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<sst xmlns="http://schemas.openxmlformats.org/spreadsheetml/2006/main" count="113573" uniqueCount="27254">
  <si>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</si>
  <si>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</si>
  <si>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</si>
  <si>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</si>
  <si>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</si>
  <si>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</si>
  <si>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</si>
  <si>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</si>
  <si>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</si>
  <si>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</si>
  <si>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</si>
  <si>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</si>
  <si>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</si>
  <si>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</si>
  <si>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</si>
  <si>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</si>
  <si>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</si>
  <si>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</si>
  <si>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</si>
  <si>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</si>
  <si>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</si>
  <si>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</si>
  <si>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</si>
  <si>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</si>
  <si>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</si>
  <si>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</si>
  <si>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</si>
  <si>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</si>
  <si>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</si>
  <si>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</si>
  <si>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</si>
  <si>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</si>
  <si>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</si>
  <si>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</si>
  <si>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</si>
  <si>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</si>
  <si>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</si>
  <si>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</si>
  <si>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</si>
  <si>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</si>
  <si>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</si>
  <si>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</si>
  <si>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</si>
  <si>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</si>
  <si>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</si>
  <si>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</si>
  <si>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</si>
  <si>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</si>
  <si>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</si>
  <si>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</si>
  <si>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</si>
  <si>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</si>
  <si>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</si>
  <si>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</si>
  <si>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</si>
  <si>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</si>
  <si>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</si>
  <si>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</si>
  <si>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</si>
  <si>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</si>
  <si>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</si>
  <si>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</si>
  <si>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</si>
  <si>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</si>
  <si>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</si>
  <si>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</si>
  <si>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</si>
  <si>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</si>
  <si>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</si>
  <si>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</si>
  <si>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</si>
  <si>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</si>
  <si>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</si>
  <si>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</si>
  <si>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</si>
  <si>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</si>
  <si>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</si>
  <si>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</si>
  <si>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</si>
  <si>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</si>
  <si>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</si>
  <si>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</si>
  <si>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</si>
  <si>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</si>
  <si>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</si>
  <si>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</si>
  <si>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</si>
  <si>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</si>
  <si>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</si>
  <si>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</si>
  <si>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</si>
  <si>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</si>
  <si>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</si>
  <si>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</si>
  <si>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</si>
  <si>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</si>
  <si>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</si>
  <si>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</si>
  <si>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</si>
  <si>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</si>
  <si>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</si>
  <si>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</si>
  <si>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</si>
  <si>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</si>
  <si>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</si>
  <si>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</si>
  <si>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</si>
  <si>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</si>
  <si>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</si>
  <si>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</si>
  <si>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</si>
  <si>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</si>
  <si>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</si>
  <si>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</si>
  <si>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</si>
  <si>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</si>
  <si>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</si>
  <si>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</si>
  <si>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</si>
  <si>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</si>
  <si>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</si>
  <si>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</si>
  <si>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</si>
  <si>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</si>
  <si>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</si>
  <si>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</si>
  <si>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</si>
  <si>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</si>
  <si>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</si>
  <si>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</si>
  <si>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</si>
  <si>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AG Fideri</t>
  </si>
  <si>
    <t>TR-82 45-78-L00082_49364186_56388084_56388084</t>
  </si>
  <si>
    <t>AG Pano Kol Sigorta Atığı</t>
  </si>
  <si>
    <t>Dağıtım-AG</t>
  </si>
  <si>
    <t>Uzun</t>
  </si>
  <si>
    <t>Şebeke işletmecisi</t>
  </si>
  <si>
    <t>Bildirimsiz</t>
  </si>
  <si>
    <t>04.08.2021 17:47:35</t>
  </si>
  <si>
    <t>04.08.2021 18:22:31</t>
  </si>
  <si>
    <t>Kullanıcı Bağlantı Hattı</t>
  </si>
  <si>
    <t>DM-1/12 45-71-M00031_949430334_949430334</t>
  </si>
  <si>
    <t>AG Box / Sdk Abone Çıkış Faz Sigorta Atığı</t>
  </si>
  <si>
    <t>04.08.2021 18:16:16</t>
  </si>
  <si>
    <t>04.08.2021 20:36:16</t>
  </si>
  <si>
    <t>K-580 35-01-K00580_911583297_911583297</t>
  </si>
  <si>
    <t>AG Branşman Yeraltı Kablo Arızası</t>
  </si>
  <si>
    <t>04.08.2021 11:09:58</t>
  </si>
  <si>
    <t>04.08.2021 14:33:26</t>
  </si>
  <si>
    <t>Dağıtım Transformatörü</t>
  </si>
  <si>
    <t>YANLIZEV TR-1 35-16-L00250_35-16-L00250_2370526</t>
  </si>
  <si>
    <t>AG Termik Açması</t>
  </si>
  <si>
    <t>04.08.2021 05:57:51</t>
  </si>
  <si>
    <t>04.08.2021 07:52:08</t>
  </si>
  <si>
    <t>DM</t>
  </si>
  <si>
    <t>AKHİSAR İM 45-72-A00001_TR-B L10_2058301</t>
  </si>
  <si>
    <t>OG Fider Açması</t>
  </si>
  <si>
    <t>Dağıtım-OG</t>
  </si>
  <si>
    <t>04.08.2021 15:17:01</t>
  </si>
  <si>
    <t>04.08.2021 16:01:00</t>
  </si>
  <si>
    <t>Saha Dağıtım Kutusu (SDK)</t>
  </si>
  <si>
    <t>K-1796 35-01-K01796_D 1D_5870662</t>
  </si>
  <si>
    <t>AG Box / Sdk Giriş Sigorta Atığı</t>
  </si>
  <si>
    <t>04.08.2021 14:40:49</t>
  </si>
  <si>
    <t>04.08.2021 17:15:35</t>
  </si>
  <si>
    <t>KEMHALLI TR-1 45-86-M00086_A_56405221_56405221</t>
  </si>
  <si>
    <t>04.08.2021 21:44:53</t>
  </si>
  <si>
    <t>04.08.2021 21:59:08</t>
  </si>
  <si>
    <t>KIRKAĞAÇ TR-26 45-76-M00026_45-76-M00026_72216890</t>
  </si>
  <si>
    <t>04.08.2021 19:55:15</t>
  </si>
  <si>
    <t>04.08.2021 20:23:35</t>
  </si>
  <si>
    <t>TM Fideri</t>
  </si>
  <si>
    <t>ARSLANLAR TM 35-26-A00004_ÇIRPI-2 M27_2307570</t>
  </si>
  <si>
    <t>04.08.2021 14:31:18</t>
  </si>
  <si>
    <t>04.08.2021 15:34:39</t>
  </si>
  <si>
    <t>TEKKEDERE DM 35-16-M00137_YENİKENT M03_2306338</t>
  </si>
  <si>
    <t>04.08.2021 21:06:09</t>
  </si>
  <si>
    <t>04.08.2021 21:21:49</t>
  </si>
  <si>
    <t>DEVELİ TR-1 35-22-M00279_C_56358913_56358913</t>
  </si>
  <si>
    <t>04.08.2021 20:42:49</t>
  </si>
  <si>
    <t>04.08.2021 21:23:26</t>
  </si>
  <si>
    <t>MURADİYE DM-7/1 45-71-M01854_DM-5/7 KÖK M01_2125935</t>
  </si>
  <si>
    <t>04.08.2021 10:08:06</t>
  </si>
  <si>
    <t>04.08.2021 14:42:27</t>
  </si>
  <si>
    <t>KAYAKÖY DM 35-15-L00866_ALABAŞ L04_72307053</t>
  </si>
  <si>
    <t>04.08.2021 12:07:11</t>
  </si>
  <si>
    <t>04.08.2021 12:49:55</t>
  </si>
  <si>
    <t>K-3994 35-03-K03994_C_56363987_56363987</t>
  </si>
  <si>
    <t>04.08.2021 13:23:42</t>
  </si>
  <si>
    <t>04.08.2021 14:50:21</t>
  </si>
  <si>
    <t>OG Fideri</t>
  </si>
  <si>
    <t>KOYUNDERE TR-1 35-28-M00154_DIREK TIPI TRAFO HUCRESI H01_2110289</t>
  </si>
  <si>
    <t>OG Kablo Başlığı Arızası</t>
  </si>
  <si>
    <t>04.08.2021 16:35:38</t>
  </si>
  <si>
    <t>05.08.2021 00:31:00</t>
  </si>
  <si>
    <t>L-290 35-18-L00290_12145163_56368787_56368787</t>
  </si>
  <si>
    <t>04.08.2021 19:40:57</t>
  </si>
  <si>
    <t>04.08.2021 23:58:53</t>
  </si>
  <si>
    <t>M-2007 35-02-M02007__78775870_78775870</t>
  </si>
  <si>
    <t>04.08.2021 19:33:31</t>
  </si>
  <si>
    <t>05.08.2021 00:50:22</t>
  </si>
  <si>
    <t>RAĞILLAR TR-1 45-86-M00236_DIREK TIPI TRAFO HUCRESI H01_2054212</t>
  </si>
  <si>
    <t>Müteahhit Çalışması</t>
  </si>
  <si>
    <t>Bildirimli</t>
  </si>
  <si>
    <t>04.08.2021 09:01:35</t>
  </si>
  <si>
    <t>04.08.2021 17:07:36</t>
  </si>
  <si>
    <t>K-1547 35-02-K01547_A A1B_5849443</t>
  </si>
  <si>
    <t>04.08.2021 18:37:44</t>
  </si>
  <si>
    <t>04.08.2021 19:49:20</t>
  </si>
  <si>
    <t>YILMAZ İM 45-78-A00003_AYTEKİN ŞENER L01_2331489</t>
  </si>
  <si>
    <t>OG Atlama Arızası</t>
  </si>
  <si>
    <t>06.08.2021 15:17:00</t>
  </si>
  <si>
    <t>06.08.2021 15:51:07</t>
  </si>
  <si>
    <t>DM-11/05 (TR-39) 45-71-M00283_CEZAEVİ M03_66372596</t>
  </si>
  <si>
    <t>06.08.2021 09:15:33</t>
  </si>
  <si>
    <t>06.08.2021 10:06:00</t>
  </si>
  <si>
    <t>K-1023 35-03-K01023_910232145_910232145</t>
  </si>
  <si>
    <t>AG Havai Branşman Arızası</t>
  </si>
  <si>
    <t>06.08.2021 12:20:38</t>
  </si>
  <si>
    <t>06.08.2021 13:27:53</t>
  </si>
  <si>
    <t>KÖK</t>
  </si>
  <si>
    <t>ÇINARLIKUYU KÖK 45-71-M00188_ÇINARLIKUYU TR-1 M02_72248739</t>
  </si>
  <si>
    <t>Kısa</t>
  </si>
  <si>
    <t>06.08.2021 13:26:33</t>
  </si>
  <si>
    <t>06.08.2021 13:27:30</t>
  </si>
  <si>
    <t>MENEMEN UĞUR SİTESİ TR 35-23-M00017_ M03_2053984</t>
  </si>
  <si>
    <t>06.08.2021 18:24:53</t>
  </si>
  <si>
    <t>06.08.2021 22:22:17</t>
  </si>
  <si>
    <t>TR-2/39 45-72-L00039_A A01_65857630</t>
  </si>
  <si>
    <t>06.08.2021 16:22:43</t>
  </si>
  <si>
    <t>06.08.2021 17:32:20</t>
  </si>
  <si>
    <t>ÖDEMİŞ İM 35-15-A00001_ESKİ OVAKENT L40_2310689</t>
  </si>
  <si>
    <t>06.08.2021 10:28:43</t>
  </si>
  <si>
    <t>06.08.2021 11:13:36</t>
  </si>
  <si>
    <t>YUKARIBEY TR-2 35-16-M00121_DIREK TIPI TRAFO HUCRESI H01_2043054</t>
  </si>
  <si>
    <t>06.08.2021 14:14:00</t>
  </si>
  <si>
    <t>06.08.2021 14:28:00</t>
  </si>
  <si>
    <t>K-3550 35-03-K03550_910199036_910199036</t>
  </si>
  <si>
    <t>06.08.2021 11:55:03</t>
  </si>
  <si>
    <t>06.08.2021 18:40:37</t>
  </si>
  <si>
    <t>HACI ABDİ YOLAYRIMI TR 35-20-L00050_HatBaşıAyırıcı_72408252 L02_72408252</t>
  </si>
  <si>
    <t>OG Sigorta Atması</t>
  </si>
  <si>
    <t>06.08.2021 11:01:49</t>
  </si>
  <si>
    <t>06.08.2021 13:12:22</t>
  </si>
  <si>
    <t>K-3414 35-08-K03414_G_56381200_56381200</t>
  </si>
  <si>
    <t>06.08.2021 14:07:24</t>
  </si>
  <si>
    <t>06.08.2021 15:54:05</t>
  </si>
  <si>
    <t>TR-86 35-19-L00086_35-19-L00086_2349214</t>
  </si>
  <si>
    <t>06.08.2021 18:13:46</t>
  </si>
  <si>
    <t>06.08.2021 21:22:38</t>
  </si>
  <si>
    <t>A. CANCAN SLM GRB TR-1 35-27-M00602_914579410_914579410</t>
  </si>
  <si>
    <t>06.08.2021 11:26:39</t>
  </si>
  <si>
    <t>06.08.2021 18:11:25</t>
  </si>
  <si>
    <t>M-1335 KAYADİBİ KÖK 35-02-M01335_M-1157 KARAÇAM M05_2319919</t>
  </si>
  <si>
    <t>06.08.2021 10:47:20</t>
  </si>
  <si>
    <t>06.08.2021 11:48:14</t>
  </si>
  <si>
    <t>DM-8/3-A 45-71-M00539_953198760_953198760</t>
  </si>
  <si>
    <t>06.08.2021 12:53:00</t>
  </si>
  <si>
    <t>06.08.2021 14:02:00</t>
  </si>
  <si>
    <t>MUSTAFA HEZER SULAMA GRUBU 35-29-M00339_35-29-M00339_2370919</t>
  </si>
  <si>
    <t>06.08.2021 08:52:56</t>
  </si>
  <si>
    <t>06.08.2021 10:36:04</t>
  </si>
  <si>
    <t>SARILAR KÖYÜ TR-2 35-27-L00264_35-27-L00264_2368006</t>
  </si>
  <si>
    <t>Şebeke Bakım Çalışması</t>
  </si>
  <si>
    <t>06.08.2021 11:52:00</t>
  </si>
  <si>
    <t>06.08.2021 13:47:00</t>
  </si>
  <si>
    <t>SALİHLİ TR-44/A 45-78-L00767_953274281_953274281</t>
  </si>
  <si>
    <t>06.08.2021 16:43:59</t>
  </si>
  <si>
    <t>06.08.2021 18:16:49</t>
  </si>
  <si>
    <t>L-263 TANSAŞ YANI 35-18-L00263_B B01_79363649</t>
  </si>
  <si>
    <t>06.08.2021 15:23:26</t>
  </si>
  <si>
    <t>06.08.2021 17:36:39</t>
  </si>
  <si>
    <t>L-274 35-18-L00274_950445143_950445143</t>
  </si>
  <si>
    <t>06.08.2021 17:36:32</t>
  </si>
  <si>
    <t>06.08.2021 22:03:59</t>
  </si>
  <si>
    <t>SİYEKLİ KÖK 45-71-M00185_DAĞYENİCE M07_72256926</t>
  </si>
  <si>
    <t>06.08.2021 10:05:28</t>
  </si>
  <si>
    <t>06.08.2021 10:32:47</t>
  </si>
  <si>
    <t>KEMALİYE TR-3 45-73-M00151_45-73-M00151_66721484</t>
  </si>
  <si>
    <t>AG Yük Ayırıcı Arızası</t>
  </si>
  <si>
    <t>06.08.2021 20:35:02</t>
  </si>
  <si>
    <t>06.08.2021 23:24:58</t>
  </si>
  <si>
    <t>DEĞİRMENDERE TR-2 35-22-M00198_955265261_955265261</t>
  </si>
  <si>
    <t>AG Direkten Kesme Açma</t>
  </si>
  <si>
    <t>06.08.2021 22:41:08</t>
  </si>
  <si>
    <t>07.08.2021 01:00:54</t>
  </si>
  <si>
    <t>KESİKKÖY DM 35-28-M00309_SAKIPAĞA KÖK M09_2329426</t>
  </si>
  <si>
    <t>Trafo Bakım Çalışması</t>
  </si>
  <si>
    <t>06.08.2021 11:44:25</t>
  </si>
  <si>
    <t>06.08.2021 16:46:03</t>
  </si>
  <si>
    <t>EĞLENHOCA TR-2 35-21-L00119_A_56373243_56373243</t>
  </si>
  <si>
    <t>AG Pano Faz Sigorta Atığı</t>
  </si>
  <si>
    <t>06.08.2021 16:12:08</t>
  </si>
  <si>
    <t>06.08.2021 19:17:33</t>
  </si>
  <si>
    <t>M-2929 35-01-M02929_F_56354505_56354505</t>
  </si>
  <si>
    <t>06.08.2021 05:12:04</t>
  </si>
  <si>
    <t>06.08.2021 06:09:07</t>
  </si>
  <si>
    <t>K-1204 35-01-K01204_911745887_911745887</t>
  </si>
  <si>
    <t>06.08.2021 14:47:35</t>
  </si>
  <si>
    <t>06.08.2021 16:00:10</t>
  </si>
  <si>
    <t>KULA İM 45-77-A00001_ESKİ SELENDİ M07_2334406</t>
  </si>
  <si>
    <t>06.08.2021 19:59:57</t>
  </si>
  <si>
    <t>06.08.2021 21:13:40</t>
  </si>
  <si>
    <t>AĞAÇ İŞLERİ TR-3 35-22-M00103_DAĞITIM TRAFO AĞAÇ İŞLERİ TR-3 M05_72101365</t>
  </si>
  <si>
    <t>OG Kademe Ayarı</t>
  </si>
  <si>
    <t>06.08.2021 19:18:00</t>
  </si>
  <si>
    <t>06.08.2021 19:39:26</t>
  </si>
  <si>
    <t>DM-01/06 45-71-M00023_45-71-M00023_66505613</t>
  </si>
  <si>
    <t>06.08.2021 12:57:27</t>
  </si>
  <si>
    <t>06.08.2021 15:44:04</t>
  </si>
  <si>
    <t>TORUNLU BARIŞ MAHALLESİ TR-1 45-78-M01077_953284547_953284547</t>
  </si>
  <si>
    <t>06.08.2021 20:46:23</t>
  </si>
  <si>
    <t>06.08.2021 22:35:16</t>
  </si>
  <si>
    <t>SAMİ GÜÇLÜ GRB. 35-20-M00014_11206296_56381516_56381516</t>
  </si>
  <si>
    <t>06.08.2021 15:56:25</t>
  </si>
  <si>
    <t>06.08.2021 17:28:04</t>
  </si>
  <si>
    <t>DM-2/03 45-71-M00166_953198908_953198908</t>
  </si>
  <si>
    <t>06.08.2021 16:18:00</t>
  </si>
  <si>
    <t>06.08.2021 17:23:42</t>
  </si>
  <si>
    <t>K-106 35-01-K00106_B_56363438_56363438</t>
  </si>
  <si>
    <t>06.08.2021 09:11:56</t>
  </si>
  <si>
    <t>06.08.2021 13:52:11</t>
  </si>
  <si>
    <t>AKGEDİK KÖK-2 45-71-M00163_UZUNBURUN M02_55994964</t>
  </si>
  <si>
    <t>06.08.2021 10:29:03</t>
  </si>
  <si>
    <t>06.08.2021 11:58:48</t>
  </si>
  <si>
    <t>K-1468 35-03-K01468_35-03-K01468_41921602</t>
  </si>
  <si>
    <t>AG Hatta Ağaç Kesimi</t>
  </si>
  <si>
    <t>06.08.2021 11:26:00</t>
  </si>
  <si>
    <t>06.08.2021 11:49:07</t>
  </si>
  <si>
    <t>DURASILLI TR-7 45-78-M01118_TR-8 M05_2327267</t>
  </si>
  <si>
    <t>06.08.2021 07:07:24</t>
  </si>
  <si>
    <t>06.08.2021 07:46:47</t>
  </si>
  <si>
    <t>AKHİSAR TM 45-72-A00006_GÖLMARMARA M01_2313121</t>
  </si>
  <si>
    <t>06.08.2021 01:40:56</t>
  </si>
  <si>
    <t>06.08.2021 01:43:08</t>
  </si>
  <si>
    <t>TR-2/2 45-83-L00002_45-83-L00002_72143586</t>
  </si>
  <si>
    <t>06.08.2021 08:24:03</t>
  </si>
  <si>
    <t>06.08.2021 10:04:49</t>
  </si>
  <si>
    <t>SELENDİ DM 45-81-M00001_ESKİ SELENDİ M16_2079218</t>
  </si>
  <si>
    <t>06.08.2021 06:59:33</t>
  </si>
  <si>
    <t>06.08.2021 06:59:50</t>
  </si>
  <si>
    <t>TR-91 35-19-L00091_956683901_956683901</t>
  </si>
  <si>
    <t>AG Box / Sdk Abone Çıkış Sigorta Atığı</t>
  </si>
  <si>
    <t>06.08.2021 22:24:24</t>
  </si>
  <si>
    <t>06.08.2021 23:40:48</t>
  </si>
  <si>
    <t>SÜLEYMAN KÖSEOĞLU SULAMA GRUBU 35-29-M00364_35-29-M00364_2364847</t>
  </si>
  <si>
    <t>AG İzolatör Arızası</t>
  </si>
  <si>
    <t>06.08.2021 10:58:48</t>
  </si>
  <si>
    <t>06.08.2021 11:58:43</t>
  </si>
  <si>
    <t>K-1560 35-01-K01560_35-01-K01560_2367259</t>
  </si>
  <si>
    <t>06.08.2021 10:22:52</t>
  </si>
  <si>
    <t>06.08.2021 11:24:25</t>
  </si>
  <si>
    <t>ÇOBANKÖY TR-2 35-29-L00508_35-29-L00508_2368725</t>
  </si>
  <si>
    <t>06.08.2021 08:57:53</t>
  </si>
  <si>
    <t>06.08.2021 16:50:24</t>
  </si>
  <si>
    <t>GÜZELHİSAR TR-1 35-17-M00167_6969514_60982270_60982270</t>
  </si>
  <si>
    <t>06.08.2021 16:47:00</t>
  </si>
  <si>
    <t>06.08.2021 17:07:35</t>
  </si>
  <si>
    <t>YAYAKENT DM 35-24-M00209_YAYLAKENT-1 M03_72093615</t>
  </si>
  <si>
    <t>06.08.2021 10:02:58</t>
  </si>
  <si>
    <t>06.08.2021 15:21:48</t>
  </si>
  <si>
    <t>TR-28 FİDAN YAPI 35-26-M00028_956615808_956615808</t>
  </si>
  <si>
    <t>Üçüncü Şahısların Vermiş Olduğu Hasarlar</t>
  </si>
  <si>
    <t>06.08.2021 09:33:00</t>
  </si>
  <si>
    <t>06.08.2021 11:49:20</t>
  </si>
  <si>
    <t>IŞIKLAR TM 35-02-A00006_CUMAOVASI-2 M05_2307646</t>
  </si>
  <si>
    <t>06.08.2021 05:02:47</t>
  </si>
  <si>
    <t>06.08.2021 05:56:29</t>
  </si>
  <si>
    <t>KESİKKÖY DM 35-28-M00309_BURUNCUK M08_2323291</t>
  </si>
  <si>
    <t>06.08.2021 11:31:43</t>
  </si>
  <si>
    <t>06.08.2021 16:48:30</t>
  </si>
  <si>
    <t>K-225 35-07-K00225_35-07-K00225_48245461</t>
  </si>
  <si>
    <t>AG Sehim Bozukluğu</t>
  </si>
  <si>
    <t>06.08.2021 09:28:32</t>
  </si>
  <si>
    <t>06.08.2021 10:23:33</t>
  </si>
  <si>
    <t>ELEK TR-1 45-74-M00133_45-74-M00133_2353834</t>
  </si>
  <si>
    <t>06.08.2021 21:51:17</t>
  </si>
  <si>
    <t>06.08.2021 23:53:07</t>
  </si>
  <si>
    <t>KARABURUN TR-14 35-21-L00003_B_56357354_56357354</t>
  </si>
  <si>
    <t>06.08.2021 06:18:57</t>
  </si>
  <si>
    <t>06.08.2021 10:25:01</t>
  </si>
  <si>
    <t>K-2979 35-02-K02979_G_56376149_56376149</t>
  </si>
  <si>
    <t>06.08.2021 14:01:28</t>
  </si>
  <si>
    <t>06.08.2021 16:10:16</t>
  </si>
  <si>
    <t>K-459 35-01-K00459_912658394_912658394</t>
  </si>
  <si>
    <t>06.08.2021 17:59:16</t>
  </si>
  <si>
    <t>06.08.2021 20:51:46</t>
  </si>
  <si>
    <t>TR-2/78 45-83-L00078_TR-2/78-1 L07_61345009</t>
  </si>
  <si>
    <t>06.08.2021 17:29:23</t>
  </si>
  <si>
    <t>06.08.2021 18:26:00</t>
  </si>
  <si>
    <t>MAHMUTLAR KÖK 45-74-M00354_HatBaşıAyırıcı_53132848 M04_53132848</t>
  </si>
  <si>
    <t>06.08.2021 20:55:40</t>
  </si>
  <si>
    <t>06.08.2021 22:33:16</t>
  </si>
  <si>
    <t>K-707 35-04-K00707_D D1B_5821083</t>
  </si>
  <si>
    <t>06.08.2021 17:00:55</t>
  </si>
  <si>
    <t>06.08.2021 20:18:01</t>
  </si>
  <si>
    <t>L-201 METAŞ 35-18-L00201_6298909_60983549_60983549</t>
  </si>
  <si>
    <t>06.08.2021 13:48:21</t>
  </si>
  <si>
    <t>06.08.2021 17:09:59</t>
  </si>
  <si>
    <t>TOYGAR KÖK 45-73-M00166_TOYGAR ÇIKIŞ M01_66715045</t>
  </si>
  <si>
    <t>06.08.2021 14:26:50</t>
  </si>
  <si>
    <t>06.08.2021 14:27:10</t>
  </si>
  <si>
    <t>DAĞDERE DM 45-72-M00097_KÖMÜRCÜ M06_2329932</t>
  </si>
  <si>
    <t>06.08.2021 09:06:16</t>
  </si>
  <si>
    <t>06.08.2021 17:23:17</t>
  </si>
  <si>
    <t>KOLDERE KÖK 45-80-M00051_GÜMÜLCELİ M011_73403320</t>
  </si>
  <si>
    <t>06.08.2021 13:09:03</t>
  </si>
  <si>
    <t>06.08.2021 13:38:15</t>
  </si>
  <si>
    <t>ÇANDARLI DM-TR-20 35-30-M00020_DENİZKÖY KÖYLER M04_72352815</t>
  </si>
  <si>
    <t>06.08.2021 07:11:34</t>
  </si>
  <si>
    <t>06.08.2021 14:41:00</t>
  </si>
  <si>
    <t>TR-84 45-78-L00084_49415953_56406736_56406736</t>
  </si>
  <si>
    <t>06.08.2021 12:09:01</t>
  </si>
  <si>
    <t>06.08.2021 13:20:07</t>
  </si>
  <si>
    <t>L-121 35-18-L00121_9693745_56389403_56389403</t>
  </si>
  <si>
    <t>06.08.2021 08:58:19</t>
  </si>
  <si>
    <t>06.08.2021 12:24:21</t>
  </si>
  <si>
    <t>ÇİLE DM 35-22-M00086_ÇAKALTEPE M04_50064049</t>
  </si>
  <si>
    <t>06.08.2021 15:34:10</t>
  </si>
  <si>
    <t>06.08.2021 16:28:32</t>
  </si>
  <si>
    <t>K-692 35-04-K00692_99255280_99255280</t>
  </si>
  <si>
    <t>06.08.2021 18:46:03</t>
  </si>
  <si>
    <t>06.08.2021 20:24:14</t>
  </si>
  <si>
    <t>K-1060 35-01-K01060_35-01-K01060_2366292</t>
  </si>
  <si>
    <t>06.08.2021 09:21:07</t>
  </si>
  <si>
    <t>06.08.2021 10:16:31</t>
  </si>
  <si>
    <t>HAMZABEYLİ TR-5 45-71-M01786_A_56352545_56352545</t>
  </si>
  <si>
    <t>06.08.2021 20:09:24</t>
  </si>
  <si>
    <t>06.08.2021 21:20:08</t>
  </si>
  <si>
    <t>TIRAZLI KÖK 45-79-M00079_BAHARLAR M06_72036244</t>
  </si>
  <si>
    <t>06.08.2021 11:38:50</t>
  </si>
  <si>
    <t>06.08.2021 11:39:13</t>
  </si>
  <si>
    <t>K-2678 35-03-K02678_910273825_910273825</t>
  </si>
  <si>
    <t>06.08.2021 09:12:39</t>
  </si>
  <si>
    <t>06.08.2021 10:36:25</t>
  </si>
  <si>
    <t>K-32 35-01-K00032_D 1D_5863038</t>
  </si>
  <si>
    <t>06.08.2021 16:27:34</t>
  </si>
  <si>
    <t>06.08.2021 18:30:02</t>
  </si>
  <si>
    <t>K-3196 35-03-K03196__72374526_72374526</t>
  </si>
  <si>
    <t>AG Tel Kopuğu</t>
  </si>
  <si>
    <t>06.08.2021 08:46:00</t>
  </si>
  <si>
    <t>06.08.2021 09:18:10</t>
  </si>
  <si>
    <t>DM-25/17-A 45-71-M00054_DAĞITIM TRAFOSU M03_72052444</t>
  </si>
  <si>
    <t>05.08.2021 19:12:00</t>
  </si>
  <si>
    <t>05.08.2021 21:28:42</t>
  </si>
  <si>
    <t>L-246 35-18-L00246_35-18-L00246_2376189</t>
  </si>
  <si>
    <t>Yük Aktarımı</t>
  </si>
  <si>
    <t>05.08.2021 11:03:00</t>
  </si>
  <si>
    <t>05.08.2021 12:58:26</t>
  </si>
  <si>
    <t>EMİRALEM TR-7 35-28-M00225_B_56365817_56365817</t>
  </si>
  <si>
    <t>05.08.2021 18:31:44</t>
  </si>
  <si>
    <t>05.08.2021 19:20:09</t>
  </si>
  <si>
    <t>DM-8/29 45-71-M00157_B b2b_45193414</t>
  </si>
  <si>
    <t>05.08.2021 14:45:21</t>
  </si>
  <si>
    <t>05.08.2021 18:40:56</t>
  </si>
  <si>
    <t>CEVİZLİ MERKEZ TR-1 35-31-L00321_956568838_956568838</t>
  </si>
  <si>
    <t>05.08.2021 13:49:12</t>
  </si>
  <si>
    <t>05.08.2021 16:27:54</t>
  </si>
  <si>
    <t>SARUHANLI TR-32 45-80-M00032_C F01b_60287036</t>
  </si>
  <si>
    <t>05.08.2021 15:26:15</t>
  </si>
  <si>
    <t>05.08.2021 16:33:49</t>
  </si>
  <si>
    <t>K-441 35-08-K00441_912286170_912286170</t>
  </si>
  <si>
    <t>05.08.2021 21:54:08</t>
  </si>
  <si>
    <t>06.08.2021 01:48:09</t>
  </si>
  <si>
    <t>KURŞUNLU KAYALI TR-1 45-81-M00185_A_56386491_56386491</t>
  </si>
  <si>
    <t>05.08.2021 08:32:08</t>
  </si>
  <si>
    <t>05.08.2021 10:56:48</t>
  </si>
  <si>
    <t>M-1539 35-01-M01539_B_60984067_60984067</t>
  </si>
  <si>
    <t>05.08.2021 14:27:58</t>
  </si>
  <si>
    <t>05.08.2021 15:52:05</t>
  </si>
  <si>
    <t>DM-2/21 45-71-M00135_953207175_953207175</t>
  </si>
  <si>
    <t>05.08.2021 10:20:17</t>
  </si>
  <si>
    <t>05.08.2021 12:42:49</t>
  </si>
  <si>
    <t>SÜTÇÜLER TR-2 35-27-M00406_B_56381805_56381805</t>
  </si>
  <si>
    <t>05.08.2021 21:17:21</t>
  </si>
  <si>
    <t>05.08.2021 23:38:00</t>
  </si>
  <si>
    <t>TR-2/45 45-72-L00045_49742220 a1_49745842</t>
  </si>
  <si>
    <t>05.08.2021 10:33:56</t>
  </si>
  <si>
    <t>05.08.2021 11:55:38</t>
  </si>
  <si>
    <t>DM-1/65 45-71-M00011_İ i2b_45125310</t>
  </si>
  <si>
    <t>05.08.2021 22:18:00</t>
  </si>
  <si>
    <t>06.08.2021 03:30:38</t>
  </si>
  <si>
    <t>K-4148 35-01-K04148_A_56365750_56365750</t>
  </si>
  <si>
    <t>AG Atlama Kopuğu</t>
  </si>
  <si>
    <t>05.08.2021 16:33:48</t>
  </si>
  <si>
    <t>05.08.2021 18:19:13</t>
  </si>
  <si>
    <t>TR-2/96 45-83-M00783__72372914_72372914</t>
  </si>
  <si>
    <t>NH Altlık Arızası</t>
  </si>
  <si>
    <t>05.08.2021 13:10:54</t>
  </si>
  <si>
    <t>05.08.2021 15:29:21</t>
  </si>
  <si>
    <t>L-201 METAŞ 35-18-L00201_950452043_950452043</t>
  </si>
  <si>
    <t>05.08.2021 07:54:44</t>
  </si>
  <si>
    <t>05.08.2021 12:26:50</t>
  </si>
  <si>
    <t>YENİFOÇA M-274 35-23-M00274_B_56386156_56386156</t>
  </si>
  <si>
    <t>05.08.2021 11:15:51</t>
  </si>
  <si>
    <t>05.08.2021 12:56:18</t>
  </si>
  <si>
    <t>K-4197 35-02-K04197_B_56364166_56364166</t>
  </si>
  <si>
    <t>05.08.2021 18:45:06</t>
  </si>
  <si>
    <t>05.08.2021 19:58:34</t>
  </si>
  <si>
    <t>DM-12/TR-1 45-72-L00062_915797480_915797480</t>
  </si>
  <si>
    <t>05.08.2021 08:04:17</t>
  </si>
  <si>
    <t>05.08.2021 23:18:11</t>
  </si>
  <si>
    <t>YUKARIBEY DM (TR-3) 35-16-M00866_HatBaşıAyırıcı_53140767 M05_53140767</t>
  </si>
  <si>
    <t>05.08.2021 10:03:12</t>
  </si>
  <si>
    <t>05.08.2021 17:02:02</t>
  </si>
  <si>
    <t>CİRİT SAHASI (KIBRISLI) 45-81-M00151_A_56399081_56399081</t>
  </si>
  <si>
    <t>05.08.2021 18:31:24</t>
  </si>
  <si>
    <t>05.08.2021 22:20:30</t>
  </si>
  <si>
    <t>L-259 35-18-L00259_950444507_950444507</t>
  </si>
  <si>
    <t>05.08.2021 20:11:18</t>
  </si>
  <si>
    <t>06.08.2021 02:53:41</t>
  </si>
  <si>
    <t>TR-91 35-15-M00091_48908962_56378832_56378832</t>
  </si>
  <si>
    <t>05.08.2021 09:00:30</t>
  </si>
  <si>
    <t>05.08.2021 10:52:30</t>
  </si>
  <si>
    <t>M-1039 35-04-M01039_A_56379826_56379826</t>
  </si>
  <si>
    <t>05.08.2021 11:30:03</t>
  </si>
  <si>
    <t>05.08.2021 12:49:47</t>
  </si>
  <si>
    <t>K-548 35-01-K00548_C_56355517_56355517</t>
  </si>
  <si>
    <t>05.08.2021 00:09:45</t>
  </si>
  <si>
    <t>05.08.2021 01:50:53</t>
  </si>
  <si>
    <t>K-1049 35-02-K01049_35-02-K01049_2362443</t>
  </si>
  <si>
    <t>05.08.2021 16:45:25</t>
  </si>
  <si>
    <t>05.08.2021 17:53:37</t>
  </si>
  <si>
    <t>L-91 ULAMIŞ TEPE KAHVE 35-14-L00091_956646011_956646011</t>
  </si>
  <si>
    <t>05.08.2021 08:57:22</t>
  </si>
  <si>
    <t>05.08.2021 10:04:29</t>
  </si>
  <si>
    <t>L-23 ESKİ POSTANE ÖNÜ 35-14-L00023_956639641_956639641</t>
  </si>
  <si>
    <t>05.08.2021 14:09:09</t>
  </si>
  <si>
    <t>05.08.2021 15:27:01</t>
  </si>
  <si>
    <t>M-1033 35-04-M01033_99427706_99427706</t>
  </si>
  <si>
    <t>05.08.2021 16:43:51</t>
  </si>
  <si>
    <t>06.08.2021 00:36:50</t>
  </si>
  <si>
    <t>KESİKKÖY DM 35-28-M00309_KESİKKÖY-2 (PANAZTEPE DM) M02_2323288</t>
  </si>
  <si>
    <t>05.08.2021 12:40:00</t>
  </si>
  <si>
    <t>05.08.2021 16:15:00</t>
  </si>
  <si>
    <t>TR-31 35-26-M00031__56359664_56359664</t>
  </si>
  <si>
    <t>05.08.2021 13:33:14</t>
  </si>
  <si>
    <t>05.08.2021 14:28:26</t>
  </si>
  <si>
    <t>DEMİRTAŞ KÖK 35-30-M00149_ESENTEPE KÖYLER M02_72078600</t>
  </si>
  <si>
    <t>05.08.2021 19:26:42</t>
  </si>
  <si>
    <t>05.08.2021 20:07:40</t>
  </si>
  <si>
    <t>K-767 35-01-K00767_C_56375050_56375050</t>
  </si>
  <si>
    <t>05.08.2021 08:53:00</t>
  </si>
  <si>
    <t>05.08.2021 22:15:00</t>
  </si>
  <si>
    <t>YENİFOÇA M-274 35-23-M00274_950421154_950421154</t>
  </si>
  <si>
    <t>05.08.2021 12:56:27</t>
  </si>
  <si>
    <t>05.08.2021 14:43:43</t>
  </si>
  <si>
    <t>YANLIZEV TR-1 35-16-L00250_C_65499620_65499620</t>
  </si>
  <si>
    <t>05.08.2021 06:53:34</t>
  </si>
  <si>
    <t>05.08.2021 09:15:00</t>
  </si>
  <si>
    <t>TİRE TR-3 35-29-L00003_950340327_950340327</t>
  </si>
  <si>
    <t>05.08.2021 17:43:58</t>
  </si>
  <si>
    <t>05.08.2021 19:06:23</t>
  </si>
  <si>
    <t>DM-13/02-A(RAMİZ ŞİYAK) 45-71-M00331_45-71-M00331_72050665</t>
  </si>
  <si>
    <t>05.08.2021 11:07:09</t>
  </si>
  <si>
    <t>05.08.2021 11:53:54</t>
  </si>
  <si>
    <t>K-4624 35-03-K04624_C_56367116_56367116</t>
  </si>
  <si>
    <t>05.08.2021 18:19:24</t>
  </si>
  <si>
    <t>05.08.2021 18:57:29</t>
  </si>
  <si>
    <t>GÖLCÜK TR-3 35-15-L00318_B_56368938_56368938</t>
  </si>
  <si>
    <t>05.08.2021 07:50:41</t>
  </si>
  <si>
    <t>05.08.2021 11:30:30</t>
  </si>
  <si>
    <t>GRUPKENT KÖK 35-30-M00200_GRUPKENT M02_72066321</t>
  </si>
  <si>
    <t>05.08.2021 18:45:20</t>
  </si>
  <si>
    <t>05.08.2021 19:29:57</t>
  </si>
  <si>
    <t>KONAKLI HULUSİ ŞEN SULAMA GRB TR-23 35-15-M00328_35-15-M00328_2365380</t>
  </si>
  <si>
    <t>05.08.2021 08:25:47</t>
  </si>
  <si>
    <t>05.08.2021 10:48:40</t>
  </si>
  <si>
    <t>M-1039 35-04-M01039_99502535_99502535</t>
  </si>
  <si>
    <t>05.08.2021 02:44:00</t>
  </si>
  <si>
    <t>05.08.2021 12:29:54</t>
  </si>
  <si>
    <t>SARIKAYA KÖK 35-31-L00284_İĞDELİ L01_2113777</t>
  </si>
  <si>
    <t>05.08.2021 06:48:49</t>
  </si>
  <si>
    <t>05.08.2021 06:49:39</t>
  </si>
  <si>
    <t>GRUPKENT TR-2 35-30-M00204_DIREK TIPI TRAFO HUCRESI H01_2044011</t>
  </si>
  <si>
    <t>05.08.2021 17:46:44</t>
  </si>
  <si>
    <t>05.08.2021 19:12:53</t>
  </si>
  <si>
    <t>MURADİYE TR-5 (ESKİ MEZARLIK YANI) 45-71-M00204_A_56400302_56400302</t>
  </si>
  <si>
    <t>05.08.2021 20:49:13</t>
  </si>
  <si>
    <t>05.08.2021 23:12:24</t>
  </si>
  <si>
    <t>KOYUNDERE TR-4 35-28-M00155_A_56379164_56379164</t>
  </si>
  <si>
    <t>05.08.2021 10:18:49</t>
  </si>
  <si>
    <t>05.08.2021 17:40:58</t>
  </si>
  <si>
    <t>CANLI TR-3 35-20-L00134_12337850_56375949_56375949</t>
  </si>
  <si>
    <t>05.08.2021 20:58:54</t>
  </si>
  <si>
    <t>05.08.2021 22:12:26</t>
  </si>
  <si>
    <t>K-3515 35-02-K03515_35-02-K03515_2373046</t>
  </si>
  <si>
    <t>05.08.2021 09:55:19</t>
  </si>
  <si>
    <t>05.08.2021 12:32:54</t>
  </si>
  <si>
    <t>ANDAK KÖK 35-23-M00312_HatBaşıAyırıcı_53133063 M02_53133063</t>
  </si>
  <si>
    <t>05.08.2021 21:44:31</t>
  </si>
  <si>
    <t>06.08.2021 01:26:38</t>
  </si>
  <si>
    <t>KARABURUN İM 35-21-A00001_KÜÇÜKBAHÇE L05_2063035</t>
  </si>
  <si>
    <t>05.08.2021 10:54:43</t>
  </si>
  <si>
    <t>05.08.2021 11:10:34</t>
  </si>
  <si>
    <t>AŞAĞIKIRIKLAR DM 35-16-M00448_TARİŞ YEMTA M16_2115977</t>
  </si>
  <si>
    <t>05.08.2021 15:11:58</t>
  </si>
  <si>
    <t>05.08.2021 15:26:53</t>
  </si>
  <si>
    <t>05.08.2021 13:33:40</t>
  </si>
  <si>
    <t>05.08.2021 15:09:17</t>
  </si>
  <si>
    <t>DM-3/TR-21 35-22-M00066_955261128_955261128</t>
  </si>
  <si>
    <t>05.08.2021 21:38:32</t>
  </si>
  <si>
    <t>05.08.2021 22:34:26</t>
  </si>
  <si>
    <t>PANAZTEPE DM 35-28-M00732_KESİKKÖY-1 GİRİŞ M07_2114179</t>
  </si>
  <si>
    <t>Manevra</t>
  </si>
  <si>
    <t>05.08.2021 19:50:15</t>
  </si>
  <si>
    <t>05.08.2021 19:59:29</t>
  </si>
  <si>
    <t>ALMAK TM 35-17-A00003_YENİFOÇA-2 M28_2307152</t>
  </si>
  <si>
    <t>05.08.2021 16:06:39</t>
  </si>
  <si>
    <t>05.08.2021 16:10:38</t>
  </si>
  <si>
    <t>MURADİYE TR-5 (ESKİ MEZARLIK YANI) 45-71-M00204_A A1_5966162</t>
  </si>
  <si>
    <t>05.08.2021 15:54:39</t>
  </si>
  <si>
    <t>05.08.2021 19:05:06</t>
  </si>
  <si>
    <t>GÖKÇEN MEZARLIK YANI TR 35-29-L00775_950345736_950345736</t>
  </si>
  <si>
    <t>05.08.2021 08:54:47</t>
  </si>
  <si>
    <t>05.08.2021 10:55:39</t>
  </si>
  <si>
    <t>SIĞACIK DM (L-35) 35-14-M00425_A_56354115_56354115</t>
  </si>
  <si>
    <t>05.08.2021 19:26:23</t>
  </si>
  <si>
    <t>05.08.2021 20:39:31</t>
  </si>
  <si>
    <t>TR-52 45-78-L00052_45-78-L00052_65904051</t>
  </si>
  <si>
    <t>05.08.2021 16:58:22</t>
  </si>
  <si>
    <t>05.08.2021 17:46:08</t>
  </si>
  <si>
    <t>YUKARI EMLAKDERE TR-1 45-71-M01032_45-71-M01032_2369053</t>
  </si>
  <si>
    <t>05.08.2021 10:56:28</t>
  </si>
  <si>
    <t>SİNANCILAR KÖYÜ TR-2 35-27-L00260_DIREK TIPI TRAFO HUCRESI H01_2055080</t>
  </si>
  <si>
    <t>05.08.2021 17:22:11</t>
  </si>
  <si>
    <t>05.08.2021 20:13:38</t>
  </si>
  <si>
    <t>TR-88 45-78-L00088_49361024 a1_49362012</t>
  </si>
  <si>
    <t>AG Box / Sdk Giriş Faz Sigorta Atığı</t>
  </si>
  <si>
    <t>05.08.2021 01:07:00</t>
  </si>
  <si>
    <t>05.08.2021 01:42:36</t>
  </si>
  <si>
    <t>SARIGÖL TR-29 45-79-M00029_TR-34-35-36-33 M03_2315971</t>
  </si>
  <si>
    <t>05.08.2021 11:35:49</t>
  </si>
  <si>
    <t>05.08.2021 12:11:43</t>
  </si>
  <si>
    <t>ÇANAKÇI TR-1 45-79-M00187_A_56402931_56402931</t>
  </si>
  <si>
    <t>05.08.2021 14:46:04</t>
  </si>
  <si>
    <t>05.08.2021 17:38:43</t>
  </si>
  <si>
    <t>AVDAN TR-4 45-82-M00234_45-82-M00234_2376145</t>
  </si>
  <si>
    <t>05.08.2021 19:22:13</t>
  </si>
  <si>
    <t>05.08.2021 20:25:38</t>
  </si>
  <si>
    <t>TR-1/73 45-72-M00073_956502462_956502462</t>
  </si>
  <si>
    <t>05.08.2021 21:48:33</t>
  </si>
  <si>
    <t>05.08.2021 22:47:10</t>
  </si>
  <si>
    <t>K-2340 35-01-K02340_A_56376899_56376899</t>
  </si>
  <si>
    <t>05.08.2021 16:15:21</t>
  </si>
  <si>
    <t>05.08.2021 17:10:35</t>
  </si>
  <si>
    <t>ERGENEKON TR-10 45-83-M00625_D D03_65658296</t>
  </si>
  <si>
    <t>05.08.2021 15:37:19</t>
  </si>
  <si>
    <t>05.08.2021 18:36:39</t>
  </si>
  <si>
    <t>K-3696 35-02-K03696_B_56359156_56359156</t>
  </si>
  <si>
    <t>05.08.2021 23:50:34</t>
  </si>
  <si>
    <t>06.08.2021 03:56:15</t>
  </si>
  <si>
    <t>M-22 HASTANE ÖNÜ 35-14-M00022_B_56355288_56355288</t>
  </si>
  <si>
    <t>05.08.2021 17:15:35</t>
  </si>
  <si>
    <t>05.08.2021 18:38:24</t>
  </si>
  <si>
    <t>M-2737 35-02-M02737_D_79552558_79552558</t>
  </si>
  <si>
    <t>05.08.2021 13:37:44</t>
  </si>
  <si>
    <t>05.08.2021 14:55:19</t>
  </si>
  <si>
    <t>K-1552 35-01-K01552_98384037_98384037</t>
  </si>
  <si>
    <t>05.08.2021 00:45:46</t>
  </si>
  <si>
    <t>05.08.2021 04:46:54</t>
  </si>
  <si>
    <t>TR-142 YAĞCILAR KÖK 35-19-M00142_YAĞCILAR M01_72114553</t>
  </si>
  <si>
    <t>09.08.2021 17:50:30</t>
  </si>
  <si>
    <t>09.08.2021 19:25:50</t>
  </si>
  <si>
    <t>ÇANAKÇI KÖK 45-79-M00194_ÇİMENTEPE YENİKÖY M01_67098847</t>
  </si>
  <si>
    <t>09.08.2021 09:02:37</t>
  </si>
  <si>
    <t>09.08.2021 09:21:36</t>
  </si>
  <si>
    <t>K-1402 35-01-K01402_A_56364410_56364410</t>
  </si>
  <si>
    <t>09.08.2021 07:31:13</t>
  </si>
  <si>
    <t>09.08.2021 12:16:22</t>
  </si>
  <si>
    <t>09.08.2021 12:42:32</t>
  </si>
  <si>
    <t>09.08.2021 18:45:32</t>
  </si>
  <si>
    <t>KİLLİK TR-7 45-73-M00348_945638847_945638847</t>
  </si>
  <si>
    <t>09.08.2021 15:33:09</t>
  </si>
  <si>
    <t>09.08.2021 17:12:09</t>
  </si>
  <si>
    <t>SİLEDİK TR-1 45-76-L00152_45-76-L00152_2376990</t>
  </si>
  <si>
    <t>09.08.2021 09:15:19</t>
  </si>
  <si>
    <t>09.08.2021 17:52:57</t>
  </si>
  <si>
    <t>KAVAKLIDERE TR-12 45-73-M00145_TR-13 M02_2093005</t>
  </si>
  <si>
    <t>09.08.2021 07:57:43</t>
  </si>
  <si>
    <t>09.08.2021 09:23:12</t>
  </si>
  <si>
    <t>UZUNKÖY TR-1 35-31-L00144_35-31-L00144_72255937</t>
  </si>
  <si>
    <t>09.08.2021 06:25:00</t>
  </si>
  <si>
    <t>09.08.2021 07:44:36</t>
  </si>
  <si>
    <t>L-97 35-18-L00097_A_56372507_56372507</t>
  </si>
  <si>
    <t>09.08.2021 20:04:35</t>
  </si>
  <si>
    <t>09.08.2021 22:19:56</t>
  </si>
  <si>
    <t>L-417 MIAMI EVLERİ 35-18-L00417_C C3/1_5955429</t>
  </si>
  <si>
    <t>AG Box Arızası</t>
  </si>
  <si>
    <t>09.08.2021 22:06:33</t>
  </si>
  <si>
    <t>09.08.2021 23:54:18</t>
  </si>
  <si>
    <t>K-2438 35-01-K02438_C_56375886_56375886</t>
  </si>
  <si>
    <t>09.08.2021 16:21:21</t>
  </si>
  <si>
    <t>09.08.2021 18:14:34</t>
  </si>
  <si>
    <t>KONAKLI DM 35-15-L00898_BOZCAYAKA L11_67094895</t>
  </si>
  <si>
    <t>09.08.2021 09:32:19</t>
  </si>
  <si>
    <t>09.08.2021 17:55:11</t>
  </si>
  <si>
    <t>TR-10/C 45-74-M00317__72374795_72374795</t>
  </si>
  <si>
    <t>09.08.2021 09:58:07</t>
  </si>
  <si>
    <t>09.08.2021 12:10:12</t>
  </si>
  <si>
    <t>NEVZAT URAY GRB. 35-20-L00098_DIREK TIPI TRAFO HUCRESI H01_2038050</t>
  </si>
  <si>
    <t>OG Ayırıcı Arızası</t>
  </si>
  <si>
    <t>09.08.2021 10:12:12</t>
  </si>
  <si>
    <t>09.08.2021 12:32:33</t>
  </si>
  <si>
    <t>ÇANAKÇI KÖK 45-79-M00194_HatBaşıAyırıcı_53134479 M01_53134479</t>
  </si>
  <si>
    <t>09.08.2021 09:10:22</t>
  </si>
  <si>
    <t>09.08.2021 17:09:28</t>
  </si>
  <si>
    <t>SEFERİHİSAR İM 35-14-A00002_KÖYLER L09_72378551</t>
  </si>
  <si>
    <t>09.08.2021 11:23:17</t>
  </si>
  <si>
    <t>09.08.2021 12:09:27</t>
  </si>
  <si>
    <t>ÇAPAKLI KÖK 45-78-M01161_İKİZTEPE M04_78225752</t>
  </si>
  <si>
    <t>09.08.2021 07:08:26</t>
  </si>
  <si>
    <t>09.08.2021 09:03:22</t>
  </si>
  <si>
    <t>TR-9 ( EŞREF ATMACA SULAMA GRUBU ) 35-27-M00009_C_56363206_56363206</t>
  </si>
  <si>
    <t>09.08.2021 13:35:43</t>
  </si>
  <si>
    <t>09.08.2021 15:45:36</t>
  </si>
  <si>
    <t>MECİDİYE TR-1 KÖK 45-72-L00078_HatBaşıAyırıcı_53136682 L010_53136682</t>
  </si>
  <si>
    <t>09.08.2021 07:33:18</t>
  </si>
  <si>
    <t>09.08.2021 12:29:01</t>
  </si>
  <si>
    <t>MIDIKLI KÖK 45-81-M00043_KINIK M03_2101973</t>
  </si>
  <si>
    <t>09.08.2021 11:28:53</t>
  </si>
  <si>
    <t>09.08.2021 11:54:58</t>
  </si>
  <si>
    <t>DÜNDARLI TR-1 35-29-L00332_A_56400169_56400169</t>
  </si>
  <si>
    <t>09.08.2021 20:03:43</t>
  </si>
  <si>
    <t>09.08.2021 22:54:32</t>
  </si>
  <si>
    <t>BİRGİ KÖK 35-19-M00041_KÖYLER M03_72152144</t>
  </si>
  <si>
    <t>09.08.2021 09:30:31</t>
  </si>
  <si>
    <t>09.08.2021 17:57:53</t>
  </si>
  <si>
    <t>SOMA TR-3/1 45-82-M00081_945541913_945541913</t>
  </si>
  <si>
    <t>09.08.2021 09:20:30</t>
  </si>
  <si>
    <t>09.08.2021 12:30:30</t>
  </si>
  <si>
    <t>K-1182 35-04-K01182_DIREK TIPI TRAFO HUCRESI H01_2065366</t>
  </si>
  <si>
    <t>09.08.2021 17:09:06</t>
  </si>
  <si>
    <t>09.08.2021 22:26:26</t>
  </si>
  <si>
    <t>GÜMÜŞÇAY TR-1 45-73-M00903_D_56381563_56381563</t>
  </si>
  <si>
    <t>09.08.2021 18:40:33</t>
  </si>
  <si>
    <t>09.08.2021 19:22:01</t>
  </si>
  <si>
    <t>SÜLEYMANLI KÖK 35-28-M00606_HatBaşıAyırıcı_53134121 M11_53134121</t>
  </si>
  <si>
    <t>09.08.2021 10:09:44</t>
  </si>
  <si>
    <t>09.08.2021 11:15:11</t>
  </si>
  <si>
    <t>K-4378 35-03-K04378_910414846_910414846</t>
  </si>
  <si>
    <t>09.08.2021 14:38:24</t>
  </si>
  <si>
    <t>09.08.2021 18:33:40</t>
  </si>
  <si>
    <t>KAYAKÖY DM 35-15-L00866_İLKKURŞUN L05_72307163</t>
  </si>
  <si>
    <t>09.08.2021 15:13:01</t>
  </si>
  <si>
    <t>09.08.2021 16:52:08</t>
  </si>
  <si>
    <t>MENEMEN DM-3/13 35-28-M00722_953391800_953391800</t>
  </si>
  <si>
    <t>09.08.2021 17:38:24</t>
  </si>
  <si>
    <t>09.08.2021 19:28:01</t>
  </si>
  <si>
    <t>DEREKÖY KÖK 45-72-L00458_DEREKÖY ÇIKIŞI L01_2330810</t>
  </si>
  <si>
    <t>09.08.2021 06:57:17</t>
  </si>
  <si>
    <t>09.08.2021 11:32:27</t>
  </si>
  <si>
    <t>TR-31 DEREKÖY 35-22-M00031_955264193_955264193</t>
  </si>
  <si>
    <t>09.08.2021 12:38:40</t>
  </si>
  <si>
    <t>09.08.2021 14:28:55</t>
  </si>
  <si>
    <t>MUTAFLAR OKUL ÖNÜ TR-1 35-32-L00070_DIREK TIPI TRAFO HUCRESI H01_2044873</t>
  </si>
  <si>
    <t>09.08.2021 10:09:13</t>
  </si>
  <si>
    <t>09.08.2021 17:51:17</t>
  </si>
  <si>
    <t>M-2911 35-01-M02911_910870066_910870066</t>
  </si>
  <si>
    <t>09.08.2021 18:56:56</t>
  </si>
  <si>
    <t>09.08.2021 20:12:42</t>
  </si>
  <si>
    <t>VELİ BALCI VE ARK. TARIMSAL SULAMA-1 45-72-L00586_45-72-L00586_2352589</t>
  </si>
  <si>
    <t>09.08.2021 18:11:32</t>
  </si>
  <si>
    <t>09.08.2021 20:18:59</t>
  </si>
  <si>
    <t>YENİKÖY-2 35-26-L00141_DIREK TIPI TRAFO HUCRESI H01_2041215</t>
  </si>
  <si>
    <t>09.08.2021 20:26:56</t>
  </si>
  <si>
    <t>09.08.2021 22:01:04</t>
  </si>
  <si>
    <t>KEMALPAŞA DM-3/TR-30 35-27-M00933_B B01_64706649</t>
  </si>
  <si>
    <t>09.08.2021 19:33:53</t>
  </si>
  <si>
    <t>09.08.2021 21:40:12</t>
  </si>
  <si>
    <t>L-393 YENİ OKUL 35-18-L00393_G g5_5962323</t>
  </si>
  <si>
    <t>09.08.2021 16:02:08</t>
  </si>
  <si>
    <t>09.08.2021 21:01:46</t>
  </si>
  <si>
    <t>UZUNKÖY TR-1 35-31-L00144__72255938_72255938</t>
  </si>
  <si>
    <t>09.08.2021 09:19:00</t>
  </si>
  <si>
    <t>09.08.2021 10:36:44</t>
  </si>
  <si>
    <t>MEDAR TR-3 45-72-L00286__72635652_72635652</t>
  </si>
  <si>
    <t>09.08.2021 17:20:21</t>
  </si>
  <si>
    <t>09.08.2021 19:31:11</t>
  </si>
  <si>
    <t>TAŞTEPE TR-3 35-29-L00400_DIREK TIPI TRAFO HUCRESI H01_2102163</t>
  </si>
  <si>
    <t>09.08.2021 08:03:16</t>
  </si>
  <si>
    <t>09.08.2021 09:16:50</t>
  </si>
  <si>
    <t>DM-5/TR-22 35-26-M01405_35-26-M01405_66227785</t>
  </si>
  <si>
    <t>09.08.2021 13:52:00</t>
  </si>
  <si>
    <t>09.08.2021 15:08:19</t>
  </si>
  <si>
    <t>M-1 35-02-M00001_KEMALPAŞA-1 ÇIKIŞ M02_78582580</t>
  </si>
  <si>
    <t>09.08.2021 11:10:57</t>
  </si>
  <si>
    <t>09.08.2021 11:34:39</t>
  </si>
  <si>
    <t>M-1048 35-02-M01048_910154712_910154712</t>
  </si>
  <si>
    <t>09.08.2021 14:54:15</t>
  </si>
  <si>
    <t>09.08.2021 17:09:13</t>
  </si>
  <si>
    <t>HALIKÖY TR-1 35-32-L00031_B_56380907_56380907</t>
  </si>
  <si>
    <t>09.08.2021 18:26:34</t>
  </si>
  <si>
    <t>09.08.2021 22:14:24</t>
  </si>
  <si>
    <t>TR-2/3 45-83-L00003_TR-2/4 L01_72148351</t>
  </si>
  <si>
    <t>09.08.2021 22:33:29</t>
  </si>
  <si>
    <t>09.08.2021 23:19:45</t>
  </si>
  <si>
    <t>_D_56401077_56401077</t>
  </si>
  <si>
    <t>09.08.2021 09:03:28</t>
  </si>
  <si>
    <t>09.08.2021 16:51:35</t>
  </si>
  <si>
    <t>TR-93 MELTEM SİTESİ 35-19-L00093_956691747_956691747</t>
  </si>
  <si>
    <t>09.08.2021 16:55:28</t>
  </si>
  <si>
    <t>09.08.2021 21:50:54</t>
  </si>
  <si>
    <t>TR-322 35-19-M00521_915940187_915940187</t>
  </si>
  <si>
    <t>Yangın</t>
  </si>
  <si>
    <t>09.08.2021 13:04:48</t>
  </si>
  <si>
    <t>09.08.2021 15:34:43</t>
  </si>
  <si>
    <t>K-2454 35-02-K02454_K-207 K02_2067474</t>
  </si>
  <si>
    <t>09.08.2021 16:37:00</t>
  </si>
  <si>
    <t>09.08.2021 19:43:39</t>
  </si>
  <si>
    <t>DM-3/19 (ESKİ TR-2/72) 45-83-L00072_955150387_955150387</t>
  </si>
  <si>
    <t>09.08.2021 17:57:04</t>
  </si>
  <si>
    <t>09.08.2021 19:37:52</t>
  </si>
  <si>
    <t>MESCİTLİ DM 35-15-L00904_MESCİTLİ SULAMA-1 L02_72321003</t>
  </si>
  <si>
    <t>09.08.2021 15:25:30</t>
  </si>
  <si>
    <t>09.08.2021 18:21:41</t>
  </si>
  <si>
    <t>SOMA TR-3 45-82-M00003_953029951_953029951</t>
  </si>
  <si>
    <t>09.08.2021 13:36:24</t>
  </si>
  <si>
    <t>09.08.2021 18:17:30</t>
  </si>
  <si>
    <t>L-331 DENİZKENT 35-18-L00331_950436972_950436972</t>
  </si>
  <si>
    <t>09.08.2021 10:01:22</t>
  </si>
  <si>
    <t>09.08.2021 11:13:49</t>
  </si>
  <si>
    <t>M-1921 35-02-M01921_915184053_915184053</t>
  </si>
  <si>
    <t>09.08.2021 23:57:00</t>
  </si>
  <si>
    <t>10.08.2021 10:11:56</t>
  </si>
  <si>
    <t>TR-62 45-78-M00062_D_56388382_56388382</t>
  </si>
  <si>
    <t>09.08.2021 10:10:25</t>
  </si>
  <si>
    <t>09.08.2021 11:40:47</t>
  </si>
  <si>
    <t>K-4673 35-01-K04673_911353395_911353395</t>
  </si>
  <si>
    <t>09.08.2021 19:07:38</t>
  </si>
  <si>
    <t>09.08.2021 20:33:28</t>
  </si>
  <si>
    <t>KULAKSIZLAR KÖK 45-72-L00839_AKÇEŞME L03_66574895</t>
  </si>
  <si>
    <t>09.08.2021 09:14:53</t>
  </si>
  <si>
    <t>09.08.2021 17:41:42</t>
  </si>
  <si>
    <t>NURİYE DM 45-80-M00090_HatBaşıAyırıcı_53136714 M01_53136714</t>
  </si>
  <si>
    <t>09.08.2021 18:44:14</t>
  </si>
  <si>
    <t>09.08.2021 19:44:36</t>
  </si>
  <si>
    <t>HALİLBEYLİ TR-1 KÖK 35-27-M01057_HAMZABABA VE KÖYLER M04_61283942</t>
  </si>
  <si>
    <t>09.08.2021 19:37:18</t>
  </si>
  <si>
    <t>09.08.2021 20:44:51</t>
  </si>
  <si>
    <t>DM-3/2 35-29-M00101_949914471_949914471</t>
  </si>
  <si>
    <t>09.08.2021 13:40:32</t>
  </si>
  <si>
    <t>09.08.2021 17:23:33</t>
  </si>
  <si>
    <t>_A_56405566_56405566</t>
  </si>
  <si>
    <t>09.08.2021 20:08:04</t>
  </si>
  <si>
    <t>09.08.2021 22:02:21</t>
  </si>
  <si>
    <t>K-2732 35-04-K02732_912474872_912474872</t>
  </si>
  <si>
    <t>09.08.2021 12:00:32</t>
  </si>
  <si>
    <t>09.08.2021 12:46:27</t>
  </si>
  <si>
    <t>ÇAMLICA KÖK 45-81-M00048_HatBaşıAyırıcı_53134908 M03_53134908</t>
  </si>
  <si>
    <t>09.08.2021 01:59:08</t>
  </si>
  <si>
    <t>09.08.2021 03:11:52</t>
  </si>
  <si>
    <t>L-95 35-18-L00095_950457708_950457708</t>
  </si>
  <si>
    <t>09.08.2021 08:20:59</t>
  </si>
  <si>
    <t>09.08.2021 09:01:56</t>
  </si>
  <si>
    <t>TR-142 35-26-M00142_958205257_958205257</t>
  </si>
  <si>
    <t>09.08.2021 10:33:57</t>
  </si>
  <si>
    <t>09.08.2021 13:25:42</t>
  </si>
  <si>
    <t>ŞEMSİLER MANDAL TR-2 35-31-L00102_47982560_56400202_56400202</t>
  </si>
  <si>
    <t>09.08.2021 21:05:23</t>
  </si>
  <si>
    <t>09.08.2021 23:43:19</t>
  </si>
  <si>
    <t>BOZALAN KÖK 35-28-M00092_BOZALAN M02_74492246</t>
  </si>
  <si>
    <t>09.08.2021 16:53:00</t>
  </si>
  <si>
    <t>09.08.2021 19:09:28</t>
  </si>
  <si>
    <t>L-332 SERKANKENT 35-18-L00332_11657273_56358036_56358036</t>
  </si>
  <si>
    <t>09.08.2021 15:48:53</t>
  </si>
  <si>
    <t>09.08.2021 20:00:44</t>
  </si>
  <si>
    <t>TR-31 35-26-M00031_6487338 B1B_5910234</t>
  </si>
  <si>
    <t>09.08.2021 13:12:44</t>
  </si>
  <si>
    <t>09.08.2021 13:46:34</t>
  </si>
  <si>
    <t>K-1636 35-01-K01636_912179582_912179582</t>
  </si>
  <si>
    <t>09.08.2021 11:03:09</t>
  </si>
  <si>
    <t>09.08.2021 14:35:12</t>
  </si>
  <si>
    <t>TR-2/25 45-83-L00025_48137508_56401406_56401406</t>
  </si>
  <si>
    <t>09.08.2021 17:53:08</t>
  </si>
  <si>
    <t>09.08.2021 18:49:21</t>
  </si>
  <si>
    <t>YILMAZ İM 45-78-A00003_ÇAMURHAMAMI L09_2331484</t>
  </si>
  <si>
    <t>09.08.2021 08:23:33</t>
  </si>
  <si>
    <t>09.08.2021 09:34:58</t>
  </si>
  <si>
    <t>K-1037 35-01-K01037_C 1C_5871428</t>
  </si>
  <si>
    <t>09.08.2021 15:13:22</t>
  </si>
  <si>
    <t>09.08.2021 17:06:35</t>
  </si>
  <si>
    <t>VELİLER KÖK 35-31-L00116_SAÇLI TR-1 L01_2337020</t>
  </si>
  <si>
    <t>09.08.2021 13:04:37</t>
  </si>
  <si>
    <t>09.08.2021 14:49:24</t>
  </si>
  <si>
    <t>SELENDİ DM 45-81-M00001_HatBaşıAyırıcı_53135367 M14_53135367</t>
  </si>
  <si>
    <t>09.08.2021 05:50:00</t>
  </si>
  <si>
    <t>09.08.2021 05:50:53</t>
  </si>
  <si>
    <t>TİRE İM-DM-1 35-29-A00001_MAHMUTLAR L13_2312356</t>
  </si>
  <si>
    <t>09.08.2021 07:43:00</t>
  </si>
  <si>
    <t>09.08.2021 07:53:29</t>
  </si>
  <si>
    <t>İCİKLER TR-2 45-74-M00254_B_56352264_56352264</t>
  </si>
  <si>
    <t>09.08.2021 16:36:51</t>
  </si>
  <si>
    <t>09.08.2021 17:44:52</t>
  </si>
  <si>
    <t>İLHAMİ ERMAN VE ARK 35-24-M00212_5649749_56354763_56354763</t>
  </si>
  <si>
    <t>09.08.2021 11:21:04</t>
  </si>
  <si>
    <t>09.08.2021 12:43:54</t>
  </si>
  <si>
    <t>ÇANDARLI TR-8 35-30-M00008_DIREK TIPI TRAFO HUCRESI H01_2042858</t>
  </si>
  <si>
    <t>09.08.2021 10:04:47</t>
  </si>
  <si>
    <t>09.08.2021 11:55:43</t>
  </si>
  <si>
    <t>KARAHALİLLİ KÖK 35-20-L00087_ÖLÇÜ-GERİLİM - CANLI L01_66504964</t>
  </si>
  <si>
    <t>09.08.2021 21:47:54</t>
  </si>
  <si>
    <t>09.08.2021 22:56:12</t>
  </si>
  <si>
    <t>SUBAŞI TR-7 45-73-M00816_D_56389930_56389930</t>
  </si>
  <si>
    <t>AG Travers Arızası</t>
  </si>
  <si>
    <t>09.08.2021 15:06:47</t>
  </si>
  <si>
    <t>09.08.2021 15:55:06</t>
  </si>
  <si>
    <t>_49237686_56389728_56389728</t>
  </si>
  <si>
    <t>09.08.2021 09:10:50</t>
  </si>
  <si>
    <t>09.08.2021 11:16:45</t>
  </si>
  <si>
    <t>YENİKENT SULAMA TR-9 35-16-M00218_A_56396745_56396745</t>
  </si>
  <si>
    <t>09.08.2021 13:59:04</t>
  </si>
  <si>
    <t>09.08.2021 20:57:48</t>
  </si>
  <si>
    <t>KIZILCAOVA TR-5 35-20-L00428_35-20-L00428_49075046</t>
  </si>
  <si>
    <t>09.08.2021 17:28:42</t>
  </si>
  <si>
    <t>09.08.2021 17:51:25</t>
  </si>
  <si>
    <t>K-4442 35-03-K04442_913200701_913200701</t>
  </si>
  <si>
    <t>09.08.2021 13:18:36</t>
  </si>
  <si>
    <t>09.08.2021 18:09:51</t>
  </si>
  <si>
    <t>HACIRAHMANLI TR-1 KÖK 45-80-M00070_HACIRAHMANLI M05_72197632</t>
  </si>
  <si>
    <t>09.08.2021 09:46:33</t>
  </si>
  <si>
    <t>09.08.2021 10:43:47</t>
  </si>
  <si>
    <t>MENEMEN TR-38 35-28-L00038_58003271_60984716_60984716</t>
  </si>
  <si>
    <t>09.08.2021 14:29:59</t>
  </si>
  <si>
    <t>09.08.2021 15:50:30</t>
  </si>
  <si>
    <t>DM-3/14 35-29-M00014_950315673_950315673</t>
  </si>
  <si>
    <t>09.08.2021 10:02:38</t>
  </si>
  <si>
    <t>09.08.2021 13:14:43</t>
  </si>
  <si>
    <t>SEYREK TR-7 KÖK 35-28-M00379_953393147_953393147</t>
  </si>
  <si>
    <t>09.08.2021 07:37:24</t>
  </si>
  <si>
    <t>09.08.2021 23:36:34</t>
  </si>
  <si>
    <t>DM-12/03 (KIZ YURDU YANI) 45-71-M00317_953199899_953199899</t>
  </si>
  <si>
    <t>09.08.2021 15:14:53</t>
  </si>
  <si>
    <t>09.08.2021 18:14:52</t>
  </si>
  <si>
    <t>YAKAKÖY ULUBEY TR-2 45-75-M00223_C_56393748_56393748</t>
  </si>
  <si>
    <t>09.08.2021 19:08:36</t>
  </si>
  <si>
    <t>09.08.2021 20:38:41</t>
  </si>
  <si>
    <t>L-268 BOZDOĞAN MARKET 35-18-L00268_950464681_950464681</t>
  </si>
  <si>
    <t>09.08.2021 20:33:50</t>
  </si>
  <si>
    <t>10.08.2021 01:48:39</t>
  </si>
  <si>
    <t>DM-14/13 45-71-M00562_953209617_953209617</t>
  </si>
  <si>
    <t>09.08.2021 11:22:00</t>
  </si>
  <si>
    <t>09.08.2021 12:53:35</t>
  </si>
  <si>
    <t>YENİ ŞAKRAN TR-6 35-17-M00206_950309151_950309151</t>
  </si>
  <si>
    <t>09.08.2021 21:35:59</t>
  </si>
  <si>
    <t>09.08.2021 23:53:53</t>
  </si>
  <si>
    <t>BAŞARAN TR-4 35-31-L00073_47942755_56358354_56358354</t>
  </si>
  <si>
    <t>09.08.2021 19:57:28</t>
  </si>
  <si>
    <t>09.08.2021 21:30:10</t>
  </si>
  <si>
    <t>K-1128 35-03-K01128_C_56375873_56375873</t>
  </si>
  <si>
    <t>09.08.2021 10:42:46</t>
  </si>
  <si>
    <t>09.08.2021 12:12:22</t>
  </si>
  <si>
    <t>M-2600 35-01-M02600_C 1C_5863766</t>
  </si>
  <si>
    <t>09.08.2021 14:52:12</t>
  </si>
  <si>
    <t>09.08.2021 16:05:51</t>
  </si>
  <si>
    <t>KENGER TR-1 45-77-L00143_945517138_945517138</t>
  </si>
  <si>
    <t>09.08.2021 08:31:58</t>
  </si>
  <si>
    <t>09.08.2021 14:33:04</t>
  </si>
  <si>
    <t>_956505055_956505055</t>
  </si>
  <si>
    <t>09.08.2021 13:21:43</t>
  </si>
  <si>
    <t>09.08.2021 15:47:17</t>
  </si>
  <si>
    <t>BULGURCA TR-2 35-22-M00251_955270979_955270979</t>
  </si>
  <si>
    <t>09.08.2021 18:25:54</t>
  </si>
  <si>
    <t>09.08.2021 20:20:39</t>
  </si>
  <si>
    <t>GÖKÇEN DM 1-2/3 35-29-L00061_48309618_56396675_56396675</t>
  </si>
  <si>
    <t>09.08.2021 23:57:59</t>
  </si>
  <si>
    <t>10.08.2021 00:50:29</t>
  </si>
  <si>
    <t>KEMERDAMLARI TR-1 45-78-M00588_45-78-M00588_2352750</t>
  </si>
  <si>
    <t>09.08.2021 09:05:10</t>
  </si>
  <si>
    <t>09.08.2021 17:18:34</t>
  </si>
  <si>
    <t>TR-14(M-714) 35-30-M00714_955299507_955299507</t>
  </si>
  <si>
    <t>09.08.2021 09:15:59</t>
  </si>
  <si>
    <t>09.08.2021 10:51:21</t>
  </si>
  <si>
    <t>TR-8 35-16-L00008_953320374_953320374</t>
  </si>
  <si>
    <t>09.08.2021 14:03:23</t>
  </si>
  <si>
    <t>09.08.2021 20:06:13</t>
  </si>
  <si>
    <t>_B_56401006_56401006</t>
  </si>
  <si>
    <t>09.08.2021 14:29:16</t>
  </si>
  <si>
    <t>09.08.2021 15:38:07</t>
  </si>
  <si>
    <t>EYNEZ KÖK 45-82-M00158_EYNEZ M04_72199497</t>
  </si>
  <si>
    <t>09.08.2021 09:10:44</t>
  </si>
  <si>
    <t>09.08.2021 16:39:56</t>
  </si>
  <si>
    <t>ÇİNİLİKÖY TR-4 35-27-L00334_97880811_97880811</t>
  </si>
  <si>
    <t>09.08.2021 15:12:10</t>
  </si>
  <si>
    <t>09.08.2021 17:56:31</t>
  </si>
  <si>
    <t>TR-104 45-78-L00104_95000145281_95000145281</t>
  </si>
  <si>
    <t>09.08.2021 13:41:09</t>
  </si>
  <si>
    <t>09.08.2021 15:47:34</t>
  </si>
  <si>
    <t>M-382 35-02-M00382_B_56370229_56370229</t>
  </si>
  <si>
    <t>09.08.2021 08:50:00</t>
  </si>
  <si>
    <t>09.08.2021 10:00:33</t>
  </si>
  <si>
    <t>GÖÇBEYLİ TR-3 35-16-M00018_953327304_953327304</t>
  </si>
  <si>
    <t>09.08.2021 12:57:23</t>
  </si>
  <si>
    <t>09.08.2021 18:11:16</t>
  </si>
  <si>
    <t>BEBEKLİ AHMETAĞA MAH. 45-77-L00201_45-77-L00201_2375066</t>
  </si>
  <si>
    <t>09.08.2021 09:13:08</t>
  </si>
  <si>
    <t>09.08.2021 17:37:09</t>
  </si>
  <si>
    <t>ÇALTICAK TR-1 45-76-L00012_60381248_60982960_60982960</t>
  </si>
  <si>
    <t>09.08.2021 18:05:46</t>
  </si>
  <si>
    <t>09.08.2021 19:42:16</t>
  </si>
  <si>
    <t>M-2902 35-02-M02902_913415921_913415921</t>
  </si>
  <si>
    <t>09.08.2021 18:50:48</t>
  </si>
  <si>
    <t>09.08.2021 22:14:46</t>
  </si>
  <si>
    <t>KEPENEKLİ TR-1 45-80-M00169_45-80-M00169_2352945</t>
  </si>
  <si>
    <t>09.08.2021 08:57:46</t>
  </si>
  <si>
    <t>09.08.2021 18:20:56</t>
  </si>
  <si>
    <t>DM-3/TR-24 (TR-95) 35-26-M00095_965658687_965658687</t>
  </si>
  <si>
    <t>09.08.2021 16:17:35</t>
  </si>
  <si>
    <t>09.08.2021 19:32:30</t>
  </si>
  <si>
    <t>KARAOĞLANLI TR-1 KÖK 45-71-M00091_ŞEHİR İÇİ ÇIKIŞ M02_61195478</t>
  </si>
  <si>
    <t>09.08.2021 08:00:00</t>
  </si>
  <si>
    <t>09.08.2021 09:34:47</t>
  </si>
  <si>
    <t>TR-28 45-77-L00028_TR-30 L04_72205024</t>
  </si>
  <si>
    <t>09.08.2021 14:39:14</t>
  </si>
  <si>
    <t>09.08.2021 15:18:26</t>
  </si>
  <si>
    <t>DM-25/18 45-71-M00366_953195701_953195701</t>
  </si>
  <si>
    <t>09.08.2021 00:42:09</t>
  </si>
  <si>
    <t>09.08.2021 01:46:12</t>
  </si>
  <si>
    <t>ÇAPAKLI KÖK 45-78-M01161_İKİZTEPE M04_78225837</t>
  </si>
  <si>
    <t>09.08.2021 09:34:00</t>
  </si>
  <si>
    <t>09.08.2021 10:17:14</t>
  </si>
  <si>
    <t>YURTSEVEN DEMİRKOL TARIMSAL SULAMA TR 45-78-M00472_45-78-M00472_2374653</t>
  </si>
  <si>
    <t>09.08.2021 17:21:20</t>
  </si>
  <si>
    <t>09.08.2021 19:08:30</t>
  </si>
  <si>
    <t>09.08.2021 22:11:31</t>
  </si>
  <si>
    <t>09.08.2021 22:43:55</t>
  </si>
  <si>
    <t>L-217 35-18-L00217_950451702_950451702</t>
  </si>
  <si>
    <t>09.08.2021 21:07:13</t>
  </si>
  <si>
    <t>09.08.2021 22:45:36</t>
  </si>
  <si>
    <t>K-843 35-03-K00843_E_56383343_56383343</t>
  </si>
  <si>
    <t>09.08.2021 11:44:00</t>
  </si>
  <si>
    <t>09.08.2021 20:33:47</t>
  </si>
  <si>
    <t>K-4009 35-09-K04009_954844887_954844887</t>
  </si>
  <si>
    <t>09.08.2021 15:36:07</t>
  </si>
  <si>
    <t>09.08.2021 23:20:54</t>
  </si>
  <si>
    <t>TR-69 M.ALİ SOYLU GRB. YANIKIR MEVKİİ 35-15-L00069_DIREK TIPI TRAFO HUCRESI H01_2046569</t>
  </si>
  <si>
    <t>09.08.2021 19:12:44</t>
  </si>
  <si>
    <t>09.08.2021 21:39:52</t>
  </si>
  <si>
    <t>_95000150851_95000150851</t>
  </si>
  <si>
    <t>09.08.2021 12:29:19</t>
  </si>
  <si>
    <t>09.08.2021 18:47:51</t>
  </si>
  <si>
    <t>DM-16/09 45-71-M00611_45-71-M00611_2364296</t>
  </si>
  <si>
    <t>09.08.2021 06:52:44</t>
  </si>
  <si>
    <t>09.08.2021 07:35:02</t>
  </si>
  <si>
    <t>ÇAMLIK DM 35-17-M00173_HatBaşıAyırıcı_65826607 M08_65826607</t>
  </si>
  <si>
    <t>09.08.2021 18:21:13</t>
  </si>
  <si>
    <t>09.08.2021 18:52:36</t>
  </si>
  <si>
    <t>K-2730 35-09-K02730_35-09-K02730_45406050</t>
  </si>
  <si>
    <t>09.08.2021 17:48:35</t>
  </si>
  <si>
    <t>09.08.2021 23:18:44</t>
  </si>
  <si>
    <t>SARIALİLER KALE MAH.TR-1 45-75-M00242_45-75-M00242_2357225</t>
  </si>
  <si>
    <t>09.08.2021 09:15:36</t>
  </si>
  <si>
    <t>09.08.2021 17:34:51</t>
  </si>
  <si>
    <t>KAAN HAVALI KIRICILAR ÖZEL TR 35-27-M00312Ö_DIREK TIPI TRAFO HUCRESI H01_2055891</t>
  </si>
  <si>
    <t>09.08.2021 07:45:28</t>
  </si>
  <si>
    <t>09.08.2021 09:54:00</t>
  </si>
  <si>
    <t>KAREL DM 35-17-M00247_İMBAT M04_66441224</t>
  </si>
  <si>
    <t>09.08.2021 18:15:42</t>
  </si>
  <si>
    <t>09.08.2021 18:38:56</t>
  </si>
  <si>
    <t>L-114 OVACIK 35-18-L00114_950439347_950439347</t>
  </si>
  <si>
    <t>09.08.2021 12:23:43</t>
  </si>
  <si>
    <t>09.08.2021 17:32:36</t>
  </si>
  <si>
    <t>K-97 35-02-K00097_910074744_910074744</t>
  </si>
  <si>
    <t>09.08.2021 14:39:48</t>
  </si>
  <si>
    <t>09.08.2021 15:59:14</t>
  </si>
  <si>
    <t>DM-2/TR-2 35-13-M00059_946424378_946424378</t>
  </si>
  <si>
    <t>09.08.2021 10:28:38</t>
  </si>
  <si>
    <t>09.08.2021 11:56:56</t>
  </si>
  <si>
    <t>SELENDİ DM 45-81-M00001_HatBaşıAyırıcı_53135500 M14_53135500</t>
  </si>
  <si>
    <t>09.08.2021 01:45:13</t>
  </si>
  <si>
    <t>09.08.2021 02:21:08</t>
  </si>
  <si>
    <t>BOZCAYAKA TR-1 35-15-L00919_C_56370359_56370359</t>
  </si>
  <si>
    <t>AG Nötr İletken Kopması</t>
  </si>
  <si>
    <t>09.08.2021 19:08:27</t>
  </si>
  <si>
    <t>10.08.2021 00:19:17</t>
  </si>
  <si>
    <t>SARUHANLI TR-21 45-80-M00021_SARUHANLI TR-12 M03_2323296</t>
  </si>
  <si>
    <t>09.08.2021 15:44:00</t>
  </si>
  <si>
    <t>09.08.2021 16:41:43</t>
  </si>
  <si>
    <t>DM-2/21 45-71-M00135_953192064_953192064</t>
  </si>
  <si>
    <t>09.08.2021 11:32:00</t>
  </si>
  <si>
    <t>09.08.2021 16:42:44</t>
  </si>
  <si>
    <t>AŞAĞIÇOBANİSA TR-12 45-71-M00097_45-71-M00097_60972150</t>
  </si>
  <si>
    <t>09.08.2021 07:09:52</t>
  </si>
  <si>
    <t>09.08.2021 11:28:05</t>
  </si>
  <si>
    <t>BÜYÜKBELEN TR-7 45-80-M00098_45-80-M00098_2374068</t>
  </si>
  <si>
    <t>09.08.2021 14:04:03</t>
  </si>
  <si>
    <t>09.08.2021 15:39:39</t>
  </si>
  <si>
    <t>OVAKENT İM 35-15-A00003_MESCİTLİ L08_2057389</t>
  </si>
  <si>
    <t>09.08.2021 09:58:59</t>
  </si>
  <si>
    <t>09.08.2021 10:08:07</t>
  </si>
  <si>
    <t>DM-4/TR-30 (ESKİ TR-14) 35-22-M00014_35-22-M00014_42463530</t>
  </si>
  <si>
    <t>09.08.2021 10:00:22</t>
  </si>
  <si>
    <t>09.08.2021 11:40:48</t>
  </si>
  <si>
    <t>K-3703 35-01-K03703_911162112_911162112</t>
  </si>
  <si>
    <t>09.08.2021 10:31:29</t>
  </si>
  <si>
    <t>09.08.2021 11:59:46</t>
  </si>
  <si>
    <t>ÇAKIRBEYLİ TR-5 35-26-M01421_ H_76954328</t>
  </si>
  <si>
    <t>09.08.2021 19:49:04</t>
  </si>
  <si>
    <t>09.08.2021 21:12:32</t>
  </si>
  <si>
    <t>KÖSEDERE TR-2 35-21-L00125_A_56376251_56376251</t>
  </si>
  <si>
    <t>09.08.2021 09:42:04</t>
  </si>
  <si>
    <t>09.08.2021 10:50:21</t>
  </si>
  <si>
    <t>ELDELEK TARIMSAL SULAMA-4 TR 45-78-L00600_45-78-L00600_2353573</t>
  </si>
  <si>
    <t>09.08.2021 09:55:15</t>
  </si>
  <si>
    <t>09.08.2021 13:57:18</t>
  </si>
  <si>
    <t>KARAAĞAÇ DEDEBAŞI TR-1 45-75-M00229_B_56386686_56386686</t>
  </si>
  <si>
    <t>09.08.2021 20:09:51</t>
  </si>
  <si>
    <t>09.08.2021 21:40:43</t>
  </si>
  <si>
    <t>M-3024 35-01-M03024_911237412_911237412</t>
  </si>
  <si>
    <t>09.08.2021 13:55:54</t>
  </si>
  <si>
    <t>09.08.2021 16:36:07</t>
  </si>
  <si>
    <t>HAVAOĞLU AHBAPLAR TR-1 45-81-M00072_45-81-M00072_2377015</t>
  </si>
  <si>
    <t>09.08.2021 02:06:06</t>
  </si>
  <si>
    <t>09.08.2021 04:34:11</t>
  </si>
  <si>
    <t>KUYUCAK DM 35-27-M00273_KEMALPAŞA T.M. M01_72164137</t>
  </si>
  <si>
    <t>09.08.2021 10:35:55</t>
  </si>
  <si>
    <t>09.08.2021 11:13:58</t>
  </si>
  <si>
    <t>TAŞKÖPRÜ TR-1 45-75-M00114_945608970_945608970</t>
  </si>
  <si>
    <t>09.08.2021 08:25:40</t>
  </si>
  <si>
    <t>09.08.2021 11:06:50</t>
  </si>
  <si>
    <t>DAĞDERE DM 45-72-M00097_ÇITAK M05_2106082</t>
  </si>
  <si>
    <t>09.08.2021 07:14:27</t>
  </si>
  <si>
    <t>09.08.2021 07:23:38</t>
  </si>
  <si>
    <t>09.08.2021 22:02:44</t>
  </si>
  <si>
    <t>09.08.2021 23:01:38</t>
  </si>
  <si>
    <t>DM-2/9 SEPETÇİK 35-18-L00589_950453727_950453727</t>
  </si>
  <si>
    <t>09.08.2021 16:52:40</t>
  </si>
  <si>
    <t>09.08.2021 19:55:41</t>
  </si>
  <si>
    <t>GÖLMARMARA TR-25 45-85-L00025_TR-2 L03_61351359</t>
  </si>
  <si>
    <t>09.08.2021 12:44:13</t>
  </si>
  <si>
    <t>09.08.2021 13:11:52</t>
  </si>
  <si>
    <t>MORDOĞAN TR-23 35-21-L00152_E_56394851_56394851</t>
  </si>
  <si>
    <t>09.08.2021 09:23:00</t>
  </si>
  <si>
    <t>09.08.2021 17:11:10</t>
  </si>
  <si>
    <t>BORNOVA TM 35-02-A00005_MANSUROĞLU K25_2308391</t>
  </si>
  <si>
    <t>09.08.2021 15:49:29</t>
  </si>
  <si>
    <t>09.08.2021 16:39:55</t>
  </si>
  <si>
    <t>GÖLCÜK TR-1 (ZEYTİNLİK) 35-15-L00749_950385021_950385021</t>
  </si>
  <si>
    <t>09.08.2021 13:59:05</t>
  </si>
  <si>
    <t>09.08.2021 22:57:53</t>
  </si>
  <si>
    <t>ÇAPAK KÖK 35-26-M00435_DAĞKIZILCA-2 ÇIKIŞ M05_66033222</t>
  </si>
  <si>
    <t>09.08.2021 21:29:04</t>
  </si>
  <si>
    <t>09.08.2021 21:45:53</t>
  </si>
  <si>
    <t>DM-3/21 (AKMESCİD GİRİŞ) 45-71-M00101_953199378_953199378</t>
  </si>
  <si>
    <t>09.08.2021 07:38:02</t>
  </si>
  <si>
    <t>09.08.2021 09:40:46</t>
  </si>
  <si>
    <t>SAİP KÖYÜ TR-1 35-21-L00102_95000111177_95000111177</t>
  </si>
  <si>
    <t>09.08.2021 14:20:31</t>
  </si>
  <si>
    <t>09.08.2021 20:52:51</t>
  </si>
  <si>
    <t>M-230 35-14-M00230_956657587_956657587</t>
  </si>
  <si>
    <t>09.08.2021 17:56:25</t>
  </si>
  <si>
    <t>09.08.2021 19:22:08</t>
  </si>
  <si>
    <t>K-3604 35-01-K03604_911149570_911149570</t>
  </si>
  <si>
    <t>09.08.2021 15:21:02</t>
  </si>
  <si>
    <t>09.08.2021 17:37:25</t>
  </si>
  <si>
    <t>PAŞAKÖY KÖK 45-80-M00052_TAŞDİBİ ÇIKIŞI M010_72063859</t>
  </si>
  <si>
    <t>09.08.2021 23:38:56</t>
  </si>
  <si>
    <t>10.08.2021 00:17:57</t>
  </si>
  <si>
    <t>K-681 35-04-K00681_912046525_912046525</t>
  </si>
  <si>
    <t>09.08.2021 15:30:12</t>
  </si>
  <si>
    <t>10.08.2021 01:04:35</t>
  </si>
  <si>
    <t>K-1506 35-03-K01506_D d4_5786337</t>
  </si>
  <si>
    <t>AG Yeraltı Kablo Arızası</t>
  </si>
  <si>
    <t>09.08.2021 19:47:44</t>
  </si>
  <si>
    <t>09.08.2021 23:12:45</t>
  </si>
  <si>
    <t>DEMİRCİLİ TR-2 35-19-M00212_DIREK TIPI TRAFO HUCRESI H01_2056907</t>
  </si>
  <si>
    <t>09.08.2021 20:24:14</t>
  </si>
  <si>
    <t>09.08.2021 22:40:33</t>
  </si>
  <si>
    <t>K-1940 35-09-K01940_35-09-K01940_2347226</t>
  </si>
  <si>
    <t>AG Kademe Ayarı</t>
  </si>
  <si>
    <t>09.08.2021 16:07:45</t>
  </si>
  <si>
    <t>09.08.2021 17:09:39</t>
  </si>
  <si>
    <t>L-297 35-18-L00297_10438044 E02/1_50072754</t>
  </si>
  <si>
    <t>09.08.2021 11:56:00</t>
  </si>
  <si>
    <t>09.08.2021 13:59:22</t>
  </si>
  <si>
    <t>K-1168 35-01-K01168_910571738_910571738</t>
  </si>
  <si>
    <t>09.08.2021 14:46:12</t>
  </si>
  <si>
    <t>09.08.2021 16:52:07</t>
  </si>
  <si>
    <t>GÜVERCİNLİK TR-1 45-77-L00334_DIREK TIPI TRAFO HUCRESI H01_2049615</t>
  </si>
  <si>
    <t>09.08.2021 09:03:46</t>
  </si>
  <si>
    <t>09.08.2021 12:13:06</t>
  </si>
  <si>
    <t>SEYREKLİ TR-3 35-15-L00442_B_56406959_56406959</t>
  </si>
  <si>
    <t>09.08.2021 17:55:10</t>
  </si>
  <si>
    <t>09.08.2021 19:15:54</t>
  </si>
  <si>
    <t>ELİFLİ TR-1 35-20-L00107_DIREK TIPI TRAFO HUCRESI H01_2100791</t>
  </si>
  <si>
    <t>OG İletken Kopması</t>
  </si>
  <si>
    <t>09.08.2021 21:14:44</t>
  </si>
  <si>
    <t>09.08.2021 22:26:30</t>
  </si>
  <si>
    <t>MURADİYE HASTANE TR-1 45-71-M00193_949712920_949712920</t>
  </si>
  <si>
    <t>09.08.2021 13:09:00</t>
  </si>
  <si>
    <t>09.08.2021 17:46:24</t>
  </si>
  <si>
    <t>MURADİYE TR-2 SU DEPOSU 45-71-M00199_D_60985261_60985261</t>
  </si>
  <si>
    <t>09.08.2021 17:38:58</t>
  </si>
  <si>
    <t>09.08.2021 18:40:14</t>
  </si>
  <si>
    <t>TİRE İM-DM-1 35-29-A00001_MAHMUTLAR L13_2060147</t>
  </si>
  <si>
    <t>09.08.2021 07:24:09</t>
  </si>
  <si>
    <t>09.08.2021 07:33:23</t>
  </si>
  <si>
    <t>MEDAR TR-6 45-72-L00276_B_56392263_56392263</t>
  </si>
  <si>
    <t>09.08.2021 11:05:47</t>
  </si>
  <si>
    <t>09.08.2021 13:53:04</t>
  </si>
  <si>
    <t>MENEMEN TR-85 35-28-L00085_HatBaşıAyırıcı_53133720 L01_53133720</t>
  </si>
  <si>
    <t>09.08.2021 23:58:00</t>
  </si>
  <si>
    <t>10.08.2021 01:01:05</t>
  </si>
  <si>
    <t>TR-8 35-16-L00008__72371858_72371858</t>
  </si>
  <si>
    <t>09.08.2021 17:52:32</t>
  </si>
  <si>
    <t>09.08.2021 19:23:08</t>
  </si>
  <si>
    <t>K-1634 35-01-K01634_911378726_911378726</t>
  </si>
  <si>
    <t>09.08.2021 20:33:00</t>
  </si>
  <si>
    <t>09.08.2021 22:55:33</t>
  </si>
  <si>
    <t>SARNIÇ TR-1 45-77-L00329_DIREK TIPI TRAFO HUCRESI H01_2054918</t>
  </si>
  <si>
    <t>09.08.2021 11:27:13</t>
  </si>
  <si>
    <t>09.08.2021 13:52:51</t>
  </si>
  <si>
    <t>_A_56388203_56388203</t>
  </si>
  <si>
    <t>09.08.2021 07:54:33</t>
  </si>
  <si>
    <t>09.08.2021 10:30:45</t>
  </si>
  <si>
    <t>BAŞPINAR KÖK 45-76-L00001_ALİ FAKI-BOSTANCI L02_72214097</t>
  </si>
  <si>
    <t>09.08.2021 07:31:41</t>
  </si>
  <si>
    <t>09.08.2021 09:22:24</t>
  </si>
  <si>
    <t>TR-2/67-A 45-83-L00205_A_65510159_65510159</t>
  </si>
  <si>
    <t>09.08.2021 06:50:08</t>
  </si>
  <si>
    <t>09.08.2021 07:56:41</t>
  </si>
  <si>
    <t>BAKIR TR-5 45-76-M00064_42832805_56386702_56386702</t>
  </si>
  <si>
    <t>09.08.2021 18:18:01</t>
  </si>
  <si>
    <t>09.08.2021 19:07:33</t>
  </si>
  <si>
    <t>YAYLAKÖY TR-1 45-83-L00241_B_56386614_56386614</t>
  </si>
  <si>
    <t>09.08.2021 00:32:00</t>
  </si>
  <si>
    <t>09.08.2021 02:19:59</t>
  </si>
  <si>
    <t>KIRANKÖY ALANYAKA TR-1 45-75-M00189_C_56385924_56385924</t>
  </si>
  <si>
    <t>09.08.2021 17:04:58</t>
  </si>
  <si>
    <t>09.08.2021 19:38:46</t>
  </si>
  <si>
    <t>K-2760 35-04-K02760_C_56364130_56364130</t>
  </si>
  <si>
    <t>09.08.2021 16:11:28</t>
  </si>
  <si>
    <t>09.08.2021 18:04:40</t>
  </si>
  <si>
    <t>L-67 ELMASTAŞ 35-14-L00067_956635238_956635238</t>
  </si>
  <si>
    <t>09.08.2021 14:35:52</t>
  </si>
  <si>
    <t>09.08.2021 21:18:27</t>
  </si>
  <si>
    <t>BAHÇELİ  AR ÇİFTLİĞİ TR2 35-30-L00146_966953465_966953465</t>
  </si>
  <si>
    <t>09.08.2021 18:33:49</t>
  </si>
  <si>
    <t>09.08.2021 22:01:13</t>
  </si>
  <si>
    <t>SART TR-4/A 45-78-M00169_49315464_56393372_56393372</t>
  </si>
  <si>
    <t>09.08.2021 15:11:35</t>
  </si>
  <si>
    <t>09.08.2021 16:37:17</t>
  </si>
  <si>
    <t>L-499 35-18-L00499_35-18-L00499_72084045</t>
  </si>
  <si>
    <t>09.08.2021 15:30:56</t>
  </si>
  <si>
    <t>09.08.2021 19:45:40</t>
  </si>
  <si>
    <t>M-1020 35-03-M01020_910473423_910473423</t>
  </si>
  <si>
    <t>09.08.2021 14:01:07</t>
  </si>
  <si>
    <t>09.08.2021 21:53:14</t>
  </si>
  <si>
    <t>ESKİ RAHMANLAR TR-3 45-81-M00110_A_56361746_56361746</t>
  </si>
  <si>
    <t>09.08.2021 16:35:43</t>
  </si>
  <si>
    <t>09.08.2021 17:42:34</t>
  </si>
  <si>
    <t>K-510 35-01-K00510_910449604_910449604</t>
  </si>
  <si>
    <t>09.08.2021 20:50:21</t>
  </si>
  <si>
    <t>09.08.2021 22:38:13</t>
  </si>
  <si>
    <t>GÜLBAHÇE TR-16 (KARAPINAR) 35-19-L00042_956668385_956668385</t>
  </si>
  <si>
    <t>09.08.2021 16:37:12</t>
  </si>
  <si>
    <t>09.08.2021 21:02:26</t>
  </si>
  <si>
    <t>K-1606 35-01-K01606_912941838_912941838</t>
  </si>
  <si>
    <t>09.08.2021 07:46:10</t>
  </si>
  <si>
    <t>09.08.2021 09:08:16</t>
  </si>
  <si>
    <t>TOKMAKLI KÖK 45-86-M00047_HatBaşıAyırıcı_53135389 M05_53135389</t>
  </si>
  <si>
    <t>OG İzolatör Arızası</t>
  </si>
  <si>
    <t>09.08.2021 16:23:00</t>
  </si>
  <si>
    <t>10.08.2021 02:52:58</t>
  </si>
  <si>
    <t>MEDAR TR-6 45-72-L00276_956514145_956514145</t>
  </si>
  <si>
    <t>09.08.2021 08:51:00</t>
  </si>
  <si>
    <t>09.08.2021 12:42:22</t>
  </si>
  <si>
    <t>K-3502 35-01-K03502_910650062_910650062</t>
  </si>
  <si>
    <t>09.08.2021 12:22:50</t>
  </si>
  <si>
    <t>09.08.2021 17:29:43</t>
  </si>
  <si>
    <t>ALÇUK TM 35-17-A00001_KESİKKÖY M29_2307839</t>
  </si>
  <si>
    <t>09.08.2021 21:50:37</t>
  </si>
  <si>
    <t>09.08.2021 22:10:17</t>
  </si>
  <si>
    <t>ÇERİKÖZÜ YAYLA TR-2 35-29-L00327__72410800_72410800</t>
  </si>
  <si>
    <t>09.08.2021 10:44:38</t>
  </si>
  <si>
    <t>09.08.2021 15:57:28</t>
  </si>
  <si>
    <t>_A_56387962_56387962</t>
  </si>
  <si>
    <t>09.08.2021 06:03:14</t>
  </si>
  <si>
    <t>09.08.2021 09:41:13</t>
  </si>
  <si>
    <t>TR-38 35-30-L00038_E E03_66177363</t>
  </si>
  <si>
    <t>09.08.2021 23:03:25</t>
  </si>
  <si>
    <t>10.08.2021 01:31:02</t>
  </si>
  <si>
    <t>TOKMAKLI KÖK 45-86-M00047_TOKMAKLI M05_72227672</t>
  </si>
  <si>
    <t>09.08.2021 16:54:31</t>
  </si>
  <si>
    <t>09.08.2021 17:40:52</t>
  </si>
  <si>
    <t>TÖYKO TR-2 35-30-M00214_955302765_955302765</t>
  </si>
  <si>
    <t>09.08.2021 12:17:00</t>
  </si>
  <si>
    <t>09.08.2021 15:03:01</t>
  </si>
  <si>
    <t>KADIDAĞ TR-1 45-72-L00122_D_56385166_56385166</t>
  </si>
  <si>
    <t>09.08.2021 19:57:04</t>
  </si>
  <si>
    <t>09.08.2021 21:15:45</t>
  </si>
  <si>
    <t>BULGURCA TR-1 35-22-M00252_955283804_955283804</t>
  </si>
  <si>
    <t>09.08.2021 09:51:04</t>
  </si>
  <si>
    <t>09.08.2021 15:18:43</t>
  </si>
  <si>
    <t>09.08.2021 19:11:46</t>
  </si>
  <si>
    <t>TR-127 35-15-M00127_950375272_950375272</t>
  </si>
  <si>
    <t>09.08.2021 15:08:05</t>
  </si>
  <si>
    <t>09.08.2021 16:03:53</t>
  </si>
  <si>
    <t>09.08.2021 17:09:00</t>
  </si>
  <si>
    <t>09.08.2021 17:13:00</t>
  </si>
  <si>
    <t>TR-1/46 (25/17c) 45-71-M00146_B_56402453_56402453</t>
  </si>
  <si>
    <t>09.08.2021 19:06:34</t>
  </si>
  <si>
    <t>09.08.2021 21:55:25</t>
  </si>
  <si>
    <t>YUKARI AKTEPE KÖYÜ TR-1 35-32-L00073_35-32-L00073_61277419</t>
  </si>
  <si>
    <t>09.08.2021 18:21:46</t>
  </si>
  <si>
    <t>09.08.2021 20:25:15</t>
  </si>
  <si>
    <t>09.08.2021 12:26:40</t>
  </si>
  <si>
    <t>09.08.2021 13:07:14</t>
  </si>
  <si>
    <t>M-3024 (YATIRIM REZERVE) 35-01-M03024_B_56377559_56377559</t>
  </si>
  <si>
    <t>09.08.2021 09:17:12</t>
  </si>
  <si>
    <t>09.08.2021 12:42:53</t>
  </si>
  <si>
    <t>M-999 35-09-M00999_D_56372573_56372573</t>
  </si>
  <si>
    <t>09.08.2021 13:32:44</t>
  </si>
  <si>
    <t>09.08.2021 15:17:14</t>
  </si>
  <si>
    <t>SARIGÖL TR-40 45-79-M00040_B_56396939_56396939</t>
  </si>
  <si>
    <t>09.08.2021 01:51:41</t>
  </si>
  <si>
    <t>09.08.2021 04:47:13</t>
  </si>
  <si>
    <t>SARUHANLI DM 45-80-M00001_SARUHANLI TM-2 M15_2324167</t>
  </si>
  <si>
    <t>09.08.2021 17:17:10</t>
  </si>
  <si>
    <t>09.08.2021 17:58:42</t>
  </si>
  <si>
    <t>K-1463 35-01-K01463_911384336_911384336</t>
  </si>
  <si>
    <t>09.08.2021 11:51:49</t>
  </si>
  <si>
    <t>09.08.2021 13:52:33</t>
  </si>
  <si>
    <t>GÜZELHİSAR TR-2 35-17-M00168_7033571_56357199_56357199</t>
  </si>
  <si>
    <t>09.08.2021 16:51:00</t>
  </si>
  <si>
    <t>09.08.2021 17:02:45</t>
  </si>
  <si>
    <t>ULUDERBENT TR-3 45-73-M00543_A_56386596_56386596</t>
  </si>
  <si>
    <t>09.08.2021 19:11:15</t>
  </si>
  <si>
    <t>09.08.2021 21:31:04</t>
  </si>
  <si>
    <t>K-4629 35-04-K04629_99455478_99455478</t>
  </si>
  <si>
    <t>09.08.2021 15:48:00</t>
  </si>
  <si>
    <t>09.08.2021 19:09:20</t>
  </si>
  <si>
    <t>SEYREK TR-7 KÖK 35-28-M00379_B b 1_5774923</t>
  </si>
  <si>
    <t>09.08.2021 16:28:00</t>
  </si>
  <si>
    <t>09.08.2021 23:32:06</t>
  </si>
  <si>
    <t>MENEMEN DM-3/13 35-28-M00722_953391755_953391755</t>
  </si>
  <si>
    <t>09.08.2021 17:13:39</t>
  </si>
  <si>
    <t>09.08.2021 22:28:16</t>
  </si>
  <si>
    <t>DEĞİRMENDERE DM 35-22-M00085_HatBaşıAyırıcı_53133261 M08_53133261</t>
  </si>
  <si>
    <t>09.08.2021 23:33:04</t>
  </si>
  <si>
    <t>10.08.2021 00:49:57</t>
  </si>
  <si>
    <t>ZEYTİNDAĞ TR-4 35-16-M00006_47507077_56395714_56395714</t>
  </si>
  <si>
    <t>AG Direk Değişimi</t>
  </si>
  <si>
    <t>09.08.2021 08:57:00</t>
  </si>
  <si>
    <t>09.08.2021 16:45:14</t>
  </si>
  <si>
    <t>K-1544 35-01-K01544_910848748_910848748</t>
  </si>
  <si>
    <t>09.08.2021 15:06:57</t>
  </si>
  <si>
    <t>09.08.2021 16:22:23</t>
  </si>
  <si>
    <t>TR-39 TARIMSAL SULAMA 45-80-M01039_45-80-M01039_2361973</t>
  </si>
  <si>
    <t>AG Kablo Başlığı Arızası</t>
  </si>
  <si>
    <t>09.08.2021 07:10:43</t>
  </si>
  <si>
    <t>09.08.2021 09:51:42</t>
  </si>
  <si>
    <t>M-1597 35-22-M00150_95000042315_95000042315</t>
  </si>
  <si>
    <t>09.08.2021 17:54:57</t>
  </si>
  <si>
    <t>09.08.2021 19:09:08</t>
  </si>
  <si>
    <t>ÇINARDİBİ TR-4 35-20-M00046_955200994_955200994</t>
  </si>
  <si>
    <t>09.08.2021 14:07:59</t>
  </si>
  <si>
    <t>09.08.2021 22:12:02</t>
  </si>
  <si>
    <t>ÇATALOLUK DM 45-74-M00227_HatBaşıAyırıcı_53134507 M05_53134507</t>
  </si>
  <si>
    <t>09.08.2021 13:24:32</t>
  </si>
  <si>
    <t>09.08.2021 15:36:54</t>
  </si>
  <si>
    <t>L-100 DÜZCE 35-14-L00100_9671170_56366466_56366466</t>
  </si>
  <si>
    <t>09.08.2021 09:14:37</t>
  </si>
  <si>
    <t>09.08.2021 17:23:01</t>
  </si>
  <si>
    <t>TR-39 35-17-M00039_7196005_56393512_56393512</t>
  </si>
  <si>
    <t>09.08.2021 13:47:00</t>
  </si>
  <si>
    <t>09.08.2021 14:23:54</t>
  </si>
  <si>
    <t>M-280 MİGROS TÜRK T.A.Ş 35-02-M00280Ö_HatBaşıAyırıcı_2063702 M01_2063702</t>
  </si>
  <si>
    <t>09.08.2021 08:03:57</t>
  </si>
  <si>
    <t>09.08.2021 13:42:38</t>
  </si>
  <si>
    <t>_6413328_56358690_56358690</t>
  </si>
  <si>
    <t>09.08.2021 22:21:17</t>
  </si>
  <si>
    <t>09.08.2021 22:50:54</t>
  </si>
  <si>
    <t>ÇATALKÖPRÜ TR-1 45-83-L00253_A_56399788_56399788</t>
  </si>
  <si>
    <t>09.08.2021 19:57:19</t>
  </si>
  <si>
    <t>10.08.2021 00:16:12</t>
  </si>
  <si>
    <t>TR-2/105 45-83-L00105_SF TR1819E2B_48127087</t>
  </si>
  <si>
    <t>09.08.2021 10:58:00</t>
  </si>
  <si>
    <t>09.08.2021 12:24:02</t>
  </si>
  <si>
    <t>M-1921 35-02-M01921_915012379_915012379</t>
  </si>
  <si>
    <t>09.08.2021 15:36:58</t>
  </si>
  <si>
    <t>09.08.2021 22:53:55</t>
  </si>
  <si>
    <t>M-2009 35-01-M02009_9253619 1R_5857641</t>
  </si>
  <si>
    <t>09.08.2021 12:49:44</t>
  </si>
  <si>
    <t>09.08.2021 14:00:59</t>
  </si>
  <si>
    <t>TR-163 45-78-M00163__65513532_65513532</t>
  </si>
  <si>
    <t>09.08.2021 07:01:52</t>
  </si>
  <si>
    <t>09.08.2021 07:53:33</t>
  </si>
  <si>
    <t>KAYAKÖY TR-2 35-15-L00522_950388649_950388649</t>
  </si>
  <si>
    <t>09.08.2021 17:55:00</t>
  </si>
  <si>
    <t>09.08.2021 18:36:53</t>
  </si>
  <si>
    <t>10.08.2021 10:09:49</t>
  </si>
  <si>
    <t>DM-13/02 45-71-M00330_A A2_44925036</t>
  </si>
  <si>
    <t>09.08.2021 21:43:18</t>
  </si>
  <si>
    <t>09.08.2021 22:18:29</t>
  </si>
  <si>
    <t>SARUHANLI DM 45-80-M00001_YEDEK M16_72205448</t>
  </si>
  <si>
    <t>09.08.2021 17:13:23</t>
  </si>
  <si>
    <t>09.08.2021 17:14:03</t>
  </si>
  <si>
    <t>KAYMAKÇI İM 35-15-A00004_YEŞİLKÖY L05_2121822</t>
  </si>
  <si>
    <t>09.08.2021 02:54:26</t>
  </si>
  <si>
    <t>09.08.2021 03:10:20</t>
  </si>
  <si>
    <t>YENİÇİFTLİK TR-2 35-20-L00400__72731357_72731357</t>
  </si>
  <si>
    <t>09.08.2021 09:22:35</t>
  </si>
  <si>
    <t>09.08.2021 17:15:04</t>
  </si>
  <si>
    <t>EĞRİGÖL TARIMSAL SULAMA TR-1 35-16-M00213_35-16-M00213_2370199</t>
  </si>
  <si>
    <t>09.08.2021 16:02:23</t>
  </si>
  <si>
    <t>09.08.2021 19:45:28</t>
  </si>
  <si>
    <t>TR-350 35-19-L00350_956672530_956672530</t>
  </si>
  <si>
    <t>09.08.2021 12:03:16</t>
  </si>
  <si>
    <t>09.08.2021 13:18:58</t>
  </si>
  <si>
    <t>HARMANDALI DM-2 (M-200) 35-09-M00200_DM-2/16 (M-205) M05_45385842</t>
  </si>
  <si>
    <t>09.08.2021 08:20:21</t>
  </si>
  <si>
    <t>09.08.2021 09:46:53</t>
  </si>
  <si>
    <t>SARUHANLI TR-24 45-80-M00024_956560666_956560666</t>
  </si>
  <si>
    <t>09.08.2021 09:00:00</t>
  </si>
  <si>
    <t>09.08.2021 10:59:53</t>
  </si>
  <si>
    <t>10.08.2021 00:52:26</t>
  </si>
  <si>
    <t>DM-3/03 (TOZKOPARAN) 45-71-M00115_953218585_953218585</t>
  </si>
  <si>
    <t>09.08.2021 17:54:10</t>
  </si>
  <si>
    <t>09.08.2021 20:34:45</t>
  </si>
  <si>
    <t>L-248 35-18-L00248_950440922_950440922</t>
  </si>
  <si>
    <t>09.08.2021 18:38:57</t>
  </si>
  <si>
    <t>09.08.2021 22:21:58</t>
  </si>
  <si>
    <t>MUSACALI TR-1 45-83-M00402_45-83-M00402_2357266</t>
  </si>
  <si>
    <t>09.08.2021 14:22:08</t>
  </si>
  <si>
    <t>09.08.2021 15:53:59</t>
  </si>
  <si>
    <t>DEVELİ TR-1 45-80-M00072_956545857_956545857</t>
  </si>
  <si>
    <t>09.08.2021 12:43:00</t>
  </si>
  <si>
    <t>09.08.2021 14:56:14</t>
  </si>
  <si>
    <t>09.08.2021 19:17:01</t>
  </si>
  <si>
    <t>09.08.2021 19:38:01</t>
  </si>
  <si>
    <t>09.08.2021 16:35:19</t>
  </si>
  <si>
    <t>09.08.2021 17:34:33</t>
  </si>
  <si>
    <t>M-314 35-02-M00314_99599606_99599606</t>
  </si>
  <si>
    <t>09.08.2021 07:21:52</t>
  </si>
  <si>
    <t>09.08.2021 08:29:58</t>
  </si>
  <si>
    <t>SOMA TR-5 45-82-M00005_A_56403439_56403439</t>
  </si>
  <si>
    <t>09.08.2021 14:52:46</t>
  </si>
  <si>
    <t>09.08.2021 16:13:41</t>
  </si>
  <si>
    <t>ADALA TR-2 45-78-M00289_953282763_953282763</t>
  </si>
  <si>
    <t>09.08.2021 10:09:10</t>
  </si>
  <si>
    <t>09.08.2021 11:48:01</t>
  </si>
  <si>
    <t>TR-2/106 45-83-L00106_955141345_955141345</t>
  </si>
  <si>
    <t>09.08.2021 20:26:38</t>
  </si>
  <si>
    <t>09.08.2021 23:53:46</t>
  </si>
  <si>
    <t>09.08.2021 13:49:04</t>
  </si>
  <si>
    <t>09.08.2021 16:57:52</t>
  </si>
  <si>
    <t>TAHTALIÇAY KÖK (M-751) 35-22-M00145_ M11_2330030</t>
  </si>
  <si>
    <t>09.08.2021 19:55:43</t>
  </si>
  <si>
    <t>09.08.2021 21:10:25</t>
  </si>
  <si>
    <t>DERBENT İM-DM 45-83-A00004_FABRİKALAR L06_2097157</t>
  </si>
  <si>
    <t>09.08.2021 16:11:34</t>
  </si>
  <si>
    <t>09.08.2021 16:55:48</t>
  </si>
  <si>
    <t>KARAHALİLLİ KÖK 35-20-L00087_TOKATBAŞI L05_66504217</t>
  </si>
  <si>
    <t>09.08.2021 12:15:23</t>
  </si>
  <si>
    <t>09.08.2021 12:36:57</t>
  </si>
  <si>
    <t>GÖKÇELER (YAYLACIK MAH.) TR-1 45-71-M00999_45-71-M00999_2357089</t>
  </si>
  <si>
    <t>09.08.2021 18:21:03</t>
  </si>
  <si>
    <t>09.08.2021 21:01:43</t>
  </si>
  <si>
    <t>L-95 35-18-L00095_950463425_950463425</t>
  </si>
  <si>
    <t>09.08.2021 16:54:59</t>
  </si>
  <si>
    <t>09.08.2021 18:51:59</t>
  </si>
  <si>
    <t>ÇOBANLAR SUBATAN TR-1 35-15-L00358_35-15-L00358_2365314</t>
  </si>
  <si>
    <t>09.08.2021 17:30:32</t>
  </si>
  <si>
    <t>09.08.2021 22:35:53</t>
  </si>
  <si>
    <t>DEMİR  DEMİRCAN VE ARK. T-SULAMA GRB. 35-13-L00120_950228175_950228175</t>
  </si>
  <si>
    <t>09.08.2021 13:16:35</t>
  </si>
  <si>
    <t>09.08.2021 23:27:50</t>
  </si>
  <si>
    <t>YABACI KÖYÜ TR-1 45-86-M00187_45-86-M00187_2372103</t>
  </si>
  <si>
    <t>09.08.2021 23:42:07</t>
  </si>
  <si>
    <t>10.08.2021 00:30:14</t>
  </si>
  <si>
    <t>L-306 35-18-L00306_11160128_56372563_56372563</t>
  </si>
  <si>
    <t>09.08.2021 13:56:18</t>
  </si>
  <si>
    <t>09.08.2021 14:59:05</t>
  </si>
  <si>
    <t>TR-58 35-30-L00058_E_56367279_56367279</t>
  </si>
  <si>
    <t>12.08.2021 16:26:04</t>
  </si>
  <si>
    <t>12.08.2021 22:53:52</t>
  </si>
  <si>
    <t>DM02/TR16 ÖĞRETMEN EVİ YANI 45-73-M00019_C c1_45157328</t>
  </si>
  <si>
    <t>12.08.2021 21:54:26</t>
  </si>
  <si>
    <t>12.08.2021 23:21:08</t>
  </si>
  <si>
    <t>12.08.2021 15:46:02</t>
  </si>
  <si>
    <t>12.08.2021 17:52:22</t>
  </si>
  <si>
    <t>L-300 DM 35-18-L00300_B B01_5935573</t>
  </si>
  <si>
    <t>12.08.2021 13:21:10</t>
  </si>
  <si>
    <t>12.08.2021 15:59:51</t>
  </si>
  <si>
    <t>ULUCAK DM-2 35-27-M00331_35-27-M00331_72170831</t>
  </si>
  <si>
    <t>12.08.2021 09:38:27</t>
  </si>
  <si>
    <t>12.08.2021 12:28:35</t>
  </si>
  <si>
    <t>M-3252(YATIRIM REZERVE) 35-04-M03252_C_56378787_56378787</t>
  </si>
  <si>
    <t>12.08.2021 10:21:44</t>
  </si>
  <si>
    <t>12.08.2021 13:24:24</t>
  </si>
  <si>
    <t>12.08.2021 12:11:27</t>
  </si>
  <si>
    <t>12.08.2021 14:05:30</t>
  </si>
  <si>
    <t>L-376 PAZARYERİ 35-18-L00376_A a1_5955301</t>
  </si>
  <si>
    <t>12.08.2021 14:22:27</t>
  </si>
  <si>
    <t>12.08.2021 17:58:50</t>
  </si>
  <si>
    <t>TR-118 35-16-L00118_953319806_953319806</t>
  </si>
  <si>
    <t>12.08.2021 15:19:05</t>
  </si>
  <si>
    <t>12.08.2021 17:17:14</t>
  </si>
  <si>
    <t>UMURLU TR-2 35-31-L00355_35-31-L00355_2365353</t>
  </si>
  <si>
    <t>12.08.2021 18:12:02</t>
  </si>
  <si>
    <t>12.08.2021 20:49:32</t>
  </si>
  <si>
    <t>ARSLANLAR TM 35-26-A00004_HatBaşıAyırıcı_74816312 M07_74816312</t>
  </si>
  <si>
    <t>12.08.2021 18:13:17</t>
  </si>
  <si>
    <t>12.08.2021 19:42:28</t>
  </si>
  <si>
    <t>_A_56396517_56396517</t>
  </si>
  <si>
    <t>12.08.2021 23:17:47</t>
  </si>
  <si>
    <t>13.08.2021 00:42:35</t>
  </si>
  <si>
    <t>YENİKÖY TR-1 35-23-M00085_DIREK TIPI TRAFO HUCRESI H01_2056539</t>
  </si>
  <si>
    <t>12.08.2021 18:37:39</t>
  </si>
  <si>
    <t>12.08.2021 21:07:04</t>
  </si>
  <si>
    <t>L-105 35-18-L00105_950439839_950439839</t>
  </si>
  <si>
    <t>12.08.2021 11:41:34</t>
  </si>
  <si>
    <t>12.08.2021 15:05:34</t>
  </si>
  <si>
    <t>DM-2/9 SEPETÇİK 35-18-L00589_950454703_950454703</t>
  </si>
  <si>
    <t>12.08.2021 11:39:21</t>
  </si>
  <si>
    <t>12.08.2021 13:41:34</t>
  </si>
  <si>
    <t>DM-14/16-A 45-71-M00552_E E01b_42995148</t>
  </si>
  <si>
    <t>12.08.2021 09:17:16</t>
  </si>
  <si>
    <t>12.08.2021 17:24:40</t>
  </si>
  <si>
    <t>BAŞARAN TR-3 35-31-L00072_47943192_56370456_56370456</t>
  </si>
  <si>
    <t>12.08.2021 12:08:11</t>
  </si>
  <si>
    <t>12.08.2021 14:24:13</t>
  </si>
  <si>
    <t>K-3338 35-02-K03338_913282550_913282550</t>
  </si>
  <si>
    <t>12.08.2021 23:45:13</t>
  </si>
  <si>
    <t>13.08.2021 01:22:48</t>
  </si>
  <si>
    <t>12.08.2021 22:24:17</t>
  </si>
  <si>
    <t>12.08.2021 23:24:18</t>
  </si>
  <si>
    <t>M-2729 35-04-M02729_99302687_99302687</t>
  </si>
  <si>
    <t>12.08.2021 17:58:13</t>
  </si>
  <si>
    <t>12.08.2021 19:41:36</t>
  </si>
  <si>
    <t>YATAĞAN TR-2 45-72-L00326_956493687_956493687</t>
  </si>
  <si>
    <t>12.08.2021 15:37:54</t>
  </si>
  <si>
    <t>12.08.2021 19:02:24</t>
  </si>
  <si>
    <t>KARA KIZLAR TR-1 35-26-M00509_12124700_56358241_56358241</t>
  </si>
  <si>
    <t>12.08.2021 14:07:00</t>
  </si>
  <si>
    <t>12.08.2021 15:59:03</t>
  </si>
  <si>
    <t>M-460 35-03-M00460_35-03-M00460_2356559</t>
  </si>
  <si>
    <t>12.08.2021 20:07:44</t>
  </si>
  <si>
    <t>12.08.2021 20:42:18</t>
  </si>
  <si>
    <t>ÇIRPI İM 35-20-A00002_YENİÇİFTLİK L03_2307631</t>
  </si>
  <si>
    <t>12.08.2021 16:40:02</t>
  </si>
  <si>
    <t>12.08.2021 20:11:59</t>
  </si>
  <si>
    <t>GEDİK TR-4 35-31-L00134_47845114_56392235_56392235</t>
  </si>
  <si>
    <t>12.08.2021 07:16:17</t>
  </si>
  <si>
    <t>12.08.2021 10:33:54</t>
  </si>
  <si>
    <t>YALNIZDAM TR-1 35-16-M00152_953324021_953324021</t>
  </si>
  <si>
    <t>12.08.2021 17:07:05</t>
  </si>
  <si>
    <t>12.08.2021 22:35:32</t>
  </si>
  <si>
    <t>M-2908 35-02-M02908_F_56378679_56378679</t>
  </si>
  <si>
    <t>AG Hatta Yabancı Cisim</t>
  </si>
  <si>
    <t>12.08.2021 21:31:16</t>
  </si>
  <si>
    <t>12.08.2021 22:44:11</t>
  </si>
  <si>
    <t>DEREKÖY TR-2 45-72-L00463_B_56404869_56404869</t>
  </si>
  <si>
    <t>12.08.2021 19:11:32</t>
  </si>
  <si>
    <t>12.08.2021 22:23:05</t>
  </si>
  <si>
    <t>M-2009 35-01-M02009_C 1C_5850027</t>
  </si>
  <si>
    <t>12.08.2021 17:52:27</t>
  </si>
  <si>
    <t>12.08.2021 18:32:28</t>
  </si>
  <si>
    <t>DİNDARLI TR-4 YILDIRIMLAR 45-79-M00420_C_56401918_56401918</t>
  </si>
  <si>
    <t>12.08.2021 23:33:30</t>
  </si>
  <si>
    <t>13.08.2021 01:08:55</t>
  </si>
  <si>
    <t>ALAŞEHİR TM 45-73-A00001_KEMALİYE-2 M20_2312685</t>
  </si>
  <si>
    <t>12.08.2021 09:17:57</t>
  </si>
  <si>
    <t>12.08.2021 09:18:56</t>
  </si>
  <si>
    <t>L-404 35-18-L00404_10583565 e1_5954285</t>
  </si>
  <si>
    <t>12.08.2021 18:13:36</t>
  </si>
  <si>
    <t>12.08.2021 19:05:32</t>
  </si>
  <si>
    <t>SİNANCILAR KÖYÜ TR-1 35-27-L00259_DIREK TIPI TRAFO HUCRESI H01_2054957</t>
  </si>
  <si>
    <t>12.08.2021 07:36:07</t>
  </si>
  <si>
    <t>12.08.2021 13:15:01</t>
  </si>
  <si>
    <t>TR-6 (M-706) 35-30-M00706_955299248_955299248</t>
  </si>
  <si>
    <t>12.08.2021 15:13:29</t>
  </si>
  <si>
    <t>12.08.2021 22:35:15</t>
  </si>
  <si>
    <t>TR-57 35-22-M00057_35-22-M00057_2362646</t>
  </si>
  <si>
    <t>12.08.2021 19:53:13</t>
  </si>
  <si>
    <t>12.08.2021 20:43:56</t>
  </si>
  <si>
    <t>L-55 ÖZMET 35-14-L00055_953735639_953735639</t>
  </si>
  <si>
    <t>12.08.2021 13:58:05</t>
  </si>
  <si>
    <t>12.08.2021 17:31:23</t>
  </si>
  <si>
    <t>K-1612 35-07-K01612_C_56379109_56379109</t>
  </si>
  <si>
    <t>12.08.2021 21:35:49</t>
  </si>
  <si>
    <t>12.08.2021 22:43:58</t>
  </si>
  <si>
    <t>İSMAİLLİ KÖK 35-16-M00045_HatBaşıAyırıcı_53140528 M05_53140528</t>
  </si>
  <si>
    <t>12.08.2021 10:38:36</t>
  </si>
  <si>
    <t>12.08.2021 17:48:31</t>
  </si>
  <si>
    <t>TR-47 35-27-M00047_98790687_98790687</t>
  </si>
  <si>
    <t>12.08.2021 16:09:00</t>
  </si>
  <si>
    <t>12.08.2021 18:23:10</t>
  </si>
  <si>
    <t>ÇAYBAŞI DM-1/11 35-26-L00215_35-26-L00215_65966607</t>
  </si>
  <si>
    <t>12.08.2021 20:39:12</t>
  </si>
  <si>
    <t>12.08.2021 21:44:38</t>
  </si>
  <si>
    <t>EMENLER TR-2 35-31-L00138_956587534_956587534</t>
  </si>
  <si>
    <t>12.08.2021 22:53:26</t>
  </si>
  <si>
    <t>13.08.2021 01:46:14</t>
  </si>
  <si>
    <t>İLYASLAR TR-1 45-76-M00099_955246431_955246431</t>
  </si>
  <si>
    <t>12.08.2021 23:55:35</t>
  </si>
  <si>
    <t>13.08.2021 04:38:04</t>
  </si>
  <si>
    <t>K-427 35-04-K00427_K-244 K02_41954267</t>
  </si>
  <si>
    <t>12.08.2021 01:26:16</t>
  </si>
  <si>
    <t>12.08.2021 01:33:42</t>
  </si>
  <si>
    <t>KORDON KÖK 45-78-M00730_KABAZLI M01_2105504</t>
  </si>
  <si>
    <t>12.08.2021 19:33:52</t>
  </si>
  <si>
    <t>12.08.2021 19:34:24</t>
  </si>
  <si>
    <t>K-2573 35-01-K02573_911342152_911342152</t>
  </si>
  <si>
    <t>12.08.2021 15:41:33</t>
  </si>
  <si>
    <t>13.08.2021 05:00:07</t>
  </si>
  <si>
    <t>İKİZTEPE KÖK 45-78-M00258_İKİZTEPE M03_66251203</t>
  </si>
  <si>
    <t>12.08.2021 14:25:35</t>
  </si>
  <si>
    <t>12.08.2021 15:08:09</t>
  </si>
  <si>
    <t>SARUHANLI TR-17/1 45-80-M03029_956558589_956558589</t>
  </si>
  <si>
    <t>12.08.2021 20:56:18</t>
  </si>
  <si>
    <t>12.08.2021 21:34:38</t>
  </si>
  <si>
    <t>M-204(DM-2/7) 35-09-M00204_M-1531 M03_77815036</t>
  </si>
  <si>
    <t>28.08.2021 21:44:34</t>
  </si>
  <si>
    <t>28.08.2021 23:00:46</t>
  </si>
  <si>
    <t>HASAN  KAYSI 35-30-M00370_B_56405176_56405176</t>
  </si>
  <si>
    <t>28.08.2021 14:16:30</t>
  </si>
  <si>
    <t>28.08.2021 15:36:21</t>
  </si>
  <si>
    <t>TAHTALIÇAY KÖK (M-751) 35-22-M00145_M-1548 TÜFEKÇİOĞLU M02_2330035</t>
  </si>
  <si>
    <t>28.08.2021 11:56:02</t>
  </si>
  <si>
    <t>28.08.2021 13:00:18</t>
  </si>
  <si>
    <t>L-111 OVACIK 35-18-L00111_950439433_950439433</t>
  </si>
  <si>
    <t>28.08.2021 09:12:43</t>
  </si>
  <si>
    <t>28.08.2021 10:54:25</t>
  </si>
  <si>
    <t>DM-7/21 35-28-M00966_F F1b_5764354</t>
  </si>
  <si>
    <t>28.08.2021 17:02:32</t>
  </si>
  <si>
    <t>28.08.2021 18:28:24</t>
  </si>
  <si>
    <t>ARMUTLU TR-7 35-27-M00550_ARMUTLU TR-9 M02_72164688</t>
  </si>
  <si>
    <t>28.08.2021 17:20:10</t>
  </si>
  <si>
    <t>28.08.2021 21:46:11</t>
  </si>
  <si>
    <t>TR-63 35-19-L00063_956665815_956665815</t>
  </si>
  <si>
    <t>28.08.2021 12:20:43</t>
  </si>
  <si>
    <t>28.08.2021 13:32:00</t>
  </si>
  <si>
    <t>L-274 35-18-L00274_8117617_56372959_56372959</t>
  </si>
  <si>
    <t>28.08.2021 07:34:43</t>
  </si>
  <si>
    <t>28.08.2021 10:00:52</t>
  </si>
  <si>
    <t>DERBENT İM-DM 45-83-A00004_MANİSA-2 M12_2097148</t>
  </si>
  <si>
    <t>28.08.2021 06:05:56</t>
  </si>
  <si>
    <t>28.08.2021 07:02:02</t>
  </si>
  <si>
    <t>TR-97 ERENLER 35-26-M00097_956600592_956600592</t>
  </si>
  <si>
    <t>28.08.2021 13:11:24</t>
  </si>
  <si>
    <t>28.08.2021 19:14:05</t>
  </si>
  <si>
    <t>ÜÇPINAR TR-5 45-71-M01536_A_56364027_56364027</t>
  </si>
  <si>
    <t>28.08.2021 07:32:23</t>
  </si>
  <si>
    <t>28.08.2021 09:05:03</t>
  </si>
  <si>
    <t>K-1641 35-03-K01641_910276651_910276651</t>
  </si>
  <si>
    <t>28.08.2021 15:00:08</t>
  </si>
  <si>
    <t>28.08.2021 16:23:50</t>
  </si>
  <si>
    <t>TR-22 35-26-M00022_35-26-M00022_2356472</t>
  </si>
  <si>
    <t>28.08.2021 18:14:17</t>
  </si>
  <si>
    <t>28.08.2021 19:10:48</t>
  </si>
  <si>
    <t>ULUKENT DM-4/1 35-28-M00043_35-28-M00043_66515891</t>
  </si>
  <si>
    <t>28.08.2021 09:03:12</t>
  </si>
  <si>
    <t>28.08.2021 17:00:55</t>
  </si>
  <si>
    <t>K-69 35-01-K00069_911382687_911382687</t>
  </si>
  <si>
    <t>28.08.2021 20:00:34</t>
  </si>
  <si>
    <t>28.08.2021 22:17:47</t>
  </si>
  <si>
    <t>ALAŞEHİR TR-79 45-73-M00079_915773684_915773684</t>
  </si>
  <si>
    <t>28.08.2021 14:37:11</t>
  </si>
  <si>
    <t>28.08.2021 16:03:33</t>
  </si>
  <si>
    <t>TOKMAKLI KÖK 45-86-M00047_TOKMAKLI M05_72227683</t>
  </si>
  <si>
    <t>28.08.2021 15:36:34</t>
  </si>
  <si>
    <t>28.08.2021 15:37:03</t>
  </si>
  <si>
    <t>TR-3 35-13-L00003_DAĞITIM TRAFO TR-3 L04_66494699</t>
  </si>
  <si>
    <t>28.08.2021 16:38:35</t>
  </si>
  <si>
    <t>28.08.2021 17:38:27</t>
  </si>
  <si>
    <t>MENEMEN TR-38 35-28-L00038_C c1b_5768526</t>
  </si>
  <si>
    <t>28.08.2021 19:07:00</t>
  </si>
  <si>
    <t>28.08.2021 20:29:09</t>
  </si>
  <si>
    <t>K-3162 35-03-K03162_910066163_910066163</t>
  </si>
  <si>
    <t>28.08.2021 09:04:07</t>
  </si>
  <si>
    <t>28.08.2021 12:17:08</t>
  </si>
  <si>
    <t>TR-10 CEZAEVİ YOLU 35-26-M00010_956633528_956633528</t>
  </si>
  <si>
    <t>28.08.2021 10:39:27</t>
  </si>
  <si>
    <t>28.08.2021 11:31:59</t>
  </si>
  <si>
    <t>ÇAĞLAYAN TR-1 45-75-M00274_B_56393914_56393914</t>
  </si>
  <si>
    <t>28.08.2021 01:19:24</t>
  </si>
  <si>
    <t>28.08.2021 02:26:52</t>
  </si>
  <si>
    <t>DM-9 45-71-M00386__56402563_56402563</t>
  </si>
  <si>
    <t>28.08.2021 17:46:00</t>
  </si>
  <si>
    <t>28.08.2021 22:38:38</t>
  </si>
  <si>
    <t>ÇAMLIK DM 35-17-M00173_ZEYTİNDAĞ-1 M08_66328132</t>
  </si>
  <si>
    <t>28.08.2021 07:52:34</t>
  </si>
  <si>
    <t>28.08.2021 08:02:34</t>
  </si>
  <si>
    <t>YAYLAKÖY TR-1 45-83-L00241_A_56386601_56386601</t>
  </si>
  <si>
    <t>28.08.2021 11:29:47</t>
  </si>
  <si>
    <t>28.08.2021 12:32:12</t>
  </si>
  <si>
    <t>M-1038 35-04-M01038_99332171_99332171</t>
  </si>
  <si>
    <t>28.08.2021 10:54:40</t>
  </si>
  <si>
    <t>28.08.2021 12:07:58</t>
  </si>
  <si>
    <t>UZUNKÖY TR-2 35-31-L00143_DIREK TIPI TRAFO HUCRESI H01_2050113</t>
  </si>
  <si>
    <t>28.08.2021 09:44:45</t>
  </si>
  <si>
    <t>28.08.2021 15:28:45</t>
  </si>
  <si>
    <t>BALABANLI DM 35-15-M00280_KIZILCAAVLU M05_72306394</t>
  </si>
  <si>
    <t>28.08.2021 11:07:11</t>
  </si>
  <si>
    <t>28.08.2021 11:26:57</t>
  </si>
  <si>
    <t>PANCAR KÖK 35-26-M00891_KARAKUYU M02_2302862</t>
  </si>
  <si>
    <t>28.08.2021 09:05:32</t>
  </si>
  <si>
    <t>28.08.2021 13:17:09</t>
  </si>
  <si>
    <t>SEKİ KÖYÜ KÜSTÜK TR-7 35-15-L00138_35-15-L00138_2365069</t>
  </si>
  <si>
    <t>28.08.2021 09:56:00</t>
  </si>
  <si>
    <t>28.08.2021 14:44:00</t>
  </si>
  <si>
    <t>M-1629 35-02-M01629_913431647_913431647</t>
  </si>
  <si>
    <t>28.08.2021 11:07:53</t>
  </si>
  <si>
    <t>28.08.2021 12:19:38</t>
  </si>
  <si>
    <t>AYASKENT DM-1 35-16-M00009_VENÜS SALÇA M02_72046484</t>
  </si>
  <si>
    <t>28.08.2021 16:42:41</t>
  </si>
  <si>
    <t>28.08.2021 19:01:32</t>
  </si>
  <si>
    <t>L-245 35-18-L00245_950445886_950445886</t>
  </si>
  <si>
    <t>28.08.2021 00:12:34</t>
  </si>
  <si>
    <t>28.08.2021 02:03:20</t>
  </si>
  <si>
    <t>KERİMAĞA ORTAKÖY TR-1 45-78-M00785_49188997_56406082_56406082</t>
  </si>
  <si>
    <t>28.08.2021 22:47:23</t>
  </si>
  <si>
    <t>28.08.2021 23:38:52</t>
  </si>
  <si>
    <t>K-1865 35-09-K01865_97702195_97702195</t>
  </si>
  <si>
    <t>28.08.2021 18:42:00</t>
  </si>
  <si>
    <t>28.08.2021 19:24:26</t>
  </si>
  <si>
    <t>ÜÇPINAR TR-4 45-71-M01541_A_56363726_56363726</t>
  </si>
  <si>
    <t>28.08.2021 11:28:50</t>
  </si>
  <si>
    <t>28.08.2021 14:03:26</t>
  </si>
  <si>
    <t>BAHÇECİK KOCAYATAK TR-9 45-78-L00776_953281998_953281998</t>
  </si>
  <si>
    <t>28.08.2021 07:38:43</t>
  </si>
  <si>
    <t>28.08.2021 12:11:28</t>
  </si>
  <si>
    <t>ÖDEMİŞ İM 35-15-A00001_GERİLİM-ÖLÇÜ -B L18_2062388</t>
  </si>
  <si>
    <t>28.08.2021 09:07:52</t>
  </si>
  <si>
    <t>28.08.2021 09:44:27</t>
  </si>
  <si>
    <t>AKÖREN TR-19 KÖK 45-78-M00974_HatBaşıAyırıcı_53139376 M04_53139376</t>
  </si>
  <si>
    <t>28.08.2021 14:27:17</t>
  </si>
  <si>
    <t>28.08.2021 15:15:59</t>
  </si>
  <si>
    <t>SOMA KÖYLER DM-2 45-82-M00125_SAVAŞTEPE 34.5 M09_2035838</t>
  </si>
  <si>
    <t>28.08.2021 13:27:53</t>
  </si>
  <si>
    <t>28.08.2021 13:34:09</t>
  </si>
  <si>
    <t>KALEKÖY TR-5 35-31-L00237_35-31-L00237_2365451</t>
  </si>
  <si>
    <t>28.08.2021 19:35:10</t>
  </si>
  <si>
    <t>28.08.2021 22:27:25</t>
  </si>
  <si>
    <t>AKÇENGER TR-1 35-16-M00086_953306982_953306982</t>
  </si>
  <si>
    <t>28.08.2021 18:30:07</t>
  </si>
  <si>
    <t>28.08.2021 21:07:54</t>
  </si>
  <si>
    <t>TORBALI DM 35-26-M00001_956615917_956615917</t>
  </si>
  <si>
    <t>28.08.2021 10:03:06</t>
  </si>
  <si>
    <t>28.08.2021 15:29:31</t>
  </si>
  <si>
    <t>ARIKAN SİTESİ TR 35-30-M00325_ M02_2333348</t>
  </si>
  <si>
    <t>28.08.2021 08:49:43</t>
  </si>
  <si>
    <t>28.08.2021 12:27:19</t>
  </si>
  <si>
    <t>DM-18/08 45-71-M00257_DM-18/03 M03_72077969</t>
  </si>
  <si>
    <t>28.08.2021 09:54:22</t>
  </si>
  <si>
    <t>28.08.2021 18:23:20</t>
  </si>
  <si>
    <t>28.08.2021 07:03:03</t>
  </si>
  <si>
    <t>28.08.2021 08:45:44</t>
  </si>
  <si>
    <t>ARMUTLU TR-1 35-29-L00215_DIREK TIPI TRAFO HUCRESI H01_2102145</t>
  </si>
  <si>
    <t>28.08.2021 03:43:00</t>
  </si>
  <si>
    <t>28.08.2021 06:20:28</t>
  </si>
  <si>
    <t>M-326 35-03-M00326__72373933_72373933</t>
  </si>
  <si>
    <t>28.08.2021 15:58:00</t>
  </si>
  <si>
    <t>28.08.2021 18:09:15</t>
  </si>
  <si>
    <t>ZEYTİNOVA TR-3 35-20-L00309_955202576_955202576</t>
  </si>
  <si>
    <t>28.08.2021 16:42:57</t>
  </si>
  <si>
    <t>28.08.2021 17:52:54</t>
  </si>
  <si>
    <t>K-692 35-04-K00692_A A3B_5824301</t>
  </si>
  <si>
    <t>28.08.2021 19:37:40</t>
  </si>
  <si>
    <t>28.08.2021 22:09:39</t>
  </si>
  <si>
    <t>K-3558 35-02-K03558_A_56368545_56368545</t>
  </si>
  <si>
    <t>28.08.2021 11:55:18</t>
  </si>
  <si>
    <t>28.08.2021 12:42:10</t>
  </si>
  <si>
    <t>ALÇUK TM 35-17-A00001_HatBaşıAyırıcı_65838517 M29_65838517</t>
  </si>
  <si>
    <t>28.08.2021 14:59:07</t>
  </si>
  <si>
    <t>28.08.2021 16:53:39</t>
  </si>
  <si>
    <t>28.08.2021 16:10:53</t>
  </si>
  <si>
    <t>28.08.2021 16:11:23</t>
  </si>
  <si>
    <t>L-274 35-18-L00274_5719475_56371872_56371872</t>
  </si>
  <si>
    <t>28.08.2021 21:51:21</t>
  </si>
  <si>
    <t>28.08.2021 23:56:53</t>
  </si>
  <si>
    <t>DM-12/TR-12 45-72-L00940_956482369_956482369</t>
  </si>
  <si>
    <t>28.08.2021 08:44:00</t>
  </si>
  <si>
    <t>28.08.2021 11:51:40</t>
  </si>
  <si>
    <t>SÜLEYMANLI TR-1 35-16-L00263_47528098_56397828_56397828</t>
  </si>
  <si>
    <t>28.08.2021 07:58:29</t>
  </si>
  <si>
    <t>28.08.2021 09:09:56</t>
  </si>
  <si>
    <t>OĞLANANASI TR-13 35-22-M00296_A_56357477_56357477</t>
  </si>
  <si>
    <t>28.08.2021 13:23:26</t>
  </si>
  <si>
    <t>28.08.2021 15:31:44</t>
  </si>
  <si>
    <t>TR-74 ( M-774) 35-30-M00774_955299027_955299027</t>
  </si>
  <si>
    <t>28.08.2021 15:06:39</t>
  </si>
  <si>
    <t>28.08.2021 19:03:48</t>
  </si>
  <si>
    <t>AKÖREN TR-19 KÖK 45-78-M00974_ALAŞEHİR M04_66244783</t>
  </si>
  <si>
    <t>28.08.2021 06:55:12</t>
  </si>
  <si>
    <t>28.08.2021 06:55:52</t>
  </si>
  <si>
    <t>K-1464 35-09-K01464_35-09-K01464_45351827</t>
  </si>
  <si>
    <t>28.08.2021 09:42:00</t>
  </si>
  <si>
    <t>28.08.2021 10:51:03</t>
  </si>
  <si>
    <t>KALEKÖY TR-5 35-31-L00237_956581642_956581642</t>
  </si>
  <si>
    <t>28.08.2021 22:59:40</t>
  </si>
  <si>
    <t>29.08.2021 01:22:03</t>
  </si>
  <si>
    <t>L-274 35-18-L00274_10859492 d1b_5951797</t>
  </si>
  <si>
    <t>28.08.2021 20:10:40</t>
  </si>
  <si>
    <t>28.08.2021 21:10:46</t>
  </si>
  <si>
    <t>TR-1-3/5 PAMUK PAZARI KABİN 35-20-L00021_955201324_955201324</t>
  </si>
  <si>
    <t>28.08.2021 11:47:50</t>
  </si>
  <si>
    <t>28.08.2021 14:06:17</t>
  </si>
  <si>
    <t>28.08.2021 08:12:00</t>
  </si>
  <si>
    <t>28.08.2021 11:16:58</t>
  </si>
  <si>
    <t>KÖSEALİ TR-1 45-78-M00781_D_56391058_56391058</t>
  </si>
  <si>
    <t>28.08.2021 17:58:53</t>
  </si>
  <si>
    <t>28.08.2021 19:13:17</t>
  </si>
  <si>
    <t>K-1865 35-09-K01865_B_56384019_56384019</t>
  </si>
  <si>
    <t>28.08.2021 07:17:08</t>
  </si>
  <si>
    <t>28.08.2021 08:41:28</t>
  </si>
  <si>
    <t>TR-26 35-15-L00026_950363891_950363891</t>
  </si>
  <si>
    <t>28.08.2021 13:49:25</t>
  </si>
  <si>
    <t>28.08.2021 15:32:18</t>
  </si>
  <si>
    <t>K-1865 35-09-K01865_F f1b_5883625</t>
  </si>
  <si>
    <t>28.08.2021 14:50:17</t>
  </si>
  <si>
    <t>28.08.2021 19:02:42</t>
  </si>
  <si>
    <t>ALAŞEHİR DM-13/1 45-73-M01121__72410709_72410709</t>
  </si>
  <si>
    <t>28.08.2021 09:11:02</t>
  </si>
  <si>
    <t>28.08.2021 13:21:36</t>
  </si>
  <si>
    <t>BERGAMA İM-1 35-16-A00001_ŞEHİR-5 L05_2094416</t>
  </si>
  <si>
    <t>28.08.2021 12:14:13</t>
  </si>
  <si>
    <t>28.08.2021 12:22:53</t>
  </si>
  <si>
    <t>SANAYİ SİTESİ TR-5 35-17-M00300_960261651_960261651</t>
  </si>
  <si>
    <t>28.08.2021 19:52:11</t>
  </si>
  <si>
    <t>28.08.2021 22:00:57</t>
  </si>
  <si>
    <t>TR-31 DEREKÖY 35-22-M00031_955264269_955264269</t>
  </si>
  <si>
    <t>28.08.2021 22:21:52</t>
  </si>
  <si>
    <t>29.08.2021 00:10:04</t>
  </si>
  <si>
    <t>K-3165 35-03-K03165_910467682_910467682</t>
  </si>
  <si>
    <t>28.08.2021 17:18:56</t>
  </si>
  <si>
    <t>28.08.2021 22:10:21</t>
  </si>
  <si>
    <t>ÜÇPINAR DM 45-71-M00183_ÜÇPINAR M08_72249133</t>
  </si>
  <si>
    <t>28.08.2021 11:19:42</t>
  </si>
  <si>
    <t>28.08.2021 11:24:59</t>
  </si>
  <si>
    <t>BİOKÜTLE SANTRAL KÖK 45-72-M00616_TR-1/90 M02_72239387</t>
  </si>
  <si>
    <t>28.08.2021 15:20:05</t>
  </si>
  <si>
    <t>28.08.2021 15:43:36</t>
  </si>
  <si>
    <t>K-4537 35-07-K04537_913297721_913297721</t>
  </si>
  <si>
    <t>28.08.2021 10:07:13</t>
  </si>
  <si>
    <t>28.08.2021 11:50:42</t>
  </si>
  <si>
    <t>KARABULU KÖK 35-31-L00227_TUMBULLAR L03_2119135</t>
  </si>
  <si>
    <t>28.08.2021 00:28:12</t>
  </si>
  <si>
    <t>28.08.2021 00:28:42</t>
  </si>
  <si>
    <t>28.08.2021 09:39:03</t>
  </si>
  <si>
    <t>28.08.2021 09:46:03</t>
  </si>
  <si>
    <t>TR-2 35-16-L00002_47591027_56353638_56353638</t>
  </si>
  <si>
    <t>28.08.2021 10:43:32</t>
  </si>
  <si>
    <t>28.08.2021 13:28:45</t>
  </si>
  <si>
    <t>SEYREK TR-8 35-28-M00377_962544806_962544806</t>
  </si>
  <si>
    <t>28.08.2021 14:44:13</t>
  </si>
  <si>
    <t>28.08.2021 16:57:03</t>
  </si>
  <si>
    <t>K-3060 35-01-K03060_913716250_913716250</t>
  </si>
  <si>
    <t>28.08.2021 18:07:31</t>
  </si>
  <si>
    <t>28.08.2021 22:26:13</t>
  </si>
  <si>
    <t>TR-28 35-15-M00028_48866698_56365136_56365136</t>
  </si>
  <si>
    <t>28.08.2021 17:04:50</t>
  </si>
  <si>
    <t>28.08.2021 17:34:22</t>
  </si>
  <si>
    <t>PAYAMLI M-21 35-25-M00171_D_56377712_56377712</t>
  </si>
  <si>
    <t>28.08.2021 23:20:04</t>
  </si>
  <si>
    <t>29.08.2021 00:52:56</t>
  </si>
  <si>
    <t>DEĞİRMENDERE DM 35-22-M00085_ÇAMÖNÜ - ATAKÖY M09_50066612</t>
  </si>
  <si>
    <t>28.08.2021 09:04:04</t>
  </si>
  <si>
    <t>28.08.2021 14:23:04</t>
  </si>
  <si>
    <t>L-192 35-18-L00192_11158134_56368414_56368414</t>
  </si>
  <si>
    <t>AG Klemens Arızası</t>
  </si>
  <si>
    <t>28.08.2021 16:22:44</t>
  </si>
  <si>
    <t>28.08.2021 20:14:53</t>
  </si>
  <si>
    <t>AFŞAR TR-3 YENİMAHALLE 45-79-M00346_945571908_945571908</t>
  </si>
  <si>
    <t>28.08.2021 20:00:26</t>
  </si>
  <si>
    <t>28.08.2021 21:30:37</t>
  </si>
  <si>
    <t>28.08.2021 09:20:21</t>
  </si>
  <si>
    <t>28.08.2021 17:53:12</t>
  </si>
  <si>
    <t>K-1168 35-01-K01168_A 10_5873340</t>
  </si>
  <si>
    <t>28.08.2021 08:09:38</t>
  </si>
  <si>
    <t>28.08.2021 10:13:26</t>
  </si>
  <si>
    <t>TUMBULLAR TR-2 35-31-L00369_47788459_56352277_56352277</t>
  </si>
  <si>
    <t>28.08.2021 16:18:08</t>
  </si>
  <si>
    <t>28.08.2021 21:03:21</t>
  </si>
  <si>
    <t>L-309 35-18-L00309_7841501_56372208_56372208</t>
  </si>
  <si>
    <t>28.08.2021 16:55:28</t>
  </si>
  <si>
    <t>28.08.2021 18:18:47</t>
  </si>
  <si>
    <t>K-692 35-04-K00692_A A2B_5824294</t>
  </si>
  <si>
    <t>28.08.2021 14:38:39</t>
  </si>
  <si>
    <t>28.08.2021 17:39:30</t>
  </si>
  <si>
    <t>HARMANDALI DM-3 (M-211) 35-09-M00211_M-2781 M03_45384026</t>
  </si>
  <si>
    <t>28.08.2021 06:26:38</t>
  </si>
  <si>
    <t>28.08.2021 06:29:00</t>
  </si>
  <si>
    <t>K-1208 35-01-K01208_K-724 K03_48413311</t>
  </si>
  <si>
    <t>28.08.2021 10:43:02</t>
  </si>
  <si>
    <t>28.08.2021 11:16:23</t>
  </si>
  <si>
    <t>ULUKENT DM-4 35-28-M00004_B b1b_5770346</t>
  </si>
  <si>
    <t>28.08.2021 09:58:00</t>
  </si>
  <si>
    <t>28.08.2021 17:08:54</t>
  </si>
  <si>
    <t>L-269 DÜZCE TR-2 35-14-L00269_95000484818_95000484818</t>
  </si>
  <si>
    <t>28.08.2021 15:26:15</t>
  </si>
  <si>
    <t>28.08.2021 17:30:09</t>
  </si>
  <si>
    <t>L-192 35-18-L00192_DIREK TIPI TRAFO HUCRESI H01_2096338</t>
  </si>
  <si>
    <t>28.08.2021 20:57:34</t>
  </si>
  <si>
    <t>29.08.2021 00:18:29</t>
  </si>
  <si>
    <t>KEMERDAMLARI TR-2 45-78-M00587_45-78-M00587_2352749</t>
  </si>
  <si>
    <t>28.08.2021 08:59:12</t>
  </si>
  <si>
    <t>28.08.2021 17:17:27</t>
  </si>
  <si>
    <t>28.08.2021 07:50:02</t>
  </si>
  <si>
    <t>28.08.2021 07:52:00</t>
  </si>
  <si>
    <t>RASİM ALINIR SULAMA GRUBU 35-29-L00473_35-29-L00473_2373702</t>
  </si>
  <si>
    <t>28.08.2021 16:56:04</t>
  </si>
  <si>
    <t>28.08.2021 18:43:51</t>
  </si>
  <si>
    <t>TR-27 35-19-L00027_A_56371794_56371794</t>
  </si>
  <si>
    <t>28.08.2021 09:21:59</t>
  </si>
  <si>
    <t>28.08.2021 16:47:06</t>
  </si>
  <si>
    <t>28.08.2021 21:10:11</t>
  </si>
  <si>
    <t>28.08.2021 22:54:44</t>
  </si>
  <si>
    <t>K-342 35-02-K00342_C_56376886_56376886</t>
  </si>
  <si>
    <t>28.08.2021 09:04:00</t>
  </si>
  <si>
    <t>28.08.2021 17:05:45</t>
  </si>
  <si>
    <t>M-1112 35-08-M01112_97672976_97672976</t>
  </si>
  <si>
    <t>28.08.2021 17:39:53</t>
  </si>
  <si>
    <t>28.08.2021 21:13:17</t>
  </si>
  <si>
    <t>KADIKÖY TAŞKÖPRÜ TR-1 35-16-M00277_6405742_56353159_56353159</t>
  </si>
  <si>
    <t>28.08.2021 15:50:49</t>
  </si>
  <si>
    <t>28.08.2021 17:43:42</t>
  </si>
  <si>
    <t>SANCAKLI BOZKÖY KÖK 45-71-M00087_KÖY İÇİ RİNG-1 M03_61320773</t>
  </si>
  <si>
    <t>28.08.2021 19:19:33</t>
  </si>
  <si>
    <t>28.08.2021 19:25:03</t>
  </si>
  <si>
    <t>ŞEMSİLER MANDAL TR-2 35-31-L00102_956595997_956595997</t>
  </si>
  <si>
    <t>28.08.2021 10:24:25</t>
  </si>
  <si>
    <t>28.08.2021 12:29:24</t>
  </si>
  <si>
    <t>28.08.2021 14:10:00</t>
  </si>
  <si>
    <t>28.08.2021 14:23:00</t>
  </si>
  <si>
    <t>TR-12 35-16-L00012_47581330 e1_47582708</t>
  </si>
  <si>
    <t>28.08.2021 02:51:00</t>
  </si>
  <si>
    <t>28.08.2021 05:01:42</t>
  </si>
  <si>
    <t>M-1975 35-09-M01975_M-2776 M05_72163133</t>
  </si>
  <si>
    <t>OG Yeraltı Kablo Arızası</t>
  </si>
  <si>
    <t>28.08.2021 06:41:50</t>
  </si>
  <si>
    <t>28.08.2021 12:43:10</t>
  </si>
  <si>
    <t>MURADİYE DM-4/14-B 45-71-M02006_953207563_953207563</t>
  </si>
  <si>
    <t>28.08.2021 11:40:16</t>
  </si>
  <si>
    <t>28.08.2021 15:06:54</t>
  </si>
  <si>
    <t>ÇAMLIK DM 35-17-M00173_ADALET-1 M09_66328133</t>
  </si>
  <si>
    <t>28.08.2021 08:03:42</t>
  </si>
  <si>
    <t>28.08.2021 08:04:12</t>
  </si>
  <si>
    <t>EVRENLİ KÖK 45-73-M00139_BAHADIR ÇIKIŞ M02_2309339</t>
  </si>
  <si>
    <t>28.08.2021 17:38:22</t>
  </si>
  <si>
    <t>28.08.2021 18:54:51</t>
  </si>
  <si>
    <t>DOYRANLI TR-1 35-29-L00374_950347520_950347520</t>
  </si>
  <si>
    <t>28.08.2021 11:36:52</t>
  </si>
  <si>
    <t>AKHİSAR İM 45-72-A00001_ESKİ ZEYTİN OVA L06_2058305</t>
  </si>
  <si>
    <t>28.08.2021 08:33:33</t>
  </si>
  <si>
    <t>28.08.2021 08:39:20</t>
  </si>
  <si>
    <t>HALİLBEYLİ DM 35-27-M00620_HALİLBEYLİ İÇME SUYU M11_2051340</t>
  </si>
  <si>
    <t>28.08.2021 07:48:12</t>
  </si>
  <si>
    <t>28.08.2021 09:37:20</t>
  </si>
  <si>
    <t>M-2745 35-01-M02745_E_60983295_60983295</t>
  </si>
  <si>
    <t>28.08.2021 09:05:35</t>
  </si>
  <si>
    <t>28.08.2021 17:49:13</t>
  </si>
  <si>
    <t>ARAPLIOVASI GES DM 35-16-M00811_BÖLCEK ENH ÇIKIŞ M022_48716799</t>
  </si>
  <si>
    <t>28.08.2021 09:47:33</t>
  </si>
  <si>
    <t>28.08.2021 10:49:42</t>
  </si>
  <si>
    <t>ALAÇATI İM 35-18-A00002_L-307 L06_2052311</t>
  </si>
  <si>
    <t>28.08.2021 14:58:45</t>
  </si>
  <si>
    <t>28.08.2021 16:36:00</t>
  </si>
  <si>
    <t>SOMA KÖYLER DM-2 45-82-M00125_KÖYLER 34.5 M08_2035836</t>
  </si>
  <si>
    <t>28.08.2021 15:55:38</t>
  </si>
  <si>
    <t>28.08.2021 16:14:32</t>
  </si>
  <si>
    <t>AVŞAR TR-1 45-83-L00340_TR-3 L02_72154062</t>
  </si>
  <si>
    <t>28.08.2021 14:16:00</t>
  </si>
  <si>
    <t>28.08.2021 15:46:56</t>
  </si>
  <si>
    <t>ÜÇYOL KÖK 45-82-M00128_URUZLAR GES M06_2090645</t>
  </si>
  <si>
    <t>28.08.2021 08:20:17</t>
  </si>
  <si>
    <t>28.08.2021 10:53:06</t>
  </si>
  <si>
    <t>M-172 35-02-M00172_C_56379803_56379803</t>
  </si>
  <si>
    <t>28.08.2021 10:21:11</t>
  </si>
  <si>
    <t>28.08.2021 10:58:44</t>
  </si>
  <si>
    <t>MURADİYE DM-5/9 KÖK 45-71-M00673_DM-5/10-C M04_72117138</t>
  </si>
  <si>
    <t>28.08.2021 12:14:00</t>
  </si>
  <si>
    <t>28.08.2021 12:55:02</t>
  </si>
  <si>
    <t>BEKAMAR MERMER ÖZEL TR 35-27-M00186Ö_DIREK TIPI TRAFO HUCRESI H01_2052124</t>
  </si>
  <si>
    <t>28.08.2021 09:27:45</t>
  </si>
  <si>
    <t>28.08.2021 15:03:37</t>
  </si>
  <si>
    <t>TR-52 35-17-M00052_950307782_950307782</t>
  </si>
  <si>
    <t>28.08.2021 01:58:59</t>
  </si>
  <si>
    <t>28.08.2021 02:36:21</t>
  </si>
  <si>
    <t>ZEYTİNLİOVA TR-18 45-72-L00411_C_56389862_56389862</t>
  </si>
  <si>
    <t>28.08.2021 19:22:52</t>
  </si>
  <si>
    <t>28.08.2021 21:40:07</t>
  </si>
  <si>
    <t>KAYNARPINAR TR-1 35-21-L00116_35-21-L00116_2350044</t>
  </si>
  <si>
    <t>28.08.2021 12:25:13</t>
  </si>
  <si>
    <t>28.08.2021 14:01:50</t>
  </si>
  <si>
    <t>EVRENLİ KÖK 45-73-M00139_BAHADIR ÇIKIŞ M02_2055359</t>
  </si>
  <si>
    <t>28.08.2021 08:00:02</t>
  </si>
  <si>
    <t>28.08.2021 08:54:57</t>
  </si>
  <si>
    <t>ARAPLIOVASI GES DM 35-16-M00811_BÖLCEK ENH ÇIKIŞ M022_62466278</t>
  </si>
  <si>
    <t>28.08.2021 08:40:32</t>
  </si>
  <si>
    <t>28.08.2021 09:16:36</t>
  </si>
  <si>
    <t>K-1025 35-01-K01025__79812638_79812638</t>
  </si>
  <si>
    <t>28.08.2021 09:06:35</t>
  </si>
  <si>
    <t>28.08.2021 17:51:18</t>
  </si>
  <si>
    <t>ILIPINAR KÖK 35-23-M00154_GERENKÖY ÇIKIŞ M03_67163395</t>
  </si>
  <si>
    <t>28.08.2021 13:17:33</t>
  </si>
  <si>
    <t>28.08.2021 14:00:57</t>
  </si>
  <si>
    <t>28.08.2021 20:22:00</t>
  </si>
  <si>
    <t>28.08.2021 21:26:13</t>
  </si>
  <si>
    <t>SELÇUK İM/DM 35-13-A00004_SELÇUK ZİRAİ SULAMA L05_65986069</t>
  </si>
  <si>
    <t>28.08.2021 06:44:19</t>
  </si>
  <si>
    <t>28.08.2021 06:52:45</t>
  </si>
  <si>
    <t>K-3317 35-09-K03317_912753277_912753277</t>
  </si>
  <si>
    <t>28.08.2021 14:49:33</t>
  </si>
  <si>
    <t>28.08.2021 18:20:09</t>
  </si>
  <si>
    <t>L-217 35-18-L00217_950451789_950451789</t>
  </si>
  <si>
    <t>28.08.2021 09:57:17</t>
  </si>
  <si>
    <t>28.08.2021 12:59:16</t>
  </si>
  <si>
    <t>M-1291 35-02-M01291_A a1b_5841321</t>
  </si>
  <si>
    <t>28.08.2021 00:03:35</t>
  </si>
  <si>
    <t>28.08.2021 03:27:53</t>
  </si>
  <si>
    <t>İSHAKÇELEBİ TR-1 45-80-M00152_A_56386131_56386131</t>
  </si>
  <si>
    <t>28.08.2021 17:55:51</t>
  </si>
  <si>
    <t>28.08.2021 20:18:13</t>
  </si>
  <si>
    <t>DM-9 45-71-M00386__56402562_56402562</t>
  </si>
  <si>
    <t>28.08.2021 16:50:00</t>
  </si>
  <si>
    <t>28.08.2021 18:16:18</t>
  </si>
  <si>
    <t>SALİHLERALTI MİGROS TR 35-30-M00669_YAĞMUR M02_2047157</t>
  </si>
  <si>
    <t>28.08.2021 17:26:24</t>
  </si>
  <si>
    <t>28.08.2021 17:28:03</t>
  </si>
  <si>
    <t>K-3162 35-03-K03162_B_56362565_56362565</t>
  </si>
  <si>
    <t>28.08.2021 09:14:42</t>
  </si>
  <si>
    <t>28.08.2021 10:32:07</t>
  </si>
  <si>
    <t>YENİFOÇA TR-22 35-23-M00022__76654990_76654990</t>
  </si>
  <si>
    <t>28.08.2021 10:38:00</t>
  </si>
  <si>
    <t>28.08.2021 11:22:40</t>
  </si>
  <si>
    <t>KARAKUYU KÖK 35-22-M00091_PANCAR M06_72111685</t>
  </si>
  <si>
    <t>28.08.2021 09:12:10</t>
  </si>
  <si>
    <t>28.08.2021 09:51:08</t>
  </si>
  <si>
    <t>TR-36 35-19-L00036_956680778_956680778</t>
  </si>
  <si>
    <t>28.08.2021 15:46:00</t>
  </si>
  <si>
    <t>28.08.2021 17:30:58</t>
  </si>
  <si>
    <t>TEKELİ DM 35-22-M00088_ESKİ AHMETBEYLİ M08_48495873</t>
  </si>
  <si>
    <t>28.08.2021 15:12:46</t>
  </si>
  <si>
    <t>28.08.2021 16:37:37</t>
  </si>
  <si>
    <t>AKÇAPINAR TR-2 45-83-L00439_955157832_955157832</t>
  </si>
  <si>
    <t>28.08.2021 20:46:35</t>
  </si>
  <si>
    <t>28.08.2021 23:40:21</t>
  </si>
  <si>
    <t>_E_56383138_56383138</t>
  </si>
  <si>
    <t>28.08.2021 08:46:56</t>
  </si>
  <si>
    <t>28.08.2021 16:38:53</t>
  </si>
  <si>
    <t>ULUKENT DM-4 35-28-M00004_35-28-M00004_66492820</t>
  </si>
  <si>
    <t>28.08.2021 09:36:39</t>
  </si>
  <si>
    <t>28.08.2021 09:57:00</t>
  </si>
  <si>
    <t>ARDIÇ TR-8 35-21-L00131_953366548_953366548</t>
  </si>
  <si>
    <t>28.08.2021 13:23:14</t>
  </si>
  <si>
    <t>28.08.2021 17:01:28</t>
  </si>
  <si>
    <t>ALİAĞA GIS TM 35-17-A00014_ZEYTİNDAĞ (1H06) M06_66128141</t>
  </si>
  <si>
    <t>28.08.2021 15:07:33</t>
  </si>
  <si>
    <t>28.08.2021 15:19:01</t>
  </si>
  <si>
    <t>SOMA DM-1 45-82-M00050_TR-7/2 M11_60207311</t>
  </si>
  <si>
    <t>28.08.2021 07:00:04</t>
  </si>
  <si>
    <t>28.08.2021 07:58:54</t>
  </si>
  <si>
    <t>K-1681 35-04-K01681_35-04-K01681_2360336</t>
  </si>
  <si>
    <t>Yabani Hayvan Teması</t>
  </si>
  <si>
    <t>28.08.2021 10:01:14</t>
  </si>
  <si>
    <t>28.08.2021 10:35:56</t>
  </si>
  <si>
    <t>SANCAKLI BOZKÖY TR-6 45-71-M00528_45-71-M00528_2356756</t>
  </si>
  <si>
    <t>28.08.2021 16:45:53</t>
  </si>
  <si>
    <t>28.08.2021 19:40:54</t>
  </si>
  <si>
    <t>DAĞDERE DM 45-72-M00097_DAĞDERE MERKEZ M04_2106084</t>
  </si>
  <si>
    <t>28.08.2021 11:09:25</t>
  </si>
  <si>
    <t>28.08.2021 11:16:37</t>
  </si>
  <si>
    <t>28.08.2021 12:03:37</t>
  </si>
  <si>
    <t>28.08.2021 12:22:09</t>
  </si>
  <si>
    <t>TİRKEŞ TR-1 45-80-M00125_10155629_56393304_56393304</t>
  </si>
  <si>
    <t>28.08.2021 17:11:21</t>
  </si>
  <si>
    <t>28.08.2021 18:34:05</t>
  </si>
  <si>
    <t>K-2431 35-08-K02431_913274927_913274927</t>
  </si>
  <si>
    <t>28.08.2021 22:02:31</t>
  </si>
  <si>
    <t>29.08.2021 00:19:44</t>
  </si>
  <si>
    <t>K-567 35-02-K00567_35-02-K00567_76583272</t>
  </si>
  <si>
    <t>28.08.2021 17:09:46</t>
  </si>
  <si>
    <t>28.08.2021 18:47:32</t>
  </si>
  <si>
    <t>HELVACI DM-2 35-17-M00359_HELVACI M04_66476613</t>
  </si>
  <si>
    <t>28.08.2021 08:11:32</t>
  </si>
  <si>
    <t>28.08.2021 08:14:58</t>
  </si>
  <si>
    <t>M-362 35-09-M00362_M-447 M03_47555515</t>
  </si>
  <si>
    <t>28.08.2021 09:08:52</t>
  </si>
  <si>
    <t>28.08.2021 10:37:23</t>
  </si>
  <si>
    <t>ALİBEYLİ TR-5 45-80-M00087_956548111_956548111</t>
  </si>
  <si>
    <t>28.08.2021 13:24:00</t>
  </si>
  <si>
    <t>28.08.2021 14:50:55</t>
  </si>
  <si>
    <t>K-342 35-02-K00342_35-02-K00342_42307260</t>
  </si>
  <si>
    <t>28.08.2021 08:54:23</t>
  </si>
  <si>
    <t>28.08.2021 10:28:53</t>
  </si>
  <si>
    <t>TR-333 35-19-L00309_956665535_956665535</t>
  </si>
  <si>
    <t>28.08.2021 10:58:54</t>
  </si>
  <si>
    <t>28.08.2021 11:44:17</t>
  </si>
  <si>
    <t>HARMANDALI DM-2 (M-200) 35-09-M00200_M-211 M04_45385758</t>
  </si>
  <si>
    <t>28.08.2021 20:45:43</t>
  </si>
  <si>
    <t>28.08.2021 21:48:49</t>
  </si>
  <si>
    <t>28.08.2021 08:15:58</t>
  </si>
  <si>
    <t>28.08.2021 08:42:36</t>
  </si>
  <si>
    <t>KADIDAĞ TR-1 45-72-L00122_45-72-L00122_2360985</t>
  </si>
  <si>
    <t>28.08.2021 21:23:24</t>
  </si>
  <si>
    <t>28.08.2021 23:49:22</t>
  </si>
  <si>
    <t>DM-5/16 35-26-M00839_35-26-M00839_76972558</t>
  </si>
  <si>
    <t>28.08.2021 15:27:58</t>
  </si>
  <si>
    <t>28.08.2021 17:27:10</t>
  </si>
  <si>
    <t>28.08.2021 08:25:49</t>
  </si>
  <si>
    <t>28.08.2021 08:28:12</t>
  </si>
  <si>
    <t>M-531 KAVAKLIDERE KÖK 35-02-M00531_M-530 / M529 M11_72200151</t>
  </si>
  <si>
    <t>28.08.2021 13:56:12</t>
  </si>
  <si>
    <t>28.08.2021 14:40:01</t>
  </si>
  <si>
    <t>_12122240_56356523_56356523</t>
  </si>
  <si>
    <t>28.08.2021 09:21:46</t>
  </si>
  <si>
    <t>28.08.2021 17:18:30</t>
  </si>
  <si>
    <t>L-309 35-18-L00309_7043867_56372503_56372503</t>
  </si>
  <si>
    <t>28.08.2021 17:05:00</t>
  </si>
  <si>
    <t>28.08.2021 18:02:02</t>
  </si>
  <si>
    <t>ZEYTİNOVA TR-1 35-20-L00307_955213586_955213586</t>
  </si>
  <si>
    <t>28.08.2021 10:38:31</t>
  </si>
  <si>
    <t>28.08.2021 12:39:14</t>
  </si>
  <si>
    <t>ILIPINAR TR-2 35-23-M00082_DIREK TIPI TRAFO HUCRESI H01_2056537</t>
  </si>
  <si>
    <t>28.08.2021 16:25:00</t>
  </si>
  <si>
    <t>28.08.2021 17:05:54</t>
  </si>
  <si>
    <t>TR-68 45-77-L00068_A_56403892_56403892</t>
  </si>
  <si>
    <t>28.08.2021 10:11:22</t>
  </si>
  <si>
    <t>28.08.2021 16:31:50</t>
  </si>
  <si>
    <t>SOMA A SANTRALİ İM/DM 45-82-A00001_HatBaşıAyırıcı_53136017 L14_53136017</t>
  </si>
  <si>
    <t>28.08.2021 07:48:20</t>
  </si>
  <si>
    <t>28.08.2021 10:55:50</t>
  </si>
  <si>
    <t>ÜÇPINAR DM 45-71-M00183_GÖKBEL M09_72249134</t>
  </si>
  <si>
    <t>28.08.2021 21:08:07</t>
  </si>
  <si>
    <t>28.08.2021 21:17:12</t>
  </si>
  <si>
    <t>K-1464 35-09-K01464_D d2b_5878994</t>
  </si>
  <si>
    <t>28.08.2021 09:34:31</t>
  </si>
  <si>
    <t>28.08.2021 11:22:34</t>
  </si>
  <si>
    <t>K-1681 35-04-K01681_K K2B_5816536</t>
  </si>
  <si>
    <t>28.08.2021 17:48:40</t>
  </si>
  <si>
    <t>28.08.2021 19:18:22</t>
  </si>
  <si>
    <t>DM-8/TR-43 45-72-L00929_956482160_956482160</t>
  </si>
  <si>
    <t>28.08.2021 23:34:45</t>
  </si>
  <si>
    <t>29.08.2021 00:43:16</t>
  </si>
  <si>
    <t>28.08.2021 13:09:48</t>
  </si>
  <si>
    <t>28.08.2021 14:10:03</t>
  </si>
  <si>
    <t>GÖKÇEKÖY KARAAĞAÇ TR-4 45-80-L00181_45-80-L00181_2363144</t>
  </si>
  <si>
    <t>28.08.2021 09:04:56</t>
  </si>
  <si>
    <t>28.08.2021 17:49:20</t>
  </si>
  <si>
    <t>K-585 35-01-K00585_912927434_912927434</t>
  </si>
  <si>
    <t>28.08.2021 13:12:20</t>
  </si>
  <si>
    <t>28.08.2021 15:27:13</t>
  </si>
  <si>
    <t>TR-1/28 45-72-M00028_TR-1/29 YENİ TARİŞ VE ARITMA TESİSLERİ M02_66492589</t>
  </si>
  <si>
    <t>28.08.2021 14:52:47</t>
  </si>
  <si>
    <t>28.08.2021 15:19:00</t>
  </si>
  <si>
    <t>GELENBE İM 45-76-A00001_KIRKAĞAÇ M01_2089841</t>
  </si>
  <si>
    <t>28.08.2021 08:19:22</t>
  </si>
  <si>
    <t>28.08.2021 08:21:02</t>
  </si>
  <si>
    <t>28.08.2021 19:03:15</t>
  </si>
  <si>
    <t>28.08.2021 20:10:31</t>
  </si>
  <si>
    <t>BAKIR KÖK 45-76-M00047_BAKIR TARIMSAL SULAMA M02_72212573</t>
  </si>
  <si>
    <t>28.08.2021 15:36:07</t>
  </si>
  <si>
    <t>28.08.2021 16:50:28</t>
  </si>
  <si>
    <t>K-866 35-03-K00866_910715736_910715736</t>
  </si>
  <si>
    <t>28.08.2021 07:23:52</t>
  </si>
  <si>
    <t>28.08.2021 09:34:30</t>
  </si>
  <si>
    <t>K-1000 35-01-K01000_911254738_911254738</t>
  </si>
  <si>
    <t>28.08.2021 12:06:47</t>
  </si>
  <si>
    <t>28.08.2021 14:02:57</t>
  </si>
  <si>
    <t>L-376 PAZARYERİ 35-18-L00376_950449011_950449011</t>
  </si>
  <si>
    <t>28.08.2021 01:38:37</t>
  </si>
  <si>
    <t>28.08.2021 04:19:02</t>
  </si>
  <si>
    <t>_C_56385729_56385729</t>
  </si>
  <si>
    <t>28.08.2021 17:02:06</t>
  </si>
  <si>
    <t>28.08.2021 18:20:26</t>
  </si>
  <si>
    <t>MENEMEN DM-6/20 35-28-L00091_C _5761490</t>
  </si>
  <si>
    <t>28.08.2021 12:18:30</t>
  </si>
  <si>
    <t>28.08.2021 13:21:25</t>
  </si>
  <si>
    <t>TR-149 35-19-L00149_35-19-L00149_2375791</t>
  </si>
  <si>
    <t>28.08.2021 15:12:47</t>
  </si>
  <si>
    <t>28.08.2021 15:37:10</t>
  </si>
  <si>
    <t>TR-74 ( M-774) 35-30-M00774_955299335_955299335</t>
  </si>
  <si>
    <t>28.08.2021 11:18:23</t>
  </si>
  <si>
    <t>28.08.2021 14:32:45</t>
  </si>
  <si>
    <t>KÜÇÜK EVRENOS TR-3 45-71-M01396_44424416_56385352_56385352</t>
  </si>
  <si>
    <t>28.08.2021 16:28:00</t>
  </si>
  <si>
    <t>28.08.2021 18:02:51</t>
  </si>
  <si>
    <t>YUNTDAĞ KÖK 35-16-M00010_YUNTDAĞ M01_72050956</t>
  </si>
  <si>
    <t>28.08.2021 10:49:02</t>
  </si>
  <si>
    <t>28.08.2021 11:52:13</t>
  </si>
  <si>
    <t>YARBASAN KÖK 45-74-M00119_HatBaşıAyırıcı_77952731 M04_77952731</t>
  </si>
  <si>
    <t>28.08.2021 00:33:34</t>
  </si>
  <si>
    <t>28.08.2021 04:12:11</t>
  </si>
  <si>
    <t>HALİLBEYLİ TR-1 KÖK 35-27-M01057_HALİLBEYLİ KÖY İÇİ ATIK ARITMA M05_61283941</t>
  </si>
  <si>
    <t>28.08.2021 05:20:49</t>
  </si>
  <si>
    <t>28.08.2021 06:56:17</t>
  </si>
  <si>
    <t>28.08.2021 09:50:42</t>
  </si>
  <si>
    <t>28.08.2021 09:51:22</t>
  </si>
  <si>
    <t>METAL İŞLERİ TR-2 35-22-M00102_35-22-M00102_72101898</t>
  </si>
  <si>
    <t>28.08.2021 18:12:05</t>
  </si>
  <si>
    <t>28.08.2021 19:44:50</t>
  </si>
  <si>
    <t>K-4032 35-01-K04032_912337355_912337355</t>
  </si>
  <si>
    <t>28.08.2021 13:07:06</t>
  </si>
  <si>
    <t>28.08.2021 14:12:59</t>
  </si>
  <si>
    <t>YENİÇİFTLİK KÖK 35-20-L00373_ L01_2331265</t>
  </si>
  <si>
    <t>28.08.2021 09:02:32</t>
  </si>
  <si>
    <t>28.08.2021 17:35:44</t>
  </si>
  <si>
    <t>SOMA DM-1 45-82-M00050_DM-2 M05_60207297</t>
  </si>
  <si>
    <t>28.08.2021 15:55:37</t>
  </si>
  <si>
    <t>28.08.2021 16:04:00</t>
  </si>
  <si>
    <t>K-3137 35-01-K03137_C_56373828_56373828</t>
  </si>
  <si>
    <t>28.08.2021 14:57:17</t>
  </si>
  <si>
    <t>28.08.2021 16:52:06</t>
  </si>
  <si>
    <t>DM-3 (TR-16) 35-15-M00016_ÖDEMİŞ-3 M02_67054180</t>
  </si>
  <si>
    <t>28.08.2021 00:13:42</t>
  </si>
  <si>
    <t>28.08.2021 00:24:43</t>
  </si>
  <si>
    <t>MAHMUTLAR KÖK 45-74-M00354_HatBaşıAyırıcı_77953030 M09_77953030</t>
  </si>
  <si>
    <t>28.08.2021 23:34:23</t>
  </si>
  <si>
    <t>29.08.2021 01:15:49</t>
  </si>
  <si>
    <t>DİKİLİ İM 35-30-A00001_DONANIMLI YEDEK L05_72357043</t>
  </si>
  <si>
    <t>28.08.2021 11:50:32</t>
  </si>
  <si>
    <t>28.08.2021 12:06:00</t>
  </si>
  <si>
    <t>ÇAMLIK DM 35-17-M00173_ADALET-1 M09_66328236</t>
  </si>
  <si>
    <t>28.08.2021 08:05:22</t>
  </si>
  <si>
    <t>28.08.2021 08:43:36</t>
  </si>
  <si>
    <t>GÖKEYÜP TR-1 KÖK 45-78-M00798_DEMİRKÖPRÜ TM M05_2106979</t>
  </si>
  <si>
    <t>28.08.2021 12:28:42</t>
  </si>
  <si>
    <t>28.08.2021 12:33:22</t>
  </si>
  <si>
    <t>K-3969 35-04-K03969_99291317_99291317</t>
  </si>
  <si>
    <t>28.08.2021 18:34:20</t>
  </si>
  <si>
    <t>28.08.2021 19:47:41</t>
  </si>
  <si>
    <t>KAPAKLI DM 45-72-M00309_KAPAKLI ŞEHİR M04_2311311</t>
  </si>
  <si>
    <t>28.08.2021 09:06:12</t>
  </si>
  <si>
    <t>28.08.2021 12:24:04</t>
  </si>
  <si>
    <t>GÜZELKÖY TR 45-71-M00984_953242508_953242508</t>
  </si>
  <si>
    <t>28.08.2021 20:28:23</t>
  </si>
  <si>
    <t>28.08.2021 23:46:38</t>
  </si>
  <si>
    <t>PANAZTEPE DM 35-28-M00732_HatBaşıAyırıcı_53133652 M07_53133652</t>
  </si>
  <si>
    <t>28.08.2021 10:48:07</t>
  </si>
  <si>
    <t>28.08.2021 12:25:53</t>
  </si>
  <si>
    <t>GÖZTEPE İM 35-01-A00004_DEPO K27_2046468</t>
  </si>
  <si>
    <t>28.08.2021 10:00:00</t>
  </si>
  <si>
    <t>28.08.2021 10:43:09</t>
  </si>
  <si>
    <t>ULUKENT DM-3/3 35-28-M00049_DAĞITIM TRAFO ULUKENT DM-3/3 M04_66488304</t>
  </si>
  <si>
    <t>OG Trafo Arızası</t>
  </si>
  <si>
    <t>28.08.2021 06:45:00</t>
  </si>
  <si>
    <t>28.08.2021 07:27:13</t>
  </si>
  <si>
    <t>K-4138 35-01-K04138_K-4537 K01_48413769</t>
  </si>
  <si>
    <t>28.08.2021 10:10:28</t>
  </si>
  <si>
    <t>28.08.2021 11:35:55</t>
  </si>
  <si>
    <t>DM-1/TR-17 SEFERİHİSAR 35-14-M00329_H H01_50050988</t>
  </si>
  <si>
    <t>28.08.2021 15:06:00</t>
  </si>
  <si>
    <t>28.08.2021 16:08:00</t>
  </si>
  <si>
    <t>DAĞDERE DM 45-72-M00097_KÖMÜRCÜ M06_2106080</t>
  </si>
  <si>
    <t>28.08.2021 09:24:23</t>
  </si>
  <si>
    <t>28.08.2021 09:33:46</t>
  </si>
  <si>
    <t>HELİMLER MAHALLESİ TR-1 45-78-M00660_DIREK TIPI TRAFO HUCRESI H01_2126792</t>
  </si>
  <si>
    <t>28.08.2021 17:16:53</t>
  </si>
  <si>
    <t>28.08.2021 18:19:35</t>
  </si>
  <si>
    <t>BEYDERE KÖK 45-71-M00128_ESKİ KARAAĞAÇLI M07_50217162</t>
  </si>
  <si>
    <t>28.08.2021 17:48:36</t>
  </si>
  <si>
    <t>28.08.2021 21:58:41</t>
  </si>
  <si>
    <t>DERBENT İM-DM 45-83-A00004_AKÇAPINAR L04_2097161</t>
  </si>
  <si>
    <t>28.08.2021 09:32:42</t>
  </si>
  <si>
    <t>28.08.2021 11:36:14</t>
  </si>
  <si>
    <t>SOMA A SANTRALİ İM/DM 45-82-A00001_HatBaşıAyırıcı_53136119 L14_53136119</t>
  </si>
  <si>
    <t>28.08.2021 10:32:14</t>
  </si>
  <si>
    <t>28.08.2021 10:39:02</t>
  </si>
  <si>
    <t>M-1099 35-03-M01099_C c1_5790460</t>
  </si>
  <si>
    <t>28.08.2021 18:49:57</t>
  </si>
  <si>
    <t>28.08.2021 22:53:43</t>
  </si>
  <si>
    <t>ILIPINAR KÖK 35-23-M00154_ALÇUK TM KESİKKÖY GİRİŞ M02_67163394</t>
  </si>
  <si>
    <t>28.08.2021 14:29:00</t>
  </si>
  <si>
    <t>28.08.2021 16:27:00</t>
  </si>
  <si>
    <t>DM-2/TR-20 35-22-M00853_TR-51 (ALTINTEPE) M01_66057503</t>
  </si>
  <si>
    <t>28.08.2021 06:41:14</t>
  </si>
  <si>
    <t>28.08.2021 07:00:16</t>
  </si>
  <si>
    <t>ULUCAK DM 35-27-M00792_ULUCAK ŞEHİR M04_2310310</t>
  </si>
  <si>
    <t>28.08.2021 07:51:36</t>
  </si>
  <si>
    <t>28.08.2021 08:40:00</t>
  </si>
  <si>
    <t>İBRAHİM KUBUR ÖZEL TR 35-13-L00238Ö_DIREK TIPI TRAFO HUCRESI H01_2035189</t>
  </si>
  <si>
    <t>OG Parafudr Patlaması</t>
  </si>
  <si>
    <t>28.08.2021 11:39:27</t>
  </si>
  <si>
    <t>28.08.2021 12:01:05</t>
  </si>
  <si>
    <t>28.08.2021 16:48:00</t>
  </si>
  <si>
    <t>28.08.2021 18:16:05</t>
  </si>
  <si>
    <t>RAHMİYE-2 SULAMA TR-9 45-72-M00372_DIREK TIPI TRAFO HUCRESI H01_2048743</t>
  </si>
  <si>
    <t>28.08.2021 09:01:43</t>
  </si>
  <si>
    <t>28.08.2021 10:30:57</t>
  </si>
  <si>
    <t>DEMİRCİ TM 45-74-A00001_HatBaşıAyırıcı_53135307 M15_53135307</t>
  </si>
  <si>
    <t>28.08.2021 09:06:26</t>
  </si>
  <si>
    <t>28.08.2021 14:48:20</t>
  </si>
  <si>
    <t>28.08.2021 16:29:00</t>
  </si>
  <si>
    <t>28.08.2021 18:10:30</t>
  </si>
  <si>
    <t>ÇERKEZ HAMİDİYE TR-1 45-82-M00259_945536092_945536092</t>
  </si>
  <si>
    <t>28.08.2021 20:28:38</t>
  </si>
  <si>
    <t>28.08.2021 23:55:58</t>
  </si>
  <si>
    <t>L-124 DEPREM KONUTLARI-2 35-14-L00124_956634256_956634256</t>
  </si>
  <si>
    <t>28.08.2021 13:07:36</t>
  </si>
  <si>
    <t>28.08.2021 14:11:50</t>
  </si>
  <si>
    <t>AHMETLİ TR-54 45-84-L00189_TR-51 L01_72168793</t>
  </si>
  <si>
    <t>28.08.2021 18:47:53</t>
  </si>
  <si>
    <t>28.08.2021 19:15:53</t>
  </si>
  <si>
    <t>M-1984 35-09-M01984_M-1974 M04_57837204</t>
  </si>
  <si>
    <t>28.08.2021 05:40:42</t>
  </si>
  <si>
    <t>28.08.2021 06:43:42</t>
  </si>
  <si>
    <t>TR-62 45-78-M00062_C_56385432_56385432</t>
  </si>
  <si>
    <t>28.08.2021 19:57:20</t>
  </si>
  <si>
    <t>28.08.2021 21:34:58</t>
  </si>
  <si>
    <t>K-494 35-01-K00494_910464639_910464639</t>
  </si>
  <si>
    <t>28.08.2021 00:21:46</t>
  </si>
  <si>
    <t>28.08.2021 01:23:06</t>
  </si>
  <si>
    <t>28.08.2021 16:02:37</t>
  </si>
  <si>
    <t>28.08.2021 18:16:42</t>
  </si>
  <si>
    <t>SALİHLERALTI MİGROS TR 35-30-M00669_YAĞMUR M02_2306787</t>
  </si>
  <si>
    <t>28.08.2021 10:37:55</t>
  </si>
  <si>
    <t>28.08.2021 17:34:48</t>
  </si>
  <si>
    <t>DERBENT İM-DM 45-83-A00004_MANİSA-2 M12_2331771</t>
  </si>
  <si>
    <t>28.08.2021 11:59:00</t>
  </si>
  <si>
    <t>28.08.2021 13:59:41</t>
  </si>
  <si>
    <t>_A_56390559_56390559</t>
  </si>
  <si>
    <t>28.08.2021 09:09:41</t>
  </si>
  <si>
    <t>28.08.2021 17:32:30</t>
  </si>
  <si>
    <t>28.08.2021 15:10:00</t>
  </si>
  <si>
    <t>28.08.2021 17:32:36</t>
  </si>
  <si>
    <t>TURGUTALP TR-4 45-82-M00054_B_56386551_56386551</t>
  </si>
  <si>
    <t>28.08.2021 10:06:40</t>
  </si>
  <si>
    <t>28.08.2021 11:10:13</t>
  </si>
  <si>
    <t>DM-3 (TR-16) 35-15-M00016_ÖDEMİŞ-4 M17_67054210</t>
  </si>
  <si>
    <t>28.08.2021 00:13:52</t>
  </si>
  <si>
    <t>28.08.2021 00:52:27</t>
  </si>
  <si>
    <t>TR-53 35-19-L00053_956679035_956679035</t>
  </si>
  <si>
    <t>28.08.2021 10:41:13</t>
  </si>
  <si>
    <t>28.08.2021 13:47:08</t>
  </si>
  <si>
    <t>M-180 DALYAN ARITMA DM 35-18-M00180_L-192 L05_66030552</t>
  </si>
  <si>
    <t>28.08.2021 22:48:15</t>
  </si>
  <si>
    <t>29.08.2021 00:24:36</t>
  </si>
  <si>
    <t>DM-20/13 (ÇAPRA KABİN) 45-71-M00272_TR-90-91-92-93 M02_2306310</t>
  </si>
  <si>
    <t>28.08.2021 12:45:00</t>
  </si>
  <si>
    <t>28.08.2021 13:17:21</t>
  </si>
  <si>
    <t>28.08.2021 08:55:24</t>
  </si>
  <si>
    <t>28.08.2021 11:25:50</t>
  </si>
  <si>
    <t>TR-48 TEKEL 35-19-L00048__78938753_78938753</t>
  </si>
  <si>
    <t>28.08.2021 21:02:55</t>
  </si>
  <si>
    <t>28.08.2021 22:25:33</t>
  </si>
  <si>
    <t>28.08.2021 07:15:18</t>
  </si>
  <si>
    <t>28.08.2021 07:28:25</t>
  </si>
  <si>
    <t>M-337 35-02-M00337_910259921_910259921</t>
  </si>
  <si>
    <t>28.08.2021 08:12:54</t>
  </si>
  <si>
    <t>28.08.2021 11:46:55</t>
  </si>
  <si>
    <t>BEYAZITLAR TR-1 35-15-L00792_B_56362049_56362049</t>
  </si>
  <si>
    <t>28.08.2021 07:13:44</t>
  </si>
  <si>
    <t>28.08.2021 10:42:37</t>
  </si>
  <si>
    <t>TOKMAKLI KÖK 45-86-M00047_ZEYTİNBURNU TR-1/ZEYTİNBURNU TR-2 M03_72227670</t>
  </si>
  <si>
    <t>28.08.2021 08:05:15</t>
  </si>
  <si>
    <t>28.08.2021 09:08:13</t>
  </si>
  <si>
    <t>TOSUNLAR MERKEZ TR-1 35-32-L00038_946410128_946410128</t>
  </si>
  <si>
    <t>28.08.2021 19:46:03</t>
  </si>
  <si>
    <t>28.08.2021 22:12:43</t>
  </si>
  <si>
    <t>TR-27 35-19-L00027_35-19-L00027_2350364</t>
  </si>
  <si>
    <t>28.08.2021 12:40:48</t>
  </si>
  <si>
    <t>28.08.2021 16:36:55</t>
  </si>
  <si>
    <t>BAĞARASI TR-10 KÖK 35-23-M00179_YENİBAĞARASI M05_72143180</t>
  </si>
  <si>
    <t>28.08.2021 14:00:08</t>
  </si>
  <si>
    <t>28.08.2021 16:12:34</t>
  </si>
  <si>
    <t>CICIKLI KÖYÜ TR-1 45-86-M00084_DIREK TIPI TRAFO HUCRESI H01_2088157</t>
  </si>
  <si>
    <t>28.08.2021 10:39:05</t>
  </si>
  <si>
    <t>28.08.2021 12:27:00</t>
  </si>
  <si>
    <t>KORDON TR-1 45-78-M00761_DIREK TIPI TRAFO HUCRESI H01_2112376</t>
  </si>
  <si>
    <t>28.08.2021 16:20:03</t>
  </si>
  <si>
    <t>28.08.2021 17:25:47</t>
  </si>
  <si>
    <t>TAT DM 35-26-M00070_DNZ M09_64662323</t>
  </si>
  <si>
    <t>28.08.2021 12:07:00</t>
  </si>
  <si>
    <t>28.08.2021 16:23:24</t>
  </si>
  <si>
    <t>M-1730 35-03-M01730_35-03-M01730_2375781</t>
  </si>
  <si>
    <t>28.08.2021 10:03:09</t>
  </si>
  <si>
    <t>28.08.2021 14:50:25</t>
  </si>
  <si>
    <t>_F_56380415_56380415</t>
  </si>
  <si>
    <t>28.08.2021 08:49:55</t>
  </si>
  <si>
    <t>28.08.2021 16:37:29</t>
  </si>
  <si>
    <t>SOMA TR-15/4 45-82-M00095_945529807_945529807</t>
  </si>
  <si>
    <t>28.08.2021 14:36:51</t>
  </si>
  <si>
    <t>28.08.2021 18:16:38</t>
  </si>
  <si>
    <t>BEDELLER TR-1 45-80-M00089_45-80-M00089_2372245</t>
  </si>
  <si>
    <t>01.08.2021 14:56:30</t>
  </si>
  <si>
    <t>01.08.2021 18:49:34</t>
  </si>
  <si>
    <t>01.08.2021 08:42:58</t>
  </si>
  <si>
    <t>01.08.2021 08:48:00</t>
  </si>
  <si>
    <t>RADAR KÖK 35-21-M00006_RADAR M02_72199790</t>
  </si>
  <si>
    <t>01.08.2021 10:55:42</t>
  </si>
  <si>
    <t>01.08.2021 12:34:25</t>
  </si>
  <si>
    <t>DM-4/14C 45-71-M02101_C C01_60689519</t>
  </si>
  <si>
    <t>01.08.2021 20:43:00</t>
  </si>
  <si>
    <t>02.08.2021 01:05:30</t>
  </si>
  <si>
    <t>BOZDAĞ TR-4 35-15-L00313_48787292_56406921_56406921</t>
  </si>
  <si>
    <t>01.08.2021 08:21:00</t>
  </si>
  <si>
    <t>01.08.2021 11:43:37</t>
  </si>
  <si>
    <t>UĞURLU KÖK 45-86-M00045_HatBaşıAyırıcı_53135182 M02_53135182</t>
  </si>
  <si>
    <t>01.08.2021 18:19:36</t>
  </si>
  <si>
    <t>01.08.2021 18:20:16</t>
  </si>
  <si>
    <t>YAKACIK TR-4 35-20-L00242_7258541_56376577_56376577</t>
  </si>
  <si>
    <t>01.08.2021 11:39:11</t>
  </si>
  <si>
    <t>01.08.2021 14:34:34</t>
  </si>
  <si>
    <t>M-2761 35-02-M02761_35-02-M02761_79914432</t>
  </si>
  <si>
    <t>01.08.2021 12:26:30</t>
  </si>
  <si>
    <t>01.08.2021 13:12:11</t>
  </si>
  <si>
    <t>L-317 BAHÇELİEVLER-1 35-18-L00317_12268579_56356413_56356413</t>
  </si>
  <si>
    <t>01.08.2021 18:25:05</t>
  </si>
  <si>
    <t>01.08.2021 23:23:47</t>
  </si>
  <si>
    <t>AVŞAR İM 45-83-A00002_H KOLU L12_2055346</t>
  </si>
  <si>
    <t>01.08.2021 08:58:03</t>
  </si>
  <si>
    <t>01.08.2021 10:34:54</t>
  </si>
  <si>
    <t>CANLI TR-3 35-20-L00134_35-20-L00134_2364016</t>
  </si>
  <si>
    <t>01.08.2021 17:19:11</t>
  </si>
  <si>
    <t>01.08.2021 18:09:55</t>
  </si>
  <si>
    <t>ERGENEKON TR-3 45-83-L00140_45-83-L00140_61290913</t>
  </si>
  <si>
    <t>01.08.2021 09:40:35</t>
  </si>
  <si>
    <t>01.08.2021 13:36:15</t>
  </si>
  <si>
    <t>K-1464 35-09-K01464_H h1b_5879010</t>
  </si>
  <si>
    <t>01.08.2021 15:55:02</t>
  </si>
  <si>
    <t>01.08.2021 17:34:28</t>
  </si>
  <si>
    <t>TR-2/27 45-83-L00027_B_56388617_56388617</t>
  </si>
  <si>
    <t>01.08.2021 13:57:08</t>
  </si>
  <si>
    <t>01.08.2021 15:28:29</t>
  </si>
  <si>
    <t>MAHMUTLAR KÖK 45-74-M00354_HatBaşıAyırıcı_77952968 M09_77952968</t>
  </si>
  <si>
    <t>01.08.2021 19:55:14</t>
  </si>
  <si>
    <t>01.08.2021 23:40:07</t>
  </si>
  <si>
    <t>BAĞYURDU TR-7 (DM-1/6) 35-27-L00248_35-27-L00248_72149312</t>
  </si>
  <si>
    <t>01.08.2021 13:43:56</t>
  </si>
  <si>
    <t>01.08.2021 14:57:46</t>
  </si>
  <si>
    <t>EVRENOS TR-3 45-71-M01411_45-71-M01411_2371340</t>
  </si>
  <si>
    <t>01.08.2021 00:32:57</t>
  </si>
  <si>
    <t>01.08.2021 01:14:47</t>
  </si>
  <si>
    <t>01.08.2021 13:34:02</t>
  </si>
  <si>
    <t>01.08.2021 14:21:32</t>
  </si>
  <si>
    <t>L-266 35-18-L00266_35-18-L00266_2358284</t>
  </si>
  <si>
    <t>01.08.2021 12:54:57</t>
  </si>
  <si>
    <t>01.08.2021 13:19:05</t>
  </si>
  <si>
    <t>TR-91 35-19-L00091_956666145_956666145</t>
  </si>
  <si>
    <t>01.08.2021 08:32:43</t>
  </si>
  <si>
    <t>01.08.2021 09:44:10</t>
  </si>
  <si>
    <t>M-980 35-03-M00980_35-03-M00980_41942009</t>
  </si>
  <si>
    <t>01.08.2021 17:04:54</t>
  </si>
  <si>
    <t>01.08.2021 18:10:51</t>
  </si>
  <si>
    <t>L-236 35-18-L00236_35-18-L00236_2376188</t>
  </si>
  <si>
    <t>01.08.2021 19:37:24</t>
  </si>
  <si>
    <t>01.08.2021 20:24:49</t>
  </si>
  <si>
    <t>TR-55 35-22-M00055_B_56377726_56377726</t>
  </si>
  <si>
    <t>01.08.2021 18:53:52</t>
  </si>
  <si>
    <t>01.08.2021 19:34:45</t>
  </si>
  <si>
    <t>_6411503_56356522_56356522</t>
  </si>
  <si>
    <t>01.08.2021 09:30:56</t>
  </si>
  <si>
    <t>01.08.2021 17:41:51</t>
  </si>
  <si>
    <t>K-2710 35-03-K02710_C_56366426_56366426</t>
  </si>
  <si>
    <t>01.08.2021 18:39:18</t>
  </si>
  <si>
    <t>01.08.2021 21:31:37</t>
  </si>
  <si>
    <t>BALCIOĞLU MAHALLESİ TR-1 45-78-M00211_49352312_56385047_56385047</t>
  </si>
  <si>
    <t>01.08.2021 16:16:23</t>
  </si>
  <si>
    <t>01.08.2021 17:21:17</t>
  </si>
  <si>
    <t>TR-112 35-16-L00112_47584359_56352796_56352796</t>
  </si>
  <si>
    <t>01.08.2021 11:14:35</t>
  </si>
  <si>
    <t>01.08.2021 12:09:32</t>
  </si>
  <si>
    <t>K-1425 35-07-K01425_K k1425tr2k1_5830724</t>
  </si>
  <si>
    <t>01.08.2021 18:45:10</t>
  </si>
  <si>
    <t>01.08.2021 19:27:40</t>
  </si>
  <si>
    <t>YAHŞELLİ KÖK 35-28-M00293_HatBaşıAyırıcı_53133933 M01_53133933</t>
  </si>
  <si>
    <t>01.08.2021 11:43:12</t>
  </si>
  <si>
    <t>01.08.2021 13:50:22</t>
  </si>
  <si>
    <t>M-612 (DM-4/22) 35-17-M00612_DAĞITIM TRF M-612 M03_66036878</t>
  </si>
  <si>
    <t>01.08.2021 18:15:50</t>
  </si>
  <si>
    <t>01.08.2021 19:19:44</t>
  </si>
  <si>
    <t>PAŞAKÖY TR-6 45-80-M00168_45-80-M00168_2372072</t>
  </si>
  <si>
    <t>01.08.2021 14:57:58</t>
  </si>
  <si>
    <t>01.08.2021 20:14:54</t>
  </si>
  <si>
    <t>EĞERCİ KÖYÜ-1 35-26-L00167_35-26-L00167_2355278</t>
  </si>
  <si>
    <t>01.08.2021 15:07:49</t>
  </si>
  <si>
    <t>01.08.2021 17:26:23</t>
  </si>
  <si>
    <t>TR-169 45-78-L00169_45-78-L00169_2369963</t>
  </si>
  <si>
    <t>01.08.2021 17:27:12</t>
  </si>
  <si>
    <t>01.08.2021 18:02:47</t>
  </si>
  <si>
    <t>01.08.2021 13:45:42</t>
  </si>
  <si>
    <t>01.08.2021 15:04:38</t>
  </si>
  <si>
    <t>SİYEKLİ KÖK 45-71-M00185_MALDAN M05_72256924</t>
  </si>
  <si>
    <t>01.08.2021 06:00:08</t>
  </si>
  <si>
    <t>01.08.2021 07:18:32</t>
  </si>
  <si>
    <t>TR-2/27 45-83-L00027__72373140_72373140</t>
  </si>
  <si>
    <t>01.08.2021 18:29:40</t>
  </si>
  <si>
    <t>01.08.2021 23:51:00</t>
  </si>
  <si>
    <t>ULUCAK TM 35-28-A00002_HatBaşıAyırıcı_53133662 M13_53133662</t>
  </si>
  <si>
    <t>01.08.2021 07:28:20</t>
  </si>
  <si>
    <t>01.08.2021 10:06:00</t>
  </si>
  <si>
    <t>K-2710 35-03-K02710_910316696_910316696</t>
  </si>
  <si>
    <t>01.08.2021 14:54:00</t>
  </si>
  <si>
    <t>01.08.2021 17:25:07</t>
  </si>
  <si>
    <t>TİRE TR-8 35-29-L00008_48355834_56361390_56361390</t>
  </si>
  <si>
    <t>01.08.2021 21:04:12</t>
  </si>
  <si>
    <t>01.08.2021 22:29:52</t>
  </si>
  <si>
    <t>M-1211 35-02-M01211_TRAFO M03_2041228</t>
  </si>
  <si>
    <t>OG Kesici Arızası</t>
  </si>
  <si>
    <t>01.08.2021 17:09:57</t>
  </si>
  <si>
    <t>01.08.2021 18:47:50</t>
  </si>
  <si>
    <t>TEPECİK KÖPRÜ DM 35-14-M00332_TAŞKENT DM-1 (DOĞANBEY-1 H.H. 477 SOL DEVRE) M15_49833960</t>
  </si>
  <si>
    <t>01.08.2021 09:07:03</t>
  </si>
  <si>
    <t>01.08.2021 10:33:42</t>
  </si>
  <si>
    <t>TR-24 35-22-M00024_35-22-M00024_2374516</t>
  </si>
  <si>
    <t>01.08.2021 15:47:04</t>
  </si>
  <si>
    <t>01.08.2021 17:40:43</t>
  </si>
  <si>
    <t>HALİTPAŞA TR-10 45-80-M00081_A_56385460_56385460</t>
  </si>
  <si>
    <t>01.08.2021 22:05:33</t>
  </si>
  <si>
    <t>01.08.2021 22:51:23</t>
  </si>
  <si>
    <t>ÇANDARLI DM-TR-20 35-30-M00020_DENİZKÖY KÖYLER M04_72352924</t>
  </si>
  <si>
    <t>01.08.2021 08:03:55</t>
  </si>
  <si>
    <t>01.08.2021 09:00:15</t>
  </si>
  <si>
    <t>YAĞCILAR TR-5 35-19-M00230_A_56389712_56389712</t>
  </si>
  <si>
    <t>01.08.2021 20:17:30</t>
  </si>
  <si>
    <t>01.08.2021 22:50:40</t>
  </si>
  <si>
    <t>01.08.2021 17:15:13</t>
  </si>
  <si>
    <t>01.08.2021 22:20:35</t>
  </si>
  <si>
    <t>DOĞANCI TR-2 35-31-L00335_47797523_56352284_56352284</t>
  </si>
  <si>
    <t>01.08.2021 00:05:52</t>
  </si>
  <si>
    <t>01.08.2021 03:35:37</t>
  </si>
  <si>
    <t>01.08.2021 19:22:12</t>
  </si>
  <si>
    <t>01.08.2021 20:03:14</t>
  </si>
  <si>
    <t>HALİL TAŞPINAR VE ARK. T-SULAMA GRB. 35-13-L00092_DIREK TIPI TRAFO HUCRESI H01_2042168</t>
  </si>
  <si>
    <t>01.08.2021 18:27:42</t>
  </si>
  <si>
    <t>01.08.2021 20:15:40</t>
  </si>
  <si>
    <t>K-4297 35-03-K04297_TRAFO K03_41965862</t>
  </si>
  <si>
    <t>01.08.2021 19:01:17</t>
  </si>
  <si>
    <t>02.08.2021 05:22:37</t>
  </si>
  <si>
    <t>K-3583 35-02-K03583_99553339_99553339</t>
  </si>
  <si>
    <t>01.08.2021 09:45:15</t>
  </si>
  <si>
    <t>01.08.2021 12:46:38</t>
  </si>
  <si>
    <t>ARMUTLU DM-2/TR-36 (ESKİ TR-6) 35-27-L00006_B_65510931_65510931</t>
  </si>
  <si>
    <t>01.08.2021 23:17:59</t>
  </si>
  <si>
    <t>02.08.2021 02:29:17</t>
  </si>
  <si>
    <t>TR-2/39 45-72-L00039_DAĞITIM TRF TR-2/39 L03_61315085</t>
  </si>
  <si>
    <t>01.08.2021 16:51:45</t>
  </si>
  <si>
    <t>01.08.2021 21:08:51</t>
  </si>
  <si>
    <t>MURADİYE TR-2/B (23 NİSAN PARKI) 45-71-M01852_A_56391332_56391332</t>
  </si>
  <si>
    <t>01.08.2021 21:24:28</t>
  </si>
  <si>
    <t>01.08.2021 23:40:42</t>
  </si>
  <si>
    <t>DM08/TR02 45-73-M00003_945669260_945669260</t>
  </si>
  <si>
    <t>01.08.2021 14:15:31</t>
  </si>
  <si>
    <t>01.08.2021 15:54:19</t>
  </si>
  <si>
    <t>L-266 35-18-L00266_A_56369139_56369139</t>
  </si>
  <si>
    <t>01.08.2021 22:58:51</t>
  </si>
  <si>
    <t>02.08.2021 02:32:01</t>
  </si>
  <si>
    <t>YASEMİN DM 35-19-M00002_ÖZBEK M03_2333725</t>
  </si>
  <si>
    <t>01.08.2021 20:34:02</t>
  </si>
  <si>
    <t>01.08.2021 20:58:44</t>
  </si>
  <si>
    <t>M-230 35-14-M00230_956643233_956643233</t>
  </si>
  <si>
    <t>01.08.2021 09:18:47</t>
  </si>
  <si>
    <t>01.08.2021 15:54:22</t>
  </si>
  <si>
    <t>YENİ BAĞARASI TR-4 35-23-M00210_950414849_950414849</t>
  </si>
  <si>
    <t>01.08.2021 19:04:56</t>
  </si>
  <si>
    <t>01.08.2021 20:26:33</t>
  </si>
  <si>
    <t>DOĞANCI TR-12 35-31-L00339_47793595_56351957_56351957</t>
  </si>
  <si>
    <t>01.08.2021 08:30:33</t>
  </si>
  <si>
    <t>01.08.2021 12:43:51</t>
  </si>
  <si>
    <t>HALİTPAŞA TR-11 45-80-M00063_9939147_56405652_56405652</t>
  </si>
  <si>
    <t>01.08.2021 13:27:07</t>
  </si>
  <si>
    <t>01.08.2021 15:29:13</t>
  </si>
  <si>
    <t>SERİNYAYLA TR-2 45-73-L00005_A_56377987_56377987</t>
  </si>
  <si>
    <t>Ağaç Kesimi</t>
  </si>
  <si>
    <t>01.08.2021 19:28:43</t>
  </si>
  <si>
    <t>01.08.2021 21:24:42</t>
  </si>
  <si>
    <t>L-290 35-18-L00290_E e3_5949054</t>
  </si>
  <si>
    <t>01.08.2021 18:45:28</t>
  </si>
  <si>
    <t>01.08.2021 20:18:21</t>
  </si>
  <si>
    <t>KORUCUK-3 35-26-M00463_35-26-M00463_2362909</t>
  </si>
  <si>
    <t>01.08.2021 16:54:26</t>
  </si>
  <si>
    <t>01.08.2021 18:01:12</t>
  </si>
  <si>
    <t>K-963 35-02-K00963_K-3952 K04_2063497</t>
  </si>
  <si>
    <t>01.08.2021 19:18:46</t>
  </si>
  <si>
    <t>01.08.2021 19:49:46</t>
  </si>
  <si>
    <t>SİNİRLİ TR-2 45-83-M00458_C_56398020_56398020</t>
  </si>
  <si>
    <t>01.08.2021 00:01:28</t>
  </si>
  <si>
    <t>01.08.2021 01:59:24</t>
  </si>
  <si>
    <t>HASKÖY TR-1 35-20-L00206_C_56381524_56381524</t>
  </si>
  <si>
    <t>01.08.2021 12:58:10</t>
  </si>
  <si>
    <t>01.08.2021 13:59:49</t>
  </si>
  <si>
    <t>DM-3/TR-18 35-22-M00077_A_60982384_60982384</t>
  </si>
  <si>
    <t>01.08.2021 20:00:16</t>
  </si>
  <si>
    <t>01.08.2021 20:35:52</t>
  </si>
  <si>
    <t>01.08.2021 14:01:34</t>
  </si>
  <si>
    <t>01.08.2021 18:14:04</t>
  </si>
  <si>
    <t>MELEK BEY ÇİFTLİĞİ TR 35-24-M00030_35-24-M00030_2376345</t>
  </si>
  <si>
    <t>01.08.2021 09:10:18</t>
  </si>
  <si>
    <t>01.08.2021 09:49:45</t>
  </si>
  <si>
    <t>K-3195 35-03-K03195_TRAFO K01_41920041</t>
  </si>
  <si>
    <t>01.08.2021 21:11:03</t>
  </si>
  <si>
    <t>01.08.2021 22:19:59</t>
  </si>
  <si>
    <t>SOMA A SANTRALİ İM/DM 45-82-A00001_AKHİSAR M08_2324954</t>
  </si>
  <si>
    <t>01.08.2021 09:45:05</t>
  </si>
  <si>
    <t>DM-5/18 35-26-M00809_35-26-M00809_65905333</t>
  </si>
  <si>
    <t>01.08.2021 14:57:55</t>
  </si>
  <si>
    <t>01.08.2021 15:42:00</t>
  </si>
  <si>
    <t>L-247 35-18-L00247_35-18-L00247_2376419</t>
  </si>
  <si>
    <t>01.08.2021 20:45:49</t>
  </si>
  <si>
    <t>TR-37 45-77-L00037_45-77-L00037_72210444</t>
  </si>
  <si>
    <t>01.08.2021 03:00:00</t>
  </si>
  <si>
    <t>01.08.2021 04:00:00</t>
  </si>
  <si>
    <t>KAPANCI TR-3 45-78-L00382_953291010_953291010</t>
  </si>
  <si>
    <t>01.08.2021 17:18:32</t>
  </si>
  <si>
    <t>01.08.2021 22:52:23</t>
  </si>
  <si>
    <t>ÜRKMEZ M-3 35-25-M00139_956652005_956652005</t>
  </si>
  <si>
    <t>01.08.2021 10:09:24</t>
  </si>
  <si>
    <t>01.08.2021 11:15:52</t>
  </si>
  <si>
    <t>TR-164 35-26-M01147_35-26-M01147_65919895</t>
  </si>
  <si>
    <t>01.08.2021 18:11:08</t>
  </si>
  <si>
    <t>01.08.2021 18:40:05</t>
  </si>
  <si>
    <t>AKÇAPINAR TR-2 45-83-L00439_A_56400137_56400137</t>
  </si>
  <si>
    <t>01.08.2021 20:39:04</t>
  </si>
  <si>
    <t>01.08.2021 22:46:11</t>
  </si>
  <si>
    <t>L-428 35-18-L00428_35-18-L00428_2356820</t>
  </si>
  <si>
    <t>01.08.2021 14:40:09</t>
  </si>
  <si>
    <t>01.08.2021 20:01:50</t>
  </si>
  <si>
    <t>M-3090(YATIRIM REZERVE) 35-09-M03090_C c1b_5860918</t>
  </si>
  <si>
    <t>01.08.2021 09:57:00</t>
  </si>
  <si>
    <t>01.08.2021 11:03:41</t>
  </si>
  <si>
    <t>YARBASAN KÖK 45-74-M00119_MİNNETLER M03_72246660</t>
  </si>
  <si>
    <t>01.08.2021 08:27:55</t>
  </si>
  <si>
    <t>01.08.2021 08:28:15</t>
  </si>
  <si>
    <t>ÇANDARLI TR-23 35-30-M00023_955316478_955316478</t>
  </si>
  <si>
    <t>01.08.2021 18:25:11</t>
  </si>
  <si>
    <t>01.08.2021 20:27:16</t>
  </si>
  <si>
    <t>İSTASYONALTI KÖK 45-83-M00131_MANİSA-1 GİRİŞ M07_2099096</t>
  </si>
  <si>
    <t>01.08.2021 08:47:00</t>
  </si>
  <si>
    <t>01.08.2021 11:27:20</t>
  </si>
  <si>
    <t>TR-96 35-26-M00096_35-26-M00096_2348844</t>
  </si>
  <si>
    <t>01.08.2021 20:24:58</t>
  </si>
  <si>
    <t>01.08.2021 20:48:33</t>
  </si>
  <si>
    <t>K-2737 35-03-K02737_910545593_910545593</t>
  </si>
  <si>
    <t>01.08.2021 16:28:00</t>
  </si>
  <si>
    <t>01.08.2021 22:32:26</t>
  </si>
  <si>
    <t>GÜLBAHÇE TR-7 35-19-L00167_A_65508700_65508700</t>
  </si>
  <si>
    <t>01.08.2021 15:59:20</t>
  </si>
  <si>
    <t>01.08.2021 19:54:33</t>
  </si>
  <si>
    <t>M-271 KARAKAYALAR DM 35-14-M00271_SEFERİHİSAR İM-1 M05_2097326</t>
  </si>
  <si>
    <t>01.08.2021 17:17:02</t>
  </si>
  <si>
    <t>01.08.2021 17:25:38</t>
  </si>
  <si>
    <t>K-4197 35-02-K04197_TRAFO K02_2112992</t>
  </si>
  <si>
    <t>01.08.2021 06:03:41</t>
  </si>
  <si>
    <t>01.08.2021 08:36:07</t>
  </si>
  <si>
    <t>YAZGÜLÜ SİTESİ TR 35-30-L00157_955326198_955326198</t>
  </si>
  <si>
    <t>01.08.2021 21:30:21</t>
  </si>
  <si>
    <t>01.08.2021 23:42:02</t>
  </si>
  <si>
    <t>HASKÖY TR-2 35-20-L00207_C_56378459_56378459</t>
  </si>
  <si>
    <t>01.08.2021 19:53:35</t>
  </si>
  <si>
    <t>01.08.2021 21:13:44</t>
  </si>
  <si>
    <t>KEMALPAŞA TM 35-27-A00002_KEMALPAŞA-1 M06_2306690</t>
  </si>
  <si>
    <t>01.08.2021 08:30:00</t>
  </si>
  <si>
    <t>01.08.2021 08:32:00</t>
  </si>
  <si>
    <t>TR-32 35-19-M00032_956668373_956668373</t>
  </si>
  <si>
    <t>01.08.2021 09:59:42</t>
  </si>
  <si>
    <t>01.08.2021 15:27:41</t>
  </si>
  <si>
    <t>K-3696 35-02-K03696_A_56359157_56359157</t>
  </si>
  <si>
    <t>01.08.2021 01:12:32</t>
  </si>
  <si>
    <t>01.08.2021 05:48:25</t>
  </si>
  <si>
    <t>KARABAĞLAR TM 35-01-A00012_KARABAĞLAR-19 K44_2310628</t>
  </si>
  <si>
    <t>01.08.2021 15:29:06</t>
  </si>
  <si>
    <t>01.08.2021 16:23:45</t>
  </si>
  <si>
    <t>KARAOBA DERE TR-5 35-32-L00059_35-32-L00059_2350244</t>
  </si>
  <si>
    <t>01.08.2021 12:18:28</t>
  </si>
  <si>
    <t>01.08.2021 13:40:47</t>
  </si>
  <si>
    <t>ÖZPINAR TR-1 45-79-M00224_45-79-M00224_2368640</t>
  </si>
  <si>
    <t>01.08.2021 13:19:15</t>
  </si>
  <si>
    <t>01.08.2021 14:47:00</t>
  </si>
  <si>
    <t>DM-8/10 45-71-M00287_45-71-M00287_2368427</t>
  </si>
  <si>
    <t>01.08.2021 19:25:35</t>
  </si>
  <si>
    <t>01.08.2021 19:06:09</t>
  </si>
  <si>
    <t>01.08.2021 19:48:28</t>
  </si>
  <si>
    <t>ÇANDARLI TR-1 35-30-M00001_35-30-M00001_2377031</t>
  </si>
  <si>
    <t>01.08.2021 15:18:55</t>
  </si>
  <si>
    <t>01.08.2021 19:04:40</t>
  </si>
  <si>
    <t>01.08.2021 16:12:22</t>
  </si>
  <si>
    <t>01.08.2021 16:55:19</t>
  </si>
  <si>
    <t>TAŞDELEN TR-336 35-19-M00181_35-19-M00181_2350474</t>
  </si>
  <si>
    <t>01.08.2021 13:30:52</t>
  </si>
  <si>
    <t>01.08.2021 18:26:32</t>
  </si>
  <si>
    <t>L-280 35-18-L00280_8989992_56370849_56370849</t>
  </si>
  <si>
    <t>01.08.2021 16:38:31</t>
  </si>
  <si>
    <t>01.08.2021 20:33:57</t>
  </si>
  <si>
    <t>M-212(DM-3/10) 35-09-M00212_D_56382280_56382280</t>
  </si>
  <si>
    <t>01.08.2021 19:19:54</t>
  </si>
  <si>
    <t>01.08.2021 20:54:58</t>
  </si>
  <si>
    <t>TR-2/83 45-83-L00083_48124206_56401391_56401391</t>
  </si>
  <si>
    <t>01.08.2021 10:23:52</t>
  </si>
  <si>
    <t>01.08.2021 14:09:05</t>
  </si>
  <si>
    <t>K-3016 35-03-K03016_35-03-K03016_41943670</t>
  </si>
  <si>
    <t>01.08.2021 18:26:16</t>
  </si>
  <si>
    <t>01.08.2021 19:51:23</t>
  </si>
  <si>
    <t>TR-1/10 45-72-M00010_DİŞ HASTANESİ M03_66462215</t>
  </si>
  <si>
    <t>01.08.2021 17:45:26</t>
  </si>
  <si>
    <t>01.08.2021 18:36:00</t>
  </si>
  <si>
    <t>M-230 35-14-M00230_956653368_956653368</t>
  </si>
  <si>
    <t>01.08.2021 10:09:18</t>
  </si>
  <si>
    <t>01.08.2021 13:56:14</t>
  </si>
  <si>
    <t>TR-168 35-26-M00168_35-26-M00168_65984579</t>
  </si>
  <si>
    <t>01.08.2021 19:44:52</t>
  </si>
  <si>
    <t>01.08.2021 20:27:15</t>
  </si>
  <si>
    <t>RAMİZ IŞIK TARIMSAL SULAMA 45-76-L00016_A_56385230_56385230</t>
  </si>
  <si>
    <t>01.08.2021 22:14:32</t>
  </si>
  <si>
    <t>01.08.2021 23:18:00</t>
  </si>
  <si>
    <t>M-2556 35-02-M02556_35-02-M02556_66108828</t>
  </si>
  <si>
    <t>01.08.2021 03:58:22</t>
  </si>
  <si>
    <t>01.08.2021 05:34:33</t>
  </si>
  <si>
    <t>M-2818(YATIRIM REZERVE) 35-01-M02818_F_56355360_56355360</t>
  </si>
  <si>
    <t>01.08.2021 11:24:50</t>
  </si>
  <si>
    <t>01.08.2021 12:23:22</t>
  </si>
  <si>
    <t>_D_56381958_56381958</t>
  </si>
  <si>
    <t>01.08.2021 17:42:31</t>
  </si>
  <si>
    <t>01.08.2021 22:58:28</t>
  </si>
  <si>
    <t>BAĞARASI TR-1 35-23-M00170_C_65502563_65502563</t>
  </si>
  <si>
    <t>01.08.2021 11:49:15</t>
  </si>
  <si>
    <t>01.08.2021 12:48:56</t>
  </si>
  <si>
    <t>KURUCUOVA TR-2 35-15-L00253_B_56407293_56407293</t>
  </si>
  <si>
    <t>01.08.2021 07:52:29</t>
  </si>
  <si>
    <t>01.08.2021 11:11:35</t>
  </si>
  <si>
    <t>SIĞIRTMAÇLI TR-1 45-79-M00097_B_56388021_56388021</t>
  </si>
  <si>
    <t>01.08.2021 20:47:53</t>
  </si>
  <si>
    <t>01.08.2021 22:55:13</t>
  </si>
  <si>
    <t>01.08.2021 21:07:40</t>
  </si>
  <si>
    <t>01.08.2021 22:55:33</t>
  </si>
  <si>
    <t>KARABURUN GIS TM 35-19-A00008_KARAREİS M05_2317316</t>
  </si>
  <si>
    <t>01.08.2021 10:46:18</t>
  </si>
  <si>
    <t>01.08.2021 11:14:00</t>
  </si>
  <si>
    <t>M-2955 35-01-M02955_911415509_911415509</t>
  </si>
  <si>
    <t>01.08.2021 17:21:34</t>
  </si>
  <si>
    <t>02.08.2021 02:09:05</t>
  </si>
  <si>
    <t>01.08.2021 18:06:44</t>
  </si>
  <si>
    <t>01.08.2021 18:50:27</t>
  </si>
  <si>
    <t>OCAKLI TR-1 35-15-L00770_966399073_966399073</t>
  </si>
  <si>
    <t>01.08.2021 08:42:57</t>
  </si>
  <si>
    <t>01.08.2021 13:27:06</t>
  </si>
  <si>
    <t>DEVELİ TR-2 35-22-M00284_DIREK TIPI TRAFO HUCRESI H01_2035389</t>
  </si>
  <si>
    <t>01.08.2021 09:46:20</t>
  </si>
  <si>
    <t>01.08.2021 10:58:18</t>
  </si>
  <si>
    <t>AKSELENDİ İM 45-72-A00004_AKSELENDİ TR7 L11_75948385</t>
  </si>
  <si>
    <t>01.08.2021 09:32:35</t>
  </si>
  <si>
    <t>01.08.2021 10:10:00</t>
  </si>
  <si>
    <t>PAMUKYAZI-5 35-26-L00392_35-26-L00392_2348729</t>
  </si>
  <si>
    <t>01.08.2021 18:54:26</t>
  </si>
  <si>
    <t>01.08.2021 20:36:56</t>
  </si>
  <si>
    <t>MENDERES DM-2/TR-1 35-22-M00300_MENDERES-1 M17_2095708</t>
  </si>
  <si>
    <t>01.08.2021 07:17:18</t>
  </si>
  <si>
    <t>01.08.2021 07:21:48</t>
  </si>
  <si>
    <t>GÜNEŞLİ TR-19 45-75-M00059_DAĞITIM TRAFOSU M08_72016882</t>
  </si>
  <si>
    <t>01.08.2021 14:19:23</t>
  </si>
  <si>
    <t>01.08.2021 16:34:10</t>
  </si>
  <si>
    <t>ÖZDERE ORTA MAHALLE DM (M-1) 35-25-M00120_ORTA MAHALLE M-6(SAHİL) M05_72127253</t>
  </si>
  <si>
    <t>01.08.2021 20:42:00</t>
  </si>
  <si>
    <t>01.08.2021 21:28:10</t>
  </si>
  <si>
    <t>KIRKAĞAÇ TR-1/7 45-76-M00028_955252132_955252132</t>
  </si>
  <si>
    <t>01.08.2021 14:53:09</t>
  </si>
  <si>
    <t>01.08.2021 16:07:13</t>
  </si>
  <si>
    <t>ULUCAK DM-2/12 35-27-M00320_ULUCAK DM-2/13 M01_72176172</t>
  </si>
  <si>
    <t>01.08.2021 17:27:53</t>
  </si>
  <si>
    <t>01.08.2021 17:48:00</t>
  </si>
  <si>
    <t>BİMEYKO KÖK-10 35-30-M00048_ÇANDARLI DM M02_2107756</t>
  </si>
  <si>
    <t>01.08.2021 17:32:58</t>
  </si>
  <si>
    <t>01.08.2021 17:33:46</t>
  </si>
  <si>
    <t>K-718 35-01-K00718_E_56374008_56374008</t>
  </si>
  <si>
    <t>01.08.2021 17:07:10</t>
  </si>
  <si>
    <t>02.08.2021 01:46:21</t>
  </si>
  <si>
    <t>TR-59 TARIMSAL SULAMA 45-80-M01059_45-80-M01059_2374073</t>
  </si>
  <si>
    <t>01.08.2021 08:13:29</t>
  </si>
  <si>
    <t>01.08.2021 10:28:16</t>
  </si>
  <si>
    <t>01.08.2021 09:50:48</t>
  </si>
  <si>
    <t>01.08.2021 10:30:08</t>
  </si>
  <si>
    <t>L-290 35-18-L00290_E e1_5949046</t>
  </si>
  <si>
    <t>01.08.2021 11:42:13</t>
  </si>
  <si>
    <t>01.08.2021 12:26:25</t>
  </si>
  <si>
    <t>EMLAKDERE TR-1 45-71-M01025_45-71-M01025_2374530</t>
  </si>
  <si>
    <t>01.08.2021 14:05:17</t>
  </si>
  <si>
    <t>01.08.2021 15:36:12</t>
  </si>
  <si>
    <t>MENEMEN TR-77 35-28-L00077_35-28-L00077_66761917</t>
  </si>
  <si>
    <t>01.08.2021 16:17:28</t>
  </si>
  <si>
    <t>01.08.2021 17:24:45</t>
  </si>
  <si>
    <t>K-3772 35-02-K03772_D_56363568_56363568</t>
  </si>
  <si>
    <t>01.08.2021 20:38:18</t>
  </si>
  <si>
    <t>01.08.2021 21:34:43</t>
  </si>
  <si>
    <t>KARABURÇ TR-5 DURSUN BEY 35-31-L00264_47945859_56398857_56398857</t>
  </si>
  <si>
    <t>01.08.2021 08:55:11</t>
  </si>
  <si>
    <t>01.08.2021 11:12:10</t>
  </si>
  <si>
    <t>TR-54 35-30-L00054_955330228_955330228</t>
  </si>
  <si>
    <t>01.08.2021 17:41:08</t>
  </si>
  <si>
    <t>01.08.2021 20:24:17</t>
  </si>
  <si>
    <t>K-1782 35-02-K01782_C_56367862_56367862</t>
  </si>
  <si>
    <t>01.08.2021 16:29:18</t>
  </si>
  <si>
    <t>M-869 EĞRİDERE KÖYÜ 35-02-M00869_95000082040_95000082040</t>
  </si>
  <si>
    <t>01.08.2021 23:43:12</t>
  </si>
  <si>
    <t>02.08.2021 01:27:19</t>
  </si>
  <si>
    <t>TR-33 35-15-M00033_35-15-M00033_2365875</t>
  </si>
  <si>
    <t>01.08.2021 13:48:27</t>
  </si>
  <si>
    <t>01.08.2021 15:27:59</t>
  </si>
  <si>
    <t>TR-1 45-74-M00001__72372092_72372092</t>
  </si>
  <si>
    <t>01.08.2021 09:22:50</t>
  </si>
  <si>
    <t>01.08.2021 14:27:28</t>
  </si>
  <si>
    <t>TİRE TR-12 35-29-L00012_TR-14 L02_72205926</t>
  </si>
  <si>
    <t>01.08.2021 08:47:06</t>
  </si>
  <si>
    <t>01.08.2021 11:42:30</t>
  </si>
  <si>
    <t>MURADİYE TR 2/A 45-71-M00201_A_56400608_56400608</t>
  </si>
  <si>
    <t>01.08.2021 18:27:03</t>
  </si>
  <si>
    <t>01.08.2021 21:07:30</t>
  </si>
  <si>
    <t>ARKACILAR TR-2 35-31-L00038_C_65514217_65514217</t>
  </si>
  <si>
    <t>01.08.2021 21:23:47</t>
  </si>
  <si>
    <t>01.08.2021 22:49:54</t>
  </si>
  <si>
    <t>KAPANCI TR-1 45-78-L00380_953290937_953290937</t>
  </si>
  <si>
    <t>01.08.2021 11:44:26</t>
  </si>
  <si>
    <t>01.08.2021 16:01:32</t>
  </si>
  <si>
    <t>KARAOĞLANLI TR-1 KÖK 45-71-M00091_BOZKÖY ÇIKIŞ M03_61195440</t>
  </si>
  <si>
    <t>01.08.2021 21:56:57</t>
  </si>
  <si>
    <t>01.08.2021 23:42:28</t>
  </si>
  <si>
    <t>DM02/TR23 MEZAR ÜSTÜ 45-73-M00028_945682485_945682485</t>
  </si>
  <si>
    <t>01.08.2021 22:33:53</t>
  </si>
  <si>
    <t>01.08.2021 23:53:55</t>
  </si>
  <si>
    <t>TR-6 35-31-L00006_956591893_956591893</t>
  </si>
  <si>
    <t>01.08.2021 09:37:00</t>
  </si>
  <si>
    <t>01.08.2021 11:40:19</t>
  </si>
  <si>
    <t>RECEPLİ KÖYÜ TR-1 45-71-M01694_43105838_56388150_56388150</t>
  </si>
  <si>
    <t>01.08.2021 10:50:21</t>
  </si>
  <si>
    <t>01.08.2021 19:38:52</t>
  </si>
  <si>
    <t>SANCAKLI BOZKÖY KÖK 45-71-M00087_KARAOĞLANLI GİRİŞ M06_61320776</t>
  </si>
  <si>
    <t>01.08.2021 21:32:46</t>
  </si>
  <si>
    <t>01.08.2021 21:38:56</t>
  </si>
  <si>
    <t>01.08.2021 17:15:45</t>
  </si>
  <si>
    <t>TR-6 45-78-L00006_C_56407459_56407459</t>
  </si>
  <si>
    <t>01.08.2021 10:08:38</t>
  </si>
  <si>
    <t>01.08.2021 14:34:49</t>
  </si>
  <si>
    <t>K-2940 35-04-K02940_A_56356861_56356861</t>
  </si>
  <si>
    <t>01.08.2021 18:05:36</t>
  </si>
  <si>
    <t>01.08.2021 18:53:47</t>
  </si>
  <si>
    <t>01.08.2021 16:11:24</t>
  </si>
  <si>
    <t>01.08.2021 18:08:44</t>
  </si>
  <si>
    <t>K-1131 35-08-K01131_35-08-K01131_42009489</t>
  </si>
  <si>
    <t>01.08.2021 17:24:44</t>
  </si>
  <si>
    <t>02.08.2021 04:43:20</t>
  </si>
  <si>
    <t>GÖRDES TR-17 45-75-M00408_945605130_945605130</t>
  </si>
  <si>
    <t>01.08.2021 17:42:51</t>
  </si>
  <si>
    <t>01.08.2021 19:03:12</t>
  </si>
  <si>
    <t>KURUCALAR TR-1 45-81-M00131_A_56399130_56399130</t>
  </si>
  <si>
    <t>01.08.2021 05:11:17</t>
  </si>
  <si>
    <t>01.08.2021 06:08:49</t>
  </si>
  <si>
    <t>SÜTÇÜLER TR-2 35-27-M00406_DIREK TIPI TRAFO HUCRESI H01_2054151</t>
  </si>
  <si>
    <t>01.08.2021 19:19:57</t>
  </si>
  <si>
    <t>02.08.2021 01:05:54</t>
  </si>
  <si>
    <t>01.08.2021 15:06:56</t>
  </si>
  <si>
    <t>01.08.2021 19:29:09</t>
  </si>
  <si>
    <t>TR-2/121 45-83-M00715__72373836_72373836</t>
  </si>
  <si>
    <t>01.08.2021 16:40:00</t>
  </si>
  <si>
    <t>01.08.2021 22:43:13</t>
  </si>
  <si>
    <t>ÇIRPI TR-1/2 35-20-M00002_ÇIRPI TR-1/1 M01_66532399</t>
  </si>
  <si>
    <t>01.08.2021 09:53:51</t>
  </si>
  <si>
    <t>01.08.2021 17:16:54</t>
  </si>
  <si>
    <t>ÜZÜMLÜ AYSAN BEY TR-3 45-73-M00605_B_56387071_56387071</t>
  </si>
  <si>
    <t>01.08.2021 23:39:57</t>
  </si>
  <si>
    <t>02.08.2021 01:07:03</t>
  </si>
  <si>
    <t>TURKUAZ VİLLALARI 35-30-M00215__72410675_72410675</t>
  </si>
  <si>
    <t>AG Direk Kırılması</t>
  </si>
  <si>
    <t>01.08.2021 13:36:10</t>
  </si>
  <si>
    <t>01.08.2021 19:30:09</t>
  </si>
  <si>
    <t>KÜÇÜKAVULCUK DM 35-15-L00727_İSMAİL BAYSAL L04_72098513</t>
  </si>
  <si>
    <t>01.08.2021 09:25:37</t>
  </si>
  <si>
    <t>01.08.2021 13:49:21</t>
  </si>
  <si>
    <t>ARMUTLU TR-23 35-27-L00023_B_65513987_65513987</t>
  </si>
  <si>
    <t>01.08.2021 12:48:22</t>
  </si>
  <si>
    <t>01.08.2021 15:27:40</t>
  </si>
  <si>
    <t>TR-2 DM (M-702) 35-30-M00702_DİKİLİ TR-16 M04_66045490</t>
  </si>
  <si>
    <t>01.08.2021 09:28:00</t>
  </si>
  <si>
    <t>M-2515 (YATIRIM REZERVE) 35-02-M02515_35-02-M02515_48100597</t>
  </si>
  <si>
    <t>01.08.2021 22:05:11</t>
  </si>
  <si>
    <t>01.08.2021 23:07:31</t>
  </si>
  <si>
    <t>TR-171 35-26-M00171_A_65512079_65512079</t>
  </si>
  <si>
    <t>01.08.2021 19:06:17</t>
  </si>
  <si>
    <t>01.08.2021 20:13:05</t>
  </si>
  <si>
    <t>ORTA MAHALLE  M-6 35-25-M00119_35-25-M00119_2363216</t>
  </si>
  <si>
    <t>01.08.2021 18:50:59</t>
  </si>
  <si>
    <t>01.08.2021 21:25:12</t>
  </si>
  <si>
    <t>ALLAHDİYEN TR-1 45-78-L00279_Ayırıcı H01_2077522</t>
  </si>
  <si>
    <t>01.08.2021 09:26:57</t>
  </si>
  <si>
    <t>01.08.2021 13:27:38</t>
  </si>
  <si>
    <t>01.08.2021 22:54:35</t>
  </si>
  <si>
    <t>02.08.2021 00:26:14</t>
  </si>
  <si>
    <t>ÜÇPINAR DM 45-71-M00183_PELİTALAN M03_72249125</t>
  </si>
  <si>
    <t>01.08.2021 09:39:19</t>
  </si>
  <si>
    <t>01.08.2021 09:51:31</t>
  </si>
  <si>
    <t>DOĞANÇAY İM 35-04-A00004_ALAYBEY M07_77533628</t>
  </si>
  <si>
    <t>01.08.2021 19:58:56</t>
  </si>
  <si>
    <t>01.08.2021 20:06:00</t>
  </si>
  <si>
    <t>K-4468 35-01-K04468_35-01-K04468_2359779</t>
  </si>
  <si>
    <t>01.08.2021 14:30:45</t>
  </si>
  <si>
    <t>01.08.2021 22:08:11</t>
  </si>
  <si>
    <t>DM-1/55 35-29-M00055_A_56356472_56356472</t>
  </si>
  <si>
    <t>01.08.2021 15:26:56</t>
  </si>
  <si>
    <t>01.08.2021 17:09:41</t>
  </si>
  <si>
    <t>MORDOĞAN İM 35-21-A00002_İYTE-2 M03_2314073</t>
  </si>
  <si>
    <t>01.08.2021 23:10:08</t>
  </si>
  <si>
    <t>01.08.2021 23:30:05</t>
  </si>
  <si>
    <t>ÖZBEK TR-4 (TR-234) 35-19-M00233_A_77618840_77618840</t>
  </si>
  <si>
    <t>01.08.2021 12:01:25</t>
  </si>
  <si>
    <t>01.08.2021 13:20:51</t>
  </si>
  <si>
    <t>BODAMAS TR-3 45-75-M00299_A_56397891_56397891</t>
  </si>
  <si>
    <t>01.08.2021 21:19:01</t>
  </si>
  <si>
    <t>01.08.2021 22:34:50</t>
  </si>
  <si>
    <t>TR-16 ( M-716) 35-30-M00716_TR-21 L03_79435255</t>
  </si>
  <si>
    <t>01.08.2021 09:33:02</t>
  </si>
  <si>
    <t>01.08.2021 10:48:16</t>
  </si>
  <si>
    <t>01.08.2021 18:59:30</t>
  </si>
  <si>
    <t>01.08.2021 23:17:37</t>
  </si>
  <si>
    <t>01.08.2021 13:53:53</t>
  </si>
  <si>
    <t>01.08.2021 18:54:33</t>
  </si>
  <si>
    <t>TİRE TR-6/A 35-29-L00007_48352454_56361478_56361478</t>
  </si>
  <si>
    <t>01.08.2021 15:47:44</t>
  </si>
  <si>
    <t>01.08.2021 18:00:35</t>
  </si>
  <si>
    <t>YAYAKENT TR-2 35-24-M00002_DIREK TIPI TRAFO HUCRESI H01_2042228</t>
  </si>
  <si>
    <t>01.08.2021 10:04:28</t>
  </si>
  <si>
    <t>01.08.2021 15:17:31</t>
  </si>
  <si>
    <t>OSMANGAZİ İM 35-02-A00004_LAKA M15_2310315</t>
  </si>
  <si>
    <t>01.08.2021 19:18:00</t>
  </si>
  <si>
    <t>01.08.2021 19:59:00</t>
  </si>
  <si>
    <t>M-1002 35-03-M01002_C_56362002_56362002</t>
  </si>
  <si>
    <t>01.08.2021 18:40:23</t>
  </si>
  <si>
    <t>01.08.2021 20:56:58</t>
  </si>
  <si>
    <t>01.08.2021 12:30:06</t>
  </si>
  <si>
    <t>01.08.2021 14:06:18</t>
  </si>
  <si>
    <t>TEKELİ TR-2 35-22-M00232_D_60985066_60985066</t>
  </si>
  <si>
    <t>01.08.2021 15:59:17</t>
  </si>
  <si>
    <t>01.08.2021 17:34:29</t>
  </si>
  <si>
    <t>TR-2/23 45-72-L00023_45-72-L00023_2365644</t>
  </si>
  <si>
    <t>01.08.2021 16:13:08</t>
  </si>
  <si>
    <t>01.08.2021 19:34:17</t>
  </si>
  <si>
    <t>AĞAÇ İŞLERİ TR-11 35-22-M00111_955269552_955269552</t>
  </si>
  <si>
    <t>01.08.2021 15:33:15</t>
  </si>
  <si>
    <t>01.08.2021 19:11:30</t>
  </si>
  <si>
    <t>TR-51 35-22-M00051_A_56389677_56389677</t>
  </si>
  <si>
    <t>01.08.2021 12:55:50</t>
  </si>
  <si>
    <t>01.08.2021 14:32:22</t>
  </si>
  <si>
    <t>L-248 35-18-L00248_35-18-L00248_2376418</t>
  </si>
  <si>
    <t>01.08.2021 14:49:01</t>
  </si>
  <si>
    <t>01.08.2021 23:00:50</t>
  </si>
  <si>
    <t>01.08.2021 08:07:56</t>
  </si>
  <si>
    <t>01.08.2021 08:47:12</t>
  </si>
  <si>
    <t>ULUCAK DM-2/13 35-27-M00329_DAĞITIM TRAFO ULUCAK DM-2/13 M03_72175901</t>
  </si>
  <si>
    <t>01.08.2021 17:30:35</t>
  </si>
  <si>
    <t>01.08.2021 18:29:48</t>
  </si>
  <si>
    <t>TR-35 45-78-L00035_953251255_953251255</t>
  </si>
  <si>
    <t>01.08.2021 22:08:23</t>
  </si>
  <si>
    <t>01.08.2021 23:58:06</t>
  </si>
  <si>
    <t>TR-94 45-78-L00094_953248174_953248174</t>
  </si>
  <si>
    <t>01.08.2021 16:51:00</t>
  </si>
  <si>
    <t>01.08.2021 21:42:40</t>
  </si>
  <si>
    <t>01.08.2021 09:06:31</t>
  </si>
  <si>
    <t>01.08.2021 10:50:38</t>
  </si>
  <si>
    <t>K-3711 35-03-K03711_D_56366417_56366417</t>
  </si>
  <si>
    <t>01.08.2021 13:38:54</t>
  </si>
  <si>
    <t>01.08.2021 14:40:02</t>
  </si>
  <si>
    <t>TR-145 45-78-M00145_953248666_953248666</t>
  </si>
  <si>
    <t>01.08.2021 19:39:28</t>
  </si>
  <si>
    <t>01.08.2021 22:06:16</t>
  </si>
  <si>
    <t>KARGIN KÖK 45-71-M00095_AYTEKİNLER ESKİ HARMANDALI M07_2321769</t>
  </si>
  <si>
    <t>01.08.2021 06:22:05</t>
  </si>
  <si>
    <t>01.08.2021 07:20:00</t>
  </si>
  <si>
    <t>KARABURÇ KÖK 35-31-L00253_SARIKAYA L02_2113672</t>
  </si>
  <si>
    <t>01.08.2021 20:28:28</t>
  </si>
  <si>
    <t>01.08.2021 20:29:26</t>
  </si>
  <si>
    <t>ÖZEGE KÖK 35-26-M00203_ZÜMRÜT TEKSTİL M03_65967651</t>
  </si>
  <si>
    <t>01.08.2021 10:11:35</t>
  </si>
  <si>
    <t>01.08.2021 12:10:16</t>
  </si>
  <si>
    <t>GÜLBAHÇE İM 35-19-A00006_TRAFO L01_72213800</t>
  </si>
  <si>
    <t>01.08.2021 19:55:29</t>
  </si>
  <si>
    <t>01.08.2021 21:05:30</t>
  </si>
  <si>
    <t>KÖREZ TR-2 45-77-L00368__72373189_72373189</t>
  </si>
  <si>
    <t>01.08.2021 23:53:02</t>
  </si>
  <si>
    <t>02.08.2021 02:35:12</t>
  </si>
  <si>
    <t>L-57 KERVANSARAY SİTESİ 35-14-L00057_956640079_956640079</t>
  </si>
  <si>
    <t>01.08.2021 22:38:54</t>
  </si>
  <si>
    <t>02.08.2021 02:32:33</t>
  </si>
  <si>
    <t>GÖRDES DM 45-75-M00050_GÜNEŞLİ M13_2083728</t>
  </si>
  <si>
    <t>01.08.2021 13:47:23</t>
  </si>
  <si>
    <t>01.08.2021 13:52:05</t>
  </si>
  <si>
    <t>GÖKÇEALAN TR6 35-13-L00398_A_56382144_56382144</t>
  </si>
  <si>
    <t>01.08.2021 09:45:27</t>
  </si>
  <si>
    <t>01.08.2021 11:57:05</t>
  </si>
  <si>
    <t>01.08.2021 06:06:45</t>
  </si>
  <si>
    <t>01.08.2021 06:07:05</t>
  </si>
  <si>
    <t>DEMİRCİLİ DM 35-15-L00895_DEMİRCİLİ SULAMA- (PALASKA ÇIRÇIR) YENİÇEKÖY L01_2115245</t>
  </si>
  <si>
    <t>01.08.2021 09:28:38</t>
  </si>
  <si>
    <t>01.08.2021 10:25:38</t>
  </si>
  <si>
    <t>L-266 35-18-L00266_C c1b_5951821</t>
  </si>
  <si>
    <t>01.08.2021 13:58:25</t>
  </si>
  <si>
    <t>01.08.2021 22:38:51</t>
  </si>
  <si>
    <t>AKYURT TR-1 35-29-L00624_35-29-L00624_2368910</t>
  </si>
  <si>
    <t>01.08.2021 20:42:09</t>
  </si>
  <si>
    <t>01.08.2021 21:42:32</t>
  </si>
  <si>
    <t>KARABURUN TR-15 35-21-L00013_35-21-L00013_2376071</t>
  </si>
  <si>
    <t>01.08.2021 12:13:45</t>
  </si>
  <si>
    <t>01.08.2021 12:33:00</t>
  </si>
  <si>
    <t>M-2517 35-02-M02517_DAĞITIM TRF M-2517 M03_66108525</t>
  </si>
  <si>
    <t>01.08.2021 23:05:21</t>
  </si>
  <si>
    <t>02.08.2021 00:52:21</t>
  </si>
  <si>
    <t>_49210022_56393973_56393973</t>
  </si>
  <si>
    <t>01.08.2021 08:33:57</t>
  </si>
  <si>
    <t>01.08.2021 17:49:00</t>
  </si>
  <si>
    <t>01.08.2021 17:06:00</t>
  </si>
  <si>
    <t>01.08.2021 18:39:45</t>
  </si>
  <si>
    <t>URLA İM 35-19-A00001_TR-16 L11_2048614</t>
  </si>
  <si>
    <t>01.08.2021 01:04:38</t>
  </si>
  <si>
    <t>01.08.2021 01:05:01</t>
  </si>
  <si>
    <t>M-1002 35-03-M01002_G_56366632_56366632</t>
  </si>
  <si>
    <t>01.08.2021 22:06:56</t>
  </si>
  <si>
    <t>01.08.2021 23:33:28</t>
  </si>
  <si>
    <t>YEŞİLOVA ÇAYIR TR-2 35-20-L00127_6869983_56378168_56378168</t>
  </si>
  <si>
    <t>01.08.2021 21:32:54</t>
  </si>
  <si>
    <t>02.08.2021 02:20:57</t>
  </si>
  <si>
    <t>TR-34 35-26-M00034_95000147691_95000147691</t>
  </si>
  <si>
    <t>01.08.2021 15:39:16</t>
  </si>
  <si>
    <t>01.08.2021 17:53:00</t>
  </si>
  <si>
    <t>ZEYTİNKÖY TR-2 35-13-L00066_DIREK TIPI TRAFO HUCRESI H01_2042162</t>
  </si>
  <si>
    <t>01.08.2021 09:30:35</t>
  </si>
  <si>
    <t>01.08.2021 09:53:42</t>
  </si>
  <si>
    <t>01.08.2021 08:45:44</t>
  </si>
  <si>
    <t>01.08.2021 09:08:54</t>
  </si>
  <si>
    <t>TR-2/77 45-83-M00772_D E02_65867572</t>
  </si>
  <si>
    <t>01.08.2021 18:08:45</t>
  </si>
  <si>
    <t>01.08.2021 23:38:18</t>
  </si>
  <si>
    <t>M-1013 35-03-M01013_910369329_910369329</t>
  </si>
  <si>
    <t>01.08.2021 15:15:29</t>
  </si>
  <si>
    <t>02.08.2021 00:30:43</t>
  </si>
  <si>
    <t>EYKO TR-5 35-30-M00031_955323833_955323833</t>
  </si>
  <si>
    <t>01.08.2021 11:46:33</t>
  </si>
  <si>
    <t>01.08.2021 13:23:21</t>
  </si>
  <si>
    <t>DOMİNOS KÖK 35-26-M00208_BEŞİKÇİOĞLU M03_65962998</t>
  </si>
  <si>
    <t>01.08.2021 18:36:33</t>
  </si>
  <si>
    <t>01.08.2021 19:08:06</t>
  </si>
  <si>
    <t>MERSİNDERE TR-1 45-78-L00472_49319679_56387281_56387281</t>
  </si>
  <si>
    <t>01.08.2021 20:34:28</t>
  </si>
  <si>
    <t>01.08.2021 23:09:58</t>
  </si>
  <si>
    <t>DM-1/TR-15 35-13-M00029_DM-1/TR-24 M03_66202386</t>
  </si>
  <si>
    <t>01.08.2021 12:26:29</t>
  </si>
  <si>
    <t>01.08.2021 13:59:56</t>
  </si>
  <si>
    <t>TİRE İM-DM-1 35-29-A00001_TİRE ŞEHİR-4 L21_2060277</t>
  </si>
  <si>
    <t>01.08.2021 08:24:01</t>
  </si>
  <si>
    <t>01.08.2021 08:41:00</t>
  </si>
  <si>
    <t>OVACIK TR-7 35-31-L00149_35-31-L00149_2364103</t>
  </si>
  <si>
    <t>01.08.2021 07:20:13</t>
  </si>
  <si>
    <t>01.08.2021 10:09:50</t>
  </si>
  <si>
    <t>GERMİYAN İM 35-18-A00004_ŞİFNE L06_2064616</t>
  </si>
  <si>
    <t>01.08.2021 13:25:13</t>
  </si>
  <si>
    <t>01.08.2021 13:32:00</t>
  </si>
  <si>
    <t>YAĞBASAN TR-1 45-78-M00546_49222124_56392478_56392478</t>
  </si>
  <si>
    <t>01.08.2021 18:15:39</t>
  </si>
  <si>
    <t>01.08.2021 22:16:00</t>
  </si>
  <si>
    <t>_C_56407217_56407217</t>
  </si>
  <si>
    <t>01.08.2021 17:06:50</t>
  </si>
  <si>
    <t>01.08.2021 19:06:11</t>
  </si>
  <si>
    <t>KURTULMUŞ KÖK 45-72-L00080_SARILAR ÇIKIŞI L03_66546809</t>
  </si>
  <si>
    <t>01.08.2021 09:05:08</t>
  </si>
  <si>
    <t>01.08.2021 14:00:20</t>
  </si>
  <si>
    <t>GÖRDES TR-19 45-75-M00019_945603944_945603944</t>
  </si>
  <si>
    <t>01.08.2021 23:28:59</t>
  </si>
  <si>
    <t>02.08.2021 01:42:33</t>
  </si>
  <si>
    <t>TR-6 35-31-L00006_ H_72253167</t>
  </si>
  <si>
    <t>01.08.2021 09:14:46</t>
  </si>
  <si>
    <t>01.08.2021 12:19:17</t>
  </si>
  <si>
    <t>ÖZDERE ORTA MAHALLE DM (M-1) 35-25-M00120_GÜMÜLDÜR DM-BARAJ-ORTA MAHALLE ARITMA KÖK M01_72127208</t>
  </si>
  <si>
    <t>01.08.2021 19:28:26</t>
  </si>
  <si>
    <t>01.08.2021 19:31:08</t>
  </si>
  <si>
    <t>01.08.2021 14:02:01</t>
  </si>
  <si>
    <t>01.08.2021 18:04:37</t>
  </si>
  <si>
    <t>BEKTAŞLAR TR-1 45-78-M00505_49232951_56392946_56392946</t>
  </si>
  <si>
    <t>01.08.2021 12:02:55</t>
  </si>
  <si>
    <t>01.08.2021 16:54:23</t>
  </si>
  <si>
    <t>TR-115 45-78-L00115_45-78-L00115_2360112</t>
  </si>
  <si>
    <t>01.08.2021 15:02:42</t>
  </si>
  <si>
    <t>01.08.2021 16:05:18</t>
  </si>
  <si>
    <t>GÜN IŞIĞI SİTESİ TR 35-30-M00350_35-30-M00350_2363980</t>
  </si>
  <si>
    <t>01.08.2021 17:15:58</t>
  </si>
  <si>
    <t>01.08.2021 22:17:07</t>
  </si>
  <si>
    <t>01.08.2021 13:43:43</t>
  </si>
  <si>
    <t>01.08.2021 15:12:03</t>
  </si>
  <si>
    <t>KURUCUOVA TR-3 35-15-L00254_35-15-L00254_2365160</t>
  </si>
  <si>
    <t>01.08.2021 19:47:50</t>
  </si>
  <si>
    <t>01.08.2021 20:47:15</t>
  </si>
  <si>
    <t>_956520012_956520012</t>
  </si>
  <si>
    <t>01.08.2021 13:49:36</t>
  </si>
  <si>
    <t>01.08.2021 15:15:47</t>
  </si>
  <si>
    <t>L-37 YAT LİMANI 35-14-L00037_B B03_5846715</t>
  </si>
  <si>
    <t>01.08.2021 23:11:52</t>
  </si>
  <si>
    <t>02.08.2021 01:57:35</t>
  </si>
  <si>
    <t>TR-257(DM-2/7) 35-19-L00257_A_65514237_65514237</t>
  </si>
  <si>
    <t>01.08.2021 13:19:10</t>
  </si>
  <si>
    <t>01.08.2021 15:48:53</t>
  </si>
  <si>
    <t>M-1573 35-01-M01573_913617126_913617126</t>
  </si>
  <si>
    <t>01.08.2021 20:36:06</t>
  </si>
  <si>
    <t>02.08.2021 19:37:55</t>
  </si>
  <si>
    <t>DURASILLI TR-1 KÖK 45-78-M01114_TR-12 M01_2328782</t>
  </si>
  <si>
    <t>01.08.2021 07:47:49</t>
  </si>
  <si>
    <t>01.08.2021 14:29:58</t>
  </si>
  <si>
    <t>M-1032 35-04-M01032_99182702_99182702</t>
  </si>
  <si>
    <t>01.08.2021 18:03:15</t>
  </si>
  <si>
    <t>01.08.2021 19:32:10</t>
  </si>
  <si>
    <t>YUKARIKEMER TR-1 45-78-M00621_49211571_56403339_56403339</t>
  </si>
  <si>
    <t>01.08.2021 15:12:35</t>
  </si>
  <si>
    <t>01.08.2021 18:01:34</t>
  </si>
  <si>
    <t>M-990 35-03-M00990_910377069_910377069</t>
  </si>
  <si>
    <t>01.08.2021 10:09:36</t>
  </si>
  <si>
    <t>01.08.2021 11:19:28</t>
  </si>
  <si>
    <t>DM-3/27 (KÜTÜPHANE) 45-71-M00078_C_60984571_60984571</t>
  </si>
  <si>
    <t>01.08.2021 22:52:06</t>
  </si>
  <si>
    <t>02.08.2021 01:01:19</t>
  </si>
  <si>
    <t>01.08.2021 21:39:38</t>
  </si>
  <si>
    <t>01.08.2021 22:19:45</t>
  </si>
  <si>
    <t>ALANLAR TR-2 35-24-M00066__72371772_72371772</t>
  </si>
  <si>
    <t>01.08.2021 14:29:30</t>
  </si>
  <si>
    <t>01.08.2021 17:41:34</t>
  </si>
  <si>
    <t>DM-2/25 35-29-M00096_35-29-M00096_72192847</t>
  </si>
  <si>
    <t>01.08.2021 19:00:56</t>
  </si>
  <si>
    <t>01.08.2021 20:51:34</t>
  </si>
  <si>
    <t>BAHÇELİ TR-1 35-30-L00147_35-30-L00147_2361405</t>
  </si>
  <si>
    <t>01.08.2021 10:52:54</t>
  </si>
  <si>
    <t>L-57 KERVANSARAY SİTESİ 35-14-L00057_956652647_956652647</t>
  </si>
  <si>
    <t>01.08.2021 16:16:14</t>
  </si>
  <si>
    <t>01.08.2021 18:20:10</t>
  </si>
  <si>
    <t>MORDOĞAN TR-24 35-21-L00210_50054632 B2_50054803</t>
  </si>
  <si>
    <t>01.08.2021 21:35:09</t>
  </si>
  <si>
    <t>01.08.2021 22:28:57</t>
  </si>
  <si>
    <t>SALİHLİ İM 45-78-A00001_ŞEHİR-4 L11_48929099</t>
  </si>
  <si>
    <t>01.08.2021 04:07:56</t>
  </si>
  <si>
    <t>01.08.2021 04:42:44</t>
  </si>
  <si>
    <t>İBRAHİMAĞA TR-1 45-77-M00059_B_56387135_56387135</t>
  </si>
  <si>
    <t>01.08.2021 19:52:26</t>
  </si>
  <si>
    <t>01.08.2021 23:59:24</t>
  </si>
  <si>
    <t>01.08.2021 13:32:39</t>
  </si>
  <si>
    <t>01.08.2021 15:54:27</t>
  </si>
  <si>
    <t>TR-166 35-26-M00166_956613912_956613912</t>
  </si>
  <si>
    <t>01.08.2021 13:26:24</t>
  </si>
  <si>
    <t>01.08.2021 13:50:07</t>
  </si>
  <si>
    <t>L-96 35-18-L00096_950453445_950453445</t>
  </si>
  <si>
    <t>01.08.2021 18:47:13</t>
  </si>
  <si>
    <t>02.08.2021 03:31:53</t>
  </si>
  <si>
    <t>SAGLIK TR-1 35-26-L00360_35-26-L00360_2357395</t>
  </si>
  <si>
    <t>01.08.2021 16:30:27</t>
  </si>
  <si>
    <t>01.08.2021 19:33:16</t>
  </si>
  <si>
    <t>TR-1/2 BAYSAN KABİN 35-20-L00002_35-20-L00002_66510564</t>
  </si>
  <si>
    <t>01.08.2021 17:07:50</t>
  </si>
  <si>
    <t>01.08.2021 20:32:04</t>
  </si>
  <si>
    <t>M-7 35-18-M00007_8634667_56368138_56368138</t>
  </si>
  <si>
    <t>01.08.2021 19:10:55</t>
  </si>
  <si>
    <t>02.08.2021 00:28:48</t>
  </si>
  <si>
    <t>SOĞUKYURT (OKULYANI) TR-1 45-73-M00207_B_56391821_56391821</t>
  </si>
  <si>
    <t>01.08.2021 17:31:40</t>
  </si>
  <si>
    <t>01.08.2021 20:02:24</t>
  </si>
  <si>
    <t>YENİKÖY-4 35-26-L00143_11977889_56358529_56358529</t>
  </si>
  <si>
    <t>01.08.2021 13:05:19</t>
  </si>
  <si>
    <t>01.08.2021 14:14:42</t>
  </si>
  <si>
    <t>M-954 35-02-M00954_B_56371336_56371336</t>
  </si>
  <si>
    <t>01.08.2021 17:01:02</t>
  </si>
  <si>
    <t>01.08.2021 18:31:04</t>
  </si>
  <si>
    <t>BÜYÜKBELEN TR-2 45-80-M00067_D_56391763_56391763</t>
  </si>
  <si>
    <t>01.08.2021 17:50:34</t>
  </si>
  <si>
    <t>01.08.2021 21:50:43</t>
  </si>
  <si>
    <t>HACIBEKTAŞLI TR-2 45-78-M00693_49292004_56389634_56389634</t>
  </si>
  <si>
    <t>01.08.2021 09:16:15</t>
  </si>
  <si>
    <t>01.08.2021 10:51:58</t>
  </si>
  <si>
    <t>CABBAR DM 45-73-M00100_DSİ ÇIKIŞ M03_2057597</t>
  </si>
  <si>
    <t>01.08.2021 08:11:25</t>
  </si>
  <si>
    <t>01.08.2021 08:16:30</t>
  </si>
  <si>
    <t>KÜREKÇİ BEKİREFE TR-2 45-75-M00119_945609446_945609446</t>
  </si>
  <si>
    <t>01.08.2021 20:03:50</t>
  </si>
  <si>
    <t>01.08.2021 21:31:13</t>
  </si>
  <si>
    <t>01.08.2021 15:49:56</t>
  </si>
  <si>
    <t>01.08.2021 16:30:00</t>
  </si>
  <si>
    <t>M-2315 35-02-M02315_F_56379678_56379678</t>
  </si>
  <si>
    <t>01.08.2021 20:53:00</t>
  </si>
  <si>
    <t>01.08.2021 22:30:38</t>
  </si>
  <si>
    <t>YUKARI ÇOBANİSA TR-1 45-71-M00626_953214576_953214576</t>
  </si>
  <si>
    <t>01.08.2021 15:07:42</t>
  </si>
  <si>
    <t>01.08.2021 23:36:54</t>
  </si>
  <si>
    <t>AKKEÇİLİ TR-2 45-73-M00427_B_56407194_56407194</t>
  </si>
  <si>
    <t>01.08.2021 18:34:39</t>
  </si>
  <si>
    <t>01.08.2021 19:39:20</t>
  </si>
  <si>
    <t>ÇOBANLAR SUBATAN TR-2 35-15-L00357_B_56369348_56369348</t>
  </si>
  <si>
    <t>01.08.2021 12:10:44</t>
  </si>
  <si>
    <t>01.08.2021 14:57:27</t>
  </si>
  <si>
    <t>APAK TR-1 45-80-M00126_45-80-M00126_2363038</t>
  </si>
  <si>
    <t>01.08.2021 15:34:29</t>
  </si>
  <si>
    <t>01.08.2021 19:18:15</t>
  </si>
  <si>
    <t>K-32 35-01-K00032_35-01-K00032_2363983</t>
  </si>
  <si>
    <t>01.08.2021 07:57:18</t>
  </si>
  <si>
    <t>01.08.2021 09:27:27</t>
  </si>
  <si>
    <t>MURADİYE DM-4 45-71-M00190_45-71-M00190_56295592</t>
  </si>
  <si>
    <t>01.08.2021 18:50:30</t>
  </si>
  <si>
    <t>01.08.2021 20:31:36</t>
  </si>
  <si>
    <t>M-50 DOĞANKENT SİTESİ 35-14-M00050_35-14-M00050_2376100</t>
  </si>
  <si>
    <t>01.08.2021 10:56:00</t>
  </si>
  <si>
    <t>01.08.2021 13:01:48</t>
  </si>
  <si>
    <t>DM-1/70 35-29-M00070_48363882_56392323_56392323</t>
  </si>
  <si>
    <t>01.08.2021 14:04:39</t>
  </si>
  <si>
    <t>01.08.2021 15:16:14</t>
  </si>
  <si>
    <t>KÜSKÜT TR-7 35-15-L00953_B_56367719_56367719</t>
  </si>
  <si>
    <t>01.08.2021 21:19:19</t>
  </si>
  <si>
    <t>02.08.2021 02:09:00</t>
  </si>
  <si>
    <t>TR-1-5/8 (SABRİNİN KAHVE) 35-20-L00052_YANIKKAVAK MERKEZ L01_66524766</t>
  </si>
  <si>
    <t>01.08.2021 08:57:45</t>
  </si>
  <si>
    <t>01.08.2021 09:07:00</t>
  </si>
  <si>
    <t>ÇATALOLUK DM 45-74-M00227_GÜVELİ M05_2115043</t>
  </si>
  <si>
    <t>01.08.2021 08:26:13</t>
  </si>
  <si>
    <t>01.08.2021 08:34:26</t>
  </si>
  <si>
    <t>01.08.2021 14:45:12</t>
  </si>
  <si>
    <t>01.08.2021 15:17:10</t>
  </si>
  <si>
    <t>ÇIRPI TOPRAK SU TR-1 35-20-M00017_35-20-M00017_2367151</t>
  </si>
  <si>
    <t>01.08.2021 09:20:33</t>
  </si>
  <si>
    <t>01.08.2021 12:11:35</t>
  </si>
  <si>
    <t>01.08.2021 21:50:23</t>
  </si>
  <si>
    <t>01.08.2021 22:10:00</t>
  </si>
  <si>
    <t>M-2549 35-09-M02549_G G1_65897910</t>
  </si>
  <si>
    <t>01.08.2021 10:01:40</t>
  </si>
  <si>
    <t>01.08.2021 18:57:22</t>
  </si>
  <si>
    <t>TR-14 35-17-M00014_11902843_56373330_56373330</t>
  </si>
  <si>
    <t>01.08.2021 13:25:24</t>
  </si>
  <si>
    <t>01.08.2021 13:51:58</t>
  </si>
  <si>
    <t>M-1504 35-09-M01504_913826560_913826560</t>
  </si>
  <si>
    <t>01.08.2021 23:05:49</t>
  </si>
  <si>
    <t>02.08.2021 00:59:20</t>
  </si>
  <si>
    <t>CENKYERİ TR-1 45-82-M00131_CENKYERİ TR-4 M04_72195032</t>
  </si>
  <si>
    <t>01.08.2021 15:25:56</t>
  </si>
  <si>
    <t>K-2636 35-02-K02636_A_56371992_56371992</t>
  </si>
  <si>
    <t>01.08.2021 07:00:42</t>
  </si>
  <si>
    <t>01.08.2021 08:57:51</t>
  </si>
  <si>
    <t>DM-3/25 (MUTLU MAH. MUHTARLIK) 45-71-M00076_45-71-M00076_72065803</t>
  </si>
  <si>
    <t>01.08.2021 16:07:14</t>
  </si>
  <si>
    <t>01.08.2021 17:24:48</t>
  </si>
  <si>
    <t>M-2142 35-07-M02142_F f2b_5843416</t>
  </si>
  <si>
    <t>01.08.2021 18:56:32</t>
  </si>
  <si>
    <t>01.08.2021 19:41:17</t>
  </si>
  <si>
    <t>SELENDİ DM 45-81-M00001_HatBaşıAyırıcı_53135386 M14_53135386</t>
  </si>
  <si>
    <t>01.08.2021 19:16:01</t>
  </si>
  <si>
    <t>01.08.2021 21:47:57</t>
  </si>
  <si>
    <t>01.08.2021 17:13:49</t>
  </si>
  <si>
    <t>01.08.2021 22:11:42</t>
  </si>
  <si>
    <t>01.08.2021 18:53:58</t>
  </si>
  <si>
    <t>01.08.2021 19:05:01</t>
  </si>
  <si>
    <t>SABANCILAR TR-1 45-72-L00526_B_56390309_56390309</t>
  </si>
  <si>
    <t>01.08.2021 14:14:00</t>
  </si>
  <si>
    <t>01.08.2021 17:26:14</t>
  </si>
  <si>
    <t>SOMA A SANTRALİ İM/DM 45-82-A00001_HatBaşıAyırıcı_53133039 L14_53133039</t>
  </si>
  <si>
    <t>01.08.2021 08:11:41</t>
  </si>
  <si>
    <t>01.08.2021 11:28:06</t>
  </si>
  <si>
    <t>K-1744 35-01-K01744_TRAFO K01_2336697</t>
  </si>
  <si>
    <t>01.08.2021 15:42:06</t>
  </si>
  <si>
    <t>01.08.2021 18:41:49</t>
  </si>
  <si>
    <t>01.08.2021 17:28:46</t>
  </si>
  <si>
    <t>01.08.2021 18:46:32</t>
  </si>
  <si>
    <t>01.08.2021 13:00:22</t>
  </si>
  <si>
    <t>01.08.2021 14:42:40</t>
  </si>
  <si>
    <t>ÖZGÖRKEY KÖK 35-26-M00256_ÇAPAK M07_65969695</t>
  </si>
  <si>
    <t>01.08.2021 10:23:08</t>
  </si>
  <si>
    <t>01.08.2021 10:58:25</t>
  </si>
  <si>
    <t>KARŞIYAKA MAHALLESİ TR-1 35-17-R00008_5660284_56357012_56357012</t>
  </si>
  <si>
    <t>01.08.2021 18:14:16</t>
  </si>
  <si>
    <t>01.08.2021 19:45:50</t>
  </si>
  <si>
    <t>KİRELLİ KÖK 35-29-L00809_HatBaşıAyırıcı_53138783 L05_53138783</t>
  </si>
  <si>
    <t>01.08.2021 20:11:08</t>
  </si>
  <si>
    <t>01.08.2021 22:18:00</t>
  </si>
  <si>
    <t>GÜNEYDAMLARI TR-1 45-79-M00117_45-79-M00117_2367422</t>
  </si>
  <si>
    <t>01.08.2021 18:03:08</t>
  </si>
  <si>
    <t>01.08.2021 19:13:08</t>
  </si>
  <si>
    <t>K-49 35-01-K00049_B 3B_5865790</t>
  </si>
  <si>
    <t>01.08.2021 21:26:14</t>
  </si>
  <si>
    <t>01.08.2021 22:46:26</t>
  </si>
  <si>
    <t>BAĞARASI TR-8 35-23-M00177_35-23-M00177_2373280</t>
  </si>
  <si>
    <t>01.08.2021 20:47:05</t>
  </si>
  <si>
    <t>01.08.2021 21:39:21</t>
  </si>
  <si>
    <t>ZEYTİNOVA TR-4 35-20-L00310_12189375_56373921_56373921</t>
  </si>
  <si>
    <t>01.08.2021 21:55:20</t>
  </si>
  <si>
    <t>01.08.2021 22:34:04</t>
  </si>
  <si>
    <t>MURADİYE DM-4 45-71-M00190_B_56389334_56389334</t>
  </si>
  <si>
    <t>01.08.2021 16:10:16</t>
  </si>
  <si>
    <t>01.08.2021 18:04:15</t>
  </si>
  <si>
    <t>MURADİYE TR-3/A 45-71-M02046_45-71-M02046_60726073</t>
  </si>
  <si>
    <t>01.08.2021 20:22:41</t>
  </si>
  <si>
    <t>01.08.2021 21:18:43</t>
  </si>
  <si>
    <t>SÜLEYMANİYE TR-1 45-78-M00422_49250474_56404102_56404102</t>
  </si>
  <si>
    <t>01.08.2021 17:20:00</t>
  </si>
  <si>
    <t>01.08.2021 22:55:37</t>
  </si>
  <si>
    <t>TR-24 35-17-M00024_M-500 M02_72301461</t>
  </si>
  <si>
    <t>01.08.2021 10:02:00</t>
  </si>
  <si>
    <t>01.08.2021 10:24:51</t>
  </si>
  <si>
    <t>L-434 MENDERES BP 35-18-L00434_6498204_56370140_56370140</t>
  </si>
  <si>
    <t>01.08.2021 12:34:27</t>
  </si>
  <si>
    <t>01.08.2021 14:37:40</t>
  </si>
  <si>
    <t>L-245 35-18-L00245_35-18-L00245_2371958</t>
  </si>
  <si>
    <t>01.08.2021 23:04:22</t>
  </si>
  <si>
    <t>02.08.2021 05:50:54</t>
  </si>
  <si>
    <t>L-316 YALIKENT 35-18-L00316_12267781_56356591_56356591</t>
  </si>
  <si>
    <t>01.08.2021 11:53:45</t>
  </si>
  <si>
    <t>01.08.2021 13:05:40</t>
  </si>
  <si>
    <t>TR-161 35-26-M00161_35-26-M00161_65982611</t>
  </si>
  <si>
    <t>01.08.2021 20:16:57</t>
  </si>
  <si>
    <t>01.08.2021 20:58:13</t>
  </si>
  <si>
    <t>K-1032 35-04-K01032_99680122_99680122</t>
  </si>
  <si>
    <t>01.08.2021 14:51:23</t>
  </si>
  <si>
    <t>ÇAYLI TR-12 35-15-L00197_A_56368287_56368287</t>
  </si>
  <si>
    <t>01.08.2021 07:25:18</t>
  </si>
  <si>
    <t>01.08.2021 10:43:52</t>
  </si>
  <si>
    <t>KÖPRÜBAŞI TR-26 45-86-M00026_KÖPRÜBAŞI TR-25 M01_72219580</t>
  </si>
  <si>
    <t>01.08.2021 05:54:57</t>
  </si>
  <si>
    <t>01.08.2021 06:33:47</t>
  </si>
  <si>
    <t>TR-1/18 45-72-M00018_B_56391703_56391703</t>
  </si>
  <si>
    <t>01.08.2021 15:38:11</t>
  </si>
  <si>
    <t>01.08.2021 19:32:01</t>
  </si>
  <si>
    <t>YENİKÖY-4 35-26-L00143_35-26-L00143_2363826</t>
  </si>
  <si>
    <t>01.08.2021 17:19:36</t>
  </si>
  <si>
    <t>01.08.2021 18:14:50</t>
  </si>
  <si>
    <t>01.08.2021 19:29:06</t>
  </si>
  <si>
    <t>01.08.2021 23:42:38</t>
  </si>
  <si>
    <t>K-4014 35-02-K04014_35-02-K04014_2359362</t>
  </si>
  <si>
    <t>01.08.2021 22:12:50</t>
  </si>
  <si>
    <t>01.08.2021 23:59:41</t>
  </si>
  <si>
    <t>PAYAMLI M-21 35-25-M00171_C_56377710_56377710</t>
  </si>
  <si>
    <t>01.08.2021 23:58:41</t>
  </si>
  <si>
    <t>02.08.2021 01:12:22</t>
  </si>
  <si>
    <t>TR-1/83 KAPTANOĞLU DM 45-83-M00083_JANDARMA M01_61291953</t>
  </si>
  <si>
    <t>01.08.2021 08:18:54</t>
  </si>
  <si>
    <t>01.08.2021 09:37:39</t>
  </si>
  <si>
    <t>L-59 GÜVENTUR 35-14-L00059_8754195_60982880_60982880</t>
  </si>
  <si>
    <t>01.08.2021 16:36:22</t>
  </si>
  <si>
    <t>01.08.2021 18:42:56</t>
  </si>
  <si>
    <t>URGANLI YENİKÖY TR-1 45-83-L00447_45-83-L00447_2358111</t>
  </si>
  <si>
    <t>01.08.2021 08:52:05</t>
  </si>
  <si>
    <t>01.08.2021 16:45:49</t>
  </si>
  <si>
    <t>K-4098 35-02-K04098_A_56381527_56381527</t>
  </si>
  <si>
    <t>01.08.2021 13:52:08</t>
  </si>
  <si>
    <t>01.08.2021 16:08:54</t>
  </si>
  <si>
    <t>01.08.2021 10:35:00</t>
  </si>
  <si>
    <t>01.08.2021 15:11:00</t>
  </si>
  <si>
    <t>K-2844 35-01-K02844_35-01-K02844_2347733</t>
  </si>
  <si>
    <t>01.08.2021 19:24:00</t>
  </si>
  <si>
    <t>02.08.2021 04:13:06</t>
  </si>
  <si>
    <t>K-973 35-01-K00973_A_56354633_56354633</t>
  </si>
  <si>
    <t>01.08.2021 11:44:08</t>
  </si>
  <si>
    <t>DM-25/14 45-71-M00053_C_56403739_56403739</t>
  </si>
  <si>
    <t>01.08.2021 22:53:11</t>
  </si>
  <si>
    <t>02.08.2021 01:33:14</t>
  </si>
  <si>
    <t>L-290 35-18-L00290_950448550_950448550</t>
  </si>
  <si>
    <t>01.08.2021 13:13:08</t>
  </si>
  <si>
    <t>01.08.2021 13:36:57</t>
  </si>
  <si>
    <t>MERSİNLİ TR-1 45-78-M00935_49342716_56390937_56390937</t>
  </si>
  <si>
    <t>01.08.2021 16:01:00</t>
  </si>
  <si>
    <t>01.08.2021 22:28:18</t>
  </si>
  <si>
    <t>KÜÇÜK EVRENOS TR-3 45-71-M01396_45-71-M01396_2359616</t>
  </si>
  <si>
    <t>01.08.2021 12:50:39</t>
  </si>
  <si>
    <t>TİRE İM-DM-1 35-29-A00001_YENİÇİFTLİK M18_2059040</t>
  </si>
  <si>
    <t>01.08.2021 09:21:02</t>
  </si>
  <si>
    <t>01.08.2021 09:23:36</t>
  </si>
  <si>
    <t>TR-57 35-22-M00057_A_56364190_56364190</t>
  </si>
  <si>
    <t>01.08.2021 21:26:45</t>
  </si>
  <si>
    <t>01.08.2021 22:41:08</t>
  </si>
  <si>
    <t>MORALILAR TR-1 45-72-L00674_DIREK TIPI TRAFO HUCRESI H01_2047862</t>
  </si>
  <si>
    <t>01.08.2021 09:24:07</t>
  </si>
  <si>
    <t>01.08.2021 12:17:56</t>
  </si>
  <si>
    <t>MIDIKLI KÖK 45-81-M00043_KINIK M03_2328723</t>
  </si>
  <si>
    <t>01.08.2021 18:15:16</t>
  </si>
  <si>
    <t>01.08.2021 18:55:56</t>
  </si>
  <si>
    <t>01.08.2021 16:01:47</t>
  </si>
  <si>
    <t>01.08.2021 18:07:32</t>
  </si>
  <si>
    <t>TR-156 45-78-L00487_49385398_56387045_56387045</t>
  </si>
  <si>
    <t>01.08.2021 11:10:36</t>
  </si>
  <si>
    <t>01.08.2021 12:20:47</t>
  </si>
  <si>
    <t>01.08.2021 13:37:03</t>
  </si>
  <si>
    <t>01.08.2021 13:58:30</t>
  </si>
  <si>
    <t>K-610 35-02-K00610_R_56362687_56362687</t>
  </si>
  <si>
    <t>01.08.2021 08:40:00</t>
  </si>
  <si>
    <t>01.08.2021 09:16:52</t>
  </si>
  <si>
    <t>GÜLBAHÇE İM 35-19-A00006_HatBaşıAyırıcı_53134094 L02_53134094</t>
  </si>
  <si>
    <t>01.08.2021 20:13:42</t>
  </si>
  <si>
    <t>01.08.2021 21:57:26</t>
  </si>
  <si>
    <t>İNECİK TR-1 35-21-L00121_DIREK TIPI TRAFO HUCRESI H01_2085962</t>
  </si>
  <si>
    <t>01.08.2021 08:39:40</t>
  </si>
  <si>
    <t>01.08.2021 11:14:46</t>
  </si>
  <si>
    <t>TR-1-2/3 ÖĞRETMEN EVİ KABİN 35-20-L00011_35-20-L00011_66694708</t>
  </si>
  <si>
    <t>01.08.2021 20:58:59</t>
  </si>
  <si>
    <t>01.08.2021 21:45:00</t>
  </si>
  <si>
    <t>TR-2/103 45-83-L00103__72372165_72372165</t>
  </si>
  <si>
    <t>01.08.2021 04:37:02</t>
  </si>
  <si>
    <t>01.08.2021 06:19:22</t>
  </si>
  <si>
    <t>01.08.2021 17:55:44</t>
  </si>
  <si>
    <t>01.08.2021 18:59:34</t>
  </si>
  <si>
    <t>K-1497 35-02-K01497_TRAFO K03_2324569</t>
  </si>
  <si>
    <t>01.08.2021 17:11:30</t>
  </si>
  <si>
    <t>01.08.2021 20:34:34</t>
  </si>
  <si>
    <t>L-251 35-18-L00251_A A1_5956412</t>
  </si>
  <si>
    <t>01.08.2021 15:06:19</t>
  </si>
  <si>
    <t>01.08.2021 22:45:18</t>
  </si>
  <si>
    <t>SEYREKLİ TR-14 35-15-L00437_B_56369969_56369969</t>
  </si>
  <si>
    <t>01.08.2021 18:12:06</t>
  </si>
  <si>
    <t>01.08.2021 19:33:20</t>
  </si>
  <si>
    <t>MÜTEVELLİ TR-6 45-80-M00105_A_56385799_56385799</t>
  </si>
  <si>
    <t>01.08.2021 16:29:45</t>
  </si>
  <si>
    <t>01.08.2021 19:32:02</t>
  </si>
  <si>
    <t>01.08.2021 13:11:17</t>
  </si>
  <si>
    <t>01.08.2021 20:04:48</t>
  </si>
  <si>
    <t>ÇITAK TR-1 45-72-M00222_A_56407683_56407683</t>
  </si>
  <si>
    <t>01.08.2021 13:54:32</t>
  </si>
  <si>
    <t>01.08.2021 15:36:04</t>
  </si>
  <si>
    <t>L-57 KERVANSARAY SİTESİ 35-14-L00057_956652649_956652649</t>
  </si>
  <si>
    <t>01.08.2021 16:04:43</t>
  </si>
  <si>
    <t>01.08.2021 21:57:35</t>
  </si>
  <si>
    <t>TR-292 (İM-1/TR-2) 35-19-L00292_50031814 D01_50032190</t>
  </si>
  <si>
    <t>01.08.2021 00:55:59</t>
  </si>
  <si>
    <t>01.08.2021 02:29:17</t>
  </si>
  <si>
    <t>DM-4/TR-30 (ESKİ TR-14) 35-22-M00014_E E03_42569769</t>
  </si>
  <si>
    <t>01.08.2021 15:22:34</t>
  </si>
  <si>
    <t>01.08.2021 16:55:32</t>
  </si>
  <si>
    <t>ÇATALOLUK DM 45-74-M00227_HatBaşıAyırıcı_53134185 M05_53134185</t>
  </si>
  <si>
    <t>01.08.2021 09:17:55</t>
  </si>
  <si>
    <t>01.08.2021 11:35:12</t>
  </si>
  <si>
    <t>01.08.2021 22:57:47</t>
  </si>
  <si>
    <t>02.08.2021 00:23:10</t>
  </si>
  <si>
    <t>KULA TM 45-77-A00002_SELENDİ M24_2334807</t>
  </si>
  <si>
    <t>01.08.2021 09:02:05</t>
  </si>
  <si>
    <t>01.08.2021 16:13:07</t>
  </si>
  <si>
    <t>ARMUTLU TR-3 35-27-L00003_912071082_912071082</t>
  </si>
  <si>
    <t>01.08.2021 22:48:25</t>
  </si>
  <si>
    <t>02.08.2021 02:09:37</t>
  </si>
  <si>
    <t>M-1851 ÇİÇEKLİ TR-2 35-02-M01851_ H_79886241</t>
  </si>
  <si>
    <t>01.08.2021 09:40:30</t>
  </si>
  <si>
    <t>01.08.2021 12:08:14</t>
  </si>
  <si>
    <t>M-2382 35-02-M02382_99675222_99675222</t>
  </si>
  <si>
    <t>01.08.2021 11:49:13</t>
  </si>
  <si>
    <t>01.08.2021 20:39:59</t>
  </si>
  <si>
    <t>TR-170 35-26-M01191__56358757_56358757</t>
  </si>
  <si>
    <t>01.08.2021 23:00:22</t>
  </si>
  <si>
    <t>02.08.2021 00:42:19</t>
  </si>
  <si>
    <t>AŞAĞIKIRIKLAR TR-4 35-16-M00709_35-16-M00709_58007992</t>
  </si>
  <si>
    <t>01.08.2021 20:03:02</t>
  </si>
  <si>
    <t>YENİCEKÖY TR-2 35-15-L00428_C_56407025_56407025</t>
  </si>
  <si>
    <t>01.08.2021 15:23:18</t>
  </si>
  <si>
    <t>01.08.2021 16:34:18</t>
  </si>
  <si>
    <t>KÖPRÜBAŞI TR-25 (SANAYİ) 45-86-M00025_KÖPRÜBAŞI TR-26 M01_72219343</t>
  </si>
  <si>
    <t>01.08.2021 06:29:27</t>
  </si>
  <si>
    <t>01.08.2021 07:31:08</t>
  </si>
  <si>
    <t>TR-33 35-13-L00033_35-13-L00033_2363381</t>
  </si>
  <si>
    <t>01.08.2021 21:21:01</t>
  </si>
  <si>
    <t>01.08.2021 22:32:23</t>
  </si>
  <si>
    <t>KARAKUYU TR-1 35-22-M00289_35-22-M00289_2350914</t>
  </si>
  <si>
    <t>01.08.2021 13:32:16</t>
  </si>
  <si>
    <t>01.08.2021 15:28:22</t>
  </si>
  <si>
    <t>SARAÇLAR KÖK 45-77-L00104_HAMİDİYE L05_72240038</t>
  </si>
  <si>
    <t>01.08.2021 16:15:46</t>
  </si>
  <si>
    <t>01.08.2021 16:16:06</t>
  </si>
  <si>
    <t>K-3773 35-04-K03773_A_56382813_56382813</t>
  </si>
  <si>
    <t>01.08.2021 22:22:17</t>
  </si>
  <si>
    <t>01.08.2021 23:29:14</t>
  </si>
  <si>
    <t>MURADİYE TR-10 45-71-M02143_C_60984290_60984290</t>
  </si>
  <si>
    <t>01.08.2021 21:34:46</t>
  </si>
  <si>
    <t>01.08.2021 23:36:40</t>
  </si>
  <si>
    <t>M-1038 35-04-M01038_912579788_912579788</t>
  </si>
  <si>
    <t>01.08.2021 18:41:44</t>
  </si>
  <si>
    <t>01.08.2021 20:03:16</t>
  </si>
  <si>
    <t>M-1322 35-02-M01322_98510426_98510426</t>
  </si>
  <si>
    <t>01.08.2021 09:07:58</t>
  </si>
  <si>
    <t>01.08.2021 11:33:08</t>
  </si>
  <si>
    <t>SART TR-1 KÖK 45-78-M00168_OKUL M05_2327023</t>
  </si>
  <si>
    <t>01.08.2021 21:00:05</t>
  </si>
  <si>
    <t>02.08.2021 00:31:40</t>
  </si>
  <si>
    <t>_A_56384528_56384528</t>
  </si>
  <si>
    <t>01.08.2021 15:18:36</t>
  </si>
  <si>
    <t>01.08.2021 18:11:39</t>
  </si>
  <si>
    <t>K-1867 35-09-K01867_97855281_97855281</t>
  </si>
  <si>
    <t>01.08.2021 19:08:42</t>
  </si>
  <si>
    <t>01.08.2021 20:10:36</t>
  </si>
  <si>
    <t>YENİÇİFTLİK TR-1 35-20-L00399_35-20-L00399_2371952</t>
  </si>
  <si>
    <t>01.08.2021 08:03:40</t>
  </si>
  <si>
    <t>01.08.2021 11:33:35</t>
  </si>
  <si>
    <t>YAHŞELLİ KÖK 35-28-M00293_HAYKIRAN M01_66582309</t>
  </si>
  <si>
    <t>01.08.2021 13:25:00</t>
  </si>
  <si>
    <t>01.08.2021 13:47:00</t>
  </si>
  <si>
    <t>L-428 35-18-L00428_11849371_56368462_56368462</t>
  </si>
  <si>
    <t>01.08.2021 19:03:11</t>
  </si>
  <si>
    <t>01.08.2021 19:21:35</t>
  </si>
  <si>
    <t>01.08.2021 15:43:11</t>
  </si>
  <si>
    <t>KINIK ORGANİZE DM 35-24-M00208_ORGANİZE SANAYİ ÇIKIŞI M018_72108289</t>
  </si>
  <si>
    <t>01.08.2021 12:06:47</t>
  </si>
  <si>
    <t>01.08.2021 12:38:47</t>
  </si>
  <si>
    <t>ÖRENCİK KÖYÜ TR-1 45-71-M01564_45-71-M01564_2368626</t>
  </si>
  <si>
    <t>01.08.2021 10:45:36</t>
  </si>
  <si>
    <t>01.08.2021 18:01:01</t>
  </si>
  <si>
    <t>BAŞIBÜYÜK KÖK 45-77-L00158_HatBaşıAyırıcı_76564793 L03_76564793</t>
  </si>
  <si>
    <t>01.08.2021 17:35:16</t>
  </si>
  <si>
    <t>01.08.2021 17:35:56</t>
  </si>
  <si>
    <t>HACIHIDIR TR-1 45-78-M00673_49423600_56393908_56393908</t>
  </si>
  <si>
    <t>01.08.2021 23:30:18</t>
  </si>
  <si>
    <t>02.08.2021 01:23:37</t>
  </si>
  <si>
    <t>K-1560 35-01-K01560_TRAFO K03_2037430</t>
  </si>
  <si>
    <t>01.08.2021 15:08:13</t>
  </si>
  <si>
    <t>02.08.2021 03:58:35</t>
  </si>
  <si>
    <t>İZZETTİN KÖK 45-83-M00132_SİNİRLİ M02_2107099</t>
  </si>
  <si>
    <t>01.08.2021 06:27:45</t>
  </si>
  <si>
    <t>01.08.2021 07:09:00</t>
  </si>
  <si>
    <t>L-90 RAINBOW DM 35-18-L00090_6347564_56368485_56368485</t>
  </si>
  <si>
    <t>01.08.2021 19:36:34</t>
  </si>
  <si>
    <t>01.08.2021 22:51:44</t>
  </si>
  <si>
    <t>L-492 (BALANBAKA-1) 35-18-L00492_A A1_5897438</t>
  </si>
  <si>
    <t>01.08.2021 13:24:42</t>
  </si>
  <si>
    <t>01.08.2021 17:09:39</t>
  </si>
  <si>
    <t>ÜÇPINAR DM 45-71-M00183_ESKİ ÜÇPINAR M11_72249517</t>
  </si>
  <si>
    <t>01.08.2021 21:24:11</t>
  </si>
  <si>
    <t>01.08.2021 22:24:02</t>
  </si>
  <si>
    <t>M-1635 GEÇİT 35-02-M01635_M-660 M04_2329435</t>
  </si>
  <si>
    <t>01.08.2021 06:34:35</t>
  </si>
  <si>
    <t>01.08.2021 09:50:26</t>
  </si>
  <si>
    <t>TR-2/67-A 45-83-L00205_45-83-L00205_2351560</t>
  </si>
  <si>
    <t>01.08.2021 17:57:46</t>
  </si>
  <si>
    <t>01.08.2021 23:22:45</t>
  </si>
  <si>
    <t>YENİ FOÇA TR-30 35-23-M00030_A_56363738_56363738</t>
  </si>
  <si>
    <t>01.08.2021 22:42:25</t>
  </si>
  <si>
    <t>02.08.2021 00:58:52</t>
  </si>
  <si>
    <t>01.08.2021 21:08:00</t>
  </si>
  <si>
    <t>02.08.2021 01:11:45</t>
  </si>
  <si>
    <t>DM-4/TR-30 (ESKİ TR-14) 35-22-M00014_E E01b_42569797</t>
  </si>
  <si>
    <t>01.08.2021 17:00:40</t>
  </si>
  <si>
    <t>01.08.2021 21:22:13</t>
  </si>
  <si>
    <t>PANCAR KÖK 35-26-M00891_BULGURCA OĞLANANASI M03_2302863</t>
  </si>
  <si>
    <t>01.08.2021 09:49:28</t>
  </si>
  <si>
    <t>01.08.2021 12:14:38</t>
  </si>
  <si>
    <t>DM-8/9-A 45-71-M00292_45-71-M00292_2368421</t>
  </si>
  <si>
    <t>01.08.2021 14:29:05</t>
  </si>
  <si>
    <t>01.08.2021 17:41:18</t>
  </si>
  <si>
    <t>L-456 35-18-L00456_11998652_60982907_60982907</t>
  </si>
  <si>
    <t>01.08.2021 14:20:36</t>
  </si>
  <si>
    <t>01.08.2021 21:12:51</t>
  </si>
  <si>
    <t>L-294 35-18-L00294_11849427 A2_5960131</t>
  </si>
  <si>
    <t>01.08.2021 12:34:49</t>
  </si>
  <si>
    <t>K-1776 35-07-K01776_D D01b_5895745</t>
  </si>
  <si>
    <t>01.08.2021 19:37:26</t>
  </si>
  <si>
    <t>01.08.2021 20:45:11</t>
  </si>
  <si>
    <t>01.08.2021 13:04:07</t>
  </si>
  <si>
    <t>01.08.2021 14:01:45</t>
  </si>
  <si>
    <t>_A_56356699_56356699</t>
  </si>
  <si>
    <t>01.08.2021 16:33:49</t>
  </si>
  <si>
    <t>01.08.2021 21:11:49</t>
  </si>
  <si>
    <t>TR-10 35-15-M00010_48867310_56366434_56366434</t>
  </si>
  <si>
    <t>01.08.2021 15:54:38</t>
  </si>
  <si>
    <t>01.08.2021 18:03:04</t>
  </si>
  <si>
    <t>K-4773 35-04-K04773_35-04-K04773_55022081</t>
  </si>
  <si>
    <t>01.08.2021 15:40:14</t>
  </si>
  <si>
    <t>01.08.2021 17:15:00</t>
  </si>
  <si>
    <t>KIRKAĞAÇ DM 45-76-M00043_GELENBE M03_72247570</t>
  </si>
  <si>
    <t>01.08.2021 15:59:46</t>
  </si>
  <si>
    <t>01.08.2021 16:57:00</t>
  </si>
  <si>
    <t>TR-15 ( M-715) 35-30-M00715_C_56367625_56367625</t>
  </si>
  <si>
    <t>01.08.2021 18:25:25</t>
  </si>
  <si>
    <t>02.08.2021 01:27:30</t>
  </si>
  <si>
    <t>KEMALPAŞA TM 35-27-A00002_IŞIKLAR-1 M03_2319664</t>
  </si>
  <si>
    <t>01.08.2021 02:00:00</t>
  </si>
  <si>
    <t>01.08.2021 02:02:00</t>
  </si>
  <si>
    <t>BEYOBA TR-12 45-72-M00414_TR-14 DEN GİRİŞ M02_2331713</t>
  </si>
  <si>
    <t>01.08.2021 08:25:38</t>
  </si>
  <si>
    <t>01.08.2021 09:27:35</t>
  </si>
  <si>
    <t>K-1865 35-09-K01865_35-09-K01865_45352170</t>
  </si>
  <si>
    <t>01.08.2021 12:58:55</t>
  </si>
  <si>
    <t>01.08.2021 13:27:10</t>
  </si>
  <si>
    <t>01.08.2021 17:48:25</t>
  </si>
  <si>
    <t>_11891696_56381487_56381487</t>
  </si>
  <si>
    <t>01.08.2021 18:19:51</t>
  </si>
  <si>
    <t>01.08.2021 21:48:40</t>
  </si>
  <si>
    <t>KEMALPAŞA TM 35-27-A00002_KEMALPAŞA-2 M09_2306687</t>
  </si>
  <si>
    <t>01.08.2021 08:49:00</t>
  </si>
  <si>
    <t>K-1467 35-03-K01467_C_56372509_56372509</t>
  </si>
  <si>
    <t>01.08.2021 14:03:33</t>
  </si>
  <si>
    <t>01.08.2021 21:11:30</t>
  </si>
  <si>
    <t>TR-1-7/1 BEKLEME KABİN 35-20-L00032_9750509_56360075_56360075</t>
  </si>
  <si>
    <t>01.08.2021 22:59:11</t>
  </si>
  <si>
    <t>02.08.2021 01:10:55</t>
  </si>
  <si>
    <t>DM-13/20 (HAFSA SULTAN CAMİİ YANI) 45-71-M00334_45-71-M00334_72049545</t>
  </si>
  <si>
    <t>01.08.2021 21:55:30</t>
  </si>
  <si>
    <t>01.08.2021 23:29:18</t>
  </si>
  <si>
    <t>KARABURUN TR-2 35-21-L00014_953368106_953368106</t>
  </si>
  <si>
    <t>01.08.2021 11:57:24</t>
  </si>
  <si>
    <t>01.08.2021 14:17:19</t>
  </si>
  <si>
    <t>KIRKAĞAÇ TR-26 45-76-M00026_DAĞITIM TRAFO KIRKAĞAÇ TR-25 M01_72216862</t>
  </si>
  <si>
    <t>01.08.2021 17:30:53</t>
  </si>
  <si>
    <t>01.08.2021 18:14:00</t>
  </si>
  <si>
    <t>SART TR-5 45-78-M00174_49315761_56384936_56384936</t>
  </si>
  <si>
    <t>01.08.2021 03:14:25</t>
  </si>
  <si>
    <t>01.08.2021 20:55:09</t>
  </si>
  <si>
    <t>ZEYTİNLİPARK DM (M-400) 35-17-M00400_M-22 M02_66434804</t>
  </si>
  <si>
    <t>01.08.2021 06:46:57</t>
  </si>
  <si>
    <t>01.08.2021 07:02:59</t>
  </si>
  <si>
    <t>L-17 RADKOP 35-18-L00017__72410340_72410340</t>
  </si>
  <si>
    <t>01.08.2021 14:32:16</t>
  </si>
  <si>
    <t>01.08.2021 17:27:40</t>
  </si>
  <si>
    <t>DEMİRCİLİ TR-1 35-15-L00390_ H_61262470</t>
  </si>
  <si>
    <t>01.08.2021 09:28:35</t>
  </si>
  <si>
    <t>01.08.2021 10:15:30</t>
  </si>
  <si>
    <t>L-274 35-18-L00274_950444809_950444809</t>
  </si>
  <si>
    <t>01.08.2021 09:54:37</t>
  </si>
  <si>
    <t>01.08.2021 10:54:51</t>
  </si>
  <si>
    <t>TURGUTALP TR-1 45-71-M01762_45-71-M01762_2349726</t>
  </si>
  <si>
    <t>01.08.2021 07:59:01</t>
  </si>
  <si>
    <t>01.08.2021 11:05:42</t>
  </si>
  <si>
    <t>HALİLBEYLİ DM 35-27-M00620_HALİLBEYLİ İÇME SUYU M11_2306340</t>
  </si>
  <si>
    <t>01.08.2021 09:56:00</t>
  </si>
  <si>
    <t>01.08.2021 11:04:00</t>
  </si>
  <si>
    <t>L-92 35-18-L00092_11055095_56373208_56373208</t>
  </si>
  <si>
    <t>01.08.2021 10:08:30</t>
  </si>
  <si>
    <t>TR-98 45-78-L00098_953256734_953256734</t>
  </si>
  <si>
    <t>01.08.2021 14:04:57</t>
  </si>
  <si>
    <t>01.08.2021 16:06:55</t>
  </si>
  <si>
    <t>01.08.2021 13:44:49</t>
  </si>
  <si>
    <t>01.08.2021 20:52:30</t>
  </si>
  <si>
    <t>KARAKUYU TR-3 35-22-M00291_B_56374794_56374794</t>
  </si>
  <si>
    <t>01.08.2021 15:38:25</t>
  </si>
  <si>
    <t>01.08.2021 22:07:47</t>
  </si>
  <si>
    <t>TR-21 35-19-M00021_956664424_956664424</t>
  </si>
  <si>
    <t>01.08.2021 11:20:15</t>
  </si>
  <si>
    <t>01.08.2021 20:25:00</t>
  </si>
  <si>
    <t>01.08.2021 21:14:47</t>
  </si>
  <si>
    <t>M-1187 35-04-M01187_B_56379792_56379792</t>
  </si>
  <si>
    <t>01.08.2021 01:04:53</t>
  </si>
  <si>
    <t>01.08.2021 03:21:13</t>
  </si>
  <si>
    <t>KARAOBA MERKEZ TR-1 35-32-L00061_35-32-L00061_2350246</t>
  </si>
  <si>
    <t>01.08.2021 19:46:19</t>
  </si>
  <si>
    <t>01.08.2021 22:38:59</t>
  </si>
  <si>
    <t>DM-13/02 45-71-M00330_45-71-M00330_72050163</t>
  </si>
  <si>
    <t>01.08.2021 17:08:07</t>
  </si>
  <si>
    <t>01.08.2021 18:21:31</t>
  </si>
  <si>
    <t>01.08.2021 13:51:05</t>
  </si>
  <si>
    <t>ARSLANLAR TM 35-26-A00004_KÖYLER-2 L43_2305570</t>
  </si>
  <si>
    <t>TEİAŞ Hat Bakım Çalışması</t>
  </si>
  <si>
    <t>İletim</t>
  </si>
  <si>
    <t>01.08.2021 09:47:43</t>
  </si>
  <si>
    <t>01.08.2021 15:30:48</t>
  </si>
  <si>
    <t>L-393 YENİ OKUL 35-18-L00393_A a1_5945204</t>
  </si>
  <si>
    <t>01.08.2021 17:06:41</t>
  </si>
  <si>
    <t>01.08.2021 23:15:54</t>
  </si>
  <si>
    <t>TR-161 35-26-M00161_DAĞITIM TRAFO TR-161 M03_65982586</t>
  </si>
  <si>
    <t>01.08.2021 19:11:16</t>
  </si>
  <si>
    <t>01.08.2021 20:51:00</t>
  </si>
  <si>
    <t>TR-99/A 45-78-L00184_95000163235_95000163235</t>
  </si>
  <si>
    <t>01.08.2021 17:11:52</t>
  </si>
  <si>
    <t>01.08.2021 19:41:13</t>
  </si>
  <si>
    <t>K-4325 35-04-K04325_B_56367851_56367851</t>
  </si>
  <si>
    <t>01.08.2021 00:11:38</t>
  </si>
  <si>
    <t>01.08.2021 01:24:57</t>
  </si>
  <si>
    <t>ÜÇPINAR TR-5 45-71-M01536_B_56364061_56364061</t>
  </si>
  <si>
    <t>01.08.2021 19:18:33</t>
  </si>
  <si>
    <t>01.08.2021 20:53:24</t>
  </si>
  <si>
    <t>DM-1/31 45-71-M00007_B dm1/78b1b_45125265</t>
  </si>
  <si>
    <t>01.08.2021 14:41:35</t>
  </si>
  <si>
    <t>01.08.2021 16:01:31</t>
  </si>
  <si>
    <t>01.08.2021 20:54:08</t>
  </si>
  <si>
    <t>01.08.2021 22:56:35</t>
  </si>
  <si>
    <t>01.08.2021 15:09:05</t>
  </si>
  <si>
    <t>01.08.2021 17:48:47</t>
  </si>
  <si>
    <t>TR-20 35-26-M00020_35-26-M00020_2349206</t>
  </si>
  <si>
    <t>01.08.2021 09:51:00</t>
  </si>
  <si>
    <t>01.08.2021 10:20:14</t>
  </si>
  <si>
    <t>K-2844 35-01-K02844_A_56365023_56365023</t>
  </si>
  <si>
    <t>01.08.2021 10:10:48</t>
  </si>
  <si>
    <t>01.08.2021 14:56:13</t>
  </si>
  <si>
    <t>ÇANDARLI TR-1 35-30-M00001_A_56362631_56362631</t>
  </si>
  <si>
    <t>01.08.2021 17:43:39</t>
  </si>
  <si>
    <t>01.08.2021 22:07:18</t>
  </si>
  <si>
    <t>İZSU GENEL MÜDÜRLÜK ÖZEL TR 35-26-L00409Ö_DIREK TIPI TRAFO HUCRESI H01_2114962</t>
  </si>
  <si>
    <t>01.08.2021 15:38:23</t>
  </si>
  <si>
    <t>01.08.2021 22:30:41</t>
  </si>
  <si>
    <t>01.08.2021 10:32:00</t>
  </si>
  <si>
    <t>01.08.2021 18:23:00</t>
  </si>
  <si>
    <t>L-20 DÖRT YOL KAVŞAĞI 35-14-L00020_9319789_60982297_60982297</t>
  </si>
  <si>
    <t>01.08.2021 18:29:04</t>
  </si>
  <si>
    <t>01.08.2021 21:14:00</t>
  </si>
  <si>
    <t>PİRİ REİS TR-1 35-30-M00034_955323414_955323414</t>
  </si>
  <si>
    <t>01.08.2021 12:56:20</t>
  </si>
  <si>
    <t>01.08.2021 14:11:07</t>
  </si>
  <si>
    <t>HALIKÖY TR-1 35-32-L00031_C_56386672_56386672</t>
  </si>
  <si>
    <t>01.08.2021 16:19:33</t>
  </si>
  <si>
    <t>01.08.2021 21:30:14</t>
  </si>
  <si>
    <t>GÜZELKÖY SULAMA TR 45-71-M01300_44420222_56389183_56389183</t>
  </si>
  <si>
    <t>01.08.2021 08:29:27</t>
  </si>
  <si>
    <t>01.08.2021 11:16:06</t>
  </si>
  <si>
    <t>01.08.2021 21:24:22</t>
  </si>
  <si>
    <t>01.08.2021 23:30:45</t>
  </si>
  <si>
    <t>OSMANGAZİ İM 35-02-A00004_WESTPARK M03_2053243</t>
  </si>
  <si>
    <t>01.08.2021 20:15:00</t>
  </si>
  <si>
    <t>01.08.2021 11:37:48</t>
  </si>
  <si>
    <t>01.08.2021 12:03:28</t>
  </si>
  <si>
    <t>YENİ FOÇA TR-30 35-23-M00030_E_56365763_56365763</t>
  </si>
  <si>
    <t>01.08.2021 15:05:37</t>
  </si>
  <si>
    <t>01.08.2021 19:12:39</t>
  </si>
  <si>
    <t>TR-1-5/7A 35-20-L00458__72750561_72750561</t>
  </si>
  <si>
    <t>01.08.2021 09:09:19</t>
  </si>
  <si>
    <t>01.08.2021 10:10:58</t>
  </si>
  <si>
    <t>DEMİRCİLİ TR-1 35-15-L00390_950351844_950351844</t>
  </si>
  <si>
    <t>01.08.2021 22:06:00</t>
  </si>
  <si>
    <t>01.08.2021 23:11:08</t>
  </si>
  <si>
    <t>SELİMİYE TR-1 45-79-M00315_C_56400506_56400506</t>
  </si>
  <si>
    <t>01.08.2021 22:33:49</t>
  </si>
  <si>
    <t>01.08.2021 23:48:03</t>
  </si>
  <si>
    <t>01.08.2021 18:04:24</t>
  </si>
  <si>
    <t>01.08.2021 19:36:20</t>
  </si>
  <si>
    <t>GÜLBAHÇE TR-8 35-19-L00268_B_56376343_56376343</t>
  </si>
  <si>
    <t>01.08.2021 23:01:11</t>
  </si>
  <si>
    <t>02.08.2021 03:12:22</t>
  </si>
  <si>
    <t>M-2818 35-01-M02818_D_56355339_56355339</t>
  </si>
  <si>
    <t>01.08.2021 13:33:22</t>
  </si>
  <si>
    <t>01.08.2021 14:37:45</t>
  </si>
  <si>
    <t>TAŞDELEN TR-336 35-19-M00181_DIREK TIPI TRAFO HUCRESI H01_2052787</t>
  </si>
  <si>
    <t>01.08.2021 18:32:21</t>
  </si>
  <si>
    <t>02.08.2021 02:10:03</t>
  </si>
  <si>
    <t>01.08.2021 17:26:22</t>
  </si>
  <si>
    <t>02.08.2021 01:22:14</t>
  </si>
  <si>
    <t>M-2543 35-02-M02543_M-2565 M13_73560523</t>
  </si>
  <si>
    <t>01.08.2021 19:50:00</t>
  </si>
  <si>
    <t>01.08.2021 20:55:41</t>
  </si>
  <si>
    <t>ÇOBANKÖY KÖK 35-29-L00066_HAMAMKÖY FİDERİ L05_72212373</t>
  </si>
  <si>
    <t>01.08.2021 07:11:27</t>
  </si>
  <si>
    <t>01.08.2021 07:11:45</t>
  </si>
  <si>
    <t>ÇIRPI İM 35-20-A00002_ÇIRPI SULAMA M09_2056271</t>
  </si>
  <si>
    <t>01.08.2021 19:57:55</t>
  </si>
  <si>
    <t>01.08.2021 20:06:59</t>
  </si>
  <si>
    <t>K-973 35-01-K00973_35-01-K00973_2373315</t>
  </si>
  <si>
    <t>01.08.2021 04:22:15</t>
  </si>
  <si>
    <t>01.08.2021 06:52:57</t>
  </si>
  <si>
    <t>01.08.2021 16:42:37</t>
  </si>
  <si>
    <t>01.08.2021 18:00:42</t>
  </si>
  <si>
    <t>TR-2/43 45-72-L00043_TR-2/39 L01_61324960</t>
  </si>
  <si>
    <t>01.08.2021 17:10:06</t>
  </si>
  <si>
    <t>01.08.2021 17:38:00</t>
  </si>
  <si>
    <t>M-1010 35-03-M01010_910386441_910386441</t>
  </si>
  <si>
    <t>01.08.2021 13:03:39</t>
  </si>
  <si>
    <t>01.08.2021 14:15:23</t>
  </si>
  <si>
    <t>AŞAĞIÇOBANİSA TR-14 45-71-M00099_953197708_953197708</t>
  </si>
  <si>
    <t>01.08.2021 10:28:19</t>
  </si>
  <si>
    <t>01.08.2021 11:49:24</t>
  </si>
  <si>
    <t>01.08.2021 11:55:45</t>
  </si>
  <si>
    <t>01.08.2021 15:42:41</t>
  </si>
  <si>
    <t>M-2826 35-02-M02826_F_65504115_65504115</t>
  </si>
  <si>
    <t>01.08.2021 22:27:40</t>
  </si>
  <si>
    <t>02.08.2021 00:34:23</t>
  </si>
  <si>
    <t>K-1291 35-04-K01291_912494763_912494763</t>
  </si>
  <si>
    <t>01.08.2021 09:43:29</t>
  </si>
  <si>
    <t>01.08.2021 11:43:15</t>
  </si>
  <si>
    <t>01.08.2021 20:43:43</t>
  </si>
  <si>
    <t>02.08.2021 00:13:51</t>
  </si>
  <si>
    <t>AKÇEŞME TR-1 45-72-L00860_B_56393558_56393558</t>
  </si>
  <si>
    <t>01.08.2021 08:09:30</t>
  </si>
  <si>
    <t>01.08.2021 11:07:42</t>
  </si>
  <si>
    <t>M-7 35-18-M00007_9550860 d2b_5945918</t>
  </si>
  <si>
    <t>01.08.2021 15:43:22</t>
  </si>
  <si>
    <t>01.08.2021 18:48:46</t>
  </si>
  <si>
    <t>MORDOĞAN TR-3 35-21-L00141_B_56375590_56375590</t>
  </si>
  <si>
    <t>01.08.2021 11:36:27</t>
  </si>
  <si>
    <t>01.08.2021 18:23:46</t>
  </si>
  <si>
    <t>L-55 ÖZMET 35-14-L00055_10904363_56377216_56377216</t>
  </si>
  <si>
    <t>01.08.2021 18:28:05</t>
  </si>
  <si>
    <t>01.08.2021 22:02:43</t>
  </si>
  <si>
    <t>YENİÇİFTLİK TR-2 35-20-L00400_48253463_56360648_56360648</t>
  </si>
  <si>
    <t>01.08.2021 15:15:59</t>
  </si>
  <si>
    <t>01.08.2021 19:23:33</t>
  </si>
  <si>
    <t>ELİFLİ TR-2 35-20-L00427_C_56407396_56407396</t>
  </si>
  <si>
    <t>01.08.2021 10:55:11</t>
  </si>
  <si>
    <t>01.08.2021 13:05:43</t>
  </si>
  <si>
    <t>01.08.2021 19:30:12</t>
  </si>
  <si>
    <t>01.08.2021 22:02:14</t>
  </si>
  <si>
    <t>KAZIKLI SÜTÇÜLER TR-1 45-81-M00201_45-81-M00201_2376226</t>
  </si>
  <si>
    <t>01.08.2021 17:14:37</t>
  </si>
  <si>
    <t>01.08.2021 19:59:03</t>
  </si>
  <si>
    <t>01.08.2021 12:41:48</t>
  </si>
  <si>
    <t>01.08.2021 14:28:35</t>
  </si>
  <si>
    <t>TR-2/14 45-72-L00014_E_56407051_56407051</t>
  </si>
  <si>
    <t>01.08.2021 16:08:43</t>
  </si>
  <si>
    <t>01.08.2021 17:04:44</t>
  </si>
  <si>
    <t>APANÇEŞME KÖK( TR-1) 35-16-M00683_ARAPLI OVASI KARADİKEN M04_72042357</t>
  </si>
  <si>
    <t>01.08.2021 08:15:47</t>
  </si>
  <si>
    <t>01.08.2021 09:54:00</t>
  </si>
  <si>
    <t>01.08.2021 18:11:25</t>
  </si>
  <si>
    <t>01.08.2021 18:42:37</t>
  </si>
  <si>
    <t>TAYTAN OFİS KÖK 45-78-M00314_DEMİRKÖPRÜ DM-2 ÇIKIŞI (DEMİRKÖPRÜ-2) M06_60669850</t>
  </si>
  <si>
    <t>01.08.2021 09:59:53</t>
  </si>
  <si>
    <t>01.08.2021 11:50:15</t>
  </si>
  <si>
    <t>M-2549 35-09-M02549_G C1_65897903</t>
  </si>
  <si>
    <t>01.08.2021 09:55:21</t>
  </si>
  <si>
    <t>01.08.2021 18:29:06</t>
  </si>
  <si>
    <t>HATUNDERE TR-1 35-28-M00471_35-28-M00471_2374951</t>
  </si>
  <si>
    <t>01.08.2021 15:16:56</t>
  </si>
  <si>
    <t>01.08.2021 16:33:54</t>
  </si>
  <si>
    <t>ÜNİVERSİTE TM 35-02-A00008_ÜNİVERSİTE-5 K35_2310276</t>
  </si>
  <si>
    <t>02.08.2021 11:15:42</t>
  </si>
  <si>
    <t>02.08.2021 11:42:05</t>
  </si>
  <si>
    <t>ÖDEMİŞ TM-2 35-15-A00005_ÖDEMİŞ-2 M22_2334246</t>
  </si>
  <si>
    <t>02.08.2021 09:34:12</t>
  </si>
  <si>
    <t>02.08.2021 10:04:11</t>
  </si>
  <si>
    <t>DM-3/TR-21 (ESKİ TR-29) 35-26-M01364_A A01_57783108</t>
  </si>
  <si>
    <t>02.08.2021 15:38:15</t>
  </si>
  <si>
    <t>02.08.2021 17:20:21</t>
  </si>
  <si>
    <t>YENİ FOÇA TR-2 35-23-M00002_TR-9 M01_66039430</t>
  </si>
  <si>
    <t>02.08.2021 08:27:09</t>
  </si>
  <si>
    <t>02.08.2021 11:46:26</t>
  </si>
  <si>
    <t>TAHTALI TM 35-22-A00001_GÜMÜLDÜR-4 M09_2307936</t>
  </si>
  <si>
    <t>02.08.2021 09:28:53</t>
  </si>
  <si>
    <t>02.08.2021 10:28:59</t>
  </si>
  <si>
    <t>02.08.2021 08:35:35</t>
  </si>
  <si>
    <t>02.08.2021 09:49:56</t>
  </si>
  <si>
    <t>02.08.2021 17:13:00</t>
  </si>
  <si>
    <t>02.08.2021 18:09:25</t>
  </si>
  <si>
    <t>DM-2/10 35-26-M00828__56359919_56359919</t>
  </si>
  <si>
    <t>02.08.2021 12:39:25</t>
  </si>
  <si>
    <t>02.08.2021 13:57:30</t>
  </si>
  <si>
    <t>TR-19 35-16-L00019_A A2b_47594568</t>
  </si>
  <si>
    <t>02.08.2021 16:08:48</t>
  </si>
  <si>
    <t>02.08.2021 17:15:01</t>
  </si>
  <si>
    <t>GÖRDES DM 45-75-M00050_KAYACIK M06_2083588</t>
  </si>
  <si>
    <t>02.08.2021 11:49:17</t>
  </si>
  <si>
    <t>02.08.2021 12:07:01</t>
  </si>
  <si>
    <t>IŞIKLAR TM 35-02-A00006_HURDACILAR M50_2321435</t>
  </si>
  <si>
    <t>02.08.2021 10:42:48</t>
  </si>
  <si>
    <t>02.08.2021 11:42:40</t>
  </si>
  <si>
    <t>KARAKÖY TR-2 45-84-L00042_6402480_56402541_56402541</t>
  </si>
  <si>
    <t>02.08.2021 21:00:42</t>
  </si>
  <si>
    <t>02.08.2021 22:38:13</t>
  </si>
  <si>
    <t>EBSO TM 35-09-A00001_EBSO-19 K47_2312302</t>
  </si>
  <si>
    <t>02.08.2021 09:00:40</t>
  </si>
  <si>
    <t>02.08.2021 10:01:06</t>
  </si>
  <si>
    <t>EBSO TM 35-09-A00001_EBSO-10 K36_2312290</t>
  </si>
  <si>
    <t>02.08.2021 08:59:34</t>
  </si>
  <si>
    <t>02.08.2021 10:00:47</t>
  </si>
  <si>
    <t>GÜZELYALI TM 35-01-A00008_GÜZELYALI-7 K14_2313689</t>
  </si>
  <si>
    <t>02.08.2021 09:05:24</t>
  </si>
  <si>
    <t>02.08.2021 10:28:21</t>
  </si>
  <si>
    <t>YEŞİLOBA TR-1 45-74-M00176_ H_61353560</t>
  </si>
  <si>
    <t>02.08.2021 06:50:17</t>
  </si>
  <si>
    <t>02.08.2021 08:29:09</t>
  </si>
  <si>
    <t>02.08.2021 08:30:47</t>
  </si>
  <si>
    <t>02.08.2021 09:46:39</t>
  </si>
  <si>
    <t>SANCAKLI BOZKÖY KÖK 45-71-M00087_SULAMA M02_61320770</t>
  </si>
  <si>
    <t>02.08.2021 09:19:01</t>
  </si>
  <si>
    <t>02.08.2021 09:35:15</t>
  </si>
  <si>
    <t>HATAY TM 35-01-A00009_HATAY-10 K17_2313670</t>
  </si>
  <si>
    <t>02.08.2021 10:21:29</t>
  </si>
  <si>
    <t>02.08.2021 11:11:06</t>
  </si>
  <si>
    <t>K-1990 35-04-K01990_915152118_915152118</t>
  </si>
  <si>
    <t>02.08.2021 15:47:37</t>
  </si>
  <si>
    <t>02.08.2021 19:23:31</t>
  </si>
  <si>
    <t>ALAÇATI TM 35-18-A00005_ÇEŞME-2 M10_2311011</t>
  </si>
  <si>
    <t>02.08.2021 09:35:00</t>
  </si>
  <si>
    <t>02.08.2021 10:33:09</t>
  </si>
  <si>
    <t>02.08.2021 15:26:52</t>
  </si>
  <si>
    <t>02.08.2021 18:44:18</t>
  </si>
  <si>
    <t>K-2865 35-03-K02865_D_56362962_56362962</t>
  </si>
  <si>
    <t>02.08.2021 19:26:41</t>
  </si>
  <si>
    <t>02.08.2021 21:10:27</t>
  </si>
  <si>
    <t>K-3188 35-01-K03188_C_56373514_56373514</t>
  </si>
  <si>
    <t>02.08.2021 12:05:22</t>
  </si>
  <si>
    <t>03.08.2021 02:31:38</t>
  </si>
  <si>
    <t>VİKİNG TM 35-17-A00007_VİKİNG R01_2314263</t>
  </si>
  <si>
    <t>02.08.2021 10:12:33</t>
  </si>
  <si>
    <t>02.08.2021 10:32:31</t>
  </si>
  <si>
    <t>K-997 GEÇİT 35-07-K04840_K-1015/K1181 K01_49692948</t>
  </si>
  <si>
    <t>02.08.2021 10:25:06</t>
  </si>
  <si>
    <t>02.08.2021 11:01:54</t>
  </si>
  <si>
    <t>K-469 35-02-K00469_KAPASİTÖR K06_2071116</t>
  </si>
  <si>
    <t>02.08.2021 11:20:06</t>
  </si>
  <si>
    <t>02.08.2021 11:50:56</t>
  </si>
  <si>
    <t>BALÇOVA İM 35-07-A00001_AGORA M08_42778671</t>
  </si>
  <si>
    <t>02.08.2021 09:48:21</t>
  </si>
  <si>
    <t>02.08.2021 11:10:49</t>
  </si>
  <si>
    <t>TR-2/121 45-83-M00715_48122543_56388332_56388332</t>
  </si>
  <si>
    <t>02.08.2021 22:07:51</t>
  </si>
  <si>
    <t>03.08.2021 03:42:13</t>
  </si>
  <si>
    <t>ŞEMİKLER TM 35-04-A00003_ŞEMİKLER-12 K42_2312131</t>
  </si>
  <si>
    <t>02.08.2021 08:41:05</t>
  </si>
  <si>
    <t>02.08.2021 09:29:20</t>
  </si>
  <si>
    <t>DM08/TR18 45-73-M00001_945679444_945679444</t>
  </si>
  <si>
    <t>02.08.2021 17:34:47</t>
  </si>
  <si>
    <t>02.08.2021 19:14:07</t>
  </si>
  <si>
    <t>DM-1/11A 35-19-M00011_URLA TM-2 DEN GELEN TR-5 M06_2123177</t>
  </si>
  <si>
    <t>02.08.2021 11:11:36</t>
  </si>
  <si>
    <t>02.08.2021 11:46:00</t>
  </si>
  <si>
    <t>DERBENT TM 45-83-A00003_DERBENT DM-1 M03_2312530</t>
  </si>
  <si>
    <t>02.08.2021 10:46:45</t>
  </si>
  <si>
    <t>02.08.2021 11:39:36</t>
  </si>
  <si>
    <t>GÜZELYALI TM 35-01-A00008_GÜZELYALI-9 K16_2313688</t>
  </si>
  <si>
    <t>02.08.2021 09:05:35</t>
  </si>
  <si>
    <t>02.08.2021 10:28:39</t>
  </si>
  <si>
    <t>OTOKENT İM 35-08-A00004_OTOKENT-1 M09_2090484</t>
  </si>
  <si>
    <t>02.08.2021 18:38:36</t>
  </si>
  <si>
    <t>02.08.2021 19:50:27</t>
  </si>
  <si>
    <t>BORNOVA TM 35-02-A00005_YUNUS M44_2308402</t>
  </si>
  <si>
    <t>02.08.2021 10:11:04</t>
  </si>
  <si>
    <t>02.08.2021 11:12:28</t>
  </si>
  <si>
    <t>K-262 35-01-K00262__79812623_79812623</t>
  </si>
  <si>
    <t>02.08.2021 11:19:00</t>
  </si>
  <si>
    <t>02.08.2021 13:40:53</t>
  </si>
  <si>
    <t>M-13 35-02-M00013_M-157 M03_2333802</t>
  </si>
  <si>
    <t>02.08.2021 13:40:00</t>
  </si>
  <si>
    <t>02.08.2021 13:50:21</t>
  </si>
  <si>
    <t>02.08.2021 08:19:51</t>
  </si>
  <si>
    <t>02.08.2021 09:35:20</t>
  </si>
  <si>
    <t>K-3766 35-04-K03766_A_56378612_56378612</t>
  </si>
  <si>
    <t>02.08.2021 20:55:09</t>
  </si>
  <si>
    <t>03.08.2021 03:57:43</t>
  </si>
  <si>
    <t>ALÇUK TM 35-17-A00001_MENEMEN-2 M28_2307838</t>
  </si>
  <si>
    <t>02.08.2021 08:31:09</t>
  </si>
  <si>
    <t>02.08.2021 09:45:59</t>
  </si>
  <si>
    <t>GÜLBAHÇE TR-7 35-19-L00167_B_65508701_65508701</t>
  </si>
  <si>
    <t>02.08.2021 19:07:46</t>
  </si>
  <si>
    <t>02.08.2021 19:46:43</t>
  </si>
  <si>
    <t>TR-46 35-30-L00046_B_56398324_56398324</t>
  </si>
  <si>
    <t>02.08.2021 19:36:31</t>
  </si>
  <si>
    <t>02.08.2021 22:02:42</t>
  </si>
  <si>
    <t>K-3761 35-02-K03761_A_56364218_56364218</t>
  </si>
  <si>
    <t>02.08.2021 22:50:14</t>
  </si>
  <si>
    <t>03.08.2021 00:25:32</t>
  </si>
  <si>
    <t>HALİTPAŞA DM 45-80-M00060__72410373_72410373</t>
  </si>
  <si>
    <t>02.08.2021 09:54:00</t>
  </si>
  <si>
    <t>02.08.2021 10:53:48</t>
  </si>
  <si>
    <t>AKSELENDİ TR-8 45-72-L00838_A_56394222_56394222</t>
  </si>
  <si>
    <t>02.08.2021 00:16:12</t>
  </si>
  <si>
    <t>02.08.2021 01:50:51</t>
  </si>
  <si>
    <t>VELİLER TR-1 35-15-L00536_35-15-L00536_2373117</t>
  </si>
  <si>
    <t>02.08.2021 23:04:13</t>
  </si>
  <si>
    <t>03.08.2021 02:37:16</t>
  </si>
  <si>
    <t>ŞEMİKLER TM 35-04-A00003_ŞEMİKLER-7 K32_2312122</t>
  </si>
  <si>
    <t>02.08.2021 10:41:34</t>
  </si>
  <si>
    <t>02.08.2021 11:25:39</t>
  </si>
  <si>
    <t>ARSLANLAR TM 35-26-A00004_TAMSA M09_2306546</t>
  </si>
  <si>
    <t>02.08.2021 09:31:09</t>
  </si>
  <si>
    <t>02.08.2021 10:31:03</t>
  </si>
  <si>
    <t>TR-43 35-15-M00043_950374529_950374529</t>
  </si>
  <si>
    <t>02.08.2021 16:31:44</t>
  </si>
  <si>
    <t>02.08.2021 17:50:42</t>
  </si>
  <si>
    <t>02.08.2021 17:21:45</t>
  </si>
  <si>
    <t>02.08.2021 19:57:25</t>
  </si>
  <si>
    <t>ALMAK TM 35-17-A00003_KAREL-2 M34_2307158</t>
  </si>
  <si>
    <t>02.08.2021 10:51:00</t>
  </si>
  <si>
    <t>02.08.2021 11:39:46</t>
  </si>
  <si>
    <t>02.08.2021 11:47:16</t>
  </si>
  <si>
    <t>02.08.2021 14:14:58</t>
  </si>
  <si>
    <t>BUCA TM 35-03-A00003_Buca-12 K22_2311285</t>
  </si>
  <si>
    <t>02.08.2021 10:22:00</t>
  </si>
  <si>
    <t>02.08.2021 11:03:03</t>
  </si>
  <si>
    <t>ALAÇATI İM 35-18-A00002_L-424 L18_2052436</t>
  </si>
  <si>
    <t>02.08.2021 09:45:39</t>
  </si>
  <si>
    <t>02.08.2021 10:12:47</t>
  </si>
  <si>
    <t>BUCA TM 35-03-A00003_Buca-17 K24_2311287</t>
  </si>
  <si>
    <t>02.08.2021 11:27:11</t>
  </si>
  <si>
    <t>02.08.2021 11:41:56</t>
  </si>
  <si>
    <t>TR-44 (DM-5/TR-12) ALPKENT 35-26-M00044_SD B01_57777670</t>
  </si>
  <si>
    <t>02.08.2021 15:57:26</t>
  </si>
  <si>
    <t>02.08.2021 17:20:56</t>
  </si>
  <si>
    <t>ÇUKURALTI M-13 ÇAMLIK KÖK 35-25-M00059_ÇUKURALTI M-14 M03_72121117</t>
  </si>
  <si>
    <t>02.08.2021 06:18:06</t>
  </si>
  <si>
    <t>02.08.2021 06:50:56</t>
  </si>
  <si>
    <t>OĞLANANASI TR-13 35-22-M00296_955291810_955291810</t>
  </si>
  <si>
    <t>02.08.2021 12:49:31</t>
  </si>
  <si>
    <t>02.08.2021 19:33:38</t>
  </si>
  <si>
    <t>K-2337 35-03-K02337_G g3b_5816068</t>
  </si>
  <si>
    <t>02.08.2021 23:59:58</t>
  </si>
  <si>
    <t>03.08.2021 01:34:57</t>
  </si>
  <si>
    <t>TAHTALI TM 35-22-A00001_PANCAR-2 M21_2307948</t>
  </si>
  <si>
    <t>02.08.2021 10:29:37</t>
  </si>
  <si>
    <t>02.08.2021 11:30:00</t>
  </si>
  <si>
    <t>KARŞIYAKA GIS TM 35-04-A00002_Karşıyaka-9 K16_2309970</t>
  </si>
  <si>
    <t>02.08.2021 10:24:05</t>
  </si>
  <si>
    <t>02.08.2021 11:25:06</t>
  </si>
  <si>
    <t>K-4141 35-01-K04141_911059730_911059730</t>
  </si>
  <si>
    <t>02.08.2021 13:07:22</t>
  </si>
  <si>
    <t>02.08.2021 14:44:20</t>
  </si>
  <si>
    <t>MURADİYE DM 45-71-M00006_ORMAN FİDANLIĞI M12_2077013</t>
  </si>
  <si>
    <t>02.08.2021 05:47:36</t>
  </si>
  <si>
    <t>02.08.2021 07:32:58</t>
  </si>
  <si>
    <t>BOZYAKA TM 35-01-A00007_BOZYAKA-5 K17_2314208</t>
  </si>
  <si>
    <t>02.08.2021 10:27:53</t>
  </si>
  <si>
    <t>02.08.2021 11:26:06</t>
  </si>
  <si>
    <t>KATIRALAN TR-1 35-30-M00160_DIREK TIPI TRAFO HUCRESI H01_2041611</t>
  </si>
  <si>
    <t>02.08.2021 14:44:00</t>
  </si>
  <si>
    <t>02.08.2021 15:01:38</t>
  </si>
  <si>
    <t>ÜNİVERSİTE TM 35-02-A00008_KARASULUK M17_2310708</t>
  </si>
  <si>
    <t>02.08.2021 11:15:30</t>
  </si>
  <si>
    <t>02.08.2021 11:42:58</t>
  </si>
  <si>
    <t>M-337 35-02-M00337_910056524_910056524</t>
  </si>
  <si>
    <t>02.08.2021 16:03:05</t>
  </si>
  <si>
    <t>02.08.2021 18:01:52</t>
  </si>
  <si>
    <t>SELÇUK İM/DM 35-13-A00004_PAMUCAK L06_65986068</t>
  </si>
  <si>
    <t>02.08.2021 09:40:00</t>
  </si>
  <si>
    <t>02.08.2021 10:40:29</t>
  </si>
  <si>
    <t>MENEMEN İM 35-28-A00001_HatBaşıAyırıcı_53133943 M17_53133943</t>
  </si>
  <si>
    <t>02.08.2021 19:29:58</t>
  </si>
  <si>
    <t>02.08.2021 23:07:00</t>
  </si>
  <si>
    <t>IŞIKLI TR-1 35-29-L00244_A_56397392_56397392</t>
  </si>
  <si>
    <t>02.08.2021 11:53:42</t>
  </si>
  <si>
    <t>02.08.2021 13:15:11</t>
  </si>
  <si>
    <t>TR-35 35-13-L00035_B B2B_5884121</t>
  </si>
  <si>
    <t>02.08.2021 16:52:34</t>
  </si>
  <si>
    <t>02.08.2021 17:37:44</t>
  </si>
  <si>
    <t>M-3251(YATIRIM REZERVE) 35-04-M03251_D_56371579_56371579</t>
  </si>
  <si>
    <t>02.08.2021 19:42:53</t>
  </si>
  <si>
    <t>02.08.2021 22:54:29</t>
  </si>
  <si>
    <t>TR-96 35-16-L00096_C C1_47566010</t>
  </si>
  <si>
    <t>02.08.2021 15:27:16</t>
  </si>
  <si>
    <t>02.08.2021 18:08:07</t>
  </si>
  <si>
    <t>SALİHLİ TM 45-78-A00004_KARAPINAR M15_2310858</t>
  </si>
  <si>
    <t>02.08.2021 11:36:12</t>
  </si>
  <si>
    <t>02.08.2021 11:42:23</t>
  </si>
  <si>
    <t>K-884 35-01-K00884_HATAY T.M. K01_2076214</t>
  </si>
  <si>
    <t>02.08.2021 10:21:36</t>
  </si>
  <si>
    <t>02.08.2021 11:20:29</t>
  </si>
  <si>
    <t>ASARLIK TR-4 35-28-M00179_11025557_56378845_56378845</t>
  </si>
  <si>
    <t>02.08.2021 17:42:44</t>
  </si>
  <si>
    <t>02.08.2021 23:38:04</t>
  </si>
  <si>
    <t>BUCA TM 35-03-A00003_Kuru Çeşme M33_2311292</t>
  </si>
  <si>
    <t>02.08.2021 11:13:00</t>
  </si>
  <si>
    <t>02.08.2021 11:40:29</t>
  </si>
  <si>
    <t>MENEMEN TR-1 35-28-L00001_953389982_953389982</t>
  </si>
  <si>
    <t>02.08.2021 17:32:35</t>
  </si>
  <si>
    <t>03.08.2021 12:18:25</t>
  </si>
  <si>
    <t>ŞEYHDAVUTLAR TR-5 NAMAZGAH 45-79-M00496_DIREK TIPI TRAFO HUCRESI H01_2071777</t>
  </si>
  <si>
    <t>02.08.2021 11:45:00</t>
  </si>
  <si>
    <t>02.08.2021 17:52:47</t>
  </si>
  <si>
    <t>YAĞLAR TR-3 35-31-L00421_A_56386663_56386663</t>
  </si>
  <si>
    <t>02.08.2021 10:50:00</t>
  </si>
  <si>
    <t>02.08.2021 16:10:19</t>
  </si>
  <si>
    <t>KAPAKLI İM 45-72-A00003_TR-B 15.8 L09_2107696</t>
  </si>
  <si>
    <t>02.08.2021 09:01:49</t>
  </si>
  <si>
    <t>02.08.2021 12:49:27</t>
  </si>
  <si>
    <t>BOZCAYAKA TR-1 35-15-L00919_35-15-L00919_2365527</t>
  </si>
  <si>
    <t>02.08.2021 09:38:43</t>
  </si>
  <si>
    <t>02.08.2021 22:08:59</t>
  </si>
  <si>
    <t>TR-2/105 45-83-L00105_45-83-L00105_61353682</t>
  </si>
  <si>
    <t>02.08.2021 23:14:48</t>
  </si>
  <si>
    <t>03.08.2021 03:16:40</t>
  </si>
  <si>
    <t>DM-25/37 45-71-M00058_45-71-M00058_2367868</t>
  </si>
  <si>
    <t>02.08.2021 20:18:00</t>
  </si>
  <si>
    <t>02.08.2021 21:11:18</t>
  </si>
  <si>
    <t>DM-7/21 35-28-M00966_F F2b_5764361</t>
  </si>
  <si>
    <t>02.08.2021 12:24:13</t>
  </si>
  <si>
    <t>02.08.2021 14:23:42</t>
  </si>
  <si>
    <t>_B_60984864_60984864</t>
  </si>
  <si>
    <t>02.08.2021 14:56:49</t>
  </si>
  <si>
    <t>02.08.2021 16:59:10</t>
  </si>
  <si>
    <t>TATAR DM 35-19-M00256_ALAÇATI-1 ÇIKIŞ M12_2053774</t>
  </si>
  <si>
    <t>02.08.2021 21:11:47</t>
  </si>
  <si>
    <t>02.08.2021 21:42:58</t>
  </si>
  <si>
    <t>GÜMÜLDÜR M-13 35-25-M00013_955263389_955263389</t>
  </si>
  <si>
    <t>02.08.2021 13:52:13</t>
  </si>
  <si>
    <t>02.08.2021 17:28:45</t>
  </si>
  <si>
    <t>TR-12 35-15-M00012_A a1b_48912920</t>
  </si>
  <si>
    <t>02.08.2021 21:48:01</t>
  </si>
  <si>
    <t>02.08.2021 23:06:25</t>
  </si>
  <si>
    <t>ŞEMİKLER TM 35-04-A00003_ŞEMİKLER-6 K30_2311174</t>
  </si>
  <si>
    <t>02.08.2021 08:39:53</t>
  </si>
  <si>
    <t>02.08.2021 09:27:26</t>
  </si>
  <si>
    <t>GÖRECE TR-1 35-22-M00841_A_65512708_65512708</t>
  </si>
  <si>
    <t>02.08.2021 11:30:18</t>
  </si>
  <si>
    <t>02.08.2021 17:35:31</t>
  </si>
  <si>
    <t>ALİAĞA GIS TM 35-17-A00014_İZSU (1H05) M05_66128130</t>
  </si>
  <si>
    <t>02.08.2021 08:37:38</t>
  </si>
  <si>
    <t>02.08.2021 09:04:42</t>
  </si>
  <si>
    <t>HILAL GIS TM 35-01-A00010_HİLAL-5 K13_2313223</t>
  </si>
  <si>
    <t>02.08.2021 10:28:44</t>
  </si>
  <si>
    <t>02.08.2021 10:41:27</t>
  </si>
  <si>
    <t>ÖDEMİŞ İM 35-15-A00001_ÖDEMİŞ-2 M07_2062392</t>
  </si>
  <si>
    <t>02.08.2021 09:33:16</t>
  </si>
  <si>
    <t>02.08.2021 10:03:00</t>
  </si>
  <si>
    <t>VİLLAKENT TR-3 35-28-M00389_953372078_953372078</t>
  </si>
  <si>
    <t>02.08.2021 12:53:06</t>
  </si>
  <si>
    <t>02.08.2021 17:28:04</t>
  </si>
  <si>
    <t>ÜNİVERSİTE TM 35-02-A00008_ÜNİVERSİTE-6 K36_2310278</t>
  </si>
  <si>
    <t>02.08.2021 10:39:49</t>
  </si>
  <si>
    <t>02.08.2021 11:12:06</t>
  </si>
  <si>
    <t>TR-2/78 45-83-L00078__72372959_72372959</t>
  </si>
  <si>
    <t>02.08.2021 14:11:44</t>
  </si>
  <si>
    <t>02.08.2021 15:14:37</t>
  </si>
  <si>
    <t>BORNOVA TM 35-02-A00005_MANAVKUYU K24_2308390</t>
  </si>
  <si>
    <t>02.08.2021 10:12:46</t>
  </si>
  <si>
    <t>02.08.2021 11:13:03</t>
  </si>
  <si>
    <t>ÇEŞME İM 35-18-A00001_GERİLİM-ÖLÇÜ   TR-1 L12_2053070</t>
  </si>
  <si>
    <t>02.08.2021 23:55:07</t>
  </si>
  <si>
    <t>03.08.2021 00:03:00</t>
  </si>
  <si>
    <t>KARAVELİLER TR-2 35-20-L00141_955195952_955195952</t>
  </si>
  <si>
    <t>02.08.2021 00:01:36</t>
  </si>
  <si>
    <t>02.08.2021 01:26:45</t>
  </si>
  <si>
    <t>DERBENT İM-DM 45-83-A00004_TM GİRİŞ-1 M07_2099903</t>
  </si>
  <si>
    <t>02.08.2021 08:19:46</t>
  </si>
  <si>
    <t>02.08.2021 09:43:16</t>
  </si>
  <si>
    <t>BERGAMA TM 35-16-A00004_BERGAMA-1 M14_2314375</t>
  </si>
  <si>
    <t>02.08.2021 08:53:15</t>
  </si>
  <si>
    <t>02.08.2021 09:45:00</t>
  </si>
  <si>
    <t>02.08.2021 14:22:27</t>
  </si>
  <si>
    <t>02.08.2021 16:22:23</t>
  </si>
  <si>
    <t>02.08.2021 19:25:49</t>
  </si>
  <si>
    <t>03.08.2021 00:56:48</t>
  </si>
  <si>
    <t>TR-1/76 45-72-M00076_B_56392681_56392681</t>
  </si>
  <si>
    <t>02.08.2021 17:20:25</t>
  </si>
  <si>
    <t>02.08.2021 19:32:33</t>
  </si>
  <si>
    <t>HASKÖY TR-4 35-20-L00369_A_56378461_56378461</t>
  </si>
  <si>
    <t>02.08.2021 13:50:00</t>
  </si>
  <si>
    <t>02.08.2021 14:41:14</t>
  </si>
  <si>
    <t>02.08.2021 00:42:03</t>
  </si>
  <si>
    <t>02.08.2021 01:09:41</t>
  </si>
  <si>
    <t>KİRAZ İM 35-31-A00001_VELİLER L12_2094982</t>
  </si>
  <si>
    <t>02.08.2021 22:59:54</t>
  </si>
  <si>
    <t>02.08.2021 23:12:00</t>
  </si>
  <si>
    <t>K-833 35-04-K00833_N N1B_5824798</t>
  </si>
  <si>
    <t>02.08.2021 12:05:58</t>
  </si>
  <si>
    <t>02.08.2021 19:09:25</t>
  </si>
  <si>
    <t>BUCA TM 35-03-A00003_Buca-4 K06_2311766</t>
  </si>
  <si>
    <t>02.08.2021 11:26:55</t>
  </si>
  <si>
    <t>02.08.2021 11:45:09</t>
  </si>
  <si>
    <t>MENEMEN TR-77 35-28-L00077_C_56358006_56358006</t>
  </si>
  <si>
    <t>02.08.2021 21:17:37</t>
  </si>
  <si>
    <t>02.08.2021 23:39:13</t>
  </si>
  <si>
    <t>HATAY TM 35-01-A00009_HATAY-12 K19_2313684</t>
  </si>
  <si>
    <t>02.08.2021 09:04:29</t>
  </si>
  <si>
    <t>02.08.2021 10:06:16</t>
  </si>
  <si>
    <t>K-1927 35-10-K01927_97842045_97842045</t>
  </si>
  <si>
    <t>02.08.2021 14:26:42</t>
  </si>
  <si>
    <t>02.08.2021 15:08:51</t>
  </si>
  <si>
    <t>TR-2/14-A 45-72-L00068_B_56404535_56404535</t>
  </si>
  <si>
    <t>02.08.2021 00:23:47</t>
  </si>
  <si>
    <t>02.08.2021 00:51:39</t>
  </si>
  <si>
    <t>KARABAĞLAR TM 35-01-A00012_KARABAĞLAR-3 K21_2310494</t>
  </si>
  <si>
    <t>02.08.2021 10:45:47</t>
  </si>
  <si>
    <t>02.08.2021 11:41:28</t>
  </si>
  <si>
    <t>TR-59 35-17-M00059_950302684_950302684</t>
  </si>
  <si>
    <t>02.08.2021 17:42:25</t>
  </si>
  <si>
    <t>02.08.2021 19:18:38</t>
  </si>
  <si>
    <t>İM-1/DM-1/A 35-14-M00313_956643542_956643542</t>
  </si>
  <si>
    <t>02.08.2021 14:29:53</t>
  </si>
  <si>
    <t>02.08.2021 21:05:59</t>
  </si>
  <si>
    <t>K-3711 35-03-K03711_35-03-K03711_41951464</t>
  </si>
  <si>
    <t>02.08.2021 11:16:06</t>
  </si>
  <si>
    <t>02.08.2021 12:22:55</t>
  </si>
  <si>
    <t>TR-2/43 45-72-L00043_956499859_956499859</t>
  </si>
  <si>
    <t>02.08.2021 14:05:28</t>
  </si>
  <si>
    <t>02.08.2021 15:08:25</t>
  </si>
  <si>
    <t>KARABURUN TR-14 35-21-L00003_A_56357324_56357324</t>
  </si>
  <si>
    <t>02.08.2021 14:04:00</t>
  </si>
  <si>
    <t>02.08.2021 16:24:31</t>
  </si>
  <si>
    <t>YELKİ TR-5 (M-2339) 35-10-M02339_98180271_98180271</t>
  </si>
  <si>
    <t>02.08.2021 20:40:52</t>
  </si>
  <si>
    <t>02.08.2021 22:34:18</t>
  </si>
  <si>
    <t>MURADİYE TR-6 45-71-M01473_A_56393370_56393370</t>
  </si>
  <si>
    <t>02.08.2021 13:10:11</t>
  </si>
  <si>
    <t>02.08.2021 14:27:14</t>
  </si>
  <si>
    <t>ILICA GIS TM 35-07-A00002_ILICA-5 K05_2313368</t>
  </si>
  <si>
    <t>02.08.2021 09:06:55</t>
  </si>
  <si>
    <t>02.08.2021 10:06:34</t>
  </si>
  <si>
    <t>URLA TM-1 35-19-A00004_URLA-2 M12_2314055</t>
  </si>
  <si>
    <t>02.08.2021 08:32:00</t>
  </si>
  <si>
    <t>02.08.2021 10:53:27</t>
  </si>
  <si>
    <t>GAZİEMİR GIS TM 35-08-A00006_ESBAŞ-2 M01_2319333</t>
  </si>
  <si>
    <t>02.08.2021 08:16:19</t>
  </si>
  <si>
    <t>02.08.2021 09:32:21</t>
  </si>
  <si>
    <t>EBSO TM 35-09-A00001_EBSO-20 K49_2312303</t>
  </si>
  <si>
    <t>02.08.2021 09:00:48</t>
  </si>
  <si>
    <t>02.08.2021 10:01:36</t>
  </si>
  <si>
    <t>DELEMENLER KÖK 45-73-M00490_HACIALİLER M03_2317059</t>
  </si>
  <si>
    <t>02.08.2021 11:05:05</t>
  </si>
  <si>
    <t>02.08.2021 12:04:50</t>
  </si>
  <si>
    <t>ALAŞEHİR TR-4 45-73-M00004_45-73-M00004_2352251</t>
  </si>
  <si>
    <t>02.08.2021 16:15:59</t>
  </si>
  <si>
    <t>02.08.2021 17:18:23</t>
  </si>
  <si>
    <t>02.08.2021 08:33:18</t>
  </si>
  <si>
    <t>02.08.2021 09:41:16</t>
  </si>
  <si>
    <t>KEMALPAŞA TM 35-27-A00002_YENMİŞ M08_2306688</t>
  </si>
  <si>
    <t>02.08.2021 08:59:24</t>
  </si>
  <si>
    <t>02.08.2021 10:06:06</t>
  </si>
  <si>
    <t>ALİ BAŞ VE ARK. T-SULAMA GRB. 35-13-L00114_DIREK TIPI TRAFO HUCRESI H01_2042143</t>
  </si>
  <si>
    <t>02.08.2021 12:06:00</t>
  </si>
  <si>
    <t>02.08.2021 16:57:48</t>
  </si>
  <si>
    <t>ARDIÇ TR-8 35-21-L00131_953366279_953366279</t>
  </si>
  <si>
    <t>02.08.2021 10:51:09</t>
  </si>
  <si>
    <t>02.08.2021 11:31:12</t>
  </si>
  <si>
    <t>02.08.2021 14:48:53</t>
  </si>
  <si>
    <t>02.08.2021 18:09:50</t>
  </si>
  <si>
    <t>M-1293 35-02-M01293_M-3084 M03_2068743</t>
  </si>
  <si>
    <t>02.08.2021 08:48:11</t>
  </si>
  <si>
    <t>02.08.2021 10:16:32</t>
  </si>
  <si>
    <t>DM-01/TR-91 45-71-M01856_953195071_953195071</t>
  </si>
  <si>
    <t>02.08.2021 15:42:28</t>
  </si>
  <si>
    <t>02.08.2021 21:22:50</t>
  </si>
  <si>
    <t>TEKELİ TR-2 35-22-M00232_A_56356068_56356068</t>
  </si>
  <si>
    <t>02.08.2021 22:27:29</t>
  </si>
  <si>
    <t>03.08.2021 00:08:01</t>
  </si>
  <si>
    <t>BAĞYURDU DM-1/8 35-27-L00249_A_56362885_56362885</t>
  </si>
  <si>
    <t>02.08.2021 15:47:00</t>
  </si>
  <si>
    <t>02.08.2021 16:00:00</t>
  </si>
  <si>
    <t>ZEYTİNALAN İM 35-19-A00002_HatBaşıAyırıcı_53134102 M11_53134102</t>
  </si>
  <si>
    <t>02.08.2021 11:58:00</t>
  </si>
  <si>
    <t>02.08.2021 12:38:00</t>
  </si>
  <si>
    <t>SARNIÇ İM 35-08-A00005_SARNIÇ-17 K16_2052854</t>
  </si>
  <si>
    <t>02.08.2021 15:29:00</t>
  </si>
  <si>
    <t>02.08.2021 18:07:00</t>
  </si>
  <si>
    <t>K-3209 35-03-K03209_910356765_910356765</t>
  </si>
  <si>
    <t>02.08.2021 23:14:49</t>
  </si>
  <si>
    <t>03.08.2021 00:21:37</t>
  </si>
  <si>
    <t>SAYARLAR TR-1 45-76-M00151_DIREK TIPI TRAFO HUCRESI H01_2084908</t>
  </si>
  <si>
    <t>02.08.2021 11:55:13</t>
  </si>
  <si>
    <t>02.08.2021 14:25:25</t>
  </si>
  <si>
    <t>ALAÇATI İM 35-18-A00002_L-436 L11_2052457</t>
  </si>
  <si>
    <t>02.08.2021 09:46:14</t>
  </si>
  <si>
    <t>02.08.2021 10:14:13</t>
  </si>
  <si>
    <t>K-3669 35-08-K03669_B b1b_5823671</t>
  </si>
  <si>
    <t>02.08.2021 16:30:40</t>
  </si>
  <si>
    <t>02.08.2021 17:51:14</t>
  </si>
  <si>
    <t>KEMALPAŞA TM 35-27-A00002_IŞIKLAR-2 M04_2306691</t>
  </si>
  <si>
    <t>02.08.2021 10:36:03</t>
  </si>
  <si>
    <t>02.08.2021 11:36:46</t>
  </si>
  <si>
    <t>02.08.2021 06:05:27</t>
  </si>
  <si>
    <t>02.08.2021 07:36:05</t>
  </si>
  <si>
    <t>TOSUNLAR MERKEZ TR-1 35-32-L00038_B_65511410_65511410</t>
  </si>
  <si>
    <t>02.08.2021 09:49:00</t>
  </si>
  <si>
    <t>02.08.2021 11:30:33</t>
  </si>
  <si>
    <t>ESBAŞ İM 35-08-A00001_YEDEK K06_2053327</t>
  </si>
  <si>
    <t>02.08.2021 08:40:40</t>
  </si>
  <si>
    <t>02.08.2021 10:53:06</t>
  </si>
  <si>
    <t>ALMAK TM 35-17-A00003_KAREL-1 M33_2307157</t>
  </si>
  <si>
    <t>02.08.2021 10:53:18</t>
  </si>
  <si>
    <t>02.08.2021 11:39:37</t>
  </si>
  <si>
    <t>TR-52 35-30-L00052_TR-60 L04_72042109</t>
  </si>
  <si>
    <t>02.08.2021 11:04:39</t>
  </si>
  <si>
    <t>02.08.2021 11:11:00</t>
  </si>
  <si>
    <t>ARSLANLAR TM 35-26-A00004_YAZIBAŞI-2 M17_2305565</t>
  </si>
  <si>
    <t>02.08.2021 09:29:17</t>
  </si>
  <si>
    <t>02.08.2021 10:30:36</t>
  </si>
  <si>
    <t>M-1570 35-02-M01570_M-1054 M01_2309768</t>
  </si>
  <si>
    <t>02.08.2021 07:54:19</t>
  </si>
  <si>
    <t>02.08.2021 08:53:09</t>
  </si>
  <si>
    <t>K-3707 35-02-K03707_965432638_965432638</t>
  </si>
  <si>
    <t>02.08.2021 01:05:12</t>
  </si>
  <si>
    <t>02.08.2021 02:17:15</t>
  </si>
  <si>
    <t>_A_56388809_56388809</t>
  </si>
  <si>
    <t>02.08.2021 09:45:19</t>
  </si>
  <si>
    <t>02.08.2021 17:18:01</t>
  </si>
  <si>
    <t>BUCA TM 35-03-A00003_Buca-8 K10_2311888</t>
  </si>
  <si>
    <t>02.08.2021 10:23:15</t>
  </si>
  <si>
    <t>02.08.2021 11:09:38</t>
  </si>
  <si>
    <t>02.08.2021 10:33:25</t>
  </si>
  <si>
    <t>02.08.2021 16:41:53</t>
  </si>
  <si>
    <t>HILAL GIS TM 35-01-A00010_HİLAL-7 K04_2313227</t>
  </si>
  <si>
    <t>02.08.2021 09:07:49</t>
  </si>
  <si>
    <t>02.08.2021 10:09:06</t>
  </si>
  <si>
    <t>OSMANİYE TR-1 45-73-M00503_A_56390994_56390994</t>
  </si>
  <si>
    <t>02.08.2021 16:47:00</t>
  </si>
  <si>
    <t>02.08.2021 18:59:27</t>
  </si>
  <si>
    <t>_48136640_56388646_56388646</t>
  </si>
  <si>
    <t>02.08.2021 16:07:00</t>
  </si>
  <si>
    <t>02.08.2021 18:58:17</t>
  </si>
  <si>
    <t>TEKELİ TR-2 35-22-M00232_C_56356067_56356067</t>
  </si>
  <si>
    <t>02.08.2021 15:33:44</t>
  </si>
  <si>
    <t>02.08.2021 18:33:29</t>
  </si>
  <si>
    <t>TR-145 45-78-M00145_953248712_953248712</t>
  </si>
  <si>
    <t>02.08.2021 11:52:54</t>
  </si>
  <si>
    <t>02.08.2021 15:52:36</t>
  </si>
  <si>
    <t>EGE İM 35-02-A00003_ÜNİVERSİTE-KAPASİTÖR K01_2053538</t>
  </si>
  <si>
    <t>02.08.2021 10:40:59</t>
  </si>
  <si>
    <t>02.08.2021 11:12:16</t>
  </si>
  <si>
    <t>GÖKKAYA TR-3 45-84-L00020_C_56402220_56402220</t>
  </si>
  <si>
    <t>02.08.2021 17:48:06</t>
  </si>
  <si>
    <t>02.08.2021 18:57:44</t>
  </si>
  <si>
    <t>MORSAN TM 45-71-A00002_AKGEDİK M14_2312168</t>
  </si>
  <si>
    <t>02.08.2021 09:47:36</t>
  </si>
  <si>
    <t>02.08.2021 10:17:31</t>
  </si>
  <si>
    <t>BEYDERE KÖK 45-71-M00128_SELİMŞAHLAR M02_50217224</t>
  </si>
  <si>
    <t>02.08.2021 19:06:00</t>
  </si>
  <si>
    <t>02.08.2021 21:45:20</t>
  </si>
  <si>
    <t>KARABURÇ KÖK 35-31-L00253_KİRAZ İM L01_72234057</t>
  </si>
  <si>
    <t>02.08.2021 20:26:09</t>
  </si>
  <si>
    <t>02.08.2021 20:26:37</t>
  </si>
  <si>
    <t>YUKARIBEY DM (TR-3) 35-16-M00866_BERGAMA TM M01_79464765</t>
  </si>
  <si>
    <t>02.08.2021 08:33:36</t>
  </si>
  <si>
    <t>02.08.2021 09:51:39</t>
  </si>
  <si>
    <t>02.08.2021 08:59:09</t>
  </si>
  <si>
    <t>02.08.2021 10:05:41</t>
  </si>
  <si>
    <t>GÜLBAHÇE TR-2 45-71-M01600_A_56391730_56391730</t>
  </si>
  <si>
    <t>02.08.2021 12:11:40</t>
  </si>
  <si>
    <t>02.08.2021 14:54:40</t>
  </si>
  <si>
    <t>K-2867 35-09-K02867_K-4170 K02_45396582</t>
  </si>
  <si>
    <t>02.08.2021 09:00:56</t>
  </si>
  <si>
    <t>02.08.2021 10:01:07</t>
  </si>
  <si>
    <t>AŞAĞIKIRIKLAR DM 35-16-M00448_HatBaşıAyırıcı_53140567 M03_53140567</t>
  </si>
  <si>
    <t>02.08.2021 12:41:00</t>
  </si>
  <si>
    <t>02.08.2021 15:19:18</t>
  </si>
  <si>
    <t>K-2340 35-01-K02340_B_56377597_56377597</t>
  </si>
  <si>
    <t>02.08.2021 13:05:47</t>
  </si>
  <si>
    <t>03.08.2021 02:55:51</t>
  </si>
  <si>
    <t>02.08.2021 17:07:00</t>
  </si>
  <si>
    <t>02.08.2021 19:03:11</t>
  </si>
  <si>
    <t>BOYNUYOĞUN KÖK 35-29-L00051_HatBaşıAyırıcı_53138631 L05_53138631</t>
  </si>
  <si>
    <t>02.08.2021 13:00:06</t>
  </si>
  <si>
    <t>02.08.2021 13:04:06</t>
  </si>
  <si>
    <t>K-4032 35-01-K04032_35-01-K04032_2372568</t>
  </si>
  <si>
    <t>02.08.2021 15:32:50</t>
  </si>
  <si>
    <t>02.08.2021 22:22:15</t>
  </si>
  <si>
    <t>GÜZELYALI TM 35-01-A00008_GÜZELYALI-4 K04_2313697</t>
  </si>
  <si>
    <t>02.08.2021 09:04:54</t>
  </si>
  <si>
    <t>02.08.2021 10:29:16</t>
  </si>
  <si>
    <t>TR-2/124 45-83-M00667_ÇAMLICADAN GİRİŞ-ÇIKIŞ M02_2113156</t>
  </si>
  <si>
    <t>02.08.2021 06:58:56</t>
  </si>
  <si>
    <t>02.08.2021 07:48:56</t>
  </si>
  <si>
    <t>M-2524 35-07-M02524_A A2_66180995</t>
  </si>
  <si>
    <t>02.08.2021 13:04:47</t>
  </si>
  <si>
    <t>02.08.2021 18:21:10</t>
  </si>
  <si>
    <t>EBSO TM 35-09-A00001_EBSO-16 K51_2312305</t>
  </si>
  <si>
    <t>02.08.2021 10:28:19</t>
  </si>
  <si>
    <t>02.08.2021 11:27:56</t>
  </si>
  <si>
    <t>TR-57 35-17-M00057__56394786_56394786</t>
  </si>
  <si>
    <t>02.08.2021 18:07:37</t>
  </si>
  <si>
    <t>02.08.2021 19:01:12</t>
  </si>
  <si>
    <t>UZUNDERE TM 35-01-A00013_TOKİ-1 M04_2304511</t>
  </si>
  <si>
    <t>02.08.2021 09:10:21</t>
  </si>
  <si>
    <t>02.08.2021 11:42:56</t>
  </si>
  <si>
    <t>M-2055 35-03-M02055_M-1520 M02_2061809</t>
  </si>
  <si>
    <t>02.08.2021 10:22:16</t>
  </si>
  <si>
    <t>02.08.2021 11:09:07</t>
  </si>
  <si>
    <t>KARAALİ TR-1 45-71-M01470_45-71-M01470_2366198</t>
  </si>
  <si>
    <t>02.08.2021 20:09:01</t>
  </si>
  <si>
    <t>02.08.2021 22:11:37</t>
  </si>
  <si>
    <t>02.08.2021 16:15:44</t>
  </si>
  <si>
    <t>02.08.2021 18:13:14</t>
  </si>
  <si>
    <t>K-753 35-04-K00753_A_56363121_56363121</t>
  </si>
  <si>
    <t>02.08.2021 12:29:32</t>
  </si>
  <si>
    <t>02.08.2021 18:07:35</t>
  </si>
  <si>
    <t>M-1012 35-03-M01012_C_56366955_56366955</t>
  </si>
  <si>
    <t>02.08.2021 16:21:40</t>
  </si>
  <si>
    <t>02.08.2021 19:17:59</t>
  </si>
  <si>
    <t>YAZIBAŞI DM-6 35-26-M00634_DM-4 M04_2116917</t>
  </si>
  <si>
    <t>02.08.2021 10:09:46</t>
  </si>
  <si>
    <t>02.08.2021 11:01:19</t>
  </si>
  <si>
    <t>BERGAMA TM 35-16-A00004_AŞAĞIKIRIKLAR-1 M06_2314062</t>
  </si>
  <si>
    <t>02.08.2021 09:49:47</t>
  </si>
  <si>
    <t>02.08.2021 10:42:44</t>
  </si>
  <si>
    <t>YENMİŞ KÖK 35-27-M00366_GÜVENİKSAN-ÇAMBEL 2 M01_72163649</t>
  </si>
  <si>
    <t>02.08.2021 00:55:46</t>
  </si>
  <si>
    <t>02.08.2021 01:26:08</t>
  </si>
  <si>
    <t>BERGAMA TM 35-16-A00004_DİKİLİ-2 M16_2314376</t>
  </si>
  <si>
    <t>02.08.2021 10:44:23</t>
  </si>
  <si>
    <t>02.08.2021 11:29:25</t>
  </si>
  <si>
    <t>ILICA GIS TM 35-07-A00002_ILICA-15 K21_2313382</t>
  </si>
  <si>
    <t>02.08.2021 10:25:02</t>
  </si>
  <si>
    <t>02.08.2021 11:10:03</t>
  </si>
  <si>
    <t>K-3711 35-03-K03711_B_56363247_56363247</t>
  </si>
  <si>
    <t>02.08.2021 19:47:25</t>
  </si>
  <si>
    <t>02.08.2021 21:34:26</t>
  </si>
  <si>
    <t>BORNOVA TM 35-02-A00005_YASSITEPE M45_2308403</t>
  </si>
  <si>
    <t>02.08.2021 11:22:20</t>
  </si>
  <si>
    <t>02.08.2021 11:51:59</t>
  </si>
  <si>
    <t>DM-2/2 ESKİ KUYUYANI 35-18-L00583_DAĞITIM TRAFO DM-2/2 ESKİ KUYUYANI L03_72048910</t>
  </si>
  <si>
    <t>02.08.2021 19:16:55</t>
  </si>
  <si>
    <t>03.08.2021 00:44:13</t>
  </si>
  <si>
    <t>SOMA TR-44 45-82-M00044_SOMA TR-44/2 M03_2324896</t>
  </si>
  <si>
    <t>02.08.2021 10:57:00</t>
  </si>
  <si>
    <t>02.08.2021 11:46:08</t>
  </si>
  <si>
    <t>SALİHLİ İM 45-78-A00001_ŞEHİR-2 L08_48928858</t>
  </si>
  <si>
    <t>02.08.2021 10:01:00</t>
  </si>
  <si>
    <t>02.08.2021 10:10:41</t>
  </si>
  <si>
    <t>ALAÇATI İM 35-18-A00002_L-299 ARITMA L13_2052461</t>
  </si>
  <si>
    <t>02.08.2021 09:46:04</t>
  </si>
  <si>
    <t>02.08.2021 10:13:27</t>
  </si>
  <si>
    <t>K-3980 35-04-K03980_E_56362879_56362879</t>
  </si>
  <si>
    <t>02.08.2021 20:50:00</t>
  </si>
  <si>
    <t>03.08.2021 04:14:12</t>
  </si>
  <si>
    <t>MORDOĞAN TR-26 35-21-L00209_966566877_966566877</t>
  </si>
  <si>
    <t>02.08.2021 10:29:50</t>
  </si>
  <si>
    <t>02.08.2021 11:24:29</t>
  </si>
  <si>
    <t>K-840 35-01-K00840_TRAFO K01_2329829</t>
  </si>
  <si>
    <t>02.08.2021 21:18:27</t>
  </si>
  <si>
    <t>03.08.2021 01:24:54</t>
  </si>
  <si>
    <t>GÖKEYÜP KÖK 45-86-M00334_ORTAKÖY KÖK GİRİŞ M01_72415134</t>
  </si>
  <si>
    <t>02.08.2021 11:39:56</t>
  </si>
  <si>
    <t>TR-35 45-78-L00035_953251269_953251269</t>
  </si>
  <si>
    <t>02.08.2021 12:14:00</t>
  </si>
  <si>
    <t>02.08.2021 14:14:51</t>
  </si>
  <si>
    <t>TİRE DM-2 35-29-M00002_DM-1/33 M18_2060786</t>
  </si>
  <si>
    <t>02.08.2021 06:29:00</t>
  </si>
  <si>
    <t>02.08.2021 07:37:05</t>
  </si>
  <si>
    <t>AŞAĞIKIRIKLAR DM 35-16-M00448_ÇİFTLİK SULAMA M03_2115965</t>
  </si>
  <si>
    <t>02.08.2021 13:27:00</t>
  </si>
  <si>
    <t>02.08.2021 15:10:00</t>
  </si>
  <si>
    <t>BOSTANLI GIS TM 35-04-A00001_Bostanlı-2 K02_2311155</t>
  </si>
  <si>
    <t>02.08.2021 08:58:27</t>
  </si>
  <si>
    <t>02.08.2021 09:56:28</t>
  </si>
  <si>
    <t>DM-3/17 35-26-M00817_10720616_56369402_56369402</t>
  </si>
  <si>
    <t>02.08.2021 23:52:05</t>
  </si>
  <si>
    <t>03.08.2021 01:16:37</t>
  </si>
  <si>
    <t>KARŞIYAKA GIS TM 35-04-A00002_Karşıyaka-7 K14_2309972</t>
  </si>
  <si>
    <t>02.08.2021 10:23:51</t>
  </si>
  <si>
    <t>02.08.2021 11:25:11</t>
  </si>
  <si>
    <t>02.08.2021 10:36:42</t>
  </si>
  <si>
    <t>02.08.2021 11:38:04</t>
  </si>
  <si>
    <t>KARABAĞLAR TM 35-01-A00012_KARABAĞLAR-22 K47_2310630</t>
  </si>
  <si>
    <t>02.08.2021 08:17:34</t>
  </si>
  <si>
    <t>02.08.2021 09:34:39</t>
  </si>
  <si>
    <t>TR-134 35-15-M00134_35-15-M00134_66588333</t>
  </si>
  <si>
    <t>02.08.2021 11:29:43</t>
  </si>
  <si>
    <t>02.08.2021 19:59:24</t>
  </si>
  <si>
    <t>02.08.2021 14:21:04</t>
  </si>
  <si>
    <t>02.08.2021 14:28:01</t>
  </si>
  <si>
    <t>EBSO TM 35-09-A00001_BALATCIK M16_2314254</t>
  </si>
  <si>
    <t>02.08.2021 09:03:39</t>
  </si>
  <si>
    <t>02.08.2021 10:01:59</t>
  </si>
  <si>
    <t>MURADİYE DM 45-71-M00006_TEKEL M13_2077015</t>
  </si>
  <si>
    <t>02.08.2021 19:56:30</t>
  </si>
  <si>
    <t>02.08.2021 20:04:32</t>
  </si>
  <si>
    <t>M-2777(YATIRIM REZERVE) 35-04-M02777_35-04-M02777_66332019</t>
  </si>
  <si>
    <t>02.08.2021 11:52:23</t>
  </si>
  <si>
    <t>02.08.2021 14:56:57</t>
  </si>
  <si>
    <t>ÖDEMİŞ İM 35-15-A00001_ÖDEMİŞ-1 M15_2117936</t>
  </si>
  <si>
    <t>02.08.2021 09:04:19</t>
  </si>
  <si>
    <t>02.08.2021 09:34:00</t>
  </si>
  <si>
    <t>TR-145 35-19-L00145_956684380_956684380</t>
  </si>
  <si>
    <t>02.08.2021 18:10:34</t>
  </si>
  <si>
    <t>02.08.2021 20:13:39</t>
  </si>
  <si>
    <t>BUCA TM 35-03-A00003_Buca-18 K25_2311288</t>
  </si>
  <si>
    <t>02.08.2021 10:27:47</t>
  </si>
  <si>
    <t>02.08.2021 11:01:45</t>
  </si>
  <si>
    <t>TR-2/81-1 45-83-L00503_955139436_955139436</t>
  </si>
  <si>
    <t>02.08.2021 15:49:17</t>
  </si>
  <si>
    <t>02.08.2021 18:23:39</t>
  </si>
  <si>
    <t>SARUHANLI TR-7 45-80-M00007_A_56401895_56401895</t>
  </si>
  <si>
    <t>02.08.2021 11:59:42</t>
  </si>
  <si>
    <t>02.08.2021 16:59:43</t>
  </si>
  <si>
    <t>GÖZLET TR-1 45-80-M00129_45-80-M00129_2362710</t>
  </si>
  <si>
    <t>02.08.2021 09:10:11</t>
  </si>
  <si>
    <t>02.08.2021 17:34:17</t>
  </si>
  <si>
    <t>HALIKÖY OVACIK TR-5 35-32-L00126_A_56372395_56372395</t>
  </si>
  <si>
    <t>02.08.2021 12:31:22</t>
  </si>
  <si>
    <t>02.08.2021 15:00:41</t>
  </si>
  <si>
    <t>URLA İM 35-19-A00001_GİRİŞ-SERVİS TR-ÖLÇÜ M05_2048636</t>
  </si>
  <si>
    <t>02.08.2021 09:55:26</t>
  </si>
  <si>
    <t>02.08.2021 12:43:03</t>
  </si>
  <si>
    <t>EMİRALEM TR-9 35-28-M00232_35-28-M00232_2374101</t>
  </si>
  <si>
    <t>AG Pano Arızası</t>
  </si>
  <si>
    <t>02.08.2021 17:50:51</t>
  </si>
  <si>
    <t>03.08.2021 01:30:25</t>
  </si>
  <si>
    <t>ARSLANLAR TM 35-26-A00004_SANAYİ-2 M11_2305578</t>
  </si>
  <si>
    <t>02.08.2021 09:29:01</t>
  </si>
  <si>
    <t>02.08.2021 10:31:10</t>
  </si>
  <si>
    <t>BORNOVA TM 35-02-A00005_BOĞAZİÇİ-2 M33_2308398</t>
  </si>
  <si>
    <t>02.08.2021 10:22:25</t>
  </si>
  <si>
    <t>02.08.2021 11:26:44</t>
  </si>
  <si>
    <t>SÜLEYMANİYE TR-1 45-78-M00422_49250473_56404101_56404101</t>
  </si>
  <si>
    <t>02.08.2021 17:00:10</t>
  </si>
  <si>
    <t>02.08.2021 20:31:48</t>
  </si>
  <si>
    <t>DELEMENLER TR-10 (ORTAHAN TR-2) 45-73-M00720_A_56390836_56390836</t>
  </si>
  <si>
    <t>02.08.2021 21:11:53</t>
  </si>
  <si>
    <t>02.08.2021 23:04:57</t>
  </si>
  <si>
    <t>K-1464 35-09-K01464_913643463_913643463</t>
  </si>
  <si>
    <t>02.08.2021 22:31:00</t>
  </si>
  <si>
    <t>03.08.2021 00:29:27</t>
  </si>
  <si>
    <t>YENİKÖY TR-10 35-15-L00506_A_56406172_56406172</t>
  </si>
  <si>
    <t>02.08.2021 20:06:02</t>
  </si>
  <si>
    <t>03.08.2021 02:09:24</t>
  </si>
  <si>
    <t>BÜLBÜLDERE TR-1 35-26-L00288_35-26-L00288_2350949</t>
  </si>
  <si>
    <t>02.08.2021 14:22:44</t>
  </si>
  <si>
    <t>02.08.2021 15:06:16</t>
  </si>
  <si>
    <t>CAFERBEYLI TR-2 45-78-L00704_49333164_56407486_56407486</t>
  </si>
  <si>
    <t>02.08.2021 23:25:16</t>
  </si>
  <si>
    <t>02.08.2021 23:49:46</t>
  </si>
  <si>
    <t>ŞEMİKLER TM 35-04-A00003_ŞEMİKLER-13 K43_2312132</t>
  </si>
  <si>
    <t>02.08.2021 08:41:17</t>
  </si>
  <si>
    <t>02.08.2021 09:27:56</t>
  </si>
  <si>
    <t>ALAŞEHİR TM 45-73-A00001_CABBAR DM-3 M13_2312678</t>
  </si>
  <si>
    <t>02.08.2021 11:32:13</t>
  </si>
  <si>
    <t>02.08.2021 11:41:45</t>
  </si>
  <si>
    <t>DM-5/TR-10 (ESKİ TR-41) 35-26-M01361_G G01_57783056</t>
  </si>
  <si>
    <t>02.08.2021 15:45:18</t>
  </si>
  <si>
    <t>02.08.2021 17:16:08</t>
  </si>
  <si>
    <t>02.08.2021 08:05:49</t>
  </si>
  <si>
    <t>02.08.2021 11:09:21</t>
  </si>
  <si>
    <t>K-1621 35-02-K01621_B_56373489_56373489</t>
  </si>
  <si>
    <t>02.08.2021 20:25:31</t>
  </si>
  <si>
    <t>02.08.2021 21:13:11</t>
  </si>
  <si>
    <t>ALMAK TM 35-17-A00003_YENİFOÇA-1 M27_2307151</t>
  </si>
  <si>
    <t>02.08.2021 09:38:00</t>
  </si>
  <si>
    <t>02.08.2021 11:38:46</t>
  </si>
  <si>
    <t>DERBENT TM 45-83-A00003_TURGUTLU-3 M02_2312529</t>
  </si>
  <si>
    <t>02.08.2021 11:12:00</t>
  </si>
  <si>
    <t>02.08.2021 11:39:39</t>
  </si>
  <si>
    <t>02.08.2021 20:08:55</t>
  </si>
  <si>
    <t>02.08.2021 21:33:59</t>
  </si>
  <si>
    <t>K-4181 35-03-K04181_D_56365596_56365596</t>
  </si>
  <si>
    <t>02.08.2021 15:08:00</t>
  </si>
  <si>
    <t>02.08.2021 16:41:02</t>
  </si>
  <si>
    <t>ÇAVUŞKÖY TR-1 35-28-M00346_DIREK TIPI TRAFO HUCRESI H01_2108303</t>
  </si>
  <si>
    <t>02.08.2021 06:09:23</t>
  </si>
  <si>
    <t>02.08.2021 08:45:02</t>
  </si>
  <si>
    <t>TR-249 (DM-5/10) 35-19-M00249_URLA İM M01_2095029</t>
  </si>
  <si>
    <t>02.08.2021 08:24:36</t>
  </si>
  <si>
    <t>ÇIRPI TR-1/1 35-20-M00001_8786957_56383277_56383277</t>
  </si>
  <si>
    <t>02.08.2021 13:00:40</t>
  </si>
  <si>
    <t>02.08.2021 15:55:48</t>
  </si>
  <si>
    <t>BOSTANLI GIS TM 35-04-A00001_Bostanlı-3 K03_2311156</t>
  </si>
  <si>
    <t>02.08.2021 08:58:33</t>
  </si>
  <si>
    <t>02.08.2021 09:56:39</t>
  </si>
  <si>
    <t>BOSTANLI GIS TM 35-04-A00001_Bostanlı-10 K17_2311281</t>
  </si>
  <si>
    <t>02.08.2021 10:15:37</t>
  </si>
  <si>
    <t>02.08.2021 11:16:56</t>
  </si>
  <si>
    <t>AŞAĞIGÜLLÜCE TR-2 45-81-M00170_45-81-M00170_2375078</t>
  </si>
  <si>
    <t>02.08.2021 22:16:09</t>
  </si>
  <si>
    <t>DADAĞLI TR-2 IŞIKLAR 45-79-M00390_45-79-M00390_2348724</t>
  </si>
  <si>
    <t>02.08.2021 21:46:57</t>
  </si>
  <si>
    <t>02.08.2021 23:15:40</t>
  </si>
  <si>
    <t>ÖDEMİŞ TM-2 35-15-A00005_KAYMAKÇI-2 M21_2334245</t>
  </si>
  <si>
    <t>02.08.2021 09:04:40</t>
  </si>
  <si>
    <t>02.08.2021 09:33:59</t>
  </si>
  <si>
    <t>BEYDAĞ İM 35-32-A00001_YEŞİLKÖY L13_2049961</t>
  </si>
  <si>
    <t>02.08.2021 16:47:04</t>
  </si>
  <si>
    <t>02.08.2021 17:22:05</t>
  </si>
  <si>
    <t>KARABAĞLAR TM 35-01-A00012_KARABAĞLAR-4 K22_2310495</t>
  </si>
  <si>
    <t>02.08.2021 10:45:55</t>
  </si>
  <si>
    <t>02.08.2021 11:41:35</t>
  </si>
  <si>
    <t>KARŞIYAKA GIS TM 35-04-A00002_Karşıyaka-5 K05_2310432</t>
  </si>
  <si>
    <t>02.08.2021 10:23:24</t>
  </si>
  <si>
    <t>02.08.2021 11:24:59</t>
  </si>
  <si>
    <t>DM-2 45-71-M00002_B_56404667_56404667</t>
  </si>
  <si>
    <t>02.08.2021 22:36:14</t>
  </si>
  <si>
    <t>03.08.2021 01:02:08</t>
  </si>
  <si>
    <t>SELİMİYE TR-1 45-79-M00315_A_56397596_56397596</t>
  </si>
  <si>
    <t>02.08.2021 19:56:00</t>
  </si>
  <si>
    <t>02.08.2021 20:14:19</t>
  </si>
  <si>
    <t>_48125307_56397679_56397679</t>
  </si>
  <si>
    <t>02.08.2021 18:06:00</t>
  </si>
  <si>
    <t>02.08.2021 20:03:03</t>
  </si>
  <si>
    <t>ESBAŞ İM 35-08-A00001_OPTİMUM-2 M14_2050940</t>
  </si>
  <si>
    <t>02.08.2021 09:35:37</t>
  </si>
  <si>
    <t>02.08.2021 10:00:00</t>
  </si>
  <si>
    <t>M-230 35-14-M00230_956643252_956643252</t>
  </si>
  <si>
    <t>02.08.2021 11:50:23</t>
  </si>
  <si>
    <t>02.08.2021 22:03:02</t>
  </si>
  <si>
    <t>02.08.2021 15:40:20</t>
  </si>
  <si>
    <t>02.08.2021 16:38:15</t>
  </si>
  <si>
    <t>02.08.2021 18:37:21</t>
  </si>
  <si>
    <t>02.08.2021 20:13:16</t>
  </si>
  <si>
    <t>02.08.2021 08:16:54</t>
  </si>
  <si>
    <t>02.08.2021 09:35:42</t>
  </si>
  <si>
    <t>02.08.2021 08:26:34</t>
  </si>
  <si>
    <t>02.08.2021 09:31:44</t>
  </si>
  <si>
    <t>02.08.2021 17:55:11</t>
  </si>
  <si>
    <t>02.08.2021 19:12:16</t>
  </si>
  <si>
    <t>K-3676 35-04-K03676_35-04-K03676_2372945</t>
  </si>
  <si>
    <t>02.08.2021 16:57:41</t>
  </si>
  <si>
    <t>02.08.2021 19:19:24</t>
  </si>
  <si>
    <t>HILAL GIS TM 35-01-A00010_HİLAL-9 K02_2313229</t>
  </si>
  <si>
    <t>02.08.2021 10:29:49</t>
  </si>
  <si>
    <t>02.08.2021 11:29:46</t>
  </si>
  <si>
    <t>TR-2/121 45-83-M00715_48122541_56388330_56388330</t>
  </si>
  <si>
    <t>02.08.2021 15:06:35</t>
  </si>
  <si>
    <t>02.08.2021 21:52:18</t>
  </si>
  <si>
    <t>M-2141 35-07-M02141_D_60983352_60983352</t>
  </si>
  <si>
    <t>02.08.2021 16:31:23</t>
  </si>
  <si>
    <t>02.08.2021 18:53:46</t>
  </si>
  <si>
    <t>ÖDEMİŞ TM-2 35-15-A00005_ÖDEMİŞ-3 M04_2334250</t>
  </si>
  <si>
    <t>02.08.2021 09:05:26</t>
  </si>
  <si>
    <t>02.08.2021 09:40:30</t>
  </si>
  <si>
    <t>ALAŞEHİR TM 45-73-A00001_TEKEL M14_2312679</t>
  </si>
  <si>
    <t>02.08.2021 11:20:08</t>
  </si>
  <si>
    <t>02.08.2021 11:44:09</t>
  </si>
  <si>
    <t>ŞEMİKLER TM 35-04-A00003_İMBAT M03_2310728</t>
  </si>
  <si>
    <t>02.08.2021 08:40:30</t>
  </si>
  <si>
    <t>02.08.2021 09:31:26</t>
  </si>
  <si>
    <t>AYRANCILAR DM-3 35-26-M00795_DM-2/20 M13_2335346</t>
  </si>
  <si>
    <t>02.08.2021 13:49:36</t>
  </si>
  <si>
    <t>02.08.2021 14:22:12</t>
  </si>
  <si>
    <t>ALAÇATI TM 35-18-A00005_OTELLER M17_2308549</t>
  </si>
  <si>
    <t>02.08.2021 09:57:36</t>
  </si>
  <si>
    <t>02.08.2021 10:30:15</t>
  </si>
  <si>
    <t>KAVAKLIDERE TR-11 45-73-M00144_TR-1 GİRİŞ M01_2093002</t>
  </si>
  <si>
    <t>02.08.2021 08:28:49</t>
  </si>
  <si>
    <t>02.08.2021 09:38:39</t>
  </si>
  <si>
    <t>02.08.2021 22:53:03</t>
  </si>
  <si>
    <t>03.08.2021 04:28:18</t>
  </si>
  <si>
    <t>TR-152(DM-5/17) 35-19-M00152_956697082_956697082</t>
  </si>
  <si>
    <t>02.08.2021 18:32:18</t>
  </si>
  <si>
    <t>02.08.2021 19:26:37</t>
  </si>
  <si>
    <t>SANAYİ TR-4 35-14-M00307_956642534_956642534</t>
  </si>
  <si>
    <t>02.08.2021 13:42:53</t>
  </si>
  <si>
    <t>02.08.2021 19:52:57</t>
  </si>
  <si>
    <t>K-3563 35-02-K03563_35-02-K03563_2348005</t>
  </si>
  <si>
    <t>02.08.2021 20:29:40</t>
  </si>
  <si>
    <t>02.08.2021 21:39:00</t>
  </si>
  <si>
    <t>K-3943 35-07-K03943_99136151_99136151</t>
  </si>
  <si>
    <t>02.08.2021 07:43:10</t>
  </si>
  <si>
    <t>02.08.2021 21:06:08</t>
  </si>
  <si>
    <t>BERGAMA TM 35-16-A00004_BERGAMA-2 M03_2314054</t>
  </si>
  <si>
    <t>02.08.2021 10:42:30</t>
  </si>
  <si>
    <t>02.08.2021 11:28:17</t>
  </si>
  <si>
    <t>ALAÇATI İM 35-18-A00002_L-434 BENZİNLİK L12_2052459</t>
  </si>
  <si>
    <t>02.08.2021 09:46:10</t>
  </si>
  <si>
    <t>02.08.2021 10:13:38</t>
  </si>
  <si>
    <t>DM-5/TR-8 (ESKİ TR-40) 35-26-M01360_956620649_956620649</t>
  </si>
  <si>
    <t>02.08.2021 20:11:27</t>
  </si>
  <si>
    <t>03.08.2021 00:33:16</t>
  </si>
  <si>
    <t>DİKİLİ İM 35-30-A00001_KABAKUM L09_72356770</t>
  </si>
  <si>
    <t>02.08.2021 15:30:56</t>
  </si>
  <si>
    <t>02.08.2021 16:04:14</t>
  </si>
  <si>
    <t>URLA TM-1 35-19-A00004_ALAÇATI-1 M02_2313932</t>
  </si>
  <si>
    <t>02.08.2021 09:55:43</t>
  </si>
  <si>
    <t>02.08.2021 10:54:26</t>
  </si>
  <si>
    <t>02.08.2021 00:36:44</t>
  </si>
  <si>
    <t>02.08.2021 01:15:31</t>
  </si>
  <si>
    <t>02.08.2021 13:25:57</t>
  </si>
  <si>
    <t>02.08.2021 17:21:21</t>
  </si>
  <si>
    <t>YEŞİLYURT DM 45-73-M00476_ALAŞEHİR DM GİRİŞ M03_2086189</t>
  </si>
  <si>
    <t>02.08.2021 09:37:46</t>
  </si>
  <si>
    <t>02.08.2021 09:41:56</t>
  </si>
  <si>
    <t>KARABAĞLAR TM 35-01-A00012_BARIŞ M07_2310964</t>
  </si>
  <si>
    <t>02.08.2021 10:46:00</t>
  </si>
  <si>
    <t>02.08.2021 11:37:43</t>
  </si>
  <si>
    <t>02.08.2021 03:55:00</t>
  </si>
  <si>
    <t>02.08.2021 04:06:57</t>
  </si>
  <si>
    <t>EBSO TM 35-09-A00001_BORNOVA-1 M05_2311191</t>
  </si>
  <si>
    <t>02.08.2021 10:35:43</t>
  </si>
  <si>
    <t>02.08.2021 11:28:42</t>
  </si>
  <si>
    <t>ARSLANLAR TM 35-26-A00004_ÖZBEY M15_2305567</t>
  </si>
  <si>
    <t>02.08.2021 09:29:22</t>
  </si>
  <si>
    <t>02.08.2021 10:31:26</t>
  </si>
  <si>
    <t>02.08.2021 00:12:45</t>
  </si>
  <si>
    <t>02.08.2021 00:13:34</t>
  </si>
  <si>
    <t>KUŞCULAR TR-3 35-19-M00215_35-19-M00215_2349560</t>
  </si>
  <si>
    <t>02.08.2021 20:46:05</t>
  </si>
  <si>
    <t>02.08.2021 22:10:32</t>
  </si>
  <si>
    <t>BERGAMA TM 35-16-A00004_KINIK-2 M19_2314379</t>
  </si>
  <si>
    <t>02.08.2021 09:50:54</t>
  </si>
  <si>
    <t>02.08.2021 10:39:29</t>
  </si>
  <si>
    <t>02.08.2021 10:27:19</t>
  </si>
  <si>
    <t>02.08.2021 11:49:03</t>
  </si>
  <si>
    <t>ÜNİVERSİTE TM 35-02-A00008_ÜNİVERSİTE-15 K39_2314408</t>
  </si>
  <si>
    <t>02.08.2021 10:40:10</t>
  </si>
  <si>
    <t>02.08.2021 11:17:16</t>
  </si>
  <si>
    <t>L-404 35-18-L00404_11684516 a1_5954253</t>
  </si>
  <si>
    <t>02.08.2021 13:20:37</t>
  </si>
  <si>
    <t>02.08.2021 18:08:24</t>
  </si>
  <si>
    <t>BUCA TM 35-03-A00003_Buca-2 K04_2311764</t>
  </si>
  <si>
    <t>02.08.2021 08:35:24</t>
  </si>
  <si>
    <t>02.08.2021 09:40:37</t>
  </si>
  <si>
    <t>KARABAĞLAR TM 35-01-A00012_KARABAĞLAR-7 K27_2310500</t>
  </si>
  <si>
    <t>02.08.2021 08:18:12</t>
  </si>
  <si>
    <t>02.08.2021 09:34:09</t>
  </si>
  <si>
    <t>02.08.2021 17:18:44</t>
  </si>
  <si>
    <t>02.08.2021 23:29:49</t>
  </si>
  <si>
    <t>M-2922 35-04-M02922_A A03_49179327</t>
  </si>
  <si>
    <t>02.08.2021 15:39:11</t>
  </si>
  <si>
    <t>02.08.2021 20:25:36</t>
  </si>
  <si>
    <t>ZEYTİNOVA TR-7 35-20-L00314_6671980_56377598_56377598</t>
  </si>
  <si>
    <t>02.08.2021 22:13:53</t>
  </si>
  <si>
    <t>03.08.2021 00:10:18</t>
  </si>
  <si>
    <t>KARABAĞLAR TM 35-01-A00012_ÖZGÜR M11_2310486</t>
  </si>
  <si>
    <t>02.08.2021 08:17:30</t>
  </si>
  <si>
    <t>02.08.2021 09:33:39</t>
  </si>
  <si>
    <t>ARSLANLAR TM 35-26-A00004_TR-D M36_2307564</t>
  </si>
  <si>
    <t>02.08.2021 09:28:50</t>
  </si>
  <si>
    <t>02.08.2021 10:30:59</t>
  </si>
  <si>
    <t>02.08.2021 16:36:20</t>
  </si>
  <si>
    <t>02.08.2021 16:41:52</t>
  </si>
  <si>
    <t>L-393 YENİ OKUL 35-18-L00393_A A3_5949766</t>
  </si>
  <si>
    <t>02.08.2021 12:10:33</t>
  </si>
  <si>
    <t>02.08.2021 23:36:57</t>
  </si>
  <si>
    <t>TR-1/20 45-72-M00020_A_56393929_56393929</t>
  </si>
  <si>
    <t>02.08.2021 16:55:52</t>
  </si>
  <si>
    <t>02.08.2021 19:57:24</t>
  </si>
  <si>
    <t>K-2353 35-02-K02353_35-02-K02353_2362683</t>
  </si>
  <si>
    <t>02.08.2021 12:40:38</t>
  </si>
  <si>
    <t>02.08.2021 15:43:21</t>
  </si>
  <si>
    <t>AKGEDİK TR-1 45-71-M01047_A_56395255_56395255</t>
  </si>
  <si>
    <t>02.08.2021 15:06:26</t>
  </si>
  <si>
    <t>02.08.2021 18:58:07</t>
  </si>
  <si>
    <t>02.08.2021 13:57:08</t>
  </si>
  <si>
    <t>02.08.2021 14:07:18</t>
  </si>
  <si>
    <t>BORNOVA TM 35-02-A00005_ÖZKANLAR K18_2308101</t>
  </si>
  <si>
    <t>02.08.2021 11:18:11</t>
  </si>
  <si>
    <t>02.08.2021 12:06:16</t>
  </si>
  <si>
    <t>ŞEMİKLER TM 35-04-A00003_ATAKENT-1 M09_2310734</t>
  </si>
  <si>
    <t>02.08.2021 08:41:04</t>
  </si>
  <si>
    <t>02.08.2021 09:28:58</t>
  </si>
  <si>
    <t>02.08.2021 19:06:37</t>
  </si>
  <si>
    <t>02.08.2021 20:40:38</t>
  </si>
  <si>
    <t>02.08.2021 15:39:54</t>
  </si>
  <si>
    <t>02.08.2021 17:46:20</t>
  </si>
  <si>
    <t>MURADİYE TR-5(BELEDİYE KABİN) 45-71-M00194_A_56394011_56394011</t>
  </si>
  <si>
    <t>02.08.2021 10:27:49</t>
  </si>
  <si>
    <t>02.08.2021 13:07:16</t>
  </si>
  <si>
    <t>K-1869 35-09-K01869_EBSO TM K03_47394940</t>
  </si>
  <si>
    <t>02.08.2021 10:27:56</t>
  </si>
  <si>
    <t>02.08.2021 11:28:26</t>
  </si>
  <si>
    <t>TR-2/105 45-83-L00105_TR-2/102 L04_61353616</t>
  </si>
  <si>
    <t>02.08.2021 23:08:04</t>
  </si>
  <si>
    <t>03.08.2021 04:39:19</t>
  </si>
  <si>
    <t>M-2672(YATIRIM REZERVE) 35-01-M02672_35-01-M02672_64960591</t>
  </si>
  <si>
    <t>02.08.2021 12:35:28</t>
  </si>
  <si>
    <t>02.08.2021 22:18:35</t>
  </si>
  <si>
    <t>TR-2/67-A 45-83-L00205_B_56405582_56405582</t>
  </si>
  <si>
    <t>02.08.2021 22:14:54</t>
  </si>
  <si>
    <t>03.08.2021 02:11:53</t>
  </si>
  <si>
    <t>BERGAMA İM-2 35-16-A00002_TR-A L09_2055218</t>
  </si>
  <si>
    <t>02.08.2021 10:38:56</t>
  </si>
  <si>
    <t>BOSTANLI GIS TM 35-04-A00001_Bostanlı-1 K01_2311154</t>
  </si>
  <si>
    <t>02.08.2021 08:57:00</t>
  </si>
  <si>
    <t>02.08.2021 09:56:09</t>
  </si>
  <si>
    <t>BERGAMA TM 35-16-A00004_BÖLCEK M09_2314065</t>
  </si>
  <si>
    <t>02.08.2021 10:43:16</t>
  </si>
  <si>
    <t>02.08.2021 11:34:14</t>
  </si>
  <si>
    <t>BORNOVA TM 35-02-A00005_EGE M30_2308389</t>
  </si>
  <si>
    <t>02.08.2021 10:20:44</t>
  </si>
  <si>
    <t>02.08.2021 11:26:12</t>
  </si>
  <si>
    <t>ALAŞEHİR TM 45-73-A00001_IŞIKLAR M18_2312683</t>
  </si>
  <si>
    <t>02.08.2021 08:29:50</t>
  </si>
  <si>
    <t>02.08.2021 09:38:36</t>
  </si>
  <si>
    <t>M-1021 35-03-M01021_910429178_910429178</t>
  </si>
  <si>
    <t>02.08.2021 17:00:52</t>
  </si>
  <si>
    <t>02.08.2021 18:22:59</t>
  </si>
  <si>
    <t>KİRAZ İM 35-31-A00001_ŞEHİR-1 L05_2096755</t>
  </si>
  <si>
    <t>02.08.2021 09:35:12</t>
  </si>
  <si>
    <t>TR-3 45-78-L00003_953248430_953248430</t>
  </si>
  <si>
    <t>02.08.2021 12:07:50</t>
  </si>
  <si>
    <t>02.08.2021 13:15:39</t>
  </si>
  <si>
    <t>TATAR DM 35-19-M00256_MORDOĞAN-1 ÇIKIŞ M13_2053776</t>
  </si>
  <si>
    <t>02.08.2021 09:00:51</t>
  </si>
  <si>
    <t>02.08.2021 11:24:45</t>
  </si>
  <si>
    <t>TR-1-7/1 BEKLEME KABİN 35-20-L00032_A_56407948_56407948</t>
  </si>
  <si>
    <t>02.08.2021 01:42:39</t>
  </si>
  <si>
    <t>02.08.2021 07:06:54</t>
  </si>
  <si>
    <t>HATAY TM 35-01-A00009_HATAY-8 K15_2313672</t>
  </si>
  <si>
    <t>02.08.2021 10:05:27</t>
  </si>
  <si>
    <t>M-870 EĞRİDERE TR-2 35-02-M00870_965922773_965922773</t>
  </si>
  <si>
    <t>02.08.2021 14:20:06</t>
  </si>
  <si>
    <t>02.08.2021 16:28:48</t>
  </si>
  <si>
    <t>BANKACILAR TR-2 35-30-M00208_955300606_955300606</t>
  </si>
  <si>
    <t>02.08.2021 11:50:10</t>
  </si>
  <si>
    <t>02.08.2021 14:18:39</t>
  </si>
  <si>
    <t>02.08.2021 12:59:23</t>
  </si>
  <si>
    <t>02.08.2021 13:53:54</t>
  </si>
  <si>
    <t>ILICA GIS TM 35-07-A00002_ILICA-4 K04_2313367</t>
  </si>
  <si>
    <t>02.08.2021 10:24:52</t>
  </si>
  <si>
    <t>02.08.2021 11:09:43</t>
  </si>
  <si>
    <t>02.08.2021 08:30:49</t>
  </si>
  <si>
    <t>02.08.2021 09:44:11</t>
  </si>
  <si>
    <t>TR-1/52 45-72-M00052_49748294_56392690_56392690</t>
  </si>
  <si>
    <t>02.08.2021 19:47:52</t>
  </si>
  <si>
    <t>02.08.2021 20:17:49</t>
  </si>
  <si>
    <t>KINIK İM 35-24-A00001_YAYA KENT M09_2058920</t>
  </si>
  <si>
    <t>02.08.2021 18:34:22</t>
  </si>
  <si>
    <t>02.08.2021 18:44:00</t>
  </si>
  <si>
    <t>KARABAĞLAR TM 35-01-A00012_KARABAĞLAR-15 K39_2310510</t>
  </si>
  <si>
    <t>02.08.2021 08:19:28</t>
  </si>
  <si>
    <t>02.08.2021 09:33:46</t>
  </si>
  <si>
    <t>ÇİFTLİK İM 35-18-A00003_HatBaşıAyırıcı_60591126 L14_60591126</t>
  </si>
  <si>
    <t>02.08.2021 23:53:29</t>
  </si>
  <si>
    <t>03.08.2021 03:57:22</t>
  </si>
  <si>
    <t>IŞIKLAR TR-1 45-76-L00203_45-76-L00203_79678648</t>
  </si>
  <si>
    <t>02.08.2021 20:47:27</t>
  </si>
  <si>
    <t>02.08.2021 22:53:33</t>
  </si>
  <si>
    <t>BUCA TM 35-03-A00003_Buca-5 K07_2311885</t>
  </si>
  <si>
    <t>02.08.2021 11:27:02</t>
  </si>
  <si>
    <t>02.08.2021 11:45:15</t>
  </si>
  <si>
    <t>02.08.2021 10:09:19</t>
  </si>
  <si>
    <t>02.08.2021 12:55:37</t>
  </si>
  <si>
    <t>K-4506 35-03-K04506_BUCA T.M. K02_41972589</t>
  </si>
  <si>
    <t>02.08.2021 10:23:36</t>
  </si>
  <si>
    <t>02.08.2021 11:02:04</t>
  </si>
  <si>
    <t>02.08.2021 18:00:54</t>
  </si>
  <si>
    <t>02.08.2021 19:47:07</t>
  </si>
  <si>
    <t>02.08.2021 10:25:21</t>
  </si>
  <si>
    <t>02.08.2021 18:24:13</t>
  </si>
  <si>
    <t>BUCA TM 35-03-A00003_Buca-7 K09_2311887</t>
  </si>
  <si>
    <t>02.08.2021 10:23:08</t>
  </si>
  <si>
    <t>02.08.2021 11:09:14</t>
  </si>
  <si>
    <t>L-425 BELLONA KABİN 35-18-L00425_12294394_56372915_56372915</t>
  </si>
  <si>
    <t>02.08.2021 10:38:00</t>
  </si>
  <si>
    <t>02.08.2021 22:12:58</t>
  </si>
  <si>
    <t>ARSLANLAR TM 35-26-A00004_YAZIBAŞI-1 M34_2307565</t>
  </si>
  <si>
    <t>02.08.2021 09:29:45</t>
  </si>
  <si>
    <t>02.08.2021 10:32:15</t>
  </si>
  <si>
    <t>SART TR-4 45-78-M00176_B_56406029_56406029</t>
  </si>
  <si>
    <t>02.08.2021 12:37:11</t>
  </si>
  <si>
    <t>02.08.2021 15:29:44</t>
  </si>
  <si>
    <t>FUAR İM 35-01-A00003_HİLAL HAT-3 M17_2057735</t>
  </si>
  <si>
    <t>02.08.2021 10:31:56</t>
  </si>
  <si>
    <t>02.08.2021 11:37:09</t>
  </si>
  <si>
    <t>K-692 35-04-K00692_G 692 G2_5910418</t>
  </si>
  <si>
    <t>02.08.2021 19:13:18</t>
  </si>
  <si>
    <t>ÇEŞME İM 35-18-A00001_VAKIFLAR L06_2308114</t>
  </si>
  <si>
    <t>02.08.2021 06:08:00</t>
  </si>
  <si>
    <t>02.08.2021 06:42:13</t>
  </si>
  <si>
    <t>ARMUTLU DM 35-27-M00879_KEMALPAŞA TMDEN ARMUTLU-1 M17_2104520</t>
  </si>
  <si>
    <t>02.08.2021 17:19:32</t>
  </si>
  <si>
    <t>02.08.2021 17:48:00</t>
  </si>
  <si>
    <t>ALAÇATI İM 35-18-A00002_L-300 L17_2052434</t>
  </si>
  <si>
    <t>02.08.2021 09:45:44</t>
  </si>
  <si>
    <t>02.08.2021 10:12:54</t>
  </si>
  <si>
    <t>TR-105 35-16-L00105_47556446_56398114_56398114</t>
  </si>
  <si>
    <t>02.08.2021 07:11:07</t>
  </si>
  <si>
    <t>02.08.2021 09:26:17</t>
  </si>
  <si>
    <t>KEMALPAŞA TM 35-27-A00002_KUYUCAK M07_2306689</t>
  </si>
  <si>
    <t>02.08.2021 08:59:16</t>
  </si>
  <si>
    <t>02.08.2021 10:05:36</t>
  </si>
  <si>
    <t>DM-1/TR-17 SEFERİHİSAR 35-14-M00329_956634195_956634195</t>
  </si>
  <si>
    <t>02.08.2021 15:46:08</t>
  </si>
  <si>
    <t>02.08.2021 21:03:10</t>
  </si>
  <si>
    <t>KÜNER TR-2 35-22-M00227_DIREK TIPI TRAFO HUCRESI H01_2125271</t>
  </si>
  <si>
    <t>02.08.2021 16:44:57</t>
  </si>
  <si>
    <t>02.08.2021 19:32:23</t>
  </si>
  <si>
    <t>02.08.2021 11:25:17</t>
  </si>
  <si>
    <t>02.08.2021 21:00:17</t>
  </si>
  <si>
    <t>DEMİRCİLİ TR-2 35-19-M00212_11156589_60982634_60982634</t>
  </si>
  <si>
    <t>02.08.2021 05:21:50</t>
  </si>
  <si>
    <t>02.08.2021 12:24:52</t>
  </si>
  <si>
    <t>TURGUTALP TR-1 45-82-M00051_B B4b_5983172</t>
  </si>
  <si>
    <t>02.08.2021 20:37:23</t>
  </si>
  <si>
    <t>02.08.2021 21:32:07</t>
  </si>
  <si>
    <t>K-1560 35-01-K01560_911462108_911462108</t>
  </si>
  <si>
    <t>02.08.2021 07:04:53</t>
  </si>
  <si>
    <t>02.08.2021 08:35:22</t>
  </si>
  <si>
    <t>MENDERES DM-2/TR-1 35-22-M00300_KÖYLER-1 M15_2095712</t>
  </si>
  <si>
    <t>02.08.2021 19:12:44</t>
  </si>
  <si>
    <t>02.08.2021 19:20:30</t>
  </si>
  <si>
    <t>K-2844 35-01-K02844_911270937_911270937</t>
  </si>
  <si>
    <t>02.08.2021 09:53:00</t>
  </si>
  <si>
    <t>02.08.2021 11:29:19</t>
  </si>
  <si>
    <t>SELÇUK İM/DM 35-13-A00004_ŞİRİNCE L04_65986070</t>
  </si>
  <si>
    <t>02.08.2021 10:07:31</t>
  </si>
  <si>
    <t>02.08.2021 10:42:23</t>
  </si>
  <si>
    <t>BORNOVA TM 35-02-A00005_ÇINARLI K15_2308102</t>
  </si>
  <si>
    <t>02.08.2021 10:11:00</t>
  </si>
  <si>
    <t>02.08.2021 11:14:28</t>
  </si>
  <si>
    <t>KARAKUYU TR-12 35-26-M01385_956630660_956630660</t>
  </si>
  <si>
    <t>02.08.2021 18:42:07</t>
  </si>
  <si>
    <t>02.08.2021 19:15:37</t>
  </si>
  <si>
    <t>HACIRAHMANLI TR-23 45-80-M00146_45-80-M00146_2376575</t>
  </si>
  <si>
    <t>ÜNİVERSİTE TM 35-02-A00008_ÜNİVERSİTE-2 K30_2310273</t>
  </si>
  <si>
    <t>02.08.2021 11:13:57</t>
  </si>
  <si>
    <t>02.08.2021 11:41:59</t>
  </si>
  <si>
    <t>ILICA GIS TM 35-07-A00002_ILICA-1 K01_2313364</t>
  </si>
  <si>
    <t>02.08.2021 10:24:27</t>
  </si>
  <si>
    <t>TR-1/41 45-72-M00041_DIREK TIPI TRAFO HUCRESI H01_2103332</t>
  </si>
  <si>
    <t>02.08.2021 22:22:36</t>
  </si>
  <si>
    <t>03.08.2021 01:19:04</t>
  </si>
  <si>
    <t>DM-2 35-17-M00002_ALİAĞA TM-1(BELEDİYE-1) M01_2123132</t>
  </si>
  <si>
    <t>02.08.2021 09:05:42</t>
  </si>
  <si>
    <t>02.08.2021 10:45:00</t>
  </si>
  <si>
    <t>TR-2/83 45-83-L00083_48122619_56385107_56385107</t>
  </si>
  <si>
    <t>02.08.2021 11:56:14</t>
  </si>
  <si>
    <t>02.08.2021 14:19:38</t>
  </si>
  <si>
    <t>ARMUTLU TR-22 35-27-M00616_B_56383586_56383586</t>
  </si>
  <si>
    <t>02.08.2021 20:52:09</t>
  </si>
  <si>
    <t>02.08.2021 22:38:16</t>
  </si>
  <si>
    <t>KARAKÖY TR-2 45-84-L00042_45-84-L00042_2365077</t>
  </si>
  <si>
    <t>02.08.2021 17:03:00</t>
  </si>
  <si>
    <t>02.08.2021 18:11:20</t>
  </si>
  <si>
    <t>TR-2/14-A 45-72-L00068_D_56404811_56404811</t>
  </si>
  <si>
    <t>02.08.2021 23:05:46</t>
  </si>
  <si>
    <t>02.08.2021 23:45:50</t>
  </si>
  <si>
    <t>TR-62 45-78-M00062_A_56386091_56386091</t>
  </si>
  <si>
    <t>02.08.2021 09:01:54</t>
  </si>
  <si>
    <t>02.08.2021 10:27:46</t>
  </si>
  <si>
    <t>02.08.2021 11:17:50</t>
  </si>
  <si>
    <t>02.08.2021 11:51:16</t>
  </si>
  <si>
    <t>L-201 METAŞ 35-18-L00201_950452139_950452139</t>
  </si>
  <si>
    <t>02.08.2021 17:09:22</t>
  </si>
  <si>
    <t>03.08.2021 02:51:38</t>
  </si>
  <si>
    <t>ŞEMİKLER TM 35-04-A00003_ŞEMİKLER-10 K39_2312127</t>
  </si>
  <si>
    <t>02.08.2021 08:40:49</t>
  </si>
  <si>
    <t>02.08.2021 09:26:56</t>
  </si>
  <si>
    <t>GÜZELYALI TM 35-01-A00008_GÜZELYALI-6 K13_2313690</t>
  </si>
  <si>
    <t>02.08.2021 09:05:18</t>
  </si>
  <si>
    <t>02.08.2021 10:28:13</t>
  </si>
  <si>
    <t>02.08.2021 14:23:28</t>
  </si>
  <si>
    <t>02.08.2021 15:02:59</t>
  </si>
  <si>
    <t>K-1560 35-01-K01560_C_56365627_56365627</t>
  </si>
  <si>
    <t>02.08.2021 15:32:02</t>
  </si>
  <si>
    <t>03.08.2021 03:02:02</t>
  </si>
  <si>
    <t>TR-2/30-A 45-72-L00060_DAĞITIM TRAFOSU TR-2/30A L04_66510202</t>
  </si>
  <si>
    <t>02.08.2021 17:56:34</t>
  </si>
  <si>
    <t>02.08.2021 19:26:16</t>
  </si>
  <si>
    <t>ALÇUK TM 35-17-A00001_MENEMEN-1 M30_2307955</t>
  </si>
  <si>
    <t>02.08.2021 08:31:01</t>
  </si>
  <si>
    <t>02.08.2021 09:53:29</t>
  </si>
  <si>
    <t>K-2725 35-02-K02725_C_56382341_56382341</t>
  </si>
  <si>
    <t>02.08.2021 21:25:50</t>
  </si>
  <si>
    <t>02.08.2021 23:01:19</t>
  </si>
  <si>
    <t>M-1292 35-02-M01292_99430886_99430886</t>
  </si>
  <si>
    <t>02.08.2021 14:49:47</t>
  </si>
  <si>
    <t>02.08.2021 17:15:34</t>
  </si>
  <si>
    <t>OSMANGAZİ İM 35-02-A00004_SMYRNA M18_2039675</t>
  </si>
  <si>
    <t>02.08.2021 11:35:59</t>
  </si>
  <si>
    <t>02.08.2021 12:00:00</t>
  </si>
  <si>
    <t>TR-64 35-19-L00064_956663450_956663450</t>
  </si>
  <si>
    <t>02.08.2021 15:09:56</t>
  </si>
  <si>
    <t>02.08.2021 18:40:01</t>
  </si>
  <si>
    <t>KÜÇÜKKÖMÜRCÜ TR-1 35-29-L00336_48206963_60984846_60984846</t>
  </si>
  <si>
    <t>02.08.2021 23:50:55</t>
  </si>
  <si>
    <t>03.08.2021 01:51:51</t>
  </si>
  <si>
    <t>KARABAĞLAR TM 35-01-A00012_KARABAĞLAR-17 K42_2310625</t>
  </si>
  <si>
    <t>02.08.2021 08:19:39</t>
  </si>
  <si>
    <t>02.08.2021 09:33:36</t>
  </si>
  <si>
    <t>02.08.2021 10:07:34</t>
  </si>
  <si>
    <t>02.08.2021 10:42:37</t>
  </si>
  <si>
    <t>02.08.2021 23:54:09</t>
  </si>
  <si>
    <t>03.08.2021 00:01:07</t>
  </si>
  <si>
    <t>TR-63(DM-12/14) 45-78-M00063_915811909_915811909</t>
  </si>
  <si>
    <t>02.08.2021 21:50:30</t>
  </si>
  <si>
    <t>02.08.2021 22:47:55</t>
  </si>
  <si>
    <t>02.08.2021 12:18:38</t>
  </si>
  <si>
    <t>02.08.2021 13:51:46</t>
  </si>
  <si>
    <t>MANİSA TM-1 45-71-A00001_MURADİYE--1 M08_2309461</t>
  </si>
  <si>
    <t>02.08.2021 10:25:00</t>
  </si>
  <si>
    <t>02.08.2021 11:24:56</t>
  </si>
  <si>
    <t>M-2549 35-09-M02549_952989328_952989328</t>
  </si>
  <si>
    <t>02.08.2021 08:08:13</t>
  </si>
  <si>
    <t>02.08.2021 10:14:30</t>
  </si>
  <si>
    <t>MENEMEN İM 35-28-A00001_TR-1 L13_2053355</t>
  </si>
  <si>
    <t>02.08.2021 08:44:03</t>
  </si>
  <si>
    <t>02.08.2021 11:18:10</t>
  </si>
  <si>
    <t>TR-85 45-78-L00085_49416338_56385775_56385775</t>
  </si>
  <si>
    <t>02.08.2021 18:34:57</t>
  </si>
  <si>
    <t>02.08.2021 21:28:00</t>
  </si>
  <si>
    <t>TR-50 35-30-L00050_DIREK TIPI TRAFO HUCRESI H01_2041786</t>
  </si>
  <si>
    <t>02.08.2021 14:42:32</t>
  </si>
  <si>
    <t>02.08.2021 19:52:42</t>
  </si>
  <si>
    <t>MORDOĞAN İM 35-21-A00002_KARABURUN M04_2314072</t>
  </si>
  <si>
    <t>02.08.2021 22:56:00</t>
  </si>
  <si>
    <t>03.08.2021 01:44:34</t>
  </si>
  <si>
    <t>TR-2/1 45-72-L00001__72373384_72373384</t>
  </si>
  <si>
    <t>02.08.2021 22:41:18</t>
  </si>
  <si>
    <t>02.08.2021 23:31:38</t>
  </si>
  <si>
    <t>BUCA TM 35-03-A00003_Kozağaç M32_2311291</t>
  </si>
  <si>
    <t>02.08.2021 10:23:35</t>
  </si>
  <si>
    <t>02.08.2021 11:24:00</t>
  </si>
  <si>
    <t>DM-5/TR-12 URLA 35-19-M00468_50039936 A01_5842145</t>
  </si>
  <si>
    <t>02.08.2021 15:23:51</t>
  </si>
  <si>
    <t>02.08.2021 17:18:31</t>
  </si>
  <si>
    <t>L-45 JANDARMA SİTESİ 35-14-L00045_5836733_56375182_56375182</t>
  </si>
  <si>
    <t>02.08.2021 13:16:56</t>
  </si>
  <si>
    <t>02.08.2021 19:12:29</t>
  </si>
  <si>
    <t>M-1040 35-04-M01040_TRAFO M03_2336706</t>
  </si>
  <si>
    <t>02.08.2021 08:38:36</t>
  </si>
  <si>
    <t>02.08.2021 09:31:00</t>
  </si>
  <si>
    <t>ARSLANLAR TM 35-26-A00004_BAYINDIR M01_2327575</t>
  </si>
  <si>
    <t>02.08.2021 09:30:39</t>
  </si>
  <si>
    <t>02.08.2021 10:30:32</t>
  </si>
  <si>
    <t>YENİ ŞAKRAN KÖK 35-17-M00174_HatBaşıAyırıcı_72921815 M02_72921815</t>
  </si>
  <si>
    <t>02.08.2021 12:39:00</t>
  </si>
  <si>
    <t>02.08.2021 14:12:13</t>
  </si>
  <si>
    <t>TR-1/79 45-72-M00079_956530527_956530527</t>
  </si>
  <si>
    <t>02.08.2021 12:04:13</t>
  </si>
  <si>
    <t>02.08.2021 14:35:56</t>
  </si>
  <si>
    <t>02.08.2021 07:12:52</t>
  </si>
  <si>
    <t>02.08.2021 07:16:32</t>
  </si>
  <si>
    <t>PAŞATIMARI TARIMSAL SULAMA TR-4 45-83-M00246_45-83-M00246_2367731</t>
  </si>
  <si>
    <t>02.08.2021 11:34:22</t>
  </si>
  <si>
    <t>02.08.2021 15:55:15</t>
  </si>
  <si>
    <t>ILICA GIS TM 35-07-A00002_ILICA-7 K07_2313370</t>
  </si>
  <si>
    <t>02.08.2021 10:25:16</t>
  </si>
  <si>
    <t>02.08.2021 11:08:33</t>
  </si>
  <si>
    <t>SULUDERE TR-9 CEVİZDALLARI 35-31-L00084_47968206_65512284_65512284</t>
  </si>
  <si>
    <t>02.08.2021 10:30:10</t>
  </si>
  <si>
    <t>02.08.2021 14:53:05</t>
  </si>
  <si>
    <t>M-80 35-14-M00080_35-14-M00080_2358794</t>
  </si>
  <si>
    <t>02.08.2021 13:27:13</t>
  </si>
  <si>
    <t>02.08.2021 15:57:23</t>
  </si>
  <si>
    <t>TR-2/14-A 45-72-L00068_45-72-L00068_2347067</t>
  </si>
  <si>
    <t>02.08.2021 22:22:32</t>
  </si>
  <si>
    <t>02.08.2021 22:52:24</t>
  </si>
  <si>
    <t>M-1227 35-01-M01227_M-1397 M02_2083472</t>
  </si>
  <si>
    <t>02.08.2021 10:46:56</t>
  </si>
  <si>
    <t>02.08.2021 11:37:29</t>
  </si>
  <si>
    <t>DM-4/TR-29 35-22-M00808_B_56402870_56402870</t>
  </si>
  <si>
    <t>02.08.2021 15:25:24</t>
  </si>
  <si>
    <t>02.08.2021 17:04:22</t>
  </si>
  <si>
    <t>L-291 35-18-L00291_B B16/1_5957900</t>
  </si>
  <si>
    <t>02.08.2021 19:19:51</t>
  </si>
  <si>
    <t>03.08.2021 02:16:56</t>
  </si>
  <si>
    <t>EBSO TM 35-09-A00001_EBSO-12 K42_2312297</t>
  </si>
  <si>
    <t>02.08.2021 08:59:45</t>
  </si>
  <si>
    <t>TR-83 45-78-L00083_45-78-L00083_2361657</t>
  </si>
  <si>
    <t>02.08.2021 16:24:04</t>
  </si>
  <si>
    <t>02.08.2021 20:53:23</t>
  </si>
  <si>
    <t>KARABAĞLAR TM 35-01-A00012_OTOKENT M06_2310483</t>
  </si>
  <si>
    <t>02.08.2021 18:40:57</t>
  </si>
  <si>
    <t>02.08.2021 21:19:53</t>
  </si>
  <si>
    <t>SALİHLİ TM 45-78-A00004_ÇAPAKLI M14_2310857</t>
  </si>
  <si>
    <t>02.08.2021 08:28:00</t>
  </si>
  <si>
    <t>02.08.2021 09:55:36</t>
  </si>
  <si>
    <t>02.08.2021 08:29:29</t>
  </si>
  <si>
    <t>02.08.2021 09:39:19</t>
  </si>
  <si>
    <t>BORNOVA TM 35-02-A00005_ÇAMDİBİ K09_2308107</t>
  </si>
  <si>
    <t>02.08.2021 10:42:57</t>
  </si>
  <si>
    <t>02.08.2021 11:25:50</t>
  </si>
  <si>
    <t>02.08.2021 21:01:49</t>
  </si>
  <si>
    <t>02.08.2021 22:02:16</t>
  </si>
  <si>
    <t>BOSTANLI GIS TM 35-04-A00001_Bostanlı-5 K05_2311273</t>
  </si>
  <si>
    <t>02.08.2021 10:16:59</t>
  </si>
  <si>
    <t>02.08.2021 11:18:47</t>
  </si>
  <si>
    <t>ÇİFTLİK İM 35-18-A00003_HatBaşıAyırıcı_53138359 L14_53138359</t>
  </si>
  <si>
    <t>02.08.2021 19:25:00</t>
  </si>
  <si>
    <t>02.08.2021 21:34:37</t>
  </si>
  <si>
    <t>M-2315 35-02-M02315_D_56379676_56379676</t>
  </si>
  <si>
    <t>02.08.2021 12:34:00</t>
  </si>
  <si>
    <t>02.08.2021 14:57:19</t>
  </si>
  <si>
    <t>GÜZELYALI TM 35-01-A00008_GÜZELYALI-3 K03_2313696</t>
  </si>
  <si>
    <t>02.08.2021 10:37:47</t>
  </si>
  <si>
    <t>02.08.2021 11:37:44</t>
  </si>
  <si>
    <t>M-531 KAVAKLIDERE KÖK 35-02-M00531_PAK PLASTİK M03_72200003</t>
  </si>
  <si>
    <t>02.08.2021 08:37:40</t>
  </si>
  <si>
    <t>02.08.2021 10:34:46</t>
  </si>
  <si>
    <t>02.08.2021 20:09:59</t>
  </si>
  <si>
    <t>02.08.2021 21:48:53</t>
  </si>
  <si>
    <t>ALAŞEHİR TM 45-73-A00001_SARIGÖL-2 M19_2312684</t>
  </si>
  <si>
    <t>02.08.2021 10:14:06</t>
  </si>
  <si>
    <t>02.08.2021 11:26:24</t>
  </si>
  <si>
    <t>_6062830_56391015_56391015</t>
  </si>
  <si>
    <t>02.08.2021 20:03:57</t>
  </si>
  <si>
    <t>02.08.2021 22:59:17</t>
  </si>
  <si>
    <t>KİLLİK TR-19 45-73-M00873_45-73-M00873_2352967</t>
  </si>
  <si>
    <t>02.08.2021 12:43:40</t>
  </si>
  <si>
    <t>02.08.2021 15:57:29</t>
  </si>
  <si>
    <t>ALAÇATI TM 35-18-A00005_ALAÇATI-4 M04_2311005</t>
  </si>
  <si>
    <t>02.08.2021 09:37:58</t>
  </si>
  <si>
    <t>02.08.2021 10:11:06</t>
  </si>
  <si>
    <t>K-548 35-01-K00548_35-01-K00548_2364234</t>
  </si>
  <si>
    <t>02.08.2021 22:57:51</t>
  </si>
  <si>
    <t>03.08.2021 00:34:16</t>
  </si>
  <si>
    <t>BOZKÖY TARIMSAL SULAMA TR-1 35-16-M00225_35-16-M00225_2361323</t>
  </si>
  <si>
    <t>02.08.2021 13:41:52</t>
  </si>
  <si>
    <t>02.08.2021 19:16:50</t>
  </si>
  <si>
    <t>BOZDAĞ TR-5 35-15-L00312_D_60982761_60982761</t>
  </si>
  <si>
    <t>02.08.2021 21:20:07</t>
  </si>
  <si>
    <t>03.08.2021 05:48:43</t>
  </si>
  <si>
    <t>ŞAŞAL TR-1 35-22-M00283_DIREK TIPI TRAFO HUCRESI H01_2111399</t>
  </si>
  <si>
    <t>02.08.2021 16:38:07</t>
  </si>
  <si>
    <t>02.08.2021 19:30:35</t>
  </si>
  <si>
    <t>KUMKUYUCAK TR-1 45-80-M00172_45-80-M00172_2352723</t>
  </si>
  <si>
    <t>02.08.2021 22:36:17</t>
  </si>
  <si>
    <t>02.08.2021 23:50:07</t>
  </si>
  <si>
    <t>02.08.2021 08:10:49</t>
  </si>
  <si>
    <t>02.08.2021 08:12:19</t>
  </si>
  <si>
    <t>02.08.2021 21:28:20</t>
  </si>
  <si>
    <t>02.08.2021 22:20:35</t>
  </si>
  <si>
    <t>UZUNDERE TM 35-01-A00013_TOKİ-2 M17_2304412</t>
  </si>
  <si>
    <t>02.08.2021 09:08:10</t>
  </si>
  <si>
    <t>02.08.2021 10:12:13</t>
  </si>
  <si>
    <t>K-1463 35-01-K01463_K-746 K03_2119066</t>
  </si>
  <si>
    <t>02.08.2021 08:17:06</t>
  </si>
  <si>
    <t>02.08.2021 09:34:16</t>
  </si>
  <si>
    <t>02.08.2021 20:40:08</t>
  </si>
  <si>
    <t>02.08.2021 21:44:47</t>
  </si>
  <si>
    <t>02.08.2021 16:33:27</t>
  </si>
  <si>
    <t>02.08.2021 18:45:49</t>
  </si>
  <si>
    <t>02.08.2021 11:26:38</t>
  </si>
  <si>
    <t>02.08.2021 11:41:47</t>
  </si>
  <si>
    <t>TR-118 35-15-M00118_B_56380229_56380229</t>
  </si>
  <si>
    <t>02.08.2021 14:14:43</t>
  </si>
  <si>
    <t>02.08.2021 15:42:13</t>
  </si>
  <si>
    <t>02.08.2021 12:28:59</t>
  </si>
  <si>
    <t>02.08.2021 15:57:08</t>
  </si>
  <si>
    <t>ÇITAK TR-1 35-17-M00438_950304964_950304964</t>
  </si>
  <si>
    <t>02.08.2021 15:00:20</t>
  </si>
  <si>
    <t>02.08.2021 18:41:59</t>
  </si>
  <si>
    <t>ÜNİVERSİTE TM 35-02-A00008_ANADOLU-1 M08_2310700</t>
  </si>
  <si>
    <t>02.08.2021 10:41:00</t>
  </si>
  <si>
    <t>02.08.2021 10:49:06</t>
  </si>
  <si>
    <t>02.08.2021 08:35:43</t>
  </si>
  <si>
    <t>02.08.2021 09:40:53</t>
  </si>
  <si>
    <t>KARABAĞLAR TM 35-01-A00012_KARABAĞLAR-21 K46_2310629</t>
  </si>
  <si>
    <t>02.08.2021 10:53:31</t>
  </si>
  <si>
    <t>02.08.2021 11:39:33</t>
  </si>
  <si>
    <t>OVACIK TR-1 35-19-L00305_6772856_56354517_56354517</t>
  </si>
  <si>
    <t>02.08.2021 09:04:15</t>
  </si>
  <si>
    <t>02.08.2021 17:37:20</t>
  </si>
  <si>
    <t>DUALAR TR-1 45-76-M00155_45-76-M00155_2358557</t>
  </si>
  <si>
    <t>02.08.2021 10:11:19</t>
  </si>
  <si>
    <t>02.08.2021 18:34:01</t>
  </si>
  <si>
    <t>TAHTALI TM 35-22-A00001_GÜMÜLDÜR-3 M08_2307935</t>
  </si>
  <si>
    <t>02.08.2021 09:28:47</t>
  </si>
  <si>
    <t>02.08.2021 10:28:52</t>
  </si>
  <si>
    <t>M-2777(YATIRIM REZERVE) 35-04-M02777_R R1B_5777730</t>
  </si>
  <si>
    <t>02.08.2021 18:49:42</t>
  </si>
  <si>
    <t>02.08.2021 19:49:43</t>
  </si>
  <si>
    <t>ARSLANLAR TM 35-26-A00004_KUTLUTAŞ M29_2307568</t>
  </si>
  <si>
    <t>02.08.2021 09:30:45</t>
  </si>
  <si>
    <t>02.08.2021 10:30:39</t>
  </si>
  <si>
    <t>TR-1/20-A 45-72-M00103_956530684_956530684</t>
  </si>
  <si>
    <t>02.08.2021 20:58:59</t>
  </si>
  <si>
    <t>02.08.2021 22:33:27</t>
  </si>
  <si>
    <t>BORNOVA TM 35-02-A00005_AKÇA K21_2308099</t>
  </si>
  <si>
    <t>02.08.2021 11:16:46</t>
  </si>
  <si>
    <t>02.08.2021 11:51:06</t>
  </si>
  <si>
    <t>YAKAKÖY KÖK 45-75-M00067_HatBaşıAyırıcı_53136445 M05_53136445</t>
  </si>
  <si>
    <t>02.08.2021 20:13:52</t>
  </si>
  <si>
    <t>02.08.2021 22:16:13</t>
  </si>
  <si>
    <t>HAMZABEYLİ TR-4 45-71-M01774_A_56352564_56352564</t>
  </si>
  <si>
    <t>02.08.2021 13:33:00</t>
  </si>
  <si>
    <t>02.08.2021 23:11:10</t>
  </si>
  <si>
    <t>YENİPAZAR TR-3 45-78-M00687_A_56392117_56392117</t>
  </si>
  <si>
    <t>02.08.2021 09:07:40</t>
  </si>
  <si>
    <t>02.08.2021 17:26:40</t>
  </si>
  <si>
    <t>KARAMAN TR-1 35-31-L00049_47864620_56394406_56394406</t>
  </si>
  <si>
    <t>02.08.2021 08:33:00</t>
  </si>
  <si>
    <t>02.08.2021 09:07:10</t>
  </si>
  <si>
    <t>HATAY TM 35-01-A00009_HATAY-3 K03_2313681</t>
  </si>
  <si>
    <t>02.08.2021 09:04:45</t>
  </si>
  <si>
    <t>02.08.2021 10:06:46</t>
  </si>
  <si>
    <t>02.08.2021 16:33:06</t>
  </si>
  <si>
    <t>02.08.2021 16:42:03</t>
  </si>
  <si>
    <t>EBSO TM 35-09-A00001_EBSO-4 K35_2312291</t>
  </si>
  <si>
    <t>02.08.2021 08:59:33</t>
  </si>
  <si>
    <t>02.08.2021 10:01:55</t>
  </si>
  <si>
    <t>BORNOVA TM 35-02-A00005_ÇAMKIRAN K22_2308541</t>
  </si>
  <si>
    <t>02.08.2021 10:12:36</t>
  </si>
  <si>
    <t>02.08.2021 11:12:56</t>
  </si>
  <si>
    <t>K-3312 35-09-K03312_EBSO TM K01_47451093</t>
  </si>
  <si>
    <t>02.08.2021 09:00:07</t>
  </si>
  <si>
    <t>02.08.2021 10:00:46</t>
  </si>
  <si>
    <t>K-2745 35-03-K02745_B_56364009_56364009</t>
  </si>
  <si>
    <t>02.08.2021 15:43:25</t>
  </si>
  <si>
    <t>02.08.2021 17:10:41</t>
  </si>
  <si>
    <t>HİLAL KLASİK TM 35-01-A00011_GÜRÇEŞME M12_2313922</t>
  </si>
  <si>
    <t>02.08.2021 10:09:37</t>
  </si>
  <si>
    <t>M-2818 35-01-M02818_B_56355525_56355525</t>
  </si>
  <si>
    <t>02.08.2021 06:13:10</t>
  </si>
  <si>
    <t>02.08.2021 09:00:00</t>
  </si>
  <si>
    <t>EŞREFPAŞA İM 35-01-A00002_BOZYAKA-2 GİRİŞ M11_2045237</t>
  </si>
  <si>
    <t>02.08.2021 11:25:26</t>
  </si>
  <si>
    <t>ULUKENT DM-4/17 35-28-M00053_G g1_5769612</t>
  </si>
  <si>
    <t>02.08.2021 11:50:12</t>
  </si>
  <si>
    <t>02.08.2021 16:22:07</t>
  </si>
  <si>
    <t>L-37 YAT LİMANI 35-14-L00037_956636299_956636299</t>
  </si>
  <si>
    <t>02.08.2021 18:19:13</t>
  </si>
  <si>
    <t>02.08.2021 20:12:41</t>
  </si>
  <si>
    <t>EBSO TM 35-09-A00001_EBSO-17 K41_2312296</t>
  </si>
  <si>
    <t>02.08.2021 09:00:32</t>
  </si>
  <si>
    <t>02.08.2021 10:02:06</t>
  </si>
  <si>
    <t>KARABULU TR-6 35-31-L00354_47897520_56391366_56391366</t>
  </si>
  <si>
    <t>02.08.2021 01:26:24</t>
  </si>
  <si>
    <t>02.08.2021 03:41:32</t>
  </si>
  <si>
    <t>03.08.2021 05:38:43</t>
  </si>
  <si>
    <t>HATAY TM 35-01-A00009_HATAY-9 K16_2313671</t>
  </si>
  <si>
    <t>02.08.2021 09:05:30</t>
  </si>
  <si>
    <t>02.08.2021 15:05:10</t>
  </si>
  <si>
    <t>02.08.2021 19:35:27</t>
  </si>
  <si>
    <t>DM-1/70 35-29-M00070_35-29-M00070_72185784</t>
  </si>
  <si>
    <t>02.08.2021 17:43:27</t>
  </si>
  <si>
    <t>02.08.2021 18:23:51</t>
  </si>
  <si>
    <t>ŞEMİKLER TM 35-04-A00003_ŞEMİKLER-11 K41_2312129</t>
  </si>
  <si>
    <t>02.08.2021 08:40:57</t>
  </si>
  <si>
    <t>02.08.2021 09:31:19</t>
  </si>
  <si>
    <t>AHMET YAR KÖK 35-27-M00067_KLEMSAN KÖK M03_72177223</t>
  </si>
  <si>
    <t>02.08.2021 08:15:26</t>
  </si>
  <si>
    <t>KURTTUTAN TR-1 45-78-M01152_DIREK TIPI TRAFO HUCRESI H01_2126220</t>
  </si>
  <si>
    <t>02.08.2021 13:42:12</t>
  </si>
  <si>
    <t>02.08.2021 19:56:44</t>
  </si>
  <si>
    <t>M-1147 GEÇİT 35-09-M01147_M-1073 M01_47553533</t>
  </si>
  <si>
    <t>02.08.2021 10:36:09</t>
  </si>
  <si>
    <t>02.08.2021 11:28:56</t>
  </si>
  <si>
    <t>SOMA A SANTRALİ İM/DM 45-82-A00001_SAVAŞTEPE 15.8 L14_2324960</t>
  </si>
  <si>
    <t>02.08.2021 19:16:29</t>
  </si>
  <si>
    <t>02.08.2021 19:54:26</t>
  </si>
  <si>
    <t>K-1113 35-08-K01113__72410969_72410969</t>
  </si>
  <si>
    <t>02.08.2021 13:50:41</t>
  </si>
  <si>
    <t>03.08.2021 03:49:23</t>
  </si>
  <si>
    <t>KARABAĞLAR TM 35-01-A00012_VEZİRKÖPRÜ M12_2310487</t>
  </si>
  <si>
    <t>02.08.2021 11:40:45</t>
  </si>
  <si>
    <t>KURUCUOVA TR-9 35-15-L01095_35-15-L01095_48480723</t>
  </si>
  <si>
    <t>02.08.2021 19:36:36</t>
  </si>
  <si>
    <t>02.08.2021 20:45:03</t>
  </si>
  <si>
    <t>_11535365_56365812_56365812</t>
  </si>
  <si>
    <t>02.08.2021 23:38:00</t>
  </si>
  <si>
    <t>03.08.2021 02:40:02</t>
  </si>
  <si>
    <t>SAĞANCI İM 35-16-A00003_TR-A L04_2072978</t>
  </si>
  <si>
    <t>02.08.2021 10:39:36</t>
  </si>
  <si>
    <t>KOYUNDERE TR-4 35-28-M00155_B_56379556_56379556</t>
  </si>
  <si>
    <t>02.08.2021 22:59:46</t>
  </si>
  <si>
    <t>03.08.2021 01:38:46</t>
  </si>
  <si>
    <t>ÇAMBEL TR1 35-27-M00477_A_56372898_56372898</t>
  </si>
  <si>
    <t>02.08.2021 10:01:58</t>
  </si>
  <si>
    <t>02.08.2021 10:44:10</t>
  </si>
  <si>
    <t>BOSTANLI GIS TM 35-04-A00001_Bostanlı-4 K04_2311272</t>
  </si>
  <si>
    <t>02.08.2021 08:58:40</t>
  </si>
  <si>
    <t>02.08.2021 09:56:06</t>
  </si>
  <si>
    <t>EMİRALEM TR-18 KÖK 35-28-M00239_EMİRALEM TR-7/EMİRALEM TR-13 M03_66567540</t>
  </si>
  <si>
    <t>02.08.2021 18:13:07</t>
  </si>
  <si>
    <t>02.08.2021 18:38:58</t>
  </si>
  <si>
    <t>BUCA TM 35-03-A00003_Buca-3 K05_2311765</t>
  </si>
  <si>
    <t>02.08.2021 10:22:43</t>
  </si>
  <si>
    <t>02.08.2021 11:09:33</t>
  </si>
  <si>
    <t>ALAÇATI İM 35-18-A00002_L-284 L16_2052467</t>
  </si>
  <si>
    <t>02.08.2021 09:45:52</t>
  </si>
  <si>
    <t>02.08.2021 10:13:07</t>
  </si>
  <si>
    <t>02.08.2021 17:40:23</t>
  </si>
  <si>
    <t>03.08.2021 00:45:42</t>
  </si>
  <si>
    <t>BORNOVA TM 35-02-A00005_YENİASIR K27_2308393</t>
  </si>
  <si>
    <t>02.08.2021 10:10:57</t>
  </si>
  <si>
    <t>DM-18/03 45-71-M00258_B_56399968_56399968</t>
  </si>
  <si>
    <t>02.08.2021 19:46:58</t>
  </si>
  <si>
    <t>03.08.2021 01:39:47</t>
  </si>
  <si>
    <t>_11823585_56357104_56357104</t>
  </si>
  <si>
    <t>02.08.2021 10:50:36</t>
  </si>
  <si>
    <t>02.08.2021 17:42:37</t>
  </si>
  <si>
    <t>KARABURUN İM 35-21-A00001_YENİ LİMAN L03_2062912</t>
  </si>
  <si>
    <t>02.08.2021 17:27:25</t>
  </si>
  <si>
    <t>02.08.2021 17:39:57</t>
  </si>
  <si>
    <t>ŞEMİKLER TM 35-04-A00003_ŞEMİKLER-4 K28_2311172</t>
  </si>
  <si>
    <t>02.08.2021 08:38:29</t>
  </si>
  <si>
    <t>DM-3/27 (KÜTÜPHANE) 45-71-M00078_45-71-M00078_72065066</t>
  </si>
  <si>
    <t>02.08.2021 21:46:48</t>
  </si>
  <si>
    <t>02.08.2021 23:52:31</t>
  </si>
  <si>
    <t>M-2142 35-07-M02142_F f1b_5843408</t>
  </si>
  <si>
    <t>02.08.2021 00:30:19</t>
  </si>
  <si>
    <t>02.08.2021 01:14:52</t>
  </si>
  <si>
    <t>CANLI TR-1 KÖK 35-20-L00124_BAYINDIR - GERİLİM L05_66505778</t>
  </si>
  <si>
    <t>02.08.2021 09:30:00</t>
  </si>
  <si>
    <t>02.08.2021 10:31:00</t>
  </si>
  <si>
    <t>02.08.2021 22:48:04</t>
  </si>
  <si>
    <t>03.08.2021 00:51:15</t>
  </si>
  <si>
    <t>02.08.2021 13:31:17</t>
  </si>
  <si>
    <t>02.08.2021 14:45:44</t>
  </si>
  <si>
    <t>K-4235 35-03-K04235_A_56367365_56367365</t>
  </si>
  <si>
    <t>02.08.2021 17:53:32</t>
  </si>
  <si>
    <t>02.08.2021 20:19:37</t>
  </si>
  <si>
    <t>HILAL GIS TM 35-01-A00010_HİLAL-4 K14_2313222</t>
  </si>
  <si>
    <t>02.08.2021 10:18:00</t>
  </si>
  <si>
    <t>02.08.2021 11:31:47</t>
  </si>
  <si>
    <t>ULUCAK TM 35-28-A00002_HARMANDALI M07_2313769</t>
  </si>
  <si>
    <t>02.08.2021 08:34:29</t>
  </si>
  <si>
    <t>02.08.2021 09:41:26</t>
  </si>
  <si>
    <t>02.08.2021 08:27:02</t>
  </si>
  <si>
    <t>02.08.2021 09:32:29</t>
  </si>
  <si>
    <t>ALMAK TM 35-17-A00003_HatBaşıAyırıcı_65314110 M28_65314110</t>
  </si>
  <si>
    <t>02.08.2021 18:08:18</t>
  </si>
  <si>
    <t>02.08.2021 20:03:38</t>
  </si>
  <si>
    <t>ÖRLEMİŞ TR-1 35-16-M00293_953331493_953331493</t>
  </si>
  <si>
    <t>02.08.2021 21:15:04</t>
  </si>
  <si>
    <t>03.08.2021 01:37:58</t>
  </si>
  <si>
    <t>OSMANGAZİ İM 35-02-A00004_TR-2 10.5 K11_2101515</t>
  </si>
  <si>
    <t>02.08.2021 10:12:26</t>
  </si>
  <si>
    <t>02.08.2021 11:17:00</t>
  </si>
  <si>
    <t>02.08.2021 11:24:50</t>
  </si>
  <si>
    <t>02.08.2021 11:42:57</t>
  </si>
  <si>
    <t>ŞEMİKLER TM 35-04-A00003_ŞEMİKLER-2 K26_2311170</t>
  </si>
  <si>
    <t>02.08.2021 10:41:44</t>
  </si>
  <si>
    <t>02.08.2021 11:25:29</t>
  </si>
  <si>
    <t>AYRANCILAR DM-3 35-26-M00795_PANCAR-3 (AYIRANCILAR-2) M14_2116036</t>
  </si>
  <si>
    <t>02.08.2021 08:48:46</t>
  </si>
  <si>
    <t>02.08.2021 09:28:00</t>
  </si>
  <si>
    <t>İTOB DM 35-22-M00089_ARITMA M05_2327863</t>
  </si>
  <si>
    <t>02.08.2021 20:37:21</t>
  </si>
  <si>
    <t>02.08.2021 21:29:29</t>
  </si>
  <si>
    <t>DM-18/06 (DEREKENARI) 45-71-M00256_A A2_44500644</t>
  </si>
  <si>
    <t>02.08.2021 15:37:00</t>
  </si>
  <si>
    <t>02.08.2021 19:27:39</t>
  </si>
  <si>
    <t>MENEMEN TR-39 35-28-L00039_A_56394159_56394159</t>
  </si>
  <si>
    <t>02.08.2021 14:02:28</t>
  </si>
  <si>
    <t>02.08.2021 18:22:55</t>
  </si>
  <si>
    <t>TATAR DM 35-19-M00256_MORDOĞAN-2 ÇIKIŞ M04_2058327</t>
  </si>
  <si>
    <t>02.08.2021 09:02:20</t>
  </si>
  <si>
    <t>02.08.2021 11:20:26</t>
  </si>
  <si>
    <t>ÜNİVERSİTE TM 35-02-A00008_ERZENE M10_2310703</t>
  </si>
  <si>
    <t>02.08.2021 11:15:17</t>
  </si>
  <si>
    <t>02.08.2021 11:42:50</t>
  </si>
  <si>
    <t>KOYUNDERE TR-4 35-28-M00155_C_60983178_60983178</t>
  </si>
  <si>
    <t>02.08.2021 11:19:26</t>
  </si>
  <si>
    <t>02.08.2021 14:05:34</t>
  </si>
  <si>
    <t>GÜZELYALI TM 35-01-A00008_GÜZELYALI-2 K02_2313700</t>
  </si>
  <si>
    <t>02.08.2021 10:29:36</t>
  </si>
  <si>
    <t>02.08.2021 20:08:17</t>
  </si>
  <si>
    <t>02.08.2021 20:59:45</t>
  </si>
  <si>
    <t>TR-80 35-19-L00080_956683062_956683062</t>
  </si>
  <si>
    <t>02.08.2021 12:41:52</t>
  </si>
  <si>
    <t>02.08.2021 15:24:22</t>
  </si>
  <si>
    <t>BOSTANLI GIS TM 35-04-A00001_Bostanlı-8 K15_2311280</t>
  </si>
  <si>
    <t>02.08.2021 10:15:22</t>
  </si>
  <si>
    <t>02.08.2021 11:16:52</t>
  </si>
  <si>
    <t>M-2382 35-02-M02382_99829486_99829486</t>
  </si>
  <si>
    <t>02.08.2021 14:00:21</t>
  </si>
  <si>
    <t>02.08.2021 15:45:30</t>
  </si>
  <si>
    <t>KARŞIYAKA GIS TM 35-04-A00002_Karşıyaka-8 K15_2309971</t>
  </si>
  <si>
    <t>02.08.2021 10:23:58</t>
  </si>
  <si>
    <t>02.08.2021 11:24:46</t>
  </si>
  <si>
    <t>ILICA GIS TM 35-07-A00002_ILICA-6 K06_2313369</t>
  </si>
  <si>
    <t>02.08.2021 08:53:00</t>
  </si>
  <si>
    <t>02.08.2021 10:06:39</t>
  </si>
  <si>
    <t>ALAŞEHİR TM 45-73-A00001_CABBAR DM-1 M07_2312673</t>
  </si>
  <si>
    <t>02.08.2021 08:36:54</t>
  </si>
  <si>
    <t>02.08.2021 13:48:36</t>
  </si>
  <si>
    <t>02.08.2021 15:45:44</t>
  </si>
  <si>
    <t>02.08.2021 20:01:09</t>
  </si>
  <si>
    <t>L-296 35-18-L00296_6631736 C01_5943092</t>
  </si>
  <si>
    <t>02.08.2021 15:22:27</t>
  </si>
  <si>
    <t>02.08.2021 18:55:42</t>
  </si>
  <si>
    <t>TR-2/39 45-72-L00039_A A02_65857634</t>
  </si>
  <si>
    <t>02.08.2021 19:34:24</t>
  </si>
  <si>
    <t>02.08.2021 21:14:48</t>
  </si>
  <si>
    <t>SARUHANLI TR-18 45-80-M00018_A_56387919_56387919</t>
  </si>
  <si>
    <t>02.08.2021 12:36:28</t>
  </si>
  <si>
    <t>02.08.2021 14:49:32</t>
  </si>
  <si>
    <t>SART TR-5 45-78-M00174_953252692_953252692</t>
  </si>
  <si>
    <t>02.08.2021 16:03:08</t>
  </si>
  <si>
    <t>02.08.2021 18:27:56</t>
  </si>
  <si>
    <t>02.08.2021 10:52:57</t>
  </si>
  <si>
    <t>02.08.2021 11:37:56</t>
  </si>
  <si>
    <t>02.08.2021 23:34:21</t>
  </si>
  <si>
    <t>02.08.2021 23:37:23</t>
  </si>
  <si>
    <t>ULUCAK TM 35-28-A00002_ULUKENT-2 M17_2313763</t>
  </si>
  <si>
    <t>02.08.2021 09:44:02</t>
  </si>
  <si>
    <t>02.08.2021 10:54:54</t>
  </si>
  <si>
    <t>AHMETBEYLER TR-1 35-16-M00061_DIREK TIPI TRAFO HUCRESI H01_2044449</t>
  </si>
  <si>
    <t>02.08.2021 19:38:13</t>
  </si>
  <si>
    <t>02.08.2021 23:22:56</t>
  </si>
  <si>
    <t>BORNOVA TM 35-02-A00005_BEYAZIT K20_2308100</t>
  </si>
  <si>
    <t>02.08.2021 11:15:00</t>
  </si>
  <si>
    <t>02.08.2021 12:00:31</t>
  </si>
  <si>
    <t>İSA ALTAY ÖZEL 35-28-M00550Ö_DIREK TIPI TRAFO HUCRESI H01_2109885</t>
  </si>
  <si>
    <t>02.08.2021 13:35:33</t>
  </si>
  <si>
    <t>02.08.2021 20:05:31</t>
  </si>
  <si>
    <t>L-512 REİSDERE 35-18-L00512_950461671_950461671</t>
  </si>
  <si>
    <t>02.08.2021 07:12:10</t>
  </si>
  <si>
    <t>02.08.2021 12:32:05</t>
  </si>
  <si>
    <t>BADEMLER DM 35-19-M00443_HAVZA M04_72218973</t>
  </si>
  <si>
    <t>02.08.2021 08:38:46</t>
  </si>
  <si>
    <t>02.08.2021 09:57:26</t>
  </si>
  <si>
    <t>DERBENT TM 45-83-A00003_DERBENT DM-2 M15_2312521</t>
  </si>
  <si>
    <t>02.08.2021 11:12:49</t>
  </si>
  <si>
    <t>02.08.2021 11:40:37</t>
  </si>
  <si>
    <t>ÖDEMİŞ TM-2 35-15-A00005_KAYMAKÇI-1 M09_2334254</t>
  </si>
  <si>
    <t>02.08.2021 09:33:18</t>
  </si>
  <si>
    <t>02.08.2021 10:01:56</t>
  </si>
  <si>
    <t>MESCİTLİ DM 35-15-L00904_MESCİTLİ L05_72321000</t>
  </si>
  <si>
    <t>02.08.2021 08:17:26</t>
  </si>
  <si>
    <t>02.08.2021 09:57:28</t>
  </si>
  <si>
    <t>ALAÇATI TM 35-18-A00005_URLA-1 M09_2311010</t>
  </si>
  <si>
    <t>02.08.2021 09:37:32</t>
  </si>
  <si>
    <t>02.08.2021 10:10:30</t>
  </si>
  <si>
    <t>EYNEZ KÖK 45-82-M00158_EYNEZ M04_72199449</t>
  </si>
  <si>
    <t>02.08.2021 14:50:24</t>
  </si>
  <si>
    <t>02.08.2021 15:17:03</t>
  </si>
  <si>
    <t>TR-67 35-19-L00067_956664412_956664412</t>
  </si>
  <si>
    <t>02.08.2021 22:58:29</t>
  </si>
  <si>
    <t>02.08.2021 23:44:58</t>
  </si>
  <si>
    <t>HİLAL KLASİK TM 35-01-A00011_FUAR-1 M10_2313925</t>
  </si>
  <si>
    <t>02.08.2021 10:52:38</t>
  </si>
  <si>
    <t>02.08.2021 12:09:49</t>
  </si>
  <si>
    <t>BERGAMA TM 35-16-A00004_AŞAĞIKIRIKLAR-2 M07_2314063</t>
  </si>
  <si>
    <t>02.08.2021 09:49:52</t>
  </si>
  <si>
    <t>02.08.2021 10:39:09</t>
  </si>
  <si>
    <t>02.08.2021 06:49:04</t>
  </si>
  <si>
    <t>02.08.2021 08:36:32</t>
  </si>
  <si>
    <t>KARAVELİLER TR-5 35-20-L00449__72767568_72767568</t>
  </si>
  <si>
    <t>02.08.2021 20:10:27</t>
  </si>
  <si>
    <t>02.08.2021 22:12:24</t>
  </si>
  <si>
    <t>URLA TM-1 35-19-A00004_ALAÇATI-2 M04_2313935</t>
  </si>
  <si>
    <t>02.08.2021 09:55:50</t>
  </si>
  <si>
    <t>02.08.2021 10:54:57</t>
  </si>
  <si>
    <t>BÖLCEK MEZARLIK-4 TR 35-16-M00266_35-16-M00266_2351787</t>
  </si>
  <si>
    <t>02.08.2021 20:25:52</t>
  </si>
  <si>
    <t>03.08.2021 03:24:31</t>
  </si>
  <si>
    <t>AKHİSAR TM 45-72-A00006_SOMA M03_2313119</t>
  </si>
  <si>
    <t>02.08.2021 10:18:29</t>
  </si>
  <si>
    <t>02.08.2021 11:20:56</t>
  </si>
  <si>
    <t>ULUCAK TM 35-28-A00002_MENEMEN-1 M03_2313766</t>
  </si>
  <si>
    <t>02.08.2021 09:45:48</t>
  </si>
  <si>
    <t>02.08.2021 11:12:41</t>
  </si>
  <si>
    <t>ÇANDARLI DM-TR-20 35-30-M00020_ŞEHİR-1 M13_72352835</t>
  </si>
  <si>
    <t>02.08.2021 04:00:26</t>
  </si>
  <si>
    <t>02.08.2021 05:34:56</t>
  </si>
  <si>
    <t>02.08.2021 16:55:36</t>
  </si>
  <si>
    <t>02.08.2021 18:40:52</t>
  </si>
  <si>
    <t>KARABAĞLAR TM 35-01-A00012_KARABAĞLAR-6 K25_2310498</t>
  </si>
  <si>
    <t>02.08.2021 08:18:04</t>
  </si>
  <si>
    <t>02.08.2021 09:32:02</t>
  </si>
  <si>
    <t>SARUHANLI TR-32 45-80-M00032_45-80-M00032_2356750</t>
  </si>
  <si>
    <t>02.08.2021 16:34:13</t>
  </si>
  <si>
    <t>02.08.2021 18:01:38</t>
  </si>
  <si>
    <t>DM-1/28 35-29-M00028_48367118_56362262_56362262</t>
  </si>
  <si>
    <t>02.08.2021 12:31:17</t>
  </si>
  <si>
    <t>02.08.2021 13:08:52</t>
  </si>
  <si>
    <t>M-1374 35-04-M01374_F F1B_5796106</t>
  </si>
  <si>
    <t>02.08.2021 15:12:45</t>
  </si>
  <si>
    <t>02.08.2021 21:26:44</t>
  </si>
  <si>
    <t>TR-2/27 45-83-L00027_B_56401322_56401322</t>
  </si>
  <si>
    <t>02.08.2021 14:13:00</t>
  </si>
  <si>
    <t>02.08.2021 15:50:48</t>
  </si>
  <si>
    <t>ULUCAK TM 35-28-A00002_ULUKENT-1 M01_2313764</t>
  </si>
  <si>
    <t>02.08.2021 08:34:51</t>
  </si>
  <si>
    <t>02.08.2021 09:43:12</t>
  </si>
  <si>
    <t>02.08.2021 14:59:30</t>
  </si>
  <si>
    <t>02.08.2021 15:50:42</t>
  </si>
  <si>
    <t>BEYLER KÖK 45-85-L00034_TAŞKUYUCAK L03_72102935</t>
  </si>
  <si>
    <t>02.08.2021 12:33:12</t>
  </si>
  <si>
    <t>02.08.2021 13:40:59</t>
  </si>
  <si>
    <t>ŞEYHDAVUTLAR TR-5 NAMAZGAH 45-79-M00496_45-79-M00496_2367428</t>
  </si>
  <si>
    <t>02.08.2021 08:27:29</t>
  </si>
  <si>
    <t>02.08.2021 11:44:00</t>
  </si>
  <si>
    <t>EVRENOS TR-3 45-71-M01411_DIREK TIPI TRAFO HUCRESI H01_2083328</t>
  </si>
  <si>
    <t>02.08.2021 17:29:39</t>
  </si>
  <si>
    <t>03.08.2021 05:53:11</t>
  </si>
  <si>
    <t>K-2302 35-04-K02302_A_56368535_56368535</t>
  </si>
  <si>
    <t>02.08.2021 12:21:07</t>
  </si>
  <si>
    <t>02.08.2021 16:28:29</t>
  </si>
  <si>
    <t>SAİPALTI TR-1 35-21-L00101_953363994_953363994</t>
  </si>
  <si>
    <t>02.08.2021 11:44:12</t>
  </si>
  <si>
    <t>02.08.2021 15:30:04</t>
  </si>
  <si>
    <t>TR-35 35-16-L00035_47588447_56353664_56353664</t>
  </si>
  <si>
    <t>02.08.2021 18:01:37</t>
  </si>
  <si>
    <t>02.08.2021 19:09:10</t>
  </si>
  <si>
    <t>ARSLANLAR TM 35-26-A00004_KÖYLER-1 L42_2305571</t>
  </si>
  <si>
    <t>02.08.2021 09:28:57</t>
  </si>
  <si>
    <t>02.08.2021 10:31:08</t>
  </si>
  <si>
    <t>BUCA TM 35-03-A00003_Adatepe M31_2311290</t>
  </si>
  <si>
    <t>02.08.2021 11:24:09</t>
  </si>
  <si>
    <t>02.08.2021 11:40:08</t>
  </si>
  <si>
    <t>ARDIÇ MAHALLESİ TR-52 35-21-L00132_953366354_953366354</t>
  </si>
  <si>
    <t>02.08.2021 12:14:40</t>
  </si>
  <si>
    <t>02.08.2021 13:38:31</t>
  </si>
  <si>
    <t>DM-1/TR-12 (TR-58) ALPKENT 35-26-M00058_956625845_956625845</t>
  </si>
  <si>
    <t>02.08.2021 19:33:00</t>
  </si>
  <si>
    <t>02.08.2021 20:51:17</t>
  </si>
  <si>
    <t>KİRAZ İM 35-31-A00001_KELLETEPE L04_2096630</t>
  </si>
  <si>
    <t>02.08.2021 09:34:01</t>
  </si>
  <si>
    <t>02.08.2021 18:28:56</t>
  </si>
  <si>
    <t>02.08.2021 21:46:24</t>
  </si>
  <si>
    <t>TR-105 35-15-M00105_HASTANE DM M04_66874975</t>
  </si>
  <si>
    <t>02.08.2021 09:05:16</t>
  </si>
  <si>
    <t>02.08.2021 09:36:00</t>
  </si>
  <si>
    <t>BOĞAZİÇİ İM 35-01-A00001_KAPASİTÖR-2 K11_2047904</t>
  </si>
  <si>
    <t>02.08.2021 10:12:56</t>
  </si>
  <si>
    <t>DERBENT TM 45-83-A00003_HALİLBEYLİ-1 M04_2312531</t>
  </si>
  <si>
    <t>02.08.2021 09:38:58</t>
  </si>
  <si>
    <t>K-569 35-02-K00569_D_56355453_56355453</t>
  </si>
  <si>
    <t>02.08.2021 16:20:49</t>
  </si>
  <si>
    <t>02.08.2021 18:06:59</t>
  </si>
  <si>
    <t>ÇATALOLUK DM 45-74-M00227_HatBaşıAyırıcı_53134302 M05_53134302</t>
  </si>
  <si>
    <t>02.08.2021 13:44:48</t>
  </si>
  <si>
    <t>02.08.2021 15:11:29</t>
  </si>
  <si>
    <t>HATAY TM 35-01-A00009_HATAY-5 K05_2313679</t>
  </si>
  <si>
    <t>02.08.2021 10:20:48</t>
  </si>
  <si>
    <t>02.08.2021 11:20:59</t>
  </si>
  <si>
    <t>ILICA GIS TM 35-07-A00002_ILICA-14 K20_2313381</t>
  </si>
  <si>
    <t>02.08.2021 10:24:57</t>
  </si>
  <si>
    <t>02.08.2021 11:10:38</t>
  </si>
  <si>
    <t>TAYTAN TR-1 KÖK 45-78-M00305_TAYTAN MERKEZ ÇIKIŞ M01_65650963</t>
  </si>
  <si>
    <t>02.08.2021 08:24:04</t>
  </si>
  <si>
    <t>02.08.2021 10:37:00</t>
  </si>
  <si>
    <t>TAHTALI TM 35-22-A00001_PANCAR-1 M20_2307947</t>
  </si>
  <si>
    <t>02.08.2021 10:29:31</t>
  </si>
  <si>
    <t>02.08.2021 11:29:06</t>
  </si>
  <si>
    <t>02.08.2021 10:09:26</t>
  </si>
  <si>
    <t>02.08.2021 11:38:42</t>
  </si>
  <si>
    <t>K-4309 35-02-K04309_K-3562 K01_2117903</t>
  </si>
  <si>
    <t>02.08.2021 11:18:22</t>
  </si>
  <si>
    <t>MENEMEN TR-16 35-28-L00016_953384626_953384626</t>
  </si>
  <si>
    <t>02.08.2021 21:39:01</t>
  </si>
  <si>
    <t>03.08.2021 02:41:37</t>
  </si>
  <si>
    <t>DM08/TR18 45-73-M00001_F_56402226_56402226</t>
  </si>
  <si>
    <t>02.08.2021 16:22:20</t>
  </si>
  <si>
    <t>02.08.2021 17:32:14</t>
  </si>
  <si>
    <t>KARABAĞLAR TM 35-01-A00012_KARABAĞLAR-11 K31_2310504</t>
  </si>
  <si>
    <t>02.08.2021 10:48:49</t>
  </si>
  <si>
    <t>GAZİEMİR GIS TM 35-08-A00006_SEYDİKÖY M03_2319331</t>
  </si>
  <si>
    <t>02.08.2021 10:45:46</t>
  </si>
  <si>
    <t>02.08.2021 11:18:42</t>
  </si>
  <si>
    <t>NARLIDERE TR-4 45-73-M00702_45-73-M00702_2353708</t>
  </si>
  <si>
    <t>02.08.2021 06:33:31</t>
  </si>
  <si>
    <t>02.08.2021 08:02:09</t>
  </si>
  <si>
    <t>K-4770 35-02-K04770__72410777_72410777</t>
  </si>
  <si>
    <t>02.08.2021 11:29:56</t>
  </si>
  <si>
    <t>02.08.2021 13:59:37</t>
  </si>
  <si>
    <t>ORTAKÖY KÖK 45-78-M01336_DEMİRKÖPRÜ HES GİRİŞ M04_72415056</t>
  </si>
  <si>
    <t>02.08.2021 10:30:56</t>
  </si>
  <si>
    <t>02.08.2021 11:46:24</t>
  </si>
  <si>
    <t>GÜMÜLDÜR DM 35-25-M00100_TAHTALI-1 M05_2126646</t>
  </si>
  <si>
    <t>02.08.2021 09:29:06</t>
  </si>
  <si>
    <t>02.08.2021 10:57:38</t>
  </si>
  <si>
    <t>02.08.2021 09:50:10</t>
  </si>
  <si>
    <t>SARIÇALI TR-1 35-27-M01050_35-27-M01050_61267576</t>
  </si>
  <si>
    <t>02.08.2021 14:29:30</t>
  </si>
  <si>
    <t>02.08.2021 15:43:44</t>
  </si>
  <si>
    <t>BUCA TM 35-03-A00003_Buca-15 K23_2311286</t>
  </si>
  <si>
    <t>02.08.2021 11:26:51</t>
  </si>
  <si>
    <t>02.08.2021 11:41:44</t>
  </si>
  <si>
    <t>KARABAĞLAR TM 35-01-A00012_KARABAĞLAR-12 K34_2310506</t>
  </si>
  <si>
    <t>02.08.2021 08:18:27</t>
  </si>
  <si>
    <t>02.08.2021 09:33:19</t>
  </si>
  <si>
    <t>GÖRDES TR-19 45-75-M00019_945603947_945603947</t>
  </si>
  <si>
    <t>02.08.2021 19:02:00</t>
  </si>
  <si>
    <t>02.08.2021 19:20:16</t>
  </si>
  <si>
    <t>02.08.2021 16:03:56</t>
  </si>
  <si>
    <t>03.08.2021 02:25:06</t>
  </si>
  <si>
    <t>02.08.2021 12:36:55</t>
  </si>
  <si>
    <t>02.08.2021 13:04:21</t>
  </si>
  <si>
    <t>ATAKÖY TR-2 45-84-L00033_7079382_56385425_56385425</t>
  </si>
  <si>
    <t>02.08.2021 22:44:30</t>
  </si>
  <si>
    <t>02.08.2021 23:18:21</t>
  </si>
  <si>
    <t>YILMAZ DM 45-80-M02976_TM GİRİŞ M05_78582778</t>
  </si>
  <si>
    <t>02.08.2021 09:45:46</t>
  </si>
  <si>
    <t>02.08.2021 10:47:00</t>
  </si>
  <si>
    <t>K-435 35-02-K00435_K-3471 K01_2065993</t>
  </si>
  <si>
    <t>02.08.2021 10:10:56</t>
  </si>
  <si>
    <t>02.08.2021 11:13:19</t>
  </si>
  <si>
    <t>L-45 JANDARMA SİTESİ 35-14-L00045_7332109_56373448_56373448</t>
  </si>
  <si>
    <t>02.08.2021 19:47:10</t>
  </si>
  <si>
    <t>02.08.2021 21:41:59</t>
  </si>
  <si>
    <t>HANPAŞA AKYOL TR-1 45-72-M00186_45-72-M00186_2359940</t>
  </si>
  <si>
    <t>02.08.2021 10:23:00</t>
  </si>
  <si>
    <t>02.08.2021 12:25:28</t>
  </si>
  <si>
    <t>PAMUKYAZI-2 35-26-L00381_35-26-L00381_2360465</t>
  </si>
  <si>
    <t>02.08.2021 11:44:28</t>
  </si>
  <si>
    <t>02.08.2021 13:33:41</t>
  </si>
  <si>
    <t>TR-71 45-78-L00071__56384678_56384678</t>
  </si>
  <si>
    <t>02.08.2021 10:28:02</t>
  </si>
  <si>
    <t>K-3165 35-03-K03165_8878644 c1b_5794700</t>
  </si>
  <si>
    <t>02.08.2021 16:51:11</t>
  </si>
  <si>
    <t>02.08.2021 20:15:12</t>
  </si>
  <si>
    <t>DİKİLİ İM 35-30-A00001_CUMHURİYET (DİKİLİ TM) M01_72356798</t>
  </si>
  <si>
    <t>02.08.2021 08:56:36</t>
  </si>
  <si>
    <t>02.08.2021 09:54:09</t>
  </si>
  <si>
    <t>M-258 35-09-M00258_b_56370617_56370617</t>
  </si>
  <si>
    <t>02.08.2021 12:19:10</t>
  </si>
  <si>
    <t>02.08.2021 13:38:43</t>
  </si>
  <si>
    <t>L-490 35-18-L00490_8769364_56366819_56366819</t>
  </si>
  <si>
    <t>02.08.2021 10:21:48</t>
  </si>
  <si>
    <t>02.08.2021 21:50:23</t>
  </si>
  <si>
    <t>02.08.2021 22:55:05</t>
  </si>
  <si>
    <t>02.08.2021 20:45:15</t>
  </si>
  <si>
    <t>02.08.2021 21:22:01</t>
  </si>
  <si>
    <t>ÇIRPI MEKTEP MAH. TR 35-20-M00005_8414471_56381182_56381182</t>
  </si>
  <si>
    <t>02.08.2021 19:40:33</t>
  </si>
  <si>
    <t>02.08.2021 21:30:02</t>
  </si>
  <si>
    <t>AKÖREN TR-19 KÖK 45-78-M00974_HatBaşıAyırıcı_53139381 M04_53139381</t>
  </si>
  <si>
    <t>02.08.2021 17:59:25</t>
  </si>
  <si>
    <t>02.08.2021 22:10:58</t>
  </si>
  <si>
    <t>02.08.2021 08:26:41</t>
  </si>
  <si>
    <t>02.08.2021 09:30:56</t>
  </si>
  <si>
    <t>TR-56 35-17-M00056_TR-53/M-579 M02_66228766</t>
  </si>
  <si>
    <t>02.08.2021 08:33:29</t>
  </si>
  <si>
    <t>02.08.2021 09:44:06</t>
  </si>
  <si>
    <t>K-1725 35-07-K01725_D_56353042_56353042</t>
  </si>
  <si>
    <t>02.08.2021 14:55:20</t>
  </si>
  <si>
    <t>02.08.2021 16:19:39</t>
  </si>
  <si>
    <t>YELKİ TR-1 DM-2/7  (M-2341) 35-10-M02341_915012209_915012209</t>
  </si>
  <si>
    <t>02.08.2021 13:29:13</t>
  </si>
  <si>
    <t>02.08.2021 14:57:04</t>
  </si>
  <si>
    <t>HILAL GIS TM 35-01-A00010_HİLAL-10 K01_2313230</t>
  </si>
  <si>
    <t>02.08.2021 10:30:04</t>
  </si>
  <si>
    <t>02.08.2021 11:29:49</t>
  </si>
  <si>
    <t>YAĞCILAR KÖK 45-71-M00179_HatBaşıAyırıcı_53135923 M04_53135923</t>
  </si>
  <si>
    <t>Fiziki İrtibat</t>
  </si>
  <si>
    <t>02.08.2021 13:15:28</t>
  </si>
  <si>
    <t>02.08.2021 14:42:06</t>
  </si>
  <si>
    <t>BORNOVA TM 35-02-A00005_ÇİMENTAŞ K10_2308106</t>
  </si>
  <si>
    <t>02.08.2021 10:24:04</t>
  </si>
  <si>
    <t>02.08.2021 11:25:12</t>
  </si>
  <si>
    <t>ÜNİVERSİTE TM 35-02-A00008_ÜNİVERSİTE-3 K31_2310274</t>
  </si>
  <si>
    <t>02.08.2021 11:14:03</t>
  </si>
  <si>
    <t>02.08.2021 11:42:36</t>
  </si>
  <si>
    <t>KIZILCAOVA TR-4 35-20-L00173_35-20-L00173_2368089</t>
  </si>
  <si>
    <t>02.08.2021 17:26:26</t>
  </si>
  <si>
    <t>02.08.2021 20:36:26</t>
  </si>
  <si>
    <t>MANİSA TM-1 45-71-A00001_TURGUTLU-2 M18_2309133</t>
  </si>
  <si>
    <t>02.08.2021 09:08:00</t>
  </si>
  <si>
    <t>02.08.2021 09:06:06</t>
  </si>
  <si>
    <t>02.08.2021 17:12:23</t>
  </si>
  <si>
    <t>HATAY TM 35-01-A00009_HATAY-1 K01_2313683</t>
  </si>
  <si>
    <t>02.08.2021 10:22:30</t>
  </si>
  <si>
    <t>ULUKENT DM-3/17 35-28-M00057_956339550_956339550</t>
  </si>
  <si>
    <t>02.08.2021 12:12:49</t>
  </si>
  <si>
    <t>02.08.2021 17:03:52</t>
  </si>
  <si>
    <t>HILAL GIS TM 35-01-A00010_HİLAL-3 K15_2313221</t>
  </si>
  <si>
    <t>02.08.2021 09:10:10</t>
  </si>
  <si>
    <t>02.08.2021 10:08:32</t>
  </si>
  <si>
    <t>ALAŞEHİR TM 45-73-A00001_YEŞİLYURT M06_2312672</t>
  </si>
  <si>
    <t>02.08.2021 09:38:56</t>
  </si>
  <si>
    <t>BOZYAKA TM 35-01-A00007_BOZYAKA-9 K21_2312195</t>
  </si>
  <si>
    <t>02.08.2021 11:28:20</t>
  </si>
  <si>
    <t>MORDOĞAN TR-30 35-21-L00155_953356757_953356757</t>
  </si>
  <si>
    <t>02.08.2021 11:18:51</t>
  </si>
  <si>
    <t>02.08.2021 13:58:26</t>
  </si>
  <si>
    <t>K-4442 35-03-K04442_A_56367013_56367013</t>
  </si>
  <si>
    <t>02.08.2021 12:24:30</t>
  </si>
  <si>
    <t>02.08.2021 14:06:51</t>
  </si>
  <si>
    <t>TR-92 TARIMSAL SULAMA 45-80-M01092_45-80-M01092_2353376</t>
  </si>
  <si>
    <t>02.08.2021 18:38:26</t>
  </si>
  <si>
    <t>02.08.2021 20:56:46</t>
  </si>
  <si>
    <t>ALAÇATI İM 35-18-A00002_L-289 KANTAR L14_2052463</t>
  </si>
  <si>
    <t>02.08.2021 09:46:02</t>
  </si>
  <si>
    <t>02.08.2021 10:13:18</t>
  </si>
  <si>
    <t>TR-78/1 45-83-L00305_48122576_56389381_56389381</t>
  </si>
  <si>
    <t>02.08.2021 16:34:26</t>
  </si>
  <si>
    <t>02.08.2021 18:32:58</t>
  </si>
  <si>
    <t>ÜÇPINAR TR-7 45-71-M01535_DIREK TIPI TRAFO HUCRESI H01_2086732</t>
  </si>
  <si>
    <t>02.08.2021 05:54:34</t>
  </si>
  <si>
    <t>02.08.2021 11:59:40</t>
  </si>
  <si>
    <t>SELENDİ TR-33 (KASAP HÜSEYİN) 45-81-M00033_945625363_945625363</t>
  </si>
  <si>
    <t>02.08.2021 07:46:09</t>
  </si>
  <si>
    <t>02.08.2021 09:01:47</t>
  </si>
  <si>
    <t>K-175 35-02-K00175_A B1B_5816893</t>
  </si>
  <si>
    <t>02.08.2021 14:41:58</t>
  </si>
  <si>
    <t>02.08.2021 16:15:08</t>
  </si>
  <si>
    <t>ARSLANLAR TM 35-26-A00004_SANAYİ-1 M13_2305577</t>
  </si>
  <si>
    <t>02.08.2021 09:29:09</t>
  </si>
  <si>
    <t>02.08.2021 10:30:26</t>
  </si>
  <si>
    <t>TR-2/52 45-72-L00052_C_56392602_56392602</t>
  </si>
  <si>
    <t>02.08.2021 15:47:09</t>
  </si>
  <si>
    <t>02.08.2021 17:24:02</t>
  </si>
  <si>
    <t>02.08.2021 03:38:05</t>
  </si>
  <si>
    <t>02.08.2021 16:22:19</t>
  </si>
  <si>
    <t>OSMANGAZİ İM 35-02-A00004_ATATÜRK M10_2093511</t>
  </si>
  <si>
    <t>02.08.2021 12:05:00</t>
  </si>
  <si>
    <t>02.08.2021 10:52:37</t>
  </si>
  <si>
    <t>02.08.2021 11:39:12</t>
  </si>
  <si>
    <t>02.08.2021 00:15:56</t>
  </si>
  <si>
    <t>URLA TM-1 35-19-A00004_ZEYTİNALANI İM M07_2313938</t>
  </si>
  <si>
    <t>02.08.2021 10:55:16</t>
  </si>
  <si>
    <t>SELÇUK İM/DM 35-13-A00004_ŞEHİR-1 L03_65986071</t>
  </si>
  <si>
    <t>02.08.2021 10:07:30</t>
  </si>
  <si>
    <t>02.08.2021 10:42:10</t>
  </si>
  <si>
    <t>K-1497 35-02-K01497_B_56383413_56383413</t>
  </si>
  <si>
    <t>02.08.2021 22:32:11</t>
  </si>
  <si>
    <t>03.08.2021 00:53:18</t>
  </si>
  <si>
    <t>TR-21 35-31-L00021_47995427_56370769_56370769</t>
  </si>
  <si>
    <t>02.08.2021 16:10:02</t>
  </si>
  <si>
    <t>02.08.2021 17:01:51</t>
  </si>
  <si>
    <t>L-337 35-18-L00337__72410507_72410507</t>
  </si>
  <si>
    <t>02.08.2021 18:53:29</t>
  </si>
  <si>
    <t>02.08.2021 21:18:55</t>
  </si>
  <si>
    <t>L-145 DALYAN DM 35-18-L00145_TAN SİTESİ L-181 L05_72052184</t>
  </si>
  <si>
    <t>02.08.2021 10:38:29</t>
  </si>
  <si>
    <t>02.08.2021 11:30:46</t>
  </si>
  <si>
    <t>02.08.2021 12:17:04</t>
  </si>
  <si>
    <t>02.08.2021 14:29:51</t>
  </si>
  <si>
    <t>ILICA GIS TM 35-07-A00002_ILICA-9 K15_2313375</t>
  </si>
  <si>
    <t>02.08.2021 09:08:36</t>
  </si>
  <si>
    <t>02.08.2021 10:06:31</t>
  </si>
  <si>
    <t>PİRİNÇÇİ TR-2 35-15-L00101_C_56406512_56406512</t>
  </si>
  <si>
    <t>02.08.2021 19:41:10</t>
  </si>
  <si>
    <t>02.08.2021 23:29:52</t>
  </si>
  <si>
    <t>ARSLANLAR TM 35-26-A00004_DAĞKIZILCA-2 M07_2306547</t>
  </si>
  <si>
    <t>02.08.2021 09:31:01</t>
  </si>
  <si>
    <t>EBSO TM 35-09-A00001_EBSO-14 K46_2312301</t>
  </si>
  <si>
    <t>02.08.2021 10:31:14</t>
  </si>
  <si>
    <t>02.08.2021 11:27:36</t>
  </si>
  <si>
    <t>L-224 SİBAM EVLERİ 35-18-L00224_10386751_56376392_56376392</t>
  </si>
  <si>
    <t>02.08.2021 19:00:35</t>
  </si>
  <si>
    <t>03.08.2021 01:18:38</t>
  </si>
  <si>
    <t>02.08.2021 08:27:10</t>
  </si>
  <si>
    <t>02.08.2021 09:32:38</t>
  </si>
  <si>
    <t>ULUKENT DM-3/7 35-28-M00062_953382567_953382567</t>
  </si>
  <si>
    <t>02.08.2021 18:05:15</t>
  </si>
  <si>
    <t>02.08.2021 22:30:01</t>
  </si>
  <si>
    <t>02.08.2021 09:19:50</t>
  </si>
  <si>
    <t>02.08.2021 12:28:07</t>
  </si>
  <si>
    <t>02.08.2021 08:17:24</t>
  </si>
  <si>
    <t>02.08.2021 09:32:36</t>
  </si>
  <si>
    <t>K-3320 35-09-K03320_B b1b_5886349</t>
  </si>
  <si>
    <t>02.08.2021 14:58:41</t>
  </si>
  <si>
    <t>02.08.2021 17:20:06</t>
  </si>
  <si>
    <t>ULUCAK TM 35-28-A00002_EGEKENT-2 M15_2313762</t>
  </si>
  <si>
    <t>02.08.2021 08:34:45</t>
  </si>
  <si>
    <t>MURADİYE DM-4/12-A (DİREK TR-1) 45-71-M01872_45-71-M01872_2375745</t>
  </si>
  <si>
    <t>02.08.2021 19:57:00</t>
  </si>
  <si>
    <t>02.08.2021 22:01:31</t>
  </si>
  <si>
    <t>TR-118 35-15-M00118_A_56380228_56380228</t>
  </si>
  <si>
    <t>02.08.2021 21:07:49</t>
  </si>
  <si>
    <t>02.08.2021 23:51:29</t>
  </si>
  <si>
    <t>02.08.2021 17:09:00</t>
  </si>
  <si>
    <t>02.08.2021 18:22:29</t>
  </si>
  <si>
    <t>M-1826 35-02-M01826_R R1_5806127</t>
  </si>
  <si>
    <t>02.08.2021 15:26:33</t>
  </si>
  <si>
    <t>02.08.2021 19:04:25</t>
  </si>
  <si>
    <t>M-1161 35-01-M01161_UZUNDERE-1 M10_42444551</t>
  </si>
  <si>
    <t>02.08.2021 09:07:56</t>
  </si>
  <si>
    <t>02.08.2021 10:48:56</t>
  </si>
  <si>
    <t>ÇUKURALTI M-24 35-25-M00072_DIREK TIPI TRAFO HUCRESI H01_2100973</t>
  </si>
  <si>
    <t>02.08.2021 20:12:00</t>
  </si>
  <si>
    <t>02.08.2021 22:12:16</t>
  </si>
  <si>
    <t>EMİRALEM TR-7 35-28-M00225_A_56365816_56365816</t>
  </si>
  <si>
    <t>02.08.2021 13:24:49</t>
  </si>
  <si>
    <t>02.08.2021 22:38:18</t>
  </si>
  <si>
    <t>DM-3/27 (KÜTÜPHANE) 45-71-M00078_C_56398006_56398006</t>
  </si>
  <si>
    <t>02.08.2021 09:12:19</t>
  </si>
  <si>
    <t>02.08.2021 11:37:50</t>
  </si>
  <si>
    <t>K-1757 35-02-K01757_K-388 K02_2041575</t>
  </si>
  <si>
    <t>02.08.2021 10:12:16</t>
  </si>
  <si>
    <t>02.08.2021 11:11:56</t>
  </si>
  <si>
    <t>KUMKUYUCAK KÖK 45-80-M00093_KUMKUYUCAK ŞEHİR M05_72193247</t>
  </si>
  <si>
    <t>02.08.2021 07:25:32</t>
  </si>
  <si>
    <t>02.08.2021 08:43:52</t>
  </si>
  <si>
    <t>02.08.2021 22:31:17</t>
  </si>
  <si>
    <t>02.08.2021 23:43:38</t>
  </si>
  <si>
    <t>DEREKÖY TR-1 45-84-L00015_45-84-L00015_2356669</t>
  </si>
  <si>
    <t>02.08.2021 12:28:32</t>
  </si>
  <si>
    <t>02.08.2021 13:05:31</t>
  </si>
  <si>
    <t>BOZYAKA TM 35-01-A00007_EŞREFPAŞA-1 M03_2312204</t>
  </si>
  <si>
    <t>02.08.2021 10:28:46</t>
  </si>
  <si>
    <t>02.08.2021 11:24:55</t>
  </si>
  <si>
    <t>IŞIKLAR TM 35-02-A00006_KARAYOLLARI M25_2308414</t>
  </si>
  <si>
    <t>02.08.2021 10:42:36</t>
  </si>
  <si>
    <t>02.08.2021 11:44:32</t>
  </si>
  <si>
    <t>HİLAL KLASİK TM 35-01-A00011_FUAR-3 M08_2313926</t>
  </si>
  <si>
    <t>02.08.2021 10:52:25</t>
  </si>
  <si>
    <t>02.08.2021 12:09:37</t>
  </si>
  <si>
    <t>HATAY TM 35-01-A00009_HATAY-7 K14_2313673</t>
  </si>
  <si>
    <t>02.08.2021 08:20:00</t>
  </si>
  <si>
    <t>02.08.2021 10:05:22</t>
  </si>
  <si>
    <t>YUKARI ÇOBANİSA ŞİRİN MAHALLE 45-71-M00622_45-71-M00622_2355122</t>
  </si>
  <si>
    <t>02.08.2021 22:07:05</t>
  </si>
  <si>
    <t>02.08.2021 22:59:56</t>
  </si>
  <si>
    <t>02.08.2021 10:52:49</t>
  </si>
  <si>
    <t>02.08.2021 12:13:02</t>
  </si>
  <si>
    <t>DERNEKLİ TR-1 35-20-M00039_DIREK TIPI TRAFO HUCRESI H01_2045805</t>
  </si>
  <si>
    <t>02.08.2021 15:53:38</t>
  </si>
  <si>
    <t>02.08.2021 18:46:06</t>
  </si>
  <si>
    <t>ILICA GIS TM 35-07-A00002_ILICA-13 K19_2313380</t>
  </si>
  <si>
    <t>02.08.2021 10:24:51</t>
  </si>
  <si>
    <t>L-476 MAMURBABA YENİ KABİN 35-18-L00476_10243917_56365759_56365759</t>
  </si>
  <si>
    <t>02.08.2021 19:23:29</t>
  </si>
  <si>
    <t>03.08.2021 04:41:28</t>
  </si>
  <si>
    <t>EBSO TM 35-09-A00001_EBSO-15 K50_2312304</t>
  </si>
  <si>
    <t>02.08.2021 10:01:16</t>
  </si>
  <si>
    <t>HİKMET GIDA KÖK 45-72-M00122_HARTA BAKIR FİDERİ ÇIKIŞ M04_66519746</t>
  </si>
  <si>
    <t>02.08.2021 11:25:07</t>
  </si>
  <si>
    <t>02.08.2021 15:13:30</t>
  </si>
  <si>
    <t>ÇİFTLİK İM 35-18-A00003_TURSİTE L14_2054626</t>
  </si>
  <si>
    <t>OG Atlama(Jumper) Arızası</t>
  </si>
  <si>
    <t>02.08.2021 21:01:30</t>
  </si>
  <si>
    <t>02.08.2021 21:31:55</t>
  </si>
  <si>
    <t>EBSO TM 35-09-A00001_EBSO-11 K40_2312295</t>
  </si>
  <si>
    <t>02.08.2021 10:26:58</t>
  </si>
  <si>
    <t>02.08.2021 11:27:10</t>
  </si>
  <si>
    <t>ÇANDARLI TR-1 35-30-M00001_DIREK TIPI TRAFO HUCRESI H01_2040335</t>
  </si>
  <si>
    <t>02.08.2021 04:00:36</t>
  </si>
  <si>
    <t>02.08.2021 06:05:54</t>
  </si>
  <si>
    <t>ZİHNİ KARAKAYA SULAMA GRUBU 35-29-M00200_35-29-M00200_2371517</t>
  </si>
  <si>
    <t>02.08.2021 13:20:04</t>
  </si>
  <si>
    <t>02.08.2021 17:03:20</t>
  </si>
  <si>
    <t>SEYDİKÖY İM 35-08-A00002_ÇAKMAK K24_2052684</t>
  </si>
  <si>
    <t>02.08.2021 15:34:00</t>
  </si>
  <si>
    <t>02.08.2021 16:20:15</t>
  </si>
  <si>
    <t>DM-13/02-A(RAMİZ ŞİYAK) 45-71-M00331_A A01_5974640</t>
  </si>
  <si>
    <t>02.08.2021 23:00:40</t>
  </si>
  <si>
    <t>03.08.2021 00:53:16</t>
  </si>
  <si>
    <t>BORNOVA TM 35-02-A00005_TURKCELL M46_2308404</t>
  </si>
  <si>
    <t>02.08.2021 11:21:00</t>
  </si>
  <si>
    <t>02.08.2021 12:05:53</t>
  </si>
  <si>
    <t>TR-45 MANZARA CAD. 35-19-M00045_953108740_953108740</t>
  </si>
  <si>
    <t>02.08.2021 19:58:56</t>
  </si>
  <si>
    <t>02.08.2021 20:45:49</t>
  </si>
  <si>
    <t>ÜNİVERSİTE TM 35-02-A00008_ÜNİVERSİTE-1 K29_2310272</t>
  </si>
  <si>
    <t>02.08.2021 11:13:51</t>
  </si>
  <si>
    <t>TR-2/102 45-83-L00102_B_56395990_56395990</t>
  </si>
  <si>
    <t>02.08.2021 20:14:43</t>
  </si>
  <si>
    <t>03.08.2021 00:43:16</t>
  </si>
  <si>
    <t>MURADİYE DM 45-71-M00006_ÜÇPINAR DM M02_2076872</t>
  </si>
  <si>
    <t>02.08.2021 01:06:07</t>
  </si>
  <si>
    <t>02.08.2021 01:14:00</t>
  </si>
  <si>
    <t>ARSLANLAR TM 35-26-A00004_DAĞKIZILCA-1 M32_2307566</t>
  </si>
  <si>
    <t>02.08.2021 09:32:35</t>
  </si>
  <si>
    <t>02.08.2021 10:30:25</t>
  </si>
  <si>
    <t>AKHİSAR TM 45-72-A00006_KAPAKLI-1 M16_2313111</t>
  </si>
  <si>
    <t>02.08.2021 10:04:48</t>
  </si>
  <si>
    <t>02.08.2021 10:29:54</t>
  </si>
  <si>
    <t>L-236 35-18-L00236_6207176_56362683_56362683</t>
  </si>
  <si>
    <t>02.08.2021 19:24:24</t>
  </si>
  <si>
    <t>03.08.2021 01:31:58</t>
  </si>
  <si>
    <t>RAĞILLAR TR-1 45-86-M00236_45-86-M00236_2355537</t>
  </si>
  <si>
    <t>02.08.2021 09:15:20</t>
  </si>
  <si>
    <t>02.08.2021 18:26:04</t>
  </si>
  <si>
    <t>KARŞIYAKA GIS TM 35-04-A00002_Karşıyaka-4 K04_2310433</t>
  </si>
  <si>
    <t>02.08.2021 10:23:17</t>
  </si>
  <si>
    <t>02.08.2021 11:24:26</t>
  </si>
  <si>
    <t>ÇIRPI TR-1/2 35-20-M00002_11205726_56383231_56383231</t>
  </si>
  <si>
    <t>02.08.2021 17:02:22</t>
  </si>
  <si>
    <t>02.08.2021 20:51:38</t>
  </si>
  <si>
    <t>L-400 35-18-L00400_9764228_56370884_56370884</t>
  </si>
  <si>
    <t>02.08.2021 13:22:46</t>
  </si>
  <si>
    <t>02.08.2021 17:58:17</t>
  </si>
  <si>
    <t>SANCAKLI BOZKÖY TR-9 45-71-M00090_45-71-M00090_2346880</t>
  </si>
  <si>
    <t>02.08.2021 05:55:13</t>
  </si>
  <si>
    <t>02.08.2021 09:39:34</t>
  </si>
  <si>
    <t>SEFERİHİSAR İM 35-14-A00002_SEFERİHİSAR ŞEHİR-2 L04_72378556</t>
  </si>
  <si>
    <t>02.08.2021 10:54:41</t>
  </si>
  <si>
    <t>02.08.2021 15:50:00</t>
  </si>
  <si>
    <t>M-1741 35-04-M01741_TRAFO M03_2081286</t>
  </si>
  <si>
    <t>02.08.2021 22:54:38</t>
  </si>
  <si>
    <t>03.08.2021 02:17:03</t>
  </si>
  <si>
    <t>HILAL GIS TM 35-01-A00010_HİLAL-8 K03_2313228</t>
  </si>
  <si>
    <t>02.08.2021 09:08:02</t>
  </si>
  <si>
    <t>02.08.2021 10:09:28</t>
  </si>
  <si>
    <t>K-1464 35-09-K01464_H h3b_5879026</t>
  </si>
  <si>
    <t>02.08.2021 13:04:16</t>
  </si>
  <si>
    <t>02.08.2021 16:03:37</t>
  </si>
  <si>
    <t>02.08.2021 20:31:52</t>
  </si>
  <si>
    <t>02.08.2021 22:11:47</t>
  </si>
  <si>
    <t>TR-2/77 45-83-M00772_B_56397053_56397053</t>
  </si>
  <si>
    <t>02.08.2021 16:38:00</t>
  </si>
  <si>
    <t>02.08.2021 18:38:05</t>
  </si>
  <si>
    <t>İSMAİL ÇAVDAR VE ARK. TARIMSAL SULAMA TR 45-71-M00498_DIREK TIPI TRAFO HUCRESI H01_2079252</t>
  </si>
  <si>
    <t>02.08.2021 15:57:00</t>
  </si>
  <si>
    <t>02.08.2021 23:44:26</t>
  </si>
  <si>
    <t>02.08.2021 16:05:34</t>
  </si>
  <si>
    <t>02.08.2021 18:47:44</t>
  </si>
  <si>
    <t>ESBAŞ İM 35-08-A00001_TR-1 34.5 M03_2050772</t>
  </si>
  <si>
    <t>02.08.2021 08:40:43</t>
  </si>
  <si>
    <t>TR-19 35-16-L00019_F TR19/F1b_47594517</t>
  </si>
  <si>
    <t>02.08.2021 15:07:37</t>
  </si>
  <si>
    <t>02.08.2021 19:10:37</t>
  </si>
  <si>
    <t>BORNOVA TM 35-02-A00005_KULA K07_2308109</t>
  </si>
  <si>
    <t>02.08.2021 11:25:35</t>
  </si>
  <si>
    <t>02.08.2021 11:55:48</t>
  </si>
  <si>
    <t>BOĞAZİÇİ İM 35-01-A00001_MERİÇ K01_2307519</t>
  </si>
  <si>
    <t>02.08.2021 13:30:16</t>
  </si>
  <si>
    <t>02.08.2021 14:35:34</t>
  </si>
  <si>
    <t>M-2088 35-09-M02088_EBSO TM M01_49450234</t>
  </si>
  <si>
    <t>02.08.2021 09:01:16</t>
  </si>
  <si>
    <t>02.08.2021 10:00:56</t>
  </si>
  <si>
    <t>02.08.2021 15:33:46</t>
  </si>
  <si>
    <t>02.08.2021 22:27:46</t>
  </si>
  <si>
    <t>TR-2/5 45-72-L00005_A_56389952_56389952</t>
  </si>
  <si>
    <t>02.08.2021 21:08:21</t>
  </si>
  <si>
    <t>02.08.2021 21:28:47</t>
  </si>
  <si>
    <t>BOZDAĞ TR-4 35-15-L00313_48787291_56368660_56368660</t>
  </si>
  <si>
    <t>02.08.2021 09:47:00</t>
  </si>
  <si>
    <t>02.08.2021 13:20:05</t>
  </si>
  <si>
    <t>KEMALPAŞA TM 35-27-A00002_Recloser M01_2332621</t>
  </si>
  <si>
    <t>02.08.2021 09:33:50</t>
  </si>
  <si>
    <t>02.08.2021 17:31:31</t>
  </si>
  <si>
    <t>02.08.2021 12:32:24</t>
  </si>
  <si>
    <t>02.08.2021 12:40:08</t>
  </si>
  <si>
    <t>ILICA GIS TM 35-07-A00002_ILICA-2 K02_2313365</t>
  </si>
  <si>
    <t>02.08.2021 10:20:00</t>
  </si>
  <si>
    <t>HATAY TM 35-01-A00009_HATAY-6 K13_2313674</t>
  </si>
  <si>
    <t>02.08.2021 09:05:15</t>
  </si>
  <si>
    <t>02.08.2021 10:05:18</t>
  </si>
  <si>
    <t>02.08.2021 09:05:37</t>
  </si>
  <si>
    <t>02.08.2021 11:34:34</t>
  </si>
  <si>
    <t>02.08.2021 08:28:40</t>
  </si>
  <si>
    <t>02.08.2021 09:44:22</t>
  </si>
  <si>
    <t>İĞDELİ TR-3 35-31-L00299_47810253_65496870_65496870</t>
  </si>
  <si>
    <t>02.08.2021 12:35:09</t>
  </si>
  <si>
    <t>02.08.2021 18:59:06</t>
  </si>
  <si>
    <t>ŞEMİKLER TM 35-04-A00003_ŞEMİKLER-9 K38_2312126</t>
  </si>
  <si>
    <t>02.08.2021 08:40:39</t>
  </si>
  <si>
    <t>02.08.2021 09:26:49</t>
  </si>
  <si>
    <t>ARMUTLU İM 35-27-A00001_TR-1 15.8 L13_2050868</t>
  </si>
  <si>
    <t>02.08.2021 17:47:00</t>
  </si>
  <si>
    <t>02.08.2021 18:23:28</t>
  </si>
  <si>
    <t>MADEN KÖK 45-83-M00128_İZZETTİN M03_47316729</t>
  </si>
  <si>
    <t>02.08.2021 09:24:15</t>
  </si>
  <si>
    <t>02.08.2021 17:15:53</t>
  </si>
  <si>
    <t>TR-23 45-77-L00023_945487379_945487379</t>
  </si>
  <si>
    <t>02.08.2021 14:58:15</t>
  </si>
  <si>
    <t>02.08.2021 16:01:42</t>
  </si>
  <si>
    <t>HASKÖY TR-1 35-20-L00206_A_56382561_56382561</t>
  </si>
  <si>
    <t>02.08.2021 20:20:46</t>
  </si>
  <si>
    <t>02.08.2021 21:04:38</t>
  </si>
  <si>
    <t>BERGAMA İM-1 35-16-A00001_BERGAMA-1 M03_2094398</t>
  </si>
  <si>
    <t>02.08.2021 10:39:00</t>
  </si>
  <si>
    <t>02.08.2021 11:31:00</t>
  </si>
  <si>
    <t>AYRANCILAR DM-3 35-26-M00795_DM-3/22 M11_2335348</t>
  </si>
  <si>
    <t>02.08.2021 14:02:34</t>
  </si>
  <si>
    <t>02.08.2021 14:35:54</t>
  </si>
  <si>
    <t>K-3162 35-03-K03162_910345077_910345077</t>
  </si>
  <si>
    <t>02.08.2021 23:06:04</t>
  </si>
  <si>
    <t>03.08.2021 00:03:28</t>
  </si>
  <si>
    <t>BOZYAKA TM 35-01-A00007_GÜRÇEŞME-1 M11_2312203</t>
  </si>
  <si>
    <t>SARNIÇ İM 35-08-A00005_TR-1 10.5 K07_2049280</t>
  </si>
  <si>
    <t>02.08.2021 18:39:57</t>
  </si>
  <si>
    <t>02.08.2021 19:55:00</t>
  </si>
  <si>
    <t>KINIK TR-11 35-24-L00011_955217225_955217225</t>
  </si>
  <si>
    <t>02.08.2021 17:34:39</t>
  </si>
  <si>
    <t>02.08.2021 19:22:43</t>
  </si>
  <si>
    <t>TR-1/76 45-72-M00076_C_56394411_56394411</t>
  </si>
  <si>
    <t>02.08.2021 23:08:33</t>
  </si>
  <si>
    <t>03.08.2021 00:49:04</t>
  </si>
  <si>
    <t>KABAKUM KÖK-9 35-30-L00126_SALİHLER- BAHÇELİ L07_72067144</t>
  </si>
  <si>
    <t>02.08.2021 16:04:20</t>
  </si>
  <si>
    <t>02.08.2021 16:47:33</t>
  </si>
  <si>
    <t>02.08.2021 10:46:24</t>
  </si>
  <si>
    <t>02.08.2021 11:21:06</t>
  </si>
  <si>
    <t>BORNOVA TM 35-02-A00005_YEŞİLOVA K14_2308103</t>
  </si>
  <si>
    <t>02.08.2021 11:21:42</t>
  </si>
  <si>
    <t>02.08.2021 12:03:08</t>
  </si>
  <si>
    <t>SART TR-10 45-78-M00183_49315773_56384951_56384951</t>
  </si>
  <si>
    <t>02.08.2021 19:20:21</t>
  </si>
  <si>
    <t>02.08.2021 22:57:40</t>
  </si>
  <si>
    <t>02.08.2021 21:32:56</t>
  </si>
  <si>
    <t>02.08.2021 21:49:39</t>
  </si>
  <si>
    <t>TR-101 45-78-L00101_49364776_56384370_56384370</t>
  </si>
  <si>
    <t>02.08.2021 17:23:57</t>
  </si>
  <si>
    <t>02.08.2021 20:23:28</t>
  </si>
  <si>
    <t>02.08.2021 02:12:49</t>
  </si>
  <si>
    <t>02.08.2021 04:04:28</t>
  </si>
  <si>
    <t>02.08.2021 08:32:08</t>
  </si>
  <si>
    <t>02.08.2021 09:42:29</t>
  </si>
  <si>
    <t>02.08.2021 00:54:41</t>
  </si>
  <si>
    <t>KARABAĞLAR TM 35-01-A00012_KARABAĞLAR-13 K36_2310508</t>
  </si>
  <si>
    <t>02.08.2021 08:18:37</t>
  </si>
  <si>
    <t>K-3102 35-04-K03102_912487547_912487547</t>
  </si>
  <si>
    <t>02.08.2021 06:25:46</t>
  </si>
  <si>
    <t>02.08.2021 08:07:41</t>
  </si>
  <si>
    <t>TR-91 35-15-M00091_35-15-M00091_2364917</t>
  </si>
  <si>
    <t>02.08.2021 16:14:38</t>
  </si>
  <si>
    <t>02.08.2021 18:04:23</t>
  </si>
  <si>
    <t>AFŞAR TR-4 45-79-M00335_C_56386817_56386817</t>
  </si>
  <si>
    <t>02.08.2021 00:09:22</t>
  </si>
  <si>
    <t>02.08.2021 01:19:39</t>
  </si>
  <si>
    <t>BUCA TM 35-03-A00003_Buca-1 K03_2311763</t>
  </si>
  <si>
    <t>02.08.2021 10:22:32</t>
  </si>
  <si>
    <t>02.08.2021 11:09:22</t>
  </si>
  <si>
    <t>K-469 35-02-K00469_G_56392801_56392801</t>
  </si>
  <si>
    <t>02.08.2021 22:14:28</t>
  </si>
  <si>
    <t>03.08.2021 00:53:55</t>
  </si>
  <si>
    <t>ARSLANLAR TM 35-26-A00004_TORBALI M20_2307690</t>
  </si>
  <si>
    <t>02.08.2021 09:29:33</t>
  </si>
  <si>
    <t>02.08.2021 10:31:58</t>
  </si>
  <si>
    <t>02.08.2021 08:35:37</t>
  </si>
  <si>
    <t>02.08.2021 09:40:47</t>
  </si>
  <si>
    <t>ULUCAK TM 35-28-A00002_MENEMEN-2 M11_2313463</t>
  </si>
  <si>
    <t>02.08.2021 08:56:20</t>
  </si>
  <si>
    <t>02.08.2021 10:41:26</t>
  </si>
  <si>
    <t>BEYDAĞ İM 35-32-A00001_BAKIR L03_2049979</t>
  </si>
  <si>
    <t>OG Hatta Ağaç Kesimi</t>
  </si>
  <si>
    <t>02.08.2021 18:57:34</t>
  </si>
  <si>
    <t>02.08.2021 19:09:31</t>
  </si>
  <si>
    <t>TR-41 35-15-M00041_C_72258157_72258157</t>
  </si>
  <si>
    <t>02.08.2021 00:36:13</t>
  </si>
  <si>
    <t>02.08.2021 02:42:56</t>
  </si>
  <si>
    <t>K-4709 35-04-K04709_35-04-K04709_2356662</t>
  </si>
  <si>
    <t>02.08.2021 12:27:32</t>
  </si>
  <si>
    <t>02.08.2021 14:59:49</t>
  </si>
  <si>
    <t>HACI HALİLLER DM 45-71-M00065_TURGUTLU-2 M09_72237336</t>
  </si>
  <si>
    <t>ÇANDARLI TR-5 35-30-M00005_A_56366197_56366197</t>
  </si>
  <si>
    <t>02.08.2021 14:21:03</t>
  </si>
  <si>
    <t>02.08.2021 17:57:46</t>
  </si>
  <si>
    <t>ÇANDARLI TR-7 35-30-M00007_955317375_955317375</t>
  </si>
  <si>
    <t>02.08.2021 20:32:14</t>
  </si>
  <si>
    <t>02.08.2021 23:16:07</t>
  </si>
  <si>
    <t>ARMUTLU TR-5 35-27-L00005_912578168_912578168</t>
  </si>
  <si>
    <t>02.08.2021 18:42:59</t>
  </si>
  <si>
    <t>02.08.2021 19:47:32</t>
  </si>
  <si>
    <t>YENİFOÇA TR-24 35-23-M00024_C_56373177_56373177</t>
  </si>
  <si>
    <t>02.08.2021 13:48:12</t>
  </si>
  <si>
    <t>02.08.2021 16:17:57</t>
  </si>
  <si>
    <t>AKHİSAR İM 45-72-A00001_CAMÖNÜ L03_2058311</t>
  </si>
  <si>
    <t>02.08.2021 11:36:18</t>
  </si>
  <si>
    <t>02.08.2021 12:56:09</t>
  </si>
  <si>
    <t>DM-3/17 35-26-M00817_35-26-M00817_2364747</t>
  </si>
  <si>
    <t>02.08.2021 15:46:42</t>
  </si>
  <si>
    <t>02.08.2021 22:02:06</t>
  </si>
  <si>
    <t>02.08.2021 11:23:00</t>
  </si>
  <si>
    <t>02.08.2021 11:42:52</t>
  </si>
  <si>
    <t>K-855 35-01-K00855__72410541_72410541</t>
  </si>
  <si>
    <t>02.08.2021 11:55:54</t>
  </si>
  <si>
    <t>02.08.2021 13:48:50</t>
  </si>
  <si>
    <t>GÜRÇEŞME İM 35-03-A00001_İŞÇİEVLERİ K08_2041983</t>
  </si>
  <si>
    <t>02.08.2021 13:33:33</t>
  </si>
  <si>
    <t>02.08.2021 14:24:21</t>
  </si>
  <si>
    <t>DM-3/1 35-19-M00003_GİRİŞ (DM-1/11-A) M12_2333737</t>
  </si>
  <si>
    <t>02.08.2021 08:24:46</t>
  </si>
  <si>
    <t>02.08.2021 05:33:37</t>
  </si>
  <si>
    <t>02.08.2021 07:51:40</t>
  </si>
  <si>
    <t>TİRE TR-17 35-29-M00452_950330417_950330417</t>
  </si>
  <si>
    <t>02.08.2021 12:11:27</t>
  </si>
  <si>
    <t>02.08.2021 14:46:33</t>
  </si>
  <si>
    <t>MENEMEN DM-3/10 35-28-L00096_953380048_953380048</t>
  </si>
  <si>
    <t>02.08.2021 17:45:00</t>
  </si>
  <si>
    <t>03.08.2021 01:17:04</t>
  </si>
  <si>
    <t>ILICA GIS TM 35-07-A00002_ILICA-8 K08_2313371</t>
  </si>
  <si>
    <t>02.08.2021 10:25:24</t>
  </si>
  <si>
    <t>02.08.2021 11:01:30</t>
  </si>
  <si>
    <t>TR-46 35-30-L00046_TR-39 L02_2097033</t>
  </si>
  <si>
    <t>02.08.2021 01:19:08</t>
  </si>
  <si>
    <t>02.08.2021 02:33:00</t>
  </si>
  <si>
    <t>DERBENT TM 45-83-A00003_AHMETLİ M18_2312523</t>
  </si>
  <si>
    <t>02.08.2021 09:38:38</t>
  </si>
  <si>
    <t>02.08.2021 10:39:58</t>
  </si>
  <si>
    <t>BORNOVA TM 35-02-A00005_SİRGELİ K08_2308108</t>
  </si>
  <si>
    <t>02.08.2021 10:42:39</t>
  </si>
  <si>
    <t>02.08.2021 13:03:48</t>
  </si>
  <si>
    <t>DM-03/01 45-71-M00003_DAHİLİ TRF M20_2053266</t>
  </si>
  <si>
    <t>02.08.2021 21:12:33</t>
  </si>
  <si>
    <t>02.08.2021 21:58:53</t>
  </si>
  <si>
    <t>ARMUTLU DM-2/TR-37 35-27-L00346_98783209_98783209</t>
  </si>
  <si>
    <t>02.08.2021 13:41:36</t>
  </si>
  <si>
    <t>02.08.2021 19:27:35</t>
  </si>
  <si>
    <t>SARUHANLI TR-11 45-80-M00011_A TR11A2_5969112</t>
  </si>
  <si>
    <t>02.08.2021 13:03:00</t>
  </si>
  <si>
    <t>02.08.2021 14:19:25</t>
  </si>
  <si>
    <t>M-1292 35-02-M01292_99598032_99598032</t>
  </si>
  <si>
    <t>02.08.2021 15:24:20</t>
  </si>
  <si>
    <t>02.08.2021 16:47:15</t>
  </si>
  <si>
    <t>ÖDEMİŞ TM-2 35-15-A00005_YOLÜSTÜ M18_2334263</t>
  </si>
  <si>
    <t>02.08.2021 10:17:15</t>
  </si>
  <si>
    <t>02.08.2021 11:18:56</t>
  </si>
  <si>
    <t>02.08.2021 07:14:19</t>
  </si>
  <si>
    <t>02.08.2021 08:24:06</t>
  </si>
  <si>
    <t>MUSTAFA EKİZ SULAMA GRUBU TR 35-22-M00282_35-22-M00282_2354325</t>
  </si>
  <si>
    <t>02.08.2021 14:21:47</t>
  </si>
  <si>
    <t>02.08.2021 18:20:02</t>
  </si>
  <si>
    <t>KARABURUN BOZKÖY 35-21-L00053_953364389_953364389</t>
  </si>
  <si>
    <t>02.08.2021 15:03:36</t>
  </si>
  <si>
    <t>02.08.2021 18:25:44</t>
  </si>
  <si>
    <t>K-3874 35-01-K03874_C_56369115_56369115</t>
  </si>
  <si>
    <t>02.08.2021 18:33:53</t>
  </si>
  <si>
    <t>03.08.2021 00:20:11</t>
  </si>
  <si>
    <t>02.08.2021 22:41:04</t>
  </si>
  <si>
    <t>02.08.2021 23:11:03</t>
  </si>
  <si>
    <t>MORDOĞAN TR-54 35-21-L00195_953368561_953368561</t>
  </si>
  <si>
    <t>02.08.2021 11:55:45</t>
  </si>
  <si>
    <t>02.08.2021 14:06:31</t>
  </si>
  <si>
    <t>02.08.2021 18:50:00</t>
  </si>
  <si>
    <t>02.08.2021 22:58:05</t>
  </si>
  <si>
    <t>DM-4/19 45-71-M00203_B b2b_45125124</t>
  </si>
  <si>
    <t>02.08.2021 10:48:46</t>
  </si>
  <si>
    <t>02.08.2021 12:51:21</t>
  </si>
  <si>
    <t>ŞEMİKLER TM 35-04-A00003_ŞEMİKLER-14 K44_2312133</t>
  </si>
  <si>
    <t>02.08.2021 08:41:26</t>
  </si>
  <si>
    <t>02.08.2021 09:29:34</t>
  </si>
  <si>
    <t>KARABAĞLAR TM 35-01-A00012_KARABAĞLAR-16 K40_2310511</t>
  </si>
  <si>
    <t>02.08.2021 08:19:34</t>
  </si>
  <si>
    <t>02.08.2021 09:34:56</t>
  </si>
  <si>
    <t>ŞEMİKLER TM 35-04-A00003_ŞEMİKLER-3 K27_2311171</t>
  </si>
  <si>
    <t>02.08.2021 10:41:51</t>
  </si>
  <si>
    <t>02.08.2021 11:25:19</t>
  </si>
  <si>
    <t>02.08.2021 23:28:00</t>
  </si>
  <si>
    <t>02.08.2021 23:47:48</t>
  </si>
  <si>
    <t>02.08.2021 08:32:26</t>
  </si>
  <si>
    <t>02.08.2021 09:42:49</t>
  </si>
  <si>
    <t>ŞEMİKLER TM 35-04-A00003_ŞEMİKLER-5 K29_2311173</t>
  </si>
  <si>
    <t>02.08.2021 11:28:19</t>
  </si>
  <si>
    <t>BUCA TM 35-03-A00003_Buca-16 K16_2311893</t>
  </si>
  <si>
    <t>02.08.2021 11:02:14</t>
  </si>
  <si>
    <t>TR-2/5 45-72-L00005_45-72-L00005_2365836</t>
  </si>
  <si>
    <t>02.08.2021 21:38:17</t>
  </si>
  <si>
    <t>02.08.2021 22:38:17</t>
  </si>
  <si>
    <t>OVAKENT İM 35-15-A00003_LOKMAN KUYU L06_2057393</t>
  </si>
  <si>
    <t>02.08.2021 17:32:26</t>
  </si>
  <si>
    <t>02.08.2021 18:20:13</t>
  </si>
  <si>
    <t>KARABAĞLAR TM 35-01-A00012_KARABAĞLAR-2 K19_2310493</t>
  </si>
  <si>
    <t>02.08.2021 10:45:41</t>
  </si>
  <si>
    <t>02.08.2021 11:41:18</t>
  </si>
  <si>
    <t>02.08.2021 10:35:53</t>
  </si>
  <si>
    <t>02.08.2021 18:15:43</t>
  </si>
  <si>
    <t>AKPINAR TR-2 45-75-M00080_B_56397906_56397906</t>
  </si>
  <si>
    <t>02.08.2021 16:21:15</t>
  </si>
  <si>
    <t>02.08.2021 17:34:14</t>
  </si>
  <si>
    <t>TR-81 35-19-L00081_956663110_956663110</t>
  </si>
  <si>
    <t>02.08.2021 16:35:03</t>
  </si>
  <si>
    <t>02.08.2021 17:31:49</t>
  </si>
  <si>
    <t>M-333 35-02-M00333_35-02-M00333_2372655</t>
  </si>
  <si>
    <t>02.08.2021 17:42:06</t>
  </si>
  <si>
    <t>02.08.2021 18:55:29</t>
  </si>
  <si>
    <t>ILICA GIS TM 35-07-A00002_ILICA-10 K16_2313377</t>
  </si>
  <si>
    <t>02.08.2021 10:17:00</t>
  </si>
  <si>
    <t>KINIK TR-24 35-24-M00024_35-24-M00024_2377346</t>
  </si>
  <si>
    <t>02.08.2021 20:40:00</t>
  </si>
  <si>
    <t>02.08.2021 21:44:52</t>
  </si>
  <si>
    <t>02.08.2021 10:36:35</t>
  </si>
  <si>
    <t>02.08.2021 11:36:36</t>
  </si>
  <si>
    <t>ATATÜRK MAH. TR-2 35-27-L00344_A_56406307_56406307</t>
  </si>
  <si>
    <t>02.08.2021 08:31:38</t>
  </si>
  <si>
    <t>02.08.2021 12:00:30</t>
  </si>
  <si>
    <t>ÖZBEK TR-4 (TR-234) 35-19-M00233_35-19-M00233_77618832</t>
  </si>
  <si>
    <t>02.08.2021 06:12:08</t>
  </si>
  <si>
    <t>02.08.2021 13:08:29</t>
  </si>
  <si>
    <t>M-2009 35-01-M02009_35-01-M02009_45331739</t>
  </si>
  <si>
    <t>02.08.2021 17:18:28</t>
  </si>
  <si>
    <t>02.08.2021 18:12:40</t>
  </si>
  <si>
    <t>03.08.2021 18:40:05</t>
  </si>
  <si>
    <t>03.08.2021 22:20:15</t>
  </si>
  <si>
    <t>TR-2/11-A 45-83-L00156_45-83-L00156_2355087</t>
  </si>
  <si>
    <t>03.08.2021 09:15:46</t>
  </si>
  <si>
    <t>03.08.2021 17:00:00</t>
  </si>
  <si>
    <t>K-145 35-01-K00145_910780591_910780591</t>
  </si>
  <si>
    <t>03.08.2021 18:59:19</t>
  </si>
  <si>
    <t>03.08.2021 20:02:37</t>
  </si>
  <si>
    <t>K-289 35-04-K00289_35-04-K00289_2364386</t>
  </si>
  <si>
    <t>03.08.2021 18:02:16</t>
  </si>
  <si>
    <t>03.08.2021 21:16:01</t>
  </si>
  <si>
    <t>TR-2/101 45-83-M00775__72373452_72373452</t>
  </si>
  <si>
    <t>03.08.2021 08:56:37</t>
  </si>
  <si>
    <t>03.08.2021 11:38:42</t>
  </si>
  <si>
    <t>L-349 35-18-L00349_950456006_950456006</t>
  </si>
  <si>
    <t>03.08.2021 11:33:24</t>
  </si>
  <si>
    <t>03.08.2021 12:17:18</t>
  </si>
  <si>
    <t>03.08.2021 21:24:00</t>
  </si>
  <si>
    <t>03.08.2021 23:42:50</t>
  </si>
  <si>
    <t>03.08.2021 18:54:45</t>
  </si>
  <si>
    <t>03.08.2021 21:04:52</t>
  </si>
  <si>
    <t>SAKARLI KÖK 45-76-M00046_HatBaşıAyırıcı_53134972 M03_53134972</t>
  </si>
  <si>
    <t>03.08.2021 09:29:03</t>
  </si>
  <si>
    <t>03.08.2021 14:21:01</t>
  </si>
  <si>
    <t>GÜLBAHÇE İM 35-19-A00006_HatBaşıAyırıcı_53137355 M08_53137355</t>
  </si>
  <si>
    <t>03.08.2021 11:03:10</t>
  </si>
  <si>
    <t>03.08.2021 17:58:21</t>
  </si>
  <si>
    <t>TR-276 GÜLBAHÇE 35-19-L00276_956694967_956694967</t>
  </si>
  <si>
    <t>03.08.2021 19:33:57</t>
  </si>
  <si>
    <t>03.08.2021 21:18:56</t>
  </si>
  <si>
    <t>K-3157 35-07-K03157_912489433_912489433</t>
  </si>
  <si>
    <t>03.08.2021 17:39:43</t>
  </si>
  <si>
    <t>03.08.2021 18:56:37</t>
  </si>
  <si>
    <t>03.08.2021 14:03:42</t>
  </si>
  <si>
    <t>03.08.2021 14:13:27</t>
  </si>
  <si>
    <t>TAŞKESİK TR-1 35-26-L00218_8097962_56357693_56357693</t>
  </si>
  <si>
    <t>03.08.2021 20:55:24</t>
  </si>
  <si>
    <t>03.08.2021 21:57:00</t>
  </si>
  <si>
    <t>03.08.2021 14:31:49</t>
  </si>
  <si>
    <t>03.08.2021 17:55:32</t>
  </si>
  <si>
    <t>KARAVELİLER TR-5 35-20-L00449__72767570_72767570</t>
  </si>
  <si>
    <t>03.08.2021 10:13:50</t>
  </si>
  <si>
    <t>03.08.2021 11:36:19</t>
  </si>
  <si>
    <t>SASKO SİTESİ TR-1 35-21-L00211_ L02_2327193</t>
  </si>
  <si>
    <t>03.08.2021 00:00:37</t>
  </si>
  <si>
    <t>03.08.2021 10:35:37</t>
  </si>
  <si>
    <t>03.08.2021 07:34:24</t>
  </si>
  <si>
    <t>03.08.2021 09:16:53</t>
  </si>
  <si>
    <t>03.08.2021 15:46:48</t>
  </si>
  <si>
    <t>03.08.2021 18:53:14</t>
  </si>
  <si>
    <t>AHMETBEYLER DM 35-16-M00154_AHMETBEYLER M06_72044315</t>
  </si>
  <si>
    <t>03.08.2021 17:46:00</t>
  </si>
  <si>
    <t>03.08.2021 19:41:27</t>
  </si>
  <si>
    <t>BELEVİ İM 35-13-A00002_BELEVİ OTOBAN SULAMA L01_2064123</t>
  </si>
  <si>
    <t>03.08.2021 15:25:28</t>
  </si>
  <si>
    <t>03.08.2021 17:40:29</t>
  </si>
  <si>
    <t>TR-17 ALPSU SİT. 35-26-M00017_11978729_56358712_56358712</t>
  </si>
  <si>
    <t>03.08.2021 11:55:45</t>
  </si>
  <si>
    <t>03.08.2021 12:34:20</t>
  </si>
  <si>
    <t>03.08.2021 18:20:54</t>
  </si>
  <si>
    <t>03.08.2021 19:25:01</t>
  </si>
  <si>
    <t>K-1464 35-09-K01464_913483604_913483604</t>
  </si>
  <si>
    <t>03.08.2021 13:10:09</t>
  </si>
  <si>
    <t>03.08.2021 13:24:17</t>
  </si>
  <si>
    <t>03.08.2021 14:00:00</t>
  </si>
  <si>
    <t>03.08.2021 14:13:20</t>
  </si>
  <si>
    <t>YENİFOÇA TR-1 DM 35-23-M00001_YENİFOÇA TR-24 M010_72190324</t>
  </si>
  <si>
    <t>03.08.2021 07:35:51</t>
  </si>
  <si>
    <t>03.08.2021 09:13:11</t>
  </si>
  <si>
    <t>KAZANLI TR-2 35-15-L00976_C_56373078_56373078</t>
  </si>
  <si>
    <t>03.08.2021 14:41:13</t>
  </si>
  <si>
    <t>03.08.2021 18:46:51</t>
  </si>
  <si>
    <t>TEKELİOĞLU TR-1 45-78-L00696_953284728_953284728</t>
  </si>
  <si>
    <t>03.08.2021 12:33:48</t>
  </si>
  <si>
    <t>03.08.2021 15:45:49</t>
  </si>
  <si>
    <t>KURUCUOVA TR-6 35-15-L00250_35-15-L00250_2365158</t>
  </si>
  <si>
    <t>03.08.2021 12:45:19</t>
  </si>
  <si>
    <t>03.08.2021 14:06:06</t>
  </si>
  <si>
    <t>03.08.2021 15:24:58</t>
  </si>
  <si>
    <t>03.08.2021 20:51:12</t>
  </si>
  <si>
    <t>SAFFET YILMAZER GRB 35-20-M00019_DIREK TIPI TRAFO HUCRESI H01_2049506</t>
  </si>
  <si>
    <t>03.08.2021 06:53:25</t>
  </si>
  <si>
    <t>03.08.2021 09:20:03</t>
  </si>
  <si>
    <t>MENEMEN TR-13 35-28-L00013_35-28-L00013_2377219</t>
  </si>
  <si>
    <t>03.08.2021 15:10:00</t>
  </si>
  <si>
    <t>03.08.2021 17:15:47</t>
  </si>
  <si>
    <t>M-1239 35-01-M01239_910819679_910819679</t>
  </si>
  <si>
    <t>03.08.2021 17:22:03</t>
  </si>
  <si>
    <t>03.08.2021 17:59:37</t>
  </si>
  <si>
    <t>VİZİLLER TR-1 45-81-M00133_A_56399177_56399177</t>
  </si>
  <si>
    <t>03.08.2021 16:41:51</t>
  </si>
  <si>
    <t>03.08.2021 18:43:55</t>
  </si>
  <si>
    <t>TR-13 35-16-L00013_35-16-L00013_79458307</t>
  </si>
  <si>
    <t>03.08.2021 13:49:19</t>
  </si>
  <si>
    <t>03.08.2021 16:22:58</t>
  </si>
  <si>
    <t>03.08.2021 19:46:21</t>
  </si>
  <si>
    <t>03.08.2021 20:30:06</t>
  </si>
  <si>
    <t>03.08.2021 10:46:14</t>
  </si>
  <si>
    <t>03.08.2021 10:50:00</t>
  </si>
  <si>
    <t>03.08.2021 05:06:47</t>
  </si>
  <si>
    <t>03.08.2021 05:51:28</t>
  </si>
  <si>
    <t>AVŞAR TR-1 45-83-L00340_A_56399810_56399810</t>
  </si>
  <si>
    <t>03.08.2021 15:39:17</t>
  </si>
  <si>
    <t>03.08.2021 19:43:35</t>
  </si>
  <si>
    <t>YENİFOÇA TR-44 35-23-M00044_95000087759_95000087759</t>
  </si>
  <si>
    <t>03.08.2021 20:27:34</t>
  </si>
  <si>
    <t>03.08.2021 21:37:32</t>
  </si>
  <si>
    <t>MALAZ TR-1 45-75-M00290_B_56398894_56398894</t>
  </si>
  <si>
    <t>03.08.2021 22:46:41</t>
  </si>
  <si>
    <t>04.08.2021 01:46:07</t>
  </si>
  <si>
    <t>03.08.2021 09:30:49</t>
  </si>
  <si>
    <t>03.08.2021 15:30:40</t>
  </si>
  <si>
    <t>TR-102 45-78-L00102_953271314_953271314</t>
  </si>
  <si>
    <t>03.08.2021 15:19:13</t>
  </si>
  <si>
    <t>03.08.2021 19:21:16</t>
  </si>
  <si>
    <t>K-3092 35-02-K03092_D_56380396_56380396</t>
  </si>
  <si>
    <t>03.08.2021 21:54:10</t>
  </si>
  <si>
    <t>04.08.2021 00:56:37</t>
  </si>
  <si>
    <t>MUSALAR TR-1 35-29-L00322_35-29-L00322_2367814</t>
  </si>
  <si>
    <t>03.08.2021 01:23:19</t>
  </si>
  <si>
    <t>03.08.2021 03:13:26</t>
  </si>
  <si>
    <t>_A_56393765_56393765</t>
  </si>
  <si>
    <t>03.08.2021 05:10:14</t>
  </si>
  <si>
    <t>03.08.2021 06:48:28</t>
  </si>
  <si>
    <t>DM-3/TR-22 35-22-M00067_955260359_955260359</t>
  </si>
  <si>
    <t>03.08.2021 12:56:35</t>
  </si>
  <si>
    <t>03.08.2021 20:22:33</t>
  </si>
  <si>
    <t>K-4613 35-02-K04613_35-02-K04613_2357058</t>
  </si>
  <si>
    <t>03.08.2021 08:42:06</t>
  </si>
  <si>
    <t>03.08.2021 09:29:51</t>
  </si>
  <si>
    <t>L-236 35-18-L00236_950441344_950441344</t>
  </si>
  <si>
    <t>03.08.2021 07:40:14</t>
  </si>
  <si>
    <t>03.08.2021 09:40:50</t>
  </si>
  <si>
    <t>K-714 35-04-K00714_99378953_99378953</t>
  </si>
  <si>
    <t>03.08.2021 16:57:53</t>
  </si>
  <si>
    <t>03.08.2021 18:53:39</t>
  </si>
  <si>
    <t>TR-1/42-A 45-72-M00109_45-72-M00109_2355555</t>
  </si>
  <si>
    <t>03.08.2021 18:39:10</t>
  </si>
  <si>
    <t>03.08.2021 19:42:03</t>
  </si>
  <si>
    <t>TR-58 45-78-M00058_953269300_953269300</t>
  </si>
  <si>
    <t>03.08.2021 13:28:23</t>
  </si>
  <si>
    <t>03.08.2021 14:14:24</t>
  </si>
  <si>
    <t>03.08.2021 19:02:28</t>
  </si>
  <si>
    <t>03.08.2021 19:03:08</t>
  </si>
  <si>
    <t>TR-19 35-26-M00019_35-26-M00019_2356473</t>
  </si>
  <si>
    <t>03.08.2021 21:53:57</t>
  </si>
  <si>
    <t>03.08.2021 22:27:30</t>
  </si>
  <si>
    <t>YAKUP ÇAKAR GRUBU 35-26-M01200_DIREK TIPI TRAFO HUCRESI H01_2041793</t>
  </si>
  <si>
    <t>03.08.2021 07:01:41</t>
  </si>
  <si>
    <t>03.08.2021 08:59:38</t>
  </si>
  <si>
    <t>MENEMEN TR-77 35-28-L00077_B_56358004_56358004</t>
  </si>
  <si>
    <t>03.08.2021 16:10:45</t>
  </si>
  <si>
    <t>03.08.2021 18:36:00</t>
  </si>
  <si>
    <t>M-3439(YATIRIM REZERVE) 35-03-M03439_910183822_910183822</t>
  </si>
  <si>
    <t>03.08.2021 16:00:02</t>
  </si>
  <si>
    <t>03.08.2021 20:28:59</t>
  </si>
  <si>
    <t>03.08.2021 14:31:26</t>
  </si>
  <si>
    <t>03.08.2021 15:15:48</t>
  </si>
  <si>
    <t>KUŞKAYA MAHALLESİ TR-1 35-24-M00080_955226699_955226699</t>
  </si>
  <si>
    <t>03.08.2021 21:07:27</t>
  </si>
  <si>
    <t>03.08.2021 23:23:10</t>
  </si>
  <si>
    <t>K-587 35-04-K00587_B B1B_5780538</t>
  </si>
  <si>
    <t>03.08.2021 12:41:40</t>
  </si>
  <si>
    <t>03.08.2021 16:28:00</t>
  </si>
  <si>
    <t>CAVİT YALÇIN GRB 35-20-M00022_35-20-M00022_2348305</t>
  </si>
  <si>
    <t>03.08.2021 11:24:19</t>
  </si>
  <si>
    <t>03.08.2021 13:29:44</t>
  </si>
  <si>
    <t>TR-38 45-77-L00038_945505372_945505372</t>
  </si>
  <si>
    <t>03.08.2021 15:09:53</t>
  </si>
  <si>
    <t>03.08.2021 15:50:16</t>
  </si>
  <si>
    <t>03.08.2021 17:48:43</t>
  </si>
  <si>
    <t>03.08.2021 18:34:25</t>
  </si>
  <si>
    <t>DM-1/59 45-71-M00020_45139178_56397633_56397633</t>
  </si>
  <si>
    <t>03.08.2021 12:33:12</t>
  </si>
  <si>
    <t>03.08.2021 14:45:06</t>
  </si>
  <si>
    <t>TR-97 45-78-L00097_TR-98-99 ÇIKIŞI L04_61302031</t>
  </si>
  <si>
    <t>03.08.2021 15:28:00</t>
  </si>
  <si>
    <t>03.08.2021 17:29:00</t>
  </si>
  <si>
    <t>M-4 35-02-M00004_99390492_99390492</t>
  </si>
  <si>
    <t>03.08.2021 09:36:41</t>
  </si>
  <si>
    <t>03.08.2021 19:15:54</t>
  </si>
  <si>
    <t>03.08.2021 09:26:41</t>
  </si>
  <si>
    <t>03.08.2021 10:19:08</t>
  </si>
  <si>
    <t>MENEMEN TR-1 35-28-L00001__72372993_72372993</t>
  </si>
  <si>
    <t>03.08.2021 12:59:00</t>
  </si>
  <si>
    <t>03.08.2021 13:30:25</t>
  </si>
  <si>
    <t>M-2573 35-01-M02573_C_56381900_56381900</t>
  </si>
  <si>
    <t>03.08.2021 15:04:11</t>
  </si>
  <si>
    <t>03.08.2021 18:51:40</t>
  </si>
  <si>
    <t>AKHİSAR İM 45-72-A00001_DM-8 ŞEHİR-1 L12_2057355</t>
  </si>
  <si>
    <t>03.08.2021 15:57:07</t>
  </si>
  <si>
    <t>03.08.2021 16:08:00</t>
  </si>
  <si>
    <t>K-1383 35-01-K01383_911164962_911164962</t>
  </si>
  <si>
    <t>03.08.2021 08:30:48</t>
  </si>
  <si>
    <t>03.08.2021 09:44:40</t>
  </si>
  <si>
    <t>KİLLİK TR-16 45-73-M00350_45-73-M00350_67005557</t>
  </si>
  <si>
    <t>03.08.2021 16:30:07</t>
  </si>
  <si>
    <t>03.08.2021 19:04:18</t>
  </si>
  <si>
    <t>MURADİYE TR-3 45-71-M02147__72374696_72374696</t>
  </si>
  <si>
    <t>03.08.2021 09:05:03</t>
  </si>
  <si>
    <t>04.08.2021 06:42:31</t>
  </si>
  <si>
    <t>TR-170 35-26-M01191__72410796_72410796</t>
  </si>
  <si>
    <t>03.08.2021 14:51:28</t>
  </si>
  <si>
    <t>03.08.2021 15:32:59</t>
  </si>
  <si>
    <t>03.08.2021 06:11:27</t>
  </si>
  <si>
    <t>03.08.2021 06:48:56</t>
  </si>
  <si>
    <t>03.08.2021 10:24:05</t>
  </si>
  <si>
    <t>03.08.2021 12:53:50</t>
  </si>
  <si>
    <t>_D_56373529_56373529</t>
  </si>
  <si>
    <t>03.08.2021 21:28:39</t>
  </si>
  <si>
    <t>03.08.2021 22:32:08</t>
  </si>
  <si>
    <t>DM-5/TR-4 (ESKİ TR-36) 35-26-M01365_6189048 G02_57783038</t>
  </si>
  <si>
    <t>03.08.2021 11:45:01</t>
  </si>
  <si>
    <t>03.08.2021 12:18:49</t>
  </si>
  <si>
    <t>_A_56385208_56385208</t>
  </si>
  <si>
    <t>03.08.2021 19:43:30</t>
  </si>
  <si>
    <t>03.08.2021 20:29:51</t>
  </si>
  <si>
    <t>YAKAKÖY KÖK 45-75-M00067_HatBaşıAyırıcı_53136427 M05_53136427</t>
  </si>
  <si>
    <t>03.08.2021 10:00:51</t>
  </si>
  <si>
    <t>03.08.2021 12:28:32</t>
  </si>
  <si>
    <t>03.08.2021 08:13:48</t>
  </si>
  <si>
    <t>03.08.2021 08:17:43</t>
  </si>
  <si>
    <t>K-3412 35-08-K03412_D d1_5785259</t>
  </si>
  <si>
    <t>03.08.2021 15:36:46</t>
  </si>
  <si>
    <t>03.08.2021 17:10:10</t>
  </si>
  <si>
    <t>ÜÇPINAR TR-7 45-71-M01535_953217009_953217009</t>
  </si>
  <si>
    <t>03.08.2021 17:58:58</t>
  </si>
  <si>
    <t>05.08.2021 07:41:56</t>
  </si>
  <si>
    <t>GÖRECE TR-1 35-22-M00841_C_65512699_65512699</t>
  </si>
  <si>
    <t>03.08.2021 12:16:02</t>
  </si>
  <si>
    <t>03.08.2021 20:43:19</t>
  </si>
  <si>
    <t>04.08.2021 01:47:30</t>
  </si>
  <si>
    <t>TR-1/19 45-72-M00019_45-72-M00019_79281766</t>
  </si>
  <si>
    <t>03.08.2021 13:37:41</t>
  </si>
  <si>
    <t>03.08.2021 15:50:30</t>
  </si>
  <si>
    <t>K-157 35-07-K00157_B b1b_5824147</t>
  </si>
  <si>
    <t>03.08.2021 13:56:18</t>
  </si>
  <si>
    <t>03.08.2021 14:20:00</t>
  </si>
  <si>
    <t>K-2668 35-09-K02668_913357518_913357518</t>
  </si>
  <si>
    <t>03.08.2021 13:22:07</t>
  </si>
  <si>
    <t>03.08.2021 17:12:23</t>
  </si>
  <si>
    <t>DIRAZLAR TR-1 45-81-M00223_A_56400563_56400563</t>
  </si>
  <si>
    <t>03.08.2021 21:10:57</t>
  </si>
  <si>
    <t>03.08.2021 23:47:02</t>
  </si>
  <si>
    <t>K-3673 35-03-K03673_A_56366285_56366285</t>
  </si>
  <si>
    <t>03.08.2021 21:13:24</t>
  </si>
  <si>
    <t>04.08.2021 00:34:32</t>
  </si>
  <si>
    <t>AHMETLİ TR-14 45-84-L00014_B_56386255_56386255</t>
  </si>
  <si>
    <t>03.08.2021 20:32:13</t>
  </si>
  <si>
    <t>03.08.2021 22:42:26</t>
  </si>
  <si>
    <t>SOMA B SANTRALİ TM 45-82-A00004_SOMA KÖYLER DM-2 FİDER-1 (2H09) M018_66326550</t>
  </si>
  <si>
    <t>03.08.2021 08:45:04</t>
  </si>
  <si>
    <t>03.08.2021 09:46:03</t>
  </si>
  <si>
    <t>TR-2/122 45-83-M00720_48123623_56400283_56400283</t>
  </si>
  <si>
    <t>03.08.2021 18:39:50</t>
  </si>
  <si>
    <t>04.08.2021 07:15:08</t>
  </si>
  <si>
    <t>ANSIZCA TR-1 35-27-M00861_99041220_99041220</t>
  </si>
  <si>
    <t>03.08.2021 23:23:12</t>
  </si>
  <si>
    <t>04.08.2021 02:18:41</t>
  </si>
  <si>
    <t>M-2605 YELKİ DM 35-10-M02605_ZEYBEK M03_2035430</t>
  </si>
  <si>
    <t>03.08.2021 09:25:20</t>
  </si>
  <si>
    <t>03.08.2021 09:44:00</t>
  </si>
  <si>
    <t>03.08.2021 15:32:12</t>
  </si>
  <si>
    <t>03.08.2021 21:05:38</t>
  </si>
  <si>
    <t>YENİ ŞAKRAN TR-11 35-17-M00211_10560031_56356233_56356233</t>
  </si>
  <si>
    <t>03.08.2021 19:13:56</t>
  </si>
  <si>
    <t>03.08.2021 19:33:27</t>
  </si>
  <si>
    <t>BURUNCUK TR-1 35-20-L00247_955209364_955209364</t>
  </si>
  <si>
    <t>03.08.2021 09:54:00</t>
  </si>
  <si>
    <t>03.08.2021 11:42:14</t>
  </si>
  <si>
    <t>AŞAĞIKIRIKLAR DM 35-16-M00448_BERGAMA TM-1 GİRİŞ M02_2115963</t>
  </si>
  <si>
    <t>03.08.2021 07:42:47</t>
  </si>
  <si>
    <t>03.08.2021 07:51:27</t>
  </si>
  <si>
    <t>TR-28 FİDAN YAPI 35-26-M00028_TR-49 M01_66027370</t>
  </si>
  <si>
    <t>03.08.2021 17:49:27</t>
  </si>
  <si>
    <t>03.08.2021 18:05:04</t>
  </si>
  <si>
    <t>İĞDELİ DAMLAR SOKAK TR-4 35-31-L00344_47904917_56385165_56385165</t>
  </si>
  <si>
    <t>03.08.2021 19:43:32</t>
  </si>
  <si>
    <t>04.08.2021 03:29:05</t>
  </si>
  <si>
    <t>TR-2/45 45-72-L00045_49742220 a2_49745841</t>
  </si>
  <si>
    <t>03.08.2021 18:28:35</t>
  </si>
  <si>
    <t>03.08.2021 19:50:57</t>
  </si>
  <si>
    <t>03.08.2021 14:44:30</t>
  </si>
  <si>
    <t>03.08.2021 15:58:00</t>
  </si>
  <si>
    <t>03.08.2021 01:35:57</t>
  </si>
  <si>
    <t>03.08.2021 03:37:33</t>
  </si>
  <si>
    <t>TORBALI İM 35-26-A00001_İZMİR YOLU L02_2071919</t>
  </si>
  <si>
    <t>03.08.2021 10:28:56</t>
  </si>
  <si>
    <t>03.08.2021 10:35:22</t>
  </si>
  <si>
    <t>TR-2/21 45-72-L00021_A_56407069_56407069</t>
  </si>
  <si>
    <t>03.08.2021 17:32:06</t>
  </si>
  <si>
    <t>03.08.2021 18:30:56</t>
  </si>
  <si>
    <t>03.08.2021 09:53:18</t>
  </si>
  <si>
    <t>03.08.2021 11:45:27</t>
  </si>
  <si>
    <t>KAYACIK GÖKKÖY 45-75-M00215_C_56387452_56387452</t>
  </si>
  <si>
    <t>03.08.2021 20:04:51</t>
  </si>
  <si>
    <t>03.08.2021 21:17:52</t>
  </si>
  <si>
    <t>DM-21/08-A 45-71-M00570_45-71-M00570_2358478</t>
  </si>
  <si>
    <t>03.08.2021 16:46:00</t>
  </si>
  <si>
    <t>03.08.2021 20:33:53</t>
  </si>
  <si>
    <t>03.08.2021 09:24:35</t>
  </si>
  <si>
    <t>03.08.2021 17:32:21</t>
  </si>
  <si>
    <t>ULUKENT DM-1/9 35-28-M00574_D d1b_5825587</t>
  </si>
  <si>
    <t>03.08.2021 16:16:53</t>
  </si>
  <si>
    <t>03.08.2021 21:27:14</t>
  </si>
  <si>
    <t>AHMETLİ TR-2 45-77-M00183_ H_50065953</t>
  </si>
  <si>
    <t>03.08.2021 08:10:19</t>
  </si>
  <si>
    <t>03.08.2021 10:15:25</t>
  </si>
  <si>
    <t>K-826 35-03-K00826_A A1_5892537</t>
  </si>
  <si>
    <t>03.08.2021 14:52:38</t>
  </si>
  <si>
    <t>03.08.2021 20:38:17</t>
  </si>
  <si>
    <t>M-3444(YATIRIM REZERVE) 35-03-M03444_910489271_910489271</t>
  </si>
  <si>
    <t>03.08.2021 16:25:13</t>
  </si>
  <si>
    <t>03.08.2021 20:19:46</t>
  </si>
  <si>
    <t>ÇİTKÖY TR-1 35-16-M00062_DIREK TIPI TRAFO HUCRESI H01_2044450</t>
  </si>
  <si>
    <t>03.08.2021 14:32:36</t>
  </si>
  <si>
    <t>03.08.2021 19:37:04</t>
  </si>
  <si>
    <t>ÜRKMEZ DM-4 (ÜRKMEZ M-21) 35-25-M00155_956644562_956644562</t>
  </si>
  <si>
    <t>03.08.2021 21:28:11</t>
  </si>
  <si>
    <t>03.08.2021 22:51:28</t>
  </si>
  <si>
    <t>HELVACI DM-2 35-17-M00359_HELVACI M04_66476669</t>
  </si>
  <si>
    <t>03.08.2021 11:37:03</t>
  </si>
  <si>
    <t>03.08.2021 12:06:53</t>
  </si>
  <si>
    <t>03.08.2021 09:35:58</t>
  </si>
  <si>
    <t>03.08.2021 18:32:35</t>
  </si>
  <si>
    <t>HACIBEKTAŞLI TR-2 45-78-M00693_49291921_56390348_56390348</t>
  </si>
  <si>
    <t>03.08.2021 14:56:48</t>
  </si>
  <si>
    <t>03.08.2021 18:11:27</t>
  </si>
  <si>
    <t>M-1442 35-04-M01442_35-04-M01442_2375047</t>
  </si>
  <si>
    <t>03.08.2021 23:47:12</t>
  </si>
  <si>
    <t>04.08.2021 04:45:14</t>
  </si>
  <si>
    <t>YAHŞELLİ TR-8 35-28-M00731_A_56354111_56354111</t>
  </si>
  <si>
    <t>03.08.2021 21:27:24</t>
  </si>
  <si>
    <t>04.08.2021 02:50:56</t>
  </si>
  <si>
    <t>TR-2/75 KÖK 45-83-M00771__72372963_72372963</t>
  </si>
  <si>
    <t>03.08.2021 18:07:42</t>
  </si>
  <si>
    <t>04.08.2021 07:03:30</t>
  </si>
  <si>
    <t>TR-134 35-26-M00134_35-26-M00134_2360183</t>
  </si>
  <si>
    <t>03.08.2021 16:36:50</t>
  </si>
  <si>
    <t>03.08.2021 17:36:27</t>
  </si>
  <si>
    <t>MENEMEN TR-35 35-28-L00035_35-28-L00035_66576994</t>
  </si>
  <si>
    <t>03.08.2021 15:57:14</t>
  </si>
  <si>
    <t>03.08.2021 17:45:56</t>
  </si>
  <si>
    <t>L-6 35-18-L00006_10345518 b1_5959259</t>
  </si>
  <si>
    <t>03.08.2021 16:37:37</t>
  </si>
  <si>
    <t>03.08.2021 17:15:16</t>
  </si>
  <si>
    <t>K-370 35-01-K00370_35-01-K00370_2368717</t>
  </si>
  <si>
    <t>03.08.2021 19:08:52</t>
  </si>
  <si>
    <t>03.08.2021 20:27:29</t>
  </si>
  <si>
    <t>03.08.2021 10:15:28</t>
  </si>
  <si>
    <t>03.08.2021 15:16:59</t>
  </si>
  <si>
    <t>DM-3/4 45-71-M00116_45-71-M00116_72067962</t>
  </si>
  <si>
    <t>03.08.2021 20:27:00</t>
  </si>
  <si>
    <t>03.08.2021 22:21:58</t>
  </si>
  <si>
    <t>DM-3/17 35-19-M00017_956662728_956662728</t>
  </si>
  <si>
    <t>03.08.2021 09:09:44</t>
  </si>
  <si>
    <t>03.08.2021 11:24:59</t>
  </si>
  <si>
    <t>TR-14 35-15-M00014_48910048_60983085_60983085</t>
  </si>
  <si>
    <t>03.08.2021 20:59:46</t>
  </si>
  <si>
    <t>03.08.2021 21:50:02</t>
  </si>
  <si>
    <t>KOLDERE KÖK 45-80-M00051_ÇAVUŞOĞLU TST M06_73403318</t>
  </si>
  <si>
    <t>03.08.2021 07:52:14</t>
  </si>
  <si>
    <t>03.08.2021 09:56:32</t>
  </si>
  <si>
    <t>03.08.2021 21:18:20</t>
  </si>
  <si>
    <t>04.08.2021 00:54:15</t>
  </si>
  <si>
    <t>03.08.2021 12:53:57</t>
  </si>
  <si>
    <t>03.08.2021 15:44:37</t>
  </si>
  <si>
    <t>ÇAVLU TR-1 KÖK 45-78-L00624_ L02_2327420</t>
  </si>
  <si>
    <t>03.08.2021 20:18:12</t>
  </si>
  <si>
    <t>03.08.2021 21:19:44</t>
  </si>
  <si>
    <t>KEMALİYE TR-3 45-73-M00151_A_56405005_56405005</t>
  </si>
  <si>
    <t>03.08.2021 22:17:14</t>
  </si>
  <si>
    <t>03.08.2021 23:48:09</t>
  </si>
  <si>
    <t>KARABURUN TR-4/19 35-21-L00004_953367845_953367845</t>
  </si>
  <si>
    <t>03.08.2021 01:12:40</t>
  </si>
  <si>
    <t>03.08.2021 10:57:54</t>
  </si>
  <si>
    <t>03.08.2021 09:56:19</t>
  </si>
  <si>
    <t>03.08.2021 17:26:44</t>
  </si>
  <si>
    <t>K-1522 GÖRECE ATA MAH. 35-22-K01522_955270428_955270428</t>
  </si>
  <si>
    <t>03.08.2021 15:16:02</t>
  </si>
  <si>
    <t>03.08.2021 20:16:09</t>
  </si>
  <si>
    <t>BALABANLI DM 35-15-M00280_OTURAKKUYU M04_72306393</t>
  </si>
  <si>
    <t>03.08.2021 09:06:40</t>
  </si>
  <si>
    <t>03.08.2021 09:50:34</t>
  </si>
  <si>
    <t>03.08.2021 18:26:08</t>
  </si>
  <si>
    <t>03.08.2021 19:48:51</t>
  </si>
  <si>
    <t>YEŞİLOVA ÇAYIR TR-2 35-20-L00127_35-20-L00127_2364204</t>
  </si>
  <si>
    <t>03.08.2021 19:06:23</t>
  </si>
  <si>
    <t>03.08.2021 20:06:53</t>
  </si>
  <si>
    <t>ALAŞEHİR TR-4 45-73-M00004__72372307_72372307</t>
  </si>
  <si>
    <t>03.08.2021 23:27:44</t>
  </si>
  <si>
    <t>04.08.2021 01:18:21</t>
  </si>
  <si>
    <t>TR-127 35-15-M00127_950406428_950406428</t>
  </si>
  <si>
    <t>03.08.2021 07:43:42</t>
  </si>
  <si>
    <t>03.08.2021 09:26:07</t>
  </si>
  <si>
    <t>03.08.2021 14:33:10</t>
  </si>
  <si>
    <t>03.08.2021 15:09:52</t>
  </si>
  <si>
    <t>TR-65 45-78-M00065_953263923_953263923</t>
  </si>
  <si>
    <t>03.08.2021 09:13:40</t>
  </si>
  <si>
    <t>03.08.2021 11:41:22</t>
  </si>
  <si>
    <t>K-1875 35-09-K01875_912776844_912776844</t>
  </si>
  <si>
    <t>03.08.2021 06:48:34</t>
  </si>
  <si>
    <t>03.08.2021 08:03:06</t>
  </si>
  <si>
    <t>SARIGÖL DM 45-79-M00069_DADAĞLI FİDERİ M17_2076608</t>
  </si>
  <si>
    <t>03.08.2021 18:22:01</t>
  </si>
  <si>
    <t>03.08.2021 18:25:25</t>
  </si>
  <si>
    <t>03.08.2021 18:46:17</t>
  </si>
  <si>
    <t>04.08.2021 03:45:05</t>
  </si>
  <si>
    <t>FOÇA TR-46 35-23-L00046_42135219 f1b_42054548</t>
  </si>
  <si>
    <t>03.08.2021 16:04:32</t>
  </si>
  <si>
    <t>03.08.2021 18:34:28</t>
  </si>
  <si>
    <t>TR-121 45-78-L00121_45-78-L00121_2354225</t>
  </si>
  <si>
    <t>03.08.2021 17:16:15</t>
  </si>
  <si>
    <t>TR-19 35-16-L00019_DAĞITIM TRAFO TR-19 L03_72012456</t>
  </si>
  <si>
    <t>03.08.2021 03:54:00</t>
  </si>
  <si>
    <t>03.08.2021 03:58:00</t>
  </si>
  <si>
    <t>SÜTÇÜLER TR-2 35-27-M00406_35-27-M00406_2366395</t>
  </si>
  <si>
    <t>03.08.2021 18:41:47</t>
  </si>
  <si>
    <t>03.08.2021 20:46:50</t>
  </si>
  <si>
    <t>03.08.2021 11:00:45</t>
  </si>
  <si>
    <t>03.08.2021 12:43:14</t>
  </si>
  <si>
    <t>03.08.2021 20:26:03</t>
  </si>
  <si>
    <t>03.08.2021 22:16:01</t>
  </si>
  <si>
    <t>03.08.2021 09:47:33</t>
  </si>
  <si>
    <t>03.08.2021 11:53:33</t>
  </si>
  <si>
    <t>03.08.2021 09:01:26</t>
  </si>
  <si>
    <t>03.08.2021 17:11:15</t>
  </si>
  <si>
    <t>ÇAYKÖY TR-1 45-78-L00429_49322446_56405464_56405464</t>
  </si>
  <si>
    <t>03.08.2021 22:41:18</t>
  </si>
  <si>
    <t>04.08.2021 00:24:49</t>
  </si>
  <si>
    <t>ELMABAĞ DM 35-15-L00317_ÇAYIR TELEFİRİK L04_66822282</t>
  </si>
  <si>
    <t>03.08.2021 11:43:00</t>
  </si>
  <si>
    <t>03.08.2021 13:42:19</t>
  </si>
  <si>
    <t>TR-15 35-17-M00015_950306707_950306707</t>
  </si>
  <si>
    <t>03.08.2021 19:37:12</t>
  </si>
  <si>
    <t>03.08.2021 20:37:02</t>
  </si>
  <si>
    <t>ERGENEKON TR-11 45-83-M00623_48087179_56387567_56387567</t>
  </si>
  <si>
    <t>03.08.2021 22:52:56</t>
  </si>
  <si>
    <t>04.08.2021 09:56:46</t>
  </si>
  <si>
    <t>ULUKENT DM-1/9 35-28-M00574_953382553_953382553</t>
  </si>
  <si>
    <t>03.08.2021 12:16:11</t>
  </si>
  <si>
    <t>03.08.2021 15:32:17</t>
  </si>
  <si>
    <t>K-3338 35-02-K03338_35-02-K03338_2359363</t>
  </si>
  <si>
    <t>03.08.2021 20:19:43</t>
  </si>
  <si>
    <t>03.08.2021 21:12:55</t>
  </si>
  <si>
    <t>M-2146 35-07-M02146_B B1_49082709</t>
  </si>
  <si>
    <t>03.08.2021 10:09:36</t>
  </si>
  <si>
    <t>03.08.2021 11:06:58</t>
  </si>
  <si>
    <t>SARUHANLI TR-24 45-80-M00024_45-80-M00024_2348688</t>
  </si>
  <si>
    <t>03.08.2021 20:29:27</t>
  </si>
  <si>
    <t>03.08.2021 22:26:13</t>
  </si>
  <si>
    <t>03.08.2021 12:12:59</t>
  </si>
  <si>
    <t>03.08.2021 14:26:46</t>
  </si>
  <si>
    <t>YAĞCILI TR-2 45-82-M00367_HatBaşıAyırıcı_53136142 M02_53136142</t>
  </si>
  <si>
    <t>03.08.2021 09:40:36</t>
  </si>
  <si>
    <t>03.08.2021 12:51:08</t>
  </si>
  <si>
    <t>HACIHALİLLER TR-1 KÖK 45-71-M00066_45-71-M00066_72238432</t>
  </si>
  <si>
    <t>03.08.2021 17:50:00</t>
  </si>
  <si>
    <t>03.08.2021 21:23:37</t>
  </si>
  <si>
    <t>GİRELLİ TR-1 45-73-M00758_966033116_966033116</t>
  </si>
  <si>
    <t>03.08.2021 22:11:37</t>
  </si>
  <si>
    <t>03.08.2021 23:46:28</t>
  </si>
  <si>
    <t>BERGAMA TM 35-16-A00004_HatBaşıAyırıcı_53140638 M08_53140638</t>
  </si>
  <si>
    <t>03.08.2021 11:57:57</t>
  </si>
  <si>
    <t>03.08.2021 13:07:24</t>
  </si>
  <si>
    <t>03.08.2021 16:29:36</t>
  </si>
  <si>
    <t>03.08.2021 18:22:44</t>
  </si>
  <si>
    <t>03.08.2021 21:16:28</t>
  </si>
  <si>
    <t>03.08.2021 22:36:18</t>
  </si>
  <si>
    <t>03.08.2021 14:46:39</t>
  </si>
  <si>
    <t>03.08.2021 16:06:34</t>
  </si>
  <si>
    <t>ÇITAK TR-1 35-17-M00438_950304941_950304941</t>
  </si>
  <si>
    <t>03.08.2021 11:14:50</t>
  </si>
  <si>
    <t>03.08.2021 18:11:46</t>
  </si>
  <si>
    <t>ÜNİVERSİTE TM 35-02-A00008_PINARBAŞI-2 M24_2310715</t>
  </si>
  <si>
    <t>03.08.2021 14:01:00</t>
  </si>
  <si>
    <t>03.08.2021 14:41:31</t>
  </si>
  <si>
    <t>KOLDERE TR-9 45-80-M00113_45-80-M00113_2363988</t>
  </si>
  <si>
    <t>03.08.2021 11:29:18</t>
  </si>
  <si>
    <t>03.08.2021 17:22:57</t>
  </si>
  <si>
    <t>03.08.2021 21:09:57</t>
  </si>
  <si>
    <t>04.08.2021 06:01:00</t>
  </si>
  <si>
    <t>TR-2/87-1 45-83-L00133_48125428_56396023_56396023</t>
  </si>
  <si>
    <t>03.08.2021 18:16:46</t>
  </si>
  <si>
    <t>04.08.2021 10:44:27</t>
  </si>
  <si>
    <t>TR-17 35-27-M00017_B_56363201_56363201</t>
  </si>
  <si>
    <t>03.08.2021 19:46:49</t>
  </si>
  <si>
    <t>03.08.2021 22:04:42</t>
  </si>
  <si>
    <t>DM4/TR-8 35-27-M00022_910171410_910171410</t>
  </si>
  <si>
    <t>03.08.2021 15:50:48</t>
  </si>
  <si>
    <t>03.08.2021 19:23:55</t>
  </si>
  <si>
    <t>K-941 35-02-K00941_D_56366190_56366190</t>
  </si>
  <si>
    <t>03.08.2021 16:21:00</t>
  </si>
  <si>
    <t>03.08.2021 17:37:22</t>
  </si>
  <si>
    <t>KARAOĞLANLI TR-4 45-71-M00093_45-71-M00093_2353705</t>
  </si>
  <si>
    <t>03.08.2021 01:45:09</t>
  </si>
  <si>
    <t>03.08.2021 03:27:25</t>
  </si>
  <si>
    <t>DM-1/70 35-29-M00070_48363912_56392322_56392322</t>
  </si>
  <si>
    <t>03.08.2021 12:37:22</t>
  </si>
  <si>
    <t>03.08.2021 13:27:42</t>
  </si>
  <si>
    <t>K-370 35-01-K00370_B_56358345_56358345</t>
  </si>
  <si>
    <t>03.08.2021 18:25:07</t>
  </si>
  <si>
    <t>03.08.2021 19:41:04</t>
  </si>
  <si>
    <t>M-2524 35-07-M02524_35-07-M02524_66124271</t>
  </si>
  <si>
    <t>03.08.2021 19:07:23</t>
  </si>
  <si>
    <t>03.08.2021 20:21:39</t>
  </si>
  <si>
    <t>K-3187 35-01-K03187_A_56377584_56377584</t>
  </si>
  <si>
    <t>03.08.2021 18:42:12</t>
  </si>
  <si>
    <t>03.08.2021 20:51:13</t>
  </si>
  <si>
    <t>FOÇAKÖY TR-1 35-23-M00222_42066366_56357418_56357418</t>
  </si>
  <si>
    <t>03.08.2021 12:58:40</t>
  </si>
  <si>
    <t>03.08.2021 16:37:21</t>
  </si>
  <si>
    <t>03.08.2021 08:52:03</t>
  </si>
  <si>
    <t>03.08.2021 09:09:31</t>
  </si>
  <si>
    <t>GÜLKENT TR-3 35-30-M00226_42908772_56405126_56405126</t>
  </si>
  <si>
    <t>03.08.2021 15:51:28</t>
  </si>
  <si>
    <t>03.08.2021 19:09:08</t>
  </si>
  <si>
    <t>03.08.2021 08:17:13</t>
  </si>
  <si>
    <t>03.08.2021 12:37:47</t>
  </si>
  <si>
    <t>03.08.2021 09:57:22</t>
  </si>
  <si>
    <t>03.08.2021 13:09:47</t>
  </si>
  <si>
    <t>03.08.2021 14:21:47</t>
  </si>
  <si>
    <t>03.08.2021 14:27:41</t>
  </si>
  <si>
    <t>TR-2/45 45-72-L00045_49742214 e1_49745840</t>
  </si>
  <si>
    <t>03.08.2021 22:30:24</t>
  </si>
  <si>
    <t>04.08.2021 01:16:46</t>
  </si>
  <si>
    <t>DM-14/3B 45-71-M02250_DM-14/4-B M02_73387501</t>
  </si>
  <si>
    <t>03.08.2021 06:18:54</t>
  </si>
  <si>
    <t>03.08.2021 07:46:41</t>
  </si>
  <si>
    <t>03.08.2021 15:30:44</t>
  </si>
  <si>
    <t>03.08.2021 19:52:59</t>
  </si>
  <si>
    <t>K-4014 35-02-K04014_B_56383775_56383775</t>
  </si>
  <si>
    <t>03.08.2021 21:39:15</t>
  </si>
  <si>
    <t>04.08.2021 01:08:24</t>
  </si>
  <si>
    <t>03.08.2021 13:35:35</t>
  </si>
  <si>
    <t>03.08.2021 15:11:56</t>
  </si>
  <si>
    <t>03.08.2021 15:43:34</t>
  </si>
  <si>
    <t>03.08.2021 19:27:03</t>
  </si>
  <si>
    <t>03.08.2021 10:06:00</t>
  </si>
  <si>
    <t>03.08.2021 12:43:47</t>
  </si>
  <si>
    <t>KARAAĞAÇLI TR-1 45-71-M01904_ M03_2334945</t>
  </si>
  <si>
    <t>03.08.2021 18:02:41</t>
  </si>
  <si>
    <t>04.08.2021 07:52:06</t>
  </si>
  <si>
    <t>GÜNLÜCE KÖYÜ TR-3 35-15-L00838_950384324_950384324</t>
  </si>
  <si>
    <t>03.08.2021 20:17:11</t>
  </si>
  <si>
    <t>04.08.2021 05:52:00</t>
  </si>
  <si>
    <t>M-2112 35-03-M02112_910454453_910454453</t>
  </si>
  <si>
    <t>03.08.2021 09:56:57</t>
  </si>
  <si>
    <t>03.08.2021 19:20:19</t>
  </si>
  <si>
    <t>MENEMEN TR-77 35-28-L00077_D_56358005_56358005</t>
  </si>
  <si>
    <t>03.08.2021 15:00:43</t>
  </si>
  <si>
    <t>03.08.2021 09:40:46</t>
  </si>
  <si>
    <t>03.08.2021 10:35:03</t>
  </si>
  <si>
    <t>TR-2/120 45-83-M00718__72373844_72373844</t>
  </si>
  <si>
    <t>03.08.2021 23:34:40</t>
  </si>
  <si>
    <t>04.08.2021 09:11:54</t>
  </si>
  <si>
    <t>K-4528 35-02-K04528_B_72922903_72922903</t>
  </si>
  <si>
    <t>03.08.2021 17:39:13</t>
  </si>
  <si>
    <t>03.08.2021 20:24:40</t>
  </si>
  <si>
    <t>DM-3/TR-20 (ESKİ TR-42) 35-26-M01363_F F02_57783089</t>
  </si>
  <si>
    <t>03.08.2021 18:01:05</t>
  </si>
  <si>
    <t>03.08.2021 18:26:21</t>
  </si>
  <si>
    <t>03.08.2021 20:50:33</t>
  </si>
  <si>
    <t>04.08.2021 01:53:30</t>
  </si>
  <si>
    <t>03.08.2021 09:45:32</t>
  </si>
  <si>
    <t>MEHMET ZİNCİRCİ SULAMA GRUBU 35-29-L00275_DIREK TIPI TRAFO HUCRESI H01_2103514</t>
  </si>
  <si>
    <t>03.08.2021 19:53:51</t>
  </si>
  <si>
    <t>03.08.2021 23:13:51</t>
  </si>
  <si>
    <t>03.08.2021 14:45:33</t>
  </si>
  <si>
    <t>03.08.2021 15:45:16</t>
  </si>
  <si>
    <t>TR-2/110 45-83-L00110_45-83-L00110_2357194</t>
  </si>
  <si>
    <t>03.08.2021 22:01:35</t>
  </si>
  <si>
    <t>04.08.2021 06:31:01</t>
  </si>
  <si>
    <t>DM-8/3 45-71-M00538_45-71-M00538_2368413</t>
  </si>
  <si>
    <t>03.08.2021 17:51:00</t>
  </si>
  <si>
    <t>03.08.2021 22:07:56</t>
  </si>
  <si>
    <t>03.08.2021 08:24:20</t>
  </si>
  <si>
    <t>03.08.2021 09:14:12</t>
  </si>
  <si>
    <t>TR-2/80 45-83-L00080_48136836_56387531_56387531</t>
  </si>
  <si>
    <t>03.08.2021 16:01:00</t>
  </si>
  <si>
    <t>04.08.2021 07:25:37</t>
  </si>
  <si>
    <t>YEŞİLYURT DM 45-73-M00476_B_56389553_56389553</t>
  </si>
  <si>
    <t>03.08.2021 11:11:33</t>
  </si>
  <si>
    <t>03.08.2021 13:00:25</t>
  </si>
  <si>
    <t>MENEMEN TR-39 35-28-L00039_E e1_5761497</t>
  </si>
  <si>
    <t>03.08.2021 13:19:28</t>
  </si>
  <si>
    <t>03.08.2021 17:50:08</t>
  </si>
  <si>
    <t>BALCILAR TR-1 35-20-M00042_955201335_955201335</t>
  </si>
  <si>
    <t>03.08.2021 18:39:55</t>
  </si>
  <si>
    <t>04.08.2021 00:09:16</t>
  </si>
  <si>
    <t>EMİRALEM TR-9 35-28-M00232_B_56357268_56357268</t>
  </si>
  <si>
    <t>03.08.2021 08:48:00</t>
  </si>
  <si>
    <t>03.08.2021 09:08:20</t>
  </si>
  <si>
    <t>TR-21 35-31-L00021_47995426_56370768_56370768</t>
  </si>
  <si>
    <t>03.08.2021 23:16:45</t>
  </si>
  <si>
    <t>04.08.2021 00:50:11</t>
  </si>
  <si>
    <t>03.08.2021 08:28:00</t>
  </si>
  <si>
    <t>KARADOĞAN TR-6 35-15-L00465_DIREK TIPI TRAFO HUCRESI H01_2049705</t>
  </si>
  <si>
    <t>03.08.2021 23:45:59</t>
  </si>
  <si>
    <t>04.08.2021 05:21:05</t>
  </si>
  <si>
    <t>DM-1/42 35-29-M00042_35-29-M00042_72194687</t>
  </si>
  <si>
    <t>03.08.2021 18:38:32</t>
  </si>
  <si>
    <t>03.08.2021 19:08:48</t>
  </si>
  <si>
    <t>MERSİNLİ TR-3 45-78-M00937_49342808_56390922_56390922</t>
  </si>
  <si>
    <t>03.08.2021 15:13:05</t>
  </si>
  <si>
    <t>03.08.2021 18:45:52</t>
  </si>
  <si>
    <t>AKGEDİK TR-1 45-71-M01047_45-71-M01047_2349562</t>
  </si>
  <si>
    <t>03.08.2021 06:36:56</t>
  </si>
  <si>
    <t>03.08.2021 09:34:53</t>
  </si>
  <si>
    <t>DM-16/21 45-71-M00587_953200151_953200151</t>
  </si>
  <si>
    <t>03.08.2021 15:08:54</t>
  </si>
  <si>
    <t>03.08.2021 16:11:19</t>
  </si>
  <si>
    <t>MUSALAR TR-1 35-29-L00322_B_56400229_56400229</t>
  </si>
  <si>
    <t>03.08.2021 08:18:30</t>
  </si>
  <si>
    <t>03.08.2021 16:28:38</t>
  </si>
  <si>
    <t>PERLİT KÖK 35-22-M00094_YENİKÖY TR-1/TR-2/TR-3 M02_72139642</t>
  </si>
  <si>
    <t>03.08.2021 15:59:17</t>
  </si>
  <si>
    <t>03.08.2021 17:15:35</t>
  </si>
  <si>
    <t>M-1954 35-01-M01954_K K1b_5873756</t>
  </si>
  <si>
    <t>03.08.2021 09:24:51</t>
  </si>
  <si>
    <t>03.08.2021 11:55:37</t>
  </si>
  <si>
    <t>03.08.2021 08:46:40</t>
  </si>
  <si>
    <t>03.08.2021 11:33:12</t>
  </si>
  <si>
    <t>ŞEREMET KÖYÜ TR-1 45-77-M00067_45-77-M00067_2366491</t>
  </si>
  <si>
    <t>03.08.2021 12:06:51</t>
  </si>
  <si>
    <t>03.08.2021 13:08:05</t>
  </si>
  <si>
    <t>03.08.2021 21:41:56</t>
  </si>
  <si>
    <t>04.08.2021 00:57:26</t>
  </si>
  <si>
    <t>OĞLANANASI TR-5 KÖK 35-22-M00092_OĞLANANASI TR-2/TR-3/TR-4/TR-6 M03_72111144</t>
  </si>
  <si>
    <t>03.08.2021 08:36:23</t>
  </si>
  <si>
    <t>03.08.2021 09:38:49</t>
  </si>
  <si>
    <t>K-2311 35-03-K02311_D_56358115_56358115</t>
  </si>
  <si>
    <t>03.08.2021 13:34:45</t>
  </si>
  <si>
    <t>03.08.2021 17:18:01</t>
  </si>
  <si>
    <t>03.08.2021 18:29:56</t>
  </si>
  <si>
    <t>03.08.2021 20:18:21</t>
  </si>
  <si>
    <t>03.08.2021 08:42:00</t>
  </si>
  <si>
    <t>03.08.2021 10:52:22</t>
  </si>
  <si>
    <t>03.08.2021 17:51:56</t>
  </si>
  <si>
    <t>03.08.2021 18:53:32</t>
  </si>
  <si>
    <t>03.08.2021 18:57:05</t>
  </si>
  <si>
    <t>03.08.2021 22:34:39</t>
  </si>
  <si>
    <t>03.08.2021 20:25:28</t>
  </si>
  <si>
    <t>03.08.2021 20:54:59</t>
  </si>
  <si>
    <t>GÖLCÜK TR-40 35-15-L00999_950387230_950387230</t>
  </si>
  <si>
    <t>03.08.2021 10:11:01</t>
  </si>
  <si>
    <t>03.08.2021 13:39:03</t>
  </si>
  <si>
    <t>03.08.2021 09:24:19</t>
  </si>
  <si>
    <t>03.08.2021 16:56:13</t>
  </si>
  <si>
    <t>03.08.2021 18:19:51</t>
  </si>
  <si>
    <t>03.08.2021 23:12:27</t>
  </si>
  <si>
    <t>ÇATALKÖPRÜ TR-1 45-83-L00253_45-83-L00253_2358622</t>
  </si>
  <si>
    <t>03.08.2021 21:04:20</t>
  </si>
  <si>
    <t>04.08.2021 07:26:23</t>
  </si>
  <si>
    <t>ÜRKMEZ M-11 35-25-M00148_G g1b_5922814</t>
  </si>
  <si>
    <t>03.08.2021 11:14:00</t>
  </si>
  <si>
    <t>03.08.2021 12:15:35</t>
  </si>
  <si>
    <t>YUSUFLU TR-6 35-20-L00359_10501236_56373904_56373904</t>
  </si>
  <si>
    <t>03.08.2021 21:20:03</t>
  </si>
  <si>
    <t>04.08.2021 00:19:00</t>
  </si>
  <si>
    <t>DM-18/08 45-71-M00257_A_56399293_56399293</t>
  </si>
  <si>
    <t>03.08.2021 11:32:09</t>
  </si>
  <si>
    <t>03.08.2021 13:48:45</t>
  </si>
  <si>
    <t>K-958 35-02-K00958_C C1B_5843448</t>
  </si>
  <si>
    <t>03.08.2021 18:46:08</t>
  </si>
  <si>
    <t>03.08.2021 20:49:33</t>
  </si>
  <si>
    <t>KARABURUN TR-14 35-21-L00003_953358619_953358619</t>
  </si>
  <si>
    <t>03.08.2021 13:03:20</t>
  </si>
  <si>
    <t>03.08.2021 14:03:46</t>
  </si>
  <si>
    <t>ÇAVUŞLAR TR-1 45-79-M00270_A_56388291_56388291</t>
  </si>
  <si>
    <t>03.08.2021 16:12:33</t>
  </si>
  <si>
    <t>03.08.2021 17:33:04</t>
  </si>
  <si>
    <t>YAŞAR SÖKELİOĞLU-1 35-20-L00099_955212474_955212474</t>
  </si>
  <si>
    <t>03.08.2021 12:24:00</t>
  </si>
  <si>
    <t>03.08.2021 13:59:29</t>
  </si>
  <si>
    <t>MURADİYE TR-5(BELEDİYE KABİN) 45-71-M00194_B B1_5965658</t>
  </si>
  <si>
    <t>03.08.2021 17:43:03</t>
  </si>
  <si>
    <t>04.08.2021 02:09:32</t>
  </si>
  <si>
    <t>ÇAYKÖY TR-1 45-78-L00429_49322405_56393166_56393166</t>
  </si>
  <si>
    <t>03.08.2021 15:31:42</t>
  </si>
  <si>
    <t>03.08.2021 19:16:57</t>
  </si>
  <si>
    <t>K-4709 35-04-K04709__72410331_72410331</t>
  </si>
  <si>
    <t>03.08.2021 11:17:39</t>
  </si>
  <si>
    <t>03.08.2021 12:26:53</t>
  </si>
  <si>
    <t>TR-100 35-15-M00100_950356568_950356568</t>
  </si>
  <si>
    <t>03.08.2021 15:20:18</t>
  </si>
  <si>
    <t>03.08.2021 17:01:19</t>
  </si>
  <si>
    <t>L-134 DENETMENLER SİTESİ 35-14-L00134__79157134_79157134</t>
  </si>
  <si>
    <t>03.08.2021 13:16:55</t>
  </si>
  <si>
    <t>03.08.2021 21:39:57</t>
  </si>
  <si>
    <t>K-2416 35-07-K02416_A A1_5849419</t>
  </si>
  <si>
    <t>03.08.2021 17:04:55</t>
  </si>
  <si>
    <t>03.08.2021 18:14:30</t>
  </si>
  <si>
    <t>K-3488 35-04-K03488_99556759_99556759</t>
  </si>
  <si>
    <t>03.08.2021 11:16:12</t>
  </si>
  <si>
    <t>03.08.2021 13:13:18</t>
  </si>
  <si>
    <t>K-1188 35-01-K01188_911304585_911304585</t>
  </si>
  <si>
    <t>03.08.2021 14:44:42</t>
  </si>
  <si>
    <t>03.08.2021 22:52:53</t>
  </si>
  <si>
    <t>ERDELLİ TR-2 KÖK 45-72-L00476_ARABACI BOZKÖY ÇIKIŞ L04_66551743</t>
  </si>
  <si>
    <t>03.08.2021 14:12:57</t>
  </si>
  <si>
    <t>03.08.2021 14:26:05</t>
  </si>
  <si>
    <t>L-3 TEKEL 35-18-L00003_8634475 h7b_5946022</t>
  </si>
  <si>
    <t>03.08.2021 22:42:00</t>
  </si>
  <si>
    <t>04.08.2021 01:59:39</t>
  </si>
  <si>
    <t>DM-1/14 35-29-M00093_48345805_56367981_56367981</t>
  </si>
  <si>
    <t>03.08.2021 14:41:20</t>
  </si>
  <si>
    <t>03.08.2021 15:14:46</t>
  </si>
  <si>
    <t>TR-125 35-15-M00125_950360095_950360095</t>
  </si>
  <si>
    <t>03.08.2021 14:34:42</t>
  </si>
  <si>
    <t>03.08.2021 17:14:42</t>
  </si>
  <si>
    <t>ULUKENT DM-3/13 TR-2 35-28-M00066_953389320_953389320</t>
  </si>
  <si>
    <t>03.08.2021 15:02:58</t>
  </si>
  <si>
    <t>03.08.2021 15:46:30</t>
  </si>
  <si>
    <t>ALİAĞA TR-43 DM 35-17-M00043_GÜZELHİSAR ÇIKIŞI M13_2315084</t>
  </si>
  <si>
    <t>03.08.2021 06:40:29</t>
  </si>
  <si>
    <t>03.08.2021 07:15:44</t>
  </si>
  <si>
    <t>03.08.2021 17:01:39</t>
  </si>
  <si>
    <t>03.08.2021 18:21:39</t>
  </si>
  <si>
    <t>DM-1/53 45-71-M00045_A a1b_45179700</t>
  </si>
  <si>
    <t>03.08.2021 16:39:40</t>
  </si>
  <si>
    <t>03.08.2021 17:43:32</t>
  </si>
  <si>
    <t>M-2549 35-09-M02549_97718421_97718421</t>
  </si>
  <si>
    <t>03.08.2021 20:01:33</t>
  </si>
  <si>
    <t>03.08.2021 23:33:46</t>
  </si>
  <si>
    <t>_B_56391605_56391605</t>
  </si>
  <si>
    <t>03.08.2021 16:22:53</t>
  </si>
  <si>
    <t>03.08.2021 18:16:26</t>
  </si>
  <si>
    <t>K-819 35-01-K00819_910652883_910652883</t>
  </si>
  <si>
    <t>03.08.2021 12:34:42</t>
  </si>
  <si>
    <t>03.08.2021 14:43:40</t>
  </si>
  <si>
    <t>AZİZTEPE MEZARÖNÜ TR-3 45-73-M00222_A_56386028_56386028</t>
  </si>
  <si>
    <t>03.08.2021 04:02:31</t>
  </si>
  <si>
    <t>03.08.2021 07:01:01</t>
  </si>
  <si>
    <t>HALİTPAŞA TR-10 45-80-M00081_956541681_956541681</t>
  </si>
  <si>
    <t>03.08.2021 23:39:00</t>
  </si>
  <si>
    <t>04.08.2021 01:20:30</t>
  </si>
  <si>
    <t>POYRACIK TR-4 35-24-L00027_A_56372758_56372758</t>
  </si>
  <si>
    <t>03.08.2021 15:13:23</t>
  </si>
  <si>
    <t>03.08.2021 17:17:36</t>
  </si>
  <si>
    <t>03.08.2021 19:16:09</t>
  </si>
  <si>
    <t>03.08.2021 21:47:38</t>
  </si>
  <si>
    <t>YILMAZ DİRİK GRB. 35-20-M00025_35-20-M00025_2349272</t>
  </si>
  <si>
    <t>03.08.2021 18:29:50</t>
  </si>
  <si>
    <t>03.08.2021 22:10:26</t>
  </si>
  <si>
    <t>03.08.2021 11:01:20</t>
  </si>
  <si>
    <t>03.08.2021 12:45:03</t>
  </si>
  <si>
    <t>ASARLIK TR-15 35-28-M00187_B _5829449</t>
  </si>
  <si>
    <t>03.08.2021 14:57:58</t>
  </si>
  <si>
    <t>04.08.2021 02:26:32</t>
  </si>
  <si>
    <t>ALLAHDİYEN TR-2 45-78-L00281_A_56385573_56385573</t>
  </si>
  <si>
    <t>03.08.2021 13:47:00</t>
  </si>
  <si>
    <t>03.08.2021 14:33:42</t>
  </si>
  <si>
    <t>ÇIRPI İM 35-20-A00002_ÇIPPI TİRE SULAMA M10_2056273</t>
  </si>
  <si>
    <t>03.08.2021 05:37:38</t>
  </si>
  <si>
    <t>03.08.2021 05:39:23</t>
  </si>
  <si>
    <t>KUŞÇUBURUN TR-5 35-26-M01261_35-26-M01261_2366271</t>
  </si>
  <si>
    <t>03.08.2021 09:25:32</t>
  </si>
  <si>
    <t>03.08.2021 10:12:29</t>
  </si>
  <si>
    <t>NARINCALISÜLEYMAN KERİMLİ MAH. TR 45-77-L00211_C_56402935_56402935</t>
  </si>
  <si>
    <t>03.08.2021 16:31:07</t>
  </si>
  <si>
    <t>03.08.2021 18:25:27</t>
  </si>
  <si>
    <t>KARABEL KÖK(VİŞNELİ KÖK) 35-26-M01207_DEREKÖY CUMALI M05_66051329</t>
  </si>
  <si>
    <t>03.08.2021 14:43:22</t>
  </si>
  <si>
    <t>03.08.2021 16:11:17</t>
  </si>
  <si>
    <t>ÇAMKÖY TR-1 45-85-L00177__72374745_72374745</t>
  </si>
  <si>
    <t>03.08.2021 19:57:19</t>
  </si>
  <si>
    <t>03.08.2021 22:50:42</t>
  </si>
  <si>
    <t>03.08.2021 14:36:18</t>
  </si>
  <si>
    <t>03.08.2021 17:04:34</t>
  </si>
  <si>
    <t>L-57 KERVANSARAY SİTESİ 35-14-L00057_956652662_956652662</t>
  </si>
  <si>
    <t>03.08.2021 13:27:21</t>
  </si>
  <si>
    <t>03.08.2021 20:33:17</t>
  </si>
  <si>
    <t>DM-1/TR-23 35-13-M00026__72373327_72373327</t>
  </si>
  <si>
    <t>03.08.2021 12:10:21</t>
  </si>
  <si>
    <t>03.08.2021 14:30:35</t>
  </si>
  <si>
    <t>TR-1-2/6 35-20-L00035_A_56360877_56360877</t>
  </si>
  <si>
    <t>03.08.2021 12:58:08</t>
  </si>
  <si>
    <t>03.08.2021 16:15:15</t>
  </si>
  <si>
    <t>DM-1/66 45-71-M00012_45-71-M00012_72056379</t>
  </si>
  <si>
    <t>03.08.2021 22:22:00</t>
  </si>
  <si>
    <t>04.08.2021 00:26:21</t>
  </si>
  <si>
    <t>ÇANDARLI TR-3 35-30-M00003_A_56362672_56362672</t>
  </si>
  <si>
    <t>03.08.2021 11:30:02</t>
  </si>
  <si>
    <t>03.08.2021 15:37:32</t>
  </si>
  <si>
    <t>DOĞANCI TR-12 35-31-L00339_47793613_56351974_56351974</t>
  </si>
  <si>
    <t>03.08.2021 11:30:00</t>
  </si>
  <si>
    <t>03.08.2021 16:21:30</t>
  </si>
  <si>
    <t>03.08.2021 08:51:01</t>
  </si>
  <si>
    <t>03.08.2021 15:13:56</t>
  </si>
  <si>
    <t>03.08.2021 09:05:43</t>
  </si>
  <si>
    <t>03.08.2021 09:58:40</t>
  </si>
  <si>
    <t>K-2560 35-03-K02560_B_56363649_56363649</t>
  </si>
  <si>
    <t>03.08.2021 10:04:59</t>
  </si>
  <si>
    <t>03.08.2021 14:39:06</t>
  </si>
  <si>
    <t>MENEMEN TR-45 35-28-L00045_A_56394141_56394141</t>
  </si>
  <si>
    <t>03.08.2021 18:35:34</t>
  </si>
  <si>
    <t>03.08.2021 22:52:03</t>
  </si>
  <si>
    <t>03.08.2021 10:21:19</t>
  </si>
  <si>
    <t>03.08.2021 14:02:13</t>
  </si>
  <si>
    <t>DM02/TR28 MİLLİ EGEMENLİK 45-73-M00013_45-73-M00013_66890609</t>
  </si>
  <si>
    <t>03.08.2021 01:43:32</t>
  </si>
  <si>
    <t>03.08.2021 03:49:14</t>
  </si>
  <si>
    <t>İM-1/TR-4 35-14-M00310_956642508_956642508</t>
  </si>
  <si>
    <t>03.08.2021 19:15:18</t>
  </si>
  <si>
    <t>03.08.2021 21:00:50</t>
  </si>
  <si>
    <t>03.08.2021 21:12:17</t>
  </si>
  <si>
    <t>03.08.2021 21:53:59</t>
  </si>
  <si>
    <t>DM-7/18 35-26-M00637_956622840_956622840</t>
  </si>
  <si>
    <t>03.08.2021 21:06:57</t>
  </si>
  <si>
    <t>03.08.2021 21:47:58</t>
  </si>
  <si>
    <t>ZEYTİNLİOVA TR-18 45-72-L00411_956475950_956475950</t>
  </si>
  <si>
    <t>03.08.2021 09:34:25</t>
  </si>
  <si>
    <t>03.08.2021 18:16:49</t>
  </si>
  <si>
    <t>03.08.2021 07:31:12</t>
  </si>
  <si>
    <t>03.08.2021 09:44:52</t>
  </si>
  <si>
    <t>TR-11 ( RAMAZAN IŞIK SULAMA GRUBU ) 35-27-M00011_97560527_97560527</t>
  </si>
  <si>
    <t>03.08.2021 15:19:43</t>
  </si>
  <si>
    <t>03.08.2021 23:06:09</t>
  </si>
  <si>
    <t>ULUKENT DM-1/1 35-28-M00584_DAĞITIM TRAFO ULUKENT DM-1/1 M03_66561440</t>
  </si>
  <si>
    <t>03.08.2021 20:08:35</t>
  </si>
  <si>
    <t>03.08.2021 20:59:19</t>
  </si>
  <si>
    <t>SULUDERE TR-9 CEVİZDALLARI 35-31-L00084_35-31-L00084_2363472</t>
  </si>
  <si>
    <t>03.08.2021 09:35:00</t>
  </si>
  <si>
    <t>03.08.2021 10:15:23</t>
  </si>
  <si>
    <t>03.08.2021 19:43:56</t>
  </si>
  <si>
    <t>03.08.2021 22:17:07</t>
  </si>
  <si>
    <t>03.08.2021 16:00:55</t>
  </si>
  <si>
    <t>03.08.2021 18:47:39</t>
  </si>
  <si>
    <t>03.08.2021 12:53:52</t>
  </si>
  <si>
    <t>03.08.2021 15:50:54</t>
  </si>
  <si>
    <t>03.08.2021 15:47:39</t>
  </si>
  <si>
    <t>03.08.2021 17:11:43</t>
  </si>
  <si>
    <t>03.08.2021 09:05:35</t>
  </si>
  <si>
    <t>03.08.2021 11:34:35</t>
  </si>
  <si>
    <t>BUCA TM 35-03-A00003_Adatepe M31_2053596</t>
  </si>
  <si>
    <t>03.08.2021 14:04:00</t>
  </si>
  <si>
    <t>03.08.2021 14:18:00</t>
  </si>
  <si>
    <t>IRLAMAZ TR-1 45-83-L00231_45-83-L00231_2359483</t>
  </si>
  <si>
    <t>03.08.2021 18:42:32</t>
  </si>
  <si>
    <t>03.08.2021 21:19:02</t>
  </si>
  <si>
    <t>L-98 TURGUT KÖYÜ SULAMA 35-14-L00098_DIREK TIPI TRAFO HUCRESI H01_2098890</t>
  </si>
  <si>
    <t>03.08.2021 09:34:18</t>
  </si>
  <si>
    <t>03.08.2021 11:30:44</t>
  </si>
  <si>
    <t>03.08.2021 16:50:18</t>
  </si>
  <si>
    <t>03.08.2021 20:08:21</t>
  </si>
  <si>
    <t>03.08.2021 15:31:33</t>
  </si>
  <si>
    <t>03.08.2021 16:47:23</t>
  </si>
  <si>
    <t>03.08.2021 22:58:54</t>
  </si>
  <si>
    <t>04.08.2021 00:05:33</t>
  </si>
  <si>
    <t>K-2472 35-04-K02472_99643394_99643394</t>
  </si>
  <si>
    <t>03.08.2021 22:17:39</t>
  </si>
  <si>
    <t>04.08.2021 05:27:26</t>
  </si>
  <si>
    <t>DM-3/07 (MAKEDON GÖÇMENLERİ) 45-71-M00062_A a2b_45179826</t>
  </si>
  <si>
    <t>03.08.2021 20:22:10</t>
  </si>
  <si>
    <t>04.08.2021 02:38:56</t>
  </si>
  <si>
    <t>03.08.2021 18:09:00</t>
  </si>
  <si>
    <t>03.08.2021 19:10:11</t>
  </si>
  <si>
    <t>03.08.2021 05:50:47</t>
  </si>
  <si>
    <t>03.08.2021 05:51:19</t>
  </si>
  <si>
    <t>AHMETBEYLER DM 35-16-M00154_TIRMANLAR M07_72044257</t>
  </si>
  <si>
    <t>03.08.2021 12:19:47</t>
  </si>
  <si>
    <t>03.08.2021 12:57:13</t>
  </si>
  <si>
    <t>TR-2/11 45-72-L00011_45-72-L00011_66456789</t>
  </si>
  <si>
    <t>03.08.2021 15:32:35</t>
  </si>
  <si>
    <t>03.08.2021 23:32:33</t>
  </si>
  <si>
    <t>ASARLIK TR-14 KÖK 35-28-M00168_ASARLIK TR-15(DM-1/7) M03_66531979</t>
  </si>
  <si>
    <t>03.08.2021 12:44:48</t>
  </si>
  <si>
    <t>03.08.2021 15:04:12</t>
  </si>
  <si>
    <t>K-3133 35-07-K03133_A_56381648_56381648</t>
  </si>
  <si>
    <t>03.08.2021 01:30:31</t>
  </si>
  <si>
    <t>03.08.2021 02:17:12</t>
  </si>
  <si>
    <t>SAKARKAYA TR-2 45-72-L00494_95000531203_95000531203</t>
  </si>
  <si>
    <t>03.08.2021 16:00:52</t>
  </si>
  <si>
    <t>03.08.2021 19:18:59</t>
  </si>
  <si>
    <t>MORDOĞAN İM 35-21-A00002_KARABURUN 15,8 (MORDOĞAN KÖYLER) L12_2039282</t>
  </si>
  <si>
    <t>03.08.2021 10:13:57</t>
  </si>
  <si>
    <t>03.08.2021 10:20:54</t>
  </si>
  <si>
    <t>TR-55 35-15-M00055_48874657_56380606_56380606</t>
  </si>
  <si>
    <t>03.08.2021 16:52:45</t>
  </si>
  <si>
    <t>03.08.2021 17:45:41</t>
  </si>
  <si>
    <t>03.08.2021 20:14:01</t>
  </si>
  <si>
    <t>04.08.2021 02:22:34</t>
  </si>
  <si>
    <t>K-3980 35-04-K03980_A_56362878_56362878</t>
  </si>
  <si>
    <t>03.08.2021 19:59:05</t>
  </si>
  <si>
    <t>03.08.2021 20:33:05</t>
  </si>
  <si>
    <t>ÜZÜMLÜ TR-1 45-73-M00630_B_56392897_56392897</t>
  </si>
  <si>
    <t>03.08.2021 07:25:22</t>
  </si>
  <si>
    <t>03.08.2021 08:55:42</t>
  </si>
  <si>
    <t>TR-1/18-A 45-72-M00102_A_56391718_56391718</t>
  </si>
  <si>
    <t>03.08.2021 09:53:29</t>
  </si>
  <si>
    <t>03.08.2021 11:06:04</t>
  </si>
  <si>
    <t>03.08.2021 19:28:13</t>
  </si>
  <si>
    <t>03.08.2021 20:27:18</t>
  </si>
  <si>
    <t>KÜNER TR-1 35-22-M00229_DIREK TIPI TRAFO HUCRESI H01_2102571</t>
  </si>
  <si>
    <t>03.08.2021 08:00:14</t>
  </si>
  <si>
    <t>03.08.2021 09:23:50</t>
  </si>
  <si>
    <t>KARABURUN TR-1/15 35-21-L00019_966731184_966731184</t>
  </si>
  <si>
    <t>03.08.2021 19:23:11</t>
  </si>
  <si>
    <t>SEYİRKENT TR-1 45-83-M00691_A_65514285_65514285</t>
  </si>
  <si>
    <t>03.08.2021 18:02:24</t>
  </si>
  <si>
    <t>04.08.2021 11:39:18</t>
  </si>
  <si>
    <t>03.08.2021 18:12:20</t>
  </si>
  <si>
    <t>03.08.2021 19:54:51</t>
  </si>
  <si>
    <t>DM-1/30 35-29-M00030_48367759_56362196_56362196</t>
  </si>
  <si>
    <t>03.08.2021 18:34:17</t>
  </si>
  <si>
    <t>03.08.2021 19:33:19</t>
  </si>
  <si>
    <t>MURADİYE TR-3/A 45-71-M02046_A_60984147_60984147</t>
  </si>
  <si>
    <t>03.08.2021 15:36:18</t>
  </si>
  <si>
    <t>03.08.2021 21:45:02</t>
  </si>
  <si>
    <t>03.08.2021 15:24:47</t>
  </si>
  <si>
    <t>03.08.2021 15:42:40</t>
  </si>
  <si>
    <t>MURADİYE TR-5 (ESKİ MEZARLIK YANI) 45-71-M00204_COCA COLA M02_2091441</t>
  </si>
  <si>
    <t>03.08.2021 11:43:54</t>
  </si>
  <si>
    <t>03.08.2021 13:25:19</t>
  </si>
  <si>
    <t>TR-2/27 45-83-L00027_45-83-L00027_72125426</t>
  </si>
  <si>
    <t>03.08.2021 15:55:19</t>
  </si>
  <si>
    <t>03.08.2021 19:57:57</t>
  </si>
  <si>
    <t>03.08.2021 15:00:08</t>
  </si>
  <si>
    <t>03.08.2021 16:15:45</t>
  </si>
  <si>
    <t>TR-82 45-78-L00082_49364187_56388085_56388085</t>
  </si>
  <si>
    <t>03.08.2021 21:51:49</t>
  </si>
  <si>
    <t>03.08.2021 22:55:38</t>
  </si>
  <si>
    <t>03.08.2021 19:04:50</t>
  </si>
  <si>
    <t>03.08.2021 20:50:57</t>
  </si>
  <si>
    <t>_49238042_56392825_56392825</t>
  </si>
  <si>
    <t>03.08.2021 09:19:05</t>
  </si>
  <si>
    <t>03.08.2021 18:28:43</t>
  </si>
  <si>
    <t>DM-08/10-B 45-71-M00289_953179963_953179963</t>
  </si>
  <si>
    <t>03.08.2021 13:15:31</t>
  </si>
  <si>
    <t>03.08.2021 14:59:46</t>
  </si>
  <si>
    <t>KARABURUN BOZKÖY 35-21-L00053_953361305_953361305</t>
  </si>
  <si>
    <t>03.08.2021 14:33:59</t>
  </si>
  <si>
    <t>03.08.2021 20:43:10</t>
  </si>
  <si>
    <t>DM-18/10 45-71-M00263__73064067_73064067</t>
  </si>
  <si>
    <t>03.08.2021 12:46:00</t>
  </si>
  <si>
    <t>03.08.2021 13:10:39</t>
  </si>
  <si>
    <t>L-301 ÇARK 35-18-L00301_DIREK TIPI TRAFO HUCRESI H01_2099788</t>
  </si>
  <si>
    <t>03.08.2021 16:47:47</t>
  </si>
  <si>
    <t>03.08.2021 19:24:19</t>
  </si>
  <si>
    <t>DM-21/08-E 45-71-M00585_45-71-M00585_2358481</t>
  </si>
  <si>
    <t>03.08.2021 20:31:27</t>
  </si>
  <si>
    <t>03.08.2021 21:01:15</t>
  </si>
  <si>
    <t>K-1027 35-01-K01027_G 2G_5865726</t>
  </si>
  <si>
    <t>03.08.2021 16:52:48</t>
  </si>
  <si>
    <t>03.08.2021 19:13:11</t>
  </si>
  <si>
    <t>GÜLDALI SİTESİ TR 35-30-M00202_A a1_42927262</t>
  </si>
  <si>
    <t>03.08.2021 12:27:55</t>
  </si>
  <si>
    <t>03.08.2021 15:01:33</t>
  </si>
  <si>
    <t>İLYASLAR KÖK 45-76-M00048_İLYASLAR M02_72213069</t>
  </si>
  <si>
    <t>03.08.2021 14:11:47</t>
  </si>
  <si>
    <t>03.08.2021 18:25:29</t>
  </si>
  <si>
    <t>AVLAŞA DEVECİLER TR-1 45-81-M00165_DIREK TIPI TRAFO HUCRESI H01_2087857</t>
  </si>
  <si>
    <t>03.08.2021 09:24:50</t>
  </si>
  <si>
    <t>03.08.2021 17:36:18</t>
  </si>
  <si>
    <t>ÜRKMEZ M-11 35-25-M00148_35-25-M00148_72075067</t>
  </si>
  <si>
    <t>03.08.2021 15:29:50</t>
  </si>
  <si>
    <t>03.08.2021 16:56:02</t>
  </si>
  <si>
    <t>YAĞLAR TR-3 35-31-L00421_B_56386676_56386676</t>
  </si>
  <si>
    <t>03.08.2021 18:17:54</t>
  </si>
  <si>
    <t>03.08.2021 20:23:24</t>
  </si>
  <si>
    <t>K-3627 35-01-K03627_912061521_912061521</t>
  </si>
  <si>
    <t>03.08.2021 07:36:38</t>
  </si>
  <si>
    <t>03.08.2021 10:14:29</t>
  </si>
  <si>
    <t>03.08.2021 21:24:53</t>
  </si>
  <si>
    <t>03.08.2021 23:57:16</t>
  </si>
  <si>
    <t>TR-138 35-15-M00138_48891448_56379228_56379228</t>
  </si>
  <si>
    <t>03.08.2021 20:31:28</t>
  </si>
  <si>
    <t>03.08.2021 23:45:10</t>
  </si>
  <si>
    <t>TR-148 35-15-M00148_950356511_950356511</t>
  </si>
  <si>
    <t>03.08.2021 11:36:50</t>
  </si>
  <si>
    <t>03.08.2021 13:45:27</t>
  </si>
  <si>
    <t>K-414 35-01-K00414_D_56375651_56375651</t>
  </si>
  <si>
    <t>03.08.2021 17:26:28</t>
  </si>
  <si>
    <t>03.08.2021 22:36:32</t>
  </si>
  <si>
    <t>TR-147 45-78-L00147_49414049_56388740_56388740</t>
  </si>
  <si>
    <t>03.08.2021 18:32:59</t>
  </si>
  <si>
    <t>03.08.2021 20:33:27</t>
  </si>
  <si>
    <t>03.08.2021 18:00:48</t>
  </si>
  <si>
    <t>03.08.2021 18:54:20</t>
  </si>
  <si>
    <t>K-1083 35-04-K01083_C_56353402_56353402</t>
  </si>
  <si>
    <t>03.08.2021 18:03:50</t>
  </si>
  <si>
    <t>03.08.2021 20:09:54</t>
  </si>
  <si>
    <t>EŞREF SOYER SULAMA GRUBU 35-29-M00164_35-29-M00164_2361144</t>
  </si>
  <si>
    <t>03.08.2021 17:58:13</t>
  </si>
  <si>
    <t>03.08.2021 21:56:35</t>
  </si>
  <si>
    <t>M-1597 35-22-M00150_M-1448 M02_72140969</t>
  </si>
  <si>
    <t>03.08.2021 09:08:56</t>
  </si>
  <si>
    <t>03.08.2021 10:53:08</t>
  </si>
  <si>
    <t>ÇEŞNELİ TR-2 45-73-M00455_45-73-M00455_2353847</t>
  </si>
  <si>
    <t>03.08.2021 20:53:32</t>
  </si>
  <si>
    <t>03.08.2021 21:50:33</t>
  </si>
  <si>
    <t>K-1591 35-04-K01591_E E2B_5814547</t>
  </si>
  <si>
    <t>03.08.2021 11:18:44</t>
  </si>
  <si>
    <t>_6358338_56366104_56366104</t>
  </si>
  <si>
    <t>03.08.2021 23:06:48</t>
  </si>
  <si>
    <t>04.08.2021 03:13:50</t>
  </si>
  <si>
    <t>M-336 (DM-3/TR-3) 35-14-M00336_B M7_5951997</t>
  </si>
  <si>
    <t>03.08.2021 17:10:20</t>
  </si>
  <si>
    <t>03.08.2021 17:43:15</t>
  </si>
  <si>
    <t>DM-1/44 35-29-M00044_35-29-M00044_2357799</t>
  </si>
  <si>
    <t>03.08.2021 16:09:05</t>
  </si>
  <si>
    <t>03.08.2021 17:49:36</t>
  </si>
  <si>
    <t>M-235 35-02-M00235_B_56380771_56380771</t>
  </si>
  <si>
    <t>03.08.2021 20:12:04</t>
  </si>
  <si>
    <t>04.08.2021 00:52:19</t>
  </si>
  <si>
    <t>K-938 35-02-K00938_A_56366278_56366278</t>
  </si>
  <si>
    <t>03.08.2021 10:15:43</t>
  </si>
  <si>
    <t>03.08.2021 13:24:39</t>
  </si>
  <si>
    <t>DM-2/2 ESKİ KUYUYANI 35-18-L00583_950454376_950454376</t>
  </si>
  <si>
    <t>03.08.2021 11:53:02</t>
  </si>
  <si>
    <t>03.08.2021 13:42:03</t>
  </si>
  <si>
    <t>K-77 35-01-K00077_A_56376423_56376423</t>
  </si>
  <si>
    <t>03.08.2021 01:35:47</t>
  </si>
  <si>
    <t>03.08.2021 04:57:59</t>
  </si>
  <si>
    <t>TOPÇAM SULAMA TR-6 35-16-M00199_47522146_56396751_56396751</t>
  </si>
  <si>
    <t>03.08.2021 13:20:28</t>
  </si>
  <si>
    <t>03.08.2021 16:07:57</t>
  </si>
  <si>
    <t>DM-25/17-A 45-71-M00054_C_60984232_60984232</t>
  </si>
  <si>
    <t>03.08.2021 21:04:50</t>
  </si>
  <si>
    <t>03.08.2021 22:31:48</t>
  </si>
  <si>
    <t>03.08.2021 18:17:52</t>
  </si>
  <si>
    <t>03.08.2021 19:35:01</t>
  </si>
  <si>
    <t>İSHAKÇELEBİ TR-4 45-80-M00151_A_56386900_56386900</t>
  </si>
  <si>
    <t>03.08.2021 14:40:49</t>
  </si>
  <si>
    <t>03.08.2021 15:38:43</t>
  </si>
  <si>
    <t>MENEMEN TR-77 35-28-L00077_MENEMEN TR-71 L02_66761890</t>
  </si>
  <si>
    <t>03.08.2021 21:13:47</t>
  </si>
  <si>
    <t>03.08.2021 22:23:13</t>
  </si>
  <si>
    <t>AKÇAALAN YEDİEVLER TR-1 35-22-M00221_DIREK TIPI TRAFO HUCRESI H01_2126910</t>
  </si>
  <si>
    <t>03.08.2021 11:54:49</t>
  </si>
  <si>
    <t>03.08.2021 13:49:18</t>
  </si>
  <si>
    <t>TR-51 TORBALI PAZAR YERİ 35-26-M00051_35-26-M00051_2351379</t>
  </si>
  <si>
    <t>03.08.2021 17:56:05</t>
  </si>
  <si>
    <t>03.08.2021 18:16:40</t>
  </si>
  <si>
    <t>M-2367 35-02-M02367_914555622_914555622</t>
  </si>
  <si>
    <t>03.08.2021 10:05:03</t>
  </si>
  <si>
    <t>03.08.2021 12:37:23</t>
  </si>
  <si>
    <t>TEKELİ TR-2 35-22-M00232_35-22-M00232_2358990</t>
  </si>
  <si>
    <t>03.08.2021 13:28:21</t>
  </si>
  <si>
    <t>03.08.2021 14:50:35</t>
  </si>
  <si>
    <t>ÖRNEKKÖY TR3 35-27-L00124_35-27-L00124_2365302</t>
  </si>
  <si>
    <t>03.08.2021 09:24:29</t>
  </si>
  <si>
    <t>03.08.2021 18:48:21</t>
  </si>
  <si>
    <t>03.08.2021 12:50:11</t>
  </si>
  <si>
    <t>03.08.2021 14:16:07</t>
  </si>
  <si>
    <t>KINIK ORGANİZE DM 35-24-M00208_KOCAÖMERLİ KÖYLER M03_72108279</t>
  </si>
  <si>
    <t>03.08.2021 16:50:37</t>
  </si>
  <si>
    <t>03.08.2021 17:20:00</t>
  </si>
  <si>
    <t>K-4033 35-01-K04033_911535744_911535744</t>
  </si>
  <si>
    <t>03.08.2021 22:28:36</t>
  </si>
  <si>
    <t>03.08.2021 13:57:47</t>
  </si>
  <si>
    <t>03.08.2021 19:05:49</t>
  </si>
  <si>
    <t>_B_56381050_56381050</t>
  </si>
  <si>
    <t>03.08.2021 16:22:00</t>
  </si>
  <si>
    <t>03.08.2021 17:21:55</t>
  </si>
  <si>
    <t>03.08.2021 12:17:59</t>
  </si>
  <si>
    <t>03.08.2021 12:40:17</t>
  </si>
  <si>
    <t>03.08.2021 09:34:21</t>
  </si>
  <si>
    <t>03.08.2021 10:27:57</t>
  </si>
  <si>
    <t>K-1623 35-01-K01623_F F2_5873116</t>
  </si>
  <si>
    <t>03.08.2021 12:38:29</t>
  </si>
  <si>
    <t>03.08.2021 17:38:53</t>
  </si>
  <si>
    <t>SÖĞÜTÖREN TR-1 35-20-L00347_35-20-L00347_2360688</t>
  </si>
  <si>
    <t>03.08.2021 20:42:21</t>
  </si>
  <si>
    <t>03.08.2021 22:53:17</t>
  </si>
  <si>
    <t>CAFERBEYLİ TR-1 45-78-L00703_45-78-L00703_2357536</t>
  </si>
  <si>
    <t>03.08.2021 11:41:43</t>
  </si>
  <si>
    <t>03.08.2021 13:12:18</t>
  </si>
  <si>
    <t>K-3574 35-08-K03574_C c2_5896891</t>
  </si>
  <si>
    <t>03.08.2021 10:27:26</t>
  </si>
  <si>
    <t>03.08.2021 11:46:45</t>
  </si>
  <si>
    <t>TR-1/3 45-83-M00003_PAŞATIMARI TR-1 M05_2331761</t>
  </si>
  <si>
    <t>03.08.2021 17:22:52</t>
  </si>
  <si>
    <t>03.08.2021 21:29:59</t>
  </si>
  <si>
    <t>TR-2/17 45-83-L00017_48122572_56389380_56389380</t>
  </si>
  <si>
    <t>03.08.2021 14:56:04</t>
  </si>
  <si>
    <t>03.08.2021 20:48:35</t>
  </si>
  <si>
    <t>M-461 35-03-M00461_A_56359489_56359489</t>
  </si>
  <si>
    <t>03.08.2021 15:08:00</t>
  </si>
  <si>
    <t>03.08.2021 19:36:16</t>
  </si>
  <si>
    <t>03.08.2021 22:55:31</t>
  </si>
  <si>
    <t>03.08.2021 23:46:42</t>
  </si>
  <si>
    <t>PERLİT KÖK 35-22-M00094_YENİKÖY TR-1/TR-2/TR-3 M02_72139681</t>
  </si>
  <si>
    <t>03.08.2021 14:58:00</t>
  </si>
  <si>
    <t>03.08.2021 15:50:00</t>
  </si>
  <si>
    <t>03.08.2021 12:17:35</t>
  </si>
  <si>
    <t>03.08.2021 13:35:56</t>
  </si>
  <si>
    <t>K-1865 35-09-K01865_913176931_913176931</t>
  </si>
  <si>
    <t>03.08.2021 23:31:30</t>
  </si>
  <si>
    <t>04.08.2021 06:26:34</t>
  </si>
  <si>
    <t>L-356 BAŞKENT SİTESİ 35-18-L00356_950455818_950455818</t>
  </si>
  <si>
    <t>03.08.2021 12:43:00</t>
  </si>
  <si>
    <t>03.08.2021 19:59:48</t>
  </si>
  <si>
    <t>TR-53 35-26-M00053_35-26-M00053_2375748</t>
  </si>
  <si>
    <t>03.08.2021 13:45:34</t>
  </si>
  <si>
    <t>03.08.2021 14:32:47</t>
  </si>
  <si>
    <t>SOMA A SANTRALİ İM/DM 45-82-A00001_HatBaşıAyırıcı_53137200 L14_53137200</t>
  </si>
  <si>
    <t>03.08.2021 11:39:38</t>
  </si>
  <si>
    <t>K-4042 35-02-K04042_F_56374500_56374500</t>
  </si>
  <si>
    <t>03.08.2021 01:40:56</t>
  </si>
  <si>
    <t>03.08.2021 02:15:15</t>
  </si>
  <si>
    <t>03.08.2021 10:32:06</t>
  </si>
  <si>
    <t>03.08.2021 13:26:58</t>
  </si>
  <si>
    <t>MURADİYE TR-5 (ESKİ MEZARLIK YANI) 45-71-M00204_DM-5 M03_75532429</t>
  </si>
  <si>
    <t>03.08.2021 20:20:00</t>
  </si>
  <si>
    <t>03.08.2021 21:36:09</t>
  </si>
  <si>
    <t>DM-4/12 35-26-M00834__56360880_56360880</t>
  </si>
  <si>
    <t>03.08.2021 11:15:43</t>
  </si>
  <si>
    <t>03.08.2021 12:58:37</t>
  </si>
  <si>
    <t>M-2326 35-04-M02326_35-04-M02326_47329421</t>
  </si>
  <si>
    <t>03.08.2021 21:16:56</t>
  </si>
  <si>
    <t>04.08.2021 03:13:37</t>
  </si>
  <si>
    <t>K-121 35-07-K00121_A a1_5852626</t>
  </si>
  <si>
    <t>03.08.2021 22:18:44</t>
  </si>
  <si>
    <t>03.08.2021 22:47:52</t>
  </si>
  <si>
    <t>03.08.2021 13:26:30</t>
  </si>
  <si>
    <t>03.08.2021 18:07:04</t>
  </si>
  <si>
    <t>MURADİYE DM-4/12-A (DİREK TR-1) 45-71-M01872_A_56384730_56384730</t>
  </si>
  <si>
    <t>03.08.2021 20:03:00</t>
  </si>
  <si>
    <t>03.08.2021 21:49:14</t>
  </si>
  <si>
    <t>ALİAĞA TR-43 DM 35-17-M00043_HatBaşıAyırıcı_72823532 M13_72823532</t>
  </si>
  <si>
    <t>03.08.2021 07:27:20</t>
  </si>
  <si>
    <t>03.08.2021 09:27:19</t>
  </si>
  <si>
    <t>K-1467 35-03-K01467_35-03-K01467_41918378</t>
  </si>
  <si>
    <t>03.08.2021 09:32:56</t>
  </si>
  <si>
    <t>03.08.2021 11:54:55</t>
  </si>
  <si>
    <t>03.08.2021 19:08:56</t>
  </si>
  <si>
    <t>03.08.2021 20:50:53</t>
  </si>
  <si>
    <t>TR-52 45-78-L00052_49414489 C5b_49409478</t>
  </si>
  <si>
    <t>03.08.2021 09:03:20</t>
  </si>
  <si>
    <t>03.08.2021 10:59:01</t>
  </si>
  <si>
    <t>TR-35 35-13-L00035_A A1B_5892049</t>
  </si>
  <si>
    <t>03.08.2021 01:49:46</t>
  </si>
  <si>
    <t>03.08.2021 04:43:39</t>
  </si>
  <si>
    <t>GÜLBAHÇE İM 35-19-A00006_GÜLBAHÇE L02_72213957</t>
  </si>
  <si>
    <t>03.08.2021 17:28:58</t>
  </si>
  <si>
    <t>03.08.2021 18:01:24</t>
  </si>
  <si>
    <t>M-287 35-02-M00287_E E2B_5812209</t>
  </si>
  <si>
    <t>03.08.2021 13:05:07</t>
  </si>
  <si>
    <t>03.08.2021 18:44:13</t>
  </si>
  <si>
    <t>03.08.2021 15:31:02</t>
  </si>
  <si>
    <t>03.08.2021 18:07:16</t>
  </si>
  <si>
    <t>ALAYAKA HORZUM TR-1 45-73-M01060_945666212_945666212</t>
  </si>
  <si>
    <t>03.08.2021 15:44:46</t>
  </si>
  <si>
    <t>03.08.2021 21:13:20</t>
  </si>
  <si>
    <t>K-2833 35-02-K02833_ TRAFO K01_2305979</t>
  </si>
  <si>
    <t>03.08.2021 17:32:50</t>
  </si>
  <si>
    <t>03.08.2021 20:04:56</t>
  </si>
  <si>
    <t>03.08.2021 20:00:27</t>
  </si>
  <si>
    <t>04.08.2021 00:58:59</t>
  </si>
  <si>
    <t>03.08.2021 16:41:34</t>
  </si>
  <si>
    <t>03.08.2021 20:17:22</t>
  </si>
  <si>
    <t>KABAKUM BANKACILAR TR-3 35-30-M00209_955302959_955302959</t>
  </si>
  <si>
    <t>03.08.2021 05:38:16</t>
  </si>
  <si>
    <t>03.08.2021 09:52:45</t>
  </si>
  <si>
    <t>K-3167 35-04-K03167_99355531_99355531</t>
  </si>
  <si>
    <t>03.08.2021 14:24:46</t>
  </si>
  <si>
    <t>03.08.2021 16:29:18</t>
  </si>
  <si>
    <t>TR-2/36 45-72-L00036_956519233_956519233</t>
  </si>
  <si>
    <t>03.08.2021 17:36:11</t>
  </si>
  <si>
    <t>03.08.2021 20:14:38</t>
  </si>
  <si>
    <t>L-476 MAMURBABA YENİ KABİN 35-18-L00476_950451118_950451118</t>
  </si>
  <si>
    <t>03.08.2021 09:41:48</t>
  </si>
  <si>
    <t>03.08.2021 11:39:04</t>
  </si>
  <si>
    <t>SULUDERE TR-7 KOCAHASANLAR 35-31-L00059_956595048_956595048</t>
  </si>
  <si>
    <t>03.08.2021 10:59:59</t>
  </si>
  <si>
    <t>03.08.2021 12:44:18</t>
  </si>
  <si>
    <t>K-215 35-04-K00215_B_56367552_56367552</t>
  </si>
  <si>
    <t>03.08.2021 22:25:57</t>
  </si>
  <si>
    <t>03.08.2021 23:52:48</t>
  </si>
  <si>
    <t>ÇANAKÇI TR-1 45-79-M00187_B_56396254_56396254</t>
  </si>
  <si>
    <t>03.08.2021 15:17:32</t>
  </si>
  <si>
    <t>03.08.2021 17:02:09</t>
  </si>
  <si>
    <t>L-284 İMAMOĞLU TRAFO 35-18-L00284_950456483_950456483</t>
  </si>
  <si>
    <t>03.08.2021 13:48:40</t>
  </si>
  <si>
    <t>03.08.2021 18:48:18</t>
  </si>
  <si>
    <t>K-4528 35-02-K04528_C_76654941_76654941</t>
  </si>
  <si>
    <t>03.08.2021 21:28:04</t>
  </si>
  <si>
    <t>03.08.2021 22:48:08</t>
  </si>
  <si>
    <t>03.08.2021 19:39:46</t>
  </si>
  <si>
    <t>04.08.2021 00:10:04</t>
  </si>
  <si>
    <t>KOYUNDERE DM 35-28-M00165_KOYUNDERE TR-5 M04_66524414</t>
  </si>
  <si>
    <t>03.08.2021 08:11:06</t>
  </si>
  <si>
    <t>03.08.2021 09:15:14</t>
  </si>
  <si>
    <t>03.08.2021 14:06:34</t>
  </si>
  <si>
    <t>03.08.2021 14:14:00</t>
  </si>
  <si>
    <t>GERELİ KÖYÜ EKREM DİNÇER SULAMA GRB TR-10 35-15-M00321_B_56368269_56368269</t>
  </si>
  <si>
    <t>03.08.2021 13:01:55</t>
  </si>
  <si>
    <t>03.08.2021 15:31:55</t>
  </si>
  <si>
    <t>VİLLAKENT TR-3 35-28-M00389_953372075_953372075</t>
  </si>
  <si>
    <t>03.08.2021 09:19:50</t>
  </si>
  <si>
    <t>03.08.2021 10:25:18</t>
  </si>
  <si>
    <t>03.08.2021 12:51:00</t>
  </si>
  <si>
    <t>03.08.2021 13:40:38</t>
  </si>
  <si>
    <t>ÇAMLIK DM 35-17-M00173_ZEYTİNDAĞ-1 M08_66328235</t>
  </si>
  <si>
    <t>03.08.2021 07:45:47</t>
  </si>
  <si>
    <t>03.08.2021 08:39:00</t>
  </si>
  <si>
    <t>KARAOĞLANLI TR-6 45-71-M00094_953212500_953212500</t>
  </si>
  <si>
    <t>03.08.2021 20:44:46</t>
  </si>
  <si>
    <t>04.08.2021 20:44:13</t>
  </si>
  <si>
    <t>K-4016 35-02-K04016_35-02-K04016_2363707</t>
  </si>
  <si>
    <t>03.08.2021 21:16:14</t>
  </si>
  <si>
    <t>03.08.2021 21:53:25</t>
  </si>
  <si>
    <t>L-210 35-18-L00210_10502919_56375209_56375209</t>
  </si>
  <si>
    <t>03.08.2021 12:25:58</t>
  </si>
  <si>
    <t>03.08.2021 15:21:21</t>
  </si>
  <si>
    <t>TR-90 35-15-M00090_48870480_56380237_56380237</t>
  </si>
  <si>
    <t>03.08.2021 12:10:15</t>
  </si>
  <si>
    <t>03.08.2021 12:35:43</t>
  </si>
  <si>
    <t>03.08.2021 10:13:23</t>
  </si>
  <si>
    <t>03.08.2021 10:20:47</t>
  </si>
  <si>
    <t>TR-2/22 45-83-L00022_45-83-L00022_2347760</t>
  </si>
  <si>
    <t>03.08.2021 20:24:15</t>
  </si>
  <si>
    <t>04.08.2021 03:26:54</t>
  </si>
  <si>
    <t>03.08.2021 19:01:03</t>
  </si>
  <si>
    <t>03.08.2021 21:00:26</t>
  </si>
  <si>
    <t>TR-2/114 45-83-L00114_45-83-L00114_72121911</t>
  </si>
  <si>
    <t>03.08.2021 15:46:35</t>
  </si>
  <si>
    <t>04.08.2021 02:51:59</t>
  </si>
  <si>
    <t>DM-7/21 35-28-M00966_C C1b_5762354</t>
  </si>
  <si>
    <t>03.08.2021 14:31:32</t>
  </si>
  <si>
    <t>03.08.2021 22:12:05</t>
  </si>
  <si>
    <t>M-1399 35-03-M01399_D_56366602_56366602</t>
  </si>
  <si>
    <t>03.08.2021 23:24:39</t>
  </si>
  <si>
    <t>04.08.2021 00:26:29</t>
  </si>
  <si>
    <t>ÇUKURALTI M-38 35-25-M00079_A_56372398_56372398</t>
  </si>
  <si>
    <t>03.08.2021 23:11:23</t>
  </si>
  <si>
    <t>04.08.2021 00:39:28</t>
  </si>
  <si>
    <t>SAZOBA DM 45-72-M00413_KEMİKLİDERE GİRİŞ M04_2102716</t>
  </si>
  <si>
    <t>03.08.2021 01:28:47</t>
  </si>
  <si>
    <t>03.08.2021 01:29:17</t>
  </si>
  <si>
    <t>L-25 35-14-L00025_8608510_56355371_56355371</t>
  </si>
  <si>
    <t>03.08.2021 08:47:00</t>
  </si>
  <si>
    <t>03.08.2021 12:13:54</t>
  </si>
  <si>
    <t>MURADİYE TR-5(BELEDİYE KABİN) 45-71-M00194_D_56393369_56393369</t>
  </si>
  <si>
    <t>03.08.2021 16:35:00</t>
  </si>
  <si>
    <t>04.08.2021 01:15:56</t>
  </si>
  <si>
    <t>04.08.2021 04:19:47</t>
  </si>
  <si>
    <t>İM-1/TR-7 (MİMOZA) 35-14-M00311_95000148297_95000148297</t>
  </si>
  <si>
    <t>03.08.2021 13:17:44</t>
  </si>
  <si>
    <t>03.08.2021 21:36:35</t>
  </si>
  <si>
    <t>DM-1/25 35-29-M00025_48346047_56370117_56370117</t>
  </si>
  <si>
    <t>03.08.2021 16:57:39</t>
  </si>
  <si>
    <t>03.08.2021 23:43:02</t>
  </si>
  <si>
    <t>03.08.2021 22:39:59</t>
  </si>
  <si>
    <t>04.08.2021 01:12:58</t>
  </si>
  <si>
    <t>03.08.2021 14:07:39</t>
  </si>
  <si>
    <t>03.08.2021 18:44:24</t>
  </si>
  <si>
    <t>TR-2/81 45-83-L00081_45-83-L00081_2357113</t>
  </si>
  <si>
    <t>03.08.2021 15:06:50</t>
  </si>
  <si>
    <t>03.08.2021 20:13:00</t>
  </si>
  <si>
    <t>K-1464 35-09-K01464_H h2b_5879018</t>
  </si>
  <si>
    <t>03.08.2021 13:57:56</t>
  </si>
  <si>
    <t>03.08.2021 16:10:27</t>
  </si>
  <si>
    <t>M-377 35-02-M00377_99678492_99678492</t>
  </si>
  <si>
    <t>03.08.2021 08:36:19</t>
  </si>
  <si>
    <t>03.08.2021 11:04:58</t>
  </si>
  <si>
    <t>03.08.2021 14:34:44</t>
  </si>
  <si>
    <t>03.08.2021 15:19:58</t>
  </si>
  <si>
    <t>DM-25/37 45-71-M00058_A_56396824_56396824</t>
  </si>
  <si>
    <t>03.08.2021 15:36:35</t>
  </si>
  <si>
    <t>04.08.2021 01:05:10</t>
  </si>
  <si>
    <t>K-3376 35-04-K03376_99725962_99725962</t>
  </si>
  <si>
    <t>03.08.2021 07:46:00</t>
  </si>
  <si>
    <t>03.08.2021 17:40:21</t>
  </si>
  <si>
    <t>BARBAROS TR-1 35-19-M00199_DIREK TIPI TRAFO HUCRESI H01_2057021</t>
  </si>
  <si>
    <t>03.08.2021 09:49:37</t>
  </si>
  <si>
    <t>03.08.2021 15:35:02</t>
  </si>
  <si>
    <t>GÜMÜLDÜR M-43 35-25-M00043_955260089_955260089</t>
  </si>
  <si>
    <t>03.08.2021 12:08:05</t>
  </si>
  <si>
    <t>03.08.2021 14:23:14</t>
  </si>
  <si>
    <t>UZUNKÖY TR-1 35-31-L00144_C_72255943_72255943</t>
  </si>
  <si>
    <t>03.08.2021 23:32:56</t>
  </si>
  <si>
    <t>04.08.2021 01:35:52</t>
  </si>
  <si>
    <t>03.08.2021 15:49:40</t>
  </si>
  <si>
    <t>03.08.2021 17:10:04</t>
  </si>
  <si>
    <t>03.08.2021 06:33:19</t>
  </si>
  <si>
    <t>03.08.2021 07:11:04</t>
  </si>
  <si>
    <t>03.08.2021 22:58:25</t>
  </si>
  <si>
    <t>M-1223 35-01-M01223_C_56353986_56353986</t>
  </si>
  <si>
    <t>03.08.2021 12:48:04</t>
  </si>
  <si>
    <t>03.08.2021 14:04:20</t>
  </si>
  <si>
    <t>MEHMET AFACAN 35-30-M00366_B_56400418_56400418</t>
  </si>
  <si>
    <t>03.08.2021 15:50:44</t>
  </si>
  <si>
    <t>AKHİSAR İM 45-72-A00001_AKHİSAR TM  ŞEHİR-3 M07_42545374</t>
  </si>
  <si>
    <t>03.08.2021 10:53:07</t>
  </si>
  <si>
    <t>03.08.2021 10:55:47</t>
  </si>
  <si>
    <t>ÖZBEY İM 35-26-A00005_TR-1/ÖLÇÜ L04_2066123</t>
  </si>
  <si>
    <t>03.08.2021 11:41:10</t>
  </si>
  <si>
    <t>03.08.2021 12:11:08</t>
  </si>
  <si>
    <t>YENİPAZAR TR-3 45-78-M00687_45-78-M00687_2352424</t>
  </si>
  <si>
    <t>03.08.2021 09:02:55</t>
  </si>
  <si>
    <t>03.08.2021 17:51:33</t>
  </si>
  <si>
    <t>M-1621 35-02-M01621_97652916_97652916</t>
  </si>
  <si>
    <t>03.08.2021 14:09:13</t>
  </si>
  <si>
    <t>03.08.2021 20:03:53</t>
  </si>
  <si>
    <t>K-152 35-02-K00152_D_56370264_56370264</t>
  </si>
  <si>
    <t>03.08.2021 00:03:34</t>
  </si>
  <si>
    <t>03.08.2021 02:32:10</t>
  </si>
  <si>
    <t>K-941 35-02-K00941_913290364_913290364</t>
  </si>
  <si>
    <t>03.08.2021 14:29:00</t>
  </si>
  <si>
    <t>03.08.2021 14:57:16</t>
  </si>
  <si>
    <t>ÇİLEME TR-4 35-22-M00163_35-22-M00163_2377300</t>
  </si>
  <si>
    <t>03.08.2021 14:40:20</t>
  </si>
  <si>
    <t>03.08.2021 15:03:32</t>
  </si>
  <si>
    <t>03.08.2021 13:44:30</t>
  </si>
  <si>
    <t>03.08.2021 14:41:09</t>
  </si>
  <si>
    <t>03.08.2021 14:06:28</t>
  </si>
  <si>
    <t>03.08.2021 14:10:29</t>
  </si>
  <si>
    <t>03.08.2021 22:20:59</t>
  </si>
  <si>
    <t>03.08.2021 22:58:20</t>
  </si>
  <si>
    <t>K-972 35-08-K00972_G G1_5914148</t>
  </si>
  <si>
    <t>03.08.2021 13:00:50</t>
  </si>
  <si>
    <t>03.08.2021 18:35:27</t>
  </si>
  <si>
    <t>03.08.2021 11:42:20</t>
  </si>
  <si>
    <t>03.08.2021 12:24:19</t>
  </si>
  <si>
    <t>SUBAŞI-5 35-26-L00332_35-26-L00332_2347626</t>
  </si>
  <si>
    <t>03.08.2021 09:11:14</t>
  </si>
  <si>
    <t>03.08.2021 17:17:10</t>
  </si>
  <si>
    <t>TR-96 45-78-L00096_45-78-L00096_2357277</t>
  </si>
  <si>
    <t>03.08.2021 15:34:00</t>
  </si>
  <si>
    <t>03.08.2021 16:07:08</t>
  </si>
  <si>
    <t>03.08.2021 09:35:04</t>
  </si>
  <si>
    <t>03.08.2021 16:21:14</t>
  </si>
  <si>
    <t>KABAKUM BANKACILAR TR-3 35-30-M00209_955310141_955310141</t>
  </si>
  <si>
    <t>03.08.2021 16:07:46</t>
  </si>
  <si>
    <t>03.08.2021 21:40:09</t>
  </si>
  <si>
    <t>DM-13/18 45-71-M00329__72374700_72374700</t>
  </si>
  <si>
    <t>03.08.2021 20:14:00</t>
  </si>
  <si>
    <t>04.08.2021 05:43:33</t>
  </si>
  <si>
    <t>UĞURLU KÖK 45-86-M00045_KAVAKYERİ YEŞİLKÖY M03_72226052</t>
  </si>
  <si>
    <t>03.08.2021 10:35:07</t>
  </si>
  <si>
    <t>03.08.2021 11:05:33</t>
  </si>
  <si>
    <t>K-1874 35-09-K01874_B_56380990_56380990</t>
  </si>
  <si>
    <t>03.08.2021 16:43:42</t>
  </si>
  <si>
    <t>04.08.2021 01:54:28</t>
  </si>
  <si>
    <t>MERSİNLİ TR-3 45-78-M00937_49342988_56387747_56387747</t>
  </si>
  <si>
    <t>03.08.2021 21:11:35</t>
  </si>
  <si>
    <t>03.08.2021 23:54:39</t>
  </si>
  <si>
    <t>YENİCEKÖY TR-1 45-72-L00184_C_56404611_56404611</t>
  </si>
  <si>
    <t>03.08.2021 09:07:14</t>
  </si>
  <si>
    <t>03.08.2021 13:04:38</t>
  </si>
  <si>
    <t>K-4406 35-04-K04406_99234953_99234953</t>
  </si>
  <si>
    <t>03.08.2021 14:37:40</t>
  </si>
  <si>
    <t>03.08.2021 15:24:09</t>
  </si>
  <si>
    <t>03.08.2021 05:29:33</t>
  </si>
  <si>
    <t>03.08.2021 09:01:53</t>
  </si>
  <si>
    <t>TARIMSAL SULAMA TR-7 45-85-L00071_DIREK TIPI TRAFO HUCRESI H01_2090244</t>
  </si>
  <si>
    <t>03.08.2021 08:13:28</t>
  </si>
  <si>
    <t>03.08.2021 10:01:04</t>
  </si>
  <si>
    <t>ARMUTLU DM-2/TR-28 (ESKİ TR-2) 35-27-L00002_913293995_913293995</t>
  </si>
  <si>
    <t>03.08.2021 19:33:44</t>
  </si>
  <si>
    <t>03.08.2021 22:32:42</t>
  </si>
  <si>
    <t>TEKKEDERE DM 35-16-M00137_AŞAĞIKIRIKLAR DM-2 M11_2118604</t>
  </si>
  <si>
    <t>03.08.2021 07:42:57</t>
  </si>
  <si>
    <t>03.08.2021 07:52:07</t>
  </si>
  <si>
    <t>03.08.2021 03:27:05</t>
  </si>
  <si>
    <t>03.08.2021 03:54:32</t>
  </si>
  <si>
    <t>GÖRECE M-1130 35-22-M00187_B_56369193_56369193</t>
  </si>
  <si>
    <t>03.08.2021 01:06:00</t>
  </si>
  <si>
    <t>03.08.2021 01:43:38</t>
  </si>
  <si>
    <t>03.08.2021 17:30:38</t>
  </si>
  <si>
    <t>03.08.2021 18:39:21</t>
  </si>
  <si>
    <t>MORDOĞAN TR-24 35-21-L00210_50054633 C2_50054806</t>
  </si>
  <si>
    <t>03.08.2021 19:37:48</t>
  </si>
  <si>
    <t>04.08.2021 00:05:48</t>
  </si>
  <si>
    <t>TEKELİ TR-1 35-22-M00231_35-22-M00231_2376382</t>
  </si>
  <si>
    <t>03.08.2021 15:06:27</t>
  </si>
  <si>
    <t>03.08.2021 19:19:19</t>
  </si>
  <si>
    <t>AKÇAKÖY TR-1 45-71-M01662_43182175_56384993_56384993</t>
  </si>
  <si>
    <t>03.08.2021 10:27:41</t>
  </si>
  <si>
    <t>03.08.2021 20:20:46</t>
  </si>
  <si>
    <t>HAYRİ ALADAĞ TARIMSAL SULAMA 45-78-M00236_45-78-M00236_2353108</t>
  </si>
  <si>
    <t>03.08.2021 20:35:24</t>
  </si>
  <si>
    <t>03.08.2021 21:51:55</t>
  </si>
  <si>
    <t>ÇIRPI İM 35-20-A00002_ÇIRPI-1(CAMİİ MAH) M15_2056282</t>
  </si>
  <si>
    <t>03.08.2021 05:37:46</t>
  </si>
  <si>
    <t>03.08.2021 05:39:39</t>
  </si>
  <si>
    <t>03.08.2021 11:41:52</t>
  </si>
  <si>
    <t>03.08.2021 12:04:44</t>
  </si>
  <si>
    <t>TR-58 45-78-M00058_965313949_965313949</t>
  </si>
  <si>
    <t>03.08.2021 12:05:39</t>
  </si>
  <si>
    <t>03.08.2021 12:34:57</t>
  </si>
  <si>
    <t>BELENYAKA TR-1 45-73-M00713_45-73-M00713_2355171</t>
  </si>
  <si>
    <t>03.08.2021 16:20:19</t>
  </si>
  <si>
    <t>03.08.2021 18:33:43</t>
  </si>
  <si>
    <t>DERNEKLİ TR-1 35-20-M00039_955199380_955199380</t>
  </si>
  <si>
    <t>03.08.2021 11:58:34</t>
  </si>
  <si>
    <t>03.08.2021 19:42:36</t>
  </si>
  <si>
    <t>K-3092 35-02-K03092_A_56380399_56380399</t>
  </si>
  <si>
    <t>03.08.2021 13:50:34</t>
  </si>
  <si>
    <t>03.08.2021 15:38:44</t>
  </si>
  <si>
    <t>TR-2/91 45-83-L00091_955154992_955154992</t>
  </si>
  <si>
    <t>03.08.2021 18:24:33</t>
  </si>
  <si>
    <t>04.08.2021 19:26:28</t>
  </si>
  <si>
    <t>TR-2/6-A 45-72-L00942__72373407_72373407</t>
  </si>
  <si>
    <t>03.08.2021 13:10:35</t>
  </si>
  <si>
    <t>03.08.2021 17:08:09</t>
  </si>
  <si>
    <t>TR-17 35-15-M00017_C c3b_48898656</t>
  </si>
  <si>
    <t>03.08.2021 09:35:26</t>
  </si>
  <si>
    <t>03.08.2021 10:51:44</t>
  </si>
  <si>
    <t>K-4058 35-04-K04058_35-04-K04058_2359447</t>
  </si>
  <si>
    <t>03.08.2021 09:26:26</t>
  </si>
  <si>
    <t>03.08.2021 14:46:58</t>
  </si>
  <si>
    <t>KIRDAMLARI KARGACIK TR-1 45-78-M00499_49233040_56393997_56393997</t>
  </si>
  <si>
    <t>03.08.2021 21:02:22</t>
  </si>
  <si>
    <t>03.08.2021 23:07:11</t>
  </si>
  <si>
    <t>03.08.2021 13:00:44</t>
  </si>
  <si>
    <t>03.08.2021 17:44:48</t>
  </si>
  <si>
    <t>L-290 35-18-L00290__72372510_72372510</t>
  </si>
  <si>
    <t>03.08.2021 07:01:37</t>
  </si>
  <si>
    <t>03.08.2021 09:01:47</t>
  </si>
  <si>
    <t>DM-4/12 35-26-M00834__56360924_56360924</t>
  </si>
  <si>
    <t>03.08.2021 11:20:45</t>
  </si>
  <si>
    <t>03.08.2021 12:47:35</t>
  </si>
  <si>
    <t>AKÇAKÖY TR-1 45-71-M01662_43182693_56393068_56393068</t>
  </si>
  <si>
    <t>03.08.2021 22:18:29</t>
  </si>
  <si>
    <t>04.08.2021 03:25:43</t>
  </si>
  <si>
    <t>TR-2/87-1 45-83-L00133_B_56397665_56397665</t>
  </si>
  <si>
    <t>03.08.2021 01:14:18</t>
  </si>
  <si>
    <t>03.08.2021 02:48:47</t>
  </si>
  <si>
    <t>03.08.2021 12:54:12</t>
  </si>
  <si>
    <t>03.08.2021 16:01:30</t>
  </si>
  <si>
    <t>SEYREK TR-7 KÖK 35-28-M00379_HatBaşıAyırıcı_53133679 M05_53133679</t>
  </si>
  <si>
    <t>03.08.2021 13:53:47</t>
  </si>
  <si>
    <t>03.08.2021 19:58:05</t>
  </si>
  <si>
    <t>K-832 35-04-K00832_D_56383121_56383121</t>
  </si>
  <si>
    <t>03.08.2021 18:04:03</t>
  </si>
  <si>
    <t>03.08.2021 19:54:54</t>
  </si>
  <si>
    <t>DM4/TR-8 35-27-M00022__72374431_72374431</t>
  </si>
  <si>
    <t>03.08.2021 12:12:08</t>
  </si>
  <si>
    <t>03.08.2021 15:36:24</t>
  </si>
  <si>
    <t>K-1186 35-03-K01186_A_56372878_56372878</t>
  </si>
  <si>
    <t>03.08.2021 14:57:00</t>
  </si>
  <si>
    <t>03.08.2021 17:30:58</t>
  </si>
  <si>
    <t>YENİ TOKİ DM-2 45-71-M02244_KÖY HATTI-AFKAF TEKKE M02_72147765</t>
  </si>
  <si>
    <t>03.08.2021 14:00:56</t>
  </si>
  <si>
    <t>03.08.2021 23:22:56</t>
  </si>
  <si>
    <t>L-349 35-18-L00349_950456055_950456055</t>
  </si>
  <si>
    <t>03.08.2021 14:31:50</t>
  </si>
  <si>
    <t>03.08.2021 21:18:07</t>
  </si>
  <si>
    <t>ALİ ÖRÜMLÜ TR-8 SULAMA 45-71-M01158_45-71-M01158_2360602</t>
  </si>
  <si>
    <t>03.08.2021 08:18:49</t>
  </si>
  <si>
    <t>04.08.2021 12:35:40</t>
  </si>
  <si>
    <t>DEMİRCİLİ DM 35-15-L00895_ÜZÜMLÜ L02_2115255</t>
  </si>
  <si>
    <t>03.08.2021 19:18:00</t>
  </si>
  <si>
    <t>03.08.2021 20:03:38</t>
  </si>
  <si>
    <t>TR-19 35-26-M00019__72372001_72372001</t>
  </si>
  <si>
    <t>03.08.2021 15:34:35</t>
  </si>
  <si>
    <t>03.08.2021 17:02:00</t>
  </si>
  <si>
    <t>ÇUKURALTI M-22 35-25-M00070_A_56354973_56354973</t>
  </si>
  <si>
    <t>03.08.2021 17:31:02</t>
  </si>
  <si>
    <t>03.08.2021 19:23:05</t>
  </si>
  <si>
    <t>03.08.2021 07:23:05</t>
  </si>
  <si>
    <t>03.08.2021 09:10:50</t>
  </si>
  <si>
    <t>03.08.2021 17:32:59</t>
  </si>
  <si>
    <t>03.08.2021 19:41:31</t>
  </si>
  <si>
    <t>KAPAKLI TR-2 45-72-M00315_DIREK TIPI TRAFO HUCRESI H01_2108402</t>
  </si>
  <si>
    <t>03.08.2021 05:43:06</t>
  </si>
  <si>
    <t>03.08.2021 06:13:15</t>
  </si>
  <si>
    <t>DM-12/02 (LALELİ İ.Ö.) 45-71-M00306_45-71-M00306_2372034</t>
  </si>
  <si>
    <t>03.08.2021 20:19:29</t>
  </si>
  <si>
    <t>03.08.2021 22:19:29</t>
  </si>
  <si>
    <t>TR-2/122 45-83-M00720_48123509_56384159_56384159</t>
  </si>
  <si>
    <t>03.08.2021 13:02:28</t>
  </si>
  <si>
    <t>03.08.2021 14:13:06</t>
  </si>
  <si>
    <t>L-201 GÜZELÇİFTLİK 35-14-L00201_DAĞITIM TRAFO L-201 GÜZELÇİFTLİK L04_72216637</t>
  </si>
  <si>
    <t>03.08.2021 09:45:24</t>
  </si>
  <si>
    <t>03.08.2021 15:02:24</t>
  </si>
  <si>
    <t>KIZILDAM TR-1 45-75-M00149_B_56367969_56367969</t>
  </si>
  <si>
    <t>03.08.2021 11:27:24</t>
  </si>
  <si>
    <t>03.08.2021 18:25:05</t>
  </si>
  <si>
    <t>YENİKÖY-4 35-26-L00143_6186598_56358528_56358528</t>
  </si>
  <si>
    <t>03.08.2021 17:26:04</t>
  </si>
  <si>
    <t>03.08.2021 18:27:30</t>
  </si>
  <si>
    <t>03.08.2021 15:50:31</t>
  </si>
  <si>
    <t>03.08.2021 19:21:27</t>
  </si>
  <si>
    <t>YEŞİLKÖY-3 35-26-M00792_64988476_65514277_65514277</t>
  </si>
  <si>
    <t>03.08.2021 19:33:32</t>
  </si>
  <si>
    <t>03.08.2021 20:56:44</t>
  </si>
  <si>
    <t>AĞAÇ İŞLERİ TR-11 35-22-M00123_955290311_955290311</t>
  </si>
  <si>
    <t>03.08.2021 13:40:36</t>
  </si>
  <si>
    <t>03.08.2021 20:39:34</t>
  </si>
  <si>
    <t>03.08.2021 18:46:06</t>
  </si>
  <si>
    <t>03.08.2021 18:57:11</t>
  </si>
  <si>
    <t>03.08.2021 23:55:00</t>
  </si>
  <si>
    <t>04.08.2021 03:12:37</t>
  </si>
  <si>
    <t>03.08.2021 16:08:11</t>
  </si>
  <si>
    <t>03.08.2021 17:57:02</t>
  </si>
  <si>
    <t>KAYACIK KOŞUBURNU TR-1 45-75-M00216_DIREK TIPI TRAFO HUCRESI H01_2086613</t>
  </si>
  <si>
    <t>03.08.2021 09:44:55</t>
  </si>
  <si>
    <t>03.08.2021 16:21:13</t>
  </si>
  <si>
    <t>KARABURUN TR-1 35-21-L00001_953367744_953367744</t>
  </si>
  <si>
    <t>03.08.2021 19:32:53</t>
  </si>
  <si>
    <t>03.08.2021 22:41:32</t>
  </si>
  <si>
    <t>03.08.2021 19:50:23</t>
  </si>
  <si>
    <t>03.08.2021 21:35:42</t>
  </si>
  <si>
    <t>MENEMEN TR-25 35-28-L00025_953384567_953384567</t>
  </si>
  <si>
    <t>03.08.2021 09:46:10</t>
  </si>
  <si>
    <t>03.08.2021 19:16:07</t>
  </si>
  <si>
    <t>ERDELLİ TR-2 KÖK 45-72-L00476_HatBaşıAyırıcı_53140137 L04_53140137</t>
  </si>
  <si>
    <t>03.08.2021 09:04:25</t>
  </si>
  <si>
    <t>03.08.2021 14:38:47</t>
  </si>
  <si>
    <t>03.08.2021 19:02:26</t>
  </si>
  <si>
    <t>03.08.2021 19:31:34</t>
  </si>
  <si>
    <t>M-127 35-02-M00127_A_56367824_56367824</t>
  </si>
  <si>
    <t>03.08.2021 11:46:21</t>
  </si>
  <si>
    <t>03.08.2021 15:19:35</t>
  </si>
  <si>
    <t>BOZAĞAÇ TR-4 45-78-M00664_45-78-M00664_2353562</t>
  </si>
  <si>
    <t>03.08.2021 11:44:26</t>
  </si>
  <si>
    <t>03.08.2021 15:10:01</t>
  </si>
  <si>
    <t>03.08.2021 20:25:41</t>
  </si>
  <si>
    <t>04.08.2021 06:41:08</t>
  </si>
  <si>
    <t>SEKİ KÖYÜ KÜSKÜT TR-5 35-15-L00139_DIREK TIPI TRAFO HUCRESI H01_2041848</t>
  </si>
  <si>
    <t>03.08.2021 18:57:51</t>
  </si>
  <si>
    <t>04.08.2021 02:17:29</t>
  </si>
  <si>
    <t>03.08.2021 18:23:31</t>
  </si>
  <si>
    <t>03.08.2021 19:17:37</t>
  </si>
  <si>
    <t>03.08.2021 14:43:24</t>
  </si>
  <si>
    <t>03.08.2021 15:12:00</t>
  </si>
  <si>
    <t>K-1188 35-01-K01188_912251687_912251687</t>
  </si>
  <si>
    <t>03.08.2021 08:38:28</t>
  </si>
  <si>
    <t>03.08.2021 10:57:53</t>
  </si>
  <si>
    <t>TR-7 35-15-M00007_35-15-M00007_67552465</t>
  </si>
  <si>
    <t>03.08.2021 21:52:16</t>
  </si>
  <si>
    <t>03.08.2021 23:06:37</t>
  </si>
  <si>
    <t>HELVACI TR-3 35-17-M00363_6484833_56356519_56356519</t>
  </si>
  <si>
    <t>03.08.2021 16:59:21</t>
  </si>
  <si>
    <t>03.08.2021 20:13:46</t>
  </si>
  <si>
    <t>ÇAMÖNÜ TR-2 35-22-M00166_C_56370475_56370475</t>
  </si>
  <si>
    <t>03.08.2021 15:11:52</t>
  </si>
  <si>
    <t>03.08.2021 18:12:36</t>
  </si>
  <si>
    <t>BARBAROS TR-3 (TR-306) 35-19-M00484__72374214_72374214</t>
  </si>
  <si>
    <t>03.08.2021 17:49:28</t>
  </si>
  <si>
    <t>03.08.2021 19:35:14</t>
  </si>
  <si>
    <t>DM-16/02-C 45-71-M00606_45-71-M00606_2362162</t>
  </si>
  <si>
    <t>03.08.2021 01:29:00</t>
  </si>
  <si>
    <t>03.08.2021 05:29:59</t>
  </si>
  <si>
    <t>K-3322 35-09-K03322_D d1b_5870118</t>
  </si>
  <si>
    <t>03.08.2021 12:38:58</t>
  </si>
  <si>
    <t>03.08.2021 17:31:08</t>
  </si>
  <si>
    <t>03.08.2021 14:04:10</t>
  </si>
  <si>
    <t>03.08.2021 14:13:40</t>
  </si>
  <si>
    <t>03.08.2021 13:34:56</t>
  </si>
  <si>
    <t>M-1131 35-02-M01131_99932392_99932392</t>
  </si>
  <si>
    <t>03.08.2021 11:26:12</t>
  </si>
  <si>
    <t>03.08.2021 16:31:02</t>
  </si>
  <si>
    <t>DM-3/25 (MUTLU MAH. MUHTARLIK) 45-71-M00076_C c1_45180089</t>
  </si>
  <si>
    <t>04.08.2021 02:51:21</t>
  </si>
  <si>
    <t>MÜTEVELLİ TR-6 45-80-M00105_45-80-M00105_2376625</t>
  </si>
  <si>
    <t>03.08.2021 15:54:37</t>
  </si>
  <si>
    <t>03.08.2021 18:32:11</t>
  </si>
  <si>
    <t>03.08.2021 18:34:18</t>
  </si>
  <si>
    <t>03.08.2021 20:49:48</t>
  </si>
  <si>
    <t>ÇAMLIK DM 35-17-M00173_ZEYTİNDAĞ-2 M04_66328145</t>
  </si>
  <si>
    <t>03.08.2021 07:50:09</t>
  </si>
  <si>
    <t>03.08.2021 07:50:51</t>
  </si>
  <si>
    <t>_48124569_56404911_56404911</t>
  </si>
  <si>
    <t>03.08.2021 13:56:57</t>
  </si>
  <si>
    <t>03.08.2021 16:58:55</t>
  </si>
  <si>
    <t>URLA TM-2 35-19-A00005_DONANIMLI YEDEK M01_2335478</t>
  </si>
  <si>
    <t>03.08.2021 14:07:51</t>
  </si>
  <si>
    <t>03.08.2021 14:22:19</t>
  </si>
  <si>
    <t>EYYÜP DUVARCI  TR 35-30-M00377_35-30-M00377_2356258</t>
  </si>
  <si>
    <t>03.08.2021 16:50:46</t>
  </si>
  <si>
    <t>03.08.2021 20:39:55</t>
  </si>
  <si>
    <t>03.08.2021 14:33:02</t>
  </si>
  <si>
    <t>03.08.2021 18:23:49</t>
  </si>
  <si>
    <t>HASANLAR TR-1 35-28-M00203_A_56357860_56357860</t>
  </si>
  <si>
    <t>03.08.2021 22:33:51</t>
  </si>
  <si>
    <t>04.08.2021 00:44:01</t>
  </si>
  <si>
    <t>SOMA TR-2/1 45-82-M00082_TR-3 M03_72178216</t>
  </si>
  <si>
    <t>03.08.2021 10:30:57</t>
  </si>
  <si>
    <t>03.08.2021 11:47:55</t>
  </si>
  <si>
    <t>03.08.2021 20:25:52</t>
  </si>
  <si>
    <t>ÇIRPI İM 35-20-A00002_ÇIRPI SULAMA M09_2307615</t>
  </si>
  <si>
    <t>03.08.2021 05:11:51</t>
  </si>
  <si>
    <t>03.08.2021 05:45:16</t>
  </si>
  <si>
    <t>M-1053 35-02-M01053_M-1 M02_2104675</t>
  </si>
  <si>
    <t>03.08.2021 15:51:27</t>
  </si>
  <si>
    <t>03.08.2021 16:25:00</t>
  </si>
  <si>
    <t>03.08.2021 09:48:17</t>
  </si>
  <si>
    <t>03.08.2021 10:37:19</t>
  </si>
  <si>
    <t>K-4032 35-01-K04032_B_60982253_60982253</t>
  </si>
  <si>
    <t>03.08.2021 18:42:08</t>
  </si>
  <si>
    <t>04.08.2021 00:08:55</t>
  </si>
  <si>
    <t>K-716 35-02-K00716_C_56363838_56363838</t>
  </si>
  <si>
    <t>03.08.2021 20:42:56</t>
  </si>
  <si>
    <t>03.08.2021 21:30:28</t>
  </si>
  <si>
    <t>MENEMEN DM-3/16 35-28-L00098_953376113_953376113</t>
  </si>
  <si>
    <t>03.08.2021 22:58:28</t>
  </si>
  <si>
    <t>04.08.2021 03:01:45</t>
  </si>
  <si>
    <t>03.08.2021 05:14:54</t>
  </si>
  <si>
    <t>03.08.2021 12:59:54</t>
  </si>
  <si>
    <t>03.08.2021 16:48:54</t>
  </si>
  <si>
    <t>03.08.2021 18:45:01</t>
  </si>
  <si>
    <t>URGANLI TR-6 45-83-M00569_955161652_955161652</t>
  </si>
  <si>
    <t>03.08.2021 18:40:19</t>
  </si>
  <si>
    <t>03.08.2021 20:32:25</t>
  </si>
  <si>
    <t>03.08.2021 09:12:00</t>
  </si>
  <si>
    <t>03.08.2021 13:16:44</t>
  </si>
  <si>
    <t>03.08.2021 23:39:27</t>
  </si>
  <si>
    <t>04.08.2021 05:24:10</t>
  </si>
  <si>
    <t>K-55 35-04-K00055_99570221_99570221</t>
  </si>
  <si>
    <t>03.08.2021 08:44:31</t>
  </si>
  <si>
    <t>03.08.2021 11:16:58</t>
  </si>
  <si>
    <t>TR-98 45-78-L00098_953256915_953256915</t>
  </si>
  <si>
    <t>03.08.2021 18:36:50</t>
  </si>
  <si>
    <t>03.08.2021 21:23:27</t>
  </si>
  <si>
    <t>03.08.2021 14:23:18</t>
  </si>
  <si>
    <t>03.08.2021 21:48:47</t>
  </si>
  <si>
    <t>03.08.2021 14:08:07</t>
  </si>
  <si>
    <t>03.08.2021 14:11:27</t>
  </si>
  <si>
    <t>TR-12 35-16-L00012_47581335 C1b_47582712</t>
  </si>
  <si>
    <t>03.08.2021 11:06:00</t>
  </si>
  <si>
    <t>03.08.2021 11:51:25</t>
  </si>
  <si>
    <t>K-3278 35-01-K03278_B 2B_5861509</t>
  </si>
  <si>
    <t>03.08.2021 13:13:54</t>
  </si>
  <si>
    <t>03.08.2021 16:00:29</t>
  </si>
  <si>
    <t>TİRE İM-DM-1 35-29-A00001_BOYNUYOĞUN L04_2059646</t>
  </si>
  <si>
    <t>03.08.2021 22:31:14</t>
  </si>
  <si>
    <t>03.08.2021 23:10:15</t>
  </si>
  <si>
    <t>DM-4/12 35-26-M00834__56360218_56360218</t>
  </si>
  <si>
    <t>03.08.2021 13:32:47</t>
  </si>
  <si>
    <t>03.08.2021 14:21:53</t>
  </si>
  <si>
    <t>K-3216 35-09-K03216_97867839_97867839</t>
  </si>
  <si>
    <t>03.08.2021 11:43:09</t>
  </si>
  <si>
    <t>03.08.2021 13:50:30</t>
  </si>
  <si>
    <t>M-1011 35-03-M01011_B_56365315_56365315</t>
  </si>
  <si>
    <t>03.08.2021 16:03:38</t>
  </si>
  <si>
    <t>03.08.2021 19:09:54</t>
  </si>
  <si>
    <t>DM-14/3A 45-71-M02249_A A01B_73719691</t>
  </si>
  <si>
    <t>03.08.2021 16:59:54</t>
  </si>
  <si>
    <t>04.08.2021 04:40:40</t>
  </si>
  <si>
    <t>DM-3/19 35-26-M00820_6024742_56369063_56369063</t>
  </si>
  <si>
    <t>03.08.2021 15:22:16</t>
  </si>
  <si>
    <t>03.08.2021 17:42:47</t>
  </si>
  <si>
    <t>M-2556 35-02-M02556_DAĞITIM TRF M-2556 M01_66108791</t>
  </si>
  <si>
    <t>03.08.2021 07:36:24</t>
  </si>
  <si>
    <t>03.08.2021 08:45:12</t>
  </si>
  <si>
    <t>TR-2/30 45-72-L00030_B B02_65856377</t>
  </si>
  <si>
    <t>03.08.2021 16:12:35</t>
  </si>
  <si>
    <t>03.08.2021 17:12:12</t>
  </si>
  <si>
    <t>PAZARKÖY YENİ MAH TR-4 45-78-L00655_49253231_56391438_56391438</t>
  </si>
  <si>
    <t>03.08.2021 20:51:07</t>
  </si>
  <si>
    <t>03.08.2021 23:59:17</t>
  </si>
  <si>
    <t>GİRELLİ TR-2 45-73-M00766_945650611_945650611</t>
  </si>
  <si>
    <t>03.08.2021 15:10:29</t>
  </si>
  <si>
    <t>03.08.2021 17:47:43</t>
  </si>
  <si>
    <t>ÖRNEKKÖY TR-5 35-27-L00130_35-27-L00130_2369741</t>
  </si>
  <si>
    <t>03.08.2021 20:59:04</t>
  </si>
  <si>
    <t>03.08.2021 22:57:20</t>
  </si>
  <si>
    <t>03.08.2021 14:15:37</t>
  </si>
  <si>
    <t>03.08.2021 16:55:17</t>
  </si>
  <si>
    <t>BOZDAĞ TR-8 35-15-L00287_DIREK TIPI TRAFO HUCRESI H01_2048396</t>
  </si>
  <si>
    <t>03.08.2021 10:21:22</t>
  </si>
  <si>
    <t>03.08.2021 12:39:35</t>
  </si>
  <si>
    <t>TR-51 TORBALI PAZAR YERİ 35-26-M00051_C_60984691_60984691</t>
  </si>
  <si>
    <t>03.08.2021 12:46:29</t>
  </si>
  <si>
    <t>03.08.2021 13:47:31</t>
  </si>
  <si>
    <t>KARABURUN TR-4/19 35-21-L00004_B_56357320_56357320</t>
  </si>
  <si>
    <t>03.08.2021 15:44:00</t>
  </si>
  <si>
    <t>03.08.2021 18:09:24</t>
  </si>
  <si>
    <t>HACIRAHMANLAR TARIMSAL SULAMA ÖZEL KÖK 45-80-M02000Ö_SARUHANLI DM M04_2323504</t>
  </si>
  <si>
    <t>03.08.2021 09:02:32</t>
  </si>
  <si>
    <t>03.08.2021 09:30:05</t>
  </si>
  <si>
    <t>K-1049 35-02-K01049_TRAFO K01_2310640</t>
  </si>
  <si>
    <t>03.08.2021 17:46:44</t>
  </si>
  <si>
    <t>03.08.2021 18:59:51</t>
  </si>
  <si>
    <t>03.08.2021 16:54:13</t>
  </si>
  <si>
    <t>03.08.2021 18:14:58</t>
  </si>
  <si>
    <t>DEMİRCİ TM 45-74-A00001_HatBaşıAyırıcı_53135308 M15_53135308</t>
  </si>
  <si>
    <t>03.08.2021 09:27:31</t>
  </si>
  <si>
    <t>03.08.2021 10:34:08</t>
  </si>
  <si>
    <t>03.08.2021 13:10:59</t>
  </si>
  <si>
    <t>03.08.2021 13:52:51</t>
  </si>
  <si>
    <t>TR-51 TORBALI PAZAR YERİ 35-26-M00051_A A02_56421682</t>
  </si>
  <si>
    <t>03.08.2021 15:35:36</t>
  </si>
  <si>
    <t>03.08.2021 17:34:17</t>
  </si>
  <si>
    <t>L-426 ESKİ GARAJ 35-18-L00426_A a1_5945316</t>
  </si>
  <si>
    <t>03.08.2021 13:32:07</t>
  </si>
  <si>
    <t>03.08.2021 17:39:47</t>
  </si>
  <si>
    <t>L-45 JANDARMA SİTESİ 35-14-L00045_35-14-L00045_2368449</t>
  </si>
  <si>
    <t>03.08.2021 08:35:24</t>
  </si>
  <si>
    <t>03.08.2021 12:40:25</t>
  </si>
  <si>
    <t>K-3835 35-08-K03835_35-08-K03835_42032531</t>
  </si>
  <si>
    <t>03.08.2021 17:14:28</t>
  </si>
  <si>
    <t>03.08.2021 17:59:25</t>
  </si>
  <si>
    <t>BALABANLI TR-1 35-15-L00965_B_56368955_56368955</t>
  </si>
  <si>
    <t>03.08.2021 10:41:31</t>
  </si>
  <si>
    <t>03.08.2021 18:22:48</t>
  </si>
  <si>
    <t>DM-18/05 (TR-138) 45-71-M00255_B B1_44500657</t>
  </si>
  <si>
    <t>03.08.2021 18:10:00</t>
  </si>
  <si>
    <t>03.08.2021 23:37:23</t>
  </si>
  <si>
    <t>03.08.2021 11:56:08</t>
  </si>
  <si>
    <t>03.08.2021 13:49:46</t>
  </si>
  <si>
    <t>HİKMET GIDA KÖK 45-72-M00122_HatBaşıAyırıcı_53136426 M04_53136426</t>
  </si>
  <si>
    <t>03.08.2021 07:52:08</t>
  </si>
  <si>
    <t>03.08.2021 12:01:54</t>
  </si>
  <si>
    <t>TR-28 35-15-M00028_950364683_950364683</t>
  </si>
  <si>
    <t>03.08.2021 00:13:33</t>
  </si>
  <si>
    <t>03.08.2021 01:53:38</t>
  </si>
  <si>
    <t>ÇAĞLAYAN TR-1 45-73-M00173_A_56405739_56405739</t>
  </si>
  <si>
    <t>03.08.2021 21:28:16</t>
  </si>
  <si>
    <t>03.08.2021 22:23:55</t>
  </si>
  <si>
    <t>L-2 35-18-L00002_9762228 c1b_5950981</t>
  </si>
  <si>
    <t>03.08.2021 09:37:11</t>
  </si>
  <si>
    <t>03.08.2021 11:20:36</t>
  </si>
  <si>
    <t>TR-135 35-26-M00135_9643443_56360964_56360964</t>
  </si>
  <si>
    <t>03.08.2021 14:59:45</t>
  </si>
  <si>
    <t>03.08.2021 16:18:43</t>
  </si>
  <si>
    <t>GELENBE TR-1 45-76-L00060_955250333_955250333</t>
  </si>
  <si>
    <t>03.08.2021 09:17:51</t>
  </si>
  <si>
    <t>03.08.2021 21:12:38</t>
  </si>
  <si>
    <t>L-133 35-18-L00133_9872082_56368065_56368065</t>
  </si>
  <si>
    <t>04.08.2021 13:59:09</t>
  </si>
  <si>
    <t>05.08.2021 03:53:18</t>
  </si>
  <si>
    <t>KEMİKLİDERE TR-1 45-80-M00134_956540091_956540091</t>
  </si>
  <si>
    <t>04.08.2021 16:02:43</t>
  </si>
  <si>
    <t>04.08.2021 22:44:31</t>
  </si>
  <si>
    <t>DM-18/05 (TR-138) 45-71-M00255_A_56399229_56399229</t>
  </si>
  <si>
    <t>04.08.2021 14:00:08</t>
  </si>
  <si>
    <t>04.08.2021 15:42:23</t>
  </si>
  <si>
    <t>M-1399 35-03-M01399_E_56366603_56366603</t>
  </si>
  <si>
    <t>04.08.2021 23:03:01</t>
  </si>
  <si>
    <t>05.08.2021 00:57:54</t>
  </si>
  <si>
    <t>04.08.2021 20:16:35</t>
  </si>
  <si>
    <t>04.08.2021 22:18:23</t>
  </si>
  <si>
    <t>GÖLCÜK TR-14 35-15-L00326_950394799_950394799</t>
  </si>
  <si>
    <t>04.08.2021 12:20:03</t>
  </si>
  <si>
    <t>04.08.2021 15:28:45</t>
  </si>
  <si>
    <t>L-200 35-18-L00200_950438829_950438829</t>
  </si>
  <si>
    <t>04.08.2021 09:42:49</t>
  </si>
  <si>
    <t>04.08.2021 14:42:19</t>
  </si>
  <si>
    <t>KÖSEDERE TR-2 35-21-L00125_953359231_953359231</t>
  </si>
  <si>
    <t>04.08.2021 08:10:31</t>
  </si>
  <si>
    <t>04.08.2021 10:19:09</t>
  </si>
  <si>
    <t>TÜTENLİ TR-1 45-72-L00126_D_65514203_65514203</t>
  </si>
  <si>
    <t>04.08.2021 09:41:30</t>
  </si>
  <si>
    <t>04.08.2021 16:55:35</t>
  </si>
  <si>
    <t>KAYACIK KÖK 45-75-M00065_HatBaşıAyırıcı_77269649 M04_77269649</t>
  </si>
  <si>
    <t>04.08.2021 15:23:07</t>
  </si>
  <si>
    <t>04.08.2021 18:45:19</t>
  </si>
  <si>
    <t>M-1011 35-03-M01011_B_56365690_56365690</t>
  </si>
  <si>
    <t>04.08.2021 21:27:14</t>
  </si>
  <si>
    <t>04.08.2021 22:08:44</t>
  </si>
  <si>
    <t>YAKACIK TR-4 35-20-L00242_35-20-L00242_2376784</t>
  </si>
  <si>
    <t>04.08.2021 12:45:00</t>
  </si>
  <si>
    <t>04.08.2021 13:50:45</t>
  </si>
  <si>
    <t>ÖZDERE ORTA MAHALLE DM (M-1) 35-25-M00120_ORTA MAHALLE M-46 M04_72127200</t>
  </si>
  <si>
    <t>04.08.2021 12:19:21</t>
  </si>
  <si>
    <t>04.08.2021 12:31:00</t>
  </si>
  <si>
    <t>04.08.2021 17:41:16</t>
  </si>
  <si>
    <t>04.08.2021 18:09:01</t>
  </si>
  <si>
    <t>BELEVİ TR-5 35-13-L00064_A_56380283_56380283</t>
  </si>
  <si>
    <t>04.08.2021 14:43:22</t>
  </si>
  <si>
    <t>04.08.2021 15:32:24</t>
  </si>
  <si>
    <t>TR-2/47 45-72-L00047_DIREK TIPI TRAFO HUCRESI H01_2106337</t>
  </si>
  <si>
    <t>04.08.2021 13:31:00</t>
  </si>
  <si>
    <t>04.08.2021 14:31:45</t>
  </si>
  <si>
    <t>K-4244 35-01-K04244_B_56362125_56362125</t>
  </si>
  <si>
    <t>04.08.2021 01:34:48</t>
  </si>
  <si>
    <t>04.08.2021 02:11:55</t>
  </si>
  <si>
    <t>ÇIRPI İM 35-20-A00002_ASLANLAR-2 M12_2056277</t>
  </si>
  <si>
    <t>04.08.2021 15:12:30</t>
  </si>
  <si>
    <t>04.08.2021 15:15:39</t>
  </si>
  <si>
    <t>OĞLANANASI TR-3 35-22-M00257_B_56354427_56354427</t>
  </si>
  <si>
    <t>04.08.2021 13:01:57</t>
  </si>
  <si>
    <t>04.08.2021 15:38:34</t>
  </si>
  <si>
    <t>TR-85 35-16-L00085_DIREK TIPI TRAFO HUCRESI H01_2042619</t>
  </si>
  <si>
    <t>04.08.2021 16:20:29</t>
  </si>
  <si>
    <t>04.08.2021 19:05:29</t>
  </si>
  <si>
    <t>SOMA TR-8 45-82-M00008_C_56388339_56388339</t>
  </si>
  <si>
    <t>04.08.2021 19:57:05</t>
  </si>
  <si>
    <t>04.08.2021 21:17:55</t>
  </si>
  <si>
    <t>L-243 35-18-L00243_ L04_2096406</t>
  </si>
  <si>
    <t>04.08.2021 12:06:21</t>
  </si>
  <si>
    <t>04.08.2021 12:06:58</t>
  </si>
  <si>
    <t>K-1776 35-07-K01776_H h1_5780006</t>
  </si>
  <si>
    <t>04.08.2021 16:18:03</t>
  </si>
  <si>
    <t>04.08.2021 16:36:47</t>
  </si>
  <si>
    <t>GÖRDES DM 45-75-M00050_AKHİSAR - ÖLÇÜ M07_2322178</t>
  </si>
  <si>
    <t>04.08.2021 18:23:59</t>
  </si>
  <si>
    <t>04.08.2021 18:26:14</t>
  </si>
  <si>
    <t>KIRKAĞAÇ TR-11 45-76-M00011_B_60983998_60983998</t>
  </si>
  <si>
    <t>04.08.2021 23:37:26</t>
  </si>
  <si>
    <t>04.08.2021 23:53:47</t>
  </si>
  <si>
    <t>04.08.2021 16:41:28</t>
  </si>
  <si>
    <t>04.08.2021 22:39:37</t>
  </si>
  <si>
    <t>04.08.2021 11:01:56</t>
  </si>
  <si>
    <t>04.08.2021 11:07:55</t>
  </si>
  <si>
    <t>TR-106 45-78-L00106_49364464_56405809_56405809</t>
  </si>
  <si>
    <t>04.08.2021 19:08:11</t>
  </si>
  <si>
    <t>04.08.2021 19:40:05</t>
  </si>
  <si>
    <t>04.08.2021 16:56:00</t>
  </si>
  <si>
    <t>04.08.2021 17:42:25</t>
  </si>
  <si>
    <t>04.08.2021 19:11:00</t>
  </si>
  <si>
    <t>04.08.2021 21:36:49</t>
  </si>
  <si>
    <t>AKHİSAR TM 45-72-A00006_GÖRDES M05_2313118</t>
  </si>
  <si>
    <t>04.08.2021 09:23:17</t>
  </si>
  <si>
    <t>04.08.2021 09:27:17</t>
  </si>
  <si>
    <t>04.08.2021 21:41:44</t>
  </si>
  <si>
    <t>05.08.2021 02:36:43</t>
  </si>
  <si>
    <t>K-687 35-01-K00687_B B1_5927581</t>
  </si>
  <si>
    <t>04.08.2021 19:34:34</t>
  </si>
  <si>
    <t>04.08.2021 20:58:44</t>
  </si>
  <si>
    <t>TR-40 35-15-M00040_35-15-M00040_2365883</t>
  </si>
  <si>
    <t>04.08.2021 15:55:39</t>
  </si>
  <si>
    <t>04.08.2021 18:54:51</t>
  </si>
  <si>
    <t>SEYREK TR-7 KÖK 35-28-M00379_HatBaşıAyırıcı_64536197 M04_64536197</t>
  </si>
  <si>
    <t>04.08.2021 07:58:35</t>
  </si>
  <si>
    <t>04.08.2021 17:42:19</t>
  </si>
  <si>
    <t>KAYIŞLAR KÖK 45-80-M00183_DİLEK M03_72195773</t>
  </si>
  <si>
    <t>04.08.2021 09:21:51</t>
  </si>
  <si>
    <t>04.08.2021 10:41:21</t>
  </si>
  <si>
    <t>DELEMENLER ORTAHAN TR-1 45-73-M00724_B_56397522_56397522</t>
  </si>
  <si>
    <t>04.08.2021 05:55:56</t>
  </si>
  <si>
    <t>04.08.2021 06:58:37</t>
  </si>
  <si>
    <t>AŞAĞI BOZKIR TR-1 45-83-L00252_A_56401390_56401390</t>
  </si>
  <si>
    <t>04.08.2021 20:26:04</t>
  </si>
  <si>
    <t>05.08.2021 00:08:19</t>
  </si>
  <si>
    <t>04.08.2021 22:33:32</t>
  </si>
  <si>
    <t>05.08.2021 01:11:55</t>
  </si>
  <si>
    <t>ULUKENT DM-1/4 35-28-M00065_DAĞITIM TRAFO ULUKENT DM-1/4 M04_66557625</t>
  </si>
  <si>
    <t>04.08.2021 08:10:50</t>
  </si>
  <si>
    <t>04.08.2021 11:28:57</t>
  </si>
  <si>
    <t>ALANLAR TR-2 35-24-M00066_955233041_955233041</t>
  </si>
  <si>
    <t>04.08.2021 12:42:50</t>
  </si>
  <si>
    <t>04.08.2021 13:52:03</t>
  </si>
  <si>
    <t>DM-1/31 45-71-M00007_B b3b_45125246</t>
  </si>
  <si>
    <t>04.08.2021 15:43:08</t>
  </si>
  <si>
    <t>04.08.2021 17:16:38</t>
  </si>
  <si>
    <t>KARABURUN TR-7 35-21-L00033_953359567_953359567</t>
  </si>
  <si>
    <t>04.08.2021 14:04:35</t>
  </si>
  <si>
    <t>04.08.2021 18:01:37</t>
  </si>
  <si>
    <t>04.08.2021 12:58:31</t>
  </si>
  <si>
    <t>04.08.2021 15:16:31</t>
  </si>
  <si>
    <t>ASARLIK TR-1 35-28-M00167_953376406_953376406</t>
  </si>
  <si>
    <t>04.08.2021 15:57:30</t>
  </si>
  <si>
    <t>04.08.2021 23:08:32</t>
  </si>
  <si>
    <t>ÖREN TR-4 35-27-L00219_97483934_97483934</t>
  </si>
  <si>
    <t>04.08.2021 13:53:06</t>
  </si>
  <si>
    <t>04.08.2021 15:48:03</t>
  </si>
  <si>
    <t>TR-52 35-17-M00052_DIREK TIPI TRAFO HUCRESI H01_2048913</t>
  </si>
  <si>
    <t>04.08.2021 07:43:55</t>
  </si>
  <si>
    <t>04.08.2021 10:08:50</t>
  </si>
  <si>
    <t>YUKARI ÇOBANİSA TR-1 45-71-M00626_45-71-M00626_2355127</t>
  </si>
  <si>
    <t>04.08.2021 12:43:40</t>
  </si>
  <si>
    <t>04.08.2021 15:55:30</t>
  </si>
  <si>
    <t>ŞEYHDAVUTLAR TR-5 NAMAZGAH 45-79-M00496_C_56381931_56381931</t>
  </si>
  <si>
    <t>04.08.2021 16:54:36</t>
  </si>
  <si>
    <t>04.08.2021 18:53:53</t>
  </si>
  <si>
    <t>SARUHANLI TR-3 45-80-M00003_A_56387850_56387850</t>
  </si>
  <si>
    <t>04.08.2021 18:26:17</t>
  </si>
  <si>
    <t>04.08.2021 21:39:30</t>
  </si>
  <si>
    <t>K-3011 35-01-K03011_911814185_911814185</t>
  </si>
  <si>
    <t>04.08.2021 10:17:20</t>
  </si>
  <si>
    <t>05.08.2021 17:00:12</t>
  </si>
  <si>
    <t>AKGEDİK KÖK-2 45-71-M00163_UZUNBURUN M02_55994925</t>
  </si>
  <si>
    <t>04.08.2021 10:19:53</t>
  </si>
  <si>
    <t>04.08.2021 13:28:35</t>
  </si>
  <si>
    <t>K-1464 35-09-K01464_C C1b_5907939</t>
  </si>
  <si>
    <t>04.08.2021 19:02:01</t>
  </si>
  <si>
    <t>04.08.2021 20:15:27</t>
  </si>
  <si>
    <t>KARABURUN TR-1/15 35-21-L00019_50121031_56357536_56357536</t>
  </si>
  <si>
    <t>04.08.2021 15:23:12</t>
  </si>
  <si>
    <t>04.08.2021 23:57:09</t>
  </si>
  <si>
    <t>TR-2/36 45-72-L00036_C_56394468_56394468</t>
  </si>
  <si>
    <t>04.08.2021 11:55:16</t>
  </si>
  <si>
    <t>04.08.2021 12:32:50</t>
  </si>
  <si>
    <t>04.08.2021 17:52:25</t>
  </si>
  <si>
    <t>04.08.2021 19:14:40</t>
  </si>
  <si>
    <t>K-511 35-01-K00511_B B1_5873604</t>
  </si>
  <si>
    <t>04.08.2021 20:40:23</t>
  </si>
  <si>
    <t>04.08.2021 21:29:03</t>
  </si>
  <si>
    <t>04.08.2021 20:19:39</t>
  </si>
  <si>
    <t>04.08.2021 20:20:39</t>
  </si>
  <si>
    <t>04.08.2021 17:35:19</t>
  </si>
  <si>
    <t>05.08.2021 02:17:53</t>
  </si>
  <si>
    <t>SUBAŞI TR-1 45-73-M00808_A_56389653_56389653</t>
  </si>
  <si>
    <t>04.08.2021 15:19:41</t>
  </si>
  <si>
    <t>04.08.2021 16:57:30</t>
  </si>
  <si>
    <t>DM-2/13 35-26-M00833__56368726_56368726</t>
  </si>
  <si>
    <t>04.08.2021 13:01:53</t>
  </si>
  <si>
    <t>04.08.2021 13:40:50</t>
  </si>
  <si>
    <t>04.08.2021 18:19:17</t>
  </si>
  <si>
    <t>04.08.2021 23:22:58</t>
  </si>
  <si>
    <t>K-3757 35-02-K03757_35-02-K03757_42302117</t>
  </si>
  <si>
    <t>04.08.2021 10:10:15</t>
  </si>
  <si>
    <t>04.08.2021 17:33:22</t>
  </si>
  <si>
    <t>TR-14 35-15-M00014_48910048_60983084_60983084</t>
  </si>
  <si>
    <t>04.08.2021 08:52:34</t>
  </si>
  <si>
    <t>04.08.2021 10:33:02</t>
  </si>
  <si>
    <t>M-941 35-02-M00941_E_56382403_56382403</t>
  </si>
  <si>
    <t>04.08.2021 10:38:00</t>
  </si>
  <si>
    <t>04.08.2021 13:09:20</t>
  </si>
  <si>
    <t>SARUHANLI TR-11 45-80-M00011_H_56400869_56400869</t>
  </si>
  <si>
    <t>04.08.2021 18:26:20</t>
  </si>
  <si>
    <t>04.08.2021 20:31:10</t>
  </si>
  <si>
    <t>04.08.2021 10:50:44</t>
  </si>
  <si>
    <t>04.08.2021 10:55:39</t>
  </si>
  <si>
    <t>K-4033 35-01-K04033_B_56357374_56357374</t>
  </si>
  <si>
    <t>04.08.2021 12:35:23</t>
  </si>
  <si>
    <t>04.08.2021 16:59:21</t>
  </si>
  <si>
    <t>DM-1/70 35-29-M00070_48363880_56361418_56361418</t>
  </si>
  <si>
    <t>04.08.2021 21:44:40</t>
  </si>
  <si>
    <t>05.08.2021 00:09:05</t>
  </si>
  <si>
    <t>K-4124 35-09-K04124_913269148_913269148</t>
  </si>
  <si>
    <t>04.08.2021 08:38:40</t>
  </si>
  <si>
    <t>04.08.2021 10:50:55</t>
  </si>
  <si>
    <t>KAYALIOĞLU TR-1 45-72-L00071_45-72-L00071_66526864</t>
  </si>
  <si>
    <t>04.08.2021 16:46:44</t>
  </si>
  <si>
    <t>04.08.2021 19:36:52</t>
  </si>
  <si>
    <t>GÜMÜLDÜR M-23 35-25-M00023_D_56355105_56355105</t>
  </si>
  <si>
    <t>04.08.2021 11:14:43</t>
  </si>
  <si>
    <t>04.08.2021 14:48:48</t>
  </si>
  <si>
    <t>ÇEŞME İM 35-18-A00001_ALTINYUNUS L10_2053074</t>
  </si>
  <si>
    <t>04.08.2021 07:51:34</t>
  </si>
  <si>
    <t>04.08.2021 07:54:12</t>
  </si>
  <si>
    <t>EVCİLER TR-1 45-77-L00268_A_56402968_56402968</t>
  </si>
  <si>
    <t>04.08.2021 18:03:49</t>
  </si>
  <si>
    <t>04.08.2021 20:52:25</t>
  </si>
  <si>
    <t>TR-56 35-17-M00056__56390049_56390049</t>
  </si>
  <si>
    <t>04.08.2021 20:58:48</t>
  </si>
  <si>
    <t>04.08.2021 22:57:57</t>
  </si>
  <si>
    <t>ZEYTİNALAN İM 35-19-A00002_GÜZELBAHÇE-2 ÇIKIŞ (İSTİKLAL) M11_2308025</t>
  </si>
  <si>
    <t>04.08.2021 08:56:38</t>
  </si>
  <si>
    <t>04.08.2021 12:17:22</t>
  </si>
  <si>
    <t>04.08.2021 16:05:56</t>
  </si>
  <si>
    <t>04.08.2021 20:47:53</t>
  </si>
  <si>
    <t>HALİLLER KÖK 35-31-L00228_KALEKÖY L02_72238538</t>
  </si>
  <si>
    <t>04.08.2021 10:41:38</t>
  </si>
  <si>
    <t>04.08.2021 11:50:01</t>
  </si>
  <si>
    <t>BÖLCEK DM 35-16-M00153_HatBaşıAyırıcı_53140718 M07_53140718</t>
  </si>
  <si>
    <t>04.08.2021 19:05:21</t>
  </si>
  <si>
    <t>05.08.2021 03:27:39</t>
  </si>
  <si>
    <t>DM-14/3A 45-71-M02249__73720628_73720628</t>
  </si>
  <si>
    <t>04.08.2021 15:16:46</t>
  </si>
  <si>
    <t>04.08.2021 17:28:59</t>
  </si>
  <si>
    <t>ALAÇATI TR-2 45-73-M00590_B_56401370_56401370</t>
  </si>
  <si>
    <t>04.08.2021 14:37:54</t>
  </si>
  <si>
    <t>04.08.2021 19:10:21</t>
  </si>
  <si>
    <t>PAMUKYAZI-5 35-26-L00392_6337993_56359010_56359010</t>
  </si>
  <si>
    <t>04.08.2021 19:35:50</t>
  </si>
  <si>
    <t>04.08.2021 20:13:52</t>
  </si>
  <si>
    <t>M-180 DALYAN ARITMA DM 35-18-M00180_L-177 L06_66030551</t>
  </si>
  <si>
    <t>04.08.2021 16:53:30</t>
  </si>
  <si>
    <t>04.08.2021 18:01:29</t>
  </si>
  <si>
    <t>L-499 35-18-L00499_7108324_56369811_56369811</t>
  </si>
  <si>
    <t>04.08.2021 12:49:56</t>
  </si>
  <si>
    <t>04.08.2021 20:14:54</t>
  </si>
  <si>
    <t>EVRENOS TR-2 45-71-M01405_A_56385636_56385636</t>
  </si>
  <si>
    <t>04.08.2021 00:20:20</t>
  </si>
  <si>
    <t>04.08.2021 04:24:26</t>
  </si>
  <si>
    <t>MEHMET DEMİRALP-NECMETTİN ADAN ÖZEL 35-22-M00506Ö_DIREK TIPI TRAFO HUCRESI H01_2111836</t>
  </si>
  <si>
    <t>04.08.2021 08:32:25</t>
  </si>
  <si>
    <t>04.08.2021 09:30:53</t>
  </si>
  <si>
    <t>K-1464 35-09-K01464_97778382_97778382</t>
  </si>
  <si>
    <t>04.08.2021 22:00:48</t>
  </si>
  <si>
    <t>04.08.2021 22:39:33</t>
  </si>
  <si>
    <t>M-2524 35-07-M02524_J J2_66180966</t>
  </si>
  <si>
    <t>04.08.2021 02:50:18</t>
  </si>
  <si>
    <t>04.08.2021 03:42:31</t>
  </si>
  <si>
    <t>K-3869 35-02-K03869_35-02-K03869_2365703</t>
  </si>
  <si>
    <t>04.08.2021 18:04:15</t>
  </si>
  <si>
    <t>04.08.2021 19:04:43</t>
  </si>
  <si>
    <t>TR-30 GÖLCÜKLER İZBAN İSTASYONU 35-22-M00030_DIREK TIPI TRAFO HUCRESI H01_2125081</t>
  </si>
  <si>
    <t>04.08.2021 10:05:56</t>
  </si>
  <si>
    <t>04.08.2021 11:57:23</t>
  </si>
  <si>
    <t>YEŞİLYURT TR-9 45-73-M00486_945641091_945641091</t>
  </si>
  <si>
    <t>04.08.2021 09:29:16</t>
  </si>
  <si>
    <t>04.08.2021 10:59:50</t>
  </si>
  <si>
    <t>TR-2/11 45-72-L00011_A_56385786_56385786</t>
  </si>
  <si>
    <t>04.08.2021 01:41:36</t>
  </si>
  <si>
    <t>04.08.2021 02:45:27</t>
  </si>
  <si>
    <t>KAPANCI KÖK 45-78-L00229_KENDİRLİ-YARAŞLI L04_2108494</t>
  </si>
  <si>
    <t>04.08.2021 10:27:48</t>
  </si>
  <si>
    <t>04.08.2021 10:28:48</t>
  </si>
  <si>
    <t>TR-2/110 45-83-L00110__72372300_72372300</t>
  </si>
  <si>
    <t>04.08.2021 17:46:50</t>
  </si>
  <si>
    <t>04.08.2021 22:17:54</t>
  </si>
  <si>
    <t>ÜÇPINAR DM 45-71-M00183_AVDAL M02_72249124</t>
  </si>
  <si>
    <t>04.08.2021 00:01:41</t>
  </si>
  <si>
    <t>04.08.2021 00:27:09</t>
  </si>
  <si>
    <t>K-4414 35-08-K04414_35-08-K04414_42030252</t>
  </si>
  <si>
    <t>04.08.2021 08:47:13</t>
  </si>
  <si>
    <t>04.08.2021 10:15:35</t>
  </si>
  <si>
    <t>TR-32 35-16-L00032_C_56352810_56352810</t>
  </si>
  <si>
    <t>04.08.2021 15:52:58</t>
  </si>
  <si>
    <t>04.08.2021 18:01:33</t>
  </si>
  <si>
    <t>K-49 35-01-K00049_N 1N_5865814</t>
  </si>
  <si>
    <t>04.08.2021 10:12:31</t>
  </si>
  <si>
    <t>04.08.2021 11:48:10</t>
  </si>
  <si>
    <t>K-4275 35-03-K04275_910701222_910701222</t>
  </si>
  <si>
    <t>04.08.2021 15:02:08</t>
  </si>
  <si>
    <t>04.08.2021 20:40:54</t>
  </si>
  <si>
    <t>K-1734 35-03-K01734_TRAFO K03_41948210</t>
  </si>
  <si>
    <t>04.08.2021 11:34:53</t>
  </si>
  <si>
    <t>04.08.2021 12:55:45</t>
  </si>
  <si>
    <t>M-1430 35-02-M01430_910555044_910555044</t>
  </si>
  <si>
    <t>04.08.2021 23:20:42</t>
  </si>
  <si>
    <t>05.08.2021 00:10:54</t>
  </si>
  <si>
    <t>ALAŞEHİR TR-4 45-73-M00004__72372308_72372308</t>
  </si>
  <si>
    <t>04.08.2021 11:15:50</t>
  </si>
  <si>
    <t>04.08.2021 14:08:49</t>
  </si>
  <si>
    <t>OVAKENT TR-10 35-15-L00630_48656094_56372075_56372075</t>
  </si>
  <si>
    <t>04.08.2021 17:11:28</t>
  </si>
  <si>
    <t>04.08.2021 19:05:34</t>
  </si>
  <si>
    <t>M-1038 35-04-M01038_G_56383053_56383053</t>
  </si>
  <si>
    <t>04.08.2021 01:03:45</t>
  </si>
  <si>
    <t>04.08.2021 01:52:03</t>
  </si>
  <si>
    <t>04.08.2021 14:43:33</t>
  </si>
  <si>
    <t>04.08.2021 20:23:00</t>
  </si>
  <si>
    <t>04.08.2021 14:41:39</t>
  </si>
  <si>
    <t>04.08.2021 17:09:06</t>
  </si>
  <si>
    <t>CENNET MAHALLESİ TR-2 35-16-M00135_47492200_56396444_56396444</t>
  </si>
  <si>
    <t>04.08.2021 16:44:21</t>
  </si>
  <si>
    <t>04.08.2021 20:26:48</t>
  </si>
  <si>
    <t>ŞENKAL KASAP ÖZEL TR 35-17-M00151Ö_DIREK TIPI TRAFO HUCRESI H01_2039185</t>
  </si>
  <si>
    <t>04.08.2021 11:27:02</t>
  </si>
  <si>
    <t>04.08.2021 13:28:08</t>
  </si>
  <si>
    <t>ÜÇPINAR TR-9 45-71-M01537_B_56363744_56363744</t>
  </si>
  <si>
    <t>04.08.2021 21:56:35</t>
  </si>
  <si>
    <t>05.08.2021 03:37:11</t>
  </si>
  <si>
    <t>M-2759 35-03-M02759_ H_79439427</t>
  </si>
  <si>
    <t>04.08.2021 13:37:45</t>
  </si>
  <si>
    <t>04.08.2021 14:06:18</t>
  </si>
  <si>
    <t>04.08.2021 10:41:11</t>
  </si>
  <si>
    <t>04.08.2021 13:48:34</t>
  </si>
  <si>
    <t>04.08.2021 18:04:36</t>
  </si>
  <si>
    <t>04.08.2021 21:13:22</t>
  </si>
  <si>
    <t>KÜÇÜK EVRENOS TR-3 45-71-M01396_44424415_56385351_56385351</t>
  </si>
  <si>
    <t>04.08.2021 20:53:00</t>
  </si>
  <si>
    <t>05.08.2021 06:03:54</t>
  </si>
  <si>
    <t>TR-59 35-30-L00059_955330597_955330597</t>
  </si>
  <si>
    <t>04.08.2021 15:38:36</t>
  </si>
  <si>
    <t>04.08.2021 18:17:47</t>
  </si>
  <si>
    <t>04.08.2021 18:16:59</t>
  </si>
  <si>
    <t>04.08.2021 19:15:00</t>
  </si>
  <si>
    <t>TR-9 45-78-L00009_TR-10 ÇIKIŞI L05_65877409</t>
  </si>
  <si>
    <t>04.08.2021 09:08:41</t>
  </si>
  <si>
    <t>04.08.2021 17:06:05</t>
  </si>
  <si>
    <t>TR-87 35-17-M00087_TR-43(M-43) M02_66250406</t>
  </si>
  <si>
    <t>04.08.2021 19:47:29</t>
  </si>
  <si>
    <t>04.08.2021 20:06:00</t>
  </si>
  <si>
    <t>04.08.2021 19:44:44</t>
  </si>
  <si>
    <t>04.08.2021 21:05:37</t>
  </si>
  <si>
    <t>SADULLAH SEZER GRB 35-30-M00197_35-30-M00197_2371559</t>
  </si>
  <si>
    <t>04.08.2021 22:38:42</t>
  </si>
  <si>
    <t>K-3627 35-01-K03627_B_56375721_56375721</t>
  </si>
  <si>
    <t>04.08.2021 10:57:06</t>
  </si>
  <si>
    <t>04.08.2021 13:03:08</t>
  </si>
  <si>
    <t>04.08.2021 12:11:20</t>
  </si>
  <si>
    <t>04.08.2021 14:38:57</t>
  </si>
  <si>
    <t>04.08.2021 08:46:39</t>
  </si>
  <si>
    <t>04.08.2021 08:55:48</t>
  </si>
  <si>
    <t>K-4188 35-04-K04188_98903543_98903543</t>
  </si>
  <si>
    <t>04.08.2021 18:52:50</t>
  </si>
  <si>
    <t>04.08.2021 20:00:09</t>
  </si>
  <si>
    <t>ÇAMÖNÜ TR-1 35-22-M00165_955277564_955277564</t>
  </si>
  <si>
    <t>04.08.2021 14:01:28</t>
  </si>
  <si>
    <t>04.08.2021 18:19:45</t>
  </si>
  <si>
    <t>K-587 35-04-K00587_913542565_913542565</t>
  </si>
  <si>
    <t>04.08.2021 15:02:47</t>
  </si>
  <si>
    <t>04.08.2021 16:15:48</t>
  </si>
  <si>
    <t>04.08.2021 20:19:54</t>
  </si>
  <si>
    <t>04.08.2021 22:12:16</t>
  </si>
  <si>
    <t>KARGIN KÖK 45-71-M00095_AYTEKİNLER ESKİ HARMANDALI M07_2076259</t>
  </si>
  <si>
    <t>04.08.2021 09:32:15</t>
  </si>
  <si>
    <t>04.08.2021 13:39:45</t>
  </si>
  <si>
    <t>M-3090(YATIRIM REZERVE) 35-09-M03090_E e1b_5866798</t>
  </si>
  <si>
    <t>04.08.2021 19:22:40</t>
  </si>
  <si>
    <t>04.08.2021 21:09:27</t>
  </si>
  <si>
    <t>URGANLI YENİKÖY TR-3 45-83-L00444_45-83-L00444_2355051</t>
  </si>
  <si>
    <t>04.08.2021 09:10:49</t>
  </si>
  <si>
    <t>04.08.2021 17:45:39</t>
  </si>
  <si>
    <t>TR-1/20-A 45-72-M00103_45-72-M00103_2357433</t>
  </si>
  <si>
    <t>04.08.2021 14:10:55</t>
  </si>
  <si>
    <t>04.08.2021 18:38:04</t>
  </si>
  <si>
    <t>04.08.2021 17:19:59</t>
  </si>
  <si>
    <t>04.08.2021 18:30:56</t>
  </si>
  <si>
    <t>K-2451 35-03-K02451_B_56354194_56354194</t>
  </si>
  <si>
    <t>04.08.2021 12:15:08</t>
  </si>
  <si>
    <t>04.08.2021 13:39:01</t>
  </si>
  <si>
    <t>TR-2/26 (ARABACILAR) 45-83-L00026_TR-2/29 L01_2326090</t>
  </si>
  <si>
    <t>04.08.2021 12:43:48</t>
  </si>
  <si>
    <t>04.08.2021 17:33:00</t>
  </si>
  <si>
    <t>DAĞDERE DM 45-72-M00097_AKHİSAR TM M09_66536617</t>
  </si>
  <si>
    <t>04.08.2021 18:22:59</t>
  </si>
  <si>
    <t>04.08.2021 18:23:39</t>
  </si>
  <si>
    <t>04.08.2021 23:39:00</t>
  </si>
  <si>
    <t>05.08.2021 00:48:50</t>
  </si>
  <si>
    <t>TR-4 (M-704) 35-30-M00704_H H01_66174239</t>
  </si>
  <si>
    <t>04.08.2021 15:19:07</t>
  </si>
  <si>
    <t>04.08.2021 22:05:42</t>
  </si>
  <si>
    <t>DM-5/TR-11 ALPKENT (ESKİ TR-38) 35-26-M01359_B B01_57777638</t>
  </si>
  <si>
    <t>04.08.2021 20:55:45</t>
  </si>
  <si>
    <t>04.08.2021 21:24:06</t>
  </si>
  <si>
    <t>DM-25/14 45-71-M00053_C_60985046_60985046</t>
  </si>
  <si>
    <t>04.08.2021 01:09:05</t>
  </si>
  <si>
    <t>04.08.2021 03:13:27</t>
  </si>
  <si>
    <t>MEDAR TR-2 45-72-M00593__72372143_72372143</t>
  </si>
  <si>
    <t>04.08.2021 17:37:26</t>
  </si>
  <si>
    <t>04.08.2021 22:58:50</t>
  </si>
  <si>
    <t>CANLI TR-8 35-20-L00158_955210684_955210684</t>
  </si>
  <si>
    <t>04.08.2021 12:45:21</t>
  </si>
  <si>
    <t>04.08.2021 14:35:13</t>
  </si>
  <si>
    <t>MÜTEVELLİ KÖK 45-80-M00100_MÜTEVELLİ ŞEHİR-1(MÜTEVELLİ TR-2/TR-3/TR-4) M02_72196253</t>
  </si>
  <si>
    <t>04.08.2021 10:04:40</t>
  </si>
  <si>
    <t>04.08.2021 11:08:30</t>
  </si>
  <si>
    <t>GÖKÇEÖREN KÖK 45-77-M00024_GÖKÇEÖREN TR-1 M01_72216585</t>
  </si>
  <si>
    <t>04.08.2021 16:25:18</t>
  </si>
  <si>
    <t>04.08.2021 16:25:51</t>
  </si>
  <si>
    <t>KISIK TR-2 35-22-M00136_955294548_955294548</t>
  </si>
  <si>
    <t>04.08.2021 19:39:11</t>
  </si>
  <si>
    <t>04.08.2021 21:22:32</t>
  </si>
  <si>
    <t>KÖSEDERE TR-1 35-21-L00124_953359424_953359424</t>
  </si>
  <si>
    <t>04.08.2021 11:19:44</t>
  </si>
  <si>
    <t>04.08.2021 12:17:50</t>
  </si>
  <si>
    <t>04.08.2021 19:37:30</t>
  </si>
  <si>
    <t>ARAPLI TR-1 35-16-M00747_35-16-M00747_2348454</t>
  </si>
  <si>
    <t>04.08.2021 23:29:41</t>
  </si>
  <si>
    <t>SARUHANLI TR-16 45-80-M00016_45-80-M00016_2355925</t>
  </si>
  <si>
    <t>04.08.2021 16:11:04</t>
  </si>
  <si>
    <t>04.08.2021 16:45:17</t>
  </si>
  <si>
    <t>SEVİŞLER TR-2 45-82-L00004_DIREK TIPI TRAFO HUCRESI H01_2088570</t>
  </si>
  <si>
    <t>04.08.2021 08:21:54</t>
  </si>
  <si>
    <t>04.08.2021 11:26:36</t>
  </si>
  <si>
    <t>04.08.2021 13:26:07</t>
  </si>
  <si>
    <t>04.08.2021 13:37:09</t>
  </si>
  <si>
    <t>GÜLBAHÇE İM 35-19-A00006_GÜLBAHÇE L02_72213962</t>
  </si>
  <si>
    <t>04.08.2021 07:59:31</t>
  </si>
  <si>
    <t>04.08.2021 08:36:01</t>
  </si>
  <si>
    <t>SASKO SİTESİ TR-1 35-21-L00211_ L03_2327192</t>
  </si>
  <si>
    <t>04.08.2021 10:19:00</t>
  </si>
  <si>
    <t>04.08.2021 11:00:20</t>
  </si>
  <si>
    <t>İNLİCE YAKUPLAR TR-1 45-81-M00156_B_56384235_56384235</t>
  </si>
  <si>
    <t>04.08.2021 11:56:22</t>
  </si>
  <si>
    <t>04.08.2021 15:33:17</t>
  </si>
  <si>
    <t>04.08.2021 21:38:00</t>
  </si>
  <si>
    <t>05.08.2021 07:09:56</t>
  </si>
  <si>
    <t>K-783 35-01-K00783_A A02b_5927197</t>
  </si>
  <si>
    <t>04.08.2021 21:25:50</t>
  </si>
  <si>
    <t>04.08.2021 22:26:46</t>
  </si>
  <si>
    <t>KÜÇÜKYAYA TR-1 45-76-L00130_45-76-L00130_2347427</t>
  </si>
  <si>
    <t>04.08.2021 10:46:48</t>
  </si>
  <si>
    <t>04.08.2021 11:35:43</t>
  </si>
  <si>
    <t>04.08.2021 14:37:33</t>
  </si>
  <si>
    <t>04.08.2021 15:47:05</t>
  </si>
  <si>
    <t>K-2509 35-02-K02509_913002499_913002499</t>
  </si>
  <si>
    <t>04.08.2021 13:32:19</t>
  </si>
  <si>
    <t>04.08.2021 20:05:43</t>
  </si>
  <si>
    <t>04.08.2021 21:24:04</t>
  </si>
  <si>
    <t>04.08.2021 22:38:04</t>
  </si>
  <si>
    <t>TR-1/83 KAPTANOĞLU DM 45-83-M00083_48103956_56384425_56384425</t>
  </si>
  <si>
    <t>04.08.2021 08:03:01</t>
  </si>
  <si>
    <t>04.08.2021 13:01:04</t>
  </si>
  <si>
    <t>MURADİYE TR-5(BELEDİYE KABİN) 45-71-M00194_45-71-M00194_56294723</t>
  </si>
  <si>
    <t>04.08.2021 15:52:52</t>
  </si>
  <si>
    <t>04.08.2021 22:47:10</t>
  </si>
  <si>
    <t>ULUKENT DM-3/7 35-28-M00062_965989266_965989266</t>
  </si>
  <si>
    <t>04.08.2021 19:29:18</t>
  </si>
  <si>
    <t>04.08.2021 22:44:35</t>
  </si>
  <si>
    <t>K-4148 35-01-K04148_B_56355337_56355337</t>
  </si>
  <si>
    <t>04.08.2021 17:56:44</t>
  </si>
  <si>
    <t>04.08.2021 21:14:31</t>
  </si>
  <si>
    <t>L-281 35-18-L00281_950438428_950438428</t>
  </si>
  <si>
    <t>04.08.2021 09:36:45</t>
  </si>
  <si>
    <t>04.08.2021 13:53:09</t>
  </si>
  <si>
    <t>TAYTAN OFİS KÖK 45-78-M00314_ÜLKÜ FABRİKALAR M014_60669731</t>
  </si>
  <si>
    <t>04.08.2021 20:20:27</t>
  </si>
  <si>
    <t>04.08.2021 20:51:55</t>
  </si>
  <si>
    <t>KARAKURT KÖK 45-76-M00049_KARAKURT M02_72213534</t>
  </si>
  <si>
    <t>04.08.2021 04:04:24</t>
  </si>
  <si>
    <t>04.08.2021 08:22:59</t>
  </si>
  <si>
    <t>K-1552 35-01-K01552_97858387_97858387</t>
  </si>
  <si>
    <t>04.08.2021 21:44:07</t>
  </si>
  <si>
    <t>05.08.2021 00:11:31</t>
  </si>
  <si>
    <t>CEVİZALAN TR-1 35-15-L01021_C_56361739_56361739</t>
  </si>
  <si>
    <t>04.08.2021 05:45:00</t>
  </si>
  <si>
    <t>04.08.2021 15:19:00</t>
  </si>
  <si>
    <t>04.08.2021 17:50:10</t>
  </si>
  <si>
    <t>04.08.2021 23:23:03</t>
  </si>
  <si>
    <t>L-247 35-18-L00247_11725555 b1b_5959851</t>
  </si>
  <si>
    <t>04.08.2021 12:34:58</t>
  </si>
  <si>
    <t>04.08.2021 15:47:00</t>
  </si>
  <si>
    <t>K-3606 35-01-K03606_911474706_911474706</t>
  </si>
  <si>
    <t>04.08.2021 06:08:48</t>
  </si>
  <si>
    <t>04.08.2021 16:29:50</t>
  </si>
  <si>
    <t>TR-2/47-B 45-72-L00965__72373542_72373542</t>
  </si>
  <si>
    <t>04.08.2021 14:59:16</t>
  </si>
  <si>
    <t>04.08.2021 16:44:43</t>
  </si>
  <si>
    <t>04.08.2021 17:34:39</t>
  </si>
  <si>
    <t>04.08.2021 17:39:26</t>
  </si>
  <si>
    <t>K-548 35-01-K00548_A_56355514_56355514</t>
  </si>
  <si>
    <t>04.08.2021 17:54:53</t>
  </si>
  <si>
    <t>04.08.2021 01:33:25</t>
  </si>
  <si>
    <t>04.08.2021 01:57:06</t>
  </si>
  <si>
    <t>TEKELİ TR-1 35-22-M00231_955027892_955027892</t>
  </si>
  <si>
    <t>04.08.2021 13:20:21</t>
  </si>
  <si>
    <t>04.08.2021 15:48:58</t>
  </si>
  <si>
    <t>04.08.2021 00:19:53</t>
  </si>
  <si>
    <t>04.08.2021 00:25:38</t>
  </si>
  <si>
    <t>04.08.2021 18:36:34</t>
  </si>
  <si>
    <t>URGANLI TR-4 45-83-M00554_MERA M03_2103479</t>
  </si>
  <si>
    <t>04.08.2021 07:34:47</t>
  </si>
  <si>
    <t>04.08.2021 08:58:43</t>
  </si>
  <si>
    <t>GÖRDES TR-14 45-75-M00014_B_56393259_56393259</t>
  </si>
  <si>
    <t>04.08.2021 09:10:51</t>
  </si>
  <si>
    <t>04.08.2021 11:35:45</t>
  </si>
  <si>
    <t>L-134 DENETMENLER SİTESİ 35-14-L00134_A at2_5961771</t>
  </si>
  <si>
    <t>04.08.2021 18:55:22</t>
  </si>
  <si>
    <t>05.08.2021 02:11:41</t>
  </si>
  <si>
    <t>K-3844 35-04-K03844_99312229_99312229</t>
  </si>
  <si>
    <t>04.08.2021 16:49:48</t>
  </si>
  <si>
    <t>04.08.2021 17:42:18</t>
  </si>
  <si>
    <t>MURADİYE TR-5 (ESKİ MEZARLIK YANI) 45-71-M00204_953207568_953207568</t>
  </si>
  <si>
    <t>04.08.2021 20:48:06</t>
  </si>
  <si>
    <t>04.08.2021 22:55:23</t>
  </si>
  <si>
    <t>ŞAMDANLAR TR-1 45-81-M00154_B_56399512_56399512</t>
  </si>
  <si>
    <t>04.08.2021 11:59:41</t>
  </si>
  <si>
    <t>04.08.2021 12:16:55</t>
  </si>
  <si>
    <t>TR-55 35-15-M00055_48874638_56366521_56366521</t>
  </si>
  <si>
    <t>04.08.2021 19:30:21</t>
  </si>
  <si>
    <t>04.08.2021 21:19:58</t>
  </si>
  <si>
    <t>L-241 35-18-L00241_6497735_56368794_56368794</t>
  </si>
  <si>
    <t>04.08.2021 14:31:48</t>
  </si>
  <si>
    <t>04.08.2021 23:08:47</t>
  </si>
  <si>
    <t>TİRE İM-DM-1 35-29-A00001_DEREBAŞI M25_2059028</t>
  </si>
  <si>
    <t>04.08.2021 08:49:33</t>
  </si>
  <si>
    <t>04.08.2021 08:54:18</t>
  </si>
  <si>
    <t>04.08.2021 17:17:33</t>
  </si>
  <si>
    <t>04.08.2021 19:25:03</t>
  </si>
  <si>
    <t>DM-3/TR-27 MENDERES 35-22-M00071_955260669_955260669</t>
  </si>
  <si>
    <t>04.08.2021 00:10:48</t>
  </si>
  <si>
    <t>04.08.2021 02:03:02</t>
  </si>
  <si>
    <t>BÖLCEK DEREBAHÇE TR 35-16-M00272_35-16-M00272_2376889</t>
  </si>
  <si>
    <t>04.08.2021 09:21:44</t>
  </si>
  <si>
    <t>04.08.2021 10:47:29</t>
  </si>
  <si>
    <t>ÇANDARLI TR-18 35-30-M00018__72410785_72410785</t>
  </si>
  <si>
    <t>04.08.2021 11:06:39</t>
  </si>
  <si>
    <t>04.08.2021 13:46:27</t>
  </si>
  <si>
    <t>04.08.2021 09:03:54</t>
  </si>
  <si>
    <t>04.08.2021 17:07:26</t>
  </si>
  <si>
    <t>04.08.2021 18:59:53</t>
  </si>
  <si>
    <t>04.08.2021 21:45:48</t>
  </si>
  <si>
    <t>TR-83 45-78-L00083_B_56388054_56388054</t>
  </si>
  <si>
    <t>04.08.2021 11:28:05</t>
  </si>
  <si>
    <t>04.08.2021 12:25:57</t>
  </si>
  <si>
    <t>DM-1/TR-26 35-14-M00302_956657622_956657622</t>
  </si>
  <si>
    <t>04.08.2021 10:42:30</t>
  </si>
  <si>
    <t>04.08.2021 14:09:36</t>
  </si>
  <si>
    <t>L-400 35-18-L00400_BAYKAL L03_2324808</t>
  </si>
  <si>
    <t>04.08.2021 08:09:29</t>
  </si>
  <si>
    <t>04.08.2021 10:51:36</t>
  </si>
  <si>
    <t>DM-20/TR01-A 45-71-M02373_953244715_953244715</t>
  </si>
  <si>
    <t>04.08.2021 13:27:00</t>
  </si>
  <si>
    <t>04.08.2021 14:00:38</t>
  </si>
  <si>
    <t>ULUCAK DM-2/1 35-27-M00335_ULUCAK DM-2 M02_72175359</t>
  </si>
  <si>
    <t>04.08.2021 16:52:38</t>
  </si>
  <si>
    <t>04.08.2021 17:53:39</t>
  </si>
  <si>
    <t>SELENDİ TR-2 45-81-M00002_B_56387208_56387208</t>
  </si>
  <si>
    <t>04.08.2021 21:21:25</t>
  </si>
  <si>
    <t>04.08.2021 22:33:20</t>
  </si>
  <si>
    <t>04.08.2021 16:01:54</t>
  </si>
  <si>
    <t>04.08.2021 19:12:31</t>
  </si>
  <si>
    <t>04.08.2021 18:30:11</t>
  </si>
  <si>
    <t>04.08.2021 20:39:05</t>
  </si>
  <si>
    <t>04.08.2021 10:14:35</t>
  </si>
  <si>
    <t>04.08.2021 11:25:54</t>
  </si>
  <si>
    <t>TR-55 35-22-M00055_966519918_966519918</t>
  </si>
  <si>
    <t>04.08.2021 18:14:04</t>
  </si>
  <si>
    <t>04.08.2021 18:56:21</t>
  </si>
  <si>
    <t>TEPEKÖY TR-1 45-73-M00785_B_56385055_56385055</t>
  </si>
  <si>
    <t>04.08.2021 17:44:08</t>
  </si>
  <si>
    <t>04.08.2021 18:35:31</t>
  </si>
  <si>
    <t>MENEMEN TR-13 35-28-L00013_7002873_56393154_56393154</t>
  </si>
  <si>
    <t>04.08.2021 18:02:53</t>
  </si>
  <si>
    <t>04.08.2021 18:56:36</t>
  </si>
  <si>
    <t>M-1826 35-02-M01826_913045449_913045449</t>
  </si>
  <si>
    <t>04.08.2021 07:46:38</t>
  </si>
  <si>
    <t>04.08.2021 10:49:49</t>
  </si>
  <si>
    <t>MORDOĞAN TR-1 35-21-L00201_A_56375583_56375583</t>
  </si>
  <si>
    <t>04.08.2021 12:44:11</t>
  </si>
  <si>
    <t>04.08.2021 13:23:44</t>
  </si>
  <si>
    <t>K-1231 35-03-K01231_910002924_910002924</t>
  </si>
  <si>
    <t>04.08.2021 16:03:50</t>
  </si>
  <si>
    <t>04.08.2021 17:34:41</t>
  </si>
  <si>
    <t>AŞAĞI ÇOBANİSA TR-16 45-71-M00586_A_56384269_56384269</t>
  </si>
  <si>
    <t>04.08.2021 15:26:32</t>
  </si>
  <si>
    <t>04.08.2021 19:21:59</t>
  </si>
  <si>
    <t>DM-2/15(BİTPAZARI) 45-71-M00122_953194128_953194128</t>
  </si>
  <si>
    <t>04.08.2021 18:04:46</t>
  </si>
  <si>
    <t>GÖÇBEYLİ TR-2 35-16-M00017_47430268_56395346_56395346</t>
  </si>
  <si>
    <t>04.08.2021 14:14:56</t>
  </si>
  <si>
    <t>04.08.2021 19:15:21</t>
  </si>
  <si>
    <t>04.08.2021 13:03:38</t>
  </si>
  <si>
    <t>04.08.2021 13:31:02</t>
  </si>
  <si>
    <t>04.08.2021 08:35:32</t>
  </si>
  <si>
    <t>04.08.2021 09:54:49</t>
  </si>
  <si>
    <t>K-3499 35-03-K03499_C_56365919_56365919</t>
  </si>
  <si>
    <t>04.08.2021 15:21:56</t>
  </si>
  <si>
    <t>04.08.2021 17:13:58</t>
  </si>
  <si>
    <t>L-93 35-18-L00093_35-18-L00093_2347792</t>
  </si>
  <si>
    <t>04.08.2021 18:50:51</t>
  </si>
  <si>
    <t>04.08.2021 21:30:16</t>
  </si>
  <si>
    <t>04.08.2021 19:59:43</t>
  </si>
  <si>
    <t>04.08.2021 21:47:15</t>
  </si>
  <si>
    <t>ÇANDARLI TR-2 35-30-M00002_A a1_42961464</t>
  </si>
  <si>
    <t>04.08.2021 16:16:28</t>
  </si>
  <si>
    <t>04.08.2021 18:43:24</t>
  </si>
  <si>
    <t>MURADİYE TR 2/A 45-71-M00201_A A1_5966106</t>
  </si>
  <si>
    <t>04.08.2021 21:42:00</t>
  </si>
  <si>
    <t>04.08.2021 23:10:23</t>
  </si>
  <si>
    <t>K-49 35-01-K00049_D D1_66312610</t>
  </si>
  <si>
    <t>04.08.2021 23:41:33</t>
  </si>
  <si>
    <t>05.08.2021 00:25:17</t>
  </si>
  <si>
    <t>04.08.2021 12:04:33</t>
  </si>
  <si>
    <t>04.08.2021 13:03:13</t>
  </si>
  <si>
    <t>ORHANLI M-88 ORTA 35-14-M00088_DIREK TIPI TRAFO HUCRESI H01_2125448</t>
  </si>
  <si>
    <t>04.08.2021 09:29:55</t>
  </si>
  <si>
    <t>04.08.2021 18:10:09</t>
  </si>
  <si>
    <t>L-6 35-18-L00006_10345518 a1_5959243</t>
  </si>
  <si>
    <t>04.08.2021 00:37:01</t>
  </si>
  <si>
    <t>04.08.2021 01:36:00</t>
  </si>
  <si>
    <t>TR-87 45-78-L00087_C_56385087_56385087</t>
  </si>
  <si>
    <t>04.08.2021 17:08:48</t>
  </si>
  <si>
    <t>04.08.2021 18:14:31</t>
  </si>
  <si>
    <t>IŞIKLAR KÖK 45-73-M00467_BAKLACI M02_67094230</t>
  </si>
  <si>
    <t>04.08.2021 19:38:49</t>
  </si>
  <si>
    <t>04.08.2021 19:40:09</t>
  </si>
  <si>
    <t>TOPLUCA TR-1 45-72-L00730_45-72-L00730_2348221</t>
  </si>
  <si>
    <t>04.08.2021 20:06:39</t>
  </si>
  <si>
    <t>04.08.2021 20:45:57</t>
  </si>
  <si>
    <t>04.08.2021 09:30:39</t>
  </si>
  <si>
    <t>04.08.2021 10:41:31</t>
  </si>
  <si>
    <t>DUATEPE DM-3/11 35-29-L00769_A A01b_61485471</t>
  </si>
  <si>
    <t>04.08.2021 10:13:28</t>
  </si>
  <si>
    <t>04.08.2021 13:19:27</t>
  </si>
  <si>
    <t>K-1662 35-01-K01662_911857784_911857784</t>
  </si>
  <si>
    <t>04.08.2021 23:02:19</t>
  </si>
  <si>
    <t>05.08.2021 04:15:29</t>
  </si>
  <si>
    <t>AVLAŞA ARAPLAR 45-81-M00159_A_56384429_56384429</t>
  </si>
  <si>
    <t>04.08.2021 10:44:00</t>
  </si>
  <si>
    <t>04.08.2021 18:07:00</t>
  </si>
  <si>
    <t>HALIKÖY OVACIK TR-5 35-32-L00126_35-32-L00126_2347299</t>
  </si>
  <si>
    <t>04.08.2021 20:25:34</t>
  </si>
  <si>
    <t>04.08.2021 22:14:35</t>
  </si>
  <si>
    <t>04.08.2021 08:46:45</t>
  </si>
  <si>
    <t>04.08.2021 13:31:54</t>
  </si>
  <si>
    <t>04.08.2021 22:13:09</t>
  </si>
  <si>
    <t>04.08.2021 23:48:32</t>
  </si>
  <si>
    <t>SANCAKLI BOZKÖY KÖK 45-71-M00087_45-71-M00087_61320840</t>
  </si>
  <si>
    <t>04.08.2021 11:46:00</t>
  </si>
  <si>
    <t>04.08.2021 22:08:12</t>
  </si>
  <si>
    <t>DİNDARLI KÖK TR-3 KAKLIK 45-79-M00395_KIZILÇUKUR GÜNYAKA KARACAALİ BEYHARMAN M06_72035371</t>
  </si>
  <si>
    <t>04.08.2021 10:22:58</t>
  </si>
  <si>
    <t>04.08.2021 10:23:18</t>
  </si>
  <si>
    <t>K-4547 35-03-K04547_C_56363272_56363272</t>
  </si>
  <si>
    <t>04.08.2021 18:05:08</t>
  </si>
  <si>
    <t>04.08.2021 19:42:53</t>
  </si>
  <si>
    <t>04.08.2021 11:19:00</t>
  </si>
  <si>
    <t>04.08.2021 11:53:00</t>
  </si>
  <si>
    <t>TR-39 35-15-M00039_48885350_56363717_56363717</t>
  </si>
  <si>
    <t>04.08.2021 13:40:33</t>
  </si>
  <si>
    <t>04.08.2021 15:42:25</t>
  </si>
  <si>
    <t>04.08.2021 16:34:31</t>
  </si>
  <si>
    <t>04.08.2021 17:08:09</t>
  </si>
  <si>
    <t>DM-1/25 35-29-M00025_48346068_56370118_56370118</t>
  </si>
  <si>
    <t>04.08.2021 19:07:42</t>
  </si>
  <si>
    <t>04.08.2021 21:44:59</t>
  </si>
  <si>
    <t>04.08.2021 16:56:46</t>
  </si>
  <si>
    <t>04.08.2021 17:16:04</t>
  </si>
  <si>
    <t>GERELİ TR-1 35-15-L00669_B_56369658_56369658</t>
  </si>
  <si>
    <t>04.08.2021 11:35:23</t>
  </si>
  <si>
    <t>04.08.2021 19:57:59</t>
  </si>
  <si>
    <t>K-1746 35-04-K01746_D E-1_5824847</t>
  </si>
  <si>
    <t>04.08.2021 13:35:36</t>
  </si>
  <si>
    <t>04.08.2021 16:01:43</t>
  </si>
  <si>
    <t>BAHADIR KÖYÜ TR-1 45-80-M00159_956547219_956547219</t>
  </si>
  <si>
    <t>04.08.2021 08:24:00</t>
  </si>
  <si>
    <t>04.08.2021 09:56:09</t>
  </si>
  <si>
    <t>M-1950 35-09-M01950_97734746_97734746</t>
  </si>
  <si>
    <t>04.08.2021 10:35:47</t>
  </si>
  <si>
    <t>04.08.2021 19:19:25</t>
  </si>
  <si>
    <t>BALCIOĞLU MAHALLESİ TR-1 45-78-M00211_49352299_56385032_56385032</t>
  </si>
  <si>
    <t>04.08.2021 21:39:28</t>
  </si>
  <si>
    <t>04.08.2021 22:30:22</t>
  </si>
  <si>
    <t>ALÇUK TM 35-17-A00001_HatBaşıAyırıcı_53133619 M30_53133619</t>
  </si>
  <si>
    <t>04.08.2021 09:39:30</t>
  </si>
  <si>
    <t>04.08.2021 20:01:19</t>
  </si>
  <si>
    <t>L-283 35-18-L00283_7598642_56372626_56372626</t>
  </si>
  <si>
    <t>04.08.2021 17:55:26</t>
  </si>
  <si>
    <t>04.08.2021 23:09:21</t>
  </si>
  <si>
    <t>YEŞİLDERE KAZALLI TR-3 35-31-L00164_47837290_56391508_56391508</t>
  </si>
  <si>
    <t>04.08.2021 09:33:00</t>
  </si>
  <si>
    <t>04.08.2021 10:54:31</t>
  </si>
  <si>
    <t>04.08.2021 21:07:52</t>
  </si>
  <si>
    <t>04.08.2021 23:13:14</t>
  </si>
  <si>
    <t>YENİ ÇİFTLİK TOPRAK SU KOOP 35-20-L00392_35-20-L00392_2360193</t>
  </si>
  <si>
    <t>04.08.2021 09:36:38</t>
  </si>
  <si>
    <t>04.08.2021 11:12:27</t>
  </si>
  <si>
    <t>04.08.2021 09:57:00</t>
  </si>
  <si>
    <t>04.08.2021 10:21:00</t>
  </si>
  <si>
    <t>KAVAKLIDERE TR-14 45-73-M00317_B_56400374_56400374</t>
  </si>
  <si>
    <t>04.08.2021 18:08:28</t>
  </si>
  <si>
    <t>04.08.2021 20:10:08</t>
  </si>
  <si>
    <t>04.08.2021 21:14:47</t>
  </si>
  <si>
    <t>04.08.2021 22:44:41</t>
  </si>
  <si>
    <t>K-1464 35-09-K01464_ST F3b_5907987</t>
  </si>
  <si>
    <t>04.08.2021 12:06:12</t>
  </si>
  <si>
    <t>04.08.2021 13:22:10</t>
  </si>
  <si>
    <t>DM-12/TR-2 45-72-L00063_49735937 dm12tr2a1_49736985</t>
  </si>
  <si>
    <t>04.08.2021 07:54:17</t>
  </si>
  <si>
    <t>04.08.2021 09:09:33</t>
  </si>
  <si>
    <t>YEŞİLOVA ÇAYIR TR-6 35-20-L00131_10142838_56376770_56376770</t>
  </si>
  <si>
    <t>04.08.2021 20:11:04</t>
  </si>
  <si>
    <t>04.08.2021 22:22:35</t>
  </si>
  <si>
    <t>04.08.2021 17:20:31</t>
  </si>
  <si>
    <t>04.08.2021 19:54:28</t>
  </si>
  <si>
    <t>TR-122 ZEYTİNALANI 35-19-L00122_956684337_956684337</t>
  </si>
  <si>
    <t>04.08.2021 13:19:45</t>
  </si>
  <si>
    <t>04.08.2021 14:40:23</t>
  </si>
  <si>
    <t>04.08.2021 15:46:25</t>
  </si>
  <si>
    <t>04.08.2021 21:07:08</t>
  </si>
  <si>
    <t>L-6 35-18-L00006_DAĞITIM TRAFO L-6 L01_72054427</t>
  </si>
  <si>
    <t>04.08.2021 02:59:00</t>
  </si>
  <si>
    <t>04.08.2021 03:41:32</t>
  </si>
  <si>
    <t>TR-100 35-16-L00100_953354204_953354204</t>
  </si>
  <si>
    <t>04.08.2021 15:00:04</t>
  </si>
  <si>
    <t>04.08.2021 20:05:26</t>
  </si>
  <si>
    <t>K-1526 35-02-K01526_910128222_910128222</t>
  </si>
  <si>
    <t>04.08.2021 12:27:24</t>
  </si>
  <si>
    <t>04.08.2021 14:03:30</t>
  </si>
  <si>
    <t>M-1039 35-04-M01039_35-04-M01039_2377327</t>
  </si>
  <si>
    <t>04.08.2021 22:50:11</t>
  </si>
  <si>
    <t>05.08.2021 02:16:42</t>
  </si>
  <si>
    <t>04.08.2021 19:26:16</t>
  </si>
  <si>
    <t>05.08.2021 01:39:22</t>
  </si>
  <si>
    <t>TR-54 35-27-M00054_C C2B_5836697</t>
  </si>
  <si>
    <t>04.08.2021 18:42:06</t>
  </si>
  <si>
    <t>04.08.2021 19:26:41</t>
  </si>
  <si>
    <t>04.08.2021 13:27:27</t>
  </si>
  <si>
    <t>04.08.2021 15:09:40</t>
  </si>
  <si>
    <t>MUSALAR TR-1 35-29-L00322_A_56406501_56406501</t>
  </si>
  <si>
    <t>04.08.2021 08:35:54</t>
  </si>
  <si>
    <t>04.08.2021 13:30:55</t>
  </si>
  <si>
    <t>GÖKÇEN DM 1-1/6 35-29-M00128_950343414_950343414</t>
  </si>
  <si>
    <t>04.08.2021 23:06:07</t>
  </si>
  <si>
    <t>05.08.2021 01:27:40</t>
  </si>
  <si>
    <t>04.08.2021 16:43:27</t>
  </si>
  <si>
    <t>04.08.2021 18:47:28</t>
  </si>
  <si>
    <t>04.08.2021 14:09:05</t>
  </si>
  <si>
    <t>04.08.2021 15:38:46</t>
  </si>
  <si>
    <t>04.08.2021 11:52:17</t>
  </si>
  <si>
    <t>04.08.2021 12:36:01</t>
  </si>
  <si>
    <t>04.08.2021 00:58:00</t>
  </si>
  <si>
    <t>04.08.2021 02:26:37</t>
  </si>
  <si>
    <t>İM-1/TR-8 35-14-M00301_956643502_956643502</t>
  </si>
  <si>
    <t>04.08.2021 18:28:58</t>
  </si>
  <si>
    <t>05.08.2021 01:13:37</t>
  </si>
  <si>
    <t>DM-8/29 45-71-M00157_B b1b_45193318</t>
  </si>
  <si>
    <t>04.08.2021 13:38:00</t>
  </si>
  <si>
    <t>04.08.2021 14:22:49</t>
  </si>
  <si>
    <t>ÖRENCİK TR-3 45-73-M00553_945652041_945652041</t>
  </si>
  <si>
    <t>04.08.2021 23:19:17</t>
  </si>
  <si>
    <t>05.08.2021 01:09:59</t>
  </si>
  <si>
    <t>K-4025 35-01-K04025_B b1_5882801</t>
  </si>
  <si>
    <t>04.08.2021 14:26:33</t>
  </si>
  <si>
    <t>04.08.2021 18:14:16</t>
  </si>
  <si>
    <t>SARUHANLI TR-16 45-80-M00016_C_56387182_56387182</t>
  </si>
  <si>
    <t>04.08.2021 19:47:56</t>
  </si>
  <si>
    <t>04.08.2021 23:48:42</t>
  </si>
  <si>
    <t>ÇAMLICA TR-1 35-26-M00454_5670840_56358492_56358492</t>
  </si>
  <si>
    <t>04.08.2021 16:18:52</t>
  </si>
  <si>
    <t>04.08.2021 18:33:23</t>
  </si>
  <si>
    <t>MORDOĞAN TR-5 35-21-L00146_DAĞITIM TRAFO MORDOĞAN TR-5 L04_72194016</t>
  </si>
  <si>
    <t>04.08.2021 15:27:05</t>
  </si>
  <si>
    <t>04.08.2021 19:44:59</t>
  </si>
  <si>
    <t>YENİ FOÇA TR-26 35-23-M00026_C_56365413_56365413</t>
  </si>
  <si>
    <t>04.08.2021 11:11:54</t>
  </si>
  <si>
    <t>04.08.2021 14:45:34</t>
  </si>
  <si>
    <t>KARAYAKUP TR-1 45-75-M00273_945621323_945621323</t>
  </si>
  <si>
    <t>04.08.2021 15:11:25</t>
  </si>
  <si>
    <t>05.08.2021 02:22:31</t>
  </si>
  <si>
    <t>04.08.2021 17:43:31</t>
  </si>
  <si>
    <t>04.08.2021 18:33:30</t>
  </si>
  <si>
    <t>TR-62 MUSTAFA BOZKURT GRB 35-15-M00062_48857536_56406814_56406814</t>
  </si>
  <si>
    <t>04.08.2021 12:42:01</t>
  </si>
  <si>
    <t>04.08.2021 19:19:57</t>
  </si>
  <si>
    <t>TR-58 35-19-L00058_956664694_956664694</t>
  </si>
  <si>
    <t>04.08.2021 21:51:36</t>
  </si>
  <si>
    <t>04.08.2021 22:48:55</t>
  </si>
  <si>
    <t>KOZBEYLİ TR-4 35-23-M00073_C_56364376_56364376</t>
  </si>
  <si>
    <t>04.08.2021 17:30:31</t>
  </si>
  <si>
    <t>04.08.2021 18:54:30</t>
  </si>
  <si>
    <t>K-1760 35-04-K01760_35-04-K01760_2369075</t>
  </si>
  <si>
    <t>04.08.2021 02:46:00</t>
  </si>
  <si>
    <t>04.08.2021 03:28:27</t>
  </si>
  <si>
    <t>SARUHANLI TR-32 45-80-M00032_A A01b_43056367</t>
  </si>
  <si>
    <t>04.08.2021 11:49:47</t>
  </si>
  <si>
    <t>04.08.2021 14:31:10</t>
  </si>
  <si>
    <t>TR-7 35-15-M00007_48909301_56379881_56379881</t>
  </si>
  <si>
    <t>04.08.2021 19:30:28</t>
  </si>
  <si>
    <t>04.08.2021 20:30:53</t>
  </si>
  <si>
    <t>KIRKAĞAÇ DM 45-76-M00043_SOMA A SANTRALİ İM/DM M02_72247485</t>
  </si>
  <si>
    <t>04.08.2021 20:20:59</t>
  </si>
  <si>
    <t>04.08.2021 20:36:00</t>
  </si>
  <si>
    <t>K-4226 35-08-K04226_35-08-K04226_42455961</t>
  </si>
  <si>
    <t>04.08.2021 09:28:11</t>
  </si>
  <si>
    <t>04.08.2021 10:56:18</t>
  </si>
  <si>
    <t>ALAŞEHİR TR-16/A 45-73-M00092_945673613_945673613</t>
  </si>
  <si>
    <t>04.08.2021 10:19:26</t>
  </si>
  <si>
    <t>04.08.2021 10:49:47</t>
  </si>
  <si>
    <t>04.08.2021 10:15:52</t>
  </si>
  <si>
    <t>04.08.2021 10:41:28</t>
  </si>
  <si>
    <t>04.08.2021 20:26:31</t>
  </si>
  <si>
    <t>05.08.2021 00:02:45</t>
  </si>
  <si>
    <t>DÜNDARLI TR-1 35-29-L00332_35-29-L00332_2375088</t>
  </si>
  <si>
    <t>04.08.2021 06:52:47</t>
  </si>
  <si>
    <t>04.08.2021 09:59:32</t>
  </si>
  <si>
    <t>BEREKETLİ TR-3 ÜNLÜBOSTAN 45-79-M00331_A_56385853_56385853</t>
  </si>
  <si>
    <t>04.08.2021 07:53:26</t>
  </si>
  <si>
    <t>04.08.2021 09:06:48</t>
  </si>
  <si>
    <t>04.08.2021 17:22:08</t>
  </si>
  <si>
    <t>04.08.2021 18:42:22</t>
  </si>
  <si>
    <t>KARAARZMAK TARIMSAL SULAMA TR-3 45-83-M00261_45-83-M00261_2353638</t>
  </si>
  <si>
    <t>04.08.2021 21:06:23</t>
  </si>
  <si>
    <t>05.08.2021 00:26:30</t>
  </si>
  <si>
    <t>M-1474 35-02-M01474_99854913_99854913</t>
  </si>
  <si>
    <t>04.08.2021 13:08:04</t>
  </si>
  <si>
    <t>04.08.2021 14:33:55</t>
  </si>
  <si>
    <t>TOLOZ KÖK 45-79-M00251_AKKEÇELİ KÖK M01_66843588</t>
  </si>
  <si>
    <t>04.08.2021 18:51:09</t>
  </si>
  <si>
    <t>04.08.2021 18:51:41</t>
  </si>
  <si>
    <t>04.08.2021 19:05:23</t>
  </si>
  <si>
    <t>04.08.2021 23:11:06</t>
  </si>
  <si>
    <t>M-2573 35-01-M02573_B B7_5898836</t>
  </si>
  <si>
    <t>04.08.2021 10:42:44</t>
  </si>
  <si>
    <t>04.08.2021 11:57:31</t>
  </si>
  <si>
    <t>04.08.2021 15:46:23</t>
  </si>
  <si>
    <t>04.08.2021 20:40:25</t>
  </si>
  <si>
    <t>04.08.2021 14:57:09</t>
  </si>
  <si>
    <t>04.08.2021 15:55:24</t>
  </si>
  <si>
    <t>ÇOBANKÖY KÖK 35-29-L00066_HatBaşıAyırıcı_53138826 L05_53138826</t>
  </si>
  <si>
    <t>04.08.2021 09:12:00</t>
  </si>
  <si>
    <t>04.08.2021 18:11:00</t>
  </si>
  <si>
    <t>04.08.2021 20:19:32</t>
  </si>
  <si>
    <t>TR-2/115 45-83-L00115_B_56401683_56401683</t>
  </si>
  <si>
    <t>04.08.2021 14:10:42</t>
  </si>
  <si>
    <t>04.08.2021 23:13:22</t>
  </si>
  <si>
    <t>HELVACI TR-1 35-17-M00361_D_60982272_60982272</t>
  </si>
  <si>
    <t>04.08.2021 09:11:13</t>
  </si>
  <si>
    <t>04.08.2021 16:53:51</t>
  </si>
  <si>
    <t>K-2433 35-04-K02433_35-04-K02433_2360334</t>
  </si>
  <si>
    <t>04.08.2021 01:34:00</t>
  </si>
  <si>
    <t>04.08.2021 02:12:50</t>
  </si>
  <si>
    <t>MENEMEN TR-65 35-28-L00065_B_56357582_56357582</t>
  </si>
  <si>
    <t>04.08.2021 11:56:04</t>
  </si>
  <si>
    <t>04.08.2021 15:00:58</t>
  </si>
  <si>
    <t>04.08.2021 15:37:33</t>
  </si>
  <si>
    <t>04.08.2021 16:09:52</t>
  </si>
  <si>
    <t>K-3956 35-03-K03956_98080252_98080252</t>
  </si>
  <si>
    <t>04.08.2021 15:07:36</t>
  </si>
  <si>
    <t>04.08.2021 15:48:24</t>
  </si>
  <si>
    <t>K-3723 35-04-K03723_99296167_99296167</t>
  </si>
  <si>
    <t>04.08.2021 13:03:45</t>
  </si>
  <si>
    <t>04.08.2021 14:48:12</t>
  </si>
  <si>
    <t>04.08.2021 14:19:43</t>
  </si>
  <si>
    <t>04.08.2021 23:36:20</t>
  </si>
  <si>
    <t>TR-35 TARIMSAL SULAMA 45-80-M01035_45-80-M01035_2374976</t>
  </si>
  <si>
    <t>04.08.2021 09:15:43</t>
  </si>
  <si>
    <t>04.08.2021 13:17:12</t>
  </si>
  <si>
    <t>M-3090(YATIRIM REZERVE) 35-09-M03090_A a1b_5866750</t>
  </si>
  <si>
    <t>04.08.2021 15:35:43</t>
  </si>
  <si>
    <t>04.08.2021 18:54:38</t>
  </si>
  <si>
    <t>04.08.2021 20:50:48</t>
  </si>
  <si>
    <t>04.08.2021 23:27:21</t>
  </si>
  <si>
    <t>04.08.2021 12:01:19</t>
  </si>
  <si>
    <t>04.08.2021 18:36:12</t>
  </si>
  <si>
    <t>04.08.2021 01:08:19</t>
  </si>
  <si>
    <t>04.08.2021 03:20:56</t>
  </si>
  <si>
    <t>04.08.2021 17:44:01</t>
  </si>
  <si>
    <t>04.08.2021 18:40:57</t>
  </si>
  <si>
    <t>SOMA A SANTRALİ İM/DM 45-82-A00001_SAVAŞTEPE 15.8 L14_2091657</t>
  </si>
  <si>
    <t>04.08.2021 06:30:18</t>
  </si>
  <si>
    <t>04.08.2021 08:17:51</t>
  </si>
  <si>
    <t>04.08.2021 10:56:05</t>
  </si>
  <si>
    <t>04.08.2021 16:54:39</t>
  </si>
  <si>
    <t>M-1038 35-04-M01038_F_56383056_56383056</t>
  </si>
  <si>
    <t>04.08.2021 14:57:53</t>
  </si>
  <si>
    <t>04.08.2021 19:31:45</t>
  </si>
  <si>
    <t>ÇALTI TR-1 35-28-M00261_DIREK TIPI TRAFO HUCRESI H01_2069651</t>
  </si>
  <si>
    <t>04.08.2021 23:36:39</t>
  </si>
  <si>
    <t>05.08.2021 05:53:31</t>
  </si>
  <si>
    <t>04.08.2021 13:31:51</t>
  </si>
  <si>
    <t>04.08.2021 14:18:57</t>
  </si>
  <si>
    <t>BALABANLI DM 35-15-M00280_OTURAKKUYU M04_72306325</t>
  </si>
  <si>
    <t>04.08.2021 07:51:56</t>
  </si>
  <si>
    <t>04.08.2021 09:10:27</t>
  </si>
  <si>
    <t>DM-03/05(TR-4/06) 45-71-M00117_A a2b_45134658</t>
  </si>
  <si>
    <t>04.08.2021 18:07:35</t>
  </si>
  <si>
    <t>04.08.2021 21:02:26</t>
  </si>
  <si>
    <t>TR-2/76 45-83-M00774_C_56396349_56396349</t>
  </si>
  <si>
    <t>04.08.2021 16:17:45</t>
  </si>
  <si>
    <t>04.08.2021 21:50:13</t>
  </si>
  <si>
    <t>04.08.2021 10:12:58</t>
  </si>
  <si>
    <t>04.08.2021 14:50:55</t>
  </si>
  <si>
    <t>M-2908 35-02-M02908_B_56378661_56378661</t>
  </si>
  <si>
    <t>04.08.2021 16:43:53</t>
  </si>
  <si>
    <t>04.08.2021 19:04:58</t>
  </si>
  <si>
    <t>TR-121 45-78-L00121_953253209_953253209</t>
  </si>
  <si>
    <t>04.08.2021 08:34:55</t>
  </si>
  <si>
    <t>04.08.2021 10:36:19</t>
  </si>
  <si>
    <t>CUMHURİYET KÖK 35-29-L00057_YİĞENLİ KÖYÜ L07_2311620</t>
  </si>
  <si>
    <t>04.08.2021 18:46:12</t>
  </si>
  <si>
    <t>04.08.2021 20:40:17</t>
  </si>
  <si>
    <t>K-2530 35-02-K02530_35-02-K02530_75276490</t>
  </si>
  <si>
    <t>04.08.2021 12:59:00</t>
  </si>
  <si>
    <t>04.08.2021 15:22:15</t>
  </si>
  <si>
    <t>YAĞLAR TR-7 35-31-L00045_C_56385989_56385989</t>
  </si>
  <si>
    <t>04.08.2021 09:03:00</t>
  </si>
  <si>
    <t>04.08.2021 10:04:29</t>
  </si>
  <si>
    <t>04.08.2021 18:58:33</t>
  </si>
  <si>
    <t>04.08.2021 20:11:47</t>
  </si>
  <si>
    <t>DM-25/17 45-71-M00049_A_56397841_56397841</t>
  </si>
  <si>
    <t>04.08.2021 17:01:16</t>
  </si>
  <si>
    <t>04.08.2021 18:01:54</t>
  </si>
  <si>
    <t>HACIRAHMANLI TR-1 KÖK 45-80-M00070_İSHAKÇELEBİ M04_72197690</t>
  </si>
  <si>
    <t>04.08.2021 09:58:40</t>
  </si>
  <si>
    <t>04.08.2021 10:25:00</t>
  </si>
  <si>
    <t>04.08.2021 13:55:20</t>
  </si>
  <si>
    <t>04.08.2021 14:29:41</t>
  </si>
  <si>
    <t>M-324 35-02-M00324_99724490_99724490</t>
  </si>
  <si>
    <t>04.08.2021 10:58:02</t>
  </si>
  <si>
    <t>04.08.2021 11:41:31</t>
  </si>
  <si>
    <t>KOZBEYLİ TR-1 35-23-M00070_42095125_56364440_56364440</t>
  </si>
  <si>
    <t>04.08.2021 19:34:54</t>
  </si>
  <si>
    <t>04.08.2021 20:29:32</t>
  </si>
  <si>
    <t>04.08.2021 16:01:25</t>
  </si>
  <si>
    <t>04.08.2021 20:28:29</t>
  </si>
  <si>
    <t>04.08.2021 03:33:00</t>
  </si>
  <si>
    <t>04.08.2021 13:46:15</t>
  </si>
  <si>
    <t>04.08.2021 14:02:28</t>
  </si>
  <si>
    <t>04.08.2021 17:30:48</t>
  </si>
  <si>
    <t>M-359 35-14-M00359_956649900_956649900</t>
  </si>
  <si>
    <t>04.08.2021 18:00:54</t>
  </si>
  <si>
    <t>04.08.2021 23:46:54</t>
  </si>
  <si>
    <t>TURGUTALP TR-1 45-82-M00051_B TR1B1b_5983156</t>
  </si>
  <si>
    <t>04.08.2021 11:31:52</t>
  </si>
  <si>
    <t>04.08.2021 13:18:52</t>
  </si>
  <si>
    <t>04.08.2021 20:28:11</t>
  </si>
  <si>
    <t>04.08.2021 21:08:19</t>
  </si>
  <si>
    <t>DM-2/4 35-26-M00826__56369028_56369028</t>
  </si>
  <si>
    <t>04.08.2021 11:53:44</t>
  </si>
  <si>
    <t>04.08.2021 12:17:06</t>
  </si>
  <si>
    <t>BÜYÜKBELEN TR-3 45-80-M00068__72410902_72410902</t>
  </si>
  <si>
    <t>04.08.2021 00:04:49</t>
  </si>
  <si>
    <t>04.08.2021 01:49:20</t>
  </si>
  <si>
    <t>PINARLI KÖK 35-20-M00085_TR-4 - TR-5 M04_72358872</t>
  </si>
  <si>
    <t>04.08.2021 11:31:37</t>
  </si>
  <si>
    <t>04.08.2021 12:35:29</t>
  </si>
  <si>
    <t>04.08.2021 17:15:00</t>
  </si>
  <si>
    <t>04.08.2021 18:53:42</t>
  </si>
  <si>
    <t>EĞERCİ TR-1 35-26-L00167_8099210_56357938_56357938</t>
  </si>
  <si>
    <t>04.08.2021 12:46:29</t>
  </si>
  <si>
    <t>04.08.2021 13:19:19</t>
  </si>
  <si>
    <t>TR-2/13 45-72-L00013_C_56392642_56392642</t>
  </si>
  <si>
    <t>04.08.2021 18:02:29</t>
  </si>
  <si>
    <t>04.08.2021 20:16:44</t>
  </si>
  <si>
    <t>MENEMEN TR-38 35-28-L00038_B b1b_5768561</t>
  </si>
  <si>
    <t>04.08.2021 12:10:09</t>
  </si>
  <si>
    <t>04.08.2021 14:11:39</t>
  </si>
  <si>
    <t>DURMUŞ SABANCI SULAMA GRUBU 35-29-M00295_35-29-M00295_2350591</t>
  </si>
  <si>
    <t>04.08.2021 05:47:10</t>
  </si>
  <si>
    <t>04.08.2021 10:46:56</t>
  </si>
  <si>
    <t>04.08.2021 14:47:17</t>
  </si>
  <si>
    <t>04.08.2021 20:08:08</t>
  </si>
  <si>
    <t>04.08.2021 14:59:08</t>
  </si>
  <si>
    <t>04.08.2021 16:53:53</t>
  </si>
  <si>
    <t>SARUHANLI TR-23 45-80-M00023_45-80-M00023_2348687</t>
  </si>
  <si>
    <t>04.08.2021 14:16:31</t>
  </si>
  <si>
    <t>04.08.2021 14:55:10</t>
  </si>
  <si>
    <t>TAŞTEPE TR-1 35-29-L00395_48341859_56396331_56396331</t>
  </si>
  <si>
    <t>04.08.2021 09:52:32</t>
  </si>
  <si>
    <t>04.08.2021 12:56:18</t>
  </si>
  <si>
    <t>KUŞÇULAR TR-7 35-19-M00219_35-19-M00219_2349915</t>
  </si>
  <si>
    <t>04.08.2021 22:13:28</t>
  </si>
  <si>
    <t>04.08.2021 21:47:27</t>
  </si>
  <si>
    <t>04.08.2021 22:48:57</t>
  </si>
  <si>
    <t>04.08.2021 08:02:00</t>
  </si>
  <si>
    <t>04.08.2021 13:58:15</t>
  </si>
  <si>
    <t>M-2205 DOĞANCILAR TR-2 35-03-M02205_942116588_942116588</t>
  </si>
  <si>
    <t>04.08.2021 07:59:53</t>
  </si>
  <si>
    <t>04.08.2021 12:26:20</t>
  </si>
  <si>
    <t>SOMA TR-17/2 45-82-M00110_B B02_5984380</t>
  </si>
  <si>
    <t>04.08.2021 10:20:55</t>
  </si>
  <si>
    <t>04.08.2021 11:37:49</t>
  </si>
  <si>
    <t>04.08.2021 14:09:02</t>
  </si>
  <si>
    <t>TR-118 35-16-L00118_47584231_56354861_56354861</t>
  </si>
  <si>
    <t>04.08.2021 21:22:59</t>
  </si>
  <si>
    <t>04.08.2021 22:54:38</t>
  </si>
  <si>
    <t>M-2010 35-01-M02010_35-01-M02010_45331779</t>
  </si>
  <si>
    <t>04.08.2021 11:42:48</t>
  </si>
  <si>
    <t>04.08.2021 12:23:05</t>
  </si>
  <si>
    <t>DAĞDERE DM 45-72-M00097_GÖRDES M01_2106584</t>
  </si>
  <si>
    <t>04.08.2021 09:01:48</t>
  </si>
  <si>
    <t>04.08.2021 09:07:00</t>
  </si>
  <si>
    <t>HACIVELİLER TR-1 45-85-L00083_A_56404678_56404678</t>
  </si>
  <si>
    <t>04.08.2021 15:59:35</t>
  </si>
  <si>
    <t>04.08.2021 16:41:43</t>
  </si>
  <si>
    <t>04.08.2021 16:44:00</t>
  </si>
  <si>
    <t>04.08.2021 17:16:16</t>
  </si>
  <si>
    <t>04.08.2021 20:31:04</t>
  </si>
  <si>
    <t>04.08.2021 21:44:35</t>
  </si>
  <si>
    <t>04.08.2021 20:07:01</t>
  </si>
  <si>
    <t>04.08.2021 20:55:00</t>
  </si>
  <si>
    <t>M-2573 35-01-M02573__72410766_72410766</t>
  </si>
  <si>
    <t>04.08.2021 13:29:56</t>
  </si>
  <si>
    <t>04.08.2021 16:11:18</t>
  </si>
  <si>
    <t>TR-25 35-19-L00025_8164569 C 2_5938366</t>
  </si>
  <si>
    <t>04.08.2021 18:01:00</t>
  </si>
  <si>
    <t>04.08.2021 21:07:39</t>
  </si>
  <si>
    <t>FOÇA ATIK SU ARITMA ÖZEL TR 35-23-M00255Ö_ M01_2056005</t>
  </si>
  <si>
    <t>04.08.2021 03:24:08</t>
  </si>
  <si>
    <t>04.08.2021 03:47:51</t>
  </si>
  <si>
    <t>K-2333 35-07-K02333_B b1_5793253</t>
  </si>
  <si>
    <t>04.08.2021 16:02:18</t>
  </si>
  <si>
    <t>04.08.2021 17:15:38</t>
  </si>
  <si>
    <t>KAYMAKÇI TR-36 35-15-L00230_950406122_950406122</t>
  </si>
  <si>
    <t>04.08.2021 13:24:49</t>
  </si>
  <si>
    <t>04.08.2021 22:25:40</t>
  </si>
  <si>
    <t>BOZDAĞ TR-5 35-15-L00312_E_60982764_60982764</t>
  </si>
  <si>
    <t>04.08.2021 12:33:35</t>
  </si>
  <si>
    <t>04.08.2021 14:25:02</t>
  </si>
  <si>
    <t>04.08.2021 07:49:45</t>
  </si>
  <si>
    <t>04.08.2021 08:36:59</t>
  </si>
  <si>
    <t>MURADİYE DM-5/11 45-71-M00232_DM-11/10A M014_72091336</t>
  </si>
  <si>
    <t>04.08.2021 18:09:52</t>
  </si>
  <si>
    <t>04.08.2021 21:10:41</t>
  </si>
  <si>
    <t>04.08.2021 18:20:54</t>
  </si>
  <si>
    <t>04.08.2021 19:07:49</t>
  </si>
  <si>
    <t>TR-149 35-15-M00149_48874479_56365053_56365053</t>
  </si>
  <si>
    <t>04.08.2021 16:28:11</t>
  </si>
  <si>
    <t>04.08.2021 17:10:06</t>
  </si>
  <si>
    <t>TR-2/29 45-83-L00029__72373860_72373860</t>
  </si>
  <si>
    <t>04.08.2021 15:57:08</t>
  </si>
  <si>
    <t>04.08.2021 20:44:31</t>
  </si>
  <si>
    <t>ŞAMDANLAR TR-1 45-81-M00154_A_56399157_56399157</t>
  </si>
  <si>
    <t>04.08.2021 06:33:13</t>
  </si>
  <si>
    <t>04.08.2021 07:45:55</t>
  </si>
  <si>
    <t>TR-18 35-31-L00018_47996504_56375360_56375360</t>
  </si>
  <si>
    <t>04.08.2021 16:09:07</t>
  </si>
  <si>
    <t>04.08.2021 17:02:42</t>
  </si>
  <si>
    <t>KARAOĞLANLI TR-4 45-71-M00093_953212206_953212206</t>
  </si>
  <si>
    <t>04.08.2021 16:15:43</t>
  </si>
  <si>
    <t>04.08.2021 20:45:36</t>
  </si>
  <si>
    <t>04.08.2021 23:08:30</t>
  </si>
  <si>
    <t>05.08.2021 03:29:15</t>
  </si>
  <si>
    <t>K-1536 35-01-K01536_911302713_911302713</t>
  </si>
  <si>
    <t>04.08.2021 14:52:57</t>
  </si>
  <si>
    <t>04.08.2021 20:51:37</t>
  </si>
  <si>
    <t>K-222 35-01-K00222_911236323_911236323</t>
  </si>
  <si>
    <t>04.08.2021 19:16:45</t>
  </si>
  <si>
    <t>04.08.2021 21:27:02</t>
  </si>
  <si>
    <t>M-1901 OĞLANANASI TR-11 35-22-M00644_DIREK TIPI TRAFO HUCRESI H01_2102587</t>
  </si>
  <si>
    <t>04.08.2021 11:14:38</t>
  </si>
  <si>
    <t>04.08.2021 13:24:38</t>
  </si>
  <si>
    <t>TR-135 35-26-M00135_9644213_56360806_56360806</t>
  </si>
  <si>
    <t>04.08.2021 12:05:50</t>
  </si>
  <si>
    <t>04.08.2021 13:12:43</t>
  </si>
  <si>
    <t>04.08.2021 14:53:03</t>
  </si>
  <si>
    <t>04.08.2021 21:09:24</t>
  </si>
  <si>
    <t>M-2948 35-01-M02948_910825347_910825347</t>
  </si>
  <si>
    <t>04.08.2021 00:38:47</t>
  </si>
  <si>
    <t>04.08.2021 04:24:41</t>
  </si>
  <si>
    <t>04.08.2021 17:24:39</t>
  </si>
  <si>
    <t>04.08.2021 17:43:39</t>
  </si>
  <si>
    <t>MURADİYE DM-5/8 KÖK 45-71-M00828_DM-4/20 M03_72087087</t>
  </si>
  <si>
    <t>04.08.2021 09:32:18</t>
  </si>
  <si>
    <t>04.08.2021 10:58:57</t>
  </si>
  <si>
    <t>04.08.2021 19:15:24</t>
  </si>
  <si>
    <t>04.08.2021 19:50:53</t>
  </si>
  <si>
    <t>TR-17 35-27-M00017_912534991_912534991</t>
  </si>
  <si>
    <t>04.08.2021 11:47:15</t>
  </si>
  <si>
    <t>04.08.2021 12:57:48</t>
  </si>
  <si>
    <t>KINIK TR-1 45-81-M00139_DIREK TIPI TRAFO HUCRESI H01_2091308</t>
  </si>
  <si>
    <t>04.08.2021 09:41:46</t>
  </si>
  <si>
    <t>04.08.2021 11:09:29</t>
  </si>
  <si>
    <t>GÖLMARMARA İM 45-85-A00001_TR-28 FİDERİ L27_2113834</t>
  </si>
  <si>
    <t>04.08.2021 17:43:42</t>
  </si>
  <si>
    <t>04.08.2021 18:37:24</t>
  </si>
  <si>
    <t>SİLEDİK TR-1 45-76-L00152_DIREK TIPI TRAFO HUCRESI H01_2093097</t>
  </si>
  <si>
    <t>04.08.2021 09:39:34</t>
  </si>
  <si>
    <t>04.08.2021 17:38:43</t>
  </si>
  <si>
    <t>K-3338 35-02-K03338_C_56372640_56372640</t>
  </si>
  <si>
    <t>04.08.2021 06:56:46</t>
  </si>
  <si>
    <t>04.08.2021 08:42:07</t>
  </si>
  <si>
    <t>K-4014 35-02-K04014_A_56381729_56381729</t>
  </si>
  <si>
    <t>04.08.2021 01:33:42</t>
  </si>
  <si>
    <t>04.08.2021 06:10:33</t>
  </si>
  <si>
    <t>04.08.2021 08:13:34</t>
  </si>
  <si>
    <t>04.08.2021 17:12:08</t>
  </si>
  <si>
    <t>04.08.2021 10:20:12</t>
  </si>
  <si>
    <t>04.08.2021 12:32:49</t>
  </si>
  <si>
    <t>KABAAĞAÇKIRAN TR-1 45-72-L00266_DIREK TIPI TRAFO HUCRESI H01_2107948</t>
  </si>
  <si>
    <t>04.08.2021 19:09:34</t>
  </si>
  <si>
    <t>04.08.2021 21:25:54</t>
  </si>
  <si>
    <t>DM-1/65 45-71-M00011_A A1b_45125307</t>
  </si>
  <si>
    <t>04.08.2021 16:22:20</t>
  </si>
  <si>
    <t>04.08.2021 23:13:58</t>
  </si>
  <si>
    <t>K-3994 35-03-K03994_35-03-K03994_2359277</t>
  </si>
  <si>
    <t>04.08.2021 10:54:00</t>
  </si>
  <si>
    <t>04.08.2021 11:48:00</t>
  </si>
  <si>
    <t>04.08.2021 13:32:24</t>
  </si>
  <si>
    <t>04.08.2021 14:15:33</t>
  </si>
  <si>
    <t>ARAPBAŞI TR-2 35-20-M00032_11664373_56359676_56359676</t>
  </si>
  <si>
    <t>04.08.2021 12:08:45</t>
  </si>
  <si>
    <t>04.08.2021 14:50:42</t>
  </si>
  <si>
    <t>HASKÖY TR-1 35-20-L00206_955194853_955194853</t>
  </si>
  <si>
    <t>04.08.2021 14:41:29</t>
  </si>
  <si>
    <t>04.08.2021 23:27:18</t>
  </si>
  <si>
    <t>04.08.2021 18:26:39</t>
  </si>
  <si>
    <t>04.08.2021 19:24:32</t>
  </si>
  <si>
    <t>L-26 35-14-L00026_L-35 L03_72205624</t>
  </si>
  <si>
    <t>04.08.2021 07:50:21</t>
  </si>
  <si>
    <t>04.08.2021 08:32:44</t>
  </si>
  <si>
    <t>MENEMEN TR-71 35-28-L00071_D_56359129_56359129</t>
  </si>
  <si>
    <t>04.08.2021 15:43:16</t>
  </si>
  <si>
    <t>04.08.2021 17:00:06</t>
  </si>
  <si>
    <t>04.08.2021 13:44:14</t>
  </si>
  <si>
    <t>04.08.2021 14:36:26</t>
  </si>
  <si>
    <t>04.08.2021 06:44:54</t>
  </si>
  <si>
    <t>04.08.2021 11:06:38</t>
  </si>
  <si>
    <t>YENİKENT TR-1 35-16-M00026_B_56395761_56395761</t>
  </si>
  <si>
    <t>04.08.2021 16:06:01</t>
  </si>
  <si>
    <t>04.08.2021 21:28:49</t>
  </si>
  <si>
    <t>KARABURUN TR-15 35-21-L00013_953360267_953360267</t>
  </si>
  <si>
    <t>04.08.2021 11:13:51</t>
  </si>
  <si>
    <t>04.08.2021 11:43:57</t>
  </si>
  <si>
    <t>ULUKENT DM-3/16 35-28-M00576_953375435_953375435</t>
  </si>
  <si>
    <t>04.08.2021 08:32:45</t>
  </si>
  <si>
    <t>04.08.2021 11:35:48</t>
  </si>
  <si>
    <t>MURADİYE DM-7/1 45-71-M01854_DM-8 M02_2125937</t>
  </si>
  <si>
    <t>04.08.2021 10:08:10</t>
  </si>
  <si>
    <t>04.08.2021 15:34:07</t>
  </si>
  <si>
    <t>M-2778 35-02-M02778_99493876_99493876</t>
  </si>
  <si>
    <t>04.08.2021 12:51:25</t>
  </si>
  <si>
    <t>04.08.2021 17:26:33</t>
  </si>
  <si>
    <t>04.08.2021 19:07:39</t>
  </si>
  <si>
    <t>04.08.2021 21:40:04</t>
  </si>
  <si>
    <t>AŞAĞIÇOBANİSA TR-3 45-71-M00103_ M02_72236850</t>
  </si>
  <si>
    <t>04.08.2021 09:33:38</t>
  </si>
  <si>
    <t>04.08.2021 14:22:27</t>
  </si>
  <si>
    <t>K-978 35-07-K00978_97549586_97549586</t>
  </si>
  <si>
    <t>04.08.2021 20:08:40</t>
  </si>
  <si>
    <t>04.08.2021 20:48:25</t>
  </si>
  <si>
    <t>K-4029 35-01-K04029_911291433_911291433</t>
  </si>
  <si>
    <t>04.08.2021 19:39:04</t>
  </si>
  <si>
    <t>04.08.2021 20:38:37</t>
  </si>
  <si>
    <t>ÜRKMEZ M-12 35-25-M00150_956643925_956643925</t>
  </si>
  <si>
    <t>04.08.2021 11:49:20</t>
  </si>
  <si>
    <t>04.08.2021 14:37:24</t>
  </si>
  <si>
    <t>YENİ HARMANDALI TR-1 45-71-M00893_953215991_953215991</t>
  </si>
  <si>
    <t>04.08.2021 08:45:09</t>
  </si>
  <si>
    <t>04.08.2021 22:29:43</t>
  </si>
  <si>
    <t>DM-4/TR-14 35-26-M01288_TRAFO M06_42462299</t>
  </si>
  <si>
    <t>04.08.2021 17:22:13</t>
  </si>
  <si>
    <t>04.08.2021 17:57:48</t>
  </si>
  <si>
    <t>04.08.2021 00:22:00</t>
  </si>
  <si>
    <t>04.08.2021 00:46:04</t>
  </si>
  <si>
    <t>L-278 35-18-L00278_DAĞITIM TRAFO L-278 L03_72088672</t>
  </si>
  <si>
    <t>04.08.2021 02:00:00</t>
  </si>
  <si>
    <t>04.08.2021 02:57:15</t>
  </si>
  <si>
    <t>ÇANDARLI TR-1 35-30-M00001_C _42961476</t>
  </si>
  <si>
    <t>04.08.2021 23:15:00</t>
  </si>
  <si>
    <t>05.08.2021 02:46:16</t>
  </si>
  <si>
    <t>GÖRDES TR-14 45-75-M00014_D_56390538_56390538</t>
  </si>
  <si>
    <t>04.08.2021 22:03:35</t>
  </si>
  <si>
    <t>04.08.2021 23:47:46</t>
  </si>
  <si>
    <t>TEKKE TR-1 35-15-L00123_C_56361897_56361897</t>
  </si>
  <si>
    <t>04.08.2021 19:22:00</t>
  </si>
  <si>
    <t>04.08.2021 21:51:09</t>
  </si>
  <si>
    <t>M-1299 35-02-M01299_913236168_913236168</t>
  </si>
  <si>
    <t>04.08.2021 16:51:49</t>
  </si>
  <si>
    <t>04.08.2021 17:57:45</t>
  </si>
  <si>
    <t>L-242 35-18-L00242_DAĞITIM TRAFO L-242 L04_72076817</t>
  </si>
  <si>
    <t>04.08.2021 10:44:29</t>
  </si>
  <si>
    <t>04.08.2021 12:18:26</t>
  </si>
  <si>
    <t>TOKATBAŞI TR-2 35-20-L00102_6489527_56360692_56360692</t>
  </si>
  <si>
    <t>04.08.2021 09:52:02</t>
  </si>
  <si>
    <t>04.08.2021 21:02:41</t>
  </si>
  <si>
    <t>04.08.2021 17:15:58</t>
  </si>
  <si>
    <t>04.08.2021 18:32:58</t>
  </si>
  <si>
    <t>SÜLEYMANLI TR-2 45-72-L00300_C_56393943_56393943</t>
  </si>
  <si>
    <t>04.08.2021 08:41:00</t>
  </si>
  <si>
    <t>04.08.2021 12:08:35</t>
  </si>
  <si>
    <t>K-3036 35-04-K03036_912576428_912576428</t>
  </si>
  <si>
    <t>04.08.2021 19:08:35</t>
  </si>
  <si>
    <t>04.08.2021 19:55:30</t>
  </si>
  <si>
    <t>04.08.2021 16:59:08</t>
  </si>
  <si>
    <t>04.08.2021 19:12:59</t>
  </si>
  <si>
    <t>DM-25/14 45-71-M00053_A_56403046_56403046</t>
  </si>
  <si>
    <t>04.08.2021 14:38:41</t>
  </si>
  <si>
    <t>04.08.2021 16:41:04</t>
  </si>
  <si>
    <t>04.08.2021 16:52:10</t>
  </si>
  <si>
    <t>04.08.2021 18:49:37</t>
  </si>
  <si>
    <t>ALİBEYLİ DM 45-80-M00064_ALİBEYLİ ŞEHİR-2 M06_72190760</t>
  </si>
  <si>
    <t>04.08.2021 18:59:01</t>
  </si>
  <si>
    <t>04.08.2021 21:03:21</t>
  </si>
  <si>
    <t>YUNTDAĞ KÖK 35-16-M00010_EĞRİGÖL-BOZKÖY M03_72050958</t>
  </si>
  <si>
    <t>04.08.2021 11:34:51</t>
  </si>
  <si>
    <t>04.08.2021 12:13:29</t>
  </si>
  <si>
    <t>04.08.2021 00:52:00</t>
  </si>
  <si>
    <t>04.08.2021 05:42:54</t>
  </si>
  <si>
    <t>GÖRDES TR-3 45-75-M00003_942577973_942577973</t>
  </si>
  <si>
    <t>04.08.2021 16:49:20</t>
  </si>
  <si>
    <t>04.08.2021 20:14:10</t>
  </si>
  <si>
    <t>04.08.2021 21:53:24</t>
  </si>
  <si>
    <t>04.08.2021 22:49:02</t>
  </si>
  <si>
    <t>04.08.2021 16:15:37</t>
  </si>
  <si>
    <t>04.08.2021 16:58:36</t>
  </si>
  <si>
    <t>K-3285 35-08-K03285_35-08-K03285_41983564</t>
  </si>
  <si>
    <t>04.08.2021 15:31:16</t>
  </si>
  <si>
    <t>04.08.2021 18:24:02</t>
  </si>
  <si>
    <t>KINIK ORGANİZE DM 35-24-M00208_KOCAÖMERLİ KÖYLER M03_72108411</t>
  </si>
  <si>
    <t>04.08.2021 09:10:11</t>
  </si>
  <si>
    <t>04.08.2021 09:46:33</t>
  </si>
  <si>
    <t>TR-9 KİRAZ MERKEZ EMNİYET KARŞISI 35-31-L00009_47996300_56399050_56399050</t>
  </si>
  <si>
    <t>04.08.2021 12:43:35</t>
  </si>
  <si>
    <t>04.08.2021 13:13:53</t>
  </si>
  <si>
    <t>L-247 35-18-L00247_H a4b_5956420</t>
  </si>
  <si>
    <t>04.08.2021 23:29:29</t>
  </si>
  <si>
    <t>05.08.2021 03:35:14</t>
  </si>
  <si>
    <t>04.08.2021 15:01:50</t>
  </si>
  <si>
    <t>04.08.2021 16:05:13</t>
  </si>
  <si>
    <t>M-991 35-03-M00991_C_56368151_56368151</t>
  </si>
  <si>
    <t>04.08.2021 19:49:42</t>
  </si>
  <si>
    <t>04.08.2021 22:53:54</t>
  </si>
  <si>
    <t>K-4709 35-04-K04709_A_60982310_60982310</t>
  </si>
  <si>
    <t>04.08.2021 18:12:50</t>
  </si>
  <si>
    <t>04.08.2021 18:27:24</t>
  </si>
  <si>
    <t>KOYUNDERE TR-4 35-28-M00155_C_56366814_56366814</t>
  </si>
  <si>
    <t>04.08.2021 12:43:34</t>
  </si>
  <si>
    <t>04.08.2021 17:06:01</t>
  </si>
  <si>
    <t>TURAN TOPRAK SU-3 35-20-L00076Ö_35-20-L00076Ö_2372312</t>
  </si>
  <si>
    <t>04.08.2021 11:47:07</t>
  </si>
  <si>
    <t>04.08.2021 14:16:04</t>
  </si>
  <si>
    <t>04.08.2021 20:16:08</t>
  </si>
  <si>
    <t>04.08.2021 21:32:33</t>
  </si>
  <si>
    <t>04.08.2021 10:55:20</t>
  </si>
  <si>
    <t>04.08.2021 14:36:57</t>
  </si>
  <si>
    <t>GÖLOVA TR-1 35-22-M00248_947274418_947274418</t>
  </si>
  <si>
    <t>04.08.2021 09:51:38</t>
  </si>
  <si>
    <t>04.08.2021 14:46:29</t>
  </si>
  <si>
    <t>04.08.2021 08:33:21</t>
  </si>
  <si>
    <t>04.08.2021 10:32:55</t>
  </si>
  <si>
    <t>04.08.2021 14:13:15</t>
  </si>
  <si>
    <t>KUMKUYUCAK TR-2 45-80-M00175_956538613_956538613</t>
  </si>
  <si>
    <t>04.08.2021 18:30:47</t>
  </si>
  <si>
    <t>04.08.2021 23:20:53</t>
  </si>
  <si>
    <t>04.08.2021 21:37:13</t>
  </si>
  <si>
    <t>04.08.2021 22:19:28</t>
  </si>
  <si>
    <t>L-335 35-18-L00335_L-512 L-513 L02_2086126</t>
  </si>
  <si>
    <t>04.08.2021 03:07:35</t>
  </si>
  <si>
    <t>04.08.2021 07:34:41</t>
  </si>
  <si>
    <t>YUKARI AVDAN TR-1 45-82-M00241_45-82-M00241_2374094</t>
  </si>
  <si>
    <t>04.08.2021 18:29:24</t>
  </si>
  <si>
    <t>04.08.2021 20:40:09</t>
  </si>
  <si>
    <t>K-1746 35-04-K01746_D K-1746 E-2_5831416</t>
  </si>
  <si>
    <t>04.08.2021 17:18:24</t>
  </si>
  <si>
    <t>04.08.2021 17:59:07</t>
  </si>
  <si>
    <t>TR-38 45-77-L00038_945486955_945486955</t>
  </si>
  <si>
    <t>04.08.2021 15:51:52</t>
  </si>
  <si>
    <t>04.08.2021 20:28:05</t>
  </si>
  <si>
    <t>HASKÖY TR-1 35-20-L00206_955196158_955196158</t>
  </si>
  <si>
    <t>04.08.2021 11:31:31</t>
  </si>
  <si>
    <t>04.08.2021 12:54:18</t>
  </si>
  <si>
    <t>DM-3/19 35-26-M00820_9440145_56368676_56368676</t>
  </si>
  <si>
    <t>04.08.2021 21:32:58</t>
  </si>
  <si>
    <t>04.08.2021 22:28:41</t>
  </si>
  <si>
    <t>04.08.2021 20:16:31</t>
  </si>
  <si>
    <t>04.08.2021 21:33:50</t>
  </si>
  <si>
    <t>04.08.2021 22:38:34</t>
  </si>
  <si>
    <t>05.08.2021 00:33:25</t>
  </si>
  <si>
    <t>K-3158 35-08-K03158_915153645_915153645</t>
  </si>
  <si>
    <t>04.08.2021 13:18:00</t>
  </si>
  <si>
    <t>04.08.2021 13:40:27</t>
  </si>
  <si>
    <t>04.08.2021 16:49:33</t>
  </si>
  <si>
    <t>04.08.2021 19:14:51</t>
  </si>
  <si>
    <t>K-3220 35-02-K03220_99647263_99647263</t>
  </si>
  <si>
    <t>04.08.2021 23:23:45</t>
  </si>
  <si>
    <t>05.08.2021 01:47:12</t>
  </si>
  <si>
    <t>04.08.2021 14:16:13</t>
  </si>
  <si>
    <t>04.08.2021 15:52:25</t>
  </si>
  <si>
    <t>KOYUNDERE DM 35-28-M00165_KOYUNDERE TR-13 M05_66524566</t>
  </si>
  <si>
    <t>04.08.2021 17:34:19</t>
  </si>
  <si>
    <t>04.08.2021 18:34:29</t>
  </si>
  <si>
    <t>04.08.2021 13:51:11</t>
  </si>
  <si>
    <t>04.08.2021 14:34:35</t>
  </si>
  <si>
    <t>KAYAKÖY DM 35-15-L00866_İLKKURŞUN L05_72307054</t>
  </si>
  <si>
    <t>04.08.2021 08:28:01</t>
  </si>
  <si>
    <t>04.08.2021 09:41:04</t>
  </si>
  <si>
    <t>04.08.2021 18:38:05</t>
  </si>
  <si>
    <t>04.08.2021 22:03:54</t>
  </si>
  <si>
    <t>TR-140 35-26-M00140_11827934 B1B_5901387</t>
  </si>
  <si>
    <t>04.08.2021 14:10:04</t>
  </si>
  <si>
    <t>04.08.2021 15:04:49</t>
  </si>
  <si>
    <t>MURADİYE TR-1 İSTASYON KABİN 45-71-M00192_A A1_5965474</t>
  </si>
  <si>
    <t>04.08.2021 10:03:00</t>
  </si>
  <si>
    <t>04.08.2021 23:07:28</t>
  </si>
  <si>
    <t>SELİMİYE TR-2 ARNAVUTLAR 45-79-M00351_A_56384570_56384570</t>
  </si>
  <si>
    <t>04.08.2021 21:49:26</t>
  </si>
  <si>
    <t>04.08.2021 22:36:35</t>
  </si>
  <si>
    <t>MENEMEN TR-86 35-28-L00086_D_56394482_56394482</t>
  </si>
  <si>
    <t>04.08.2021 14:43:16</t>
  </si>
  <si>
    <t>04.08.2021 18:24:14</t>
  </si>
  <si>
    <t>SARUHANLI TR-11 45-80-M00011__72410798_72410798</t>
  </si>
  <si>
    <t>04.08.2021 16:51:00</t>
  </si>
  <si>
    <t>04.08.2021 17:51:53</t>
  </si>
  <si>
    <t>GERELİ KÖYÜ EKREM DİNÇER SULAMA GRB TR-10 35-15-M00321_DIREK TIPI TRAFO HUCRESI H01_2049545</t>
  </si>
  <si>
    <t>04.08.2021 19:39:26</t>
  </si>
  <si>
    <t>04.08.2021 20:15:05</t>
  </si>
  <si>
    <t>K-2342 35-03-K02342_C_56369849_56369849</t>
  </si>
  <si>
    <t>04.08.2021 10:39:34</t>
  </si>
  <si>
    <t>04.08.2021 18:23:24</t>
  </si>
  <si>
    <t>TR-2/80-A 45-83-L00306_45-83-L00306_72157465</t>
  </si>
  <si>
    <t>04.08.2021 20:51:58</t>
  </si>
  <si>
    <t>05.08.2021 08:37:56</t>
  </si>
  <si>
    <t>YENİ ŞAKRAN TR-5 35-17-M00205_C_56393477_56393477</t>
  </si>
  <si>
    <t>04.08.2021 17:45:00</t>
  </si>
  <si>
    <t>04.08.2021 18:13:16</t>
  </si>
  <si>
    <t>04.08.2021 01:39:34</t>
  </si>
  <si>
    <t>04.08.2021 09:46:57</t>
  </si>
  <si>
    <t>04.08.2021 17:51:42</t>
  </si>
  <si>
    <t>ARIKBAŞI TR-1 35-20-L00218_DIREK TIPI TRAFO HUCRESI H01_2049523</t>
  </si>
  <si>
    <t>04.08.2021 17:42:37</t>
  </si>
  <si>
    <t>04.08.2021 22:05:55</t>
  </si>
  <si>
    <t>BAĞLARBAŞI TR-4 35-15-L00881__72373581_72373581</t>
  </si>
  <si>
    <t>04.08.2021 07:56:21</t>
  </si>
  <si>
    <t>04.08.2021 11:00:15</t>
  </si>
  <si>
    <t>TR-48 TEKEL 35-19-L00048_956669445_956669445</t>
  </si>
  <si>
    <t>04.08.2021 07:12:30</t>
  </si>
  <si>
    <t>04.08.2021 10:10:00</t>
  </si>
  <si>
    <t>BAĞCILAR TR-1 45-78-M00683__72373229_72373229</t>
  </si>
  <si>
    <t>04.08.2021 22:06:02</t>
  </si>
  <si>
    <t>04.08.2021 23:26:46</t>
  </si>
  <si>
    <t>M-2916 35-01-M02916_35-01-M02916_73816386</t>
  </si>
  <si>
    <t>04.08.2021 18:51:19</t>
  </si>
  <si>
    <t>04.08.2021 21:03:30</t>
  </si>
  <si>
    <t>KABAKLAR TR-1 45-81-M00224_A_56368320_56368320</t>
  </si>
  <si>
    <t>04.08.2021 21:36:31</t>
  </si>
  <si>
    <t>04.08.2021 23:57:47</t>
  </si>
  <si>
    <t>04.08.2021 12:31:30</t>
  </si>
  <si>
    <t>04.08.2021 16:18:31</t>
  </si>
  <si>
    <t>04.08.2021 18:08:41</t>
  </si>
  <si>
    <t>04.08.2021 19:06:03</t>
  </si>
  <si>
    <t>04.08.2021 21:14:38</t>
  </si>
  <si>
    <t>04.08.2021 22:50:02</t>
  </si>
  <si>
    <t>04.08.2021 18:28:21</t>
  </si>
  <si>
    <t>04.08.2021 19:09:18</t>
  </si>
  <si>
    <t>YAKAPINAR TR-5 35-20-L00138_A_56375315_56375315</t>
  </si>
  <si>
    <t>04.08.2021 11:44:11</t>
  </si>
  <si>
    <t>04.08.2021 14:39:40</t>
  </si>
  <si>
    <t>04.08.2021 13:41:36</t>
  </si>
  <si>
    <t>04.08.2021 17:39:00</t>
  </si>
  <si>
    <t>DM-2/19 35-29-M00019_35-29-M00019_72205359</t>
  </si>
  <si>
    <t>04.08.2021 22:49:18</t>
  </si>
  <si>
    <t>05.08.2021 00:23:19</t>
  </si>
  <si>
    <t>KINIK TR-7 35-24-L00007_C_56369642_56369642</t>
  </si>
  <si>
    <t>04.08.2021 10:24:44</t>
  </si>
  <si>
    <t>04.08.2021 11:30:43</t>
  </si>
  <si>
    <t>K-609 35-02-K00609_7050914 a1b_5838217</t>
  </si>
  <si>
    <t>04.08.2021 10:53:21</t>
  </si>
  <si>
    <t>04.08.2021 13:21:49</t>
  </si>
  <si>
    <t>DM-13/20 (HAFSA SULTAN CAMİİ YANI) 45-71-M00334_A_56403368_56403368</t>
  </si>
  <si>
    <t>04.08.2021 14:59:23</t>
  </si>
  <si>
    <t>04.08.2021 16:09:50</t>
  </si>
  <si>
    <t>DM-2/TR-16 35-22-M00061_DM-2/TR-20 M02_72133388</t>
  </si>
  <si>
    <t>04.08.2021 02:57:47</t>
  </si>
  <si>
    <t>04.08.2021 03:58:00</t>
  </si>
  <si>
    <t>04.08.2021 13:22:03</t>
  </si>
  <si>
    <t>04.08.2021 21:57:38</t>
  </si>
  <si>
    <t>TR-1/78 DDY YANI 45-83-M00078_B_56388659_56388659</t>
  </si>
  <si>
    <t>04.08.2021 13:09:59</t>
  </si>
  <si>
    <t>05.08.2021 16:35:16</t>
  </si>
  <si>
    <t>SELÇİKLİ TR-2 45-72-L00164_ H_61418850</t>
  </si>
  <si>
    <t>04.08.2021 19:04:07</t>
  </si>
  <si>
    <t>04.08.2021 21:50:21</t>
  </si>
  <si>
    <t>04.08.2021 15:52:10</t>
  </si>
  <si>
    <t>04.08.2021 18:12:55</t>
  </si>
  <si>
    <t>04.08.2021 18:05:00</t>
  </si>
  <si>
    <t>04.08.2021 18:35:57</t>
  </si>
  <si>
    <t>K-4741 35-07-K04741_967138544_967138544</t>
  </si>
  <si>
    <t>04.08.2021 09:34:13</t>
  </si>
  <si>
    <t>04.08.2021 12:03:04</t>
  </si>
  <si>
    <t>PAPUÇLU KÖYÜ TR-1 45-77-M00118_B_56387477_56387477</t>
  </si>
  <si>
    <t>05.08.2021 12:25:44</t>
  </si>
  <si>
    <t>05.08.2021 14:01:11</t>
  </si>
  <si>
    <t>TR-152 35-16-L00152_35-16-L00152_2355209</t>
  </si>
  <si>
    <t>05.08.2021 06:40:35</t>
  </si>
  <si>
    <t>05.08.2021 07:27:10</t>
  </si>
  <si>
    <t>DAĞDERE DM 45-72-M00097_GÖRDES M01_66536382</t>
  </si>
  <si>
    <t>05.08.2021 18:22:00</t>
  </si>
  <si>
    <t>05.08.2021 18:26:23</t>
  </si>
  <si>
    <t>OKLUİSA KÖK 45-81-M00046_HatBaşıAyırıcı_73063133 M04_73063133</t>
  </si>
  <si>
    <t>05.08.2021 08:00:49</t>
  </si>
  <si>
    <t>05.08.2021 08:01:29</t>
  </si>
  <si>
    <t>RAHMİYE TR-1 45-72-L00657_C_56389859_56389859</t>
  </si>
  <si>
    <t>05.08.2021 12:02:05</t>
  </si>
  <si>
    <t>05.08.2021 15:18:09</t>
  </si>
  <si>
    <t>K-1296 35-01-K01296_910842947_910842947</t>
  </si>
  <si>
    <t>05.08.2021 01:54:59</t>
  </si>
  <si>
    <t>05.08.2021 03:32:53</t>
  </si>
  <si>
    <t>KİRELLİ KÖK 35-29-L00809_BOYNUYOĞUN KÖK-TAMTAT L02_74719158</t>
  </si>
  <si>
    <t>05.08.2021 09:29:25</t>
  </si>
  <si>
    <t>05.08.2021 10:45:24</t>
  </si>
  <si>
    <t>L-376 PAZARYERİ 35-18-L00376_H h4_5960075</t>
  </si>
  <si>
    <t>05.08.2021 20:23:23</t>
  </si>
  <si>
    <t>06.08.2021 01:28:49</t>
  </si>
  <si>
    <t>DURASILLI TR-5 45-78-M01116_953261856_953261856</t>
  </si>
  <si>
    <t>05.08.2021 18:18:44</t>
  </si>
  <si>
    <t>05.08.2021 22:26:57</t>
  </si>
  <si>
    <t>05.08.2021 21:17:18</t>
  </si>
  <si>
    <t>05.08.2021 22:29:40</t>
  </si>
  <si>
    <t>DM-14/3 45-71-M00387_A a1b_45081317</t>
  </si>
  <si>
    <t>05.08.2021 22:59:00</t>
  </si>
  <si>
    <t>06.08.2021 01:24:24</t>
  </si>
  <si>
    <t>05.08.2021 16:31:38</t>
  </si>
  <si>
    <t>05.08.2021 21:04:30</t>
  </si>
  <si>
    <t>TR-40 35-16-L00040_953345084_953345084</t>
  </si>
  <si>
    <t>05.08.2021 10:48:47</t>
  </si>
  <si>
    <t>05.08.2021 11:11:54</t>
  </si>
  <si>
    <t>DM-25/17-A 45-71-M00054_953195515_953195515</t>
  </si>
  <si>
    <t>05.08.2021 09:23:00</t>
  </si>
  <si>
    <t>05.08.2021 13:31:36</t>
  </si>
  <si>
    <t>05.08.2021 18:53:00</t>
  </si>
  <si>
    <t>05.08.2021 20:07:51</t>
  </si>
  <si>
    <t>ARMUTLU TR-23 35-27-L00023_35-27-L00023_2357714</t>
  </si>
  <si>
    <t>05.08.2021 10:08:40</t>
  </si>
  <si>
    <t>05.08.2021 11:13:36</t>
  </si>
  <si>
    <t>L-97 35-18-L00097_C_56371789_56371789</t>
  </si>
  <si>
    <t>05.08.2021 19:35:09</t>
  </si>
  <si>
    <t>05.08.2021 21:21:10</t>
  </si>
  <si>
    <t>MENEMEN TR-32 35-28-L00032_11182552_60983089_60983089</t>
  </si>
  <si>
    <t>05.08.2021 14:55:52</t>
  </si>
  <si>
    <t>TR-1-5/11 (YANIKKAVAK MERKEZ) 35-20-L00056_11490577_56359311_56359311</t>
  </si>
  <si>
    <t>05.08.2021 12:53:43</t>
  </si>
  <si>
    <t>05.08.2021 14:21:20</t>
  </si>
  <si>
    <t>AYHAN GÜLCÜOGLU-2 SULAMA GRUBU 35-29-M00344_35-29-M00344_2370925</t>
  </si>
  <si>
    <t>05.08.2021 10:04:24</t>
  </si>
  <si>
    <t>05.08.2021 14:24:39</t>
  </si>
  <si>
    <t>SALUR KÖK 45-75-M00062_HatBaşıAyırıcı_53135662 M03_53135662</t>
  </si>
  <si>
    <t>05.08.2021 19:17:48</t>
  </si>
  <si>
    <t>05.08.2021 21:03:23</t>
  </si>
  <si>
    <t>TR-1/73 45-72-M00073_49742115 a1_49745927</t>
  </si>
  <si>
    <t>05.08.2021 13:38:24</t>
  </si>
  <si>
    <t>05.08.2021 15:27:47</t>
  </si>
  <si>
    <t>05.08.2021 17:20:24</t>
  </si>
  <si>
    <t>05.08.2021 20:50:18</t>
  </si>
  <si>
    <t>M-2241 BELENBAŞI TR-1 35-03-M02241_910816862_910816862</t>
  </si>
  <si>
    <t>05.08.2021 17:12:05</t>
  </si>
  <si>
    <t>05.08.2021 21:55:41</t>
  </si>
  <si>
    <t>05.08.2021 16:52:52</t>
  </si>
  <si>
    <t>05.08.2021 17:39:20</t>
  </si>
  <si>
    <t>AKÇAŞEHİR KÖK 35-29-L00035_AKYURT ENH L03_72208827</t>
  </si>
  <si>
    <t>05.08.2021 10:41:18</t>
  </si>
  <si>
    <t>05.08.2021 12:01:55</t>
  </si>
  <si>
    <t>KAYALIOĞLU TR-7 45-72-L00072_B_56390283_56390283</t>
  </si>
  <si>
    <t>05.08.2021 14:48:15</t>
  </si>
  <si>
    <t>05.08.2021 22:50:19</t>
  </si>
  <si>
    <t>DM-4/TR-29 35-22-M00808__72410855_72410855</t>
  </si>
  <si>
    <t>05.08.2021 13:41:14</t>
  </si>
  <si>
    <t>05.08.2021 14:06:16</t>
  </si>
  <si>
    <t>M-1442 35-04-M01442_F_56379443_56379443</t>
  </si>
  <si>
    <t>05.08.2021 22:07:06</t>
  </si>
  <si>
    <t>05.08.2021 22:42:52</t>
  </si>
  <si>
    <t>YENİFOÇA TR-45 35-23-M00045_YENİFOÇA TR-52 M01_2334878</t>
  </si>
  <si>
    <t>05.08.2021 16:10:05</t>
  </si>
  <si>
    <t>05.08.2021 16:35:27</t>
  </si>
  <si>
    <t>05.08.2021 20:10:22</t>
  </si>
  <si>
    <t>05.08.2021 20:10:40</t>
  </si>
  <si>
    <t>ÇAVUŞOĞLU TR-1 45-71-M01820_A_56403777_56403777</t>
  </si>
  <si>
    <t>05.08.2021 14:42:43</t>
  </si>
  <si>
    <t>05.08.2021 17:48:35</t>
  </si>
  <si>
    <t>M-1055 35-02-M01055_B_56364547_56364547</t>
  </si>
  <si>
    <t>05.08.2021 18:12:23</t>
  </si>
  <si>
    <t>05.08.2021 20:09:20</t>
  </si>
  <si>
    <t>İSKELE KÖK 35-19-L00275_ÇAYIR L03_72119365</t>
  </si>
  <si>
    <t>05.08.2021 09:03:29</t>
  </si>
  <si>
    <t>05.08.2021 09:11:00</t>
  </si>
  <si>
    <t>05.08.2021 10:37:46</t>
  </si>
  <si>
    <t>05.08.2021 11:14:37</t>
  </si>
  <si>
    <t>BÜYÜK AVULCUK TR-3 35-15-L00700_A_56373032_56373032</t>
  </si>
  <si>
    <t>05.08.2021 17:22:48</t>
  </si>
  <si>
    <t>05.08.2021 19:21:09</t>
  </si>
  <si>
    <t>05.08.2021 15:31:15</t>
  </si>
  <si>
    <t>05.08.2021 16:55:59</t>
  </si>
  <si>
    <t>BOZDAĞ TR-7 35-15-L00290_B_56368274_56368274</t>
  </si>
  <si>
    <t>05.08.2021 16:01:34</t>
  </si>
  <si>
    <t>06.08.2021 01:07:11</t>
  </si>
  <si>
    <t>K-1497 35-02-K01497_910035584_910035584</t>
  </si>
  <si>
    <t>05.08.2021 10:19:43</t>
  </si>
  <si>
    <t>05.08.2021 10:41:58</t>
  </si>
  <si>
    <t>SART TR-10 45-78-M00183_45-78-M00183_2355411</t>
  </si>
  <si>
    <t>05.08.2021 18:08:32</t>
  </si>
  <si>
    <t>05.08.2021 21:07:22</t>
  </si>
  <si>
    <t>05.08.2021 05:53:50</t>
  </si>
  <si>
    <t>05.08.2021 07:58:20</t>
  </si>
  <si>
    <t>MALTEPE TR-1 35-28-M00444_953373836_953373836</t>
  </si>
  <si>
    <t>05.08.2021 12:05:11</t>
  </si>
  <si>
    <t>05.08.2021 22:37:41</t>
  </si>
  <si>
    <t>SELİMİYE TR-3 ARNAVUTLAR 45-79-M00507_C_56386305_56386305</t>
  </si>
  <si>
    <t>05.08.2021 12:08:18</t>
  </si>
  <si>
    <t>05.08.2021 15:26:48</t>
  </si>
  <si>
    <t>ERGENEKON TR-3 45-83-L00140_955149953_955149953</t>
  </si>
  <si>
    <t>05.08.2021 08:17:10</t>
  </si>
  <si>
    <t>05.08.2021 11:38:07</t>
  </si>
  <si>
    <t>KARABURUN TR-15 35-21-L00013_A_56357705_56357705</t>
  </si>
  <si>
    <t>05.08.2021 07:53:57</t>
  </si>
  <si>
    <t>05.08.2021 16:12:32</t>
  </si>
  <si>
    <t>_C_56393347_56393347</t>
  </si>
  <si>
    <t>05.08.2021 18:48:50</t>
  </si>
  <si>
    <t>05.08.2021 21:51:02</t>
  </si>
  <si>
    <t>SELENDİ DM 45-81-M00001_HatBaşıAyırıcı_53135494 M16_53135494</t>
  </si>
  <si>
    <t>05.08.2021 09:26:27</t>
  </si>
  <si>
    <t>05.08.2021 17:30:51</t>
  </si>
  <si>
    <t>05.08.2021 19:59:43</t>
  </si>
  <si>
    <t>05.08.2021 22:37:56</t>
  </si>
  <si>
    <t>KİRELLİ KÖK 35-29-L00809_PEŞREVLİ L04_74719160</t>
  </si>
  <si>
    <t>05.08.2021 08:45:21</t>
  </si>
  <si>
    <t>05.08.2021 09:16:16</t>
  </si>
  <si>
    <t>05.08.2021 12:22:32</t>
  </si>
  <si>
    <t>05.08.2021 16:07:27</t>
  </si>
  <si>
    <t>MENEMEN DM-6/24 35-28-L00174__56356476_56356476</t>
  </si>
  <si>
    <t>05.08.2021 22:47:00</t>
  </si>
  <si>
    <t>06.08.2021 00:25:26</t>
  </si>
  <si>
    <t>05.08.2021 19:29:20</t>
  </si>
  <si>
    <t>05.08.2021 20:55:04</t>
  </si>
  <si>
    <t>MENEMEN TR-39 35-28-L00039_DAĞITIM TRAFO MENEMEN TR-39 L02_66736006</t>
  </si>
  <si>
    <t>05.08.2021 17:14:00</t>
  </si>
  <si>
    <t>05.08.2021 17:34:29</t>
  </si>
  <si>
    <t>05.08.2021 13:24:44</t>
  </si>
  <si>
    <t>05.08.2021 18:03:08</t>
  </si>
  <si>
    <t>05.08.2021 15:02:33</t>
  </si>
  <si>
    <t>05.08.2021 16:18:25</t>
  </si>
  <si>
    <t>05.08.2021 22:26:04</t>
  </si>
  <si>
    <t>05.08.2021 23:42:17</t>
  </si>
  <si>
    <t>DEY PAMUK ÇIRÇIR ÖZEL TR 35-28-M00435Ö_ M03_2061752</t>
  </si>
  <si>
    <t>05.08.2021 16:43:55</t>
  </si>
  <si>
    <t>05.08.2021 20:17:15</t>
  </si>
  <si>
    <t>K-930 35-04-K00930_A A01b_5775084</t>
  </si>
  <si>
    <t>05.08.2021 08:39:00</t>
  </si>
  <si>
    <t>05.08.2021 10:08:12</t>
  </si>
  <si>
    <t>05.08.2021 16:21:02</t>
  </si>
  <si>
    <t>05.08.2021 17:15:37</t>
  </si>
  <si>
    <t>TR-90 35-15-M00090_DIREK TIPI TRAFO HUCRESI H01_2045851</t>
  </si>
  <si>
    <t>05.08.2021 15:59:31</t>
  </si>
  <si>
    <t>05.08.2021 19:34:07</t>
  </si>
  <si>
    <t>K-80 35-01-K00080_954689583_954689583</t>
  </si>
  <si>
    <t>05.08.2021 21:02:00</t>
  </si>
  <si>
    <t>05.08.2021 21:23:08</t>
  </si>
  <si>
    <t>DİNDARLI TR-8 45-79-M00430_45-79-M00430_2364537</t>
  </si>
  <si>
    <t>05.08.2021 07:46:55</t>
  </si>
  <si>
    <t>05.08.2021 09:27:47</t>
  </si>
  <si>
    <t>YILANLI TR-1 35-31-L00171_35-31-L00171_2364342</t>
  </si>
  <si>
    <t>05.08.2021 08:44:00</t>
  </si>
  <si>
    <t>05.08.2021 14:38:48</t>
  </si>
  <si>
    <t>ÇOBANKÖY TR-1 35-29-L00507_DIREK TIPI TRAFO HUCRESI H01_2078973</t>
  </si>
  <si>
    <t>05.08.2021 19:47:39</t>
  </si>
  <si>
    <t>05.08.2021 21:06:48</t>
  </si>
  <si>
    <t>05.08.2021 14:32:08</t>
  </si>
  <si>
    <t>05.08.2021 15:10:24</t>
  </si>
  <si>
    <t>TR-61 35-16-L00061_47588426_56353624_56353624</t>
  </si>
  <si>
    <t>05.08.2021 13:31:12</t>
  </si>
  <si>
    <t>05.08.2021 16:34:26</t>
  </si>
  <si>
    <t>05.08.2021 21:13:25</t>
  </si>
  <si>
    <t>05.08.2021 22:27:03</t>
  </si>
  <si>
    <t>PEKMEZCİ TR-1 45-72-M00198_B_56407835_56407835</t>
  </si>
  <si>
    <t>05.08.2021 06:57:37</t>
  </si>
  <si>
    <t>05.08.2021 10:50:46</t>
  </si>
  <si>
    <t>ALİ ÖRÜMLÜ TR-8 SULAMA 45-71-M01158_DIREK TIPI TRAFO HUCRESI H01_2088640</t>
  </si>
  <si>
    <t>05.08.2021 11:07:31</t>
  </si>
  <si>
    <t>05.08.2021 13:25:00</t>
  </si>
  <si>
    <t>05.08.2021 15:35:49</t>
  </si>
  <si>
    <t>05.08.2021 16:35:34</t>
  </si>
  <si>
    <t>05.08.2021 17:37:00</t>
  </si>
  <si>
    <t>05.08.2021 18:37:38</t>
  </si>
  <si>
    <t>İĞDECİK TR-2 45-71-M00081_43125636_56403696_56403696</t>
  </si>
  <si>
    <t>05.08.2021 19:55:51</t>
  </si>
  <si>
    <t>05.08.2021 23:09:38</t>
  </si>
  <si>
    <t>K-3834 35-01-K03834_A A3_5924317</t>
  </si>
  <si>
    <t>05.08.2021 23:19:33</t>
  </si>
  <si>
    <t>06.08.2021 01:41:42</t>
  </si>
  <si>
    <t>05.08.2021 16:49:19</t>
  </si>
  <si>
    <t>05.08.2021 19:12:06</t>
  </si>
  <si>
    <t>05.08.2021 18:47:52</t>
  </si>
  <si>
    <t>05.08.2021 20:04:14</t>
  </si>
  <si>
    <t>KARAMAN İÇME SUYU YANI TR-3 35-31-L00050_47863837_56394332_56394332</t>
  </si>
  <si>
    <t>05.08.2021 19:53:00</t>
  </si>
  <si>
    <t>05.08.2021 21:56:45</t>
  </si>
  <si>
    <t>L-301 ÇARK 35-18-L00301_10083804_60982198_60982198</t>
  </si>
  <si>
    <t>05.08.2021 09:16:00</t>
  </si>
  <si>
    <t>05.08.2021 15:32:22</t>
  </si>
  <si>
    <t>05.08.2021 10:20:44</t>
  </si>
  <si>
    <t>05.08.2021 12:17:50</t>
  </si>
  <si>
    <t>05.08.2021 18:07:39</t>
  </si>
  <si>
    <t>05.08.2021 20:27:47</t>
  </si>
  <si>
    <t>TR-82 45-78-L00082_49364185_56388083_56388083</t>
  </si>
  <si>
    <t>05.08.2021 18:40:29</t>
  </si>
  <si>
    <t>05.08.2021 19:06:16</t>
  </si>
  <si>
    <t>K-1636 35-01-K01636_B_56383615_56383615</t>
  </si>
  <si>
    <t>05.08.2021 16:07:18</t>
  </si>
  <si>
    <t>05.08.2021 21:05:03</t>
  </si>
  <si>
    <t>05.08.2021 20:39:00</t>
  </si>
  <si>
    <t>05.08.2021 21:03:00</t>
  </si>
  <si>
    <t>TR-10/A 45-74-M00013_A_56354276_56354276</t>
  </si>
  <si>
    <t>05.08.2021 09:33:17</t>
  </si>
  <si>
    <t>05.08.2021 11:14:58</t>
  </si>
  <si>
    <t>TAHTALI TM 35-22-A00001_GÜMÜLDÜR-1 M05_2307932</t>
  </si>
  <si>
    <t>05.08.2021 09:30:14</t>
  </si>
  <si>
    <t>05.08.2021 16:02:24</t>
  </si>
  <si>
    <t>ARMUTLU TR-23 35-27-L00023_C C01_64979686</t>
  </si>
  <si>
    <t>05.08.2021 20:39:40</t>
  </si>
  <si>
    <t>05.08.2021 22:30:21</t>
  </si>
  <si>
    <t>HACIALİLER TR-1 45-73-M00732__72372846_72372846</t>
  </si>
  <si>
    <t>05.08.2021 11:34:18</t>
  </si>
  <si>
    <t>05.08.2021 15:46:49</t>
  </si>
  <si>
    <t>TR-67 45-78-M00067_49415199 C3b_49409387</t>
  </si>
  <si>
    <t>05.08.2021 15:39:10</t>
  </si>
  <si>
    <t>05.08.2021 17:29:11</t>
  </si>
  <si>
    <t>L-296 35-18-L00296_10583877 E2_5897765</t>
  </si>
  <si>
    <t>05.08.2021 17:59:39</t>
  </si>
  <si>
    <t>05.08.2021 21:14:45</t>
  </si>
  <si>
    <t>05.08.2021 00:59:12</t>
  </si>
  <si>
    <t>05.08.2021 02:26:50</t>
  </si>
  <si>
    <t>05.08.2021 11:15:25</t>
  </si>
  <si>
    <t>05.08.2021 15:52:56</t>
  </si>
  <si>
    <t>L-259 35-18-L00259_950444512_950444512</t>
  </si>
  <si>
    <t>05.08.2021 12:37:38</t>
  </si>
  <si>
    <t>05.08.2021 18:32:27</t>
  </si>
  <si>
    <t>K-1865 35-09-K01865_97807833_97807833</t>
  </si>
  <si>
    <t>05.08.2021 12:08:19</t>
  </si>
  <si>
    <t>05.08.2021 18:25:08</t>
  </si>
  <si>
    <t>ÜRKMEZ M-15 35-25-M00149_C c1b_5916034</t>
  </si>
  <si>
    <t>05.08.2021 14:24:50</t>
  </si>
  <si>
    <t>05.08.2021 14:49:12</t>
  </si>
  <si>
    <t>TR-90 35-15-M00090_48870477_56380236_56380236</t>
  </si>
  <si>
    <t>05.08.2021 00:03:25</t>
  </si>
  <si>
    <t>05.08.2021 02:10:59</t>
  </si>
  <si>
    <t>MURADİYE DM-4/12 45-71-M00214_C_60984869_60984869</t>
  </si>
  <si>
    <t>05.08.2021 15:17:06</t>
  </si>
  <si>
    <t>05.08.2021 21:54:09</t>
  </si>
  <si>
    <t>05.08.2021 17:24:38</t>
  </si>
  <si>
    <t>05.08.2021 19:37:10</t>
  </si>
  <si>
    <t>SANCAKLI BOZKÖY KÖK 45-71-M00087_KÖY İÇİ RİNG-1 M03_61320772</t>
  </si>
  <si>
    <t>05.08.2021 09:25:54</t>
  </si>
  <si>
    <t>05.08.2021 11:49:27</t>
  </si>
  <si>
    <t>05.08.2021 18:59:04</t>
  </si>
  <si>
    <t>05.08.2021 19:48:06</t>
  </si>
  <si>
    <t>05.08.2021 19:11:42</t>
  </si>
  <si>
    <t>05.08.2021 20:52:22</t>
  </si>
  <si>
    <t>05.08.2021 10:30:29</t>
  </si>
  <si>
    <t>05.08.2021 10:30:49</t>
  </si>
  <si>
    <t>K-3125 35-08-K03125_C c1_5793009</t>
  </si>
  <si>
    <t>05.08.2021 21:05:00</t>
  </si>
  <si>
    <t>05.08.2021 21:45:15</t>
  </si>
  <si>
    <t>05.08.2021 20:02:58</t>
  </si>
  <si>
    <t>06.08.2021 03:37:09</t>
  </si>
  <si>
    <t>TR-2/76 45-83-M00774_D D01_65631890</t>
  </si>
  <si>
    <t>05.08.2021 16:04:28</t>
  </si>
  <si>
    <t>05.08.2021 17:52:36</t>
  </si>
  <si>
    <t>05.08.2021 18:17:41</t>
  </si>
  <si>
    <t>05.08.2021 19:40:27</t>
  </si>
  <si>
    <t>K-1762 35-01-K01762_A_56372131_56372131</t>
  </si>
  <si>
    <t>05.08.2021 14:11:38</t>
  </si>
  <si>
    <t>05.08.2021 15:02:17</t>
  </si>
  <si>
    <t>MÜTEVELLİ KÖK 45-80-M00100_MÜTEVELLİ ŞEHİR-2(MÜTEVELLİ TR-5/TR-6/TR-7) M04_72196255</t>
  </si>
  <si>
    <t>05.08.2021 13:53:19</t>
  </si>
  <si>
    <t>05.08.2021 14:37:44</t>
  </si>
  <si>
    <t>ALACALAR TR-1 45-76-L00087_DIREK TIPI TRAFO HUCRESI H01_2092519</t>
  </si>
  <si>
    <t>05.08.2021 08:30:35</t>
  </si>
  <si>
    <t>05.08.2021 09:10:16</t>
  </si>
  <si>
    <t>M-443 35-02-M00443_E E1B_5815054</t>
  </si>
  <si>
    <t>05.08.2021 08:01:48</t>
  </si>
  <si>
    <t>05.08.2021 11:27:06</t>
  </si>
  <si>
    <t>05.08.2021 10:53:09</t>
  </si>
  <si>
    <t>05.08.2021 11:39:05</t>
  </si>
  <si>
    <t>ALANKÖY TR-1 35-20-L00288_955210039_955210039</t>
  </si>
  <si>
    <t>05.08.2021 16:55:25</t>
  </si>
  <si>
    <t>05.08.2021 19:48:57</t>
  </si>
  <si>
    <t>05.08.2021 10:43:00</t>
  </si>
  <si>
    <t>05.08.2021 13:06:56</t>
  </si>
  <si>
    <t>K-3982 35-07-K03982_913230120_913230120</t>
  </si>
  <si>
    <t>05.08.2021 21:46:30</t>
  </si>
  <si>
    <t>05.08.2021 22:09:06</t>
  </si>
  <si>
    <t>OĞULDURUK TR-1 45-75-M00185_B_56403645_56403645</t>
  </si>
  <si>
    <t>05.08.2021 15:57:13</t>
  </si>
  <si>
    <t>05.08.2021 17:04:39</t>
  </si>
  <si>
    <t>05.08.2021 21:06:35</t>
  </si>
  <si>
    <t>06.08.2021 03:00:43</t>
  </si>
  <si>
    <t>KARABURUN TR-8 35-21-L00015_9319599_56358207_56358207</t>
  </si>
  <si>
    <t>05.08.2021 09:38:00</t>
  </si>
  <si>
    <t>05.08.2021 11:16:22</t>
  </si>
  <si>
    <t>KAPANCI TR-3 45-78-L00382_49315630_56385640_56385640</t>
  </si>
  <si>
    <t>05.08.2021 05:26:49</t>
  </si>
  <si>
    <t>05.08.2021 06:26:26</t>
  </si>
  <si>
    <t>TR-2/109 45-83-L00109_F_56396016_56396016</t>
  </si>
  <si>
    <t>05.08.2021 11:38:47</t>
  </si>
  <si>
    <t>05.08.2021 12:31:02</t>
  </si>
  <si>
    <t>TR-39 45-77-L00039_945489300_945489300</t>
  </si>
  <si>
    <t>05.08.2021 11:32:27</t>
  </si>
  <si>
    <t>05.08.2021 12:42:06</t>
  </si>
  <si>
    <t>TURGUTALP TR-1 45-82-M00051_DAĞITIM TRAFOSU M06_72191207</t>
  </si>
  <si>
    <t>05.08.2021 16:05:40</t>
  </si>
  <si>
    <t>05.08.2021 23:33:32</t>
  </si>
  <si>
    <t>SAMİ GÜÇLÜ GRB. 35-20-M00014_12479337_56381514_56381514</t>
  </si>
  <si>
    <t>05.08.2021 16:39:13</t>
  </si>
  <si>
    <t>05.08.2021 19:05:26</t>
  </si>
  <si>
    <t>ÖDEMİŞ TM-2 35-15-A00005_ÖDEMİŞ-4 M10_2334256</t>
  </si>
  <si>
    <t>05.08.2021 08:12:39</t>
  </si>
  <si>
    <t>05.08.2021 08:20:30</t>
  </si>
  <si>
    <t>TR-25 35-19-L00025_8164569_56394796_56394796</t>
  </si>
  <si>
    <t>05.08.2021 12:43:47</t>
  </si>
  <si>
    <t>05.08.2021 13:51:32</t>
  </si>
  <si>
    <t>05.08.2021 05:58:14</t>
  </si>
  <si>
    <t>05.08.2021 08:56:55</t>
  </si>
  <si>
    <t>K-228 35-07-K00228_C_56374944_56374944</t>
  </si>
  <si>
    <t>05.08.2021 12:18:39</t>
  </si>
  <si>
    <t>05.08.2021 14:07:51</t>
  </si>
  <si>
    <t>KARAVELİLER TR-1 45-71-M01560_43182312_56384499_56384499</t>
  </si>
  <si>
    <t>05.08.2021 15:42:05</t>
  </si>
  <si>
    <t>05.08.2021 20:37:02</t>
  </si>
  <si>
    <t>YENİKÖY TR-2 35-26-L00141_956600280_956600280</t>
  </si>
  <si>
    <t>05.08.2021 14:39:18</t>
  </si>
  <si>
    <t>05.08.2021 17:02:18</t>
  </si>
  <si>
    <t>İKİZTEPE KÖK 45-78-M00258_İKİZTEPE M03_66251182</t>
  </si>
  <si>
    <t>05.08.2021 15:24:19</t>
  </si>
  <si>
    <t>05.08.2021 15:24:49</t>
  </si>
  <si>
    <t>ALÇUK TM 35-17-A00001_HatBaşıAyırıcı_53133587 M30_53133587</t>
  </si>
  <si>
    <t>05.08.2021 08:33:08</t>
  </si>
  <si>
    <t>05.08.2021 12:02:58</t>
  </si>
  <si>
    <t>GÜLBAHÇE TR-2 (TR-183) 35-19-L00183_956667141_956667141</t>
  </si>
  <si>
    <t>05.08.2021 11:15:08</t>
  </si>
  <si>
    <t>05.08.2021 13:28:55</t>
  </si>
  <si>
    <t>YANIKKÖY TR-1 35-28-M00215_953383032_953383032</t>
  </si>
  <si>
    <t>05.08.2021 07:14:36</t>
  </si>
  <si>
    <t>05.08.2021 10:35:25</t>
  </si>
  <si>
    <t>05.08.2021 09:11:25</t>
  </si>
  <si>
    <t>05.08.2021 09:11:37</t>
  </si>
  <si>
    <t>DM-4/14C 45-71-M02101_D D01_60689521</t>
  </si>
  <si>
    <t>05.08.2021 09:50:37</t>
  </si>
  <si>
    <t>05.08.2021 11:11:41</t>
  </si>
  <si>
    <t>MENDERES DM-4/TR-1 35-22-M00004_DM-4/TR-12 M14_2330245</t>
  </si>
  <si>
    <t>05.08.2021 11:42:58</t>
  </si>
  <si>
    <t>05.08.2021 12:29:55</t>
  </si>
  <si>
    <t>05.08.2021 23:55:02</t>
  </si>
  <si>
    <t>06.08.2021 00:59:24</t>
  </si>
  <si>
    <t>L-67 ELMASTAŞ 35-14-L00067_ L01_72203421</t>
  </si>
  <si>
    <t>05.08.2021 02:18:00</t>
  </si>
  <si>
    <t>05.08.2021 02:27:55</t>
  </si>
  <si>
    <t>TR-14 35-16-L00014_35-16-L00014_2347264</t>
  </si>
  <si>
    <t>05.08.2021 16:35:44</t>
  </si>
  <si>
    <t>05.08.2021 18:47:40</t>
  </si>
  <si>
    <t>05.08.2021 19:30:42</t>
  </si>
  <si>
    <t>05.08.2021 20:53:56</t>
  </si>
  <si>
    <t>TR-24 45-78-L00024_49382123_56407693_56407693</t>
  </si>
  <si>
    <t>05.08.2021 09:21:49</t>
  </si>
  <si>
    <t>05.08.2021 17:08:40</t>
  </si>
  <si>
    <t>YENİÇİFTLİK TR-2 35-20-L00400_DIREK TIPI TRAFO HUCRESI H01_2105055</t>
  </si>
  <si>
    <t>05.08.2021 09:26:00</t>
  </si>
  <si>
    <t>TR-24/A 35-15-L00923_A a1b_48898494</t>
  </si>
  <si>
    <t>05.08.2021 15:55:15</t>
  </si>
  <si>
    <t>05.08.2021 19:55:45</t>
  </si>
  <si>
    <t>05.08.2021 11:29:00</t>
  </si>
  <si>
    <t>05.08.2021 12:23:16</t>
  </si>
  <si>
    <t>05.08.2021 16:39:00</t>
  </si>
  <si>
    <t>05.08.2021 17:20:00</t>
  </si>
  <si>
    <t>K-1486 35-08-K01486_948643889_948643889</t>
  </si>
  <si>
    <t>05.08.2021 22:32:57</t>
  </si>
  <si>
    <t>06.08.2021 01:35:32</t>
  </si>
  <si>
    <t>TR-96 35-15-L00096_C c1_48898627</t>
  </si>
  <si>
    <t>05.08.2021 09:37:50</t>
  </si>
  <si>
    <t>05.08.2021 17:54:19</t>
  </si>
  <si>
    <t>M-235 35-02-M00235_C_56382751_56382751</t>
  </si>
  <si>
    <t>05.08.2021 11:41:14</t>
  </si>
  <si>
    <t>05.08.2021 21:02:06</t>
  </si>
  <si>
    <t>KOLDERE TR-3 45-80-M00117_956538813_956538813</t>
  </si>
  <si>
    <t>05.08.2021 10:44:00</t>
  </si>
  <si>
    <t>05.08.2021 12:18:19</t>
  </si>
  <si>
    <t>05.08.2021 14:19:00</t>
  </si>
  <si>
    <t>05.08.2021 14:50:39</t>
  </si>
  <si>
    <t>SALİHLİ BİOKÜTLE YAKITLI ENERJİ SANTRALİ KÖK 45-78-M01333_HatBaşıAyırıcı_53139525 M02_53139525</t>
  </si>
  <si>
    <t>05.08.2021 19:42:38</t>
  </si>
  <si>
    <t>05.08.2021 21:25:11</t>
  </si>
  <si>
    <t>K-3982 35-07-K03982_913225746_913225746</t>
  </si>
  <si>
    <t>05.08.2021 12:19:12</t>
  </si>
  <si>
    <t>05.08.2021 20:29:11</t>
  </si>
  <si>
    <t>M-989 35-03-M00989_910188459_910188459</t>
  </si>
  <si>
    <t>05.08.2021 12:24:34</t>
  </si>
  <si>
    <t>05.08.2021 22:09:09</t>
  </si>
  <si>
    <t>DM-2/19 35-29-M00019_48397934 d1b_48400061</t>
  </si>
  <si>
    <t>05.08.2021 18:48:59</t>
  </si>
  <si>
    <t>05.08.2021 19:30:58</t>
  </si>
  <si>
    <t>ULUKENT DM-3/6 35-28-M00068_953386708_953386708</t>
  </si>
  <si>
    <t>05.08.2021 14:41:57</t>
  </si>
  <si>
    <t>05.08.2021 21:16:45</t>
  </si>
  <si>
    <t>K-1497 35-02-K01497_912698087_912698087</t>
  </si>
  <si>
    <t>05.08.2021 07:02:59</t>
  </si>
  <si>
    <t>05.08.2021 08:55:05</t>
  </si>
  <si>
    <t>TR-2/115 45-83-L00115_45-83-L00115_2356785</t>
  </si>
  <si>
    <t>05.08.2021 22:30:48</t>
  </si>
  <si>
    <t>06.08.2021 03:24:58</t>
  </si>
  <si>
    <t>KIZILCAAVLU TR-5 35-29-L00576_950345253_950345253</t>
  </si>
  <si>
    <t>05.08.2021 18:24:58</t>
  </si>
  <si>
    <t>05.08.2021 19:24:37</t>
  </si>
  <si>
    <t>05.08.2021 18:15:31</t>
  </si>
  <si>
    <t>06.08.2021 21:18:37</t>
  </si>
  <si>
    <t>TR-2/103 45-83-L00103_45-83-L00103_2357118</t>
  </si>
  <si>
    <t>05.08.2021 16:23:00</t>
  </si>
  <si>
    <t>05.08.2021 17:39:31</t>
  </si>
  <si>
    <t>BEYKÖY KÖK TR-12 35-32-L00012_HatBaşıAyırıcı_53132613 L02_53132613</t>
  </si>
  <si>
    <t>05.08.2021 13:37:00</t>
  </si>
  <si>
    <t>05.08.2021 14:26:38</t>
  </si>
  <si>
    <t>YAHŞELLİ KÖK 35-28-M00293_HAYKIRAN M01_66582619</t>
  </si>
  <si>
    <t>05.08.2021 07:52:49</t>
  </si>
  <si>
    <t>05.08.2021 07:53:09</t>
  </si>
  <si>
    <t>05.08.2021 23:28:14</t>
  </si>
  <si>
    <t>06.08.2021 01:32:30</t>
  </si>
  <si>
    <t>05.08.2021 16:14:46</t>
  </si>
  <si>
    <t>05.08.2021 18:36:11</t>
  </si>
  <si>
    <t>YAYAKENT DM 35-24-M00209_YAYAKENT-2 M06_72093616</t>
  </si>
  <si>
    <t>05.08.2021 10:00:55</t>
  </si>
  <si>
    <t>05.08.2021 15:16:40</t>
  </si>
  <si>
    <t>05.08.2021 12:50:33</t>
  </si>
  <si>
    <t>05.08.2021 15:25:19</t>
  </si>
  <si>
    <t>05.08.2021 16:59:56</t>
  </si>
  <si>
    <t>05.08.2021 17:41:35</t>
  </si>
  <si>
    <t>MENEMEN TR-13 35-28-L00013_10631393_56393132_56393132</t>
  </si>
  <si>
    <t>05.08.2021 17:57:39</t>
  </si>
  <si>
    <t>YENİ LİMAN TR-2 35-21-L00051_953357528_953357528</t>
  </si>
  <si>
    <t>05.08.2021 20:59:03</t>
  </si>
  <si>
    <t>05.08.2021 23:33:54</t>
  </si>
  <si>
    <t>05.08.2021 14:38:57</t>
  </si>
  <si>
    <t>05.08.2021 16:17:01</t>
  </si>
  <si>
    <t>TR-1/61 45-72-M00061_95000485174_95000485174</t>
  </si>
  <si>
    <t>05.08.2021 15:24:08</t>
  </si>
  <si>
    <t>05.08.2021 22:30:13</t>
  </si>
  <si>
    <t>TR-2/30-A 45-72-L00060_45-72-L00060_66510237</t>
  </si>
  <si>
    <t>05.08.2021 11:54:08</t>
  </si>
  <si>
    <t>05.08.2021 12:27:20</t>
  </si>
  <si>
    <t>İĞDECİK TR-3 45-71-M00080_A_56403745_56403745</t>
  </si>
  <si>
    <t>05.08.2021 10:32:01</t>
  </si>
  <si>
    <t>05.08.2021 11:33:16</t>
  </si>
  <si>
    <t>YEŞİLOVA ÇAYIR TR-6 35-20-L00131_35-20-L00131_2351386</t>
  </si>
  <si>
    <t>05.08.2021 19:16:42</t>
  </si>
  <si>
    <t>05.08.2021 19:50:36</t>
  </si>
  <si>
    <t>TR-2/12 45-72-L01016_45-72-L01016_79524925</t>
  </si>
  <si>
    <t>05.08.2021 16:48:18</t>
  </si>
  <si>
    <t>05.08.2021 22:51:30</t>
  </si>
  <si>
    <t>05.08.2021 21:13:30</t>
  </si>
  <si>
    <t>06.08.2021 05:02:16</t>
  </si>
  <si>
    <t>M-2556 35-02-M02556_DAĞITIM TRF M-2556 M01_66108798</t>
  </si>
  <si>
    <t>05.08.2021 11:25:08</t>
  </si>
  <si>
    <t>05.08.2021 12:41:52</t>
  </si>
  <si>
    <t>TR-2/77 45-83-M00772_C C01_65867585</t>
  </si>
  <si>
    <t>05.08.2021 09:56:51</t>
  </si>
  <si>
    <t>05.08.2021 11:17:26</t>
  </si>
  <si>
    <t>ULUKENT DM-1/11 35-28-M00569_953382577_953382577</t>
  </si>
  <si>
    <t>05.08.2021 20:03:52</t>
  </si>
  <si>
    <t>05.08.2021 21:03:59</t>
  </si>
  <si>
    <t>K-488 35-04-K00488_C C1B_5784516</t>
  </si>
  <si>
    <t>05.08.2021 01:52:19</t>
  </si>
  <si>
    <t>05.08.2021 03:13:10</t>
  </si>
  <si>
    <t>05.08.2021 08:53:36</t>
  </si>
  <si>
    <t>05.08.2021 10:32:30</t>
  </si>
  <si>
    <t>TOKİ TR-5 35-29-M00458_TOKİ TR-4 M02_66298566</t>
  </si>
  <si>
    <t>05.08.2021 06:07:06</t>
  </si>
  <si>
    <t>05.08.2021 07:32:36</t>
  </si>
  <si>
    <t>05.08.2021 17:50:58</t>
  </si>
  <si>
    <t>05.08.2021 19:09:07</t>
  </si>
  <si>
    <t>MORDOĞAN TR-27 35-21-L00154_A_60983560_60983560</t>
  </si>
  <si>
    <t>05.08.2021 19:01:19</t>
  </si>
  <si>
    <t>05.08.2021 22:52:18</t>
  </si>
  <si>
    <t>M-180 DALYAN ARITMA DM 35-18-M00180_950442599_950442599</t>
  </si>
  <si>
    <t>05.08.2021 14:18:44</t>
  </si>
  <si>
    <t>05.08.2021 18:15:41</t>
  </si>
  <si>
    <t>05.08.2021 14:57:37</t>
  </si>
  <si>
    <t>05.08.2021 15:51:33</t>
  </si>
  <si>
    <t>05.08.2021 18:23:16</t>
  </si>
  <si>
    <t>05.08.2021 18:57:49</t>
  </si>
  <si>
    <t>SOMA TR-11 45-82-M00011_45-82-M00011_2369177</t>
  </si>
  <si>
    <t>05.08.2021 16:24:23</t>
  </si>
  <si>
    <t>05.08.2021 18:46:15</t>
  </si>
  <si>
    <t>TR-2/81 45-83-L00081__72372246_72372246</t>
  </si>
  <si>
    <t>05.08.2021 13:38:15</t>
  </si>
  <si>
    <t>05.08.2021 17:27:45</t>
  </si>
  <si>
    <t>GİRELLİ TR-2 45-73-M00766_45-73-M00766_2355702</t>
  </si>
  <si>
    <t>05.08.2021 13:19:56</t>
  </si>
  <si>
    <t>05.08.2021 16:23:29</t>
  </si>
  <si>
    <t>L-97 TURGUT KÖYÜ SULAMA 35-14-L00097_956660564_956660564</t>
  </si>
  <si>
    <t>05.08.2021 08:14:57</t>
  </si>
  <si>
    <t>05.08.2021 09:39:27</t>
  </si>
  <si>
    <t>HELVACI TR-3 35-17-M00363_8852309_56356521_56356521</t>
  </si>
  <si>
    <t>05.08.2021 15:32:57</t>
  </si>
  <si>
    <t>05.08.2021 16:25:19</t>
  </si>
  <si>
    <t>K-1464 35-09-K01464_913497327_913497327</t>
  </si>
  <si>
    <t>05.08.2021 23:12:59</t>
  </si>
  <si>
    <t>06.08.2021 05:57:21</t>
  </si>
  <si>
    <t>ŞAHYAR TR-1 45-73-M00189_B_56369515_56369515</t>
  </si>
  <si>
    <t>05.08.2021 15:59:40</t>
  </si>
  <si>
    <t>05.08.2021 17:01:51</t>
  </si>
  <si>
    <t>TR-1/53 45-72-M00053_A_56406769_56406769</t>
  </si>
  <si>
    <t>05.08.2021 12:41:40</t>
  </si>
  <si>
    <t>05.08.2021 22:05:32</t>
  </si>
  <si>
    <t>TR-129 35-19-L00129_942559665_942559665</t>
  </si>
  <si>
    <t>05.08.2021 21:00:21</t>
  </si>
  <si>
    <t>05.08.2021 23:56:18</t>
  </si>
  <si>
    <t>SÜLEYMANLI TR-2 45-72-L00300_95000544591_95000544591</t>
  </si>
  <si>
    <t>05.08.2021 15:35:06</t>
  </si>
  <si>
    <t>05.08.2021 19:07:26</t>
  </si>
  <si>
    <t>05.08.2021 19:50:51</t>
  </si>
  <si>
    <t>05.08.2021 21:54:55</t>
  </si>
  <si>
    <t>DM-2 45-71-M00002_C_56404666_56404666</t>
  </si>
  <si>
    <t>05.08.2021 14:08:34</t>
  </si>
  <si>
    <t>05.08.2021 15:09:31</t>
  </si>
  <si>
    <t>L-437 ŞEHİTLİK 35-18-L00437_L-295 L01_2337307</t>
  </si>
  <si>
    <t>05.08.2021 08:49:02</t>
  </si>
  <si>
    <t>05.08.2021 10:31:35</t>
  </si>
  <si>
    <t>L-261 SİTESPOR 35-18-L00261_12145189_56368799_56368799</t>
  </si>
  <si>
    <t>05.08.2021 18:52:38</t>
  </si>
  <si>
    <t>05.08.2021 20:20:15</t>
  </si>
  <si>
    <t>05.08.2021 16:53:14</t>
  </si>
  <si>
    <t>05.08.2021 18:22:53</t>
  </si>
  <si>
    <t>K-446 35-01-K00446_911303993_911303993</t>
  </si>
  <si>
    <t>05.08.2021 08:32:38</t>
  </si>
  <si>
    <t>05.08.2021 09:40:52</t>
  </si>
  <si>
    <t>DM-13/13 45-71-M00319_45-71-M00319_72095038</t>
  </si>
  <si>
    <t>05.08.2021 13:29:16</t>
  </si>
  <si>
    <t>05.08.2021 17:57:11</t>
  </si>
  <si>
    <t>TR-1/42-A 45-72-M00109_956504215_956504215</t>
  </si>
  <si>
    <t>05.08.2021 23:06:57</t>
  </si>
  <si>
    <t>06.08.2021 00:49:38</t>
  </si>
  <si>
    <t>SEFERİHİSAR İM 35-14-A00002_HatBaşıAyırıcı_53133196 L09_53133196</t>
  </si>
  <si>
    <t>05.08.2021 16:39:38</t>
  </si>
  <si>
    <t>05.08.2021 18:10:21</t>
  </si>
  <si>
    <t>AŞAĞI BOZKIR TR-1 45-83-L00252_C_56401039_56401039</t>
  </si>
  <si>
    <t>05.08.2021 00:22:00</t>
  </si>
  <si>
    <t>05.08.2021 07:22:12</t>
  </si>
  <si>
    <t>05.08.2021 17:25:55</t>
  </si>
  <si>
    <t>05.08.2021 18:12:04</t>
  </si>
  <si>
    <t>05.08.2021 10:58:28</t>
  </si>
  <si>
    <t>05.08.2021 15:35:45</t>
  </si>
  <si>
    <t>_49207148_56403973_56403973</t>
  </si>
  <si>
    <t>05.08.2021 22:24:47</t>
  </si>
  <si>
    <t>05.08.2021 23:56:48</t>
  </si>
  <si>
    <t>K-3499 35-03-K03499_A_56365920_56365920</t>
  </si>
  <si>
    <t>05.08.2021 23:23:33</t>
  </si>
  <si>
    <t>06.08.2021 02:21:15</t>
  </si>
  <si>
    <t>K-4355 35-02-K04355_G_56375778_56375778</t>
  </si>
  <si>
    <t>05.08.2021 16:00:38</t>
  </si>
  <si>
    <t>05.08.2021 21:55:58</t>
  </si>
  <si>
    <t>KARABURUN TR-15 35-21-L00013_B_56357678_56357678</t>
  </si>
  <si>
    <t>05.08.2021 09:39:00</t>
  </si>
  <si>
    <t>05.08.2021 10:50:37</t>
  </si>
  <si>
    <t>DM-5/TR-12 URLA 35-19-M00468_50039842 D2_50040816</t>
  </si>
  <si>
    <t>05.08.2021 08:09:13</t>
  </si>
  <si>
    <t>05.08.2021 11:33:04</t>
  </si>
  <si>
    <t>OLGUNLAR TR-7 35-31-L00222_47891127_56391331_56391331</t>
  </si>
  <si>
    <t>05.08.2021 18:02:55</t>
  </si>
  <si>
    <t>05.08.2021 20:34:47</t>
  </si>
  <si>
    <t>K-1087 35-01-K01087_B_56381405_56381405</t>
  </si>
  <si>
    <t>05.08.2021 16:43:58</t>
  </si>
  <si>
    <t>05.08.2021 18:50:21</t>
  </si>
  <si>
    <t>KAHRAMANDERE İM 35-10-A00002_GÜZELBAHÇE HAT-1 M11_2094869</t>
  </si>
  <si>
    <t>05.08.2021 06:08:56</t>
  </si>
  <si>
    <t>05.08.2021 06:13:55</t>
  </si>
  <si>
    <t>05.08.2021 11:33:22</t>
  </si>
  <si>
    <t>05.08.2021 16:02:16</t>
  </si>
  <si>
    <t>05.08.2021 18:17:20</t>
  </si>
  <si>
    <t>05.08.2021 18:20:42</t>
  </si>
  <si>
    <t>ÇALTIDERE KÖK 35-17-M00231_ÇORAKLAR KALABAK GRUBU/ÇİLEME M01_66291159</t>
  </si>
  <si>
    <t>05.08.2021 17:29:12</t>
  </si>
  <si>
    <t>05.08.2021 17:52:07</t>
  </si>
  <si>
    <t>05.08.2021 15:41:04</t>
  </si>
  <si>
    <t>05.08.2021 18:31:28</t>
  </si>
  <si>
    <t>KARABURUN İM 35-21-A00001_SAİPALTI L08_2063042</t>
  </si>
  <si>
    <t>05.08.2021 15:24:59</t>
  </si>
  <si>
    <t>05.08.2021 15:33:08</t>
  </si>
  <si>
    <t>TR-2/115 45-83-L00115_B B01b_66242424</t>
  </si>
  <si>
    <t>05.08.2021 17:49:00</t>
  </si>
  <si>
    <t>05.08.2021 20:15:14</t>
  </si>
  <si>
    <t>BÜYÜKBELEN TR-4 45-80-M00099_A_56389687_56389687</t>
  </si>
  <si>
    <t>05.08.2021 13:32:20</t>
  </si>
  <si>
    <t>05.08.2021 15:10:01</t>
  </si>
  <si>
    <t>05.08.2021 10:21:18</t>
  </si>
  <si>
    <t>05.08.2021 13:02:37</t>
  </si>
  <si>
    <t>ÇAYKÖY TR-1 45-78-L00429_49322396_56390744_56390744</t>
  </si>
  <si>
    <t>05.08.2021 00:07:51</t>
  </si>
  <si>
    <t>05.08.2021 01:06:00</t>
  </si>
  <si>
    <t>TR-93 MELTEM SİTESİ 35-19-L00093_956663770_956663770</t>
  </si>
  <si>
    <t>05.08.2021 08:33:04</t>
  </si>
  <si>
    <t>05.08.2021 10:35:53</t>
  </si>
  <si>
    <t>05.08.2021 20:18:52</t>
  </si>
  <si>
    <t>05.08.2021 20:38:00</t>
  </si>
  <si>
    <t>L-321 35-18-L00321_L-317 - L-319 BAHÇELİEVLER L04_72091137</t>
  </si>
  <si>
    <t>05.08.2021 07:21:15</t>
  </si>
  <si>
    <t>05.08.2021 09:28:15</t>
  </si>
  <si>
    <t>L-4 TEKKE 35-18-L00004_35-18-L00004_72053995</t>
  </si>
  <si>
    <t>05.08.2021 20:56:28</t>
  </si>
  <si>
    <t>05.08.2021 21:44:21</t>
  </si>
  <si>
    <t>GÖRDES TR-14 45-75-M00014_A_56393610_56393610</t>
  </si>
  <si>
    <t>05.08.2021 17:00:06</t>
  </si>
  <si>
    <t>05.08.2021 17:42:53</t>
  </si>
  <si>
    <t>05.08.2021 23:15:50</t>
  </si>
  <si>
    <t>06.08.2021 01:32:23</t>
  </si>
  <si>
    <t>L-259 35-18-L00259_950450497_950450497</t>
  </si>
  <si>
    <t>05.08.2021 11:16:18</t>
  </si>
  <si>
    <t>05.08.2021 17:57:00</t>
  </si>
  <si>
    <t>TR-12 35-22-M00012_35-22-M00012_2354047</t>
  </si>
  <si>
    <t>05.08.2021 09:14:11</t>
  </si>
  <si>
    <t>05.08.2021 09:54:04</t>
  </si>
  <si>
    <t>K-873 35-01-K00873_C C1_5903403</t>
  </si>
  <si>
    <t>05.08.2021 08:47:43</t>
  </si>
  <si>
    <t>05.08.2021 10:07:22</t>
  </si>
  <si>
    <t>TR-33 35-17-M00033_M-433 M03_66314650</t>
  </si>
  <si>
    <t>05.08.2021 10:41:11</t>
  </si>
  <si>
    <t>05.08.2021 10:56:55</t>
  </si>
  <si>
    <t>M-3090(YATIRIM REZERVE) 35-09-M03090_D d1b_5866742</t>
  </si>
  <si>
    <t>05.08.2021 19:18:38</t>
  </si>
  <si>
    <t>06.08.2021 02:03:14</t>
  </si>
  <si>
    <t>DM-25/14 45-71-M00053_45-71-M00053_72048273</t>
  </si>
  <si>
    <t>05.08.2021 17:12:00</t>
  </si>
  <si>
    <t>05.08.2021 18:17:16</t>
  </si>
  <si>
    <t>K-3162 35-03-K03162_D_56362630_56362630</t>
  </si>
  <si>
    <t>05.08.2021 18:46:13</t>
  </si>
  <si>
    <t>05.08.2021 20:18:41</t>
  </si>
  <si>
    <t>DM-09/12 (KÖMÜRCÜLER SİTESİ) 45-71-M00378__56398229_56398229</t>
  </si>
  <si>
    <t>05.08.2021 13:33:54</t>
  </si>
  <si>
    <t>05.08.2021 14:44:44</t>
  </si>
  <si>
    <t>05.08.2021 22:32:50</t>
  </si>
  <si>
    <t>05.08.2021 23:50:54</t>
  </si>
  <si>
    <t>K-3515 35-02-K03515_945385122_945385122</t>
  </si>
  <si>
    <t>05.08.2021 08:52:54</t>
  </si>
  <si>
    <t>05.08.2021 13:04:42</t>
  </si>
  <si>
    <t>TR-155 45-78-L00155_45-78-L00155_2361756</t>
  </si>
  <si>
    <t>05.08.2021 19:27:16</t>
  </si>
  <si>
    <t>05.08.2021 20:38:21</t>
  </si>
  <si>
    <t>05.08.2021 09:48:02</t>
  </si>
  <si>
    <t>05.08.2021 12:39:00</t>
  </si>
  <si>
    <t>TR-98 45-78-L00098_45-78-L00098_2357275</t>
  </si>
  <si>
    <t>05.08.2021 09:34:05</t>
  </si>
  <si>
    <t>05.08.2021 18:13:14</t>
  </si>
  <si>
    <t>K-3376 35-04-K03376_A_56372121_56372121</t>
  </si>
  <si>
    <t>05.08.2021 16:40:55</t>
  </si>
  <si>
    <t>05.08.2021 19:32:54</t>
  </si>
  <si>
    <t>L-262 ÇİÇEKÇİ PARKI 35-18-L00262_A A01_79363641</t>
  </si>
  <si>
    <t>05.08.2021 14:14:35</t>
  </si>
  <si>
    <t>05.08.2021 19:30:22</t>
  </si>
  <si>
    <t>DEMİRCİLİ DM 35-15-L00895_SEYREKLİ L07_2115253</t>
  </si>
  <si>
    <t>05.08.2021 05:56:32</t>
  </si>
  <si>
    <t>05.08.2021 07:17:33</t>
  </si>
  <si>
    <t>KARABURÇ HÜSEYİN AYKAN TR-8 35-31-L00257_956581541_956581541</t>
  </si>
  <si>
    <t>05.08.2021 17:49:04</t>
  </si>
  <si>
    <t>05.08.2021 18:42:59</t>
  </si>
  <si>
    <t>KFC KÖK 35-28-M00534_HatBaşıAyırıcı_53133552 M01_53133552</t>
  </si>
  <si>
    <t>05.08.2021 07:24:59</t>
  </si>
  <si>
    <t>05.08.2021 09:02:00</t>
  </si>
  <si>
    <t>TR-2/77 45-83-M00772_A TR1913A1B_48127167</t>
  </si>
  <si>
    <t>05.08.2021 18:08:00</t>
  </si>
  <si>
    <t>05.08.2021 19:04:58</t>
  </si>
  <si>
    <t>K-1497 35-02-K01497_C_56383414_56383414</t>
  </si>
  <si>
    <t>05.08.2021 00:00:57</t>
  </si>
  <si>
    <t>05.08.2021 02:44:54</t>
  </si>
  <si>
    <t>GÜLBAHÇE TR-2 (TR-183) 35-19-L00183_95000006286_95000006286</t>
  </si>
  <si>
    <t>05.08.2021 12:39:04</t>
  </si>
  <si>
    <t>05.08.2021 14:30:46</t>
  </si>
  <si>
    <t>05.08.2021 06:11:00</t>
  </si>
  <si>
    <t>05.08.2021 06:49:43</t>
  </si>
  <si>
    <t>05.08.2021 09:14:19</t>
  </si>
  <si>
    <t>05.08.2021 10:46:37</t>
  </si>
  <si>
    <t>DM-2/18 (YENİHAN) 45-71-M00155_953201444_953201444</t>
  </si>
  <si>
    <t>05.08.2021 16:21:38</t>
  </si>
  <si>
    <t>05.08.2021 20:28:56</t>
  </si>
  <si>
    <t>05.08.2021 10:25:31</t>
  </si>
  <si>
    <t>05.08.2021 22:08:04</t>
  </si>
  <si>
    <t>TR-84 45-78-L00084_49415953_56389660_56389660</t>
  </si>
  <si>
    <t>05.08.2021 18:13:16</t>
  </si>
  <si>
    <t>05.08.2021 18:52:45</t>
  </si>
  <si>
    <t>K-826 35-03-K00826_E E1_5892521</t>
  </si>
  <si>
    <t>05.08.2021 21:06:07</t>
  </si>
  <si>
    <t>05.08.2021 23:57:25</t>
  </si>
  <si>
    <t>05.08.2021 07:00:00</t>
  </si>
  <si>
    <t>05.08.2021 13:51:00</t>
  </si>
  <si>
    <t>05.08.2021 16:07:25</t>
  </si>
  <si>
    <t>05.08.2021 18:22:48</t>
  </si>
  <si>
    <t>05.08.2021 09:19:20</t>
  </si>
  <si>
    <t>05.08.2021 17:07:17</t>
  </si>
  <si>
    <t>K-1081 35-02-K01081_913101284_913101284</t>
  </si>
  <si>
    <t>05.08.2021 17:34:01</t>
  </si>
  <si>
    <t>05.08.2021 20:41:54</t>
  </si>
  <si>
    <t>05.08.2021 12:26:43</t>
  </si>
  <si>
    <t>05.08.2021 16:19:02</t>
  </si>
  <si>
    <t>05.08.2021 21:34:43</t>
  </si>
  <si>
    <t>05.08.2021 22:56:03</t>
  </si>
  <si>
    <t>K-3903 35-04-K03903_B_56365272_56365272</t>
  </si>
  <si>
    <t>05.08.2021 01:59:02</t>
  </si>
  <si>
    <t>05.08.2021 04:39:54</t>
  </si>
  <si>
    <t>YENİ ŞAKRAN TR-15 35-17-M00215_AB_56355646_56355646</t>
  </si>
  <si>
    <t>05.08.2021 09:56:56</t>
  </si>
  <si>
    <t>05.08.2021 10:17:17</t>
  </si>
  <si>
    <t>ZEYTİNOVA TR-1 35-20-L00307_955214914_955214914</t>
  </si>
  <si>
    <t>05.08.2021 06:00:27</t>
  </si>
  <si>
    <t>05.08.2021 07:02:20</t>
  </si>
  <si>
    <t>SARUHANLI TR-6 45-80-M00006_43056142_56386137_56386137</t>
  </si>
  <si>
    <t>05.08.2021 17:51:00</t>
  </si>
  <si>
    <t>05.08.2021 18:42:11</t>
  </si>
  <si>
    <t>CAFER ÇETİNKAYA SULAMA GRUBU 35-29-M00160_A_56396293_56396293</t>
  </si>
  <si>
    <t>05.08.2021 20:46:27</t>
  </si>
  <si>
    <t>05.08.2021 21:38:59</t>
  </si>
  <si>
    <t>SOMA A SANTRALİ İM/DM 45-82-A00001_SAVAŞTEPE 15.8 L14_2091658</t>
  </si>
  <si>
    <t>05.08.2021 09:43:59</t>
  </si>
  <si>
    <t>05.08.2021 10:26:34</t>
  </si>
  <si>
    <t>K-3193 35-03-K03193_915083959_915083959</t>
  </si>
  <si>
    <t>05.08.2021 11:25:49</t>
  </si>
  <si>
    <t>05.08.2021 14:36:25</t>
  </si>
  <si>
    <t>KAVAKYERİ TR-1 45-86-M00103_915914626_915914626</t>
  </si>
  <si>
    <t>05.08.2021 09:02:32</t>
  </si>
  <si>
    <t>05.08.2021 10:23:20</t>
  </si>
  <si>
    <t>TR-68 ÇAYIRÇEŞME 35-19-L00068_DIREK TIPI TRAFO HUCRESI H01_2053471</t>
  </si>
  <si>
    <t>05.08.2021 08:16:01</t>
  </si>
  <si>
    <t>05.08.2021 09:32:00</t>
  </si>
  <si>
    <t>L-437 ŞEHİTLİK 35-18-L00437_6197188 A01_5962531</t>
  </si>
  <si>
    <t>05.08.2021 14:22:04</t>
  </si>
  <si>
    <t>05.08.2021 17:40:01</t>
  </si>
  <si>
    <t>05.08.2021 19:27:20</t>
  </si>
  <si>
    <t>06.08.2021 00:32:15</t>
  </si>
  <si>
    <t>M-1144 35-04-M01144_915156524_915156524</t>
  </si>
  <si>
    <t>05.08.2021 18:55:52</t>
  </si>
  <si>
    <t>06.08.2021 00:43:40</t>
  </si>
  <si>
    <t>05.08.2021 19:51:00</t>
  </si>
  <si>
    <t>05.08.2021 22:02:44</t>
  </si>
  <si>
    <t>TR-2/122 45-83-M00720_45-83-M00720_61201324</t>
  </si>
  <si>
    <t>05.08.2021 17:15:24</t>
  </si>
  <si>
    <t>05.08.2021 18:05:44</t>
  </si>
  <si>
    <t>ATALAN TR-1 35-26-L00248_35-26-L00248_2352428</t>
  </si>
  <si>
    <t>05.08.2021 21:34:20</t>
  </si>
  <si>
    <t>DM-2/5 RADİSSON OTEL ÖNÜ 35-18-L00582_950454044_950454044</t>
  </si>
  <si>
    <t>05.08.2021 15:35:39</t>
  </si>
  <si>
    <t>05.08.2021 19:56:59</t>
  </si>
  <si>
    <t>05.08.2021 10:10:30</t>
  </si>
  <si>
    <t>05.08.2021 10:53:01</t>
  </si>
  <si>
    <t>K-3499 35-03-K03499_B_56366639_56366639</t>
  </si>
  <si>
    <t>05.08.2021 16:17:40</t>
  </si>
  <si>
    <t>05.08.2021 17:12:45</t>
  </si>
  <si>
    <t>MUSTAFA HEZER SULAMA GRUBU 35-29-M00339_A_56355935_56355935</t>
  </si>
  <si>
    <t>05.08.2021 18:54:46</t>
  </si>
  <si>
    <t>05.08.2021 20:02:23</t>
  </si>
  <si>
    <t>DM-2/6 (DİYANET ARKASI) 45-71-M00150_45-71-M00150_2367791</t>
  </si>
  <si>
    <t>05.08.2021 19:18:00</t>
  </si>
  <si>
    <t>05.08.2021 22:00:56</t>
  </si>
  <si>
    <t>SÜLEYMANLI KÖK 35-28-M00606_BOZALAN M04_66870929</t>
  </si>
  <si>
    <t>05.08.2021 16:50:42</t>
  </si>
  <si>
    <t>05.08.2021 16:51:29</t>
  </si>
  <si>
    <t>05.08.2021 22:46:13</t>
  </si>
  <si>
    <t>05.08.2021 23:36:40</t>
  </si>
  <si>
    <t>DM12/TR02 HORZUMOĞLU 45-73-M00047_A A 1b_5975568</t>
  </si>
  <si>
    <t>05.08.2021 11:29:51</t>
  </si>
  <si>
    <t>05.08.2021 15:11:13</t>
  </si>
  <si>
    <t>05.08.2021 08:10:00</t>
  </si>
  <si>
    <t>05.08.2021 10:10:20</t>
  </si>
  <si>
    <t>ÜÇPINAR TR-2 45-71-M00187_A_56364086_56364086</t>
  </si>
  <si>
    <t>05.08.2021 07:40:53</t>
  </si>
  <si>
    <t>05.08.2021 10:02:56</t>
  </si>
  <si>
    <t>ÇALTIDERE KÖK 35-17-M00231_ŞAKRAN M03_66291164</t>
  </si>
  <si>
    <t>05.08.2021 17:09:32</t>
  </si>
  <si>
    <t>05.08.2021 17:34:46</t>
  </si>
  <si>
    <t>KARATEKE TR-5 35-29-L00781_950347094_950347094</t>
  </si>
  <si>
    <t>05.08.2021 09:19:07</t>
  </si>
  <si>
    <t>05.08.2021 12:46:56</t>
  </si>
  <si>
    <t>DM-01/TR-91 45-71-M01856_A A32_44959854</t>
  </si>
  <si>
    <t>05.08.2021 15:31:25</t>
  </si>
  <si>
    <t>05.08.2021 18:50:26</t>
  </si>
  <si>
    <t>ULUCAK DM-2/1 35-27-M00335_E_56366609_56366609</t>
  </si>
  <si>
    <t>05.08.2021 15:21:22</t>
  </si>
  <si>
    <t>05.08.2021 16:38:08</t>
  </si>
  <si>
    <t>TR-26/A 45-74-M00051_B_56353755_56353755</t>
  </si>
  <si>
    <t>05.08.2021 13:00:12</t>
  </si>
  <si>
    <t>05.08.2021 16:01:09</t>
  </si>
  <si>
    <t>TR-12 35-22-M00012_955260862_955260862</t>
  </si>
  <si>
    <t>05.08.2021 11:37:08</t>
  </si>
  <si>
    <t>05.08.2021 12:21:36</t>
  </si>
  <si>
    <t>YENİÇİFTLİK TR-1 35-20-L00399_DIREK TIPI TRAFO HUCRESI H01_2105053</t>
  </si>
  <si>
    <t>05.08.2021 11:10:00</t>
  </si>
  <si>
    <t>05.08.2021 17:40:50</t>
  </si>
  <si>
    <t>TR-82 45-78-L00082_49364799_56407986_56407986</t>
  </si>
  <si>
    <t>05.08.2021 06:34:50</t>
  </si>
  <si>
    <t>05.08.2021 07:00:13</t>
  </si>
  <si>
    <t>TR-2/119-1 45-83-M00717_45-83-M00717_61198610</t>
  </si>
  <si>
    <t>05.08.2021 17:52:29</t>
  </si>
  <si>
    <t>05.08.2021 18:46:54</t>
  </si>
  <si>
    <t>KARABURUN TR-13 35-21-L00005_A_56366801_56366801</t>
  </si>
  <si>
    <t>05.08.2021 11:54:09</t>
  </si>
  <si>
    <t>05.08.2021 16:18:06</t>
  </si>
  <si>
    <t>05.08.2021 17:36:13</t>
  </si>
  <si>
    <t>05.08.2021 18:12:09</t>
  </si>
  <si>
    <t>05.08.2021 19:56:50</t>
  </si>
  <si>
    <t>05.08.2021 21:10:59</t>
  </si>
  <si>
    <t>K-802 35-01-K00802_D_56392447_56392447</t>
  </si>
  <si>
    <t>05.08.2021 18:18:04</t>
  </si>
  <si>
    <t>05.08.2021 19:33:39</t>
  </si>
  <si>
    <t>ÖREN TOPRAK SULAMA TR-9 35-27-M01096_C_72382953_72382953</t>
  </si>
  <si>
    <t>05.08.2021 20:44:15</t>
  </si>
  <si>
    <t>05.08.2021 23:28:15</t>
  </si>
  <si>
    <t>L-236 35-18-L00236_F F2/1_5955413</t>
  </si>
  <si>
    <t>05.08.2021 17:57:40</t>
  </si>
  <si>
    <t>06.08.2021 02:18:53</t>
  </si>
  <si>
    <t>KİLLİK TR-1 45-81-M00138_A_56398864_56398864</t>
  </si>
  <si>
    <t>05.08.2021 17:02:41</t>
  </si>
  <si>
    <t>05.08.2021 19:05:34</t>
  </si>
  <si>
    <t>YUKARIAKTEPE OVACIK TR-5 35-32-L00076_A_56367670_56367670</t>
  </si>
  <si>
    <t>05.08.2021 11:31:00</t>
  </si>
  <si>
    <t>05.08.2021 12:22:21</t>
  </si>
  <si>
    <t>05.08.2021 16:44:00</t>
  </si>
  <si>
    <t>05.08.2021 19:23:10</t>
  </si>
  <si>
    <t>K-2739 35-08-K02739_910363652_910363652</t>
  </si>
  <si>
    <t>05.08.2021 13:59:46</t>
  </si>
  <si>
    <t>05.08.2021 15:21:42</t>
  </si>
  <si>
    <t>KÖSEDERE TR-2 35-21-L00125_953359321_953359321</t>
  </si>
  <si>
    <t>05.08.2021 15:29:37</t>
  </si>
  <si>
    <t>05.08.2021 21:46:29</t>
  </si>
  <si>
    <t>M-1322 35-02-M01322_99962235_99962235</t>
  </si>
  <si>
    <t>05.08.2021 13:22:55</t>
  </si>
  <si>
    <t>05.08.2021 17:53:07</t>
  </si>
  <si>
    <t>05.08.2021 08:56:47</t>
  </si>
  <si>
    <t>05.08.2021 09:22:28</t>
  </si>
  <si>
    <t>AVŞAR TR-1 45-83-L00340_45-83-L00340_72154067</t>
  </si>
  <si>
    <t>05.08.2021 19:40:16</t>
  </si>
  <si>
    <t>05.08.2021 22:40:06</t>
  </si>
  <si>
    <t>YELKİ TR-13 (M-2424) 35-10-M02424_F F01b_5840932</t>
  </si>
  <si>
    <t>05.08.2021 13:10:51</t>
  </si>
  <si>
    <t>05.08.2021 17:11:33</t>
  </si>
  <si>
    <t>05.08.2021 10:52:50</t>
  </si>
  <si>
    <t>05.08.2021 12:09:34</t>
  </si>
  <si>
    <t>BAĞYURDU TR-3 (DM-2/1) 35-27-L00242_G_56362297_56362297</t>
  </si>
  <si>
    <t>05.08.2021 17:05:13</t>
  </si>
  <si>
    <t>05.08.2021 21:15:13</t>
  </si>
  <si>
    <t>05.08.2021 16:06:33</t>
  </si>
  <si>
    <t>05.08.2021 16:55:05</t>
  </si>
  <si>
    <t>05.08.2021 20:02:52</t>
  </si>
  <si>
    <t>05.08.2021 21:10:24</t>
  </si>
  <si>
    <t>M-1244 35-01-M01244_910948059_910948059</t>
  </si>
  <si>
    <t>05.08.2021 16:15:53</t>
  </si>
  <si>
    <t>05.08.2021 17:47:06</t>
  </si>
  <si>
    <t>05.08.2021 22:08:26</t>
  </si>
  <si>
    <t>06.08.2021 02:20:37</t>
  </si>
  <si>
    <t>K-2940 35-04-K02940_C_56357005_56357005</t>
  </si>
  <si>
    <t>05.08.2021 23:25:00</t>
  </si>
  <si>
    <t>06.08.2021 03:35:02</t>
  </si>
  <si>
    <t>DM-1/TR-19 (TR-46) 35-26-M00046_35-26-M00046_76933488</t>
  </si>
  <si>
    <t>05.08.2021 09:33:06</t>
  </si>
  <si>
    <t>05.08.2021 10:56:51</t>
  </si>
  <si>
    <t>İSTASYONALTI KÖK 45-83-M00131_MANİSA-2 M04_2099098</t>
  </si>
  <si>
    <t>05.08.2021 00:39:37</t>
  </si>
  <si>
    <t>05.08.2021 12:46:50</t>
  </si>
  <si>
    <t>K-1782 35-02-K01782_913261120_913261120</t>
  </si>
  <si>
    <t>05.08.2021 10:35:08</t>
  </si>
  <si>
    <t>05.08.2021 13:32:12</t>
  </si>
  <si>
    <t>AHMETBEYLER DM 35-16-M00154_YUKARIKIRIKLAR M05_72044317</t>
  </si>
  <si>
    <t>05.08.2021 14:29:01</t>
  </si>
  <si>
    <t>05.08.2021 19:53:59</t>
  </si>
  <si>
    <t>DM-1/TR-18 (TR-47) 35-26-M00047_DM-1/TR-19 (TR-46) M02_76951201</t>
  </si>
  <si>
    <t>05.08.2021 08:56:24</t>
  </si>
  <si>
    <t>05.08.2021 10:17:32</t>
  </si>
  <si>
    <t>TR-246 35-28-M00537_DIREK TIPI TRAFO HUCRESI H01_2108770</t>
  </si>
  <si>
    <t>05.08.2021 17:00:27</t>
  </si>
  <si>
    <t>05.08.2021 18:38:06</t>
  </si>
  <si>
    <t>K-3390 35-04-K03390_35-04-K03390_2371306</t>
  </si>
  <si>
    <t>05.08.2021 18:57:39</t>
  </si>
  <si>
    <t>05.08.2021 21:33:05</t>
  </si>
  <si>
    <t>ÇOBANLAR SUBATAN TR-2 35-15-L00357_D_56369350_56369350</t>
  </si>
  <si>
    <t>05.08.2021 21:20:45</t>
  </si>
  <si>
    <t>06.08.2021 00:03:43</t>
  </si>
  <si>
    <t>TR-2/34 45-72-L00034_E_56391685_56391685</t>
  </si>
  <si>
    <t>05.08.2021 13:57:24</t>
  </si>
  <si>
    <t>05.08.2021 16:59:16</t>
  </si>
  <si>
    <t>05.08.2021 17:22:15</t>
  </si>
  <si>
    <t>05.08.2021 18:10:04</t>
  </si>
  <si>
    <t>MUSABEY TR-1 35-28-M00348_B_65513767_65513767</t>
  </si>
  <si>
    <t>05.08.2021 15:47:41</t>
  </si>
  <si>
    <t>05.08.2021 19:05:38</t>
  </si>
  <si>
    <t>05.08.2021 17:49:16</t>
  </si>
  <si>
    <t>05.08.2021 21:30:05</t>
  </si>
  <si>
    <t>05.08.2021 01:06:21</t>
  </si>
  <si>
    <t>05.08.2021 05:10:39</t>
  </si>
  <si>
    <t>ÇAPAKLI KÖK 45-78-M01161_GÖKÇEKÖY M05_78225836</t>
  </si>
  <si>
    <t>05.08.2021 19:48:30</t>
  </si>
  <si>
    <t>05.08.2021 20:30:32</t>
  </si>
  <si>
    <t>K-767 35-01-K00767_C_65507586_65507586</t>
  </si>
  <si>
    <t>05.08.2021 03:54:15</t>
  </si>
  <si>
    <t>05.08.2021 11:12:02</t>
  </si>
  <si>
    <t>KARABURUN TR-11 35-21-L00010_DAĞITIM TRAFO KARABURUN TR-11 L03_72175097</t>
  </si>
  <si>
    <t>05.08.2021 16:13:20</t>
  </si>
  <si>
    <t>05.08.2021 18:23:07</t>
  </si>
  <si>
    <t>L-200 35-18-L00200_950438915_950438915</t>
  </si>
  <si>
    <t>05.08.2021 15:08:33</t>
  </si>
  <si>
    <t>05.08.2021 19:15:44</t>
  </si>
  <si>
    <t>KIZILCAOVA TR-5 35-20-L00428_B_56407699_56407699</t>
  </si>
  <si>
    <t>05.08.2021 10:56:52</t>
  </si>
  <si>
    <t>05.08.2021 12:07:06</t>
  </si>
  <si>
    <t>TR-86 35-16-L00086_953318959_953318959</t>
  </si>
  <si>
    <t>05.08.2021 22:14:40</t>
  </si>
  <si>
    <t>05.08.2021 23:27:20</t>
  </si>
  <si>
    <t>05.08.2021 20:06:16</t>
  </si>
  <si>
    <t>05.08.2021 22:30:20</t>
  </si>
  <si>
    <t>TR-82 45-78-L00082_45-78-L00082_2361643</t>
  </si>
  <si>
    <t>05.08.2021 16:08:17</t>
  </si>
  <si>
    <t>05.08.2021 16:46:00</t>
  </si>
  <si>
    <t>K-1487 35-03-K01487_B_56373245_56373245</t>
  </si>
  <si>
    <t>05.08.2021 11:48:27</t>
  </si>
  <si>
    <t>05.08.2021 16:13:31</t>
  </si>
  <si>
    <t>K-1526 35-02-K01526_910161745_910161745</t>
  </si>
  <si>
    <t>05.08.2021 19:50:09</t>
  </si>
  <si>
    <t>06.08.2021 04:16:27</t>
  </si>
  <si>
    <t>_11331095_56369128_56369128</t>
  </si>
  <si>
    <t>05.08.2021 15:22:37</t>
  </si>
  <si>
    <t>05.08.2021 22:34:02</t>
  </si>
  <si>
    <t>DM-8/27 45-71-M00304_DAĞITIM TRAFOSU M03_66490452</t>
  </si>
  <si>
    <t>05.08.2021 17:34:09</t>
  </si>
  <si>
    <t>05.08.2021 18:33:00</t>
  </si>
  <si>
    <t>05.08.2021 11:02:04</t>
  </si>
  <si>
    <t>K-3893 35-01-K03893_98704680_98704680</t>
  </si>
  <si>
    <t>05.08.2021 18:22:19</t>
  </si>
  <si>
    <t>05.08.2021 20:25:15</t>
  </si>
  <si>
    <t>DM-8/23 45-71-M00299_953202812_953202812</t>
  </si>
  <si>
    <t>05.08.2021 07:16:00</t>
  </si>
  <si>
    <t>05.08.2021 08:00:26</t>
  </si>
  <si>
    <t>TR-96 35-16-L00096_B B02_61021981</t>
  </si>
  <si>
    <t>05.08.2021 12:44:05</t>
  </si>
  <si>
    <t>05.08.2021 17:59:23</t>
  </si>
  <si>
    <t>DM-3/20 (ESKİ TR-2/126) 45-83-L00126_95000051731_95000051731</t>
  </si>
  <si>
    <t>05.08.2021 10:39:05</t>
  </si>
  <si>
    <t>05.08.2021 11:21:00</t>
  </si>
  <si>
    <t>ALANKIYI TR-8 35-20-L00417_955208756_955208756</t>
  </si>
  <si>
    <t>05.08.2021 16:14:35</t>
  </si>
  <si>
    <t>M-1287 35-02-M01287_C_56354884_56354884</t>
  </si>
  <si>
    <t>05.08.2021 10:57:00</t>
  </si>
  <si>
    <t>05.08.2021 12:31:49</t>
  </si>
  <si>
    <t>MURADİYE TR-1 İSTASYON KABİN 45-71-M00192_954735593_954735593</t>
  </si>
  <si>
    <t>05.08.2021 22:20:00</t>
  </si>
  <si>
    <t>05.08.2021 22:36:15</t>
  </si>
  <si>
    <t>05.08.2021 17:38:11</t>
  </si>
  <si>
    <t>05.08.2021 18:06:10</t>
  </si>
  <si>
    <t>MURADİYE TR 2/A 45-71-M00201_D_56403442_56403442</t>
  </si>
  <si>
    <t>05.08.2021 23:12:25</t>
  </si>
  <si>
    <t>05.08.2021 23:45:54</t>
  </si>
  <si>
    <t>KIZILCAOVA TR-1 35-20-L00167_B_56407760_56407760</t>
  </si>
  <si>
    <t>05.08.2021 08:07:59</t>
  </si>
  <si>
    <t>05.08.2021 10:32:57</t>
  </si>
  <si>
    <t>05.08.2021 18:32:09</t>
  </si>
  <si>
    <t>05.08.2021 23:01:33</t>
  </si>
  <si>
    <t>TR-1/80-C TOKİ 45-72-M00095_956505792_956505792</t>
  </si>
  <si>
    <t>05.08.2021 13:30:50</t>
  </si>
  <si>
    <t>05.08.2021 15:06:57</t>
  </si>
  <si>
    <t>05.08.2021 07:55:00</t>
  </si>
  <si>
    <t>05.08.2021 09:17:36</t>
  </si>
  <si>
    <t>05.08.2021 13:10:31</t>
  </si>
  <si>
    <t>05.08.2021 14:04:56</t>
  </si>
  <si>
    <t>SARUHANLI TR-19 45-80-M00019_956558849_956558849</t>
  </si>
  <si>
    <t>05.08.2021 10:01:20</t>
  </si>
  <si>
    <t>05.08.2021 11:17:32</t>
  </si>
  <si>
    <t>KAPANCI TR-3 45-78-L00382_49315319_56393630_56393630</t>
  </si>
  <si>
    <t>05.08.2021 10:13:54</t>
  </si>
  <si>
    <t>05.08.2021 15:34:45</t>
  </si>
  <si>
    <t>K-1506 35-03-K01506_35-03-K01506_2358496</t>
  </si>
  <si>
    <t>05.08.2021 10:54:10</t>
  </si>
  <si>
    <t>05.08.2021 14:12:14</t>
  </si>
  <si>
    <t>05.08.2021 19:44:42</t>
  </si>
  <si>
    <t>05.08.2021 20:44:38</t>
  </si>
  <si>
    <t>05.08.2021 21:21:15</t>
  </si>
  <si>
    <t>06.08.2021 01:55:27</t>
  </si>
  <si>
    <t>ASARLIK TR-16 35-28-M00174_C_56366257_56366257</t>
  </si>
  <si>
    <t>05.08.2021 09:27:35</t>
  </si>
  <si>
    <t>05.08.2021 18:01:48</t>
  </si>
  <si>
    <t>DM-8/23 45-71-M00299_953202585_953202585</t>
  </si>
  <si>
    <t>05.08.2021 18:44:28</t>
  </si>
  <si>
    <t>06.08.2021 01:54:52</t>
  </si>
  <si>
    <t>GERELİ KÖYÜ ALİ BOZKAN SULAMA GRB TR-11 35-15-M00312_A_56367946_56367946</t>
  </si>
  <si>
    <t>05.08.2021 08:06:31</t>
  </si>
  <si>
    <t>05.08.2021 11:57:19</t>
  </si>
  <si>
    <t>ÇAPAKLI KÖK 45-78-M01161_HatBaşıAyırıcı_53139984 M05_53139984</t>
  </si>
  <si>
    <t>05.08.2021 17:41:29</t>
  </si>
  <si>
    <t>05.08.2021 20:25:39</t>
  </si>
  <si>
    <t>ÇANDARLI TR-10 35-30-M00010_B_56369954_56369954</t>
  </si>
  <si>
    <t>05.08.2021 14:14:00</t>
  </si>
  <si>
    <t>05.08.2021 15:14:50</t>
  </si>
  <si>
    <t>05.08.2021 04:30:00</t>
  </si>
  <si>
    <t>05.08.2021 05:57:06</t>
  </si>
  <si>
    <t>M-1020 35-03-M01020_A_56365349_56365349</t>
  </si>
  <si>
    <t>05.08.2021 14:18:22</t>
  </si>
  <si>
    <t>05.08.2021 17:58:29</t>
  </si>
  <si>
    <t>05.08.2021 09:01:05</t>
  </si>
  <si>
    <t>05.08.2021 09:17:10</t>
  </si>
  <si>
    <t>KOZLUCA TR1 35-16-M00149_953325696_953325696</t>
  </si>
  <si>
    <t>05.08.2021 17:37:41</t>
  </si>
  <si>
    <t>05.08.2021 21:17:27</t>
  </si>
  <si>
    <t>TR-140 35-26-M00140__56358638_56358638</t>
  </si>
  <si>
    <t>05.08.2021 14:39:52</t>
  </si>
  <si>
    <t>05.08.2021 15:43:53</t>
  </si>
  <si>
    <t>05.08.2021 15:16:51</t>
  </si>
  <si>
    <t>05.08.2021 15:55:56</t>
  </si>
  <si>
    <t>K-49 35-01-K00049_F 1F_5865670</t>
  </si>
  <si>
    <t>05.08.2021 12:03:40</t>
  </si>
  <si>
    <t>05.08.2021 13:36:41</t>
  </si>
  <si>
    <t>M-2954 35-01-M02954_911459286_911459286</t>
  </si>
  <si>
    <t>05.08.2021 11:51:16</t>
  </si>
  <si>
    <t>05.08.2021 18:44:25</t>
  </si>
  <si>
    <t>AKHİSAR İM 45-72-A00001_TR2/1 L13_2057353</t>
  </si>
  <si>
    <t>05.08.2021 17:52:58</t>
  </si>
  <si>
    <t>05.08.2021 13:34:59</t>
  </si>
  <si>
    <t>05.08.2021 13:58:17</t>
  </si>
  <si>
    <t>05.08.2021 23:56:00</t>
  </si>
  <si>
    <t>06.08.2021 00:31:51</t>
  </si>
  <si>
    <t>05.08.2021 15:24:44</t>
  </si>
  <si>
    <t>05.08.2021 16:44:32</t>
  </si>
  <si>
    <t>TR-113 ZEYTİNALANI 35-19-L00113_956672932_956672932</t>
  </si>
  <si>
    <t>05.08.2021 20:50:58</t>
  </si>
  <si>
    <t>05.08.2021 22:31:40</t>
  </si>
  <si>
    <t>EMİRALEM TR-9 35-28-M00232_C_56357269_56357269</t>
  </si>
  <si>
    <t>05.08.2021 09:43:05</t>
  </si>
  <si>
    <t>05.08.2021 16:22:25</t>
  </si>
  <si>
    <t>M-1549 35-03-M01549_E e2_5805476</t>
  </si>
  <si>
    <t>05.08.2021 08:58:18</t>
  </si>
  <si>
    <t>K-85 35-01-K00085_911499374_911499374</t>
  </si>
  <si>
    <t>05.08.2021 00:56:33</t>
  </si>
  <si>
    <t>05.08.2021 03:27:20</t>
  </si>
  <si>
    <t>K-883 35-01-K00883_C_56368029_56368029</t>
  </si>
  <si>
    <t>05.08.2021 13:04:29</t>
  </si>
  <si>
    <t>MORALILAR İM 45-72-A00002_PINARCIK L03_2097901</t>
  </si>
  <si>
    <t>05.08.2021 09:53:52</t>
  </si>
  <si>
    <t>05.08.2021 09:54:29</t>
  </si>
  <si>
    <t>M-336 (DM-3/TR-3) 35-14-M00336__78985458_78985458</t>
  </si>
  <si>
    <t>05.08.2021 17:21:32</t>
  </si>
  <si>
    <t>05.08.2021 18:50:05</t>
  </si>
  <si>
    <t>DADAĞLI TR-2 IŞIKLAR 45-79-M00390_B_56385373_56385373</t>
  </si>
  <si>
    <t>05.08.2021 11:39:03</t>
  </si>
  <si>
    <t>05.08.2021 14:18:45</t>
  </si>
  <si>
    <t>TR-2/113 45-83-L00113_B_56401340_56401340</t>
  </si>
  <si>
    <t>05.08.2021 22:43:46</t>
  </si>
  <si>
    <t>06.08.2021 04:00:02</t>
  </si>
  <si>
    <t>GÜMÜLDÜR DM 35-25-M00100_BARAJ M01_2054403</t>
  </si>
  <si>
    <t>05.08.2021 09:43:44</t>
  </si>
  <si>
    <t>05.08.2021 09:50:00</t>
  </si>
  <si>
    <t>DAMLACIK TR 1 35-27-M00346_914533786_914533786</t>
  </si>
  <si>
    <t>05.08.2021 20:25:27</t>
  </si>
  <si>
    <t>05.08.2021 22:44:11</t>
  </si>
  <si>
    <t>05.08.2021 23:26:40</t>
  </si>
  <si>
    <t>05.08.2021 23:41:06</t>
  </si>
  <si>
    <t>05.08.2021 19:39:34</t>
  </si>
  <si>
    <t>05.08.2021 22:29:02</t>
  </si>
  <si>
    <t>05.08.2021 13:20:04</t>
  </si>
  <si>
    <t>05.08.2021 20:23:18</t>
  </si>
  <si>
    <t>05.08.2021 18:43:04</t>
  </si>
  <si>
    <t>05.08.2021 19:38:31</t>
  </si>
  <si>
    <t>05.08.2021 11:30:12</t>
  </si>
  <si>
    <t>05.08.2021 12:41:34</t>
  </si>
  <si>
    <t>DEMİRKÖPRÜ TM 45-78-A00005_ALAŞEHİR M03_2329520</t>
  </si>
  <si>
    <t>05.08.2021 19:39:12</t>
  </si>
  <si>
    <t>05.08.2021 19:59:02</t>
  </si>
  <si>
    <t>DM-5/TR-11 ALPKENT (ESKİ TR-38) 35-26-M01359_A A01_57777664</t>
  </si>
  <si>
    <t>05.08.2021 14:13:29</t>
  </si>
  <si>
    <t>05.08.2021 15:40:57</t>
  </si>
  <si>
    <t>K-917 35-01-K00917_911227332_911227332</t>
  </si>
  <si>
    <t>05.08.2021 09:46:36</t>
  </si>
  <si>
    <t>05.08.2021 11:58:12</t>
  </si>
  <si>
    <t>OSMAN KARAASLAN SLM TR 35-26-L00365_6486302_56358904_56358904</t>
  </si>
  <si>
    <t>05.08.2021 14:10:32</t>
  </si>
  <si>
    <t>05.08.2021 15:35:03</t>
  </si>
  <si>
    <t>M-377 35-02-M00377_E_56381462_56381462</t>
  </si>
  <si>
    <t>05.08.2021 16:36:38</t>
  </si>
  <si>
    <t>06.08.2021 00:53:31</t>
  </si>
  <si>
    <t>L-393 YENİ OKUL 35-18-L00393_A a4_5949694</t>
  </si>
  <si>
    <t>05.08.2021 21:51:24</t>
  </si>
  <si>
    <t>05.08.2021 23:02:28</t>
  </si>
  <si>
    <t>BADEMLİ TR-13 35-15-L01049_950392655_950392655</t>
  </si>
  <si>
    <t>05.08.2021 12:35:42</t>
  </si>
  <si>
    <t>06.08.2021 06:28:46</t>
  </si>
  <si>
    <t>05.08.2021 07:37:55</t>
  </si>
  <si>
    <t>05.08.2021 09:18:05</t>
  </si>
  <si>
    <t>GELENBE İM 45-76-A00001_ALACALAR L02_2093763</t>
  </si>
  <si>
    <t>05.08.2021 08:13:37</t>
  </si>
  <si>
    <t>05.08.2021 08:22:27</t>
  </si>
  <si>
    <t>K-3036 35-04-K03036_D_56355982_56355982</t>
  </si>
  <si>
    <t>05.08.2021 16:20:48</t>
  </si>
  <si>
    <t>05.08.2021 22:29:19</t>
  </si>
  <si>
    <t>K-289 35-04-K00289_L L1B_5832024</t>
  </si>
  <si>
    <t>05.08.2021 17:39:23</t>
  </si>
  <si>
    <t>05.08.2021 21:40:40</t>
  </si>
  <si>
    <t>M-2524 35-07-M02524_J J1_66180965</t>
  </si>
  <si>
    <t>05.08.2021 15:41:40</t>
  </si>
  <si>
    <t>05.08.2021 17:09:09</t>
  </si>
  <si>
    <t>05.08.2021 06:14:20</t>
  </si>
  <si>
    <t>05.08.2021 06:50:56</t>
  </si>
  <si>
    <t>K-1140 35-02-K01140_35-02-K01140_2376455</t>
  </si>
  <si>
    <t>05.08.2021 16:01:40</t>
  </si>
  <si>
    <t>05.08.2021 16:27:08</t>
  </si>
  <si>
    <t>M-1020 35-03-M01020_35-03-M01020_41973352</t>
  </si>
  <si>
    <t>05.08.2021 16:46:29</t>
  </si>
  <si>
    <t>05.08.2021 18:06:14</t>
  </si>
  <si>
    <t>05.08.2021 21:48:17</t>
  </si>
  <si>
    <t>05.08.2021 23:45:52</t>
  </si>
  <si>
    <t>K-3893 35-01-K03893_A_56372906_56372906</t>
  </si>
  <si>
    <t>05.08.2021 15:28:57</t>
  </si>
  <si>
    <t>05.08.2021 16:44:38</t>
  </si>
  <si>
    <t>GENCERLER TR-6 35-20-L00043_955203278_955203278</t>
  </si>
  <si>
    <t>05.08.2021 11:19:29</t>
  </si>
  <si>
    <t>05.08.2021 15:05:27</t>
  </si>
  <si>
    <t>K-445 35-02-K00445_C C1B_5813854</t>
  </si>
  <si>
    <t>05.08.2021 18:22:51</t>
  </si>
  <si>
    <t>05.08.2021 21:32:40</t>
  </si>
  <si>
    <t>MEHMET İNCE SULAMA GRUBU 35-27-M00174_DIREK TIPI TRAFO HUCRESI H01_2051630</t>
  </si>
  <si>
    <t>05.08.2021 10:25:49</t>
  </si>
  <si>
    <t>05.08.2021 12:17:10</t>
  </si>
  <si>
    <t>05.08.2021 12:32:51</t>
  </si>
  <si>
    <t>05.08.2021 14:31:50</t>
  </si>
  <si>
    <t>TR-130 35-16-L00130_47555904_56397765_56397765</t>
  </si>
  <si>
    <t>05.08.2021 14:23:09</t>
  </si>
  <si>
    <t>05.08.2021 17:30:45</t>
  </si>
  <si>
    <t>METAL İŞLERİ TR-12 KÖK 35-22-M00112_TAHTALIÇAY-OĞLANANASI DİZDARLAR SULAMA GRUBU M04_72106668</t>
  </si>
  <si>
    <t>05.08.2021 19:53:23</t>
  </si>
  <si>
    <t>MEHMET DEMİRTAŞ SLM GRB TR 35-27-M00722_965997922_965997922</t>
  </si>
  <si>
    <t>05.08.2021 14:36:36</t>
  </si>
  <si>
    <t>05.08.2021 15:58:14</t>
  </si>
  <si>
    <t>K-661 35-04-K00661_C C1B_5778396</t>
  </si>
  <si>
    <t>05.08.2021 15:03:36</t>
  </si>
  <si>
    <t>K-4918 35-04-K04918_B_79552233_79552233</t>
  </si>
  <si>
    <t>05.08.2021 19:31:57</t>
  </si>
  <si>
    <t>05.08.2021 21:58:34</t>
  </si>
  <si>
    <t>TR-104 45-78-L00104__72373430_72373430</t>
  </si>
  <si>
    <t>05.08.2021 17:10:32</t>
  </si>
  <si>
    <t>05.08.2021 17:59:37</t>
  </si>
  <si>
    <t>05.08.2021 13:57:09</t>
  </si>
  <si>
    <t>05.08.2021 15:34:11</t>
  </si>
  <si>
    <t>05.08.2021 08:38:51</t>
  </si>
  <si>
    <t>ÇAPAKLI KÖK 45-78-M01161_HatBaşıAyırıcı_53138968 M05_53138968</t>
  </si>
  <si>
    <t>05.08.2021 17:36:29</t>
  </si>
  <si>
    <t>05.08.2021 17:37:29</t>
  </si>
  <si>
    <t>SEFERİHİSAR İM 35-14-A00002_BEYLER L10_72378550</t>
  </si>
  <si>
    <t>05.08.2021 02:05:00</t>
  </si>
  <si>
    <t>05.08.2021 02:21:45</t>
  </si>
  <si>
    <t>05.08.2021 17:56:10</t>
  </si>
  <si>
    <t>05.08.2021 18:09:30</t>
  </si>
  <si>
    <t>L-477 ER-ÖZ GAYRİMENKUL 35-18-L00477_35-18-L00477_72334419</t>
  </si>
  <si>
    <t>05.08.2021 23:18:26</t>
  </si>
  <si>
    <t>06.08.2021 00:08:39</t>
  </si>
  <si>
    <t>ÜÇYOL KÖK 45-82-M00128_URUZLAR GES M06_2329339</t>
  </si>
  <si>
    <t>05.08.2021 10:38:09</t>
  </si>
  <si>
    <t>MURADİYE TR-3 45-71-M02147__72410956_72410956</t>
  </si>
  <si>
    <t>05.08.2021 15:01:07</t>
  </si>
  <si>
    <t>05.08.2021 18:47:03</t>
  </si>
  <si>
    <t>TR-23 35-17-M00023_F_65509018_65509018</t>
  </si>
  <si>
    <t>05.08.2021 09:37:17</t>
  </si>
  <si>
    <t>05.08.2021 11:41:07</t>
  </si>
  <si>
    <t>05.08.2021 22:30:26</t>
  </si>
  <si>
    <t>05.08.2021 23:46:56</t>
  </si>
  <si>
    <t>05.08.2021 16:39:59</t>
  </si>
  <si>
    <t>TR-1/78 45-72-M00078_956480890_956480890</t>
  </si>
  <si>
    <t>05.08.2021 15:43:43</t>
  </si>
  <si>
    <t>05.08.2021 18:33:08</t>
  </si>
  <si>
    <t>05.08.2021 18:40:34</t>
  </si>
  <si>
    <t>05.08.2021 19:30:47</t>
  </si>
  <si>
    <t>DEMİRCİ KÖK 35-26-M00779_YEŞİLKÖY ENH M01_42707191</t>
  </si>
  <si>
    <t>05.08.2021 08:03:04</t>
  </si>
  <si>
    <t>05.08.2021 09:06:28</t>
  </si>
  <si>
    <t>HASSEKİ TR-1 35-21-L00066_953364135_953364135</t>
  </si>
  <si>
    <t>05.08.2021 12:20:00</t>
  </si>
  <si>
    <t>05.08.2021 14:32:28</t>
  </si>
  <si>
    <t>05.08.2021 18:51:00</t>
  </si>
  <si>
    <t>05.08.2021 20:01:49</t>
  </si>
  <si>
    <t>KIZILCAOVA TR-5 35-20-L00428_A_56382123_56382123</t>
  </si>
  <si>
    <t>05.08.2021 18:09:48</t>
  </si>
  <si>
    <t>05.08.2021 22:00:12</t>
  </si>
  <si>
    <t>05.08.2021 07:23:18</t>
  </si>
  <si>
    <t>05.08.2021 10:57:15</t>
  </si>
  <si>
    <t>05.08.2021 18:25:59</t>
  </si>
  <si>
    <t>05.08.2021 20:24:27</t>
  </si>
  <si>
    <t>TR-2/83-A 45-83-L00309_45-83-L00309_2367604</t>
  </si>
  <si>
    <t>05.08.2021 01:03:00</t>
  </si>
  <si>
    <t>05.08.2021 04:14:56</t>
  </si>
  <si>
    <t>TR-126 35-15-M00126_35-15-M00126_2365204</t>
  </si>
  <si>
    <t>05.08.2021 15:56:00</t>
  </si>
  <si>
    <t>05.08.2021 20:04:35</t>
  </si>
  <si>
    <t>MURADİYE DM-7/2 45-71-M02162__72374723_72374723</t>
  </si>
  <si>
    <t>05.08.2021 15:40:37</t>
  </si>
  <si>
    <t>05.08.2021 19:25:52</t>
  </si>
  <si>
    <t>KARAOBA TR-1 45-77-L00129_DIREK TIPI TRAFO HUCRESI H01_2056361</t>
  </si>
  <si>
    <t>05.08.2021 08:30:40</t>
  </si>
  <si>
    <t>05.08.2021 10:10:01</t>
  </si>
  <si>
    <t>DM-3/25 (MUTLU MAH. MUHTARLIK) 45-71-M00076_A a2b_45179753</t>
  </si>
  <si>
    <t>05.08.2021 11:55:33</t>
  </si>
  <si>
    <t>05.08.2021 21:57:26</t>
  </si>
  <si>
    <t>TR-56 45-78-L00056_953247667_953247667</t>
  </si>
  <si>
    <t>05.08.2021 20:22:16</t>
  </si>
  <si>
    <t>05.08.2021 21:29:25</t>
  </si>
  <si>
    <t>K-4689 35-04-K04689_E E1_5784376</t>
  </si>
  <si>
    <t>05.08.2021 14:32:14</t>
  </si>
  <si>
    <t>06.08.2021 00:29:27</t>
  </si>
  <si>
    <t>05.08.2021 00:08:42</t>
  </si>
  <si>
    <t>05.08.2021 06:04:16</t>
  </si>
  <si>
    <t>05.08.2021 14:02:30</t>
  </si>
  <si>
    <t>05.08.2021 21:47:43</t>
  </si>
  <si>
    <t>DM-8/29 45-71-M00157_C c3b_45193319</t>
  </si>
  <si>
    <t>05.08.2021 10:26:05</t>
  </si>
  <si>
    <t>05.08.2021 12:33:57</t>
  </si>
  <si>
    <t>ÇIRPI MEKTEP MAH. TR 35-20-M00005_10898408 M13-3C4_5923541</t>
  </si>
  <si>
    <t>05.08.2021 21:50:24</t>
  </si>
  <si>
    <t>05.08.2021 22:36:03</t>
  </si>
  <si>
    <t>05.08.2021 15:33:26</t>
  </si>
  <si>
    <t>05.08.2021 16:56:59</t>
  </si>
  <si>
    <t>TR-1/48 45-72-M00048_49748931_56407225_56407225</t>
  </si>
  <si>
    <t>05.08.2021 19:23:35</t>
  </si>
  <si>
    <t>05.08.2021 22:39:17</t>
  </si>
  <si>
    <t>TR-97 45-78-L00097_TR-98-99 ÇIKIŞI L04_61302030</t>
  </si>
  <si>
    <t>05.08.2021 10:23:59</t>
  </si>
  <si>
    <t>05.08.2021 15:09:46</t>
  </si>
  <si>
    <t>KULA İM 45-77-A00001_DEMİRKÖPRÜ M03_2049496</t>
  </si>
  <si>
    <t>06.08.2021 13:27:58</t>
  </si>
  <si>
    <t>06.08.2021 13:35:00</t>
  </si>
  <si>
    <t>SALİHLİ İM 45-78-A00001_ŞEHİR-2 L08_48929105</t>
  </si>
  <si>
    <t>OG Hatta Yabancı Cisim</t>
  </si>
  <si>
    <t>06.08.2021 05:46:00</t>
  </si>
  <si>
    <t>06.08.2021 05:56:00</t>
  </si>
  <si>
    <t>ÇOBANKÖY TR-1 35-29-L00507_950344321_950344321</t>
  </si>
  <si>
    <t>06.08.2021 16:57:57</t>
  </si>
  <si>
    <t>06.08.2021 18:16:10</t>
  </si>
  <si>
    <t>MUZAFFER GÜNAYLI VE ARK 35-24-M00015_955232892_955232892</t>
  </si>
  <si>
    <t>06.08.2021 12:39:09</t>
  </si>
  <si>
    <t>06.08.2021 22:21:27</t>
  </si>
  <si>
    <t>06.08.2021 15:10:25</t>
  </si>
  <si>
    <t>06.08.2021 16:27:09</t>
  </si>
  <si>
    <t>ALAŞEHİR DM-12/5 45-73-M01127_945669283_945669283</t>
  </si>
  <si>
    <t>06.08.2021 11:10:07</t>
  </si>
  <si>
    <t>06.08.2021 11:39:25</t>
  </si>
  <si>
    <t>TR-7(M-707) 35-30-M00707_TR-8 M02_79434015</t>
  </si>
  <si>
    <t>06.08.2021 10:13:13</t>
  </si>
  <si>
    <t>06.08.2021 13:04:13</t>
  </si>
  <si>
    <t>06.08.2021 16:09:00</t>
  </si>
  <si>
    <t>06.08.2021 16:42:45</t>
  </si>
  <si>
    <t>TOLOZ KÖK 45-79-M00251_TOLOZ TR M03_66843649</t>
  </si>
  <si>
    <t>06.08.2021 09:08:45</t>
  </si>
  <si>
    <t>06.08.2021 09:36:01</t>
  </si>
  <si>
    <t>K-779 35-07-K00779_35-07-K00779_49846753</t>
  </si>
  <si>
    <t>06.08.2021 13:07:50</t>
  </si>
  <si>
    <t>06.08.2021 14:55:08</t>
  </si>
  <si>
    <t>YUKARIBEY TR-1 35-16-M00120_DIREK TIPI TRAFO HUCRESI H01_2043053</t>
  </si>
  <si>
    <t>06.08.2021 11:54:00</t>
  </si>
  <si>
    <t>06.08.2021 12:17:00</t>
  </si>
  <si>
    <t>M-417 35-02-M00417_A_56382796_56382796</t>
  </si>
  <si>
    <t>06.08.2021 01:08:00</t>
  </si>
  <si>
    <t>06.08.2021 05:25:38</t>
  </si>
  <si>
    <t>KARAAĞAÇLI TR-3 45-71-M01083_DIREK TIPI TRAFO HUCRESI H01_2087677</t>
  </si>
  <si>
    <t>06.08.2021 19:31:19</t>
  </si>
  <si>
    <t>06.08.2021 21:42:59</t>
  </si>
  <si>
    <t>06.08.2021 12:06:16</t>
  </si>
  <si>
    <t>06.08.2021 15:31:15</t>
  </si>
  <si>
    <t>ÖRNEKKÖY TR3 35-27-L00124__72372848_72372848</t>
  </si>
  <si>
    <t>06.08.2021 09:27:35</t>
  </si>
  <si>
    <t>06.08.2021 16:33:54</t>
  </si>
  <si>
    <t>ALAŞEHİR TR-77 BAKLACI KÖYÜ 45-73-M00077_45-73-M00077_2354328</t>
  </si>
  <si>
    <t>06.08.2021 06:35:52</t>
  </si>
  <si>
    <t>06.08.2021 07:20:14</t>
  </si>
  <si>
    <t>L-126 35-18-L00126_6497245 b3_5958268</t>
  </si>
  <si>
    <t>06.08.2021 13:25:33</t>
  </si>
  <si>
    <t>06.08.2021 15:33:33</t>
  </si>
  <si>
    <t>TÜRKELLİ DM (TR-4) 35-28-M00368_TÜRKELLİ ÇIKIŞ M04_56298988</t>
  </si>
  <si>
    <t>06.08.2021 16:35:40</t>
  </si>
  <si>
    <t>06.08.2021 17:41:16</t>
  </si>
  <si>
    <t>MURADİYE TR-3 45-71-M02147_E E01b_66081682</t>
  </si>
  <si>
    <t>06.08.2021 08:43:00</t>
  </si>
  <si>
    <t>06.08.2021 14:20:15</t>
  </si>
  <si>
    <t>DM-11/05 (TR-39) 45-71-M00283_CEZAEVİ M03_66372637</t>
  </si>
  <si>
    <t>06.08.2021 11:12:05</t>
  </si>
  <si>
    <t>MENEMEN GÖRECE TR-3 35-28-M00505_953394821_953394821</t>
  </si>
  <si>
    <t>06.08.2021 10:46:18</t>
  </si>
  <si>
    <t>06.08.2021 12:23:08</t>
  </si>
  <si>
    <t>MENEMEN DM-3/16 35-28-L00098_B C01_5825978</t>
  </si>
  <si>
    <t>06.08.2021 17:30:00</t>
  </si>
  <si>
    <t>06.08.2021 18:23:47</t>
  </si>
  <si>
    <t>ÖRÜCÜLER KÖK 45-74-M00355_HatBaşıAyırıcı_62829837 M04_62829837</t>
  </si>
  <si>
    <t>06.08.2021 11:11:11</t>
  </si>
  <si>
    <t>06.08.2021 12:55:25</t>
  </si>
  <si>
    <t>06.08.2021 11:44:38</t>
  </si>
  <si>
    <t>06.08.2021 11:47:25</t>
  </si>
  <si>
    <t>06.08.2021 13:58:02</t>
  </si>
  <si>
    <t>06.08.2021 20:22:57</t>
  </si>
  <si>
    <t>06.08.2021 07:46:18</t>
  </si>
  <si>
    <t>06.08.2021 09:03:45</t>
  </si>
  <si>
    <t>SELEKLER TR-1 45-86-M00163__72372632_72372632</t>
  </si>
  <si>
    <t>06.08.2021 20:57:44</t>
  </si>
  <si>
    <t>06.08.2021 21:16:32</t>
  </si>
  <si>
    <t>TR-2/36 45-72-L00036_956480708_956480708</t>
  </si>
  <si>
    <t>06.08.2021 14:14:48</t>
  </si>
  <si>
    <t>06.08.2021 17:21:21</t>
  </si>
  <si>
    <t>06.08.2021 13:11:38</t>
  </si>
  <si>
    <t>06.08.2021 14:41:14</t>
  </si>
  <si>
    <t>ŞERİF ONUR TARIMSAL SULAMA GRUBU 35-30-M00201_35-30-M00201_2374348</t>
  </si>
  <si>
    <t>06.08.2021 06:41:22</t>
  </si>
  <si>
    <t>06.08.2021 12:31:59</t>
  </si>
  <si>
    <t>ULUKENT DM-1/1 35-28-M00584_35-28-M00584_66561475</t>
  </si>
  <si>
    <t>06.08.2021 18:26:19</t>
  </si>
  <si>
    <t>06.08.2021 19:09:55</t>
  </si>
  <si>
    <t>K-476 35-04-K00476_A_56378655_56378655</t>
  </si>
  <si>
    <t>06.08.2021 12:38:38</t>
  </si>
  <si>
    <t>06.08.2021 15:40:54</t>
  </si>
  <si>
    <t>SEDAT TETİKER VE ARK.TARIMSAL SULAMA TR-3 45-72-L00243_45-72-L00243_2352566</t>
  </si>
  <si>
    <t>06.08.2021 11:46:38</t>
  </si>
  <si>
    <t>KUŞÇULAR TR-12 35-19-M00266_50034151_56394767_56394767</t>
  </si>
  <si>
    <t>06.08.2021 09:26:44</t>
  </si>
  <si>
    <t>06.08.2021 17:41:46</t>
  </si>
  <si>
    <t>06.08.2021 10:20:00</t>
  </si>
  <si>
    <t>06.08.2021 12:20:42</t>
  </si>
  <si>
    <t>ADALA TR-2 45-78-M00289_49237255_56393000_56393000</t>
  </si>
  <si>
    <t>06.08.2021 20:08:14</t>
  </si>
  <si>
    <t>06.08.2021 22:09:49</t>
  </si>
  <si>
    <t>TR-2/28-C 45-72-L00067_956513517_956513517</t>
  </si>
  <si>
    <t>06.08.2021 02:52:01</t>
  </si>
  <si>
    <t>06.08.2021 03:48:18</t>
  </si>
  <si>
    <t>YENİ FOÇA TR-9 35-23-M00009_A_56366124_56366124</t>
  </si>
  <si>
    <t>06.08.2021 23:25:31</t>
  </si>
  <si>
    <t>07.08.2021 00:28:32</t>
  </si>
  <si>
    <t>TR-31 35-15-M00031_48860925_56381609_56381609</t>
  </si>
  <si>
    <t>06.08.2021 16:33:00</t>
  </si>
  <si>
    <t>06.08.2021 18:01:37</t>
  </si>
  <si>
    <t>OTOYOL DM 45-80-M02917_HatBaşıAyırıcı_53137209 M01_53137209</t>
  </si>
  <si>
    <t>06.08.2021 08:46:43</t>
  </si>
  <si>
    <t>06.08.2021 08:47:30</t>
  </si>
  <si>
    <t>DM-1/27 45-71-M00047_B b2b_45125357</t>
  </si>
  <si>
    <t>06.08.2021 15:42:41</t>
  </si>
  <si>
    <t>06.08.2021 19:04:46</t>
  </si>
  <si>
    <t>TR-4 (M-704) 35-30-M00704_E E01_66174261</t>
  </si>
  <si>
    <t>06.08.2021 19:13:40</t>
  </si>
  <si>
    <t>06.08.2021 22:01:02</t>
  </si>
  <si>
    <t>OKÇULAR-1 35-16-M00109_DIREK TIPI TRAFO HUCRESI H01_2041897</t>
  </si>
  <si>
    <t>06.08.2021 11:41:45</t>
  </si>
  <si>
    <t>06.08.2021 14:01:21</t>
  </si>
  <si>
    <t>DM-9/10 45-71-M01168_A A10b_45205512</t>
  </si>
  <si>
    <t>06.08.2021 18:31:00</t>
  </si>
  <si>
    <t>07.08.2021 01:08:00</t>
  </si>
  <si>
    <t>06.08.2021 12:21:17</t>
  </si>
  <si>
    <t>06.08.2021 13:47:43</t>
  </si>
  <si>
    <t>K-4000 35-04-K04000_F F2B_5834308</t>
  </si>
  <si>
    <t>06.08.2021 15:02:11</t>
  </si>
  <si>
    <t>06.08.2021 21:55:09</t>
  </si>
  <si>
    <t>M-22 HASTANE ÖNÜ 35-14-M00022_956652786_956652786</t>
  </si>
  <si>
    <t>06.08.2021 14:02:07</t>
  </si>
  <si>
    <t>06.08.2021 14:50:12</t>
  </si>
  <si>
    <t>06.08.2021 16:14:52</t>
  </si>
  <si>
    <t>06.08.2021 18:43:56</t>
  </si>
  <si>
    <t>DÜNDARLI TR-2 35-24-M00203_955222111_955222111</t>
  </si>
  <si>
    <t>06.08.2021 10:42:17</t>
  </si>
  <si>
    <t>06.08.2021 15:05:24</t>
  </si>
  <si>
    <t>GÖKEYÜP TR-4 45-78-M00817_95000067820_95000067820</t>
  </si>
  <si>
    <t>06.08.2021 15:14:33</t>
  </si>
  <si>
    <t>06.08.2021 18:23:53</t>
  </si>
  <si>
    <t>ALAHIDIR TR-2 45-84-L00021_955180162_955180162</t>
  </si>
  <si>
    <t>06.08.2021 21:31:00</t>
  </si>
  <si>
    <t>06.08.2021 22:22:48</t>
  </si>
  <si>
    <t>MORALILAR İM 45-72-A00002_TR-A (15.8) L01_2097899</t>
  </si>
  <si>
    <t>06.08.2021 01:40:20</t>
  </si>
  <si>
    <t>06.08.2021 01:43:30</t>
  </si>
  <si>
    <t>06.08.2021 11:11:01</t>
  </si>
  <si>
    <t>06.08.2021 12:25:50</t>
  </si>
  <si>
    <t>TAYTAN OFİS KÖK 45-78-M00314_ESKİ KABAZLI M015_60669845</t>
  </si>
  <si>
    <t>06.08.2021 06:57:10</t>
  </si>
  <si>
    <t>06.08.2021 07:15:35</t>
  </si>
  <si>
    <t>L-393 YENİ OKUL 35-18-L00393_35-18-L00393_72110580</t>
  </si>
  <si>
    <t>06.08.2021 16:57:58</t>
  </si>
  <si>
    <t>06.08.2021 19:05:21</t>
  </si>
  <si>
    <t>SÜLEYMANLI TR-12 45-72-L00332_D_56384638_56384638</t>
  </si>
  <si>
    <t>06.08.2021 09:58:35</t>
  </si>
  <si>
    <t>06.08.2021 13:10:40</t>
  </si>
  <si>
    <t>DM-5/TR-5 (TR-56) 35-26-M00056_E E01b_66389780</t>
  </si>
  <si>
    <t>06.08.2021 08:17:05</t>
  </si>
  <si>
    <t>06.08.2021 09:07:44</t>
  </si>
  <si>
    <t>TR-93 MELTEM SİTESİ 35-19-L00093_956666696_956666696</t>
  </si>
  <si>
    <t>06.08.2021 17:30:50</t>
  </si>
  <si>
    <t>06.08.2021 21:26:10</t>
  </si>
  <si>
    <t>DM-7/21 35-28-M00966_35-28-M00966_66571005</t>
  </si>
  <si>
    <t>06.08.2021 12:45:04</t>
  </si>
  <si>
    <t>06.08.2021 13:25:30</t>
  </si>
  <si>
    <t>ULUKENT DM-4/12 35-28-M00030_953369190_953369190</t>
  </si>
  <si>
    <t>06.08.2021 13:17:00</t>
  </si>
  <si>
    <t>06.08.2021 18:09:48</t>
  </si>
  <si>
    <t>DOKUZLAR TR-1 35-31-L00168_956586667_956586667</t>
  </si>
  <si>
    <t>06.08.2021 21:14:22</t>
  </si>
  <si>
    <t>06.08.2021 23:44:51</t>
  </si>
  <si>
    <t>SARUHANLI TR-31 45-80-M00031_956563071_956563071</t>
  </si>
  <si>
    <t>06.08.2021 13:48:00</t>
  </si>
  <si>
    <t>06.08.2021 15:06:49</t>
  </si>
  <si>
    <t>K-3027 35-10-K03027_97899025_97899025</t>
  </si>
  <si>
    <t>06.08.2021 03:19:20</t>
  </si>
  <si>
    <t>06.08.2021 04:17:26</t>
  </si>
  <si>
    <t>ÇİFTÇİGEDİĞİ TR-2 35-20-L00170_DIREK TIPI TRAFO HUCRESI H01_2048024</t>
  </si>
  <si>
    <t>06.08.2021 08:58:49</t>
  </si>
  <si>
    <t>06.08.2021 11:35:46</t>
  </si>
  <si>
    <t>06.08.2021 23:47:00</t>
  </si>
  <si>
    <t>07.08.2021 00:09:33</t>
  </si>
  <si>
    <t>K-1756 35-04-K01756_912738746_912738746</t>
  </si>
  <si>
    <t>06.08.2021 10:07:27</t>
  </si>
  <si>
    <t>06.08.2021 12:53:43</t>
  </si>
  <si>
    <t>K-1283 35-07-K01283_35-07-K01283_49715750</t>
  </si>
  <si>
    <t>06.08.2021 12:57:51</t>
  </si>
  <si>
    <t>GÜLKENT TR-2 35-30-M00225_955310095_955310095</t>
  </si>
  <si>
    <t>06.08.2021 18:39:18</t>
  </si>
  <si>
    <t>06.08.2021 19:42:07</t>
  </si>
  <si>
    <t>KAYIŞLAR KÖK 45-80-M00183_YENİOSMANİYE M04_72195774</t>
  </si>
  <si>
    <t>06.08.2021 10:42:40</t>
  </si>
  <si>
    <t>06.08.2021 11:32:02</t>
  </si>
  <si>
    <t>06.08.2021 19:02:58</t>
  </si>
  <si>
    <t>06.08.2021 19:38:06</t>
  </si>
  <si>
    <t>M-2009 35-01-M02009_97930250_97930250</t>
  </si>
  <si>
    <t>06.08.2021 16:43:49</t>
  </si>
  <si>
    <t>06.08.2021 22:48:45</t>
  </si>
  <si>
    <t>TR-378 SULAMA ÖZEL 45-80-M02378Ö_45-80-M02378Ö_2356526</t>
  </si>
  <si>
    <t>06.08.2021 04:37:59</t>
  </si>
  <si>
    <t>06.08.2021 05:38:28</t>
  </si>
  <si>
    <t>06.08.2021 20:24:34</t>
  </si>
  <si>
    <t>06.08.2021 23:57:02</t>
  </si>
  <si>
    <t>L-294 35-18-L00294_11849427 A1_5960171</t>
  </si>
  <si>
    <t>06.08.2021 11:39:38</t>
  </si>
  <si>
    <t>06.08.2021 13:22:44</t>
  </si>
  <si>
    <t>ARMUTLU DM-2/TR-36 (ESKİ TR-6) 35-27-L00006_913611644_913611644</t>
  </si>
  <si>
    <t>06.08.2021 08:59:15</t>
  </si>
  <si>
    <t>06.08.2021 10:30:00</t>
  </si>
  <si>
    <t>DM-2/26 (ŞEHİTLER OKULU TR) 45-71-M00156_A a2b_45193345</t>
  </si>
  <si>
    <t>06.08.2021 08:47:50</t>
  </si>
  <si>
    <t>06.08.2021 11:36:17</t>
  </si>
  <si>
    <t>06.08.2021 11:53:16</t>
  </si>
  <si>
    <t>06.08.2021 14:16:26</t>
  </si>
  <si>
    <t>TR-54 35-27-M00054_C C1B_5836705</t>
  </si>
  <si>
    <t>06.08.2021 11:17:29</t>
  </si>
  <si>
    <t>06.08.2021 15:13:52</t>
  </si>
  <si>
    <t>06.08.2021 13:50:25</t>
  </si>
  <si>
    <t>06.08.2021 19:11:06</t>
  </si>
  <si>
    <t>M-1388 35-02-M01388_910235995_910235995</t>
  </si>
  <si>
    <t>06.08.2021 15:55:16</t>
  </si>
  <si>
    <t>06.08.2021 18:11:08</t>
  </si>
  <si>
    <t>ÖZGÖRKEY KÖK 35-26-M00256_BEŞEVLER KUŞÇUBURUN M05_65969693</t>
  </si>
  <si>
    <t>06.08.2021 16:19:40</t>
  </si>
  <si>
    <t>06.08.2021 17:01:08</t>
  </si>
  <si>
    <t>K-2867 35-09-K02867_913259517_913259517</t>
  </si>
  <si>
    <t>06.08.2021 19:43:49</t>
  </si>
  <si>
    <t>06.08.2021 20:19:22</t>
  </si>
  <si>
    <t>K-1037 35-01-K01037_35-01-K01037_42464151</t>
  </si>
  <si>
    <t>06.08.2021 01:44:00</t>
  </si>
  <si>
    <t>06.08.2021 04:03:26</t>
  </si>
  <si>
    <t>BADEMLİ KARAHAYIT MEV. TR-27 35-15-L01024_A_56362211_56362211</t>
  </si>
  <si>
    <t>06.08.2021 14:12:34</t>
  </si>
  <si>
    <t>06.08.2021 17:34:10</t>
  </si>
  <si>
    <t>YENİ LİMAN TR-1 35-21-L00050_953357572_953357572</t>
  </si>
  <si>
    <t>06.08.2021 13:42:00</t>
  </si>
  <si>
    <t>06.08.2021 14:21:39</t>
  </si>
  <si>
    <t>ÇUKURALTI M-37 35-25-M00078_11818052_56355375_56355375</t>
  </si>
  <si>
    <t>06.08.2021 14:16:04</t>
  </si>
  <si>
    <t>06.08.2021 16:08:23</t>
  </si>
  <si>
    <t>06.08.2021 03:54:41</t>
  </si>
  <si>
    <t>06.08.2021 13:36:10</t>
  </si>
  <si>
    <t>ZEYTİNOVA TR-3 35-20-L00309_8788587_56374233_56374233</t>
  </si>
  <si>
    <t>06.08.2021 22:08:58</t>
  </si>
  <si>
    <t>07.08.2021 01:07:54</t>
  </si>
  <si>
    <t>SARUHANLI TR-16 45-80-M00016_956558452_956558452</t>
  </si>
  <si>
    <t>06.08.2021 10:39:54</t>
  </si>
  <si>
    <t>06.08.2021 13:06:32</t>
  </si>
  <si>
    <t>TR-39 35-16-L00039_TR-40 L04_67577603</t>
  </si>
  <si>
    <t>06.08.2021 13:07:06</t>
  </si>
  <si>
    <t>06.08.2021 14:19:00</t>
  </si>
  <si>
    <t>BAĞYURDU KÖK 35-27-L00239_HALİLBEYLİ TR-1 KÖK L04_72157253</t>
  </si>
  <si>
    <t>06.08.2021 09:56:00</t>
  </si>
  <si>
    <t>06.08.2021 10:07:42</t>
  </si>
  <si>
    <t>YENİFOÇA TR-44 35-23-M00044_A_56388988_56388988</t>
  </si>
  <si>
    <t>06.08.2021 08:20:00</t>
  </si>
  <si>
    <t>06.08.2021 10:22:22</t>
  </si>
  <si>
    <t>M-3 35-02-M00003_912476588_912476588</t>
  </si>
  <si>
    <t>06.08.2021 15:47:56</t>
  </si>
  <si>
    <t>06.08.2021 17:37:20</t>
  </si>
  <si>
    <t>TR-12 (M-712) 35-30-M00712_955297105_955297105</t>
  </si>
  <si>
    <t>06.08.2021 22:30:32</t>
  </si>
  <si>
    <t>07.08.2021 02:09:47</t>
  </si>
  <si>
    <t>M-3090 35-09-M03090_912434113_912434113</t>
  </si>
  <si>
    <t>06.08.2021 14:47:29</t>
  </si>
  <si>
    <t>06.08.2021 19:30:52</t>
  </si>
  <si>
    <t>EŞREFPAŞA İM 35-01-A00002_TINAZTEPE K26_2309533</t>
  </si>
  <si>
    <t>06.08.2021 02:02:53</t>
  </si>
  <si>
    <t>06.08.2021 02:04:00</t>
  </si>
  <si>
    <t>DM-14/3A 45-71-M02249_953243999_953243999</t>
  </si>
  <si>
    <t>06.08.2021 20:42:43</t>
  </si>
  <si>
    <t>07.08.2021 03:47:23</t>
  </si>
  <si>
    <t>SARIGÖL DM 45-79-M00069_TIRAZLAR M09_2074535</t>
  </si>
  <si>
    <t>06.08.2021 13:56:26</t>
  </si>
  <si>
    <t>06.08.2021 13:57:28</t>
  </si>
  <si>
    <t>AHMETLİ TR-13 MANDIRA 45-84-L00013_B_56384886_56384886</t>
  </si>
  <si>
    <t>06.08.2021 13:23:00</t>
  </si>
  <si>
    <t>06.08.2021 16:42:19</t>
  </si>
  <si>
    <t>M-2139 35-07-M02139_B b1_5831737</t>
  </si>
  <si>
    <t>06.08.2021 20:57:51</t>
  </si>
  <si>
    <t>06.08.2021 22:03:52</t>
  </si>
  <si>
    <t>GÖRECE TR-1 35-22-M00841_E_65512698_65512698</t>
  </si>
  <si>
    <t>06.08.2021 16:05:18</t>
  </si>
  <si>
    <t>06.08.2021 19:09:08</t>
  </si>
  <si>
    <t>06.08.2021 20:11:35</t>
  </si>
  <si>
    <t>06.08.2021 21:50:59</t>
  </si>
  <si>
    <t>BALIKLI KAYADİBİ TR-1 45-75-M00220_A_56388838_56388838</t>
  </si>
  <si>
    <t>06.08.2021 14:20:03</t>
  </si>
  <si>
    <t>06.08.2021 16:21:17</t>
  </si>
  <si>
    <t>L-201 METAŞ 35-18-L00201_950452037_950452037</t>
  </si>
  <si>
    <t>06.08.2021 00:34:48</t>
  </si>
  <si>
    <t>06.08.2021 00:50:21</t>
  </si>
  <si>
    <t>TR-82 35-17-M00082_950307696_950307696</t>
  </si>
  <si>
    <t>06.08.2021 19:29:08</t>
  </si>
  <si>
    <t>06.08.2021 20:45:58</t>
  </si>
  <si>
    <t>06.08.2021 11:04:15</t>
  </si>
  <si>
    <t>06.08.2021 16:25:44</t>
  </si>
  <si>
    <t>06.08.2021 07:04:20</t>
  </si>
  <si>
    <t>06.08.2021 07:50:06</t>
  </si>
  <si>
    <t>06.08.2021 07:30:40</t>
  </si>
  <si>
    <t>06.08.2021 09:07:57</t>
  </si>
  <si>
    <t>GÜLPINAR TR-1 45-75-M00147_945601309_945601309</t>
  </si>
  <si>
    <t>06.08.2021 21:41:48</t>
  </si>
  <si>
    <t>06.08.2021 23:56:42</t>
  </si>
  <si>
    <t>ULUKENT DM-3/12 35-28-M00061_A_56364385_56364385</t>
  </si>
  <si>
    <t>06.08.2021 18:16:24</t>
  </si>
  <si>
    <t>06.08.2021 19:37:59</t>
  </si>
  <si>
    <t>06.08.2021 15:31:54</t>
  </si>
  <si>
    <t>06.08.2021 15:46:44</t>
  </si>
  <si>
    <t>AKÇAKİLİSE TR-2 35-21-L00045_953361350_953361350</t>
  </si>
  <si>
    <t>06.08.2021 10:32:48</t>
  </si>
  <si>
    <t>06.08.2021 11:52:21</t>
  </si>
  <si>
    <t>M-639 OLDURUK KÖK 35-03-M00639_M-738  ( GÖLET) M02_42868422</t>
  </si>
  <si>
    <t>06.08.2021 18:52:33</t>
  </si>
  <si>
    <t>06.08.2021 19:02:34</t>
  </si>
  <si>
    <t>06.08.2021 09:11:59</t>
  </si>
  <si>
    <t>06.08.2021 16:06:05</t>
  </si>
  <si>
    <t>K-3083 35-04-K03083_35-04-K03083_60707547</t>
  </si>
  <si>
    <t>06.08.2021 10:42:00</t>
  </si>
  <si>
    <t>06.08.2021 10:51:00</t>
  </si>
  <si>
    <t>GÖLMARMARA TR-21 45-85-L00021_945465411_945465411</t>
  </si>
  <si>
    <t>06.08.2021 19:19:53</t>
  </si>
  <si>
    <t>06.08.2021 23:22:32</t>
  </si>
  <si>
    <t>K-1762 35-01-K01762_911651425_911651425</t>
  </si>
  <si>
    <t>06.08.2021 11:04:06</t>
  </si>
  <si>
    <t>06.08.2021 13:34:43</t>
  </si>
  <si>
    <t>YAHŞELLİ KÖK 35-28-M00293_EMİRALEM M03_66582307</t>
  </si>
  <si>
    <t>06.08.2021 22:56:54</t>
  </si>
  <si>
    <t>06.08.2021 23:26:16</t>
  </si>
  <si>
    <t>KALEKÖY TR-3 35-31-L00239_DIREK TIPI TRAFO HUCRESI H01_2037300</t>
  </si>
  <si>
    <t>06.08.2021 15:35:58</t>
  </si>
  <si>
    <t>06.08.2021 17:46:27</t>
  </si>
  <si>
    <t>ÖDEMİŞ İM 35-15-A00001_HatBaşıAyırıcı_72212684 L15_72212684</t>
  </si>
  <si>
    <t>06.08.2021 10:49:00</t>
  </si>
  <si>
    <t>06.08.2021 12:35:42</t>
  </si>
  <si>
    <t>TR-1/17 45-72-M00017_956503916_956503916</t>
  </si>
  <si>
    <t>06.08.2021 09:59:26</t>
  </si>
  <si>
    <t>06.08.2021 11:30:12</t>
  </si>
  <si>
    <t>K-262 35-01-K00262_B B1_5857913</t>
  </si>
  <si>
    <t>06.08.2021 14:56:37</t>
  </si>
  <si>
    <t>06.08.2021 20:58:34</t>
  </si>
  <si>
    <t>TAHTALI TM 35-22-A00001_MENDERES-1 M03_2312899</t>
  </si>
  <si>
    <t>06.08.2021 09:33:54</t>
  </si>
  <si>
    <t>06.08.2021 14:58:41</t>
  </si>
  <si>
    <t>06.08.2021 05:19:32</t>
  </si>
  <si>
    <t>06.08.2021 07:21:12</t>
  </si>
  <si>
    <t>UĞURLU KÖK 45-86-M00045_HatBaşıAyırıcı_53135438 M03_53135438</t>
  </si>
  <si>
    <t>06.08.2021 14:51:43</t>
  </si>
  <si>
    <t>06.08.2021 14:52:10</t>
  </si>
  <si>
    <t>BOZAĞAÇ TR-3 45-78-M00663_A_56391604_56391604</t>
  </si>
  <si>
    <t>06.08.2021 10:03:19</t>
  </si>
  <si>
    <t>06.08.2021 11:38:14</t>
  </si>
  <si>
    <t>BİRGİ TR-15 35-15-L00269_C_56372806_56372806</t>
  </si>
  <si>
    <t>06.08.2021 20:56:10</t>
  </si>
  <si>
    <t>06.08.2021 22:53:07</t>
  </si>
  <si>
    <t>ÜZÜMLÜ AYSAN BEY TR-3 45-73-M00605_C_56394375_56394375</t>
  </si>
  <si>
    <t>06.08.2021 06:06:41</t>
  </si>
  <si>
    <t>06.08.2021 07:45:30</t>
  </si>
  <si>
    <t>MORDOĞAN TR-2 35-21-L00140_ARDIÇ MAHALLESİ TR-12 L01_72182990</t>
  </si>
  <si>
    <t>06.08.2021 17:26:20</t>
  </si>
  <si>
    <t>06.08.2021 18:21:00</t>
  </si>
  <si>
    <t>M-1248 35-01-M01248_911830623_911830623</t>
  </si>
  <si>
    <t>06.08.2021 20:05:25</t>
  </si>
  <si>
    <t>06.08.2021 22:02:24</t>
  </si>
  <si>
    <t>DM02/TR19 BİNA ALTI TR 45-73-M00010_A a1_45157459</t>
  </si>
  <si>
    <t>06.08.2021 16:55:47</t>
  </si>
  <si>
    <t>06.08.2021 18:33:38</t>
  </si>
  <si>
    <t>06.08.2021 13:19:48</t>
  </si>
  <si>
    <t>06.08.2021 15:45:16</t>
  </si>
  <si>
    <t>BAKIR TR-4 45-76-M00073_D_56404637_56404637</t>
  </si>
  <si>
    <t>06.08.2021 09:20:05</t>
  </si>
  <si>
    <t>06.08.2021 10:18:15</t>
  </si>
  <si>
    <t>İZZETTİN KÖK 45-83-M00132_SİNİRLİ M02_2327937</t>
  </si>
  <si>
    <t>06.08.2021 15:26:47</t>
  </si>
  <si>
    <t>06.08.2021 17:09:26</t>
  </si>
  <si>
    <t>KAHRAMAN YAVUZLAR SULAMA GRUBU 35-29-M00268_35-29-M00268_2351202</t>
  </si>
  <si>
    <t>06.08.2021 11:52:25</t>
  </si>
  <si>
    <t>06.08.2021 13:55:04</t>
  </si>
  <si>
    <t>EĞLENHOCA TR-3 35-21-L00120_B_56376552_56376552</t>
  </si>
  <si>
    <t>06.08.2021 10:46:00</t>
  </si>
  <si>
    <t>06.08.2021 14:09:14</t>
  </si>
  <si>
    <t>06.08.2021 11:29:45</t>
  </si>
  <si>
    <t>06.08.2021 19:00:40</t>
  </si>
  <si>
    <t>06.08.2021 18:12:22</t>
  </si>
  <si>
    <t>06.08.2021 22:36:24</t>
  </si>
  <si>
    <t>K-1296 35-01-K01296_910686717_910686717</t>
  </si>
  <si>
    <t>06.08.2021 08:22:55</t>
  </si>
  <si>
    <t>06.08.2021 19:50:44</t>
  </si>
  <si>
    <t>L-281 35-18-L00281_950460503_950460503</t>
  </si>
  <si>
    <t>06.08.2021 14:31:55</t>
  </si>
  <si>
    <t>DEMİRKÖPRÜ TM 45-78-A00005_HatBaşıAyırıcı_53139457 M05_53139457</t>
  </si>
  <si>
    <t>06.08.2021 16:30:48</t>
  </si>
  <si>
    <t>06.08.2021 18:11:11</t>
  </si>
  <si>
    <t>ÜRKMEZ M-16 35-25-M00141_A_56378031_56378031</t>
  </si>
  <si>
    <t>06.08.2021 17:54:55</t>
  </si>
  <si>
    <t>06.08.2021 19:12:00</t>
  </si>
  <si>
    <t>TR-118 35-15-M00118_TR-90 M01_66876699</t>
  </si>
  <si>
    <t>06.08.2021 23:11:00</t>
  </si>
  <si>
    <t>06.08.2021 23:42:59</t>
  </si>
  <si>
    <t>DM-25/16 45-71-M00392_953215889_953215889</t>
  </si>
  <si>
    <t>06.08.2021 10:06:30</t>
  </si>
  <si>
    <t>06.08.2021 13:00:02</t>
  </si>
  <si>
    <t>ELİFLİ TR-3 35-20-L00109_35-20-L00109_2376711</t>
  </si>
  <si>
    <t>06.08.2021 00:37:13</t>
  </si>
  <si>
    <t>06.08.2021 01:03:35</t>
  </si>
  <si>
    <t>M-2546 35-02-M02546_99104908_99104908</t>
  </si>
  <si>
    <t>06.08.2021 11:18:38</t>
  </si>
  <si>
    <t>06.08.2021 11:46:46</t>
  </si>
  <si>
    <t>KARABURÇ KÖK 35-31-L00253_SULAMA GURUBU L04_2113676</t>
  </si>
  <si>
    <t>06.08.2021 18:34:51</t>
  </si>
  <si>
    <t>06.08.2021 19:25:34</t>
  </si>
  <si>
    <t>PAZARKÖY KÖK 45-78-L00700_HatBaşıAyırıcı_53139745 L05_53139745</t>
  </si>
  <si>
    <t>06.08.2021 08:48:55</t>
  </si>
  <si>
    <t>06.08.2021 10:37:46</t>
  </si>
  <si>
    <t>ALANKIYI TR-8 35-20-L00417_955210208_955210208</t>
  </si>
  <si>
    <t>06.08.2021 06:17:39</t>
  </si>
  <si>
    <t>06.08.2021 09:39:15</t>
  </si>
  <si>
    <t>L-371 35-18-L00371_950438364_950438364</t>
  </si>
  <si>
    <t>06.08.2021 22:03:00</t>
  </si>
  <si>
    <t>06.08.2021 22:41:34</t>
  </si>
  <si>
    <t>L-121 35-18-L00121_DIREK TIPI TRAFO HUCRESI H01_2050027</t>
  </si>
  <si>
    <t>06.08.2021 02:56:00</t>
  </si>
  <si>
    <t>06.08.2021 03:49:52</t>
  </si>
  <si>
    <t>DM-14/22 45-71-M00545_953242501_953242501</t>
  </si>
  <si>
    <t>06.08.2021 15:09:28</t>
  </si>
  <si>
    <t>06.08.2021 21:00:01</t>
  </si>
  <si>
    <t>SEBAHATTİN BAYKAL TR-1 SULAMA 45-71-M01171_45-71-M01171_2362851</t>
  </si>
  <si>
    <t>06.08.2021 16:53:43</t>
  </si>
  <si>
    <t>06.08.2021 19:00:24</t>
  </si>
  <si>
    <t>06.08.2021 19:42:00</t>
  </si>
  <si>
    <t>06.08.2021 20:18:35</t>
  </si>
  <si>
    <t>BAHADIR KÖYÜ TR-1 45-80-M00159_45-80-M00159_2352725</t>
  </si>
  <si>
    <t>06.08.2021 09:07:10</t>
  </si>
  <si>
    <t>06.08.2021 17:29:22</t>
  </si>
  <si>
    <t>KOVALIK SULAMA TR-2 35-16-M00257_DIREK TIPI TRAFO HUCRESI H01_2043730</t>
  </si>
  <si>
    <t>06.08.2021 21:06:38</t>
  </si>
  <si>
    <t>06.08.2021 22:56:12</t>
  </si>
  <si>
    <t>SULTAN DM 35-25-M00121_İZSU ARITMA M04_72117223</t>
  </si>
  <si>
    <t>06.08.2021 12:44:40</t>
  </si>
  <si>
    <t>06.08.2021 13:32:49</t>
  </si>
  <si>
    <t>ALİAĞA TR-43 DM 35-17-M00043_HatBaşıAyırıcı_53134056 M12_53134056</t>
  </si>
  <si>
    <t>06.08.2021 09:32:59</t>
  </si>
  <si>
    <t>06.08.2021 10:52:00</t>
  </si>
  <si>
    <t>TR-1/43-A 45-72-M00113_C_56392282_56392282</t>
  </si>
  <si>
    <t>06.08.2021 12:10:37</t>
  </si>
  <si>
    <t>06.08.2021 14:34:30</t>
  </si>
  <si>
    <t>DM-7/21 35-28-M00966_B B1_5762333</t>
  </si>
  <si>
    <t>06.08.2021 22:29:38</t>
  </si>
  <si>
    <t>06.08.2021 22:56:46</t>
  </si>
  <si>
    <t>UĞURLU KÖK 45-86-M00045_HatBaşıAyırıcı_53135437 M04_53135437</t>
  </si>
  <si>
    <t>06.08.2021 03:22:52</t>
  </si>
  <si>
    <t>06.08.2021 03:23:30</t>
  </si>
  <si>
    <t>YUKARIBEY DM (TR-3) 35-16-M00866_HatBaşıAyırıcı_60213185 M05_60213185</t>
  </si>
  <si>
    <t>06.08.2021 10:59:30</t>
  </si>
  <si>
    <t>06.08.2021 11:00:43</t>
  </si>
  <si>
    <t>AŞAĞICUMA DM 35-16-M00103_TERZİHALİLLER M03_72040415</t>
  </si>
  <si>
    <t>06.08.2021 19:00:00</t>
  </si>
  <si>
    <t>06.08.2021 20:07:47</t>
  </si>
  <si>
    <t>06.08.2021 09:36:40</t>
  </si>
  <si>
    <t>06.08.2021 14:12:42</t>
  </si>
  <si>
    <t>PAYAMLI M-20 35-25-M00170_B_56390754_56390754</t>
  </si>
  <si>
    <t>06.08.2021 16:29:26</t>
  </si>
  <si>
    <t>06.08.2021 17:32:09</t>
  </si>
  <si>
    <t>K-1634 35-01-K01634_C C1_5862413</t>
  </si>
  <si>
    <t>06.08.2021 13:36:07</t>
  </si>
  <si>
    <t>06.08.2021 17:12:26</t>
  </si>
  <si>
    <t>ÇAYAĞZI KÖK 35-31-L00259_KÖSEOĞLU L04_2337270</t>
  </si>
  <si>
    <t>06.08.2021 14:03:00</t>
  </si>
  <si>
    <t>06.08.2021 15:35:21</t>
  </si>
  <si>
    <t>DM-1/28 45-71-M00010_A a4b_45125349</t>
  </si>
  <si>
    <t>06.08.2021 16:55:05</t>
  </si>
  <si>
    <t>06.08.2021 19:24:51</t>
  </si>
  <si>
    <t>YENİKÖY TR-3 45-71-M01044_A_56352443_56352443</t>
  </si>
  <si>
    <t>06.08.2021 14:54:04</t>
  </si>
  <si>
    <t>06.08.2021 18:18:27</t>
  </si>
  <si>
    <t>06.08.2021 15:16:47</t>
  </si>
  <si>
    <t>06.08.2021 15:54:55</t>
  </si>
  <si>
    <t>K-1867 35-09-K01867_97724022_97724022</t>
  </si>
  <si>
    <t>06.08.2021 14:07:37</t>
  </si>
  <si>
    <t>06.08.2021 18:45:53</t>
  </si>
  <si>
    <t>TERZİLER MAH TR-1 45-74-M00218_B_56352061_56352061</t>
  </si>
  <si>
    <t>06.08.2021 09:02:18</t>
  </si>
  <si>
    <t>06.08.2021 11:01:22</t>
  </si>
  <si>
    <t>TORBALI İM 35-26-A00001_TR-111 M03_2319151</t>
  </si>
  <si>
    <t>06.08.2021 15:35:00</t>
  </si>
  <si>
    <t>06.08.2021 15:57:15</t>
  </si>
  <si>
    <t>TEKBIÇAKLAR TR-1 35-31-L00245_35-31-L00245_2365459</t>
  </si>
  <si>
    <t>06.08.2021 11:10:01</t>
  </si>
  <si>
    <t>06.08.2021 18:52:01</t>
  </si>
  <si>
    <t>DM-2/14 35-29-M00099_950325673_950325673</t>
  </si>
  <si>
    <t>06.08.2021 16:16:09</t>
  </si>
  <si>
    <t>06.08.2021 18:17:13</t>
  </si>
  <si>
    <t>L-242 35-18-L00242_950441045_950441045</t>
  </si>
  <si>
    <t>06.08.2021 10:38:18</t>
  </si>
  <si>
    <t>06.08.2021 11:29:26</t>
  </si>
  <si>
    <t>06.08.2021 13:05:43</t>
  </si>
  <si>
    <t>06.08.2021 15:13:02</t>
  </si>
  <si>
    <t>TEKELİ ARITMA KÖK 35-22-M00090_İTOP M04_2328483</t>
  </si>
  <si>
    <t>06.08.2021 08:59:52</t>
  </si>
  <si>
    <t>06.08.2021 09:51:11</t>
  </si>
  <si>
    <t>TR-93 MELTEM SİTESİ 35-19-L00093_956665202_956665202</t>
  </si>
  <si>
    <t>06.08.2021 11:15:29</t>
  </si>
  <si>
    <t>06.08.2021 12:26:34</t>
  </si>
  <si>
    <t>M-1638 35-01-M01638_R_56362651_56362651</t>
  </si>
  <si>
    <t>06.08.2021 12:01:02</t>
  </si>
  <si>
    <t>06.08.2021 17:38:23</t>
  </si>
  <si>
    <t>06.08.2021 12:49:07</t>
  </si>
  <si>
    <t>06.08.2021 14:07:17</t>
  </si>
  <si>
    <t>06.08.2021 06:38:00</t>
  </si>
  <si>
    <t>06.08.2021 07:34:18</t>
  </si>
  <si>
    <t>M-70 BELEDİYE PARK 35-14-M00070_10445248 g1_5956564</t>
  </si>
  <si>
    <t>06.08.2021 12:05:03</t>
  </si>
  <si>
    <t>06.08.2021 14:24:27</t>
  </si>
  <si>
    <t>K-125 35-08-K00125_912509093_912509093</t>
  </si>
  <si>
    <t>06.08.2021 10:42:56</t>
  </si>
  <si>
    <t>06.08.2021 12:35:44</t>
  </si>
  <si>
    <t>KOLDERE  TR-4 45-80-M00115_956539443_956539443</t>
  </si>
  <si>
    <t>06.08.2021 12:37:00</t>
  </si>
  <si>
    <t>06.08.2021 13:57:21</t>
  </si>
  <si>
    <t>TR-99/A 45-78-L00184_953256598_953256598</t>
  </si>
  <si>
    <t>06.08.2021 16:31:33</t>
  </si>
  <si>
    <t>06.08.2021 16:50:51</t>
  </si>
  <si>
    <t>SELİMŞAHLAR TR-2 45-71-M00137_HatBaşıAyırıcı_53135159 M03_53135159</t>
  </si>
  <si>
    <t>06.08.2021 18:55:31</t>
  </si>
  <si>
    <t>06.08.2021 18:56:01</t>
  </si>
  <si>
    <t>AYANLAR TR-1 45-81-M00094_DIREK TIPI TRAFO HUCRESI H01_2058285</t>
  </si>
  <si>
    <t>06.08.2021 09:27:11</t>
  </si>
  <si>
    <t>06.08.2021 11:30:43</t>
  </si>
  <si>
    <t>KARAVELİLER TR-1 KÖK 35-20-L00137_YAKAPINAR L02_2328877</t>
  </si>
  <si>
    <t>06.08.2021 09:45:57</t>
  </si>
  <si>
    <t>06.08.2021 10:43:00</t>
  </si>
  <si>
    <t>YILMAZ İM 45-78-A00003_TR-B (34.5) M10_2331192</t>
  </si>
  <si>
    <t>06.08.2021 13:18:00</t>
  </si>
  <si>
    <t>06.08.2021 14:13:19</t>
  </si>
  <si>
    <t>TR-103 45-78-L00103_C_56384348_56384348</t>
  </si>
  <si>
    <t>06.08.2021 02:03:00</t>
  </si>
  <si>
    <t>06.08.2021 02:36:38</t>
  </si>
  <si>
    <t>ÜZÜMLÜ AYSAN BEY TR-3 45-73-M00605_A_56394376_56394376</t>
  </si>
  <si>
    <t>06.08.2021 16:28:00</t>
  </si>
  <si>
    <t>06.08.2021 17:57:22</t>
  </si>
  <si>
    <t>HALİLLER KÖK 35-31-L00228_SIRIMLI L011_72238546</t>
  </si>
  <si>
    <t>06.08.2021 17:07:40</t>
  </si>
  <si>
    <t>06.08.2021 17:10:57</t>
  </si>
  <si>
    <t>L-105 35-18-L00105_OVACIK KÖYÜ AZMAK MEVKİ L03_2324753</t>
  </si>
  <si>
    <t>06.08.2021 02:57:00</t>
  </si>
  <si>
    <t>06.08.2021 03:47:33</t>
  </si>
  <si>
    <t>ANDAK KÖK 35-23-M00312_FOÇA-2 M02_41958337</t>
  </si>
  <si>
    <t>06.08.2021 00:40:00</t>
  </si>
  <si>
    <t>06.08.2021 01:31:35</t>
  </si>
  <si>
    <t>K-2392 35-07-K02392_A_56378977_56378977</t>
  </si>
  <si>
    <t>06.08.2021 18:22:26</t>
  </si>
  <si>
    <t>06.08.2021 19:07:19</t>
  </si>
  <si>
    <t>KULA İM 45-77-A00001_ESKİ SELENDİ M07_2049428</t>
  </si>
  <si>
    <t>06.08.2021 19:31:11</t>
  </si>
  <si>
    <t>06.08.2021 19:43:31</t>
  </si>
  <si>
    <t>TR-7(M-707) 35-30-M00707_A_56363016_56363016</t>
  </si>
  <si>
    <t>06.08.2021 11:03:12</t>
  </si>
  <si>
    <t>06.08.2021 13:23:05</t>
  </si>
  <si>
    <t>06.08.2021 16:06:33</t>
  </si>
  <si>
    <t>06.08.2021 17:02:46</t>
  </si>
  <si>
    <t>KINIK ORGANİZE DM 35-24-M00208_ORGANİZE SANAYİ ÇIKIŞI M018_72108300</t>
  </si>
  <si>
    <t>06.08.2021 07:36:00</t>
  </si>
  <si>
    <t>06.08.2021 08:23:12</t>
  </si>
  <si>
    <t>06.08.2021 15:26:01</t>
  </si>
  <si>
    <t>06.08.2021 19:42:09</t>
  </si>
  <si>
    <t>MURADİYE TR-3 KÖPRÜYANI 45-71-M00254_D_60985021_60985021</t>
  </si>
  <si>
    <t>06.08.2021 09:26:29</t>
  </si>
  <si>
    <t>06.08.2021 18:55:40</t>
  </si>
  <si>
    <t>K-3608 35-01-K03608_910452364_910452364</t>
  </si>
  <si>
    <t>06.08.2021 11:57:04</t>
  </si>
  <si>
    <t>06.08.2021 13:57:30</t>
  </si>
  <si>
    <t>GELENBE İM 45-76-A00001_HatBaşıAyırıcı_53135055 L02_53135055</t>
  </si>
  <si>
    <t>06.08.2021 08:13:30</t>
  </si>
  <si>
    <t>06.08.2021 10:11:20</t>
  </si>
  <si>
    <t>GÖKÇEÖREN TR-7 45-77-M00028_45-77-M00028_2353352</t>
  </si>
  <si>
    <t>06.08.2021 09:45:44</t>
  </si>
  <si>
    <t>06.08.2021 11:13:59</t>
  </si>
  <si>
    <t>TR-22 35-31-L00022_47995468_56364805_56364805</t>
  </si>
  <si>
    <t>06.08.2021 14:21:00</t>
  </si>
  <si>
    <t>06.08.2021 15:33:56</t>
  </si>
  <si>
    <t>YENİKÖY-4 35-26-L00143_6486806_56358530_56358530</t>
  </si>
  <si>
    <t>06.08.2021 10:59:55</t>
  </si>
  <si>
    <t>06.08.2021 12:57:12</t>
  </si>
  <si>
    <t>EĞERCİ TR-1 35-26-L00167_8099126_56357945_56357945</t>
  </si>
  <si>
    <t>06.08.2021 11:34:42</t>
  </si>
  <si>
    <t>06.08.2021 13:54:36</t>
  </si>
  <si>
    <t>06.08.2021 12:35:23</t>
  </si>
  <si>
    <t>06.08.2021 12:35:50</t>
  </si>
  <si>
    <t>İM-1/TR-8 35-14-M00301_945344001_945344001</t>
  </si>
  <si>
    <t>06.08.2021 10:13:00</t>
  </si>
  <si>
    <t>06.08.2021 14:28:46</t>
  </si>
  <si>
    <t>K-980 35-07-K00980_913158897_913158897</t>
  </si>
  <si>
    <t>06.08.2021 10:49:57</t>
  </si>
  <si>
    <t>06.08.2021 13:31:17</t>
  </si>
  <si>
    <t>YENİKÖY TR-2 45-71-M01045_D_56353036_56353036</t>
  </si>
  <si>
    <t>06.08.2021 18:19:28</t>
  </si>
  <si>
    <t>07.08.2021 14:54:07</t>
  </si>
  <si>
    <t>06.08.2021 22:57:14</t>
  </si>
  <si>
    <t>07.08.2021 00:07:52</t>
  </si>
  <si>
    <t>TR-68 35-17-M00068_TR-69 M02_66231674</t>
  </si>
  <si>
    <t>06.08.2021 08:49:00</t>
  </si>
  <si>
    <t>06.08.2021 08:57:07</t>
  </si>
  <si>
    <t>ULUCAK DM 35-27-M00792_HatBaşıAyırıcı_53137780 M18_53137780</t>
  </si>
  <si>
    <t>06.08.2021 09:04:29</t>
  </si>
  <si>
    <t>06.08.2021 12:02:30</t>
  </si>
  <si>
    <t>06.08.2021 07:52:07</t>
  </si>
  <si>
    <t>06.08.2021 09:38:36</t>
  </si>
  <si>
    <t>K-3574 35-08-K03574_910070841_910070841</t>
  </si>
  <si>
    <t>06.08.2021 15:38:11</t>
  </si>
  <si>
    <t>06.08.2021 16:12:49</t>
  </si>
  <si>
    <t>TR-2/113 45-83-L00113_A_56384153_56384153</t>
  </si>
  <si>
    <t>06.08.2021 11:49:03</t>
  </si>
  <si>
    <t>06.08.2021 12:52:21</t>
  </si>
  <si>
    <t>TAŞTEPE TR-1 35-24-M00091_B_56378465_56378465</t>
  </si>
  <si>
    <t>06.08.2021 18:17:01</t>
  </si>
  <si>
    <t>06.08.2021 19:34:42</t>
  </si>
  <si>
    <t>DEMİRKÖPRÜ TM 45-78-A00005_KULA M05_2329518</t>
  </si>
  <si>
    <t>06.08.2021 16:08:30</t>
  </si>
  <si>
    <t>06.08.2021 16:26:26</t>
  </si>
  <si>
    <t>AŞAĞICUMA DM 35-16-M00103_TERZİHALİLLER M03_72040361</t>
  </si>
  <si>
    <t>06.08.2021 09:56:43</t>
  </si>
  <si>
    <t>06.08.2021 11:24:20</t>
  </si>
  <si>
    <t>06.08.2021 01:16:40</t>
  </si>
  <si>
    <t>06.08.2021 01:47:00</t>
  </si>
  <si>
    <t>SARISU TR-2 35-31-L00080_956577839_956577839</t>
  </si>
  <si>
    <t>06.08.2021 12:38:30</t>
  </si>
  <si>
    <t>06.08.2021 18:46:48</t>
  </si>
  <si>
    <t>DM-3/TR-21 (ESKİ TR-29) 35-26-M01364_G G01_57783121</t>
  </si>
  <si>
    <t>06.08.2021 13:06:27</t>
  </si>
  <si>
    <t>06.08.2021 13:47:06</t>
  </si>
  <si>
    <t>ÇİÇEKLİ TR-1 45-75-M00308_945615434_945615434</t>
  </si>
  <si>
    <t>06.08.2021 22:04:16</t>
  </si>
  <si>
    <t>07.08.2021 02:35:39</t>
  </si>
  <si>
    <t>06.08.2021 06:24:50</t>
  </si>
  <si>
    <t>06.08.2021 07:56:18</t>
  </si>
  <si>
    <t>HACIRAHMANLI TR-1 KÖK 45-80-M00070_HACIRAHMANLI M05_72197691</t>
  </si>
  <si>
    <t>06.08.2021 10:58:00</t>
  </si>
  <si>
    <t>06.08.2021 11:44:12</t>
  </si>
  <si>
    <t>OCAKLI TR-1 35-15-L00770_950372440_950372440</t>
  </si>
  <si>
    <t>06.08.2021 18:05:08</t>
  </si>
  <si>
    <t>06.08.2021 20:41:45</t>
  </si>
  <si>
    <t>TR-1-5/8 (SABRİNİN KAHVE) 35-20-L00052_35-20-L00052_66524792</t>
  </si>
  <si>
    <t>06.08.2021 11:50:40</t>
  </si>
  <si>
    <t>06.08.2021 12:31:07</t>
  </si>
  <si>
    <t>K-2984 35-03-K02984_910165331_910165331</t>
  </si>
  <si>
    <t>06.08.2021 19:12:05</t>
  </si>
  <si>
    <t>06.08.2021 21:31:53</t>
  </si>
  <si>
    <t>SÜLEYMANLI TR-10 45-72-L00304_956530495_956530495</t>
  </si>
  <si>
    <t>06.08.2021 09:10:47</t>
  </si>
  <si>
    <t>06.08.2021 11:46:10</t>
  </si>
  <si>
    <t>SOMA TR-5 45-82-M00005_B_56403438_56403438</t>
  </si>
  <si>
    <t>06.08.2021 08:16:21</t>
  </si>
  <si>
    <t>06.08.2021 11:11:27</t>
  </si>
  <si>
    <t>K-1037 35-01-K01037_910802223_910802223</t>
  </si>
  <si>
    <t>06.08.2021 06:33:37</t>
  </si>
  <si>
    <t>06.08.2021 09:30:02</t>
  </si>
  <si>
    <t>DEMİRCİLİ TR-2 35-19-M00212_7531981_56377761_56377761</t>
  </si>
  <si>
    <t>06.08.2021 19:53:49</t>
  </si>
  <si>
    <t>TR-25 35-19-L00025_12052953 b1_5932359</t>
  </si>
  <si>
    <t>06.08.2021 15:02:49</t>
  </si>
  <si>
    <t>06.08.2021 16:07:28</t>
  </si>
  <si>
    <t>MALKOCA TR-1 45-75-M00257_A_56390552_56390552</t>
  </si>
  <si>
    <t>06.08.2021 09:43:56</t>
  </si>
  <si>
    <t>06.08.2021 12:00:57</t>
  </si>
  <si>
    <t>K-1486 35-08-K01486_912320454_912320454</t>
  </si>
  <si>
    <t>06.08.2021 13:54:42</t>
  </si>
  <si>
    <t>06.08.2021 17:10:45</t>
  </si>
  <si>
    <t>İLKKURŞUN YOL KENARI TR-2 35-15-L00490_B_56397690_56397690</t>
  </si>
  <si>
    <t>06.08.2021 16:12:44</t>
  </si>
  <si>
    <t>06.08.2021 18:30:37</t>
  </si>
  <si>
    <t>ARPALIK TARIMSAL SULAMA TR-4 45-83-M00341_45-83-M00341_2359575</t>
  </si>
  <si>
    <t>06.08.2021 06:52:11</t>
  </si>
  <si>
    <t>06.08.2021 12:15:58</t>
  </si>
  <si>
    <t>06.08.2021 21:00:41</t>
  </si>
  <si>
    <t>06.08.2021 22:28:50</t>
  </si>
  <si>
    <t>DEĞİRMENCİELİ TR-1 35-24-M00076_955222681_955222681</t>
  </si>
  <si>
    <t>06.08.2021 09:56:11</t>
  </si>
  <si>
    <t>06.08.2021 12:37:54</t>
  </si>
  <si>
    <t>06.08.2021 03:25:00</t>
  </si>
  <si>
    <t>06.08.2021 04:46:12</t>
  </si>
  <si>
    <t>06.08.2021 10:26:09</t>
  </si>
  <si>
    <t>06.08.2021 10:32:59</t>
  </si>
  <si>
    <t>KARAKUYU KÖK 35-22-M00091_NOHUT GÖLÜ(KÖY SULAMA) M01_72111686</t>
  </si>
  <si>
    <t>06.08.2021 10:39:51</t>
  </si>
  <si>
    <t>06.08.2021 13:09:48</t>
  </si>
  <si>
    <t>DADAĞLI TR-3 OVA 45-79-M00402_945569877_945569877</t>
  </si>
  <si>
    <t>06.08.2021 10:57:46</t>
  </si>
  <si>
    <t>06.08.2021 12:54:05</t>
  </si>
  <si>
    <t>K-2833 35-02-K02833_35-02-K02833_2350647</t>
  </si>
  <si>
    <t>06.08.2021 16:31:29</t>
  </si>
  <si>
    <t>06.08.2021 17:34:14</t>
  </si>
  <si>
    <t>06.08.2021 04:32:06</t>
  </si>
  <si>
    <t>06.08.2021 04:48:49</t>
  </si>
  <si>
    <t>MAHMUTLAR TR-1 45-74-M00350_945590766_945590766</t>
  </si>
  <si>
    <t>06.08.2021 17:32:44</t>
  </si>
  <si>
    <t>06.08.2021 19:35:29</t>
  </si>
  <si>
    <t>TR-2/52 45-72-L00052_956339912_956339912</t>
  </si>
  <si>
    <t>06.08.2021 16:31:22</t>
  </si>
  <si>
    <t>06.08.2021 18:01:57</t>
  </si>
  <si>
    <t>HALİLLER KÖK 35-31-L00228_KALEKÖY L02_72238617</t>
  </si>
  <si>
    <t>06.08.2021 11:47:00</t>
  </si>
  <si>
    <t>06.08.2021 12:19:40</t>
  </si>
  <si>
    <t>OSMANCALI KÖYÜ TR-3 45-71-M01722_45-71-M01722_2367213</t>
  </si>
  <si>
    <t>06.08.2021 19:47:34</t>
  </si>
  <si>
    <t>07.08.2021 01:07:00</t>
  </si>
  <si>
    <t>YAKAPINAR TR-1 35-20-L00148_DIREK TIPI TRAFO HUCRESI H01_2040801</t>
  </si>
  <si>
    <t>06.08.2021 12:16:45</t>
  </si>
  <si>
    <t>06.08.2021 15:46:50</t>
  </si>
  <si>
    <t>06.08.2021 15:30:03</t>
  </si>
  <si>
    <t>06.08.2021 15:41:30</t>
  </si>
  <si>
    <t>06.08.2021 09:14:13</t>
  </si>
  <si>
    <t>06.08.2021 10:05:33</t>
  </si>
  <si>
    <t>06.08.2021 12:07:33</t>
  </si>
  <si>
    <t>06.08.2021 12:22:00</t>
  </si>
  <si>
    <t>K-2732 35-04-K02732_B_56355534_56355534</t>
  </si>
  <si>
    <t>06.08.2021 16:12:37</t>
  </si>
  <si>
    <t>06.08.2021 17:51:23</t>
  </si>
  <si>
    <t>NURİYE TR-3 45-80-M00092_956537245_956537245</t>
  </si>
  <si>
    <t>06.08.2021 16:02:00</t>
  </si>
  <si>
    <t>06.08.2021 18:32:39</t>
  </si>
  <si>
    <t>SUDELİĞİ KÖK 45-72-L00111_SELCİKLİ ÇIKIŞI L04_66544620</t>
  </si>
  <si>
    <t>06.08.2021 07:10:55</t>
  </si>
  <si>
    <t>06.08.2021 07:11:14</t>
  </si>
  <si>
    <t>KÜÇÜKBÖLCEK DM 35-24-M00210_KÜÇÜK BÖLCEK M01_72093073</t>
  </si>
  <si>
    <t>06.08.2021 17:11:43</t>
  </si>
  <si>
    <t>06.08.2021 18:25:57</t>
  </si>
  <si>
    <t>M-1981 35-09-M01981_97669786_97669786</t>
  </si>
  <si>
    <t>06.08.2021 21:37:06</t>
  </si>
  <si>
    <t>06.08.2021 22:39:49</t>
  </si>
  <si>
    <t>TR-1/3 45-83-M00003_PAŞATIMARI TR-1 M05_2095355</t>
  </si>
  <si>
    <t>06.08.2021 15:27:34</t>
  </si>
  <si>
    <t>06.08.2021 16:14:50</t>
  </si>
  <si>
    <t>06.08.2021 08:24:00</t>
  </si>
  <si>
    <t>06.08.2021 09:29:53</t>
  </si>
  <si>
    <t>M-1018 35-03-M01018_910163065_910163065</t>
  </si>
  <si>
    <t>06.08.2021 11:25:27</t>
  </si>
  <si>
    <t>06.08.2021 16:05:34</t>
  </si>
  <si>
    <t>MUSTAFA AYKANA TARIMSAL SULAMA TR 45-78-M00962_45-78-M00962_2353654</t>
  </si>
  <si>
    <t>06.08.2021 11:04:14</t>
  </si>
  <si>
    <t>06.08.2021 12:37:58</t>
  </si>
  <si>
    <t>ARKAS KÖK 35-27-M00497_EYÜP ALTIN M03_72167891</t>
  </si>
  <si>
    <t>06.08.2021 10:52:10</t>
  </si>
  <si>
    <t>06.08.2021 14:07:43</t>
  </si>
  <si>
    <t>TIRAZLI KÖK 45-79-M00079_HatBaşıAyırıcı_53134706 M06_53134706</t>
  </si>
  <si>
    <t>06.08.2021 14:23:03</t>
  </si>
  <si>
    <t>06.08.2021 15:44:12</t>
  </si>
  <si>
    <t>YENİ HARMANDALI TR-1 45-71-M00893_43142897_56384826_56384826</t>
  </si>
  <si>
    <t>06.08.2021 10:37:24</t>
  </si>
  <si>
    <t>06.08.2021 13:11:31</t>
  </si>
  <si>
    <t>06.08.2021 16:51:00</t>
  </si>
  <si>
    <t>06.08.2021 17:23:22</t>
  </si>
  <si>
    <t>KABAKUM TR-2 35-30-L00128_955304053_955304053</t>
  </si>
  <si>
    <t>06.08.2021 18:40:23</t>
  </si>
  <si>
    <t>06.08.2021 22:52:47</t>
  </si>
  <si>
    <t>06.08.2021 05:06:00</t>
  </si>
  <si>
    <t>06.08.2021 06:20:52</t>
  </si>
  <si>
    <t>L-430 35-18-L00430_95000574099_95000574099</t>
  </si>
  <si>
    <t>06.08.2021 10:02:53</t>
  </si>
  <si>
    <t>06.08.2021 11:03:55</t>
  </si>
  <si>
    <t>06.08.2021 08:21:17</t>
  </si>
  <si>
    <t>06.08.2021 10:50:13</t>
  </si>
  <si>
    <t>PAŞAKÖY TR-5 45-80-M00167_956536760_956536760</t>
  </si>
  <si>
    <t>06.08.2021 09:26:36</t>
  </si>
  <si>
    <t>06.08.2021 11:16:16</t>
  </si>
  <si>
    <t>CANLI TR-2 35-20-L00133_8906713_56377431_56377431</t>
  </si>
  <si>
    <t>06.08.2021 00:01:16</t>
  </si>
  <si>
    <t>06.08.2021 01:30:29</t>
  </si>
  <si>
    <t>K-930 35-04-K00930_D_56381305_56381305</t>
  </si>
  <si>
    <t>06.08.2021 12:56:31</t>
  </si>
  <si>
    <t>06.08.2021 18:22:37</t>
  </si>
  <si>
    <t>06.08.2021 13:20:21</t>
  </si>
  <si>
    <t>06.08.2021 15:17:12</t>
  </si>
  <si>
    <t>06.08.2021 18:04:23</t>
  </si>
  <si>
    <t>06.08.2021 21:54:19</t>
  </si>
  <si>
    <t>EMENLER TR-1 35-31-L00139_47840981_56390482_56390482</t>
  </si>
  <si>
    <t>06.08.2021 00:23:35</t>
  </si>
  <si>
    <t>06.08.2021 04:04:02</t>
  </si>
  <si>
    <t>TR-2/105 45-83-L00105_SE_56401779_56401779</t>
  </si>
  <si>
    <t>06.08.2021 16:56:07</t>
  </si>
  <si>
    <t>06.08.2021 23:40:54</t>
  </si>
  <si>
    <t>MUSTAFA ÇAKMAK VE ARKADAŞLARI TR 35-24-M00028_35-24-M00028_2373813</t>
  </si>
  <si>
    <t>06.08.2021 11:03:09</t>
  </si>
  <si>
    <t>06.08.2021 13:50:34</t>
  </si>
  <si>
    <t>K-3574 35-08-K03574_910344957_910344957</t>
  </si>
  <si>
    <t>06.08.2021 17:13:38</t>
  </si>
  <si>
    <t>06.08.2021 19:06:17</t>
  </si>
  <si>
    <t>K-544 35-01-K00544_911278008_911278008</t>
  </si>
  <si>
    <t>06.08.2021 11:52:49</t>
  </si>
  <si>
    <t>06.08.2021 14:06:46</t>
  </si>
  <si>
    <t>TR-36 45-78-L00036_DIREK TIPI TRAFO HUCRESI H01_2105849</t>
  </si>
  <si>
    <t>06.08.2021 09:04:17</t>
  </si>
  <si>
    <t>06.08.2021 15:11:50</t>
  </si>
  <si>
    <t>K-569 35-02-K00569_911714716_911714716</t>
  </si>
  <si>
    <t>06.08.2021 18:17:51</t>
  </si>
  <si>
    <t>06.08.2021 19:48:26</t>
  </si>
  <si>
    <t>TR-256(DM-2/8) 35-19-L00256_956667241_956667241</t>
  </si>
  <si>
    <t>06.08.2021 11:29:37</t>
  </si>
  <si>
    <t>06.08.2021 13:46:05</t>
  </si>
  <si>
    <t>ARDIÇ MAHALLESİ TR-8 35-21-L00131_ L04_2089519</t>
  </si>
  <si>
    <t>06.08.2021 18:41:33</t>
  </si>
  <si>
    <t>06.08.2021 22:00:55</t>
  </si>
  <si>
    <t>TÖYKO KÖK 35-30-M00213_GÜZELEGE SİTESİ M02_2039759</t>
  </si>
  <si>
    <t>06.08.2021 08:58:00</t>
  </si>
  <si>
    <t>06.08.2021 10:20:33</t>
  </si>
  <si>
    <t>06.08.2021 18:41:12</t>
  </si>
  <si>
    <t>06.08.2021 20:25:21</t>
  </si>
  <si>
    <t>06.08.2021 10:44:00</t>
  </si>
  <si>
    <t>06.08.2021 11:39:12</t>
  </si>
  <si>
    <t>TR-16 35-19-M00016_956666281_956666281</t>
  </si>
  <si>
    <t>06.08.2021 14:48:35</t>
  </si>
  <si>
    <t>06.08.2021 18:33:47</t>
  </si>
  <si>
    <t>06.08.2021 08:39:00</t>
  </si>
  <si>
    <t>06.08.2021 09:20:39</t>
  </si>
  <si>
    <t>PAYAMLI M-23 35-25-M00190_A_56355546_56355546</t>
  </si>
  <si>
    <t>06.08.2021 05:00:11</t>
  </si>
  <si>
    <t>06.08.2021 06:28:42</t>
  </si>
  <si>
    <t>TR-38 35-19-L00038_956700005_956700005</t>
  </si>
  <si>
    <t>06.08.2021 12:32:28</t>
  </si>
  <si>
    <t>06.08.2021 17:40:22</t>
  </si>
  <si>
    <t>ÇAMÖNÜ TR-10 35-22-M00171_955294459_955294459</t>
  </si>
  <si>
    <t>07.08.2021 20:22:00</t>
  </si>
  <si>
    <t>07.08.2021 22:39:56</t>
  </si>
  <si>
    <t>ÇAMYAYLA TR-1 35-15-L00981_A_56369026_56369026</t>
  </si>
  <si>
    <t>07.08.2021 19:47:29</t>
  </si>
  <si>
    <t>08.08.2021 08:10:51</t>
  </si>
  <si>
    <t>DM-1/TR-26 35-14-M00302_956643572_956643572</t>
  </si>
  <si>
    <t>07.08.2021 14:55:44</t>
  </si>
  <si>
    <t>07.08.2021 16:54:04</t>
  </si>
  <si>
    <t>SÖĞÜTLÜ TR-1 45-72-L00203_A_56390575_56390575</t>
  </si>
  <si>
    <t>07.08.2021 19:04:57</t>
  </si>
  <si>
    <t>07.08.2021 23:35:52</t>
  </si>
  <si>
    <t>KEMAL ERGÜN SULAMA GRUBU 35-29-M00189_955210583_955210583</t>
  </si>
  <si>
    <t>07.08.2021 15:52:45</t>
  </si>
  <si>
    <t>07.08.2021 16:53:34</t>
  </si>
  <si>
    <t>GÜLBAHÇE İM 35-19-A00006_BALIKLIOVA L03_72213969</t>
  </si>
  <si>
    <t>07.08.2021 20:33:07</t>
  </si>
  <si>
    <t>07.08.2021 23:39:09</t>
  </si>
  <si>
    <t>MUZAFFER GÜNAYLI VE ARK 35-24-M00015_35-24-M00015_2370448</t>
  </si>
  <si>
    <t>07.08.2021 14:38:16</t>
  </si>
  <si>
    <t>07.08.2021 18:07:27</t>
  </si>
  <si>
    <t>AŞAĞIKIRIKLAR DM 35-16-M00448_YENİKENT SULAMA M11_2115986</t>
  </si>
  <si>
    <t>07.08.2021 16:49:34</t>
  </si>
  <si>
    <t>07.08.2021 18:11:36</t>
  </si>
  <si>
    <t>DİNDARLI TR-2 YEŞİLOVA 45-79-M00427_B_56385421_56385421</t>
  </si>
  <si>
    <t>07.08.2021 17:38:39</t>
  </si>
  <si>
    <t>07.08.2021 19:40:42</t>
  </si>
  <si>
    <t>BAKIR KÖK 45-76-M00047_İLYASLAR KARAKURT M03_72212639</t>
  </si>
  <si>
    <t>07.08.2021 17:44:22</t>
  </si>
  <si>
    <t>07.08.2021 18:25:00</t>
  </si>
  <si>
    <t>BOZDAĞ TR-4 35-15-L00313_950401205_950401205</t>
  </si>
  <si>
    <t>07.08.2021 10:28:36</t>
  </si>
  <si>
    <t>07.08.2021 14:44:04</t>
  </si>
  <si>
    <t>TR-1/38 45-72-M00038_A_56392218_56392218</t>
  </si>
  <si>
    <t>07.08.2021 22:09:36</t>
  </si>
  <si>
    <t>07.08.2021 22:59:29</t>
  </si>
  <si>
    <t>UMURLU TR-2 35-31-L00355_47788192_56352954_56352954</t>
  </si>
  <si>
    <t>07.08.2021 23:14:11</t>
  </si>
  <si>
    <t>08.08.2021 03:42:49</t>
  </si>
  <si>
    <t>07.08.2021 09:46:11</t>
  </si>
  <si>
    <t>07.08.2021 10:44:40</t>
  </si>
  <si>
    <t>PAMUKYAZI-2 35-26-L00381_65154736_65513114_65513114</t>
  </si>
  <si>
    <t>07.08.2021 22:51:54</t>
  </si>
  <si>
    <t>08.08.2021 00:03:48</t>
  </si>
  <si>
    <t>07.08.2021 08:11:25</t>
  </si>
  <si>
    <t>07.08.2021 09:35:13</t>
  </si>
  <si>
    <t>L-46 HARİTACILAR 35-14-L00046_956634453_956634453</t>
  </si>
  <si>
    <t>07.08.2021 18:09:22</t>
  </si>
  <si>
    <t>07.08.2021 21:39:29</t>
  </si>
  <si>
    <t>ÖDEMİŞ İM 35-15-A00001_ESKİ OVAKENT L15_2062382</t>
  </si>
  <si>
    <t>07.08.2021 15:08:44</t>
  </si>
  <si>
    <t>07.08.2021 15:50:00</t>
  </si>
  <si>
    <t>HALİTPAŞA DM 45-80-M00060_DEVELİ-ÇAMLIYURT M03_72188716</t>
  </si>
  <si>
    <t>07.08.2021 09:00:31</t>
  </si>
  <si>
    <t>07.08.2021 09:39:15</t>
  </si>
  <si>
    <t>TR-79 35-16-L00079_953333944_953333944</t>
  </si>
  <si>
    <t>07.08.2021 08:45:42</t>
  </si>
  <si>
    <t>07.08.2021 16:45:31</t>
  </si>
  <si>
    <t>SARISU TR-3 35-31-L00081_47816599_56352439_56352439</t>
  </si>
  <si>
    <t>07.08.2021 09:55:27</t>
  </si>
  <si>
    <t>07.08.2021 15:10:18</t>
  </si>
  <si>
    <t>OĞLANANASI TR-10 35-22-M00263_955290796_955290796</t>
  </si>
  <si>
    <t>07.08.2021 16:21:00</t>
  </si>
  <si>
    <t>07.08.2021 17:42:57</t>
  </si>
  <si>
    <t>07.08.2021 13:50:55</t>
  </si>
  <si>
    <t>07.08.2021 15:08:41</t>
  </si>
  <si>
    <t>ORMANKÖY 35-26-M00465_35-26-M00465_2364453</t>
  </si>
  <si>
    <t>07.08.2021 21:35:39</t>
  </si>
  <si>
    <t>07.08.2021 22:47:58</t>
  </si>
  <si>
    <t>BARAJ KÖK 35-17-M00461_HatBaşıAyırıcı_65631794 M01_65631794</t>
  </si>
  <si>
    <t>07.08.2021 10:59:51</t>
  </si>
  <si>
    <t>07.08.2021 11:25:25</t>
  </si>
  <si>
    <t>SİYEKLİ KÖK 45-71-M00185_OSMANCALI M04_72256923</t>
  </si>
  <si>
    <t>07.08.2021 01:47:29</t>
  </si>
  <si>
    <t>07.08.2021 01:52:01</t>
  </si>
  <si>
    <t>SELİMŞAHLAR TR-2 45-71-M00137_45-71-M00137_2356110</t>
  </si>
  <si>
    <t>07.08.2021 20:16:00</t>
  </si>
  <si>
    <t>07.08.2021 21:08:25</t>
  </si>
  <si>
    <t>EYKO TR-2 35-30-M00028_TR-1 - TR-3-5 M01_72084354</t>
  </si>
  <si>
    <t>07.08.2021 11:55:11</t>
  </si>
  <si>
    <t>07.08.2021 13:46:25</t>
  </si>
  <si>
    <t>07.08.2021 07:25:40</t>
  </si>
  <si>
    <t>07.08.2021 07:40:53</t>
  </si>
  <si>
    <t>TR-2 35-19-L00002_B_56393845_56393845</t>
  </si>
  <si>
    <t>07.08.2021 10:36:00</t>
  </si>
  <si>
    <t>07.08.2021 13:05:02</t>
  </si>
  <si>
    <t>TR-27 45-78-L00027_TR-33 L02_2328644</t>
  </si>
  <si>
    <t>07.08.2021 20:47:45</t>
  </si>
  <si>
    <t>07.08.2021 21:25:00</t>
  </si>
  <si>
    <t>YAĞCILAR KÖK 45-71-M00179_HatBaşıAyırıcı_53135929 M04_53135929</t>
  </si>
  <si>
    <t>07.08.2021 06:59:21</t>
  </si>
  <si>
    <t>07.08.2021 06:59:41</t>
  </si>
  <si>
    <t>POYRACIK TR-8 35-24-L00031_955215854_955215854</t>
  </si>
  <si>
    <t>07.08.2021 09:21:23</t>
  </si>
  <si>
    <t>07.08.2021 11:53:45</t>
  </si>
  <si>
    <t>L-404 35-18-L00404_950448296_950448296</t>
  </si>
  <si>
    <t>07.08.2021 22:56:53</t>
  </si>
  <si>
    <t>08.08.2021 02:38:00</t>
  </si>
  <si>
    <t>07.08.2021 09:04:28</t>
  </si>
  <si>
    <t>07.08.2021 10:00:50</t>
  </si>
  <si>
    <t>İSMAİLLİ KÖK 35-16-M00045_HatBaşıAyırıcı_53140515 M05_53140515</t>
  </si>
  <si>
    <t>07.08.2021 10:02:31</t>
  </si>
  <si>
    <t>07.08.2021 10:32:51</t>
  </si>
  <si>
    <t>TAHTALIÇAY KÖK (M-751) 35-22-M00145_DAĞITIM TRAFO TAHTALIÇAY KÖK (M-751) M06_2108670</t>
  </si>
  <si>
    <t>07.08.2021 04:35:14</t>
  </si>
  <si>
    <t>07.08.2021 07:32:51</t>
  </si>
  <si>
    <t>FERİDUN DUYMAZ VE ARKADAŞLARI TR 35-24-M00122_35-24-M00122_2346631</t>
  </si>
  <si>
    <t>07.08.2021 09:34:43</t>
  </si>
  <si>
    <t>07.08.2021 14:43:43</t>
  </si>
  <si>
    <t>K-1104 35-03-K01104_910198794_910198794</t>
  </si>
  <si>
    <t>07.08.2021 18:30:11</t>
  </si>
  <si>
    <t>07.08.2021 20:26:48</t>
  </si>
  <si>
    <t>L-476 MAMURBABA YENİ KABİN 35-18-L00476_950430374_950430374</t>
  </si>
  <si>
    <t>07.08.2021 21:31:00</t>
  </si>
  <si>
    <t>07.08.2021 23:38:15</t>
  </si>
  <si>
    <t>YEŞİLYURT TR-15 45-73-M00484_B_56404433_56404433</t>
  </si>
  <si>
    <t>07.08.2021 10:56:59</t>
  </si>
  <si>
    <t>08.08.2021 01:25:00</t>
  </si>
  <si>
    <t>07.08.2021 17:13:59</t>
  </si>
  <si>
    <t>07.08.2021 18:59:30</t>
  </si>
  <si>
    <t>07.08.2021 20:55:38</t>
  </si>
  <si>
    <t>07.08.2021 23:47:14</t>
  </si>
  <si>
    <t>L-386 TARABYA EVLERİ 35-18-L00386_950466930_950466930</t>
  </si>
  <si>
    <t>07.08.2021 11:54:19</t>
  </si>
  <si>
    <t>07.08.2021 19:57:44</t>
  </si>
  <si>
    <t>M-271 KARAKAYALAR DM 35-14-M00271_SEFERİHİSAR İM-1 M05_2097327</t>
  </si>
  <si>
    <t>07.08.2021 12:45:15</t>
  </si>
  <si>
    <t>07.08.2021 13:20:02</t>
  </si>
  <si>
    <t>KURUDERE KÖYÜ TR-1 35-32-L00052_B_56377416_56377416</t>
  </si>
  <si>
    <t>07.08.2021 16:30:48</t>
  </si>
  <si>
    <t>07.08.2021 21:53:54</t>
  </si>
  <si>
    <t>TR-84 45-78-L00084_TR-160 L01_2328609</t>
  </si>
  <si>
    <t>07.08.2021 16:47:47</t>
  </si>
  <si>
    <t>07.08.2021 19:29:46</t>
  </si>
  <si>
    <t>KARPUZLUK TR-1 45-76-M00183_955252549_955252549</t>
  </si>
  <si>
    <t>07.08.2021 16:51:56</t>
  </si>
  <si>
    <t>07.08.2021 18:47:10</t>
  </si>
  <si>
    <t>07.08.2021 11:31:31</t>
  </si>
  <si>
    <t>08.08.2021 01:36:46</t>
  </si>
  <si>
    <t>07.08.2021 02:11:45</t>
  </si>
  <si>
    <t>07.08.2021 02:58:26</t>
  </si>
  <si>
    <t>TOPARLAR KARŞI MAH.TR-2 35-29-L00324_A_56395309_56395309</t>
  </si>
  <si>
    <t>07.08.2021 15:29:53</t>
  </si>
  <si>
    <t>07.08.2021 17:26:54</t>
  </si>
  <si>
    <t>YAŞAR ŞOLEUM 35-26-L00065_DIREK TIPI TRAFO HUCRESI H01_2041743</t>
  </si>
  <si>
    <t>07.08.2021 10:40:22</t>
  </si>
  <si>
    <t>07.08.2021 13:22:40</t>
  </si>
  <si>
    <t>ÇARIKLAR TR-1 45-86-M00083_915812175_915812175</t>
  </si>
  <si>
    <t>07.08.2021 19:06:55</t>
  </si>
  <si>
    <t>07.08.2021 20:43:16</t>
  </si>
  <si>
    <t>KAYNARPINAR TR-1 35-21-L00116_DIREK TIPI TRAFO HUCRESI H01_2085503</t>
  </si>
  <si>
    <t>07.08.2021 07:39:29</t>
  </si>
  <si>
    <t>07.08.2021 11:17:37</t>
  </si>
  <si>
    <t>07.08.2021 07:39:02</t>
  </si>
  <si>
    <t>07.08.2021 07:41:40</t>
  </si>
  <si>
    <t>L-376 PAZARYERİ 35-18-L00376_G g1_5950685</t>
  </si>
  <si>
    <t>07.08.2021 22:14:46</t>
  </si>
  <si>
    <t>07.08.2021 23:33:09</t>
  </si>
  <si>
    <t>07.08.2021 15:01:41</t>
  </si>
  <si>
    <t>07.08.2021 19:44:30</t>
  </si>
  <si>
    <t>07.08.2021 15:12:00</t>
  </si>
  <si>
    <t>07.08.2021 18:50:18</t>
  </si>
  <si>
    <t>TR-72 35-30-L00072_955332410_955332410</t>
  </si>
  <si>
    <t>07.08.2021 10:54:39</t>
  </si>
  <si>
    <t>07.08.2021 17:27:33</t>
  </si>
  <si>
    <t>07.08.2021 14:03:24</t>
  </si>
  <si>
    <t>07.08.2021 15:46:59</t>
  </si>
  <si>
    <t>YENİFOÇA TR-53 35-23-M00053_950421202_950421202</t>
  </si>
  <si>
    <t>07.08.2021 03:05:21</t>
  </si>
  <si>
    <t>07.08.2021 13:49:59</t>
  </si>
  <si>
    <t>07.08.2021 17:13:31</t>
  </si>
  <si>
    <t>07.08.2021 17:47:47</t>
  </si>
  <si>
    <t>SAMİ GÜÇLÜ GRB. 35-20-M00014_6998472_56381517_56381517</t>
  </si>
  <si>
    <t>07.08.2021 19:55:03</t>
  </si>
  <si>
    <t>07.08.2021 20:31:17</t>
  </si>
  <si>
    <t>07.08.2021 09:43:22</t>
  </si>
  <si>
    <t>07.08.2021 17:42:10</t>
  </si>
  <si>
    <t>OĞLANANASI TR-4 35-22-M00258_DIREK TIPI TRAFO HUCRESI H01_2112505</t>
  </si>
  <si>
    <t>07.08.2021 10:59:15</t>
  </si>
  <si>
    <t>07.08.2021 15:21:08</t>
  </si>
  <si>
    <t>TR-66 35-30-L00066_955317311_955317311</t>
  </si>
  <si>
    <t>07.08.2021 23:30:23</t>
  </si>
  <si>
    <t>08.08.2021 00:51:55</t>
  </si>
  <si>
    <t>KARAGÖZLER TR-6 45-72-M00600__72374781_72374781</t>
  </si>
  <si>
    <t>07.08.2021 16:23:48</t>
  </si>
  <si>
    <t>07.08.2021 19:33:57</t>
  </si>
  <si>
    <t>07.08.2021 05:44:53</t>
  </si>
  <si>
    <t>07.08.2021 12:45:39</t>
  </si>
  <si>
    <t>KİLLİK TR-7 45-73-M00348_965525116_965525116</t>
  </si>
  <si>
    <t>07.08.2021 21:44:53</t>
  </si>
  <si>
    <t>08.08.2021 00:09:40</t>
  </si>
  <si>
    <t>MANİSA TM-1 45-71-A00001_DONANIMLI YEDEK M25_2304430</t>
  </si>
  <si>
    <t>07.08.2021 19:47:58</t>
  </si>
  <si>
    <t>07.08.2021 20:43:27</t>
  </si>
  <si>
    <t>CABERBURHAN TR-1 45-73-M00869_A_56404348_56404348</t>
  </si>
  <si>
    <t>07.08.2021 17:26:27</t>
  </si>
  <si>
    <t>07.08.2021 19:22:23</t>
  </si>
  <si>
    <t>M-2428 35-04-M02428__78985459_78985459</t>
  </si>
  <si>
    <t>07.08.2021 20:24:11</t>
  </si>
  <si>
    <t>08.08.2021 00:42:48</t>
  </si>
  <si>
    <t>M-2675 35-01-M02675_911213393_911213393</t>
  </si>
  <si>
    <t>07.08.2021 17:59:35</t>
  </si>
  <si>
    <t>07.08.2021 18:48:26</t>
  </si>
  <si>
    <t>TR-41 35-30-L00041_35-30-L00041_2356396</t>
  </si>
  <si>
    <t>07.08.2021 15:38:12</t>
  </si>
  <si>
    <t>07.08.2021 16:57:26</t>
  </si>
  <si>
    <t>TR-107 35-15-L00107_950381341_950381341</t>
  </si>
  <si>
    <t>07.08.2021 21:53:03</t>
  </si>
  <si>
    <t>07.08.2021 23:49:34</t>
  </si>
  <si>
    <t>07.08.2021 09:14:52</t>
  </si>
  <si>
    <t>07.08.2021 17:59:23</t>
  </si>
  <si>
    <t>TR-27 35-16-L00027_B B1b_47561537</t>
  </si>
  <si>
    <t>07.08.2021 00:04:14</t>
  </si>
  <si>
    <t>07.08.2021 01:16:05</t>
  </si>
  <si>
    <t>POYRACIK TR-8 35-24-L00031_955219752_955219752</t>
  </si>
  <si>
    <t>07.08.2021 13:52:47</t>
  </si>
  <si>
    <t>07.08.2021 15:59:51</t>
  </si>
  <si>
    <t>M-51 ALAÇATI 35-18-M00051_950462124_950462124</t>
  </si>
  <si>
    <t>07.08.2021 13:17:56</t>
  </si>
  <si>
    <t>07.08.2021 15:17:10</t>
  </si>
  <si>
    <t>K-3060 35-01-K03060_A_56368478_56368478</t>
  </si>
  <si>
    <t>07.08.2021 03:29:43</t>
  </si>
  <si>
    <t>07.08.2021 04:09:51</t>
  </si>
  <si>
    <t>07.08.2021 06:14:22</t>
  </si>
  <si>
    <t>07.08.2021 07:06:02</t>
  </si>
  <si>
    <t>İBRAHİM SEZEN-2 SULAMA GRUBU 35-29-M00379_35-29-M00379_2350639</t>
  </si>
  <si>
    <t>07.08.2021 11:08:14</t>
  </si>
  <si>
    <t>07.08.2021 12:40:14</t>
  </si>
  <si>
    <t>07.08.2021 16:06:23</t>
  </si>
  <si>
    <t>07.08.2021 20:59:37</t>
  </si>
  <si>
    <t>K-4131 35-04-K04131_C_56363915_56363915</t>
  </si>
  <si>
    <t>07.08.2021 18:48:00</t>
  </si>
  <si>
    <t>07.08.2021 19:25:21</t>
  </si>
  <si>
    <t>KONURCA YAYLA TR-1 45-77-M00181_B_65511258_65511258</t>
  </si>
  <si>
    <t>07.08.2021 12:10:21</t>
  </si>
  <si>
    <t>07.08.2021 12:59:23</t>
  </si>
  <si>
    <t>07.08.2021 08:50:43</t>
  </si>
  <si>
    <t>07.08.2021 10:02:47</t>
  </si>
  <si>
    <t>DM-5/TR-4 (ESKİ TR-36) 35-26-M01365_956620462_956620462</t>
  </si>
  <si>
    <t>07.08.2021 10:29:09</t>
  </si>
  <si>
    <t>07.08.2021 15:50:33</t>
  </si>
  <si>
    <t>DURASILLI TR-2 45-78-M01115__56393417_56393417</t>
  </si>
  <si>
    <t>07.08.2021 14:18:21</t>
  </si>
  <si>
    <t>07.08.2021 15:23:57</t>
  </si>
  <si>
    <t>DM-16/14 45-71-M00621_953244646_953244646</t>
  </si>
  <si>
    <t>07.08.2021 15:16:18</t>
  </si>
  <si>
    <t>07.08.2021 17:43:03</t>
  </si>
  <si>
    <t>ÇOMAKLIYAYLA TR-1 45-75-M00096_C_56393783_56393783</t>
  </si>
  <si>
    <t>07.08.2021 18:08:47</t>
  </si>
  <si>
    <t>07.08.2021 21:11:36</t>
  </si>
  <si>
    <t>07.08.2021 10:17:00</t>
  </si>
  <si>
    <t>07.08.2021 11:21:03</t>
  </si>
  <si>
    <t>KIRANKÖY ALANYAKA TR-1 45-75-M00189_45-75-M00189_2354560</t>
  </si>
  <si>
    <t>07.08.2021 20:15:52</t>
  </si>
  <si>
    <t>08.08.2021 11:11:53</t>
  </si>
  <si>
    <t>07.08.2021 16:36:19</t>
  </si>
  <si>
    <t>07.08.2021 23:43:52</t>
  </si>
  <si>
    <t>TR-1/79 45-83-M00079_A_56403728_56403728</t>
  </si>
  <si>
    <t>07.08.2021 01:22:39</t>
  </si>
  <si>
    <t>07.08.2021 02:34:34</t>
  </si>
  <si>
    <t>TR-77 ÇEŞMEALTI KÖK 35-19-M00077_UZUNADA M03_76784627</t>
  </si>
  <si>
    <t>07.08.2021 13:01:29</t>
  </si>
  <si>
    <t>07.08.2021 14:06:59</t>
  </si>
  <si>
    <t>TR-96 35-26-M00096_6413510_56358722_56358722</t>
  </si>
  <si>
    <t>07.08.2021 12:28:03</t>
  </si>
  <si>
    <t>07.08.2021 14:49:22</t>
  </si>
  <si>
    <t>07.08.2021 17:35:24</t>
  </si>
  <si>
    <t>07.08.2021 18:53:11</t>
  </si>
  <si>
    <t>TR-1/17 45-72-M00017_DAĞITIM TRAFOSU TR-1/17 M01_2328032</t>
  </si>
  <si>
    <t>07.08.2021 16:20:00</t>
  </si>
  <si>
    <t>07.08.2021 19:51:50</t>
  </si>
  <si>
    <t>AKGEDİK KÖK-3 45-71-M00164_AKGEDİK M02_55994694</t>
  </si>
  <si>
    <t>07.08.2021 00:50:13</t>
  </si>
  <si>
    <t>07.08.2021 03:03:04</t>
  </si>
  <si>
    <t>M-1247 35-01-M01247_944465981_944465981</t>
  </si>
  <si>
    <t>07.08.2021 20:31:06</t>
  </si>
  <si>
    <t>07.08.2021 21:56:11</t>
  </si>
  <si>
    <t>TR-119 GÜNEŞ SANAYİ 35-26-L00041__65203126_65203126</t>
  </si>
  <si>
    <t>07.08.2021 20:55:10</t>
  </si>
  <si>
    <t>07.08.2021 22:14:58</t>
  </si>
  <si>
    <t>GAZİEMİR GIS TM 35-08-A00006_HAVALİMANI-1 M08_2317308</t>
  </si>
  <si>
    <t>07.08.2021 06:17:00</t>
  </si>
  <si>
    <t>07.08.2021 09:12:51</t>
  </si>
  <si>
    <t>AHATLAR TR-1 45-74-M00238_45-74-M00238_2370001</t>
  </si>
  <si>
    <t>07.08.2021 10:33:02</t>
  </si>
  <si>
    <t>07.08.2021 12:44:58</t>
  </si>
  <si>
    <t>ÇAPAKLI KÖK 45-78-M01161_SÜLEYMANİYE M06_78225835</t>
  </si>
  <si>
    <t>07.08.2021 18:49:23</t>
  </si>
  <si>
    <t>07.08.2021 20:48:02</t>
  </si>
  <si>
    <t>K-1760 35-04-K01760_K-1109 K01_2063089</t>
  </si>
  <si>
    <t>07.08.2021 15:18:00</t>
  </si>
  <si>
    <t>07.08.2021 15:34:18</t>
  </si>
  <si>
    <t>GÜMÜLDÜR M-23 35-25-M00023_955280567_955280567</t>
  </si>
  <si>
    <t>07.08.2021 20:15:22</t>
  </si>
  <si>
    <t>07.08.2021 20:53:56</t>
  </si>
  <si>
    <t>AKHİSAR TM 45-72-A00006_AKHİSAR ŞEHİR-1 M11_2313113</t>
  </si>
  <si>
    <t>07.08.2021 17:06:47</t>
  </si>
  <si>
    <t>07.08.2021 17:26:51</t>
  </si>
  <si>
    <t>M-335 35-02-M00335_910136065_910136065</t>
  </si>
  <si>
    <t>07.08.2021 09:47:13</t>
  </si>
  <si>
    <t>07.08.2021 10:42:38</t>
  </si>
  <si>
    <t>MORDOĞAN TR-34 35-21-L00148_953356681_953356681</t>
  </si>
  <si>
    <t>07.08.2021 14:52:36</t>
  </si>
  <si>
    <t>07.08.2021 17:21:19</t>
  </si>
  <si>
    <t>07.08.2021 13:42:37</t>
  </si>
  <si>
    <t>07.08.2021 23:10:19</t>
  </si>
  <si>
    <t>M-987 35-03-M00987_B_56353911_56353911</t>
  </si>
  <si>
    <t>07.08.2021 22:40:59</t>
  </si>
  <si>
    <t>07.08.2021 23:48:08</t>
  </si>
  <si>
    <t>ÇAMYAYLA TR-1 35-15-L00981_C_56368983_56368983</t>
  </si>
  <si>
    <t>07.08.2021 14:30:30</t>
  </si>
  <si>
    <t>07.08.2021 19:11:46</t>
  </si>
  <si>
    <t>GRUPKENT TR-1 35-30-M00203_955310500_955310500</t>
  </si>
  <si>
    <t>07.08.2021 18:45:52</t>
  </si>
  <si>
    <t>07.08.2021 22:19:39</t>
  </si>
  <si>
    <t>SOMA KÖYLER DM-2 45-82-M00125_BERGAMA M02_2035736</t>
  </si>
  <si>
    <t>07.08.2021 18:12:23</t>
  </si>
  <si>
    <t>07.08.2021 18:16:05</t>
  </si>
  <si>
    <t>K-4902 35-22-K04902_HatBaşıAyırıcı_53132720 K02_53132720</t>
  </si>
  <si>
    <t>07.08.2021 18:23:42</t>
  </si>
  <si>
    <t>07.08.2021 21:37:02</t>
  </si>
  <si>
    <t>KIRAN KÖYÜ TR-1 45-75-M00187_B_56389340_56389340</t>
  </si>
  <si>
    <t>07.08.2021 16:37:55</t>
  </si>
  <si>
    <t>07.08.2021 23:08:37</t>
  </si>
  <si>
    <t>07.08.2021 07:29:18</t>
  </si>
  <si>
    <t>07.08.2021 10:33:31</t>
  </si>
  <si>
    <t>K-4027 35-01-K04027_911302185_911302185</t>
  </si>
  <si>
    <t>07.08.2021 14:48:00</t>
  </si>
  <si>
    <t>07.08.2021 17:46:58</t>
  </si>
  <si>
    <t>POYRAZDAMLARI TR-11 45-78-M00576_KEMERDAMLARI YUKARIKEMER M05_2328103</t>
  </si>
  <si>
    <t>07.08.2021 01:01:01</t>
  </si>
  <si>
    <t>07.08.2021 01:47:58</t>
  </si>
  <si>
    <t>07.08.2021 15:50:12</t>
  </si>
  <si>
    <t>07.08.2021 20:11:00</t>
  </si>
  <si>
    <t>İSMAİLLİ KÖK 35-16-M00045_HACILAR M05_72049232</t>
  </si>
  <si>
    <t>07.08.2021 17:36:15</t>
  </si>
  <si>
    <t>07.08.2021 18:48:08</t>
  </si>
  <si>
    <t>_A_56406562_56406562</t>
  </si>
  <si>
    <t>07.08.2021 09:16:14</t>
  </si>
  <si>
    <t>07.08.2021 13:21:29</t>
  </si>
  <si>
    <t>DM-7/21 35-28-M00966_953375019_953375019</t>
  </si>
  <si>
    <t>07.08.2021 19:17:42</t>
  </si>
  <si>
    <t>07.08.2021 22:53:25</t>
  </si>
  <si>
    <t>DADAĞLI TR-1 45-79-M00522__72373771_72373771</t>
  </si>
  <si>
    <t>07.08.2021 10:24:05</t>
  </si>
  <si>
    <t>07.08.2021 12:18:27</t>
  </si>
  <si>
    <t>AYRANCILAR DM-3 35-26-M00795_SELAMPEN M01_2116052</t>
  </si>
  <si>
    <t>07.08.2021 12:57:34</t>
  </si>
  <si>
    <t>07.08.2021 12:58:01</t>
  </si>
  <si>
    <t>K-4378 35-03-K04378_910067143_910067143</t>
  </si>
  <si>
    <t>07.08.2021 13:04:51</t>
  </si>
  <si>
    <t>07.08.2021 15:01:07</t>
  </si>
  <si>
    <t>TR-1/4 45-72-M00004_956495291_956495291</t>
  </si>
  <si>
    <t>07.08.2021 21:15:35</t>
  </si>
  <si>
    <t>08.08.2021 01:15:52</t>
  </si>
  <si>
    <t>L-280 35-18-L00280_950465979_950465979</t>
  </si>
  <si>
    <t>07.08.2021 11:46:04</t>
  </si>
  <si>
    <t>07.08.2021 18:37:42</t>
  </si>
  <si>
    <t>DOĞANCI KÖYÜ TR-4 35-31-L00328_47904788_56386791_56386791</t>
  </si>
  <si>
    <t>07.08.2021 06:50:37</t>
  </si>
  <si>
    <t>07.08.2021 12:54:57</t>
  </si>
  <si>
    <t>07.08.2021 20:18:04</t>
  </si>
  <si>
    <t>07.08.2021 21:57:03</t>
  </si>
  <si>
    <t>K-1316 35-04-K01316_35-04-K01316_2359889</t>
  </si>
  <si>
    <t>07.08.2021 15:45:00</t>
  </si>
  <si>
    <t>07.08.2021 21:26:29</t>
  </si>
  <si>
    <t>DAĞÖREN TR-1 45-83-L00288_955158684_955158684</t>
  </si>
  <si>
    <t>07.08.2021 09:01:36</t>
  </si>
  <si>
    <t>07.08.2021 11:04:00</t>
  </si>
  <si>
    <t>BURUNCUK TR-6 35-20-L00304_DIREK TIPI TRAFO HUCRESI H01_2045450</t>
  </si>
  <si>
    <t>07.08.2021 11:12:11</t>
  </si>
  <si>
    <t>07.08.2021 15:10:24</t>
  </si>
  <si>
    <t>DEĞİRMENDERE TR-1 35-22-M00197_955264126_955264126</t>
  </si>
  <si>
    <t>07.08.2021 10:46:17</t>
  </si>
  <si>
    <t>07.08.2021 14:03:40</t>
  </si>
  <si>
    <t>CABARLAR TR-3 45-75-M00140_C_56398234_56398234</t>
  </si>
  <si>
    <t>07.08.2021 16:57:25</t>
  </si>
  <si>
    <t>07.08.2021 20:05:23</t>
  </si>
  <si>
    <t>EĞRİDERE TR-7 35-32-L00130_B_65508406_65508406</t>
  </si>
  <si>
    <t>07.08.2021 16:12:08</t>
  </si>
  <si>
    <t>07.08.2021 19:43:56</t>
  </si>
  <si>
    <t>ÇAMYAYLA TR-1 35-15-L00981_B_56369362_56369362</t>
  </si>
  <si>
    <t>07.08.2021 08:54:28</t>
  </si>
  <si>
    <t>07.08.2021 11:09:46</t>
  </si>
  <si>
    <t>K-1293 35-04-K01293_D_56382267_56382267</t>
  </si>
  <si>
    <t>07.08.2021 23:40:19</t>
  </si>
  <si>
    <t>08.08.2021 03:19:27</t>
  </si>
  <si>
    <t>TR-255(DM-2/2) 35-19-L00255_7066467_56394877_56394877</t>
  </si>
  <si>
    <t>07.08.2021 15:11:21</t>
  </si>
  <si>
    <t>07.08.2021 23:40:27</t>
  </si>
  <si>
    <t>TR-82 35-19-L00082_7066461_56392433_56392433</t>
  </si>
  <si>
    <t>07.08.2021 15:46:58</t>
  </si>
  <si>
    <t>07.08.2021 18:51:45</t>
  </si>
  <si>
    <t>YUKARI KIZILCA TR-4 35-27-L00054_913797136_913797136</t>
  </si>
  <si>
    <t>07.08.2021 10:56:27</t>
  </si>
  <si>
    <t>07.08.2021 12:50:41</t>
  </si>
  <si>
    <t>KAYAPINAR KÖK 45-71-M02146_HatBaşıAyırıcı_53134567 M05_53134567</t>
  </si>
  <si>
    <t>07.08.2021 06:00:34</t>
  </si>
  <si>
    <t>07.08.2021 07:31:40</t>
  </si>
  <si>
    <t>L-300 DM 35-18-L00300_B_79007368_79007368</t>
  </si>
  <si>
    <t>07.08.2021 11:54:43</t>
  </si>
  <si>
    <t>07.08.2021 14:28:35</t>
  </si>
  <si>
    <t>BALLICA İM 45-72-A00005_HAMİDİYE L07_2095866</t>
  </si>
  <si>
    <t>07.08.2021 10:40:31</t>
  </si>
  <si>
    <t>07.08.2021 11:25:24</t>
  </si>
  <si>
    <t>HASKÖY TR-4 35-20-L00369_95000124763_95000124763</t>
  </si>
  <si>
    <t>07.08.2021 19:07:58</t>
  </si>
  <si>
    <t>07.08.2021 20:15:41</t>
  </si>
  <si>
    <t>HÜSEYİN GÜNGÖR VE ARKADAŞLARI 35-24-M00200_35-24-M00200_2373240</t>
  </si>
  <si>
    <t>07.08.2021 09:24:01</t>
  </si>
  <si>
    <t>07.08.2021 10:42:47</t>
  </si>
  <si>
    <t>07.08.2021 09:12:59</t>
  </si>
  <si>
    <t>07.08.2021 18:00:08</t>
  </si>
  <si>
    <t>TR-1/17 45-72-M00017_DAĞITIM TRAFOSU TR-1/17 M01_2104551</t>
  </si>
  <si>
    <t>07.08.2021 13:46:08</t>
  </si>
  <si>
    <t>07.08.2021 16:00:14</t>
  </si>
  <si>
    <t>TR-2/24 45-83-L00024_955153695_955153695</t>
  </si>
  <si>
    <t>07.08.2021 22:07:19</t>
  </si>
  <si>
    <t>07.08.2021 22:58:22</t>
  </si>
  <si>
    <t>ALAŞEHİR TR-26/A 45-73-M01171_945685565_945685565</t>
  </si>
  <si>
    <t>07.08.2021 08:29:33</t>
  </si>
  <si>
    <t>07.08.2021 10:35:19</t>
  </si>
  <si>
    <t>EYKO TR-6 35-30-M00032_A_56370570_56370570</t>
  </si>
  <si>
    <t>07.08.2021 10:47:29</t>
  </si>
  <si>
    <t>07.08.2021 12:44:23</t>
  </si>
  <si>
    <t>GÖÇBEYLİ TR-5 35-16-M00020_47429736_56381875_56381875</t>
  </si>
  <si>
    <t>07.08.2021 09:03:46</t>
  </si>
  <si>
    <t>07.08.2021 13:52:14</t>
  </si>
  <si>
    <t>GEDİK TR-1 35-31-L00135_35-31-L00135_2364012</t>
  </si>
  <si>
    <t>07.08.2021 13:22:33</t>
  </si>
  <si>
    <t>07.08.2021 14:34:11</t>
  </si>
  <si>
    <t>MORDOĞAN TR-41 35-21-L00164_KÖRFEZ BALIKLIOVA TR-49 TR-50 L05_72179978</t>
  </si>
  <si>
    <t>07.08.2021 16:30:35</t>
  </si>
  <si>
    <t>08.08.2021 01:19:15</t>
  </si>
  <si>
    <t>DM-1/59 45-71-M00020_KUŞLUBAHÇE M02_66398583</t>
  </si>
  <si>
    <t>07.08.2021 19:45:52</t>
  </si>
  <si>
    <t>07.08.2021 20:51:23</t>
  </si>
  <si>
    <t>OVACIK TR-4 35-31-L00147_47822230_56352532_56352532</t>
  </si>
  <si>
    <t>07.08.2021 21:40:23</t>
  </si>
  <si>
    <t>08.08.2021 01:53:01</t>
  </si>
  <si>
    <t>07.08.2021 17:16:42</t>
  </si>
  <si>
    <t>07.08.2021 17:17:21</t>
  </si>
  <si>
    <t>TR-11 35-15-M00011__72373398_72373398</t>
  </si>
  <si>
    <t>07.08.2021 18:29:12</t>
  </si>
  <si>
    <t>07.08.2021 19:11:23</t>
  </si>
  <si>
    <t>GÜLKENT TR-2 35-30-M00225_955311328_955311328</t>
  </si>
  <si>
    <t>07.08.2021 13:42:35</t>
  </si>
  <si>
    <t>07.08.2021 19:32:49</t>
  </si>
  <si>
    <t>07.08.2021 15:30:19</t>
  </si>
  <si>
    <t>07.08.2021 23:46:57</t>
  </si>
  <si>
    <t>GÖKÇEN MEZARLIK YANI TR 35-29-L00775_35-29-L00775_72353685</t>
  </si>
  <si>
    <t>07.08.2021 01:30:10</t>
  </si>
  <si>
    <t>07.08.2021 02:15:41</t>
  </si>
  <si>
    <t>DUMANLAR KÖK 45-81-M00044_DUMANLAR M03_72038303</t>
  </si>
  <si>
    <t>07.08.2021 20:25:32</t>
  </si>
  <si>
    <t>07.08.2021 20:26:12</t>
  </si>
  <si>
    <t>ULUKENT DM-3/29 35-28-M00050_953393226_953393226</t>
  </si>
  <si>
    <t>07.08.2021 16:19:01</t>
  </si>
  <si>
    <t>08.08.2021 00:48:18</t>
  </si>
  <si>
    <t>07.08.2021 12:44:07</t>
  </si>
  <si>
    <t>07.08.2021 12:51:00</t>
  </si>
  <si>
    <t>AHMETLİ TR-25 45-84-L00025_955182057_955182057</t>
  </si>
  <si>
    <t>07.08.2021 15:26:02</t>
  </si>
  <si>
    <t>07.08.2021 16:06:14</t>
  </si>
  <si>
    <t>K-37 35-04-K00037_99570031_99570031</t>
  </si>
  <si>
    <t>07.08.2021 11:17:47</t>
  </si>
  <si>
    <t>07.08.2021 12:57:41</t>
  </si>
  <si>
    <t>ÇAMAVLU TR-2 35-16-M00124_47470358_56399026_56399026</t>
  </si>
  <si>
    <t>07.08.2021 07:09:10</t>
  </si>
  <si>
    <t>07.08.2021 12:24:55</t>
  </si>
  <si>
    <t>MECİDİYE TR-6 45-72-L00579_956500567_956500567</t>
  </si>
  <si>
    <t>07.08.2021 19:08:26</t>
  </si>
  <si>
    <t>07.08.2021 21:28:51</t>
  </si>
  <si>
    <t>TR-1/6 45-72-M00006_TR-1/7 M01_66467481</t>
  </si>
  <si>
    <t>07.08.2021 17:25:39</t>
  </si>
  <si>
    <t>07.08.2021 18:03:20</t>
  </si>
  <si>
    <t>07.08.2021 17:47:00</t>
  </si>
  <si>
    <t>07.08.2021 19:56:08</t>
  </si>
  <si>
    <t>DELEMENLER CAMİİ YANI TR 45-73-M00727_A_56407207_56407207</t>
  </si>
  <si>
    <t>07.08.2021 11:27:55</t>
  </si>
  <si>
    <t>07.08.2021 14:20:28</t>
  </si>
  <si>
    <t>SANCAKLI ÇEŞMEBAŞI TR-1 45-71-M01753_953204058_953204058</t>
  </si>
  <si>
    <t>07.08.2021 22:25:00</t>
  </si>
  <si>
    <t>08.08.2021 06:05:37</t>
  </si>
  <si>
    <t>KAVACIK TR-1 35-01-L00001_911149525_911149525</t>
  </si>
  <si>
    <t>07.08.2021 23:21:00</t>
  </si>
  <si>
    <t>08.08.2021 00:29:30</t>
  </si>
  <si>
    <t>L-10 KARADAĞ DM 35-18-L00010_TOTAL ÇIKIŞ L03_72054839</t>
  </si>
  <si>
    <t>07.08.2021 12:24:25</t>
  </si>
  <si>
    <t>07.08.2021 12:58:52</t>
  </si>
  <si>
    <t>07.08.2021 13:21:51</t>
  </si>
  <si>
    <t>07.08.2021 14:46:48</t>
  </si>
  <si>
    <t>07.08.2021 09:12:09</t>
  </si>
  <si>
    <t>07.08.2021 17:53:54</t>
  </si>
  <si>
    <t>L-134 DENETMENLER SİTESİ 35-14-L00134_956640680_956640680</t>
  </si>
  <si>
    <t>07.08.2021 10:05:25</t>
  </si>
  <si>
    <t>07.08.2021 15:51:59</t>
  </si>
  <si>
    <t>07.08.2021 10:04:05</t>
  </si>
  <si>
    <t>07.08.2021 11:54:30</t>
  </si>
  <si>
    <t>M-2579 35-08-M02579_914585439_914585439</t>
  </si>
  <si>
    <t>07.08.2021 15:09:00</t>
  </si>
  <si>
    <t>08.08.2021 17:13:33</t>
  </si>
  <si>
    <t>SARISU TR-1 35-31-L00078_956578214_956578214</t>
  </si>
  <si>
    <t>07.08.2021 11:54:37</t>
  </si>
  <si>
    <t>07.08.2021 15:56:36</t>
  </si>
  <si>
    <t>MERKEZ BODAMAS TR-4 45-75-M00141_C_56398569_56398569</t>
  </si>
  <si>
    <t>07.08.2021 18:15:33</t>
  </si>
  <si>
    <t>07.08.2021 22:10:32</t>
  </si>
  <si>
    <t>M-878 35-02-M00878_A_56365149_56365149</t>
  </si>
  <si>
    <t>07.08.2021 10:00:30</t>
  </si>
  <si>
    <t>07.08.2021 16:58:15</t>
  </si>
  <si>
    <t>MURADİYE TR 2/A 45-71-M00201_953243039_953243039</t>
  </si>
  <si>
    <t>07.08.2021 17:05:00</t>
  </si>
  <si>
    <t>07.08.2021 18:32:00</t>
  </si>
  <si>
    <t>DM-2/17 35-29-M00017_ M04_2088054</t>
  </si>
  <si>
    <t>07.08.2021 16:57:51</t>
  </si>
  <si>
    <t>07.08.2021 18:03:55</t>
  </si>
  <si>
    <t>ÇAKMAKLI TR-1 45-80-M00170_45-80-M00170_2373948</t>
  </si>
  <si>
    <t>07.08.2021 08:54:06</t>
  </si>
  <si>
    <t>07.08.2021 10:15:17</t>
  </si>
  <si>
    <t>TR-112 35-16-L00112_35-16-L00112_2347013</t>
  </si>
  <si>
    <t>07.08.2021 07:06:11</t>
  </si>
  <si>
    <t>07.08.2021 10:51:10</t>
  </si>
  <si>
    <t>M-869 EĞRİDERE KÖYÜ 35-02-M00869_953096178_953096178</t>
  </si>
  <si>
    <t>07.08.2021 12:30:17</t>
  </si>
  <si>
    <t>07.08.2021 14:14:35</t>
  </si>
  <si>
    <t>TR-1/17 45-72-M00017_45-72-M00017_2349090</t>
  </si>
  <si>
    <t>07.08.2021 13:55:50</t>
  </si>
  <si>
    <t>07.08.2021 17:51:04</t>
  </si>
  <si>
    <t>SÜLEYMANLI TR-3 45-72-L00301_A_56392156_56392156</t>
  </si>
  <si>
    <t>07.08.2021 20:26:38</t>
  </si>
  <si>
    <t>07.08.2021 22:48:42</t>
  </si>
  <si>
    <t>ÇATAK TR-8 35-31-L00402_B_65514197_65514197</t>
  </si>
  <si>
    <t>07.08.2021 18:03:35</t>
  </si>
  <si>
    <t>07.08.2021 23:33:14</t>
  </si>
  <si>
    <t>KINIK TR 15 35-24-L00015_955218335_955218335</t>
  </si>
  <si>
    <t>07.08.2021 17:26:53</t>
  </si>
  <si>
    <t>07.08.2021 18:37:55</t>
  </si>
  <si>
    <t>K-2572 35-01-K02572_912350963_912350963</t>
  </si>
  <si>
    <t>07.08.2021 14:47:05</t>
  </si>
  <si>
    <t>07.08.2021 18:41:49</t>
  </si>
  <si>
    <t>TR-1-2/2 35-20-L00008_942467199_942467199</t>
  </si>
  <si>
    <t>07.08.2021 07:34:20</t>
  </si>
  <si>
    <t>07.08.2021 09:39:54</t>
  </si>
  <si>
    <t>GÜNEYDAMLARI TR-1 45-79-M00117_B_56402571_56402571</t>
  </si>
  <si>
    <t>07.08.2021 16:37:38</t>
  </si>
  <si>
    <t>07.08.2021 18:45:14</t>
  </si>
  <si>
    <t>YENİFOÇA TR-21 35-23-M00021_950416933_950416933</t>
  </si>
  <si>
    <t>07.08.2021 17:49:25</t>
  </si>
  <si>
    <t>07.08.2021 19:10:18</t>
  </si>
  <si>
    <t>_B_56396528_56396528</t>
  </si>
  <si>
    <t>07.08.2021 19:28:09</t>
  </si>
  <si>
    <t>07.08.2021 20:12:34</t>
  </si>
  <si>
    <t>ÇAMKÖY TR-1 45-85-L00177__72374746_72374746</t>
  </si>
  <si>
    <t>07.08.2021 15:35:48</t>
  </si>
  <si>
    <t>07.08.2021 19:56:48</t>
  </si>
  <si>
    <t>SELAMPEN KÖK 35-26-M00926_İMPO-KALE-CENKÇİ-SELAMPEN M01_65890825</t>
  </si>
  <si>
    <t>07.08.2021 19:20:00</t>
  </si>
  <si>
    <t>07.08.2021 20:00:55</t>
  </si>
  <si>
    <t>RAHMANLAR TR-1 35-16-M00047_35-16-M00047_2346854</t>
  </si>
  <si>
    <t>07.08.2021 10:50:00</t>
  </si>
  <si>
    <t>07.08.2021 18:46:48</t>
  </si>
  <si>
    <t>TR-160 45-78-L00160_953263448_953263448</t>
  </si>
  <si>
    <t>07.08.2021 20:03:00</t>
  </si>
  <si>
    <t>07.08.2021 20:50:43</t>
  </si>
  <si>
    <t>DM-3/TR-20 (ESKİ TR-42) 35-26-M01363_956620516_956620516</t>
  </si>
  <si>
    <t>07.08.2021 14:35:40</t>
  </si>
  <si>
    <t>07.08.2021 15:26:39</t>
  </si>
  <si>
    <t>ESBAŞ İM 35-08-A00001_OPTİMUM-1 M17_2050946</t>
  </si>
  <si>
    <t>07.08.2021 06:14:38</t>
  </si>
  <si>
    <t>07.08.2021 08:22:50</t>
  </si>
  <si>
    <t>SARNIÇ YENİMAHALLE TR-1 45-72-L00263_B_72373111_72373111</t>
  </si>
  <si>
    <t>07.08.2021 09:57:17</t>
  </si>
  <si>
    <t>07.08.2021 10:57:18</t>
  </si>
  <si>
    <t>07.08.2021 21:09:33</t>
  </si>
  <si>
    <t>07.08.2021 21:40:20</t>
  </si>
  <si>
    <t>TR-115 45-78-L00115_49364991_56389122_56389122</t>
  </si>
  <si>
    <t>07.08.2021 15:58:13</t>
  </si>
  <si>
    <t>07.08.2021 17:09:07</t>
  </si>
  <si>
    <t>07.08.2021 08:47:46</t>
  </si>
  <si>
    <t>07.08.2021 09:52:18</t>
  </si>
  <si>
    <t>TR-2/24 45-83-L00024_48136812_56384787_56384787</t>
  </si>
  <si>
    <t>07.08.2021 23:24:00</t>
  </si>
  <si>
    <t>08.08.2021 00:01:14</t>
  </si>
  <si>
    <t>TR-71 SEDAT IRMAK GRB. 35-15-M00071_48857817_56371703_56371703</t>
  </si>
  <si>
    <t>07.08.2021 12:15:25</t>
  </si>
  <si>
    <t>07.08.2021 13:51:35</t>
  </si>
  <si>
    <t>YUSUFDERE TEK BIÇAK MAH TR-2 35-15-L00532_B_56368608_56368608</t>
  </si>
  <si>
    <t>07.08.2021 21:46:56</t>
  </si>
  <si>
    <t>08.08.2021 01:18:03</t>
  </si>
  <si>
    <t>_B_56386433_56386433</t>
  </si>
  <si>
    <t>07.08.2021 12:47:57</t>
  </si>
  <si>
    <t>07.08.2021 13:54:52</t>
  </si>
  <si>
    <t>M-3122 35-10-M03122_914640740_914640740</t>
  </si>
  <si>
    <t>07.08.2021 23:40:53</t>
  </si>
  <si>
    <t>08.08.2021 01:56:10</t>
  </si>
  <si>
    <t>SOMA TR-11/1 45-82-M00034_C_56402172_56402172</t>
  </si>
  <si>
    <t>07.08.2021 13:28:22</t>
  </si>
  <si>
    <t>07.08.2021 17:16:38</t>
  </si>
  <si>
    <t>ÇİÇEKLİ KIRDİBİ TR-1 45-75-M00310_A_56401441_56401441</t>
  </si>
  <si>
    <t>07.08.2021 16:52:25</t>
  </si>
  <si>
    <t>08.08.2021 00:00:01</t>
  </si>
  <si>
    <t>DM-1/65 35-29-M00065_950337312_950337312</t>
  </si>
  <si>
    <t>07.08.2021 02:25:29</t>
  </si>
  <si>
    <t>07.08.2021 03:41:28</t>
  </si>
  <si>
    <t>ARMUTLU TR-17 35-27-M00575_CARL KÜHNE-RTS BETON/KÜKRE GIDA M05_72160947</t>
  </si>
  <si>
    <t>07.08.2021 19:40:46</t>
  </si>
  <si>
    <t>07.08.2021 21:28:14</t>
  </si>
  <si>
    <t>TR-148 35-15-M00148_950356837_950356837</t>
  </si>
  <si>
    <t>07.08.2021 17:56:18</t>
  </si>
  <si>
    <t>07.08.2021 18:40:54</t>
  </si>
  <si>
    <t>TR-57 35-17-M00057__56377370_56377370</t>
  </si>
  <si>
    <t>07.08.2021 16:15:29</t>
  </si>
  <si>
    <t>07.08.2021 18:01:56</t>
  </si>
  <si>
    <t>TR-12 (M-712) 35-30-M00712_955297178_955297178</t>
  </si>
  <si>
    <t>07.08.2021 10:13:47</t>
  </si>
  <si>
    <t>07.08.2021 17:49:14</t>
  </si>
  <si>
    <t>K-3060 35-01-K03060_911894575_911894575</t>
  </si>
  <si>
    <t>07.08.2021 00:27:41</t>
  </si>
  <si>
    <t>07.08.2021 01:57:03</t>
  </si>
  <si>
    <t>MURADİYE TR-5(BELEDİYE KABİN) 45-71-M00194_A A1_5965650</t>
  </si>
  <si>
    <t>07.08.2021 09:09:55</t>
  </si>
  <si>
    <t>07.08.2021 14:27:14</t>
  </si>
  <si>
    <t>ULUCAK DM-2/14 35-27-M00332_D_56355943_56355943</t>
  </si>
  <si>
    <t>07.08.2021 15:38:43</t>
  </si>
  <si>
    <t>07.08.2021 19:19:10</t>
  </si>
  <si>
    <t>M-2325 35-03-M02325_910321921_910321921</t>
  </si>
  <si>
    <t>07.08.2021 20:28:11</t>
  </si>
  <si>
    <t>07.08.2021 22:32:28</t>
  </si>
  <si>
    <t>07.08.2021 10:37:31</t>
  </si>
  <si>
    <t>07.08.2021 12:19:00</t>
  </si>
  <si>
    <t>ZEYTİNELİ TR-2 35-19-M00209_DIREK TIPI TRAFO HUCRESI H01_2057016</t>
  </si>
  <si>
    <t>07.08.2021 10:48:53</t>
  </si>
  <si>
    <t>07.08.2021 13:36:28</t>
  </si>
  <si>
    <t>GÜLBAHÇE TR-7 35-19-L00167_35-19-L00167_2350405</t>
  </si>
  <si>
    <t>07.08.2021 12:16:48</t>
  </si>
  <si>
    <t>07.08.2021 22:42:11</t>
  </si>
  <si>
    <t>KIZLARALANI KÖK 45-72-L00698_KIZLARALANI ÇIKIŞ L02_66587060</t>
  </si>
  <si>
    <t>07.08.2021 06:08:31</t>
  </si>
  <si>
    <t>07.08.2021 06:31:47</t>
  </si>
  <si>
    <t>AKSELENDİ TR-5 45-72-L00827_C_56406566_56406566</t>
  </si>
  <si>
    <t>07.08.2021 18:36:51</t>
  </si>
  <si>
    <t>07.08.2021 21:03:46</t>
  </si>
  <si>
    <t>L-113 OVACIK 35-18-L00113_950439265_950439265</t>
  </si>
  <si>
    <t>07.08.2021 23:33:46</t>
  </si>
  <si>
    <t>08.08.2021 01:43:39</t>
  </si>
  <si>
    <t>DM-7/26 35-26-M00660_5684313_56360681_56360681</t>
  </si>
  <si>
    <t>07.08.2021 18:38:41</t>
  </si>
  <si>
    <t>07.08.2021 19:14:29</t>
  </si>
  <si>
    <t>GEDİK TR-1 35-31-L00135_47845282_56391876_56391876</t>
  </si>
  <si>
    <t>07.08.2021 20:10:56</t>
  </si>
  <si>
    <t>08.08.2021 12:03:09</t>
  </si>
  <si>
    <t>07.08.2021 23:54:02</t>
  </si>
  <si>
    <t>08.08.2021 01:32:38</t>
  </si>
  <si>
    <t>TR-21 35-19-M00021_B B01b_78960763</t>
  </si>
  <si>
    <t>07.08.2021 14:34:00</t>
  </si>
  <si>
    <t>07.08.2021 15:45:08</t>
  </si>
  <si>
    <t>TR-1-5/12 35-20-L00061_5678113_56359124_56359124</t>
  </si>
  <si>
    <t>07.08.2021 19:30:50</t>
  </si>
  <si>
    <t>07.08.2021 21:15:23</t>
  </si>
  <si>
    <t>07.08.2021 19:07:19</t>
  </si>
  <si>
    <t>07.08.2021 20:10:45</t>
  </si>
  <si>
    <t>OSMANCALI KÖYÜ TR-2 45-71-M01721_43170794_56399246_56399246</t>
  </si>
  <si>
    <t>07.08.2021 07:24:00</t>
  </si>
  <si>
    <t>07.08.2021 11:00:31</t>
  </si>
  <si>
    <t>GÖRECE M-351 35-22-M00351_GÖRECE M-352 M05_72142995</t>
  </si>
  <si>
    <t>07.08.2021 09:17:40</t>
  </si>
  <si>
    <t>07.08.2021 09:34:21</t>
  </si>
  <si>
    <t>UZUNALAN TR-1 45-72-M00212_A_56407681_56407681</t>
  </si>
  <si>
    <t>07.08.2021 16:45:10</t>
  </si>
  <si>
    <t>07.08.2021 18:48:53</t>
  </si>
  <si>
    <t>DÜNDARLI AKKAVAK TR-3 35-29-L00333_C_56399843_56399843</t>
  </si>
  <si>
    <t>07.08.2021 17:36:56</t>
  </si>
  <si>
    <t>07.08.2021 18:47:07</t>
  </si>
  <si>
    <t>07.08.2021 13:08:13</t>
  </si>
  <si>
    <t>07.08.2021 14:08:33</t>
  </si>
  <si>
    <t>DM-5/TR-12 URLA 35-19-M00468_50039836 B1_50040821</t>
  </si>
  <si>
    <t>07.08.2021 10:25:57</t>
  </si>
  <si>
    <t>07.08.2021 13:49:13</t>
  </si>
  <si>
    <t>DERNEKLİ TR-1 35-20-M00039_35-20-M00039_2355652</t>
  </si>
  <si>
    <t>07.08.2021 20:37:14</t>
  </si>
  <si>
    <t>07.08.2021 23:34:43</t>
  </si>
  <si>
    <t>K-542 35-01-K00542_E E1_5862269</t>
  </si>
  <si>
    <t>07.08.2021 17:10:00</t>
  </si>
  <si>
    <t>07.08.2021 21:11:21</t>
  </si>
  <si>
    <t>TR-2/117 45-83-M00712_955142758_955142758</t>
  </si>
  <si>
    <t>07.08.2021 12:07:22</t>
  </si>
  <si>
    <t>07.08.2021 13:43:23</t>
  </si>
  <si>
    <t>TR-2 35-19-L00002_A_60984865_60984865</t>
  </si>
  <si>
    <t>07.08.2021 08:51:34</t>
  </si>
  <si>
    <t>07.08.2021 10:18:45</t>
  </si>
  <si>
    <t>AŞAĞIÇOBANİSA TR-23 45-71-M00933_953198148_953198148</t>
  </si>
  <si>
    <t>07.08.2021 23:06:00</t>
  </si>
  <si>
    <t>08.08.2021 04:38:38</t>
  </si>
  <si>
    <t>KARABURUN TR-9 35-21-L00027_12128678_56360114_56360114</t>
  </si>
  <si>
    <t>07.08.2021 09:15:00</t>
  </si>
  <si>
    <t>07.08.2021 16:52:00</t>
  </si>
  <si>
    <t>ÇALTIDERE TR-5 35-17-M00235_7815048_56355224_56355224</t>
  </si>
  <si>
    <t>07.08.2021 16:23:00</t>
  </si>
  <si>
    <t>07.08.2021 17:29:23</t>
  </si>
  <si>
    <t>BADEMLİ TR-1 DM 35-15-L01010_KETENDERESİ (HACI MUSA) L11_67544258</t>
  </si>
  <si>
    <t>07.08.2021 09:55:10</t>
  </si>
  <si>
    <t>07.08.2021 10:18:34</t>
  </si>
  <si>
    <t>ÖREN TR-5 35-27-L00221_913575938_913575938</t>
  </si>
  <si>
    <t>07.08.2021 13:45:46</t>
  </si>
  <si>
    <t>07.08.2021 15:49:45</t>
  </si>
  <si>
    <t>07.08.2021 19:47:00</t>
  </si>
  <si>
    <t>07.08.2021 23:47:25</t>
  </si>
  <si>
    <t>07.08.2021 10:57:50</t>
  </si>
  <si>
    <t>07.08.2021 14:16:08</t>
  </si>
  <si>
    <t>KAYALIOĞLU TR-8 45-72-L00073_C_56390793_56390793</t>
  </si>
  <si>
    <t>07.08.2021 19:02:09</t>
  </si>
  <si>
    <t>07.08.2021 22:20:10</t>
  </si>
  <si>
    <t>TR-1-5/5 35-20-L00063_7258158_56373880_56373880</t>
  </si>
  <si>
    <t>07.08.2021 22:55:37</t>
  </si>
  <si>
    <t>07.08.2021 23:36:48</t>
  </si>
  <si>
    <t>TR-129 35-15-M00129_950359193_950359193</t>
  </si>
  <si>
    <t>07.08.2021 19:21:27</t>
  </si>
  <si>
    <t>07.08.2021 21:17:32</t>
  </si>
  <si>
    <t>BAHÇELİ TR-2 45-73-M00433_B_56403637_56403637</t>
  </si>
  <si>
    <t>07.08.2021 17:28:06</t>
  </si>
  <si>
    <t>07.08.2021 22:18:01</t>
  </si>
  <si>
    <t>M-2742 35-10-M02742_ÖZEL SDP_5916690</t>
  </si>
  <si>
    <t>07.08.2021 14:38:20</t>
  </si>
  <si>
    <t>07.08.2021 15:22:32</t>
  </si>
  <si>
    <t>07.08.2021 10:34:12</t>
  </si>
  <si>
    <t>07.08.2021 10:36:27</t>
  </si>
  <si>
    <t>M-1038 35-04-M01038_B_56383848_56383848</t>
  </si>
  <si>
    <t>07.08.2021 16:39:23</t>
  </si>
  <si>
    <t>08.08.2021 00:46:28</t>
  </si>
  <si>
    <t>TR-2/34 45-83-L00034_48138057_56397019_56397019</t>
  </si>
  <si>
    <t>07.08.2021 22:10:04</t>
  </si>
  <si>
    <t>07.08.2021 23:11:23</t>
  </si>
  <si>
    <t>SALUR KÖK 45-75-M00062_HatBaşıAyırıcı_53135657 M03_53135657</t>
  </si>
  <si>
    <t>07.08.2021 16:47:00</t>
  </si>
  <si>
    <t>07.08.2021 19:38:29</t>
  </si>
  <si>
    <t>İĞDELİ DAMLAR SOKAK TR-4 35-31-L00344_35-31-L00344_2365273</t>
  </si>
  <si>
    <t>07.08.2021 12:23:16</t>
  </si>
  <si>
    <t>07.08.2021 16:44:28</t>
  </si>
  <si>
    <t>YENİKÖY TR-1 45-73-M00252_A_56386031_56386031</t>
  </si>
  <si>
    <t>07.08.2021 16:19:00</t>
  </si>
  <si>
    <t>07.08.2021 17:17:15</t>
  </si>
  <si>
    <t>07.08.2021 04:10:22</t>
  </si>
  <si>
    <t>07.08.2021 05:14:34</t>
  </si>
  <si>
    <t>SAMİ GÜÇLÜ GRB. 35-20-M00014_915166029_915166029</t>
  </si>
  <si>
    <t>07.08.2021 11:50:11</t>
  </si>
  <si>
    <t>07.08.2021 14:43:32</t>
  </si>
  <si>
    <t>K-3027 35-10-K03027_915093906_915093906</t>
  </si>
  <si>
    <t>07.08.2021 08:58:45</t>
  </si>
  <si>
    <t>07.08.2021 14:18:31</t>
  </si>
  <si>
    <t>KÜREKÇİ TR-1 45-75-M00099_A_56394063_56394063</t>
  </si>
  <si>
    <t>07.08.2021 18:15:57</t>
  </si>
  <si>
    <t>07.08.2021 20:31:03</t>
  </si>
  <si>
    <t>TR-1/8 45-83-M00008_45-83-M00008_2356906</t>
  </si>
  <si>
    <t>07.08.2021 10:55:56</t>
  </si>
  <si>
    <t>07.08.2021 11:41:54</t>
  </si>
  <si>
    <t>TR-1 35-16-L00001_953321252_953321252</t>
  </si>
  <si>
    <t>07.08.2021 13:44:00</t>
  </si>
  <si>
    <t>07.08.2021 22:21:05</t>
  </si>
  <si>
    <t>RAHMİYE-2 SULAMA TR-6 45-72-M00369_45-72-M00369_2362695</t>
  </si>
  <si>
    <t>07.08.2021 09:45:29</t>
  </si>
  <si>
    <t>07.08.2021 15:01:42</t>
  </si>
  <si>
    <t>07.08.2021 22:00:00</t>
  </si>
  <si>
    <t>07.08.2021 05:19:10</t>
  </si>
  <si>
    <t>07.08.2021 06:06:28</t>
  </si>
  <si>
    <t>TR-1/6 45-72-M00006_TR-1/14 M03_66467480</t>
  </si>
  <si>
    <t>07.08.2021 15:55:27</t>
  </si>
  <si>
    <t>07.08.2021 16:15:45</t>
  </si>
  <si>
    <t>07.08.2021 05:29:42</t>
  </si>
  <si>
    <t>07.08.2021 10:41:25</t>
  </si>
  <si>
    <t>07.08.2021 19:51:10</t>
  </si>
  <si>
    <t>07.08.2021 19:54:09</t>
  </si>
  <si>
    <t>TAŞLIYATAK TR-7 35-31-L00341_47890220_56391016_56391016</t>
  </si>
  <si>
    <t>07.08.2021 20:08:54</t>
  </si>
  <si>
    <t>07.08.2021 21:24:14</t>
  </si>
  <si>
    <t>K-2541 35-02-K02541_99948977_99948977</t>
  </si>
  <si>
    <t>07.08.2021 22:16:51</t>
  </si>
  <si>
    <t>07.08.2021 23:04:42</t>
  </si>
  <si>
    <t>07.08.2021 12:44:38</t>
  </si>
  <si>
    <t>07.08.2021 12:57:00</t>
  </si>
  <si>
    <t>GÜLBAHÇE TR-16 (KARAPINAR) 35-19-L00042_DIREK TIPI TRAFO HUCRESI H01_2034312</t>
  </si>
  <si>
    <t>07.08.2021 20:47:00</t>
  </si>
  <si>
    <t>07.08.2021 22:50:46</t>
  </si>
  <si>
    <t>07.08.2021 17:52:52</t>
  </si>
  <si>
    <t>07.08.2021 20:20:03</t>
  </si>
  <si>
    <t>GÖÇBEYLİ DM 35-16-M00139_ALİBEYLİ M05_72044680</t>
  </si>
  <si>
    <t>07.08.2021 14:13:21</t>
  </si>
  <si>
    <t>07.08.2021 15:48:33</t>
  </si>
  <si>
    <t>PAZARKÖY TR-1 45-78-L00699_B_56391461_56391461</t>
  </si>
  <si>
    <t>07.08.2021 17:52:00</t>
  </si>
  <si>
    <t>07.08.2021 19:41:31</t>
  </si>
  <si>
    <t>L-430 35-18-L00430_95000145293_95000145293</t>
  </si>
  <si>
    <t>07.08.2021 13:48:31</t>
  </si>
  <si>
    <t>ARMUTLU İM 35-27-A00001_ARMATEKS-OMRAT M05_2307562</t>
  </si>
  <si>
    <t>07.08.2021 09:12:32</t>
  </si>
  <si>
    <t>07.08.2021 16:52:45</t>
  </si>
  <si>
    <t>K-3585 35-01-K03585_C_56378501_56378501</t>
  </si>
  <si>
    <t>07.08.2021 10:48:15</t>
  </si>
  <si>
    <t>07.08.2021 11:13:59</t>
  </si>
  <si>
    <t>OKLUİSA KÖK 45-81-M00046_HatBaşıAyırıcı_53135349 M05_53135349</t>
  </si>
  <si>
    <t>07.08.2021 09:39:41</t>
  </si>
  <si>
    <t>07.08.2021 09:40:14</t>
  </si>
  <si>
    <t>DEMİRCİLİ TR-1 35-19-M00211_956674343_956674343</t>
  </si>
  <si>
    <t>07.08.2021 16:35:29</t>
  </si>
  <si>
    <t>07.08.2021 21:30:44</t>
  </si>
  <si>
    <t>SELÇİKLİ OVA MAH.TR-1 45-72-L00160_45-72-L00160_2367163</t>
  </si>
  <si>
    <t>07.08.2021 21:36:53</t>
  </si>
  <si>
    <t>07.08.2021 23:52:30</t>
  </si>
  <si>
    <t>K-1506 35-03-K01506_910866856_910866856</t>
  </si>
  <si>
    <t>07.08.2021 18:24:33</t>
  </si>
  <si>
    <t>07.08.2021 19:16:45</t>
  </si>
  <si>
    <t>TR-160 45-78-L00160__72374688_72374688</t>
  </si>
  <si>
    <t>07.08.2021 11:57:05</t>
  </si>
  <si>
    <t>07.08.2021 12:58:15</t>
  </si>
  <si>
    <t>07.08.2021 23:08:08</t>
  </si>
  <si>
    <t>08.08.2021 00:56:54</t>
  </si>
  <si>
    <t>K-3060 35-01-K03060_912351523_912351523</t>
  </si>
  <si>
    <t>07.08.2021 12:08:37</t>
  </si>
  <si>
    <t>07.08.2021 14:42:05</t>
  </si>
  <si>
    <t>SELÇİKLİ OVA MAH.TR-1 45-72-L00160_D_56392274_56392274</t>
  </si>
  <si>
    <t>07.08.2021 15:03:58</t>
  </si>
  <si>
    <t>07.08.2021 20:29:25</t>
  </si>
  <si>
    <t>DM-2/9 45-71-M00126_A a2b_45193426</t>
  </si>
  <si>
    <t>07.08.2021 11:07:57</t>
  </si>
  <si>
    <t>07.08.2021 14:09:43</t>
  </si>
  <si>
    <t>HARMAN KENT TR 35-30-M00272_955302412_955302412</t>
  </si>
  <si>
    <t>07.08.2021 19:59:41</t>
  </si>
  <si>
    <t>08.08.2021 00:10:11</t>
  </si>
  <si>
    <t>BİRGİ TR-24 35-15-L00795_35-15-L00795_2357960</t>
  </si>
  <si>
    <t>07.08.2021 20:51:04</t>
  </si>
  <si>
    <t>07.08.2021 22:02:07</t>
  </si>
  <si>
    <t>ARMUTLU TR-15 35-27-M00580__72410476_72410476</t>
  </si>
  <si>
    <t>07.08.2021 07:53:46</t>
  </si>
  <si>
    <t>07.08.2021 10:42:06</t>
  </si>
  <si>
    <t>MURADİYE TR 2/A 45-71-M00201_MEZARLIK KABİN M02_55021223</t>
  </si>
  <si>
    <t>07.08.2021 06:04:31</t>
  </si>
  <si>
    <t>07.08.2021 06:06:31</t>
  </si>
  <si>
    <t>HALİLBEYLİ DM 35-27-M00620_HALİLBEYLİ-2 M08_2306331</t>
  </si>
  <si>
    <t>07.08.2021 09:13:05</t>
  </si>
  <si>
    <t>07.08.2021 17:02:42</t>
  </si>
  <si>
    <t>KABAKLAR TR-1 45-81-M00224_B_56398825_56398825</t>
  </si>
  <si>
    <t>07.08.2021 20:24:37</t>
  </si>
  <si>
    <t>07.08.2021 21:12:21</t>
  </si>
  <si>
    <t>07.08.2021 10:43:39</t>
  </si>
  <si>
    <t>07.08.2021 10:45:27</t>
  </si>
  <si>
    <t>TR-46 45-78-L00046_BELEDİYE ŞANTİYESİ L04_65901998</t>
  </si>
  <si>
    <t>08.08.2021 00:23:58</t>
  </si>
  <si>
    <t>M-2675 35-01-M02675_911145925_911145925</t>
  </si>
  <si>
    <t>07.08.2021 15:30:32</t>
  </si>
  <si>
    <t>07.08.2021 17:22:48</t>
  </si>
  <si>
    <t>KARABAŞLAR TR-1 45-81-M00212_A_56400914_56400914</t>
  </si>
  <si>
    <t>07.08.2021 07:11:24</t>
  </si>
  <si>
    <t>07.08.2021 10:13:37</t>
  </si>
  <si>
    <t>MEDAR TR-10 45-72-L00292_C_56391912_56391912</t>
  </si>
  <si>
    <t>07.08.2021 09:09:00</t>
  </si>
  <si>
    <t>07.08.2021 11:22:24</t>
  </si>
  <si>
    <t>GÜNEY TR-1 45-83-L00269_A_56407854_56407854</t>
  </si>
  <si>
    <t>07.08.2021 14:29:17</t>
  </si>
  <si>
    <t>07.08.2021 21:06:25</t>
  </si>
  <si>
    <t>07.08.2021 23:17:14</t>
  </si>
  <si>
    <t>08.08.2021 00:04:58</t>
  </si>
  <si>
    <t>M-2595 BEŞYOL DM 35-02-M02595_BEŞYOL DM GİRİŞ M07_50219747</t>
  </si>
  <si>
    <t>07.08.2021 13:58:38</t>
  </si>
  <si>
    <t>KERİMAĞA ORTAKÖY TR-1 45-78-M00785_49189006_56406083_56406083</t>
  </si>
  <si>
    <t>07.08.2021 14:53:33</t>
  </si>
  <si>
    <t>07.08.2021 17:14:02</t>
  </si>
  <si>
    <t>ABDÜL ÖZTÜRK TEDAŞ 35-26-L00055_11136445_56359073_56359073</t>
  </si>
  <si>
    <t>07.08.2021 18:22:13</t>
  </si>
  <si>
    <t>07.08.2021 20:07:16</t>
  </si>
  <si>
    <t>DM-3/TR-28 MENDERES 35-22-M00827_95000479076_95000479076</t>
  </si>
  <si>
    <t>07.08.2021 08:49:28</t>
  </si>
  <si>
    <t>07.08.2021 22:31:05</t>
  </si>
  <si>
    <t>07.08.2021 22:31:29</t>
  </si>
  <si>
    <t>07.08.2021 23:06:25</t>
  </si>
  <si>
    <t>ARMUTLU DM-2/TR-26 35-27-L00349_913551248_913551248</t>
  </si>
  <si>
    <t>07.08.2021 13:13:26</t>
  </si>
  <si>
    <t>07.08.2021 14:31:33</t>
  </si>
  <si>
    <t>07.08.2021 12:42:31</t>
  </si>
  <si>
    <t>07.08.2021 16:06:22</t>
  </si>
  <si>
    <t>07.08.2021 14:35:17</t>
  </si>
  <si>
    <t>07.08.2021 21:44:32</t>
  </si>
  <si>
    <t>BALIKLIOVA TR-5 35-19-L00374_956672173_956672173</t>
  </si>
  <si>
    <t>07.08.2021 23:03:17</t>
  </si>
  <si>
    <t>08.08.2021 02:42:58</t>
  </si>
  <si>
    <t>M-144 35-02-M00144_A_56383841_56383841</t>
  </si>
  <si>
    <t>07.08.2021 17:23:11</t>
  </si>
  <si>
    <t>07.08.2021 18:54:05</t>
  </si>
  <si>
    <t>M-1333 35-04-M01333_TRAFO M03_2051079</t>
  </si>
  <si>
    <t>07.08.2021 17:30:10</t>
  </si>
  <si>
    <t>08.08.2021 00:48:38</t>
  </si>
  <si>
    <t>BOZDAĞ TR-2 35-15-L00310_A_56369660_56369660</t>
  </si>
  <si>
    <t>07.08.2021 22:04:01</t>
  </si>
  <si>
    <t>08.08.2021 02:35:52</t>
  </si>
  <si>
    <t>07.08.2021 12:52:22</t>
  </si>
  <si>
    <t>07.08.2021 13:28:15</t>
  </si>
  <si>
    <t>DM-1/11 45-71-M00030_953205931_953205931</t>
  </si>
  <si>
    <t>07.08.2021 10:17:46</t>
  </si>
  <si>
    <t>07.08.2021 11:03:55</t>
  </si>
  <si>
    <t>07.08.2021 19:36:07</t>
  </si>
  <si>
    <t>07.08.2021 19:40:07</t>
  </si>
  <si>
    <t>HACIALİLER TR-1 45-73-M00732_945645109_945645109</t>
  </si>
  <si>
    <t>07.08.2021 09:19:31</t>
  </si>
  <si>
    <t>07.08.2021 11:46:50</t>
  </si>
  <si>
    <t>_48253439_56360503_56360503</t>
  </si>
  <si>
    <t>07.08.2021 00:50:46</t>
  </si>
  <si>
    <t>07.08.2021 01:51:44</t>
  </si>
  <si>
    <t>TR-167 45-78-L00167_DIREK TIPI TRAFO HUCRESI H01_2104963</t>
  </si>
  <si>
    <t>07.08.2021 19:11:43</t>
  </si>
  <si>
    <t>07.08.2021 19:50:42</t>
  </si>
  <si>
    <t>SUDELİĞİ KÖK 45-72-L00111_YENİÇEKÖY ÇIKIŞI L01_66544613</t>
  </si>
  <si>
    <t>07.08.2021 06:46:54</t>
  </si>
  <si>
    <t>07.08.2021 06:47:31</t>
  </si>
  <si>
    <t>M-2414 35-01-M02414_911190895_911190895</t>
  </si>
  <si>
    <t>07.08.2021 11:47:59</t>
  </si>
  <si>
    <t>07.08.2021 18:04:38</t>
  </si>
  <si>
    <t>K-767 35-01-K00767__72410706_72410706</t>
  </si>
  <si>
    <t>07.08.2021 15:14:40</t>
  </si>
  <si>
    <t>07.08.2021 16:57:02</t>
  </si>
  <si>
    <t>07.08.2021 14:46:47</t>
  </si>
  <si>
    <t>07.08.2021 15:34:37</t>
  </si>
  <si>
    <t>TR-286 35-19-L00286_956695917_956695917</t>
  </si>
  <si>
    <t>07.08.2021 14:09:46</t>
  </si>
  <si>
    <t>07.08.2021 14:50:00</t>
  </si>
  <si>
    <t>K-1603 35-01-K01603_911563329_911563329</t>
  </si>
  <si>
    <t>07.08.2021 12:23:41</t>
  </si>
  <si>
    <t>07.08.2021 14:17:59</t>
  </si>
  <si>
    <t>DSİ 22.ŞUBE MÜDÜRLÜĞÜ AFŞAR BARAJI TESİSLERİ ÖZEL TR 45-73-M00776Ö_DIREK TIPI TRAFO HUCRESI H01_2094380</t>
  </si>
  <si>
    <t>07.08.2021 19:52:07</t>
  </si>
  <si>
    <t>07.08.2021 21:22:46</t>
  </si>
  <si>
    <t>PELİTALAN TR-1 45-71-M01570_953205650_953205650</t>
  </si>
  <si>
    <t>07.08.2021 20:09:00</t>
  </si>
  <si>
    <t>08.08.2021 02:20:36</t>
  </si>
  <si>
    <t>KARŞIYAKA GIS TM 35-04-A00002_Karşıyaka-20 K34_2311898</t>
  </si>
  <si>
    <t>07.08.2021 14:13:00</t>
  </si>
  <si>
    <t>07.08.2021 15:04:58</t>
  </si>
  <si>
    <t>AKHİSAR TM 45-72-A00006_AKHİSAR ŞEHİR-1 M11_2055315</t>
  </si>
  <si>
    <t>07.08.2021 14:40:31</t>
  </si>
  <si>
    <t>07.08.2021 15:37:48</t>
  </si>
  <si>
    <t>AZİMLİ TR-1 45-80-M00127_A_56384896_56384896</t>
  </si>
  <si>
    <t>07.08.2021 21:05:33</t>
  </si>
  <si>
    <t>07.08.2021 22:01:46</t>
  </si>
  <si>
    <t>K-879 35-01-K00879_911854098_911854098</t>
  </si>
  <si>
    <t>07.08.2021 18:53:38</t>
  </si>
  <si>
    <t>07.08.2021 20:25:10</t>
  </si>
  <si>
    <t>L-326 35-18-L00326_950449825_950449825</t>
  </si>
  <si>
    <t>07.08.2021 14:24:53</t>
  </si>
  <si>
    <t>07.08.2021 21:28:34</t>
  </si>
  <si>
    <t>M-9 GERMİYAN 35-18-M00009__78227296_78227296</t>
  </si>
  <si>
    <t>07.08.2021 11:33:51</t>
  </si>
  <si>
    <t>07.08.2021 13:08:27</t>
  </si>
  <si>
    <t>07.08.2021 13:46:46</t>
  </si>
  <si>
    <t>07.08.2021 15:36:33</t>
  </si>
  <si>
    <t>07.08.2021 18:28:49</t>
  </si>
  <si>
    <t>M-977 35-03-M00977_915117712_915117712</t>
  </si>
  <si>
    <t>07.08.2021 19:24:38</t>
  </si>
  <si>
    <t>08.08.2021 11:53:52</t>
  </si>
  <si>
    <t>ÇATALOLUK DM 45-74-M00227_HatBaşıAyırıcı_77952822 M03_77952822</t>
  </si>
  <si>
    <t>07.08.2021 03:48:53</t>
  </si>
  <si>
    <t>07.08.2021 03:49:50</t>
  </si>
  <si>
    <t>ÖZBEY İM 35-26-A00005_ARAPKAHVE L01_2064120</t>
  </si>
  <si>
    <t>07.08.2021 11:02:33</t>
  </si>
  <si>
    <t>07.08.2021 14:47:38</t>
  </si>
  <si>
    <t>K-4665 35-04-K04665_915037039_915037039</t>
  </si>
  <si>
    <t>07.08.2021 10:16:18</t>
  </si>
  <si>
    <t>07.08.2021 18:40:29</t>
  </si>
  <si>
    <t>L-274 35-18-L00274_950445139_950445139</t>
  </si>
  <si>
    <t>07.08.2021 15:27:49</t>
  </si>
  <si>
    <t>07.08.2021 21:36:13</t>
  </si>
  <si>
    <t>MURADİYE TR-5 (ESKİ MEZARLIK YANI) 45-71-M00204_DAĞITIM TRAFOSU M11_2091431</t>
  </si>
  <si>
    <t>07.08.2021 06:05:24</t>
  </si>
  <si>
    <t>07.08.2021 08:42:49</t>
  </si>
  <si>
    <t>K-1950 35-08-K01950_A_56376588_56376588</t>
  </si>
  <si>
    <t>07.08.2021 08:58:11</t>
  </si>
  <si>
    <t>07.08.2021 11:39:27</t>
  </si>
  <si>
    <t>L-476 MAMURBABA YENİ KABİN 35-18-L00476_950451256_950451256</t>
  </si>
  <si>
    <t>07.08.2021 16:10:47</t>
  </si>
  <si>
    <t>07.08.2021 21:25:37</t>
  </si>
  <si>
    <t>TİRE İM-DM-1 35-29-A00001_DM-1/66 M04_2059514</t>
  </si>
  <si>
    <t>07.08.2021 08:59:50</t>
  </si>
  <si>
    <t>07.08.2021 09:03:30</t>
  </si>
  <si>
    <t>K-941 35-02-K00941_9349235 G1B_5841201</t>
  </si>
  <si>
    <t>08.08.2021 00:12:00</t>
  </si>
  <si>
    <t>08.08.2021 00:58:59</t>
  </si>
  <si>
    <t>08.08.2021 00:11:06</t>
  </si>
  <si>
    <t>08.08.2021 01:09:42</t>
  </si>
  <si>
    <t>08.08.2021 01:06:17</t>
  </si>
  <si>
    <t>08.08.2021 02:22:02</t>
  </si>
  <si>
    <t>08.08.2021 01:01:14</t>
  </si>
  <si>
    <t>SOMA DM-4/TR10 45-82-M00010_TR-12 M06_60208797</t>
  </si>
  <si>
    <t>08.08.2021 01:24:45</t>
  </si>
  <si>
    <t>08.08.2021 01:45:38</t>
  </si>
  <si>
    <t>TR-129 35-19-L00129_12057223_56391090_56391090</t>
  </si>
  <si>
    <t>08.08.2021 01:58:19</t>
  </si>
  <si>
    <t>08.08.2021 03:50:48</t>
  </si>
  <si>
    <t>K-4684 35-02-K04684_K-4509 K03_2044723</t>
  </si>
  <si>
    <t>08.08.2021 02:22:16</t>
  </si>
  <si>
    <t>08.08.2021 03:26:35</t>
  </si>
  <si>
    <t>K-901 35-02-K00901_G_56363085_56363085</t>
  </si>
  <si>
    <t>08.08.2021 02:35:54</t>
  </si>
  <si>
    <t>08.08.2021 06:05:03</t>
  </si>
  <si>
    <t>BERGAMA İM-1 35-16-A00001_ŞEHİR-1 L01_2093769</t>
  </si>
  <si>
    <t>08.08.2021 03:25:13</t>
  </si>
  <si>
    <t>08.08.2021 03:52:17</t>
  </si>
  <si>
    <t>BERGAMA İM-2 35-16-A00002_TR-128(TM-2/128) L11_2055214</t>
  </si>
  <si>
    <t>08.08.2021 05:15:44</t>
  </si>
  <si>
    <t>08.08.2021 05:41:34</t>
  </si>
  <si>
    <t>TR-67 45-77-L00067_TR-42 L04_72215653</t>
  </si>
  <si>
    <t>08.08.2021 06:17:12</t>
  </si>
  <si>
    <t>08.08.2021 07:43:56</t>
  </si>
  <si>
    <t>MURADİYE TR-5 (ESKİ MEZARLIK YANI) 45-71-M00204_COCA COLA M02_2091442</t>
  </si>
  <si>
    <t>08.08.2021 06:12:42</t>
  </si>
  <si>
    <t>08.08.2021 06:51:32</t>
  </si>
  <si>
    <t>MEDAR TR-6 45-72-L00276_TR-1 L05_2104213</t>
  </si>
  <si>
    <t>08.08.2021 06:42:57</t>
  </si>
  <si>
    <t>08.08.2021 08:51:48</t>
  </si>
  <si>
    <t>GELENBE İM 45-76-A00001_ALACALAR L02_2326556</t>
  </si>
  <si>
    <t>08.08.2021 06:46:05</t>
  </si>
  <si>
    <t>08.08.2021 07:43:09</t>
  </si>
  <si>
    <t>TİRE İM-DM-1 35-29-A00001_DOYRANLI L11_2059658</t>
  </si>
  <si>
    <t>08.08.2021 06:47:48</t>
  </si>
  <si>
    <t>08.08.2021 07:03:02</t>
  </si>
  <si>
    <t>08.08.2021 06:47:00</t>
  </si>
  <si>
    <t>08.08.2021 08:00:05</t>
  </si>
  <si>
    <t>08.08.2021 06:43:45</t>
  </si>
  <si>
    <t>08.08.2021 07:22:00</t>
  </si>
  <si>
    <t>08.08.2021 06:51:12</t>
  </si>
  <si>
    <t>08.08.2021 08:48:34</t>
  </si>
  <si>
    <t>TEPEKÖY TR-1 45-74-M00223_A_56352185_56352185</t>
  </si>
  <si>
    <t>08.08.2021 06:57:54</t>
  </si>
  <si>
    <t>08.08.2021 07:55:13</t>
  </si>
  <si>
    <t>08.08.2021 07:06:32</t>
  </si>
  <si>
    <t>08.08.2021 07:20:00</t>
  </si>
  <si>
    <t>ULUDERBENT DM 45-73-M00491_ÖRENCİK M01_66856544</t>
  </si>
  <si>
    <t>08.08.2021 07:11:45</t>
  </si>
  <si>
    <t>08.08.2021 07:12:12</t>
  </si>
  <si>
    <t>ELİFLİ TR-4 35-20-L00111_10899162_56378511_56378511</t>
  </si>
  <si>
    <t>08.08.2021 07:03:40</t>
  </si>
  <si>
    <t>08.08.2021 09:45:19</t>
  </si>
  <si>
    <t>BAŞIBÜYÜK KÖK 45-77-L00158_EVCİLER ÇIKIŞI L03_61353342</t>
  </si>
  <si>
    <t>08.08.2021 07:21:12</t>
  </si>
  <si>
    <t>08.08.2021 07:21:35</t>
  </si>
  <si>
    <t>TR-42 45-77-L00042_TR-44 L03_2107815</t>
  </si>
  <si>
    <t>08.08.2021 07:21:52</t>
  </si>
  <si>
    <t>08.08.2021 08:31:45</t>
  </si>
  <si>
    <t>MÜTEVELLİ TR-5 45-80-M00106_45-80-M00106_2376624</t>
  </si>
  <si>
    <t>08.08.2021 07:34:11</t>
  </si>
  <si>
    <t>08.08.2021 09:18:06</t>
  </si>
  <si>
    <t>08.08.2021 07:35:52</t>
  </si>
  <si>
    <t>08.08.2021 08:03:36</t>
  </si>
  <si>
    <t>AKHİSAR İM 45-72-A00001_STADYUM DM M01_50251182</t>
  </si>
  <si>
    <t>08.08.2021 12:01:01</t>
  </si>
  <si>
    <t>08.08.2021 07:35:49</t>
  </si>
  <si>
    <t>08.08.2021 08:40:08</t>
  </si>
  <si>
    <t>ÇÖMLEKÇİ TR-6 SERGİYERİ 35-31-L00092_ H_61232856</t>
  </si>
  <si>
    <t>08.08.2021 07:49:04</t>
  </si>
  <si>
    <t>08.08.2021 09:27:53</t>
  </si>
  <si>
    <t>ARMUTLU TR-23 35-27-L00023_913418891_913418891</t>
  </si>
  <si>
    <t>08.08.2021 07:55:15</t>
  </si>
  <si>
    <t>08.08.2021 09:19:59</t>
  </si>
  <si>
    <t>ÇAMAVLU TR-1 35-16-M00123_47470322_56395343_56395343</t>
  </si>
  <si>
    <t>08.08.2021 08:00:49</t>
  </si>
  <si>
    <t>08.08.2021 11:08:43</t>
  </si>
  <si>
    <t>MEDAR DM 45-72-L00079_KÖYLER L03_66588723</t>
  </si>
  <si>
    <t>08.08.2021 08:06:22</t>
  </si>
  <si>
    <t>08.08.2021 08:54:28</t>
  </si>
  <si>
    <t>DUYGU SİTESİ TR 35-30-M00309_35-30-M00309_2353191</t>
  </si>
  <si>
    <t>08.08.2021 08:16:40</t>
  </si>
  <si>
    <t>08.08.2021 11:17:54</t>
  </si>
  <si>
    <t>DM-1/43 45-71-M00026_A a2b_45142999</t>
  </si>
  <si>
    <t>08.08.2021 08:20:34</t>
  </si>
  <si>
    <t>08.08.2021 09:05:26</t>
  </si>
  <si>
    <t>L-426 ESKİ GARAJ 35-18-L00426_F f1_5957884</t>
  </si>
  <si>
    <t>08.08.2021 08:17:48</t>
  </si>
  <si>
    <t>08.08.2021 09:47:48</t>
  </si>
  <si>
    <t>K-3194 35-03-K03194_C_56365027_56365027</t>
  </si>
  <si>
    <t>08.08.2021 08:24:58</t>
  </si>
  <si>
    <t>08.08.2021 10:48:43</t>
  </si>
  <si>
    <t>TOPÇAM SULAMA TR-4 35-16-M00197_35-16-M00197_2376817</t>
  </si>
  <si>
    <t>08.08.2021 08:24:54</t>
  </si>
  <si>
    <t>08.08.2021 14:43:48</t>
  </si>
  <si>
    <t>AHMET KOCA TARIMSAL SULAMA GRB TR-1 45-71-M00902_45-71-M00902_2355717</t>
  </si>
  <si>
    <t>08.08.2021 08:31:34</t>
  </si>
  <si>
    <t>08.08.2021 09:31:53</t>
  </si>
  <si>
    <t>BİRGİ TR-24 35-15-L00795_B_56361845_56361845</t>
  </si>
  <si>
    <t>08.08.2021 08:36:00</t>
  </si>
  <si>
    <t>08.08.2021 11:57:05</t>
  </si>
  <si>
    <t>08.08.2021 08:33:23</t>
  </si>
  <si>
    <t>08.08.2021 10:12:14</t>
  </si>
  <si>
    <t>08.08.2021 08:02:14</t>
  </si>
  <si>
    <t>08.08.2021 10:46:29</t>
  </si>
  <si>
    <t>YUSUFLU KÖK 35-20-L00077_ERGENLİ L01_66527928</t>
  </si>
  <si>
    <t>08.08.2021 08:41:32</t>
  </si>
  <si>
    <t>08.08.2021 09:09:00</t>
  </si>
  <si>
    <t>AKHİSAR İM 45-72-A00001_ESKİ ZEYTİN OVA L06_2308263</t>
  </si>
  <si>
    <t>08.08.2021 08:00:17</t>
  </si>
  <si>
    <t>08.08.2021 11:45:37</t>
  </si>
  <si>
    <t>M-1335 KAYADİBİ KÖK 35-02-M01335_M-640 TRT ÇIKIŞI M03_2333770</t>
  </si>
  <si>
    <t>08.08.2021 08:49:00</t>
  </si>
  <si>
    <t>08.08.2021 09:09:38</t>
  </si>
  <si>
    <t>TR-1/44 45-72-M00044_TR-1/45 M01_2331592</t>
  </si>
  <si>
    <t>08.08.2021 08:16:57</t>
  </si>
  <si>
    <t>08.08.2021 09:40:25</t>
  </si>
  <si>
    <t>ULUDERBENT TR-5 45-73-M00536_45-73-M00536_2353030</t>
  </si>
  <si>
    <t>08.08.2021 08:54:46</t>
  </si>
  <si>
    <t>08.08.2021 12:15:10</t>
  </si>
  <si>
    <t>SERA SOKAK TARIMSAL SULAMA TR 35-22-M00230_DIREK TIPI TRAFO HUCRESI H01_2125272</t>
  </si>
  <si>
    <t>08.08.2021 08:57:35</t>
  </si>
  <si>
    <t>08.08.2021 09:36:36</t>
  </si>
  <si>
    <t>DAĞDERE DM 45-72-M00097_HatBaşıAyırıcı_66364245 M04_66364245</t>
  </si>
  <si>
    <t>08.08.2021 08:50:37</t>
  </si>
  <si>
    <t>08.08.2021 19:36:38</t>
  </si>
  <si>
    <t>M-13 35-02-M00013_M-157 M03_44464453</t>
  </si>
  <si>
    <t>08.08.2021 09:05:01</t>
  </si>
  <si>
    <t>08.08.2021 11:14:21</t>
  </si>
  <si>
    <t>SOMA TR-16/8 (DM3/19) LABELLA ÜSTÜ 45-82-M00100_A_56388564_56388564</t>
  </si>
  <si>
    <t>08.08.2021 08:54:06</t>
  </si>
  <si>
    <t>08.08.2021 12:38:10</t>
  </si>
  <si>
    <t>YENİPAZAR TR-3 45-78-M00687_B_56393118_56393118</t>
  </si>
  <si>
    <t>08.08.2021 09:10:00</t>
  </si>
  <si>
    <t>08.08.2021 17:35:00</t>
  </si>
  <si>
    <t>08.08.2021 09:02:27</t>
  </si>
  <si>
    <t>08.08.2021 10:40:56</t>
  </si>
  <si>
    <t>08.08.2021 09:13:24</t>
  </si>
  <si>
    <t>08.08.2021 19:33:59</t>
  </si>
  <si>
    <t>OVACIK TR-2 35-15-L00286_A_56370711_56370711</t>
  </si>
  <si>
    <t>08.08.2021 09:12:08</t>
  </si>
  <si>
    <t>08.08.2021 12:16:04</t>
  </si>
  <si>
    <t>YALÇIN ÇETİN VE ARKADAŞLARI GRUBU 35-24-M00050_35-24-M00050_2348808</t>
  </si>
  <si>
    <t>08.08.2021 09:15:00</t>
  </si>
  <si>
    <t>08.08.2021 12:11:48</t>
  </si>
  <si>
    <t>_A_56386423_56386423</t>
  </si>
  <si>
    <t>08.08.2021 09:04:55</t>
  </si>
  <si>
    <t>08.08.2021 13:36:08</t>
  </si>
  <si>
    <t>TR-1 45-78-L00001_YENİ SANAYİ L01_2328600</t>
  </si>
  <si>
    <t>08.08.2021 09:20:59</t>
  </si>
  <si>
    <t>08.08.2021 19:31:37</t>
  </si>
  <si>
    <t>08.08.2021 09:21:12</t>
  </si>
  <si>
    <t>08.08.2021 09:21:52</t>
  </si>
  <si>
    <t>08.08.2021 09:22:34</t>
  </si>
  <si>
    <t>08.08.2021 09:26:42</t>
  </si>
  <si>
    <t>UZUNKÖY TR-1 35-31-L00144_47827250_56405491_56405491</t>
  </si>
  <si>
    <t>08.08.2021 09:22:00</t>
  </si>
  <si>
    <t>08.08.2021 09:50:20</t>
  </si>
  <si>
    <t>TR-1/83 KAPTANOĞLU DM 45-83-M00083_DAHİLİ TRAFO M10_61334103</t>
  </si>
  <si>
    <t>08.08.2021 09:22:02</t>
  </si>
  <si>
    <t>08.08.2021 12:21:17</t>
  </si>
  <si>
    <t>EĞRİDERE TR-7 35-32-L00130_A_65508407_65508407</t>
  </si>
  <si>
    <t>08.08.2021 09:20:14</t>
  </si>
  <si>
    <t>08.08.2021 10:37:50</t>
  </si>
  <si>
    <t>KÖSEALİ TR-1 45-78-M00781_953287119_953287119</t>
  </si>
  <si>
    <t>08.08.2021 09:21:28</t>
  </si>
  <si>
    <t>08.08.2021 13:14:46</t>
  </si>
  <si>
    <t>_B_56384532_56384532</t>
  </si>
  <si>
    <t>08.08.2021 09:26:12</t>
  </si>
  <si>
    <t>08.08.2021 18:02:53</t>
  </si>
  <si>
    <t>TR-1/10 45-72-M00010_DAĞITIM TRAFOSU TR-1/10 M04_66462252</t>
  </si>
  <si>
    <t>08.08.2021 09:04:36</t>
  </si>
  <si>
    <t>08.08.2021 11:49:04</t>
  </si>
  <si>
    <t>08.08.2021 09:24:22</t>
  </si>
  <si>
    <t>08.08.2021 12:28:01</t>
  </si>
  <si>
    <t>08.08.2021 09:29:49</t>
  </si>
  <si>
    <t>08.08.2021 18:43:13</t>
  </si>
  <si>
    <t>YUSUFLU TR-5 35-20-L00236_95000524939_95000524939</t>
  </si>
  <si>
    <t>08.08.2021 09:29:31</t>
  </si>
  <si>
    <t>08.08.2021 10:35:00</t>
  </si>
  <si>
    <t>MEDAR DM 45-72-L00079_TR-6 L06_66588791</t>
  </si>
  <si>
    <t>08.08.2021 09:54:06</t>
  </si>
  <si>
    <t>K-2361 35-02-K02361_B_56369926_56369926</t>
  </si>
  <si>
    <t>08.08.2021 09:32:32</t>
  </si>
  <si>
    <t>08.08.2021 12:17:25</t>
  </si>
  <si>
    <t>METAL İŞLERİ TR-12 KÖK 35-22-M00112_TAHTALIÇAY-OĞLANANASI DİZDARLAR SULAMA GRUBU M04_72106699</t>
  </si>
  <si>
    <t>08.08.2021 09:36:04</t>
  </si>
  <si>
    <t>08.08.2021 17:29:19</t>
  </si>
  <si>
    <t>DİKİLİ İM 35-30-A00001_ALTINOVA-1 M08_72357026</t>
  </si>
  <si>
    <t>08.08.2021 09:34:32</t>
  </si>
  <si>
    <t>08.08.2021 09:51:54</t>
  </si>
  <si>
    <t>SELENDİ TR-16 45-81-M00016_TR-15 M02_71987620</t>
  </si>
  <si>
    <t>08.08.2021 09:42:15</t>
  </si>
  <si>
    <t>08.08.2021 11:53:57</t>
  </si>
  <si>
    <t>08.08.2021 09:43:05</t>
  </si>
  <si>
    <t>08.08.2021 10:54:52</t>
  </si>
  <si>
    <t>TR-1/81 45-72-M00081_CANERLER HURDACILIK ÖZEL M01_2101269</t>
  </si>
  <si>
    <t>08.08.2021 09:53:00</t>
  </si>
  <si>
    <t>08.08.2021 11:23:00</t>
  </si>
  <si>
    <t>SARISU TR-4 35-31-L00082_47816475_56352628_56352628</t>
  </si>
  <si>
    <t>08.08.2021 09:52:40</t>
  </si>
  <si>
    <t>08.08.2021 18:36:56</t>
  </si>
  <si>
    <t>08.08.2021 09:54:48</t>
  </si>
  <si>
    <t>08.08.2021 11:21:36</t>
  </si>
  <si>
    <t>MURSALLI TR-2 35-15-L00745_B_56370332_56370332</t>
  </si>
  <si>
    <t>08.08.2021 08:48:13</t>
  </si>
  <si>
    <t>08.08.2021 16:56:49</t>
  </si>
  <si>
    <t>08.08.2021 09:49:44</t>
  </si>
  <si>
    <t>08.08.2021 11:24:01</t>
  </si>
  <si>
    <t>K-222 35-01-K00222_910857053_910857053</t>
  </si>
  <si>
    <t>08.08.2021 09:56:26</t>
  </si>
  <si>
    <t>08.08.2021 11:13:24</t>
  </si>
  <si>
    <t>GÜLKENT KÖK-4 35-30-M00223_SAHİLLERARASI TANSAŞ KÖK M03_72112423</t>
  </si>
  <si>
    <t>08.08.2021 09:40:01</t>
  </si>
  <si>
    <t>08.08.2021 10:39:32</t>
  </si>
  <si>
    <t>EMİRLİ TR-10 35-15-L01126__72372731_72372731</t>
  </si>
  <si>
    <t>08.08.2021 10:12:26</t>
  </si>
  <si>
    <t>08.08.2021 14:11:54</t>
  </si>
  <si>
    <t>TR- 17 45-74-M00017_945585358_945585358</t>
  </si>
  <si>
    <t>08.08.2021 10:25:10</t>
  </si>
  <si>
    <t>08.08.2021 11:10:32</t>
  </si>
  <si>
    <t>ZEYTİNLİK TR-33 35-15-L00905_950384696_950384696</t>
  </si>
  <si>
    <t>08.08.2021 15:29:44</t>
  </si>
  <si>
    <t>TR-93 35-26-M00093_956600855_956600855</t>
  </si>
  <si>
    <t>08.08.2021 10:33:06</t>
  </si>
  <si>
    <t>08.08.2021 14:00:23</t>
  </si>
  <si>
    <t>SARAÇLAR KÖK 45-77-L00104_BAYRAMŞAH L03_72240086</t>
  </si>
  <si>
    <t>08.08.2021 10:32:52</t>
  </si>
  <si>
    <t>08.08.2021 15:04:31</t>
  </si>
  <si>
    <t>L-192 35-18-L00192_950442473_950442473</t>
  </si>
  <si>
    <t>08.08.2021 10:40:33</t>
  </si>
  <si>
    <t>08.08.2021 11:59:49</t>
  </si>
  <si>
    <t>ÇATALKAYA KÖYÜ TR-2 35-21-L00172_A_56379188_56379188</t>
  </si>
  <si>
    <t>08.08.2021 10:47:18</t>
  </si>
  <si>
    <t>08.08.2021 15:48:15</t>
  </si>
  <si>
    <t>K-4378 35-03-K04378_910264300_910264300</t>
  </si>
  <si>
    <t>08.08.2021 10:47:16</t>
  </si>
  <si>
    <t>08.08.2021 12:13:52</t>
  </si>
  <si>
    <t>08.08.2021 10:49:00</t>
  </si>
  <si>
    <t>08.08.2021 11:39:00</t>
  </si>
  <si>
    <t>08.08.2021 11:03:42</t>
  </si>
  <si>
    <t>08.08.2021 12:47:04</t>
  </si>
  <si>
    <t>ÇÖMLEKÇİ TR-7/B 35-31-L00468_ H_61235428</t>
  </si>
  <si>
    <t>08.08.2021 10:56:04</t>
  </si>
  <si>
    <t>08.08.2021 14:52:58</t>
  </si>
  <si>
    <t>DEVELİ TR-4 35-22-M00286_955284914_955284914</t>
  </si>
  <si>
    <t>08.08.2021 11:07:13</t>
  </si>
  <si>
    <t>08.08.2021 14:13:55</t>
  </si>
  <si>
    <t>TR-11 35-15-M00011__72373397_72373397</t>
  </si>
  <si>
    <t>08.08.2021 11:14:19</t>
  </si>
  <si>
    <t>08.08.2021 12:58:20</t>
  </si>
  <si>
    <t>TR-1/44 45-72-M00044_C_56389988_56389988</t>
  </si>
  <si>
    <t>08.08.2021 11:07:57</t>
  </si>
  <si>
    <t>08.08.2021 12:37:34</t>
  </si>
  <si>
    <t>M-1495 35-02-M01495_DAĞITIM TRAFOSU-1 M01_2067346</t>
  </si>
  <si>
    <t>08.08.2021 11:16:54</t>
  </si>
  <si>
    <t>08.08.2021 15:49:59</t>
  </si>
  <si>
    <t>L-289 DEMET AKBAĞ TRAFO 35-18-L00289_950462392_950462392</t>
  </si>
  <si>
    <t>08.08.2021 11:17:10</t>
  </si>
  <si>
    <t>08.08.2021 12:33:29</t>
  </si>
  <si>
    <t>08.08.2021 11:19:17</t>
  </si>
  <si>
    <t>08.08.2021 11:53:02</t>
  </si>
  <si>
    <t>TR-156 35-15-L00156_B_56372048_56372048</t>
  </si>
  <si>
    <t>08.08.2021 11:18:00</t>
  </si>
  <si>
    <t>08.08.2021 17:37:51</t>
  </si>
  <si>
    <t>TR-145 35-19-L00145_956663321_956663321</t>
  </si>
  <si>
    <t>08.08.2021 11:21:07</t>
  </si>
  <si>
    <t>08.08.2021 12:13:51</t>
  </si>
  <si>
    <t>BOYALI AZMAK TR-5 35-24-M00057_955233329_955233329</t>
  </si>
  <si>
    <t>08.08.2021 11:25:37</t>
  </si>
  <si>
    <t>08.08.2021 14:38:41</t>
  </si>
  <si>
    <t>AHMETBEYLİ TR-3 35-22-M00241_955284402_955284402</t>
  </si>
  <si>
    <t>08.08.2021 11:26:01</t>
  </si>
  <si>
    <t>08.08.2021 12:22:13</t>
  </si>
  <si>
    <t>CENNET MAHALLESİ TR-2 35-16-M00135_47492196_56396443_56396443</t>
  </si>
  <si>
    <t>08.08.2021 11:29:00</t>
  </si>
  <si>
    <t>08.08.2021 16:32:50</t>
  </si>
  <si>
    <t>AHMETLİ TR-45 ŞEHİTLER 45-84-L00045_45-84-L00045_2359596</t>
  </si>
  <si>
    <t>08.08.2021 11:27:56</t>
  </si>
  <si>
    <t>08.08.2021 12:14:06</t>
  </si>
  <si>
    <t>GEDİK TR-4 35-31-L00134_35-31-L00134_2364011</t>
  </si>
  <si>
    <t>08.08.2021 11:30:00</t>
  </si>
  <si>
    <t>08.08.2021 13:00:43</t>
  </si>
  <si>
    <t>08.08.2021 11:32:28</t>
  </si>
  <si>
    <t>08.08.2021 19:37:14</t>
  </si>
  <si>
    <t>TR-77 35-17-M00077_SA D01_79551827</t>
  </si>
  <si>
    <t>08.08.2021 11:32:34</t>
  </si>
  <si>
    <t>08.08.2021 12:51:36</t>
  </si>
  <si>
    <t>BÜYÜKBELEN TR-5 45-80-M00097_C_56389936_56389936</t>
  </si>
  <si>
    <t>08.08.2021 11:49:13</t>
  </si>
  <si>
    <t>08.08.2021 14:00:28</t>
  </si>
  <si>
    <t>DM-20/07 (VEZİROĞLU) 45-71-M00274_C C01_60600258</t>
  </si>
  <si>
    <t>08.08.2021 11:48:14</t>
  </si>
  <si>
    <t>08.08.2021 13:04:51</t>
  </si>
  <si>
    <t>ASARLIK TR-20 35-28-M00170_953377322_953377322</t>
  </si>
  <si>
    <t>08.08.2021 11:51:30</t>
  </si>
  <si>
    <t>08.08.2021 12:57:16</t>
  </si>
  <si>
    <t>MENEMEN TR-24 35-28-L00024_953384598_953384598</t>
  </si>
  <si>
    <t>08.08.2021 11:53:23</t>
  </si>
  <si>
    <t>08.08.2021 13:42:29</t>
  </si>
  <si>
    <t>BOYNUYOĞUN TR-3 35-29-L00784__66117424_66117424</t>
  </si>
  <si>
    <t>08.08.2021 11:58:42</t>
  </si>
  <si>
    <t>08.08.2021 13:52:17</t>
  </si>
  <si>
    <t>KOYUNDERE TR-15 35-28-M00159_KOYUNDERE TR-6(DM-4/4) M01_66534517</t>
  </si>
  <si>
    <t>08.08.2021 12:04:29</t>
  </si>
  <si>
    <t>08.08.2021 13:26:08</t>
  </si>
  <si>
    <t>08.08.2021 11:57:25</t>
  </si>
  <si>
    <t>08.08.2021 17:30:33</t>
  </si>
  <si>
    <t>MORDOĞAN TR-38 35-21-L00165_953358388_953358388</t>
  </si>
  <si>
    <t>08.08.2021 12:07:00</t>
  </si>
  <si>
    <t>08.08.2021 15:51:53</t>
  </si>
  <si>
    <t>KURTULMUŞ KÖK 45-72-L00080_SARILAR ÇIKIŞI L03_66546761</t>
  </si>
  <si>
    <t>08.08.2021 12:12:22</t>
  </si>
  <si>
    <t>08.08.2021 17:45:07</t>
  </si>
  <si>
    <t>KIRANKÖY ALANYAKA TR-1 45-75-M00189_D_56385922_56385922</t>
  </si>
  <si>
    <t>08.08.2021 11:47:30</t>
  </si>
  <si>
    <t>08.08.2021 14:16:21</t>
  </si>
  <si>
    <t>TR-12 TARIMSAL SULAMA 45-80-M01012_45-80-M01012_2373362</t>
  </si>
  <si>
    <t>08.08.2021 12:06:11</t>
  </si>
  <si>
    <t>08.08.2021 15:07:33</t>
  </si>
  <si>
    <t>K-1038 35-01-K01038_E 3E_5862613</t>
  </si>
  <si>
    <t>08.08.2021 12:11:37</t>
  </si>
  <si>
    <t>08.08.2021 14:31:31</t>
  </si>
  <si>
    <t>08.08.2021 12:22:28</t>
  </si>
  <si>
    <t>08.08.2021 14:00:53</t>
  </si>
  <si>
    <t>YENİKÖY TR-1 45-71-M01046_B_56353009_56353009</t>
  </si>
  <si>
    <t>08.08.2021 12:23:48</t>
  </si>
  <si>
    <t>08.08.2021 15:42:40</t>
  </si>
  <si>
    <t>MEHMET BABACAN SLM TR 35-26-M00177_35-26-M00177_2349709</t>
  </si>
  <si>
    <t>08.08.2021 12:24:27</t>
  </si>
  <si>
    <t>08.08.2021 13:27:28</t>
  </si>
  <si>
    <t>İLKKURŞUN MERKEZ TR-1 35-15-L00489_B_56397745_56397745</t>
  </si>
  <si>
    <t>08.08.2021 12:22:23</t>
  </si>
  <si>
    <t>08.08.2021 17:29:27</t>
  </si>
  <si>
    <t>SARIGÖL TR-6 45-79-M00006_B_56401601_56401601</t>
  </si>
  <si>
    <t>08.08.2021 12:25:20</t>
  </si>
  <si>
    <t>08.08.2021 14:41:16</t>
  </si>
  <si>
    <t>TR-14(M-714) 35-30-M00714_D d2_43010742</t>
  </si>
  <si>
    <t>08.08.2021 12:27:25</t>
  </si>
  <si>
    <t>08.08.2021 14:58:39</t>
  </si>
  <si>
    <t>08.08.2021 12:38:52</t>
  </si>
  <si>
    <t>08.08.2021 12:39:45</t>
  </si>
  <si>
    <t>08.08.2021 12:37:48</t>
  </si>
  <si>
    <t>08.08.2021 14:07:49</t>
  </si>
  <si>
    <t>DM-3/TR-28 MENDERES 35-22-M00827_955261558_955261558</t>
  </si>
  <si>
    <t>08.08.2021 12:33:37</t>
  </si>
  <si>
    <t>08.08.2021 19:18:04</t>
  </si>
  <si>
    <t>KAAN TR-1 45-71-M01520_43108539_56388841_56388841</t>
  </si>
  <si>
    <t>08.08.2021 12:52:11</t>
  </si>
  <si>
    <t>08.08.2021 15:50:43</t>
  </si>
  <si>
    <t>M-3120 35-10-M03120_912586124_912586124</t>
  </si>
  <si>
    <t>08.08.2021 12:58:46</t>
  </si>
  <si>
    <t>08.08.2021 17:53:59</t>
  </si>
  <si>
    <t>BOZDAĞ TR-10 35-15-L00294_DIREK TIPI TRAFO HUCRESI H01_2048399</t>
  </si>
  <si>
    <t>OG Klemens Arızası</t>
  </si>
  <si>
    <t>08.08.2021 13:00:40</t>
  </si>
  <si>
    <t>08.08.2021 15:41:16</t>
  </si>
  <si>
    <t>YUKARI KIZILCA TR-4 35-27-L00054_913797154_913797154</t>
  </si>
  <si>
    <t>08.08.2021 13:03:34</t>
  </si>
  <si>
    <t>08.08.2021 15:43:54</t>
  </si>
  <si>
    <t>GEDİK KATRANDERE TR-2 35-31-L00133_47845313_56391892_56391892</t>
  </si>
  <si>
    <t>08.08.2021 13:07:00</t>
  </si>
  <si>
    <t>08.08.2021 13:49:59</t>
  </si>
  <si>
    <t>DOĞANCI TR-1 35-31-L00334_35-31-L00334_2365002</t>
  </si>
  <si>
    <t>08.08.2021 13:03:15</t>
  </si>
  <si>
    <t>08.08.2021 15:36:51</t>
  </si>
  <si>
    <t>İBRAHİM SEZEN-2 SULAMA GRUBU 35-29-M00379_A_56398064_56398064</t>
  </si>
  <si>
    <t>08.08.2021 13:01:58</t>
  </si>
  <si>
    <t>08.08.2021 19:38:42</t>
  </si>
  <si>
    <t>DM-12/07 45-71-M00459_953200014_953200014</t>
  </si>
  <si>
    <t>08.08.2021 13:21:00</t>
  </si>
  <si>
    <t>08.08.2021 15:29:56</t>
  </si>
  <si>
    <t>K-4481 35-02-K04481_99786917_99786917</t>
  </si>
  <si>
    <t>08.08.2021 13:21:20</t>
  </si>
  <si>
    <t>08.08.2021 17:33:42</t>
  </si>
  <si>
    <t>SÜLEYMANLI TR-10 45-72-L00304_956482656_956482656</t>
  </si>
  <si>
    <t>08.08.2021 13:10:13</t>
  </si>
  <si>
    <t>08.08.2021 15:17:08</t>
  </si>
  <si>
    <t>08.08.2021 13:18:24</t>
  </si>
  <si>
    <t>08.08.2021 13:40:26</t>
  </si>
  <si>
    <t>L-280 35-18-L00280_950438472_950438472</t>
  </si>
  <si>
    <t>08.08.2021 13:22:49</t>
  </si>
  <si>
    <t>08.08.2021 19:40:08</t>
  </si>
  <si>
    <t>08.08.2021 13:32:03</t>
  </si>
  <si>
    <t>08.08.2021 16:46:25</t>
  </si>
  <si>
    <t>KÜRDÜLLÜ EKİNLİK TR-1 35-29-L00459_950331317_950331317</t>
  </si>
  <si>
    <t>08.08.2021 13:33:42</t>
  </si>
  <si>
    <t>08.08.2021 17:51:18</t>
  </si>
  <si>
    <t>AKÇAŞEHİR AKKUYU TR-3 35-29-L00175_950347052_950347052</t>
  </si>
  <si>
    <t>08.08.2021 13:35:38</t>
  </si>
  <si>
    <t>08.08.2021 17:14:00</t>
  </si>
  <si>
    <t>08.08.2021 13:32:22</t>
  </si>
  <si>
    <t>08.08.2021 14:47:45</t>
  </si>
  <si>
    <t>M-1325 35-03-M01325_949453746_949453746</t>
  </si>
  <si>
    <t>08.08.2021 11:58:34</t>
  </si>
  <si>
    <t>08.08.2021 16:19:00</t>
  </si>
  <si>
    <t>KÜÇÜKKALE KÖK 35-29-L00036_MEHMETLER L02_2088232</t>
  </si>
  <si>
    <t>08.08.2021 13:53:16</t>
  </si>
  <si>
    <t>08.08.2021 14:40:00</t>
  </si>
  <si>
    <t>L-331 DENİZKENT 35-18-L00331_950436976_950436976</t>
  </si>
  <si>
    <t>08.08.2021 13:50:23</t>
  </si>
  <si>
    <t>08.08.2021 14:47:58</t>
  </si>
  <si>
    <t>K-767 35-01-K00767_911383826_911383826</t>
  </si>
  <si>
    <t>08.08.2021 13:49:42</t>
  </si>
  <si>
    <t>08.08.2021 17:01:00</t>
  </si>
  <si>
    <t>GÖKEYÜP TR-4 45-78-M00817_953276189_953276189</t>
  </si>
  <si>
    <t>08.08.2021 13:53:01</t>
  </si>
  <si>
    <t>08.08.2021 20:10:07</t>
  </si>
  <si>
    <t>SELÇUK İM/DM 35-13-A00004_BELEVİ (ARSLANLAR-2) M13_65986278</t>
  </si>
  <si>
    <t>08.08.2021 13:53:26</t>
  </si>
  <si>
    <t>08.08.2021 14:44:28</t>
  </si>
  <si>
    <t>M-3122 35-10-M03122_98096165_98096165</t>
  </si>
  <si>
    <t>08.08.2021 14:00:39</t>
  </si>
  <si>
    <t>08.08.2021 21:53:37</t>
  </si>
  <si>
    <t>M-314 35-02-M00314_99630175_99630175</t>
  </si>
  <si>
    <t>08.08.2021 14:29:37</t>
  </si>
  <si>
    <t>08.08.2021 18:17:41</t>
  </si>
  <si>
    <t>L-103 DÜZCE AZMAK 35-14-L00103_956659341_956659341</t>
  </si>
  <si>
    <t>08.08.2021 14:28:27</t>
  </si>
  <si>
    <t>08.08.2021 16:18:07</t>
  </si>
  <si>
    <t>K-2985 35-01-K02985_911355231_911355231</t>
  </si>
  <si>
    <t>08.08.2021 14:33:14</t>
  </si>
  <si>
    <t>08.08.2021 16:03:15</t>
  </si>
  <si>
    <t>SAKARLI KÖK 45-76-M00046_HatBaşıAyırıcı_53134687 M03_53134687</t>
  </si>
  <si>
    <t>08.08.2021 14:34:46</t>
  </si>
  <si>
    <t>08.08.2021 15:40:54</t>
  </si>
  <si>
    <t>08.08.2021 14:50:32</t>
  </si>
  <si>
    <t>08.08.2021 15:59:07</t>
  </si>
  <si>
    <t>YUKARIBEY TR-2 35-16-M00121_47479236_56395719_56395719</t>
  </si>
  <si>
    <t>08.08.2021 14:55:00</t>
  </si>
  <si>
    <t>08.08.2021 20:38:03</t>
  </si>
  <si>
    <t>K-2471 35-01-K02471_911860794_911860794</t>
  </si>
  <si>
    <t>08.08.2021 14:48:13</t>
  </si>
  <si>
    <t>08.08.2021 21:52:07</t>
  </si>
  <si>
    <t>08.08.2021 14:58:35</t>
  </si>
  <si>
    <t>08.08.2021 20:53:41</t>
  </si>
  <si>
    <t>TAYTAN GEDİZ MAH. TR-1 45-78-M00355_49238056_56392830_56392830</t>
  </si>
  <si>
    <t>08.08.2021 14:58:54</t>
  </si>
  <si>
    <t>08.08.2021 15:56:51</t>
  </si>
  <si>
    <t>08.08.2021 15:02:04</t>
  </si>
  <si>
    <t>08.08.2021 15:37:57</t>
  </si>
  <si>
    <t>BELEVİ İM 35-13-A00002_BELEVİ OTOBAN SULAMA L01_2313338</t>
  </si>
  <si>
    <t>08.08.2021 15:00:16</t>
  </si>
  <si>
    <t>08.08.2021 16:04:25</t>
  </si>
  <si>
    <t>TORBALI DM 35-26-M00001_956615942_956615942</t>
  </si>
  <si>
    <t>08.08.2021 15:08:43</t>
  </si>
  <si>
    <t>08.08.2021 15:39:51</t>
  </si>
  <si>
    <t>DALKARA TR-1 45-75-M00260_B_56390877_56390877</t>
  </si>
  <si>
    <t>08.08.2021 15:21:44</t>
  </si>
  <si>
    <t>08.08.2021 18:39:24</t>
  </si>
  <si>
    <t>_955271847_955271847</t>
  </si>
  <si>
    <t>08.08.2021 15:31:46</t>
  </si>
  <si>
    <t>08.08.2021 18:43:19</t>
  </si>
  <si>
    <t>MEDAR TR-9 45-72-L00278_915875897_915875897</t>
  </si>
  <si>
    <t>08.08.2021 15:29:51</t>
  </si>
  <si>
    <t>08.08.2021 17:49:46</t>
  </si>
  <si>
    <t>BAĞYURDU TR-11 35-27-L00241_DIREK TIPI TRAFO HUCRESI H01_2054439</t>
  </si>
  <si>
    <t>08.08.2021 15:36:56</t>
  </si>
  <si>
    <t>08.08.2021 18:06:39</t>
  </si>
  <si>
    <t>MÜTEVELLİ TR-3 45-80-M00102_45-80-M00102_2373352</t>
  </si>
  <si>
    <t>08.08.2021 15:43:01</t>
  </si>
  <si>
    <t>08.08.2021 17:11:16</t>
  </si>
  <si>
    <t>GÖLMARMARA İM 45-85-A00001_HatBaşıAyırıcı_53135838 L28_53135838</t>
  </si>
  <si>
    <t>08.08.2021 15:34:44</t>
  </si>
  <si>
    <t>08.08.2021 21:02:48</t>
  </si>
  <si>
    <t>YAYALAR TR-4 45-73-M00164_B_56404562_56404562</t>
  </si>
  <si>
    <t>08.08.2021 16:03:14</t>
  </si>
  <si>
    <t>08.08.2021 17:11:33</t>
  </si>
  <si>
    <t>TR-1804 35-28-M00566_953370440_953370440</t>
  </si>
  <si>
    <t>08.08.2021 15:56:45</t>
  </si>
  <si>
    <t>08.08.2021 17:28:42</t>
  </si>
  <si>
    <t>KARABURUN TR-14 35-21-L00003_953358626_953358626</t>
  </si>
  <si>
    <t>08.08.2021 16:11:36</t>
  </si>
  <si>
    <t>08.08.2021 17:09:03</t>
  </si>
  <si>
    <t>TR-161 BAYRAMKUYU MEVKİİ 35-15-L00161_B_56379516_56379516</t>
  </si>
  <si>
    <t>08.08.2021 15:00:00</t>
  </si>
  <si>
    <t>08.08.2021 16:23:17</t>
  </si>
  <si>
    <t>K-2377 35-08-K02377_912098130_912098130</t>
  </si>
  <si>
    <t>08.08.2021 16:07:19</t>
  </si>
  <si>
    <t>08.08.2021 17:51:59</t>
  </si>
  <si>
    <t>K-3011 35-01-K03011_911776337_911776337</t>
  </si>
  <si>
    <t>08.08.2021 16:05:39</t>
  </si>
  <si>
    <t>08.08.2021 17:45:37</t>
  </si>
  <si>
    <t>K-1296 35-01-K01296_C C2_5869374</t>
  </si>
  <si>
    <t>08.08.2021 16:15:58</t>
  </si>
  <si>
    <t>08.08.2021 18:39:05</t>
  </si>
  <si>
    <t>M-11 GERMİYAN 35-18-M00011_950442060_950442060</t>
  </si>
  <si>
    <t>08.08.2021 16:20:52</t>
  </si>
  <si>
    <t>08.08.2021 20:09:09</t>
  </si>
  <si>
    <t>L-306 35-18-L00306_950462884_950462884</t>
  </si>
  <si>
    <t>08.08.2021 16:31:34</t>
  </si>
  <si>
    <t>08.08.2021 18:43:08</t>
  </si>
  <si>
    <t>TR-41 35-27-M00041_913392104_913392104</t>
  </si>
  <si>
    <t>08.08.2021 16:35:00</t>
  </si>
  <si>
    <t>08.08.2021 18:05:16</t>
  </si>
  <si>
    <t>08.08.2021 16:33:48</t>
  </si>
  <si>
    <t>08.08.2021 20:45:21</t>
  </si>
  <si>
    <t>PAMUKYAZI-2 35-26-L00381_5672348_56358695_56358695</t>
  </si>
  <si>
    <t>08.08.2021 16:29:45</t>
  </si>
  <si>
    <t>08.08.2021 17:34:48</t>
  </si>
  <si>
    <t>BAĞYURDU KÖK 35-27-L00239_HALİLBEYLİ TR-1 KÖK L04_72157252</t>
  </si>
  <si>
    <t>08.08.2021 16:43:52</t>
  </si>
  <si>
    <t>08.08.2021 16:44:12</t>
  </si>
  <si>
    <t>M-314 35-02-M00314_99698291_99698291</t>
  </si>
  <si>
    <t>08.08.2021 16:33:37</t>
  </si>
  <si>
    <t>08.08.2021 19:01:51</t>
  </si>
  <si>
    <t>08.08.2021 16:44:48</t>
  </si>
  <si>
    <t>08.08.2021 17:34:27</t>
  </si>
  <si>
    <t>M-2579 35-08-M02579_35-08-M02579_66066474</t>
  </si>
  <si>
    <t>08.08.2021 16:47:14</t>
  </si>
  <si>
    <t>08.08.2021 17:23:48</t>
  </si>
  <si>
    <t>08.08.2021 16:32:40</t>
  </si>
  <si>
    <t>08.08.2021 18:45:58</t>
  </si>
  <si>
    <t>YENİ FOÇA TR-26 35-23-M00026_950417130_950417130</t>
  </si>
  <si>
    <t>08.08.2021 16:51:01</t>
  </si>
  <si>
    <t>08.08.2021 18:26:59</t>
  </si>
  <si>
    <t>TR-79 35-16-L00079_953333984_953333984</t>
  </si>
  <si>
    <t>08.08.2021 16:58:18</t>
  </si>
  <si>
    <t>08.08.2021 19:38:23</t>
  </si>
  <si>
    <t>K-228 35-07-K00228_35-07-K00228_2361892</t>
  </si>
  <si>
    <t>08.08.2021 16:50:15</t>
  </si>
  <si>
    <t>08.08.2021 21:24:02</t>
  </si>
  <si>
    <t>AHMETBEYLİ TR-3 35-22-M00241_955290785_955290785</t>
  </si>
  <si>
    <t>08.08.2021 17:06:50</t>
  </si>
  <si>
    <t>08.08.2021 20:54:11</t>
  </si>
  <si>
    <t>DM-14/3B 45-71-M02250_95000090523_95000090523</t>
  </si>
  <si>
    <t>08.08.2021 17:29:00</t>
  </si>
  <si>
    <t>08.08.2021 19:54:14</t>
  </si>
  <si>
    <t>08.08.2021 17:19:33</t>
  </si>
  <si>
    <t>08.08.2021 18:40:45</t>
  </si>
  <si>
    <t>CELALETTİN AŞKIN TARIMSAL SULAMA TR-2 45-83-M00604_948782499_948782499</t>
  </si>
  <si>
    <t>08.08.2021 17:26:32</t>
  </si>
  <si>
    <t>08.08.2021 19:27:52</t>
  </si>
  <si>
    <t>MENEMEN TR-48 35-28-L00048_B_65504738_65504738</t>
  </si>
  <si>
    <t>08.08.2021 17:34:49</t>
  </si>
  <si>
    <t>08.08.2021 18:03:16</t>
  </si>
  <si>
    <t>KİRELİ TR-1 35-29-L00456_950333129_950333129</t>
  </si>
  <si>
    <t>08.08.2021 17:28:12</t>
  </si>
  <si>
    <t>08.08.2021 22:03:00</t>
  </si>
  <si>
    <t>TR-82 35-16-L00082_TR-86/TR-87/TR-88/TR-89/TR-93 L04_72000047</t>
  </si>
  <si>
    <t>08.08.2021 17:39:00</t>
  </si>
  <si>
    <t>08.08.2021 18:08:00</t>
  </si>
  <si>
    <t>KAYACIK KÖK 45-75-M00065_HatBaşıAyırıcı_53136524 M05_53136524</t>
  </si>
  <si>
    <t>08.08.2021 17:49:17</t>
  </si>
  <si>
    <t>08.08.2021 20:10:16</t>
  </si>
  <si>
    <t>YENİCEKÖY TR-4 35-15-L00429_DIREK TIPI TRAFO HUCRESI H01_2047368</t>
  </si>
  <si>
    <t>08.08.2021 17:55:36</t>
  </si>
  <si>
    <t>08.08.2021 20:03:06</t>
  </si>
  <si>
    <t>YANIKKÖY TR-2 35-28-M00214_35-28-M00214_2374098</t>
  </si>
  <si>
    <t>08.08.2021 18:07:44</t>
  </si>
  <si>
    <t>08.08.2021 20:12:39</t>
  </si>
  <si>
    <t>ŞEYHDAVUTLAR TR-5 NAMAZGAH 45-79-M00496_A_56381569_56381569</t>
  </si>
  <si>
    <t>08.08.2021 18:09:10</t>
  </si>
  <si>
    <t>08.08.2021 20:21:35</t>
  </si>
  <si>
    <t>K-3975 35-04-K03975_99437678_99437678</t>
  </si>
  <si>
    <t>08.08.2021 18:17:36</t>
  </si>
  <si>
    <t>08.08.2021 19:24:41</t>
  </si>
  <si>
    <t>TR-17 45-77-L00017_45-77-L00017_2371068</t>
  </si>
  <si>
    <t>08.08.2021 18:28:51</t>
  </si>
  <si>
    <t>08.08.2021 18:52:52</t>
  </si>
  <si>
    <t>M-191 GEÇİT 35-08-M00191_ M02_2317932</t>
  </si>
  <si>
    <t>08.08.2021 18:35:01</t>
  </si>
  <si>
    <t>08.08.2021 19:13:27</t>
  </si>
  <si>
    <t>K-2471 35-01-K02471_B_56362698_56362698</t>
  </si>
  <si>
    <t>08.08.2021 18:35:16</t>
  </si>
  <si>
    <t>08.08.2021 20:07:38</t>
  </si>
  <si>
    <t>DM-2/15 35-29-M00098_950317962_950317962</t>
  </si>
  <si>
    <t>08.08.2021 18:49:16</t>
  </si>
  <si>
    <t>08.08.2021 21:06:24</t>
  </si>
  <si>
    <t>YAYLA KÖYÜ TR-1 35-21-L00093_953364681_953364681</t>
  </si>
  <si>
    <t>08.08.2021 18:55:02</t>
  </si>
  <si>
    <t>08.08.2021 21:37:10</t>
  </si>
  <si>
    <t>PAMUCAK KÖK 35-13-L00400_SELÇUK İM L10_2097130</t>
  </si>
  <si>
    <t>08.08.2021 18:57:50</t>
  </si>
  <si>
    <t>08.08.2021 19:39:17</t>
  </si>
  <si>
    <t>SELEKLER TR-1 45-86-M00163_B_56405169_56405169</t>
  </si>
  <si>
    <t>08.08.2021 19:06:20</t>
  </si>
  <si>
    <t>08.08.2021 19:42:28</t>
  </si>
  <si>
    <t>08.08.2021 19:13:56</t>
  </si>
  <si>
    <t>08.08.2021 19:53:53</t>
  </si>
  <si>
    <t>DM-1/12A 45-71-M00032_953201197_953201197</t>
  </si>
  <si>
    <t>08.08.2021 19:08:13</t>
  </si>
  <si>
    <t>08.08.2021 21:41:33</t>
  </si>
  <si>
    <t>M-2579 35-08-M02579_915172564_915172564</t>
  </si>
  <si>
    <t>08.08.2021 18:49:02</t>
  </si>
  <si>
    <t>08.08.2021 21:01:08</t>
  </si>
  <si>
    <t>ÇIPLAK KÖYÜ TR-1 35-20-L00117_35-20-L00117_2371230</t>
  </si>
  <si>
    <t>08.08.2021 18:42:42</t>
  </si>
  <si>
    <t>08.08.2021 19:39:14</t>
  </si>
  <si>
    <t>TR-94 35-15-M00094_950359265_950359265</t>
  </si>
  <si>
    <t>08.08.2021 19:27:00</t>
  </si>
  <si>
    <t>08.08.2021 19:49:38</t>
  </si>
  <si>
    <t>08.08.2021 19:30:51</t>
  </si>
  <si>
    <t>08.08.2021 19:31:30</t>
  </si>
  <si>
    <t>08.08.2021 19:27:49</t>
  </si>
  <si>
    <t>08.08.2021 20:16:08</t>
  </si>
  <si>
    <t>GÖLCÜK TR-13 35-15-L00325_950387200_950387200</t>
  </si>
  <si>
    <t>08.08.2021 19:32:56</t>
  </si>
  <si>
    <t>08.08.2021 21:14:06</t>
  </si>
  <si>
    <t>08.08.2021 19:52:37</t>
  </si>
  <si>
    <t>08.08.2021 20:33:46</t>
  </si>
  <si>
    <t>OVACIK TR-1 35-31-L00151_47821995_56352577_56352577</t>
  </si>
  <si>
    <t>08.08.2021 20:00:00</t>
  </si>
  <si>
    <t>08.08.2021 21:05:51</t>
  </si>
  <si>
    <t>KAYAKÖY DM 35-15-L00866_ALABAŞ L04_72307162</t>
  </si>
  <si>
    <t>08.08.2021 19:52:44</t>
  </si>
  <si>
    <t>08.08.2021 20:59:45</t>
  </si>
  <si>
    <t>SULUDERE TR-1 35-31-L00390_956589652_956589652</t>
  </si>
  <si>
    <t>08.08.2021 20:08:31</t>
  </si>
  <si>
    <t>09.08.2021 01:21:35</t>
  </si>
  <si>
    <t>SELENDİ DM 45-81-M00001_SATILMIŞ M14_2321600</t>
  </si>
  <si>
    <t>08.08.2021 20:22:43</t>
  </si>
  <si>
    <t>08.08.2021 22:30:23</t>
  </si>
  <si>
    <t>KARABURUN GIS TM 35-19-A00008_EĞLENHOCA M04_2317315</t>
  </si>
  <si>
    <t>08.08.2021 20:25:53</t>
  </si>
  <si>
    <t>08.08.2021 20:36:00</t>
  </si>
  <si>
    <t>TR-2/14-B 45-72-L00069_A_56407216_56407216</t>
  </si>
  <si>
    <t>08.08.2021 20:28:34</t>
  </si>
  <si>
    <t>08.08.2021 23:19:10</t>
  </si>
  <si>
    <t>DELEMENLER ÇAMLICA TR-5 45-73-M00765_B_56390479_56390479</t>
  </si>
  <si>
    <t>08.08.2021 20:34:48</t>
  </si>
  <si>
    <t>08.08.2021 22:35:30</t>
  </si>
  <si>
    <t>BODAMAS TR-1 45-75-M00297_C_56398184_56398184</t>
  </si>
  <si>
    <t>08.08.2021 20:30:33</t>
  </si>
  <si>
    <t>08.08.2021 21:42:01</t>
  </si>
  <si>
    <t>KÜÇÜKBELEN KÖYÜ TR-1 45-71-M01677_953210995_953210995</t>
  </si>
  <si>
    <t>08.08.2021 20:19:37</t>
  </si>
  <si>
    <t>08.08.2021 22:37:41</t>
  </si>
  <si>
    <t>08.08.2021 20:37:37</t>
  </si>
  <si>
    <t>08.08.2021 21:27:47</t>
  </si>
  <si>
    <t>SEKİ KÖYÜ KÜSKÜT TR-6 35-15-L01043_C_56369628_56369628</t>
  </si>
  <si>
    <t>08.08.2021 20:50:00</t>
  </si>
  <si>
    <t>08.08.2021 22:58:08</t>
  </si>
  <si>
    <t>RADAR KÖK 35-21-M00006_RADAR M02_72199828</t>
  </si>
  <si>
    <t>08.08.2021 20:39:10</t>
  </si>
  <si>
    <t>08.08.2021 23:41:38</t>
  </si>
  <si>
    <t>AKPINAR TR-1 45-75-M00079_945603325_945603325</t>
  </si>
  <si>
    <t>08.08.2021 21:14:20</t>
  </si>
  <si>
    <t>08.08.2021 22:57:32</t>
  </si>
  <si>
    <t>OCAKLI TR-1 35-15-L00770_35-15-L00770_2365239</t>
  </si>
  <si>
    <t>08.08.2021 21:20:36</t>
  </si>
  <si>
    <t>08.08.2021 22:24:03</t>
  </si>
  <si>
    <t>AHMETBEYLER DM 35-16-M00154_BERGAMA T.M.-GERİLİM M04_72044260</t>
  </si>
  <si>
    <t>08.08.2021 21:30:03</t>
  </si>
  <si>
    <t>08.08.2021 21:32:03</t>
  </si>
  <si>
    <t>08.08.2021 21:29:13</t>
  </si>
  <si>
    <t>08.08.2021 23:52:04</t>
  </si>
  <si>
    <t>08.08.2021 21:18:10</t>
  </si>
  <si>
    <t>09.08.2021 01:34:00</t>
  </si>
  <si>
    <t>DAĞISTAN KÖK 35-16-M00186_DAĞISTAN KÖYLER M03_2331409</t>
  </si>
  <si>
    <t>08.08.2021 21:30:54</t>
  </si>
  <si>
    <t>08.08.2021 22:27:37</t>
  </si>
  <si>
    <t>YENİKÖY TR-1 35-15-L00365_950362340_950362340</t>
  </si>
  <si>
    <t>08.08.2021 21:59:34</t>
  </si>
  <si>
    <t>08.08.2021 23:13:16</t>
  </si>
  <si>
    <t>SARIGÖL TR-40 45-79-M00040_DAĞITIM TRAFOSU TR-40 M06_2076495</t>
  </si>
  <si>
    <t>08.08.2021 22:10:49</t>
  </si>
  <si>
    <t>09.08.2021 01:16:57</t>
  </si>
  <si>
    <t>K-3056 35-03-K03056_910640613_910640613</t>
  </si>
  <si>
    <t>08.08.2021 22:23:31</t>
  </si>
  <si>
    <t>09.08.2021 00:36:14</t>
  </si>
  <si>
    <t>K-2471 35-01-K02471_911884006_911884006</t>
  </si>
  <si>
    <t>08.08.2021 20:58:25</t>
  </si>
  <si>
    <t>09.08.2021 03:11:55</t>
  </si>
  <si>
    <t>TARIMSAL SULAMA TR-22 45-85-L00084_45-85-L00084_2371261</t>
  </si>
  <si>
    <t>08.08.2021 22:59:39</t>
  </si>
  <si>
    <t>08.08.2021 23:54:42</t>
  </si>
  <si>
    <t>08.08.2021 23:03:00</t>
  </si>
  <si>
    <t>08.08.2021 23:39:26</t>
  </si>
  <si>
    <t>08.08.2021 23:04:53</t>
  </si>
  <si>
    <t>08.08.2021 23:06:43</t>
  </si>
  <si>
    <t>M-2579 35-08-M02579__72374165_72374165</t>
  </si>
  <si>
    <t>08.08.2021 23:19:00</t>
  </si>
  <si>
    <t>09.08.2021 01:17:10</t>
  </si>
  <si>
    <t>SATILMIŞ TR-1 45-81-M00064_45-81-M00064_2377008</t>
  </si>
  <si>
    <t>08.08.2021 23:45:20</t>
  </si>
  <si>
    <t>09.08.2021 01:59:33</t>
  </si>
  <si>
    <t>TR-31 35-32-M00031__72373647_72373647</t>
  </si>
  <si>
    <t>10.08.2021 18:22:15</t>
  </si>
  <si>
    <t>10.08.2021 20:15:47</t>
  </si>
  <si>
    <t>ÖREN TOPRAK SULAMA TR-2 35-27-M00761_35-27-M00761_2355295</t>
  </si>
  <si>
    <t>10.08.2021 09:47:00</t>
  </si>
  <si>
    <t>10.08.2021 14:00:00</t>
  </si>
  <si>
    <t>DEĞİRMENDERE TR-2 35-22-M00198_955264875_955264875</t>
  </si>
  <si>
    <t>10.08.2021 17:48:49</t>
  </si>
  <si>
    <t>10.08.2021 18:45:09</t>
  </si>
  <si>
    <t>GÖKÇELER (YAYLACIK MAH.) TR-1 45-71-M00999_43149918_56387503_56387503</t>
  </si>
  <si>
    <t>10.08.2021 18:36:57</t>
  </si>
  <si>
    <t>10.08.2021 22:09:31</t>
  </si>
  <si>
    <t>M-2432 35-03-M02432_DAĞITIM TRF M-2432 M03_66057348</t>
  </si>
  <si>
    <t>10.08.2021 00:49:16</t>
  </si>
  <si>
    <t>10.08.2021 02:09:56</t>
  </si>
  <si>
    <t>K-3616 35-01-K03616_35-01-K03616_2368167</t>
  </si>
  <si>
    <t>10.08.2021 09:48:01</t>
  </si>
  <si>
    <t>10.08.2021 11:10:00</t>
  </si>
  <si>
    <t>AKGEDİK KÖK-3 45-71-M00164_AKGEDİK M02_55994733</t>
  </si>
  <si>
    <t>10.08.2021 21:26:50</t>
  </si>
  <si>
    <t>10.08.2021 22:50:35</t>
  </si>
  <si>
    <t>10.08.2021 17:31:16</t>
  </si>
  <si>
    <t>10.08.2021 18:11:06</t>
  </si>
  <si>
    <t>10.08.2021 09:31:27</t>
  </si>
  <si>
    <t>10.08.2021 17:50:34</t>
  </si>
  <si>
    <t>DERBENT TR-4 45-83-L00409_955160492_955160492</t>
  </si>
  <si>
    <t>10.08.2021 14:04:36</t>
  </si>
  <si>
    <t>10.08.2021 20:17:34</t>
  </si>
  <si>
    <t>TURAN KÖYÜ TR-1 35-20-L00070_ H_49168575</t>
  </si>
  <si>
    <t>10.08.2021 11:29:55</t>
  </si>
  <si>
    <t>10.08.2021 13:04:07</t>
  </si>
  <si>
    <t>K-2436 35-04-K02436_99617434_99617434</t>
  </si>
  <si>
    <t>10.08.2021 15:59:13</t>
  </si>
  <si>
    <t>10.08.2021 19:06:12</t>
  </si>
  <si>
    <t>10.08.2021 13:18:21</t>
  </si>
  <si>
    <t>10.08.2021 13:53:50</t>
  </si>
  <si>
    <t>ÜRKMEZ M-18 35-25-M00151_956638986_956638986</t>
  </si>
  <si>
    <t>10.08.2021 19:20:21</t>
  </si>
  <si>
    <t>10.08.2021 20:05:09</t>
  </si>
  <si>
    <t>YEŞİLYURT TR-8 45-73-M00483_A_56404751_56404751</t>
  </si>
  <si>
    <t>10.08.2021 20:59:42</t>
  </si>
  <si>
    <t>10.08.2021 22:33:46</t>
  </si>
  <si>
    <t>ÖDEMİŞ İM 35-15-A00001_ESKİ OVAKENT L15_2310686</t>
  </si>
  <si>
    <t>10.08.2021 15:39:58</t>
  </si>
  <si>
    <t>10.08.2021 16:30:27</t>
  </si>
  <si>
    <t>K-3770 35-01-K03770_911482746_911482746</t>
  </si>
  <si>
    <t>10.08.2021 15:25:55</t>
  </si>
  <si>
    <t>10.08.2021 20:52:35</t>
  </si>
  <si>
    <t>SUBATAN TR-6 35-15-L00341_950403086_950403086</t>
  </si>
  <si>
    <t>10.08.2021 20:30:34</t>
  </si>
  <si>
    <t>10.08.2021 23:40:24</t>
  </si>
  <si>
    <t>10.08.2021 09:07:34</t>
  </si>
  <si>
    <t>10.08.2021 14:41:39</t>
  </si>
  <si>
    <t>10.08.2021 11:22:00</t>
  </si>
  <si>
    <t>10.08.2021 13:50:53</t>
  </si>
  <si>
    <t>KORDON KÖK 45-78-M00730_HatBaşıAyırıcı_53139496 M03_53139496</t>
  </si>
  <si>
    <t>10.08.2021 08:08:38</t>
  </si>
  <si>
    <t>10.08.2021 08:09:14</t>
  </si>
  <si>
    <t>10.08.2021 17:48:54</t>
  </si>
  <si>
    <t>10.08.2021 18:53:25</t>
  </si>
  <si>
    <t>DİLEK ALİRIZA BEY MAH. TR-1 45-80-M00132_A_56385526_56385526</t>
  </si>
  <si>
    <t>10.08.2021 19:09:58</t>
  </si>
  <si>
    <t>10.08.2021 20:37:45</t>
  </si>
  <si>
    <t>10.08.2021 17:26:16</t>
  </si>
  <si>
    <t>10.08.2021 18:35:49</t>
  </si>
  <si>
    <t>MENEMEN İM 35-28-A00001_HatBaşıAyırıcı_53133602 M17_53133602</t>
  </si>
  <si>
    <t>10.08.2021 11:39:09</t>
  </si>
  <si>
    <t>10.08.2021 13:31:45</t>
  </si>
  <si>
    <t>TR-17 45-78-L00017_95000085018_95000085018</t>
  </si>
  <si>
    <t>10.08.2021 17:01:31</t>
  </si>
  <si>
    <t>10.08.2021 18:30:48</t>
  </si>
  <si>
    <t>MURADİYE TR-3 KÖPRÜYANI 45-71-M00254_C_60983917_60983917</t>
  </si>
  <si>
    <t>10.08.2021 11:36:00</t>
  </si>
  <si>
    <t>10.08.2021 13:24:26</t>
  </si>
  <si>
    <t>TR-55 35-17-M00055_A_60983112_60983112</t>
  </si>
  <si>
    <t>10.08.2021 12:13:00</t>
  </si>
  <si>
    <t>10.08.2021 13:58:56</t>
  </si>
  <si>
    <t>10.08.2021 20:09:53</t>
  </si>
  <si>
    <t>11.08.2021 00:36:01</t>
  </si>
  <si>
    <t>KAYAKÖY DM 35-15-L00866_İLKKURŞUN L05_72307055</t>
  </si>
  <si>
    <t>10.08.2021 15:37:04</t>
  </si>
  <si>
    <t>10.08.2021 17:05:56</t>
  </si>
  <si>
    <t>10.08.2021 18:36:53</t>
  </si>
  <si>
    <t>10.08.2021 20:25:10</t>
  </si>
  <si>
    <t>YAĞMURLAR TR-1 45-78-M00753_DIREK TIPI TRAFO HUCRESI H01_2112365</t>
  </si>
  <si>
    <t>10.08.2021 09:04:03</t>
  </si>
  <si>
    <t>10.08.2021 12:57:15</t>
  </si>
  <si>
    <t>M-1921 35-02-M01921_915055957_915055957</t>
  </si>
  <si>
    <t>10.08.2021 11:19:19</t>
  </si>
  <si>
    <t>10.08.2021 17:12:09</t>
  </si>
  <si>
    <t>K-1996 35-01-K01996_911956082_911956082</t>
  </si>
  <si>
    <t>10.08.2021 21:02:49</t>
  </si>
  <si>
    <t>10.08.2021 21:51:34</t>
  </si>
  <si>
    <t>10.08.2021 01:40:19</t>
  </si>
  <si>
    <t>10.08.2021 01:40:35</t>
  </si>
  <si>
    <t>K-3194 35-03-K03194_DIREK TIPI TRAFO HUCRESI H01_2075898</t>
  </si>
  <si>
    <t>10.08.2021 06:46:49</t>
  </si>
  <si>
    <t>10.08.2021 08:54:00</t>
  </si>
  <si>
    <t>EĞRİDERE TR-1 35-29-L00511_950329989_950329989</t>
  </si>
  <si>
    <t>10.08.2021 20:26:00</t>
  </si>
  <si>
    <t>10.08.2021 22:31:41</t>
  </si>
  <si>
    <t>TR-39 35-30-L00039_TR-40-41-42-43 L03_2329885</t>
  </si>
  <si>
    <t>10.08.2021 08:31:54</t>
  </si>
  <si>
    <t>10.08.2021 10:32:06</t>
  </si>
  <si>
    <t>K-235 35-01-K00235_35-01-K00235_42381313</t>
  </si>
  <si>
    <t>10.08.2021 18:29:10</t>
  </si>
  <si>
    <t>10.08.2021 19:16:19</t>
  </si>
  <si>
    <t>BEYDERE KÖK 45-71-M00128_ESKİ KARAAĞAÇLI M07_50217231</t>
  </si>
  <si>
    <t>10.08.2021 17:07:54</t>
  </si>
  <si>
    <t>10.08.2021 20:50:46</t>
  </si>
  <si>
    <t>BELENYAKA TR-4 45-73-M00701_DIREK TIPI TRAFO HUCRESI H01_2094280</t>
  </si>
  <si>
    <t>10.08.2021 09:30:00</t>
  </si>
  <si>
    <t>10.08.2021 17:50:00</t>
  </si>
  <si>
    <t>10.08.2021 08:23:57</t>
  </si>
  <si>
    <t>10.08.2021 09:32:04</t>
  </si>
  <si>
    <t>DOĞUCA TR-1 45-72-L00642_49633448_56389996_56389996</t>
  </si>
  <si>
    <t>10.08.2021 12:53:17</t>
  </si>
  <si>
    <t>10.08.2021 15:29:11</t>
  </si>
  <si>
    <t>TR-13 45-78-L00013__56407489_56407489</t>
  </si>
  <si>
    <t>10.08.2021 19:44:33</t>
  </si>
  <si>
    <t>10.08.2021 20:07:14</t>
  </si>
  <si>
    <t>_C_56406526_56406526</t>
  </si>
  <si>
    <t>10.08.2021 09:33:47</t>
  </si>
  <si>
    <t>10.08.2021 13:29:42</t>
  </si>
  <si>
    <t>ŞEYHDAVUTLAR TR-8 45-79-M00595_945550641_945550641</t>
  </si>
  <si>
    <t>10.08.2021 14:04:56</t>
  </si>
  <si>
    <t>10.08.2021 15:50:52</t>
  </si>
  <si>
    <t>TR-47 35-16-L00047_953338917_953338917</t>
  </si>
  <si>
    <t>10.08.2021 09:59:18</t>
  </si>
  <si>
    <t>10.08.2021 16:04:51</t>
  </si>
  <si>
    <t>TR-64 35-30-L00064_955315817_955315817</t>
  </si>
  <si>
    <t>10.08.2021 13:50:58</t>
  </si>
  <si>
    <t>10.08.2021 18:08:58</t>
  </si>
  <si>
    <t>DM-2/13 35-29-M00100_48395555 c2b_48396969</t>
  </si>
  <si>
    <t>10.08.2021 21:53:44</t>
  </si>
  <si>
    <t>11.08.2021 01:42:37</t>
  </si>
  <si>
    <t>BIÇAKÇI TR-2 35-15-L00081_B_56361741_56361741</t>
  </si>
  <si>
    <t>10.08.2021 17:37:57</t>
  </si>
  <si>
    <t>10.08.2021 21:24:19</t>
  </si>
  <si>
    <t>DELEMENLER KÖK 45-73-M00490_GÜZLE BELENYAKA M05_2317061</t>
  </si>
  <si>
    <t>10.08.2021 16:52:00</t>
  </si>
  <si>
    <t>10.08.2021 17:56:00</t>
  </si>
  <si>
    <t>ZEYTİNDAĞ DM 35-16-M00138_ZEYTİNDAĞ M05_76071852</t>
  </si>
  <si>
    <t>10.08.2021 16:35:04</t>
  </si>
  <si>
    <t>10.08.2021 16:35:38</t>
  </si>
  <si>
    <t>MÜBECCEL TARIMSAL SULAMA 35-16-M00689_ M01_2334109</t>
  </si>
  <si>
    <t>10.08.2021 10:36:28</t>
  </si>
  <si>
    <t>10.08.2021 17:19:37</t>
  </si>
  <si>
    <t>TR-5 35-16-L00005_953334119_953334119</t>
  </si>
  <si>
    <t>10.08.2021 13:16:40</t>
  </si>
  <si>
    <t>10.08.2021 17:31:51</t>
  </si>
  <si>
    <t>L-376 PAZARYERİ 35-18-L00376_H h1_5950677</t>
  </si>
  <si>
    <t>10.08.2021 15:45:06</t>
  </si>
  <si>
    <t>10.08.2021 16:47:19</t>
  </si>
  <si>
    <t>GÖÇBEYLİ TR-2 35-16-M00017_953327344_953327344</t>
  </si>
  <si>
    <t>10.08.2021 23:31:27</t>
  </si>
  <si>
    <t>11.08.2021 02:34:48</t>
  </si>
  <si>
    <t>10.08.2021 06:59:34</t>
  </si>
  <si>
    <t>10.08.2021 09:24:29</t>
  </si>
  <si>
    <t>10.08.2021 14:54:19</t>
  </si>
  <si>
    <t>10.08.2021 16:26:34</t>
  </si>
  <si>
    <t>10.08.2021 09:14:27</t>
  </si>
  <si>
    <t>10.08.2021 17:25:20</t>
  </si>
  <si>
    <t>M-1520 35-03-M01520_A_56363254_56363254</t>
  </si>
  <si>
    <t>10.08.2021 15:12:00</t>
  </si>
  <si>
    <t>10.08.2021 16:22:00</t>
  </si>
  <si>
    <t>M-1974 35-09-M01974_97778754_97778754</t>
  </si>
  <si>
    <t>10.08.2021 20:34:46</t>
  </si>
  <si>
    <t>10.08.2021 21:44:49</t>
  </si>
  <si>
    <t>SEFERİHİSAR İM 35-14-A00002_KÖYLER L09_72378371</t>
  </si>
  <si>
    <t>10.08.2021 09:23:28</t>
  </si>
  <si>
    <t>10.08.2021 09:29:00</t>
  </si>
  <si>
    <t>HALİLBEYLİ TR-1 KÖK 35-27-M01057_HatBaşıAyırıcı_72423222 M05_72423222</t>
  </si>
  <si>
    <t>10.08.2021 08:26:32</t>
  </si>
  <si>
    <t>10.08.2021 10:26:35</t>
  </si>
  <si>
    <t>ALİBEYLİ TR-5 45-80-M00087_956547976_956547976</t>
  </si>
  <si>
    <t>10.08.2021 08:30:00</t>
  </si>
  <si>
    <t>10.08.2021 10:30:24</t>
  </si>
  <si>
    <t>MURADİYE TR-3 KÖPRÜYANI 45-71-M00254_A_56401650_56401650</t>
  </si>
  <si>
    <t>10.08.2021 20:22:12</t>
  </si>
  <si>
    <t>10.08.2021 23:17:00</t>
  </si>
  <si>
    <t>ÇİFTLİK İM 35-18-A00003_SAĞLIKÇILAR L06_2307805</t>
  </si>
  <si>
    <t>10.08.2021 06:22:00</t>
  </si>
  <si>
    <t>10.08.2021 10:54:44</t>
  </si>
  <si>
    <t>L-134 DENETMENLER SİTESİ 35-14-L00134_35-14-L00134_72205372</t>
  </si>
  <si>
    <t>10.08.2021 15:27:16</t>
  </si>
  <si>
    <t>10.08.2021 20:17:24</t>
  </si>
  <si>
    <t>ZEYTİNALANI  TR-117 35-19-L00117_956695489_956695489</t>
  </si>
  <si>
    <t>10.08.2021 18:07:57</t>
  </si>
  <si>
    <t>10.08.2021 22:32:24</t>
  </si>
  <si>
    <t>TR-7 35-16-L00007_953315385_953315385</t>
  </si>
  <si>
    <t>10.08.2021 23:19:34</t>
  </si>
  <si>
    <t>11.08.2021 01:14:24</t>
  </si>
  <si>
    <t>M-1018 35-03-M01018_910095325_910095325</t>
  </si>
  <si>
    <t>10.08.2021 10:27:13</t>
  </si>
  <si>
    <t>10.08.2021 15:48:35</t>
  </si>
  <si>
    <t>K-1222 35-01-K01222_911318759_911318759</t>
  </si>
  <si>
    <t>10.08.2021 14:07:25</t>
  </si>
  <si>
    <t>10.08.2021 17:44:12</t>
  </si>
  <si>
    <t>TR-28 35-19-L00028_A_56368127_56368127</t>
  </si>
  <si>
    <t>10.08.2021 15:02:00</t>
  </si>
  <si>
    <t>10.08.2021 15:55:29</t>
  </si>
  <si>
    <t>YOLÜSTÜ İM 35-15-A00002_ERTUĞRUL KÖYÜ L15_2076426</t>
  </si>
  <si>
    <t>10.08.2021 09:15:46</t>
  </si>
  <si>
    <t>10.08.2021 09:21:41</t>
  </si>
  <si>
    <t>SEFERİHİSAR İM 35-14-A00002_HatBaşıAyırıcı_53133124 L09_53133124</t>
  </si>
  <si>
    <t>10.08.2021 21:00:34</t>
  </si>
  <si>
    <t>10.08.2021 21:46:05</t>
  </si>
  <si>
    <t>TR-66 35-19-L00066_DIREK TIPI TRAFO HUCRESI H01_2053469</t>
  </si>
  <si>
    <t>10.08.2021 10:02:00</t>
  </si>
  <si>
    <t>10.08.2021 12:02:04</t>
  </si>
  <si>
    <t>10.08.2021 12:19:03</t>
  </si>
  <si>
    <t>10.08.2021 12:19:33</t>
  </si>
  <si>
    <t>AHMET EVİŞ VE ARK. SULAMA GRB. 45-84-L00041_45-84-L00041_2360399</t>
  </si>
  <si>
    <t>10.08.2021 09:18:18</t>
  </si>
  <si>
    <t>10.08.2021 09:47:05</t>
  </si>
  <si>
    <t>10.08.2021 17:26:20</t>
  </si>
  <si>
    <t>10.08.2021 17:32:38</t>
  </si>
  <si>
    <t>K-1210 35-01-K01210_35-01-K01210_2360703</t>
  </si>
  <si>
    <t>10.08.2021 10:13:18</t>
  </si>
  <si>
    <t>10.08.2021 13:21:17</t>
  </si>
  <si>
    <t>GÖKÇELER (YAYLACIK MAH.) TR-1 45-71-M00999_43149870_56384094_56384094</t>
  </si>
  <si>
    <t>10.08.2021 22:30:08</t>
  </si>
  <si>
    <t>11.08.2021 02:08:12</t>
  </si>
  <si>
    <t>10.08.2021 15:08:24</t>
  </si>
  <si>
    <t>10.08.2021 15:59:02</t>
  </si>
  <si>
    <t>10.08.2021 11:38:00</t>
  </si>
  <si>
    <t>10.08.2021 12:16:33</t>
  </si>
  <si>
    <t>BAĞARASI TR-8 35-23-M00177__72371978_72371978</t>
  </si>
  <si>
    <t>10.08.2021 19:13:12</t>
  </si>
  <si>
    <t>10.08.2021 19:59:16</t>
  </si>
  <si>
    <t>M-3390(YATIRIM REZERVE) 35-03-M03390_910497524_910497524</t>
  </si>
  <si>
    <t>10.08.2021 15:09:20</t>
  </si>
  <si>
    <t>10.08.2021 19:48:14</t>
  </si>
  <si>
    <t>K-4592 35-03-K04592_910380005_910380005</t>
  </si>
  <si>
    <t>10.08.2021 15:20:17</t>
  </si>
  <si>
    <t>10.08.2021 17:31:41</t>
  </si>
  <si>
    <t>SARIKAYA TR-1 45-82-L00056_ H_79744526</t>
  </si>
  <si>
    <t>10.08.2021 15:22:18</t>
  </si>
  <si>
    <t>10.08.2021 19:03:06</t>
  </si>
  <si>
    <t>M-2908 35-02-M02908_99776341_99776341</t>
  </si>
  <si>
    <t>10.08.2021 15:47:41</t>
  </si>
  <si>
    <t>10.08.2021 22:38:15</t>
  </si>
  <si>
    <t>TR-2/14-A 45-72-L00068_95000110038_95000110038</t>
  </si>
  <si>
    <t>10.08.2021 16:48:07</t>
  </si>
  <si>
    <t>10.08.2021 18:15:21</t>
  </si>
  <si>
    <t>FOÇAKÖY TR-2 35-23-M00223_A_56357425_56357425</t>
  </si>
  <si>
    <t>10.08.2021 14:40:00</t>
  </si>
  <si>
    <t>10.08.2021 15:39:23</t>
  </si>
  <si>
    <t>K-953 35-02-K00953_99942949_99942949</t>
  </si>
  <si>
    <t>10.08.2021 17:36:38</t>
  </si>
  <si>
    <t>10.08.2021 22:36:08</t>
  </si>
  <si>
    <t>10.08.2021 00:22:44</t>
  </si>
  <si>
    <t>10.08.2021 00:47:47</t>
  </si>
  <si>
    <t>10.08.2021 09:06:34</t>
  </si>
  <si>
    <t>10.08.2021 18:15:17</t>
  </si>
  <si>
    <t>POYRAZ KÖK 45-78-M00651_HatBaşıAyırıcı_53140094 M03_53140094</t>
  </si>
  <si>
    <t>10.08.2021 09:50:47</t>
  </si>
  <si>
    <t>10.08.2021 12:52:38</t>
  </si>
  <si>
    <t>K-1402 35-01-K01402_911419538_911419538</t>
  </si>
  <si>
    <t>10.08.2021 07:55:14</t>
  </si>
  <si>
    <t>10.08.2021 13:47:05</t>
  </si>
  <si>
    <t>K-4307 35-09-K04307_97849977_97849977</t>
  </si>
  <si>
    <t>10.08.2021 20:21:39</t>
  </si>
  <si>
    <t>10.08.2021 22:11:39</t>
  </si>
  <si>
    <t>KEMALİYE TR-10 45-73-M00156_TR-1 DEN GİRİŞ RİNG M02_72331665</t>
  </si>
  <si>
    <t>10.08.2021 09:24:04</t>
  </si>
  <si>
    <t>10.08.2021 10:11:29</t>
  </si>
  <si>
    <t>KAPANCI KÖK 45-78-L00229_HASALAN L02_2108490</t>
  </si>
  <si>
    <t>10.08.2021 09:05:08</t>
  </si>
  <si>
    <t>10.08.2021 09:06:04</t>
  </si>
  <si>
    <t>ÖDEMİŞ İM 35-15-A00001_ŞEHİR-1 M06_2062514</t>
  </si>
  <si>
    <t>10.08.2021 09:44:04</t>
  </si>
  <si>
    <t>10.08.2021 11:21:41</t>
  </si>
  <si>
    <t>10.08.2021 10:27:11</t>
  </si>
  <si>
    <t>10.08.2021 11:06:40</t>
  </si>
  <si>
    <t>SARUHANLI TR-23 45-80-M00023_A A03b_5981252</t>
  </si>
  <si>
    <t>10.08.2021 18:17:00</t>
  </si>
  <si>
    <t>10.08.2021 18:54:44</t>
  </si>
  <si>
    <t>10.08.2021 08:44:59</t>
  </si>
  <si>
    <t>10.08.2021 08:53:42</t>
  </si>
  <si>
    <t>K-140 35-02-K00140_A A1B_5855101</t>
  </si>
  <si>
    <t>10.08.2021 17:10:31</t>
  </si>
  <si>
    <t>10.08.2021 18:44:00</t>
  </si>
  <si>
    <t>BERGAMA İM-1 35-16-A00001_ŞEHİR-4 L16_2091608</t>
  </si>
  <si>
    <t>10.08.2021 05:56:36</t>
  </si>
  <si>
    <t>10.08.2021 06:08:19</t>
  </si>
  <si>
    <t>M-1038 35-04-M01038_35-04-M01038_2365666</t>
  </si>
  <si>
    <t>10.08.2021 16:18:41</t>
  </si>
  <si>
    <t>10.08.2021 16:58:10</t>
  </si>
  <si>
    <t>AKÇAKÖY TR-1 45-78-M00884_49184642_56406077_56406077</t>
  </si>
  <si>
    <t>10.08.2021 08:11:59</t>
  </si>
  <si>
    <t>10.08.2021 10:13:10</t>
  </si>
  <si>
    <t>TR-34 35-15-M00034_DM-3 (TR-16) M02_66565466</t>
  </si>
  <si>
    <t>10.08.2021 05:05:04</t>
  </si>
  <si>
    <t>10.08.2021 05:51:00</t>
  </si>
  <si>
    <t>L-255 YENİCEKIYIKENT SİTESİ 35-18-L00255_950455987_950455987</t>
  </si>
  <si>
    <t>10.08.2021 17:47:27</t>
  </si>
  <si>
    <t>K-1092 35-03-K01092_TRAFO K02_41945745</t>
  </si>
  <si>
    <t>10.08.2021 11:33:20</t>
  </si>
  <si>
    <t>10.08.2021 11:59:01</t>
  </si>
  <si>
    <t>KÖSEALİ TR-1 45-78-M00781_45-78-M00781_2373593</t>
  </si>
  <si>
    <t>10.08.2021 15:14:24</t>
  </si>
  <si>
    <t>10.08.2021 20:44:25</t>
  </si>
  <si>
    <t>10.08.2021 11:50:17</t>
  </si>
  <si>
    <t>10.08.2021 13:42:11</t>
  </si>
  <si>
    <t>KAZIKBAĞLARI TR-1 35-16-M00482_7188740_56375811_56375811</t>
  </si>
  <si>
    <t>10.08.2021 10:06:52</t>
  </si>
  <si>
    <t>10.08.2021 13:27:22</t>
  </si>
  <si>
    <t>DM-3/TR-37 35-22-M00687_955291995_955291995</t>
  </si>
  <si>
    <t>10.08.2021 16:39:31</t>
  </si>
  <si>
    <t>10.08.2021 18:01:44</t>
  </si>
  <si>
    <t>10.08.2021 08:11:09</t>
  </si>
  <si>
    <t>10.08.2021 08:18:49</t>
  </si>
  <si>
    <t>L-401 ALTINYUNUS DM 35-18-L00401_950446117_950446117</t>
  </si>
  <si>
    <t>10.08.2021 20:43:44</t>
  </si>
  <si>
    <t>11.08.2021 00:30:25</t>
  </si>
  <si>
    <t>10.08.2021 06:16:54</t>
  </si>
  <si>
    <t>10.08.2021 07:10:48</t>
  </si>
  <si>
    <t>TR-64 35-30-L00064_B_56397606_56397606</t>
  </si>
  <si>
    <t>10.08.2021 15:24:00</t>
  </si>
  <si>
    <t>10.08.2021 21:47:35</t>
  </si>
  <si>
    <t>KAYAPINAR KÖK 45-71-M02146_KAYAPINAR M06_60777325</t>
  </si>
  <si>
    <t>10.08.2021 01:09:57</t>
  </si>
  <si>
    <t>10.08.2021 01:56:07</t>
  </si>
  <si>
    <t>10.08.2021 14:49:00</t>
  </si>
  <si>
    <t>10.08.2021 15:23:02</t>
  </si>
  <si>
    <t>NARINCALIPITRAK TR-2 45-77-L00093_A_56395816_56395816</t>
  </si>
  <si>
    <t>10.08.2021 18:50:38</t>
  </si>
  <si>
    <t>10.08.2021 19:53:13</t>
  </si>
  <si>
    <t>ALEMŞAHLI TR-5 ÇÖLDERE 45-79-M00457_B_56400536_56400536</t>
  </si>
  <si>
    <t>10.08.2021 19:11:46</t>
  </si>
  <si>
    <t>10.08.2021 21:36:58</t>
  </si>
  <si>
    <t>K-831 35-03-K00831_A_56378523_56378523</t>
  </si>
  <si>
    <t>10.08.2021 10:15:09</t>
  </si>
  <si>
    <t>10.08.2021 13:45:07</t>
  </si>
  <si>
    <t>OKLUİSA KÖK 45-81-M00046_CINAN GRUP M04_71994464</t>
  </si>
  <si>
    <t>10.08.2021 10:52:47</t>
  </si>
  <si>
    <t>10.08.2021 13:10:57</t>
  </si>
  <si>
    <t>K-3385 35-04-K03385_99335061_99335061</t>
  </si>
  <si>
    <t>10.08.2021 09:18:14</t>
  </si>
  <si>
    <t>10.08.2021 13:05:13</t>
  </si>
  <si>
    <t>M-1038 35-04-M01038_C_56383847_56383847</t>
  </si>
  <si>
    <t>10.08.2021 21:40:14</t>
  </si>
  <si>
    <t>11.08.2021 01:21:42</t>
  </si>
  <si>
    <t>ARMUTLU TR-7 35-27-M00550_YASEMİN SALAMURA M01_72164640</t>
  </si>
  <si>
    <t>10.08.2021 16:48:51</t>
  </si>
  <si>
    <t>10.08.2021 19:57:41</t>
  </si>
  <si>
    <t>M-212(DM-3/10) 35-09-M00212_E_56382279_56382279</t>
  </si>
  <si>
    <t>10.08.2021 12:31:14</t>
  </si>
  <si>
    <t>10.08.2021 13:10:04</t>
  </si>
  <si>
    <t>GERELİ KÖYÜ İBRAHİM KAYALI SULAMA GRB TR-12 35-15-M00311_950408045_950408045</t>
  </si>
  <si>
    <t>10.08.2021 15:55:28</t>
  </si>
  <si>
    <t>10.08.2021 19:58:43</t>
  </si>
  <si>
    <t>MÜTEVELLİ TR-2 45-80-M00101_A_56389044_56389044</t>
  </si>
  <si>
    <t>10.08.2021 19:13:10</t>
  </si>
  <si>
    <t>10.08.2021 22:50:11</t>
  </si>
  <si>
    <t>DEMİRCİ KÖK 35-26-M00779_YEŞİLKÖY ENH M01_42707156</t>
  </si>
  <si>
    <t>10.08.2021 08:24:08</t>
  </si>
  <si>
    <t>10.08.2021 09:16:28</t>
  </si>
  <si>
    <t>10.08.2021 23:08:00</t>
  </si>
  <si>
    <t>11.08.2021 03:17:00</t>
  </si>
  <si>
    <t>K-178 35-03-K00178_910619629_910619629</t>
  </si>
  <si>
    <t>10.08.2021 11:23:23</t>
  </si>
  <si>
    <t>10.08.2021 14:32:02</t>
  </si>
  <si>
    <t>L-93 ULAMIŞ MEYDAN 35-14-L00093_956645282_956645282</t>
  </si>
  <si>
    <t>10.08.2021 10:28:01</t>
  </si>
  <si>
    <t>10.08.2021 12:50:01</t>
  </si>
  <si>
    <t>BELKENT SİTESİ TR 35-30-M00336_A a1_42904991</t>
  </si>
  <si>
    <t>10.08.2021 19:28:21</t>
  </si>
  <si>
    <t>10.08.2021 23:46:25</t>
  </si>
  <si>
    <t>BAYINDIR İM 35-20-A00001_ZEYTİNOVA-1 L07_2058784</t>
  </si>
  <si>
    <t>10.08.2021 10:06:07</t>
  </si>
  <si>
    <t>10.08.2021 10:40:15</t>
  </si>
  <si>
    <t>10.08.2021 00:55:46</t>
  </si>
  <si>
    <t>10.08.2021 01:17:21</t>
  </si>
  <si>
    <t>ASARLIK TR-10 35-28-M00593_953370583_953370583</t>
  </si>
  <si>
    <t>10.08.2021 14:11:36</t>
  </si>
  <si>
    <t>10.08.2021 17:46:17</t>
  </si>
  <si>
    <t>10.08.2021 17:32:33</t>
  </si>
  <si>
    <t>10.08.2021 18:27:41</t>
  </si>
  <si>
    <t>10.08.2021 08:55:00</t>
  </si>
  <si>
    <t>10.08.2021 11:30:15</t>
  </si>
  <si>
    <t>DEDELER KAKLIKKAYA TR-1 45-81-M00068_45-81-M00068_2377011</t>
  </si>
  <si>
    <t>10.08.2021 08:21:58</t>
  </si>
  <si>
    <t>10.08.2021 11:53:36</t>
  </si>
  <si>
    <t>DERBENT TR-4 45-83-L00409_A_56399749_56399749</t>
  </si>
  <si>
    <t>10.08.2021 13:18:38</t>
  </si>
  <si>
    <t>10.08.2021 14:48:49</t>
  </si>
  <si>
    <t>TR-14(M-714) 35-30-M00714_955299673_955299673</t>
  </si>
  <si>
    <t>10.08.2021 23:08:15</t>
  </si>
  <si>
    <t>11.08.2021 01:21:18</t>
  </si>
  <si>
    <t>TR-45 35-16-L00045_47569374_56352665_56352665</t>
  </si>
  <si>
    <t>10.08.2021 09:43:57</t>
  </si>
  <si>
    <t>10.08.2021 15:54:32</t>
  </si>
  <si>
    <t>L-27 35-14-L00027_L-38 AKKUM L01_72206828</t>
  </si>
  <si>
    <t>10.08.2021 15:37:51</t>
  </si>
  <si>
    <t>10.08.2021 17:14:08</t>
  </si>
  <si>
    <t>TR-89 MAVİ PLAJ 35-19-L00089_956683671_956683671</t>
  </si>
  <si>
    <t>10.08.2021 14:59:17</t>
  </si>
  <si>
    <t>10.08.2021 17:26:52</t>
  </si>
  <si>
    <t>10.08.2021 09:11:34</t>
  </si>
  <si>
    <t>10.08.2021 09:32:14</t>
  </si>
  <si>
    <t>KURUCUOVA TR-3 35-15-L00254_DIREK TIPI TRAFO HUCRESI H01_2045568</t>
  </si>
  <si>
    <t>10.08.2021 09:17:04</t>
  </si>
  <si>
    <t>10.08.2021 17:46:00</t>
  </si>
  <si>
    <t>10.08.2021 14:43:23</t>
  </si>
  <si>
    <t>10.08.2021 15:25:26</t>
  </si>
  <si>
    <t>GÖLMARMARA TR-15 45-85-L00015_945466645_945466645</t>
  </si>
  <si>
    <t>10.08.2021 12:19:39</t>
  </si>
  <si>
    <t>10.08.2021 12:53:50</t>
  </si>
  <si>
    <t>K-1653 35-04-K01653_E_56354170_56354170</t>
  </si>
  <si>
    <t>10.08.2021 09:45:00</t>
  </si>
  <si>
    <t>BADEMLER TR-3 35-19-L00299_956690059_956690059</t>
  </si>
  <si>
    <t>10.08.2021 09:06:40</t>
  </si>
  <si>
    <t>10.08.2021 12:02:50</t>
  </si>
  <si>
    <t>ZEYTİNALANI TR-118 35-19-L00118_35-19-L00118_66026989</t>
  </si>
  <si>
    <t>10.08.2021 08:32:12</t>
  </si>
  <si>
    <t>10.08.2021 09:11:36</t>
  </si>
  <si>
    <t>TR-13 45-78-L00013__56407490_56407490</t>
  </si>
  <si>
    <t>10.08.2021 21:04:26</t>
  </si>
  <si>
    <t>10.08.2021 21:48:26</t>
  </si>
  <si>
    <t>TR-2/7 45-72-L00007_942943175_942943175</t>
  </si>
  <si>
    <t>10.08.2021 15:20:49</t>
  </si>
  <si>
    <t>10.08.2021 17:12:28</t>
  </si>
  <si>
    <t>ULUCAK DM-2/14 35-27-M00332_914610676_914610676</t>
  </si>
  <si>
    <t>10.08.2021 22:18:40</t>
  </si>
  <si>
    <t>10.08.2021 23:46:32</t>
  </si>
  <si>
    <t>TR-24 35-13-M00024_944464498_944464498</t>
  </si>
  <si>
    <t>10.08.2021 09:34:38</t>
  </si>
  <si>
    <t>10.08.2021 11:04:24</t>
  </si>
  <si>
    <t>10.08.2021 19:31:13</t>
  </si>
  <si>
    <t>10.08.2021 20:20:52</t>
  </si>
  <si>
    <t>GÜLBAHÇE TR-8 35-19-L00268_956689621_956689621</t>
  </si>
  <si>
    <t>10.08.2021 15:59:00</t>
  </si>
  <si>
    <t>10.08.2021 19:59:53</t>
  </si>
  <si>
    <t>HACIRAHMANLI TR-5 45-80-M00184_956564789_956564789</t>
  </si>
  <si>
    <t>10.08.2021 13:50:00</t>
  </si>
  <si>
    <t>10.08.2021 15:03:52</t>
  </si>
  <si>
    <t>10.08.2021 00:11:59</t>
  </si>
  <si>
    <t>10.08.2021 00:20:31</t>
  </si>
  <si>
    <t>GÜRÇEŞME İM 35-03-A00001_YEŞİLDERE K18_2095052</t>
  </si>
  <si>
    <t>10.08.2021 11:04:05</t>
  </si>
  <si>
    <t>10.08.2021 11:36:21</t>
  </si>
  <si>
    <t>M-2142 35-07-M02142_911929060_911929060</t>
  </si>
  <si>
    <t>10.08.2021 23:17:08</t>
  </si>
  <si>
    <t>10.08.2021 23:41:17</t>
  </si>
  <si>
    <t>10.08.2021 17:55:14</t>
  </si>
  <si>
    <t>10.08.2021 19:20:53</t>
  </si>
  <si>
    <t>ARAPBAŞI TR-2 35-20-L00440__72373295_72373295</t>
  </si>
  <si>
    <t>10.08.2021 17:40:44</t>
  </si>
  <si>
    <t>10.08.2021 18:24:34</t>
  </si>
  <si>
    <t>K-4338 35-01-K04338_99369802_99369802</t>
  </si>
  <si>
    <t>10.08.2021 19:05:39</t>
  </si>
  <si>
    <t>10.08.2021 20:49:28</t>
  </si>
  <si>
    <t>DM-2/TR-20 35-22-M00853_E E01_66111240</t>
  </si>
  <si>
    <t>10.08.2021 13:42:00</t>
  </si>
  <si>
    <t>10.08.2021 14:17:32</t>
  </si>
  <si>
    <t>FOÇAKÖY TR-2 35-23-M00223_B_56367234_56367234</t>
  </si>
  <si>
    <t>10.08.2021 15:47:17</t>
  </si>
  <si>
    <t>10.08.2021 18:21:52</t>
  </si>
  <si>
    <t>DİNGİLLER TR-1 45-72-L00171_45-72-L00171_2372264</t>
  </si>
  <si>
    <t>10.08.2021 16:33:58</t>
  </si>
  <si>
    <t>10.08.2021 17:57:00</t>
  </si>
  <si>
    <t>10.08.2021 10:02:04</t>
  </si>
  <si>
    <t>10.08.2021 10:16:45</t>
  </si>
  <si>
    <t>BAHÇELİ  AR ÇİFTLİĞİ TR2 35-30-L00146_955320956_955320956</t>
  </si>
  <si>
    <t>10.08.2021 11:38:06</t>
  </si>
  <si>
    <t>10.08.2021 14:47:45</t>
  </si>
  <si>
    <t>M-1814 KISIK DM-1 35-22-M00095_IŞIKLAR-1 M14_72099714</t>
  </si>
  <si>
    <t>10.08.2021 06:52:34</t>
  </si>
  <si>
    <t>10.08.2021 07:12:14</t>
  </si>
  <si>
    <t>_A_56401076_56401076</t>
  </si>
  <si>
    <t>10.08.2021 09:05:15</t>
  </si>
  <si>
    <t>10.08.2021 17:01:47</t>
  </si>
  <si>
    <t>MADEN KÖK 45-83-M00128_CAMBAZLI KÖK M04_47316730</t>
  </si>
  <si>
    <t>10.08.2021 11:55:59</t>
  </si>
  <si>
    <t>10.08.2021 13:39:40</t>
  </si>
  <si>
    <t>SARUHANLI TR-11 45-80-M00011_45-80-M00011_72202654</t>
  </si>
  <si>
    <t>10.08.2021 11:28:24</t>
  </si>
  <si>
    <t>10.08.2021 12:14:00</t>
  </si>
  <si>
    <t>M-21 HAMAM ALANI 35-14-M00021_956643709_956643709</t>
  </si>
  <si>
    <t>10.08.2021 17:16:00</t>
  </si>
  <si>
    <t>10.08.2021 20:24:19</t>
  </si>
  <si>
    <t>L-233 AKARCA KÖK 35-14-L00233_L-47 DENİZKENT SİTESİ L02_72202702</t>
  </si>
  <si>
    <t>10.08.2021 10:27:40</t>
  </si>
  <si>
    <t>10.08.2021 11:30:24</t>
  </si>
  <si>
    <t>EĞERCİ TR-3 35-26-L00207_6186857_56358659_56358659</t>
  </si>
  <si>
    <t>10.08.2021 15:27:00</t>
  </si>
  <si>
    <t>10.08.2021 18:47:50</t>
  </si>
  <si>
    <t>AKHİSAR İM 45-72-A00001_TR2/1 L13_2308512</t>
  </si>
  <si>
    <t>10.08.2021 02:37:24</t>
  </si>
  <si>
    <t>10.08.2021 04:04:58</t>
  </si>
  <si>
    <t>10.08.2021 19:49:56</t>
  </si>
  <si>
    <t>10.08.2021 22:12:30</t>
  </si>
  <si>
    <t>10.08.2021 13:59:24</t>
  </si>
  <si>
    <t>10.08.2021 14:00:28</t>
  </si>
  <si>
    <t>M-993 35-03-M00993_B_56372554_56372554</t>
  </si>
  <si>
    <t>10.08.2021 18:30:53</t>
  </si>
  <si>
    <t>10.08.2021 21:05:50</t>
  </si>
  <si>
    <t>MECİDİYE TR-1 KÖK 45-72-L00078_GÖKÇEKÖY (KÖYLER ÇIKIŞI) L010_66560808</t>
  </si>
  <si>
    <t>10.08.2021 17:43:28</t>
  </si>
  <si>
    <t>10.08.2021 17:44:14</t>
  </si>
  <si>
    <t>L-55 ÖZMET 35-14-L00055_DIREK TIPI TRAFO HUCRESI H01_2099540</t>
  </si>
  <si>
    <t>10.08.2021 13:34:52</t>
  </si>
  <si>
    <t>10.08.2021 15:34:39</t>
  </si>
  <si>
    <t>ÇİNAN TOYGAR TR-1 45-81-M00217_B_56389050_56389050</t>
  </si>
  <si>
    <t>10.08.2021 10:12:57</t>
  </si>
  <si>
    <t>10.08.2021 17:41:42</t>
  </si>
  <si>
    <t>10.08.2021 16:35:09</t>
  </si>
  <si>
    <t>10.08.2021 16:51:44</t>
  </si>
  <si>
    <t>ÇANDARLI TR-25 35-30-M00025_955323499_955323499</t>
  </si>
  <si>
    <t>10.08.2021 01:07:14</t>
  </si>
  <si>
    <t>10.08.2021 02:02:46</t>
  </si>
  <si>
    <t>SULUDERE TR-13 35-31-L00392_956584090_956584090</t>
  </si>
  <si>
    <t>10.08.2021 18:18:06</t>
  </si>
  <si>
    <t>10.08.2021 19:21:21</t>
  </si>
  <si>
    <t>K-1497 35-02-K01497_910056249_910056249</t>
  </si>
  <si>
    <t>10.08.2021 16:10:47</t>
  </si>
  <si>
    <t>10.08.2021 22:43:00</t>
  </si>
  <si>
    <t>KARABURUN TR-2 35-21-L00014_953367903_953367903</t>
  </si>
  <si>
    <t>10.08.2021 17:23:21</t>
  </si>
  <si>
    <t>10.08.2021 18:40:57</t>
  </si>
  <si>
    <t>M-1826 35-02-M01826_913103024_913103024</t>
  </si>
  <si>
    <t>10.08.2021 21:25:09</t>
  </si>
  <si>
    <t>10.08.2021 22:11:06</t>
  </si>
  <si>
    <t>DM-1/25-A 35-29-M00102_DIREK TIPI TRAFO HUCRESI H01_2094801</t>
  </si>
  <si>
    <t>10.08.2021 11:20:24</t>
  </si>
  <si>
    <t>10.08.2021 14:42:34</t>
  </si>
  <si>
    <t>GÜLBAHÇE TR-12 35-19-L00168_956675320_956675320</t>
  </si>
  <si>
    <t>10.08.2021 15:33:10</t>
  </si>
  <si>
    <t>10.08.2021 20:17:21</t>
  </si>
  <si>
    <t>DM-1/4 35-18-L00579_950454568_950454568</t>
  </si>
  <si>
    <t>10.08.2021 05:31:44</t>
  </si>
  <si>
    <t>10.08.2021 10:58:32</t>
  </si>
  <si>
    <t>TR-6 35-26-M00006_DIREK TIPI TRAFO HUCRESI H01_2047856</t>
  </si>
  <si>
    <t>10.08.2021 20:52:25</t>
  </si>
  <si>
    <t>10.08.2021 22:06:07</t>
  </si>
  <si>
    <t>TR-2/125-2 45-83-L00467_955177519_955177519</t>
  </si>
  <si>
    <t>10.08.2021 12:08:00</t>
  </si>
  <si>
    <t>10.08.2021 13:18:59</t>
  </si>
  <si>
    <t>L-426 ESKİ GARAJ 35-18-L00426_DAĞITIM TRAFOSU L-426 L03_66340328</t>
  </si>
  <si>
    <t>10.08.2021 19:25:54</t>
  </si>
  <si>
    <t>10.08.2021 22:19:35</t>
  </si>
  <si>
    <t>M-993 35-03-M00993_910317289_910317289</t>
  </si>
  <si>
    <t>10.08.2021 20:12:11</t>
  </si>
  <si>
    <t>10.08.2021 21:18:28</t>
  </si>
  <si>
    <t>EMİNKENT ÖZEL TR 35-23-M00050Ö_DIREK TIPI TRAFO HUCRESI H01_2057995</t>
  </si>
  <si>
    <t>10.08.2021 13:14:36</t>
  </si>
  <si>
    <t>10.08.2021 17:53:19</t>
  </si>
  <si>
    <t>K-1526 35-02-K01526_95000105482_95000105482</t>
  </si>
  <si>
    <t>10.08.2021 22:54:26</t>
  </si>
  <si>
    <t>11.08.2021 00:31:37</t>
  </si>
  <si>
    <t>DELEMENLER KÖK 45-73-M00490_GÜZLE BELENYAKA M05_2081977</t>
  </si>
  <si>
    <t>10.08.2021 09:05:24</t>
  </si>
  <si>
    <t>10.08.2021 09:29:18</t>
  </si>
  <si>
    <t>M-1907 35-02-M01907_TRAFO M03_2046526</t>
  </si>
  <si>
    <t>10.08.2021 10:12:04</t>
  </si>
  <si>
    <t>10.08.2021 11:48:47</t>
  </si>
  <si>
    <t>10.08.2021 09:23:58</t>
  </si>
  <si>
    <t>TR-1-5/7A 35-20-L00458__72750560_72750560</t>
  </si>
  <si>
    <t>10.08.2021 07:30:43</t>
  </si>
  <si>
    <t>10.08.2021 08:00:58</t>
  </si>
  <si>
    <t>10.08.2021 16:45:45</t>
  </si>
  <si>
    <t>10.08.2021 17:17:59</t>
  </si>
  <si>
    <t>L-33 35-14-L00033_11026005_60983068_60983068</t>
  </si>
  <si>
    <t>10.08.2021 09:11:51</t>
  </si>
  <si>
    <t>10.08.2021 17:12:45</t>
  </si>
  <si>
    <t>PAYAMLI M-13 35-25-M00181_956641293_956641293</t>
  </si>
  <si>
    <t>10.08.2021 20:44:16</t>
  </si>
  <si>
    <t>10.08.2021 22:12:06</t>
  </si>
  <si>
    <t>K-1746 35-04-K01746_912682955_912682955</t>
  </si>
  <si>
    <t>10.08.2021 11:10:51</t>
  </si>
  <si>
    <t>10.08.2021 18:17:39</t>
  </si>
  <si>
    <t>ÜÇYOL KÖK 45-82-M00128_KARAÇAM GES M05_2090481</t>
  </si>
  <si>
    <t>10.08.2021 17:03:00</t>
  </si>
  <si>
    <t>ÇAMKÖY TR-1 45-85-L00177__72374747_72374747</t>
  </si>
  <si>
    <t>10.08.2021 17:16:10</t>
  </si>
  <si>
    <t>10.08.2021 18:40:36</t>
  </si>
  <si>
    <t>TR-90 35-17-M00090__60983269_60983269</t>
  </si>
  <si>
    <t>10.08.2021 13:35:12</t>
  </si>
  <si>
    <t>10.08.2021 14:20:43</t>
  </si>
  <si>
    <t>SULTAN DM 35-25-M00121_MOBİL-ZİNDANCIK M05_72117226</t>
  </si>
  <si>
    <t>10.08.2021 09:24:14</t>
  </si>
  <si>
    <t>10.08.2021 17:30:00</t>
  </si>
  <si>
    <t>M-3390(YATIRIM REZERVE) 35-03-M03390_D D1_5893601</t>
  </si>
  <si>
    <t>10.08.2021 16:06:26</t>
  </si>
  <si>
    <t>10.08.2021 17:21:14</t>
  </si>
  <si>
    <t>TR-132 35-19-L00132_956692614_956692614</t>
  </si>
  <si>
    <t>10.08.2021 21:26:05</t>
  </si>
  <si>
    <t>10.08.2021 23:23:02</t>
  </si>
  <si>
    <t>KARAOĞLANLI TR-2 45-71-M00092_B_56406900_56406900</t>
  </si>
  <si>
    <t>10.08.2021 19:14:39</t>
  </si>
  <si>
    <t>10.08.2021 23:13:46</t>
  </si>
  <si>
    <t>ZEYTİNALAN İM 35-19-A00002_TR-98 L14_2051187</t>
  </si>
  <si>
    <t>10.08.2021 08:03:43</t>
  </si>
  <si>
    <t>10.08.2021 08:27:19</t>
  </si>
  <si>
    <t>TR-5 35-16-L00005_A_56353500_56353500</t>
  </si>
  <si>
    <t>10.08.2021 10:57:13</t>
  </si>
  <si>
    <t>10.08.2021 19:50:11</t>
  </si>
  <si>
    <t>HACI HALİLLER DM 45-71-M00065_A_56404201_56404201</t>
  </si>
  <si>
    <t>10.08.2021 12:36:08</t>
  </si>
  <si>
    <t>10.08.2021 19:31:36</t>
  </si>
  <si>
    <t>10.08.2021 18:09:38</t>
  </si>
  <si>
    <t>10.08.2021 18:46:59</t>
  </si>
  <si>
    <t>K-3373 35-10-K03373_D_56374461_56374461</t>
  </si>
  <si>
    <t>10.08.2021 14:36:03</t>
  </si>
  <si>
    <t>10.08.2021 15:23:00</t>
  </si>
  <si>
    <t>GRUPKENT KÖK 35-30-M00200_DİKİLİ İM  (MADEN FİDERİ) M09_72066328</t>
  </si>
  <si>
    <t>10.08.2021 09:00:00</t>
  </si>
  <si>
    <t>10.08.2021 10:33:58</t>
  </si>
  <si>
    <t>KARAYAĞCI YANIKDAĞ TR-1 45-75-M00193_B_56384507_56384507</t>
  </si>
  <si>
    <t>10.08.2021 10:34:37</t>
  </si>
  <si>
    <t>10.08.2021 15:20:19</t>
  </si>
  <si>
    <t>ALAÇATI TM 35-18-A00005_ÇİFTLİK M22_2308554</t>
  </si>
  <si>
    <t>10.08.2021 06:01:07</t>
  </si>
  <si>
    <t>10.08.2021 06:29:20</t>
  </si>
  <si>
    <t>10.08.2021 11:45:16</t>
  </si>
  <si>
    <t>10.08.2021 15:58:39</t>
  </si>
  <si>
    <t>10.08.2021 01:57:37</t>
  </si>
  <si>
    <t>10.08.2021 01:58:17</t>
  </si>
  <si>
    <t>İZZETTİN TARIMSAL SULAMA TR-5 45-83-M00348_45-83-M00348_2347594</t>
  </si>
  <si>
    <t>10.08.2021 18:32:19</t>
  </si>
  <si>
    <t>10.08.2021 23:55:42</t>
  </si>
  <si>
    <t>SEFERİHİSAR İM 35-14-A00002_HatBaşıAyırıcı_53138824 L09_53138824</t>
  </si>
  <si>
    <t>10.08.2021 15:26:52</t>
  </si>
  <si>
    <t>10.08.2021 17:48:32</t>
  </si>
  <si>
    <t>10.08.2021 09:36:34</t>
  </si>
  <si>
    <t>10.08.2021 09:48:15</t>
  </si>
  <si>
    <t>AKÖREN TR-19 KÖK 45-78-M00974_ÇOBANOĞLU M01_66244827</t>
  </si>
  <si>
    <t>10.08.2021 08:23:04</t>
  </si>
  <si>
    <t>10.08.2021 09:21:52</t>
  </si>
  <si>
    <t>DM-2/3 ESKİ ANIT YANI 35-18-L00581_950453667_950453667</t>
  </si>
  <si>
    <t>10.08.2021 18:23:33</t>
  </si>
  <si>
    <t>10.08.2021 21:51:22</t>
  </si>
  <si>
    <t>KARAAĞAÇLI TARIMSAL SULAMA TR-1 45-71-M01084_45-71-M01084_2370621</t>
  </si>
  <si>
    <t>10.08.2021 12:55:00</t>
  </si>
  <si>
    <t>10.08.2021 14:47:30</t>
  </si>
  <si>
    <t>K-844 35-01-K00844_35-01-K00844_2347146</t>
  </si>
  <si>
    <t>10.08.2021 09:15:23</t>
  </si>
  <si>
    <t>10.08.2021 11:08:26</t>
  </si>
  <si>
    <t>EMİNBEY GÜLİSTAN MAH.TR-1 45-78-M00861_DIREK TIPI TRAFO HUCRESI H01_2107639</t>
  </si>
  <si>
    <t>10.08.2021 09:55:10</t>
  </si>
  <si>
    <t>10.08.2021 11:00:56</t>
  </si>
  <si>
    <t>K-4306 35-09-K04306_912330591_912330591</t>
  </si>
  <si>
    <t>10.08.2021 13:03:34</t>
  </si>
  <si>
    <t>10.08.2021 14:50:26</t>
  </si>
  <si>
    <t>BOZDAĞ TR-5 35-15-L00312_C_60982772_60982772</t>
  </si>
  <si>
    <t>10.08.2021 16:33:37</t>
  </si>
  <si>
    <t>10.08.2021 22:46:38</t>
  </si>
  <si>
    <t>DM-3/21 (AKMESCİD GİRİŞ) 45-71-M00101_953183662_953183662</t>
  </si>
  <si>
    <t>10.08.2021 22:08:04</t>
  </si>
  <si>
    <t>10.08.2021 23:00:39</t>
  </si>
  <si>
    <t>K-1906 35-10-K01906_913182782_913182782</t>
  </si>
  <si>
    <t>10.08.2021 17:08:09</t>
  </si>
  <si>
    <t>10.08.2021 17:56:54</t>
  </si>
  <si>
    <t>KARAKUYU TR-4 35-26-M00441_9429414_56358525_56358525</t>
  </si>
  <si>
    <t>10.08.2021 09:56:00</t>
  </si>
  <si>
    <t>10.08.2021 11:27:56</t>
  </si>
  <si>
    <t>10.08.2021 16:36:13</t>
  </si>
  <si>
    <t>10.08.2021 19:04:47</t>
  </si>
  <si>
    <t>L-23 ESKİ POSTANE ÖNÜ 35-14-L00023_956639621_956639621</t>
  </si>
  <si>
    <t>10.08.2021 09:11:01</t>
  </si>
  <si>
    <t>10.08.2021 18:03:39</t>
  </si>
  <si>
    <t>M-2902 (YATIRIM REZERVE) 35-02-M02902_A_56375086_56375086</t>
  </si>
  <si>
    <t>10.08.2021 12:08:11</t>
  </si>
  <si>
    <t>10.08.2021 14:00:44</t>
  </si>
  <si>
    <t>_A_56402805_56402805</t>
  </si>
  <si>
    <t>10.08.2021 08:09:16</t>
  </si>
  <si>
    <t>10.08.2021 09:17:01</t>
  </si>
  <si>
    <t>TR-249 (DM-5/10) 35-19-M00249_10723021_56368142_56368142</t>
  </si>
  <si>
    <t>10.08.2021 15:31:55</t>
  </si>
  <si>
    <t>10.08.2021 17:34:44</t>
  </si>
  <si>
    <t>YENİCEKÖY TR-1 35-15-L00426_B_56381275_56381275</t>
  </si>
  <si>
    <t>10.08.2021 15:10:48</t>
  </si>
  <si>
    <t>10.08.2021 20:46:49</t>
  </si>
  <si>
    <t>SARUHANLI TR-11 45-80-M00011_B B3_5988131</t>
  </si>
  <si>
    <t>10.08.2021 11:21:00</t>
  </si>
  <si>
    <t>10.08.2021 15:44:55</t>
  </si>
  <si>
    <t>DOĞANCI TR-8 35-31-L00333_35-31-L00333_2365001</t>
  </si>
  <si>
    <t>10.08.2021 20:24:24</t>
  </si>
  <si>
    <t>10.08.2021 23:14:12</t>
  </si>
  <si>
    <t>DM-5/TR-8 (ESKİ TR-40) 35-26-M01360_956620394_956620394</t>
  </si>
  <si>
    <t>10.08.2021 10:53:56</t>
  </si>
  <si>
    <t>10.08.2021 14:05:13</t>
  </si>
  <si>
    <t>TİRE İM-DM-1 35-29-A00001_YENİÇİFTLİK M18_2312218</t>
  </si>
  <si>
    <t>10.08.2021 08:57:05</t>
  </si>
  <si>
    <t>AHMETLİ TR-3 45-84-L00003_A_56402244_56402244</t>
  </si>
  <si>
    <t>10.08.2021 16:00:55</t>
  </si>
  <si>
    <t>10.08.2021 17:01:28</t>
  </si>
  <si>
    <t>K-4259 35-01-K04259_911040426_911040426</t>
  </si>
  <si>
    <t>10.08.2021 11:48:19</t>
  </si>
  <si>
    <t>10.08.2021 12:37:32</t>
  </si>
  <si>
    <t>10.08.2021 13:46:38</t>
  </si>
  <si>
    <t>10.08.2021 16:46:06</t>
  </si>
  <si>
    <t>YENİKÖY TR-1 35-15-L00365_DIREK TIPI TRAFO HUCRESI H01_2048572</t>
  </si>
  <si>
    <t>10.08.2021 16:06:22</t>
  </si>
  <si>
    <t>11.08.2021 01:10:32</t>
  </si>
  <si>
    <t>HAMZABEYLİ TR-5 45-71-M01786_45-71-M01786_2351089</t>
  </si>
  <si>
    <t>10.08.2021 13:27:00</t>
  </si>
  <si>
    <t>10.08.2021 18:57:57</t>
  </si>
  <si>
    <t>K-1563 35-01-K01563_911462516_911462516</t>
  </si>
  <si>
    <t>10.08.2021 09:09:08</t>
  </si>
  <si>
    <t>10.08.2021 16:52:32</t>
  </si>
  <si>
    <t>M-850 KARAÇAM KÖK 35-02-M00850_BENZİNLİK M08_49919689</t>
  </si>
  <si>
    <t>10.08.2021 19:07:20</t>
  </si>
  <si>
    <t>10.08.2021 20:00:59</t>
  </si>
  <si>
    <t>M-13 GERMİYAN 35-18-M00184_950442113_950442113</t>
  </si>
  <si>
    <t>10.08.2021 21:10:05</t>
  </si>
  <si>
    <t>10.08.2021 23:41:05</t>
  </si>
  <si>
    <t>M-1735 35-02-M01735_TRF-1 M03_2113300</t>
  </si>
  <si>
    <t>10.08.2021 12:21:00</t>
  </si>
  <si>
    <t>10.08.2021 13:23:18</t>
  </si>
  <si>
    <t>10.08.2021 09:05:21</t>
  </si>
  <si>
    <t>10.08.2021 11:42:38</t>
  </si>
  <si>
    <t>M-1212 35-02-M01212_C_56365138_56365138</t>
  </si>
  <si>
    <t>10.08.2021 22:29:13</t>
  </si>
  <si>
    <t>11.08.2021 01:00:30</t>
  </si>
  <si>
    <t>ALANKÖY TR-1 35-20-L00288_35-20-L00288_2356203</t>
  </si>
  <si>
    <t>10.08.2021 09:24:34</t>
  </si>
  <si>
    <t>10.08.2021 11:15:00</t>
  </si>
  <si>
    <t>TR-1-5/2A 35-20-L00286_948436523_948436523</t>
  </si>
  <si>
    <t>10.08.2021 12:19:49</t>
  </si>
  <si>
    <t>10.08.2021 14:33:30</t>
  </si>
  <si>
    <t>ÖZBEY TR-1 35-26-L00137_956626350_956626350</t>
  </si>
  <si>
    <t>10.08.2021 11:33:13</t>
  </si>
  <si>
    <t>10.08.2021 18:44:51</t>
  </si>
  <si>
    <t>10.08.2021 14:00:07</t>
  </si>
  <si>
    <t>10.08.2021 15:11:13</t>
  </si>
  <si>
    <t>AKHİSAR İM 45-72-A00001_DM-8 ŞEHİR-2 L05_2058307</t>
  </si>
  <si>
    <t>10.08.2021 03:44:23</t>
  </si>
  <si>
    <t>10.08.2021 03:45:52</t>
  </si>
  <si>
    <t>TR-33 45-77-L00033_45-77-L00033_2363806</t>
  </si>
  <si>
    <t>10.08.2021 18:06:13</t>
  </si>
  <si>
    <t>10.08.2021 19:21:29</t>
  </si>
  <si>
    <t>IŞIKLAR TR-1 45-73-M00789_45-73-M00789_2360882</t>
  </si>
  <si>
    <t>10.08.2021 11:29:23</t>
  </si>
  <si>
    <t>10.08.2021 13:06:43</t>
  </si>
  <si>
    <t>TR-140 35-19-L00140_956676808_956676808</t>
  </si>
  <si>
    <t>10.08.2021 17:42:11</t>
  </si>
  <si>
    <t>10.08.2021 19:49:52</t>
  </si>
  <si>
    <t>EĞRİDERE KOKARCA TR-6 35-32-L00082_A_56392068_56392068</t>
  </si>
  <si>
    <t>10.08.2021 15:33:04</t>
  </si>
  <si>
    <t>10.08.2021 19:39:25</t>
  </si>
  <si>
    <t>TR-44 35-15-M00044_48885137_56381559_56381559</t>
  </si>
  <si>
    <t>10.08.2021 07:04:30</t>
  </si>
  <si>
    <t>10.08.2021 07:46:49</t>
  </si>
  <si>
    <t>10.08.2021 10:59:48</t>
  </si>
  <si>
    <t>10.08.2021 11:04:22</t>
  </si>
  <si>
    <t>TR-51 35-16-L00051_953317323_953317323</t>
  </si>
  <si>
    <t>10.08.2021 11:03:21</t>
  </si>
  <si>
    <t>10.08.2021 19:21:07</t>
  </si>
  <si>
    <t>YARBASAN KÖK 45-74-M00119_HatBaşıAyırıcı_53135348 M04_53135348</t>
  </si>
  <si>
    <t>10.08.2021 16:36:51</t>
  </si>
  <si>
    <t>10.08.2021 19:07:17</t>
  </si>
  <si>
    <t>TR-51 35-16-L00051_47569186_56352870_56352870</t>
  </si>
  <si>
    <t>10.08.2021 11:51:26</t>
  </si>
  <si>
    <t>10.08.2021 19:08:28</t>
  </si>
  <si>
    <t>10.08.2021 12:28:44</t>
  </si>
  <si>
    <t>10.08.2021 12:36:00</t>
  </si>
  <si>
    <t>KARAVELİLER TR-1 (SARNIÇKÖY) 45-72-L00260_ H_61414409</t>
  </si>
  <si>
    <t>10.08.2021 09:16:16</t>
  </si>
  <si>
    <t>10.08.2021 13:32:26</t>
  </si>
  <si>
    <t>M-1530 35-02-M01530_C_56366008_56366008</t>
  </si>
  <si>
    <t>11.08.2021 01:26:10</t>
  </si>
  <si>
    <t>TURGUTALP TR-2 45-82-M00052_945528848_945528848</t>
  </si>
  <si>
    <t>10.08.2021 14:00:29</t>
  </si>
  <si>
    <t>10.08.2021 16:02:36</t>
  </si>
  <si>
    <t>L-103 35-18-L00103_950439656_950439656</t>
  </si>
  <si>
    <t>10.08.2021 15:29:09</t>
  </si>
  <si>
    <t>10.08.2021 19:00:52</t>
  </si>
  <si>
    <t>KARAVELİLER TR-1 35-16-M00126_35-16-M00126_2358069</t>
  </si>
  <si>
    <t>10.08.2021 16:08:52</t>
  </si>
  <si>
    <t>10.08.2021 18:15:43</t>
  </si>
  <si>
    <t>ÇİLE DM 35-22-M00086_ÇAKALTEPE M04_50064098</t>
  </si>
  <si>
    <t>10.08.2021 12:41:00</t>
  </si>
  <si>
    <t>10.08.2021 13:35:00</t>
  </si>
  <si>
    <t>BURUNCUK TR-1 35-28-M00331_C_56373801_56373801</t>
  </si>
  <si>
    <t>10.08.2021 10:31:00</t>
  </si>
  <si>
    <t>10.08.2021 11:08:43</t>
  </si>
  <si>
    <t>YENİ LİMAN TR-2 35-21-L00051_953357529_953357529</t>
  </si>
  <si>
    <t>10.08.2021 16:04:00</t>
  </si>
  <si>
    <t>10.08.2021 18:12:56</t>
  </si>
  <si>
    <t>K-2754 35-01-K02754_911423449_911423449</t>
  </si>
  <si>
    <t>10.08.2021 14:18:28</t>
  </si>
  <si>
    <t>10.08.2021 18:41:45</t>
  </si>
  <si>
    <t>ÖDEMİŞ İM 35-15-A00001_GERİLİM-ÖLÇÜ -B L18_2062387</t>
  </si>
  <si>
    <t>10.08.2021 10:47:33</t>
  </si>
  <si>
    <t>10.08.2021 12:28:03</t>
  </si>
  <si>
    <t>10.08.2021 05:44:44</t>
  </si>
  <si>
    <t>10.08.2021 06:19:57</t>
  </si>
  <si>
    <t>10.08.2021 19:20:00</t>
  </si>
  <si>
    <t>10.08.2021 19:51:00</t>
  </si>
  <si>
    <t>KIZILCAOVA TR-3 35-20-L00172_5823549_56373537_56373537</t>
  </si>
  <si>
    <t>10.08.2021 15:50:07</t>
  </si>
  <si>
    <t>10.08.2021 17:09:27</t>
  </si>
  <si>
    <t>KONAKLI TR-1 35-15-L00902_950377025_950377025</t>
  </si>
  <si>
    <t>10.08.2021 18:44:22</t>
  </si>
  <si>
    <t>11.08.2021 01:28:31</t>
  </si>
  <si>
    <t>TR-89 MAVİ PLAJ 35-19-L00089_956662407_956662407</t>
  </si>
  <si>
    <t>10.08.2021 17:49:00</t>
  </si>
  <si>
    <t>10.08.2021 21:56:58</t>
  </si>
  <si>
    <t>ÜÇPINAR DM 45-71-M00183_ÜÇPINAR M08_72249228</t>
  </si>
  <si>
    <t>10.08.2021 09:17:41</t>
  </si>
  <si>
    <t>10.08.2021 09:25:16</t>
  </si>
  <si>
    <t>IŞIKLAR TM 35-02-A00006_CUMAOVASI-1 M06_2307647</t>
  </si>
  <si>
    <t>10.08.2021 06:52:38</t>
  </si>
  <si>
    <t>10.08.2021 07:12:44</t>
  </si>
  <si>
    <t>YENİFOÇA TR-51 35-23-M00051_YENİFOÇA TR-45 M02_72156982</t>
  </si>
  <si>
    <t>10.08.2021 10:10:24</t>
  </si>
  <si>
    <t>EMİNBEY ASMALI MAHALLE TR-1 45-78-M00855_953294971_953294971</t>
  </si>
  <si>
    <t>10.08.2021 20:40:59</t>
  </si>
  <si>
    <t>10.08.2021 22:26:15</t>
  </si>
  <si>
    <t>ÜÇYOL KÖK 45-82-M00128_UZUNAHIRLI-MENTEŞE M04_2090479</t>
  </si>
  <si>
    <t>10.08.2021 07:45:50</t>
  </si>
  <si>
    <t>10.08.2021 09:04:29</t>
  </si>
  <si>
    <t>GÜLBAHÇE TR-12 35-19-L00168_956694116_956694116</t>
  </si>
  <si>
    <t>11.08.2021 00:03:00</t>
  </si>
  <si>
    <t>11.08.2021 02:18:43</t>
  </si>
  <si>
    <t>TİRE İM-DM-1 35-29-A00001_DM-2 M06_2059510</t>
  </si>
  <si>
    <t>11.08.2021 00:09:10</t>
  </si>
  <si>
    <t>11.08.2021 00:20:00</t>
  </si>
  <si>
    <t>DOĞANCI HACILAR TR-9 35-31-L00329_35-31-L00329_2364997</t>
  </si>
  <si>
    <t>11.08.2021 00:22:00</t>
  </si>
  <si>
    <t>11.08.2021 02:05:58</t>
  </si>
  <si>
    <t>DM-1/40 35-29-M00040_DM-1/39 M01_2094334</t>
  </si>
  <si>
    <t>11.08.2021 00:21:03</t>
  </si>
  <si>
    <t>11.08.2021 01:31:14</t>
  </si>
  <si>
    <t>GÜNGÖR BİO ENERJİ  DM 35-24-M00308_POLYAK-2 ÇIKIŞ M07_74095462</t>
  </si>
  <si>
    <t>11.08.2021 00:25:35</t>
  </si>
  <si>
    <t>11.08.2021 08:06:43</t>
  </si>
  <si>
    <t>L-296 35-18-L00296_6786461 g1_5957252</t>
  </si>
  <si>
    <t>11.08.2021 00:34:56</t>
  </si>
  <si>
    <t>11.08.2021 01:52:49</t>
  </si>
  <si>
    <t>L-291 35-18-L00291_950453174_950453174</t>
  </si>
  <si>
    <t>11.08.2021 00:36:19</t>
  </si>
  <si>
    <t>11.08.2021 03:07:49</t>
  </si>
  <si>
    <t>BAĞCILAR TR-1 35-28-M00266_C_56359321_56359321</t>
  </si>
  <si>
    <t>11.08.2021 00:38:35</t>
  </si>
  <si>
    <t>11.08.2021 01:41:03</t>
  </si>
  <si>
    <t>SOMA DM-4/TR10 45-82-M00010_TR-12 M06_60208853</t>
  </si>
  <si>
    <t>11.08.2021 00:52:28</t>
  </si>
  <si>
    <t>11.08.2021 01:32:31</t>
  </si>
  <si>
    <t>_953393476_953393476</t>
  </si>
  <si>
    <t>11.08.2021 00:53:01</t>
  </si>
  <si>
    <t>11.08.2021 02:54:21</t>
  </si>
  <si>
    <t>ULUKENT DM-3 35-28-M00003_DM-3/30 M03_2312186</t>
  </si>
  <si>
    <t>11.08.2021 01:56:48</t>
  </si>
  <si>
    <t>11.08.2021 03:06:03</t>
  </si>
  <si>
    <t>K-3969 35-04-K03969_K-358 K02_2059492</t>
  </si>
  <si>
    <t>11.08.2021 02:02:05</t>
  </si>
  <si>
    <t>11.08.2021 02:02:53</t>
  </si>
  <si>
    <t>K-358 35-04-K00358_K-1227 K02_2061644</t>
  </si>
  <si>
    <t>11.08.2021 02:07:00</t>
  </si>
  <si>
    <t>11.08.2021 02:16:21</t>
  </si>
  <si>
    <t>SARUHANLI DM 45-80-M00001_BELEN HALİTPAŞA M10_2086508</t>
  </si>
  <si>
    <t>11.08.2021 03:56:48</t>
  </si>
  <si>
    <t>11.08.2021 04:05:00</t>
  </si>
  <si>
    <t>11.08.2021 04:51:07</t>
  </si>
  <si>
    <t>11.08.2021 05:19:13</t>
  </si>
  <si>
    <t>11.08.2021 04:51:34</t>
  </si>
  <si>
    <t>11.08.2021 07:13:13</t>
  </si>
  <si>
    <t>11.08.2021 06:17:27</t>
  </si>
  <si>
    <t>11.08.2021 06:49:47</t>
  </si>
  <si>
    <t>MÜTEVELLİ KÖK 45-80-M00100_MÜTEVELLİ ŞEHİR-2(MÜTEVELLİ TR-5/TR-6/TR-7) M04_72196216</t>
  </si>
  <si>
    <t>11.08.2021 06:24:45</t>
  </si>
  <si>
    <t>11.08.2021 07:39:39</t>
  </si>
  <si>
    <t>ÇALTILI TR-2 45-78-L00367_DIREK TIPI TRAFO HUCRESI H01_2105616</t>
  </si>
  <si>
    <t>11.08.2021 06:44:34</t>
  </si>
  <si>
    <t>11.08.2021 08:50:00</t>
  </si>
  <si>
    <t>NAİL TUNTAŞ VE ARK. T-SULAMA GRB. 35-13-L00094_DIREK TIPI TRAFO HUCRESI H01_2042161</t>
  </si>
  <si>
    <t>11.08.2021 06:46:03</t>
  </si>
  <si>
    <t>11.08.2021 07:53:34</t>
  </si>
  <si>
    <t>KAYMAKÇI İM 35-15-A00004_YEŞİLKÖY L05_2121821</t>
  </si>
  <si>
    <t>11.08.2021 06:21:49</t>
  </si>
  <si>
    <t>11.08.2021 07:13:01</t>
  </si>
  <si>
    <t>ULUKENT DM-1/4 35-28-M00065_953382382_953382382</t>
  </si>
  <si>
    <t>11.08.2021 06:44:52</t>
  </si>
  <si>
    <t>11.08.2021 09:41:47</t>
  </si>
  <si>
    <t>DM-1/17 45-71-M00041_953222259_953222259</t>
  </si>
  <si>
    <t>11.08.2021 07:16:10</t>
  </si>
  <si>
    <t>11.08.2021 07:39:36</t>
  </si>
  <si>
    <t>11.08.2021 07:03:33</t>
  </si>
  <si>
    <t>11.08.2021 08:41:18</t>
  </si>
  <si>
    <t>L-96 TURGUT KÖYÜ 35-14-L00096_DIREK TIPI TRAFO HUCRESI H01_2098891</t>
  </si>
  <si>
    <t>11.08.2021 07:22:44</t>
  </si>
  <si>
    <t>11.08.2021 10:17:43</t>
  </si>
  <si>
    <t>MENEMEN TR-58 35-28-L00058_953384794_953384794</t>
  </si>
  <si>
    <t>11.08.2021 07:21:27</t>
  </si>
  <si>
    <t>11.08.2021 09:10:07</t>
  </si>
  <si>
    <t>11.08.2021 07:09:17</t>
  </si>
  <si>
    <t>11.08.2021 08:57:50</t>
  </si>
  <si>
    <t>11.08.2021 07:31:30</t>
  </si>
  <si>
    <t>11.08.2021 11:54:30</t>
  </si>
  <si>
    <t>MENEMEN TR-66 35-28-L00066_MENEMEN DM-3/10 L02_66803709</t>
  </si>
  <si>
    <t>11.08.2021 08:06:48</t>
  </si>
  <si>
    <t>11.08.2021 07:40:12</t>
  </si>
  <si>
    <t>11.08.2021 11:04:08</t>
  </si>
  <si>
    <t>İZZETTİN DOĞUSU TARIMSAL SULAMA TR-3 45-83-M00437_45-83-M00437_2357206</t>
  </si>
  <si>
    <t>11.08.2021 07:47:54</t>
  </si>
  <si>
    <t>11.08.2021 11:15:34</t>
  </si>
  <si>
    <t>DOĞANÇAY İM 35-04-A00004_KÖRFEZ EVLERİ K05_77533611</t>
  </si>
  <si>
    <t>11.08.2021 07:53:45</t>
  </si>
  <si>
    <t>11.08.2021 09:14:00</t>
  </si>
  <si>
    <t>11.08.2021 07:54:06</t>
  </si>
  <si>
    <t>11.08.2021 08:21:06</t>
  </si>
  <si>
    <t>L-36 35-14-L00036_956651912_956651912</t>
  </si>
  <si>
    <t>11.08.2021 08:10:20</t>
  </si>
  <si>
    <t>11.08.2021 11:25:57</t>
  </si>
  <si>
    <t>_A_56384156_56384156</t>
  </si>
  <si>
    <t>11.08.2021 08:10:49</t>
  </si>
  <si>
    <t>11.08.2021 09:21:22</t>
  </si>
  <si>
    <t>DM-17/03 HUZUREVİ 45-71-M00415_A_56353874_56353874</t>
  </si>
  <si>
    <t>11.08.2021 08:10:00</t>
  </si>
  <si>
    <t>11.08.2021 10:34:12</t>
  </si>
  <si>
    <t>MUSTAFA YILMAZ SULAMA GRUBU 35-29-M00226_950345903_950345903</t>
  </si>
  <si>
    <t>11.08.2021 08:17:58</t>
  </si>
  <si>
    <t>11.08.2021 10:31:47</t>
  </si>
  <si>
    <t>YENİ HARMANDALI TR-1 45-71-M00893_45-71-M00893_2356815</t>
  </si>
  <si>
    <t>11.08.2021 08:15:00</t>
  </si>
  <si>
    <t>11.08.2021 09:47:03</t>
  </si>
  <si>
    <t>YENİ ŞAKRAN TR-6 35-17-M00206_950309158_950309158</t>
  </si>
  <si>
    <t>11.08.2021 08:25:05</t>
  </si>
  <si>
    <t>11.08.2021 09:56:19</t>
  </si>
  <si>
    <t>11.08.2021 08:27:05</t>
  </si>
  <si>
    <t>11.08.2021 08:30:55</t>
  </si>
  <si>
    <t>CAFERBEY KÖK 45-78-L00231_CAFERBEY ÇALTILI L04_2327776</t>
  </si>
  <si>
    <t>11.08.2021 08:34:19</t>
  </si>
  <si>
    <t>11.08.2021 08:44:23</t>
  </si>
  <si>
    <t>K-1383 35-01-K01383_911018725_911018725</t>
  </si>
  <si>
    <t>11.08.2021 08:31:38</t>
  </si>
  <si>
    <t>11.08.2021 09:33:05</t>
  </si>
  <si>
    <t>HALKAPINAR TR-1 35-29-L00639_950329677_950329677</t>
  </si>
  <si>
    <t>11.08.2021 08:22:10</t>
  </si>
  <si>
    <t>11.08.2021 11:44:47</t>
  </si>
  <si>
    <t>KONAKLI TR-1 35-15-L00902_950377130_950377130</t>
  </si>
  <si>
    <t>11.08.2021 08:48:00</t>
  </si>
  <si>
    <t>11.08.2021 09:57:13</t>
  </si>
  <si>
    <t>GÜNEŞLİ TR-2 45-75-M00057_945598022_945598022</t>
  </si>
  <si>
    <t>11.08.2021 08:46:11</t>
  </si>
  <si>
    <t>11.08.2021 10:34:37</t>
  </si>
  <si>
    <t>İSTASYONALTI KÖK 45-83-M00131_CELALETTİN AŞKIN M08_2329824</t>
  </si>
  <si>
    <t>11.08.2021 08:47:00</t>
  </si>
  <si>
    <t>11.08.2021 11:01:56</t>
  </si>
  <si>
    <t>11.08.2021 08:52:22</t>
  </si>
  <si>
    <t>11.08.2021 17:27:41</t>
  </si>
  <si>
    <t>11.08.2021 08:55:00</t>
  </si>
  <si>
    <t>11.08.2021 10:57:22</t>
  </si>
  <si>
    <t>11.08.2021 08:34:05</t>
  </si>
  <si>
    <t>11.08.2021 09:52:39</t>
  </si>
  <si>
    <t>OVAKENT TR-15 35-15-L01145__72373578_72373578</t>
  </si>
  <si>
    <t>11.08.2021 08:15:43</t>
  </si>
  <si>
    <t>11.08.2021 11:02:41</t>
  </si>
  <si>
    <t>M-251 35-09-M00251_M-252 M03_47547415</t>
  </si>
  <si>
    <t>11.08.2021 09:03:55</t>
  </si>
  <si>
    <t>11.08.2021 13:02:10</t>
  </si>
  <si>
    <t>L-36 35-18-L00036_49952321_56406672_56406672</t>
  </si>
  <si>
    <t>11.08.2021 09:02:00</t>
  </si>
  <si>
    <t>11.08.2021 12:05:57</t>
  </si>
  <si>
    <t>KİBAR KÖYÜ TR-2 35-31-L00313_35-31-L00313_2364981</t>
  </si>
  <si>
    <t>11.08.2021 08:18:00</t>
  </si>
  <si>
    <t>11.08.2021 11:17:29</t>
  </si>
  <si>
    <t>MENEMEN DM-3/13 35-28-M00722_953375979_953375979</t>
  </si>
  <si>
    <t>11.08.2021 08:57:02</t>
  </si>
  <si>
    <t>11.08.2021 10:24:26</t>
  </si>
  <si>
    <t>TR-20 (SANAYİ KABİN) 35-32-L00020_TR-07 L02_2050279</t>
  </si>
  <si>
    <t>11.08.2021 09:07:28</t>
  </si>
  <si>
    <t>11.08.2021 12:20:01</t>
  </si>
  <si>
    <t>FOÇA JANDARMA ALAYI KÖK 35-23-M00240_YENİFOÇA 7.JANDARMA ÖZEL M02_72144150</t>
  </si>
  <si>
    <t>11.08.2021 09:02:23</t>
  </si>
  <si>
    <t>11.08.2021 10:53:34</t>
  </si>
  <si>
    <t>KÖSEALİ TR-1 45-78-M00781_953286741_953286741</t>
  </si>
  <si>
    <t>11.08.2021 08:45:07</t>
  </si>
  <si>
    <t>11.08.2021 17:36:21</t>
  </si>
  <si>
    <t>TR-104 45-78-L00104_953301575_953301575</t>
  </si>
  <si>
    <t>11.08.2021 08:49:21</t>
  </si>
  <si>
    <t>11.08.2021 10:12:55</t>
  </si>
  <si>
    <t>KEMALPAŞA DM-3/TR-30 35-27-M00933_913847305_913847305</t>
  </si>
  <si>
    <t>11.08.2021 07:34:20</t>
  </si>
  <si>
    <t>11.08.2021 10:25:35</t>
  </si>
  <si>
    <t>11.08.2021 09:11:22</t>
  </si>
  <si>
    <t>11.08.2021 12:20:07</t>
  </si>
  <si>
    <t>_B_56388808_56388808</t>
  </si>
  <si>
    <t>11.08.2021 09:12:07</t>
  </si>
  <si>
    <t>11.08.2021 17:41:09</t>
  </si>
  <si>
    <t>ÖRNEKKÖY TR-5 35-27-L00130_A_56370091_56370091</t>
  </si>
  <si>
    <t>11.08.2021 09:12:37</t>
  </si>
  <si>
    <t>11.08.2021 15:15:59</t>
  </si>
  <si>
    <t>SARIÇAY KÖPRÜSÜ TR-1 35-22-M00297_DIREK TIPI TRAFO HUCRESI H01_2111558</t>
  </si>
  <si>
    <t>11.08.2021 08:26:03</t>
  </si>
  <si>
    <t>11.08.2021 11:09:20</t>
  </si>
  <si>
    <t>MEHMET ÇETİN TR-2 TARIMSAL SULAMA 45-72-L00880_DIREK TIPI TRAFO HUCRESI H01_2111520</t>
  </si>
  <si>
    <t>11.08.2021 09:10:46</t>
  </si>
  <si>
    <t>11.08.2021 11:21:26</t>
  </si>
  <si>
    <t>TR-61 35-26-M00061__56360082_56360082</t>
  </si>
  <si>
    <t>11.08.2021 09:15:00</t>
  </si>
  <si>
    <t>11.08.2021 09:40:53</t>
  </si>
  <si>
    <t>11.08.2021 09:17:19</t>
  </si>
  <si>
    <t>11.08.2021 11:18:13</t>
  </si>
  <si>
    <t>DM06/TR06 45-73-M00066__72410378_72410378</t>
  </si>
  <si>
    <t>11.08.2021 08:50:35</t>
  </si>
  <si>
    <t>11.08.2021 11:09:18</t>
  </si>
  <si>
    <t>K-1917 35-10-K01917_35-10-K01917_2362561</t>
  </si>
  <si>
    <t>11.08.2021 09:15:01</t>
  </si>
  <si>
    <t>11.08.2021 09:55:23</t>
  </si>
  <si>
    <t>ALANKÖY TR-1 35-20-L00288_A_56373789_56373789</t>
  </si>
  <si>
    <t>11.08.2021 09:19:16</t>
  </si>
  <si>
    <t>11.08.2021 16:53:33</t>
  </si>
  <si>
    <t>HALİT ŞAHİN ÖZEL 35-22-M00319Ö_ M02_2334997</t>
  </si>
  <si>
    <t>11.08.2021 08:30:35</t>
  </si>
  <si>
    <t>11.08.2021 11:16:26</t>
  </si>
  <si>
    <t>ÇİLE DM 35-22-M00086_AHMETBEYLİ M06_50064096</t>
  </si>
  <si>
    <t>11.08.2021 09:22:41</t>
  </si>
  <si>
    <t>11.08.2021 14:30:04</t>
  </si>
  <si>
    <t>KOYUNDERE DM 35-28-M00165_MENEMEN İ.M. M01_66524377</t>
  </si>
  <si>
    <t>11.08.2021 09:29:45</t>
  </si>
  <si>
    <t>11.08.2021 09:49:52</t>
  </si>
  <si>
    <t>ULUKENT DM-1/4 35-28-M00065_35-28-M00065_66557626</t>
  </si>
  <si>
    <t>11.08.2021 08:56:39</t>
  </si>
  <si>
    <t>11.08.2021 09:54:48</t>
  </si>
  <si>
    <t>KARAREİS KÖK 35-19-M00442_KARAREİS M02_72153263</t>
  </si>
  <si>
    <t>11.08.2021 09:38:14</t>
  </si>
  <si>
    <t>11.08.2021 17:50:39</t>
  </si>
  <si>
    <t>11.08.2021 09:42:55</t>
  </si>
  <si>
    <t>11.08.2021 09:43:35</t>
  </si>
  <si>
    <t>KOCAKORU TR-1 45-71-M01490_45-71-M01490_2369767</t>
  </si>
  <si>
    <t>11.08.2021 09:53:09</t>
  </si>
  <si>
    <t>11.08.2021 11:54:48</t>
  </si>
  <si>
    <t>ÇANŞA KÖK 45-81-M00047_ M01_2097359</t>
  </si>
  <si>
    <t>11.08.2021 09:45:03</t>
  </si>
  <si>
    <t>11.08.2021 10:27:20</t>
  </si>
  <si>
    <t>11.08.2021 09:54:15</t>
  </si>
  <si>
    <t>11.08.2021 10:36:12</t>
  </si>
  <si>
    <t>KEMALİYE DM (TR-1) 45-73-M00150_İSMETİYE M02_66715937</t>
  </si>
  <si>
    <t>11.08.2021 09:58:49</t>
  </si>
  <si>
    <t>11.08.2021 09:59:59</t>
  </si>
  <si>
    <t>YENİKÖY TR-4 45-71-M00125_YENİKÖY TR-3 M03_72244249</t>
  </si>
  <si>
    <t>11.08.2021 10:02:35</t>
  </si>
  <si>
    <t>11.08.2021 11:22:01</t>
  </si>
  <si>
    <t>K-1074 35-01-K01074_B_56379402_56379402</t>
  </si>
  <si>
    <t>11.08.2021 09:37:25</t>
  </si>
  <si>
    <t>11.08.2021 14:30:40</t>
  </si>
  <si>
    <t>M-2955 35-01-M02955_911388602_911388602</t>
  </si>
  <si>
    <t>11.08.2021 09:57:27</t>
  </si>
  <si>
    <t>11.08.2021 12:21:50</t>
  </si>
  <si>
    <t>DM-16/16-A 45-71-M00427_953244610_953244610</t>
  </si>
  <si>
    <t>11.08.2021 10:01:31</t>
  </si>
  <si>
    <t>11.08.2021 15:18:20</t>
  </si>
  <si>
    <t>MUTAFLAR ORTA MAH. TR-2 35-32-L00071_DIREK TIPI TRAFO HUCRESI H01_2044871</t>
  </si>
  <si>
    <t>11.08.2021 10:10:19</t>
  </si>
  <si>
    <t>11.08.2021 18:17:48</t>
  </si>
  <si>
    <t>M-1035 35-04-M01035_C_56383483_56383483</t>
  </si>
  <si>
    <t>11.08.2021 10:16:24</t>
  </si>
  <si>
    <t>11.08.2021 12:47:09</t>
  </si>
  <si>
    <t>DM-13/05 45-71-M00340_A_56396486_56396486</t>
  </si>
  <si>
    <t>11.08.2021 10:16:00</t>
  </si>
  <si>
    <t>11.08.2021 14:30:50</t>
  </si>
  <si>
    <t>11.08.2021 10:19:49</t>
  </si>
  <si>
    <t>11.08.2021 11:45:31</t>
  </si>
  <si>
    <t>11.08.2021 09:58:00</t>
  </si>
  <si>
    <t>11.08.2021 14:52:05</t>
  </si>
  <si>
    <t>11.08.2021 10:36:29</t>
  </si>
  <si>
    <t>11.08.2021 11:18:00</t>
  </si>
  <si>
    <t>11.08.2021 10:47:38</t>
  </si>
  <si>
    <t>11.08.2021 10:53:02</t>
  </si>
  <si>
    <t>L-272 35-18-L00272_6371488 b1b_5948254</t>
  </si>
  <si>
    <t>11.08.2021 10:54:00</t>
  </si>
  <si>
    <t>11.08.2021 14:21:22</t>
  </si>
  <si>
    <t>K-1919 35-10-K01919_911962116_911962116</t>
  </si>
  <si>
    <t>11.08.2021 10:54:38</t>
  </si>
  <si>
    <t>11.08.2021 14:23:07</t>
  </si>
  <si>
    <t>DM06/TR02 45-73-M00052_D_56355664_56355664</t>
  </si>
  <si>
    <t>11.08.2021 10:39:21</t>
  </si>
  <si>
    <t>11.08.2021 13:10:49</t>
  </si>
  <si>
    <t>ÇİLE DM 35-22-M00086_ÇİLE KÖYÜ M05_50064097</t>
  </si>
  <si>
    <t>11.08.2021 10:50:38</t>
  </si>
  <si>
    <t>11.08.2021 11:23:15</t>
  </si>
  <si>
    <t>DM-14 45-71-M00361_D d1b_44920466</t>
  </si>
  <si>
    <t>11.08.2021 11:02:00</t>
  </si>
  <si>
    <t>11.08.2021 13:01:43</t>
  </si>
  <si>
    <t>K-1103 35-02-K01103_98988749_98988749</t>
  </si>
  <si>
    <t>11.08.2021 11:03:09</t>
  </si>
  <si>
    <t>11.08.2021 13:28:59</t>
  </si>
  <si>
    <t>DM-1/43 45-71-M00026_953205791_953205791</t>
  </si>
  <si>
    <t>11.08.2021 11:08:00</t>
  </si>
  <si>
    <t>11.08.2021 13:06:53</t>
  </si>
  <si>
    <t>SELİMŞAHLAR TR-2 45-71-M00137_HatBaşıAyırıcı_53135158 M03_53135158</t>
  </si>
  <si>
    <t>11.08.2021 11:08:45</t>
  </si>
  <si>
    <t>11.08.2021 17:47:29</t>
  </si>
  <si>
    <t>TR-1/53 45-72-M00053_956507826_956507826</t>
  </si>
  <si>
    <t>11.08.2021 11:12:18</t>
  </si>
  <si>
    <t>11.08.2021 12:44:04</t>
  </si>
  <si>
    <t>TR-23 35-17-M00023_F_56392839_56392839</t>
  </si>
  <si>
    <t>11.08.2021 11:25:27</t>
  </si>
  <si>
    <t>11.08.2021 11:53:52</t>
  </si>
  <si>
    <t>11.08.2021 11:28:05</t>
  </si>
  <si>
    <t>11.08.2021 11:29:09</t>
  </si>
  <si>
    <t>ÜÇYOL KÖK 45-82-M00128_KARAÇAM GES M05_2329338</t>
  </si>
  <si>
    <t>11.08.2021 11:35:00</t>
  </si>
  <si>
    <t>11.08.2021 17:04:00</t>
  </si>
  <si>
    <t>TEKNOPET KÖK-2 35-27-M00593_ARMUTLU TR-21/TR-22/A.CANCAN SULAMA GRUBU M02_72162540</t>
  </si>
  <si>
    <t>11.08.2021 11:40:00</t>
  </si>
  <si>
    <t>11.08.2021 12:06:00</t>
  </si>
  <si>
    <t>PAZARKÖY TR-1 45-78-L00699_A_56391109_56391109</t>
  </si>
  <si>
    <t>11.08.2021 11:41:00</t>
  </si>
  <si>
    <t>11.08.2021 14:51:13</t>
  </si>
  <si>
    <t>MUSTAFA BAHÇIVAN VE ARK 35-24-M00040_A_56352512_56352512</t>
  </si>
  <si>
    <t>11.08.2021 11:32:41</t>
  </si>
  <si>
    <t>11.08.2021 15:21:53</t>
  </si>
  <si>
    <t>KARAALİ TR-1 45-71-M01470_43157766_56398950_56398950</t>
  </si>
  <si>
    <t>11.08.2021 11:42:40</t>
  </si>
  <si>
    <t>11.08.2021 17:47:32</t>
  </si>
  <si>
    <t>ÇARIKMAHMUTLU TR 45-77-L00172_B_56386082_56386082</t>
  </si>
  <si>
    <t>11.08.2021 11:42:26</t>
  </si>
  <si>
    <t>11.08.2021 12:58:13</t>
  </si>
  <si>
    <t>11.08.2021 11:40:56</t>
  </si>
  <si>
    <t>11.08.2021 13:49:36</t>
  </si>
  <si>
    <t>L-260 İHSANİYE 35-14-L00260_956646033_956646033</t>
  </si>
  <si>
    <t>11.08.2021 11:57:38</t>
  </si>
  <si>
    <t>11.08.2021 13:34:27</t>
  </si>
  <si>
    <t>L-426 ESKİ GARAJ 35-18-L00426_C c1_5898692</t>
  </si>
  <si>
    <t>11.08.2021 12:06:59</t>
  </si>
  <si>
    <t>11.08.2021 13:12:01</t>
  </si>
  <si>
    <t>TR-97 ERENLER 35-26-M00097_942931304_942931304</t>
  </si>
  <si>
    <t>11.08.2021 12:10:51</t>
  </si>
  <si>
    <t>11.08.2021 17:31:59</t>
  </si>
  <si>
    <t>M-1622 35-02-M01622_915048342_915048342</t>
  </si>
  <si>
    <t>11.08.2021 12:07:48</t>
  </si>
  <si>
    <t>11.08.2021 15:24:30</t>
  </si>
  <si>
    <t>K-4371 35-01-K04371_B B1_5871948</t>
  </si>
  <si>
    <t>11.08.2021 12:04:37</t>
  </si>
  <si>
    <t>11.08.2021 15:34:30</t>
  </si>
  <si>
    <t>SÜTÇÜLER TR-1 35-27-M00408_C_56356194_56356194</t>
  </si>
  <si>
    <t>11.08.2021 12:26:30</t>
  </si>
  <si>
    <t>11.08.2021 12:45:41</t>
  </si>
  <si>
    <t>YENİKÖY TR-2 35-26-L00141_956600364_956600364</t>
  </si>
  <si>
    <t>11.08.2021 12:32:00</t>
  </si>
  <si>
    <t>11.08.2021 13:19:09</t>
  </si>
  <si>
    <t>L-192 35-18-L00192_950442472_950442472</t>
  </si>
  <si>
    <t>11.08.2021 12:38:00</t>
  </si>
  <si>
    <t>11.08.2021 17:47:35</t>
  </si>
  <si>
    <t>L-100 BELKENT 35-18-L00100_950442222_950442222</t>
  </si>
  <si>
    <t>11.08.2021 12:29:37</t>
  </si>
  <si>
    <t>11.08.2021 18:52:13</t>
  </si>
  <si>
    <t>BAŞIBÜYÜK KÖK 45-77-L00158_HACITUFAN ÇIKIŞI L02_61353341</t>
  </si>
  <si>
    <t>11.08.2021 12:45:19</t>
  </si>
  <si>
    <t>11.08.2021 12:46:59</t>
  </si>
  <si>
    <t>KARAVELİLER SULAMA TR-1 35-16-M00739_35-16-M00739_47284516</t>
  </si>
  <si>
    <t>11.08.2021 12:23:50</t>
  </si>
  <si>
    <t>11.08.2021 15:16:41</t>
  </si>
  <si>
    <t>K-1717 35-03-K01717_E_56366487_56366487</t>
  </si>
  <si>
    <t>11.08.2021 12:42:07</t>
  </si>
  <si>
    <t>11.08.2021 13:56:43</t>
  </si>
  <si>
    <t>YENİ ŞAKRAN TR-19 35-17-M00216_B_56357045_56357045</t>
  </si>
  <si>
    <t>11.08.2021 12:30:30</t>
  </si>
  <si>
    <t>11.08.2021 13:12:15</t>
  </si>
  <si>
    <t>M-1099 35-03-M01099_910949081_910949081</t>
  </si>
  <si>
    <t>11.08.2021 12:44:13</t>
  </si>
  <si>
    <t>11.08.2021 17:25:35</t>
  </si>
  <si>
    <t>FOÇA CEZA İNFAZ KURUMU KÖK 35-23-M00302_OPET ÇIKIŞ M04_67574172</t>
  </si>
  <si>
    <t>11.08.2021 13:09:44</t>
  </si>
  <si>
    <t>11.08.2021 17:16:00</t>
  </si>
  <si>
    <t>11.08.2021 13:10:59</t>
  </si>
  <si>
    <t>11.08.2021 14:13:00</t>
  </si>
  <si>
    <t>HÜSEYİN CENGİZ TARIMSAL SULAMA 45-78-M00521_45-78-M00521_2352908</t>
  </si>
  <si>
    <t>11.08.2021 12:49:55</t>
  </si>
  <si>
    <t>11.08.2021 15:34:09</t>
  </si>
  <si>
    <t>DM-3/TR-23 45-83-L00483_955144403_955144403</t>
  </si>
  <si>
    <t>11.08.2021 13:12:14</t>
  </si>
  <si>
    <t>11.08.2021 14:40:03</t>
  </si>
  <si>
    <t>M-1439 35-01-M01439_911417804_911417804</t>
  </si>
  <si>
    <t>11.08.2021 13:18:41</t>
  </si>
  <si>
    <t>11.08.2021 14:47:29</t>
  </si>
  <si>
    <t>TR-1/40 KÖK 45-72-M00040_966681063_966681063</t>
  </si>
  <si>
    <t>11.08.2021 13:20:33</t>
  </si>
  <si>
    <t>11.08.2021 16:11:17</t>
  </si>
  <si>
    <t>M-2954 35-01-M02954_911507184_911507184</t>
  </si>
  <si>
    <t>11.08.2021 13:31:32</t>
  </si>
  <si>
    <t>11.08.2021 14:39:34</t>
  </si>
  <si>
    <t>DM-3/21 (AKMESCİD GİRİŞ) 45-71-M00101_953199283_953199283</t>
  </si>
  <si>
    <t>11.08.2021 13:29:00</t>
  </si>
  <si>
    <t>11.08.2021 15:30:50</t>
  </si>
  <si>
    <t>K-4307 35-09-K04307_97773894_97773894</t>
  </si>
  <si>
    <t>11.08.2021 13:40:25</t>
  </si>
  <si>
    <t>11.08.2021 17:56:18</t>
  </si>
  <si>
    <t>KAYMAKÇI TR-5 35-15-M00246_TR-10 M01_2307697</t>
  </si>
  <si>
    <t>11.08.2021 13:52:39</t>
  </si>
  <si>
    <t>11.08.2021 17:14:29</t>
  </si>
  <si>
    <t>SARIGÖL TR-30 45-79-M00030_945568116_945568116</t>
  </si>
  <si>
    <t>11.08.2021 13:32:32</t>
  </si>
  <si>
    <t>11.08.2021 14:50:02</t>
  </si>
  <si>
    <t>K-1746 35-04-K01746_912493983_912493983</t>
  </si>
  <si>
    <t>11.08.2021 14:02:08</t>
  </si>
  <si>
    <t>11.08.2021 14:49:25</t>
  </si>
  <si>
    <t>11.08.2021 13:51:14</t>
  </si>
  <si>
    <t>11.08.2021 16:20:39</t>
  </si>
  <si>
    <t>K-2679 35-08-K02679_K-3479 K03_42461429</t>
  </si>
  <si>
    <t>11.08.2021 14:12:00</t>
  </si>
  <si>
    <t>11.08.2021 15:04:43</t>
  </si>
  <si>
    <t>11.08.2021 14:14:39</t>
  </si>
  <si>
    <t>11.08.2021 16:11:53</t>
  </si>
  <si>
    <t>11.08.2021 13:59:42</t>
  </si>
  <si>
    <t>11.08.2021 17:03:57</t>
  </si>
  <si>
    <t>M-1921 35-02-M01921_915168573_915168573</t>
  </si>
  <si>
    <t>11.08.2021 14:15:17</t>
  </si>
  <si>
    <t>11.08.2021 17:30:45</t>
  </si>
  <si>
    <t>ÇARIKMAHMUTLU ÖZTÜRKLER TR-1 45-77-L00169_DIREK TIPI TRAFO HUCRESI H01_2055551</t>
  </si>
  <si>
    <t>11.08.2021 14:03:17</t>
  </si>
  <si>
    <t>11.08.2021 15:26:14</t>
  </si>
  <si>
    <t>11.08.2021 14:14:26</t>
  </si>
  <si>
    <t>11.08.2021 15:23:34</t>
  </si>
  <si>
    <t>CEVİZALAN TR-1 35-15-L01021_A_56361668_56361668</t>
  </si>
  <si>
    <t>11.08.2021 14:24:00</t>
  </si>
  <si>
    <t>11.08.2021 16:53:56</t>
  </si>
  <si>
    <t>11.08.2021 14:31:15</t>
  </si>
  <si>
    <t>11.08.2021 14:57:42</t>
  </si>
  <si>
    <t>M-2023 35-09-M02023_913654441_913654441</t>
  </si>
  <si>
    <t>11.08.2021 14:28:21</t>
  </si>
  <si>
    <t>11.08.2021 19:25:01</t>
  </si>
  <si>
    <t>M-1035 35-04-M01035_99329772_99329772</t>
  </si>
  <si>
    <t>11.08.2021 14:27:00</t>
  </si>
  <si>
    <t>11.08.2021 16:12:29</t>
  </si>
  <si>
    <t>K-3887 35-02-K03887_99251013_99251013</t>
  </si>
  <si>
    <t>11.08.2021 14:30:12</t>
  </si>
  <si>
    <t>11.08.2021 17:32:45</t>
  </si>
  <si>
    <t>TR-93 MELTEM SİTESİ 35-19-L00093_956662584_956662584</t>
  </si>
  <si>
    <t>11.08.2021 14:36:00</t>
  </si>
  <si>
    <t>11.08.2021 16:20:32</t>
  </si>
  <si>
    <t>DM-1/10 (TR-18) 35-19-M00018_956676225_956676225</t>
  </si>
  <si>
    <t>11.08.2021 14:35:52</t>
  </si>
  <si>
    <t>11.08.2021 17:13:31</t>
  </si>
  <si>
    <t>M-1276 35-03-M01276_915080728_915080728</t>
  </si>
  <si>
    <t>11.08.2021 14:40:22</t>
  </si>
  <si>
    <t>11.08.2021 16:36:54</t>
  </si>
  <si>
    <t>M-3084 (YATIRIM REZERVE) 35-02-M03084_A_56363529_56363529</t>
  </si>
  <si>
    <t>11.08.2021 14:42:00</t>
  </si>
  <si>
    <t>11.08.2021 17:02:27</t>
  </si>
  <si>
    <t>TR-132 35-19-L00132_956696724_956696724</t>
  </si>
  <si>
    <t>11.08.2021 14:33:49</t>
  </si>
  <si>
    <t>11.08.2021 20:39:39</t>
  </si>
  <si>
    <t>MEHMET TURAN VE ARK. T-SULAMA GRB. 35-13-L00111_DIREK TIPI TRAFO HUCRESI H01_2042148</t>
  </si>
  <si>
    <t>11.08.2021 14:43:50</t>
  </si>
  <si>
    <t>11.08.2021 15:06:21</t>
  </si>
  <si>
    <t>K-621 35-01-K00621_911092046_911092046</t>
  </si>
  <si>
    <t>11.08.2021 14:49:43</t>
  </si>
  <si>
    <t>11.08.2021 16:01:49</t>
  </si>
  <si>
    <t>M-21 HAMAM ALANI 35-14-M00021_956657504_956657504</t>
  </si>
  <si>
    <t>11.08.2021 14:48:35</t>
  </si>
  <si>
    <t>11.08.2021 15:09:38</t>
  </si>
  <si>
    <t>11.08.2021 15:01:38</t>
  </si>
  <si>
    <t>11.08.2021 15:07:29</t>
  </si>
  <si>
    <t>M-488 35-02-M00488_A_56357039_56357039</t>
  </si>
  <si>
    <t>11.08.2021 14:55:00</t>
  </si>
  <si>
    <t>11.08.2021 19:15:43</t>
  </si>
  <si>
    <t>TR-2/36 45-72-L00036_956504486_956504486</t>
  </si>
  <si>
    <t>11.08.2021 14:55:29</t>
  </si>
  <si>
    <t>11.08.2021 18:15:45</t>
  </si>
  <si>
    <t>MENEMEN DM-6/TR-7 35-28-L00172_D D01_60796105</t>
  </si>
  <si>
    <t>11.08.2021 15:16:57</t>
  </si>
  <si>
    <t>11.08.2021 17:18:25</t>
  </si>
  <si>
    <t>M-2954 35-01-M02954_911661762_911661762</t>
  </si>
  <si>
    <t>11.08.2021 15:04:50</t>
  </si>
  <si>
    <t>11.08.2021 18:03:23</t>
  </si>
  <si>
    <t>11.08.2021 15:05:47</t>
  </si>
  <si>
    <t>11.08.2021 18:37:28</t>
  </si>
  <si>
    <t>BUCA TM 35-03-A00003_Buca-6 K08_2311886</t>
  </si>
  <si>
    <t>11.08.2021 15:22:40</t>
  </si>
  <si>
    <t>11.08.2021 16:29:35</t>
  </si>
  <si>
    <t>11.08.2021 15:34:00</t>
  </si>
  <si>
    <t>11.08.2021 17:34:09</t>
  </si>
  <si>
    <t>HALİLLER KÖK 35-31-L00228_UMURCALI L09_72238623</t>
  </si>
  <si>
    <t>11.08.2021 15:32:35</t>
  </si>
  <si>
    <t>11.08.2021 16:23:21</t>
  </si>
  <si>
    <t>ARIKBAŞI TR-1 35-20-L00218_95000071655_95000071655</t>
  </si>
  <si>
    <t>11.08.2021 15:12:18</t>
  </si>
  <si>
    <t>11.08.2021 17:10:18</t>
  </si>
  <si>
    <t>KAŞIKÇI TAŞPINAR TR-1 45-75-M00083_D_56390981_56390981</t>
  </si>
  <si>
    <t>11.08.2021 15:36:44</t>
  </si>
  <si>
    <t>11.08.2021 19:38:58</t>
  </si>
  <si>
    <t>SERİNKÖY TR-1 45-73-M00872_B_56391823_56391823</t>
  </si>
  <si>
    <t>11.08.2021 15:44:11</t>
  </si>
  <si>
    <t>11.08.2021 17:15:44</t>
  </si>
  <si>
    <t>M-1033 35-04-M01033_99352281_99352281</t>
  </si>
  <si>
    <t>11.08.2021 15:34:59</t>
  </si>
  <si>
    <t>11.08.2021 19:20:34</t>
  </si>
  <si>
    <t>K-4335 35-02-K04335_35-02-K04335_42301961</t>
  </si>
  <si>
    <t>11.08.2021 16:02:00</t>
  </si>
  <si>
    <t>11.08.2021 17:09:53</t>
  </si>
  <si>
    <t>TR-51 35-27-M00051_C_60983144_60983144</t>
  </si>
  <si>
    <t>11.08.2021 15:49:40</t>
  </si>
  <si>
    <t>11.08.2021 17:26:11</t>
  </si>
  <si>
    <t>SAİP KÖYÜ TR-1 35-21-L00102_DIREK TIPI TRAFO HUCRESI H01_2085809</t>
  </si>
  <si>
    <t>11.08.2021 15:55:38</t>
  </si>
  <si>
    <t>11.08.2021 17:27:39</t>
  </si>
  <si>
    <t>K-4477 35-04-K04477_HAVAI HAT K04_2333218</t>
  </si>
  <si>
    <t>11.08.2021 16:00:21</t>
  </si>
  <si>
    <t>11.08.2021 16:26:56</t>
  </si>
  <si>
    <t>MENEMEN TR-35 35-28-L00035_953375202_953375202</t>
  </si>
  <si>
    <t>11.08.2021 16:04:18</t>
  </si>
  <si>
    <t>11.08.2021 16:39:14</t>
  </si>
  <si>
    <t>GERELİ KÖYÜ KAVAKKUYU TR 7 35-15-M00224_A_56369704_56369704</t>
  </si>
  <si>
    <t>11.08.2021 16:06:59</t>
  </si>
  <si>
    <t>11.08.2021 17:45:06</t>
  </si>
  <si>
    <t>DM-12/04 45-71-M01868_953200142_953200142</t>
  </si>
  <si>
    <t>11.08.2021 16:19:00</t>
  </si>
  <si>
    <t>11.08.2021 17:57:12</t>
  </si>
  <si>
    <t>11.08.2021 16:18:10</t>
  </si>
  <si>
    <t>11.08.2021 17:23:39</t>
  </si>
  <si>
    <t>L-142 TEOS EVLERİ 35-14-L00142_956660720_956660720</t>
  </si>
  <si>
    <t>11.08.2021 16:21:00</t>
  </si>
  <si>
    <t>11.08.2021 16:57:36</t>
  </si>
  <si>
    <t>TR-41/1 45-82-M00522_945537049_945537049</t>
  </si>
  <si>
    <t>11.08.2021 16:13:25</t>
  </si>
  <si>
    <t>11.08.2021 17:59:46</t>
  </si>
  <si>
    <t>TR-63 35-16-L00063_953321240_953321240</t>
  </si>
  <si>
    <t>11.08.2021 16:10:42</t>
  </si>
  <si>
    <t>11.08.2021 17:00:53</t>
  </si>
  <si>
    <t>ILICA GIS TM 35-07-A00002_ILICA-16 K22_2313383</t>
  </si>
  <si>
    <t>11.08.2021 16:26:09</t>
  </si>
  <si>
    <t>11.08.2021 17:43:30</t>
  </si>
  <si>
    <t>ZEYTİNOVA TR-1 35-20-L00307_955206539_955206539</t>
  </si>
  <si>
    <t>11.08.2021 16:17:01</t>
  </si>
  <si>
    <t>11.08.2021 17:38:58</t>
  </si>
  <si>
    <t>K-4012 35-04-K04012_99593522_99593522</t>
  </si>
  <si>
    <t>11.08.2021 16:19:47</t>
  </si>
  <si>
    <t>11.08.2021 18:11:37</t>
  </si>
  <si>
    <t>TR-32 35-19-M00032_6647397 a6b_5937162</t>
  </si>
  <si>
    <t>11.08.2021 16:34:47</t>
  </si>
  <si>
    <t>11.08.2021 19:16:28</t>
  </si>
  <si>
    <t>TR-52 35-27-M00052_913924843_913924843</t>
  </si>
  <si>
    <t>11.08.2021 16:30:17</t>
  </si>
  <si>
    <t>11.08.2021 18:59:20</t>
  </si>
  <si>
    <t>FAHRİ ÇAPUN SULAMA GRB 35-20-L00176_955211106_955211106</t>
  </si>
  <si>
    <t>11.08.2021 16:35:01</t>
  </si>
  <si>
    <t>11.08.2021 18:36:34</t>
  </si>
  <si>
    <t>ÇEVREYOLU TR-3 45-82-M00509_945539668_945539668</t>
  </si>
  <si>
    <t>11.08.2021 16:39:05</t>
  </si>
  <si>
    <t>11.08.2021 21:28:39</t>
  </si>
  <si>
    <t>TAŞLIYATAK TR-3 35-31-L00363_47791699_56352280_56352280</t>
  </si>
  <si>
    <t>11.08.2021 16:37:11</t>
  </si>
  <si>
    <t>11.08.2021 17:38:54</t>
  </si>
  <si>
    <t>KAPLAN TR-1 45-82-M00186_DIREK TIPI TRAFO HUCRESI H01_2091785</t>
  </si>
  <si>
    <t>11.08.2021 16:38:22</t>
  </si>
  <si>
    <t>11.08.2021 20:53:08</t>
  </si>
  <si>
    <t>SEYİT EFE SLM TR 35-26-L00374_35-26-L00374_2365023</t>
  </si>
  <si>
    <t>11.08.2021 16:38:41</t>
  </si>
  <si>
    <t>11.08.2021 19:36:42</t>
  </si>
  <si>
    <t>TR-2/39 45-72-L00039_956477994_956477994</t>
  </si>
  <si>
    <t>11.08.2021 16:32:22</t>
  </si>
  <si>
    <t>11.08.2021 17:32:27</t>
  </si>
  <si>
    <t>11.08.2021 16:48:45</t>
  </si>
  <si>
    <t>11.08.2021 17:04:52</t>
  </si>
  <si>
    <t>AKSELENDİ TR-2 45-72-L00824_TR-3 L03_66579933</t>
  </si>
  <si>
    <t>11.08.2021 16:52:27</t>
  </si>
  <si>
    <t>11.08.2021 18:45:06</t>
  </si>
  <si>
    <t>TR-1/46 (25/17c) 45-71-M00146_953241109_953241109</t>
  </si>
  <si>
    <t>11.08.2021 16:48:56</t>
  </si>
  <si>
    <t>11.08.2021 20:29:51</t>
  </si>
  <si>
    <t>SUBATAN TR-6 35-15-L00341_B_56367910_56367910</t>
  </si>
  <si>
    <t>11.08.2021 16:51:59</t>
  </si>
  <si>
    <t>11.08.2021 19:10:46</t>
  </si>
  <si>
    <t>11.08.2021 15:19:14</t>
  </si>
  <si>
    <t>11.08.2021 21:56:18</t>
  </si>
  <si>
    <t>TR-3 45-78-L00003_95000018137_95000018137</t>
  </si>
  <si>
    <t>11.08.2021 17:00:37</t>
  </si>
  <si>
    <t>11.08.2021 18:54:36</t>
  </si>
  <si>
    <t>DM-2/TR-10 35-22-M00083_955286852_955286852</t>
  </si>
  <si>
    <t>11.08.2021 17:08:33</t>
  </si>
  <si>
    <t>11.08.2021 19:59:20</t>
  </si>
  <si>
    <t>MORDOĞAN TR-53 35-21-L00142_953365860_953365860</t>
  </si>
  <si>
    <t>11.08.2021 17:08:11</t>
  </si>
  <si>
    <t>11.08.2021 20:30:14</t>
  </si>
  <si>
    <t>K-2940 35-04-K02940_913412634_913412634</t>
  </si>
  <si>
    <t>Hırsızlık</t>
  </si>
  <si>
    <t>11.08.2021 17:02:04</t>
  </si>
  <si>
    <t>11.08.2021 18:42:50</t>
  </si>
  <si>
    <t>YENİ ŞAKRAN TR-6 35-17-M00206__56374655_56374655</t>
  </si>
  <si>
    <t>11.08.2021 17:15:00</t>
  </si>
  <si>
    <t>11.08.2021 17:35:49</t>
  </si>
  <si>
    <t>CEVİZALAN TR-2 35-15-L01027_B_56361666_56361666</t>
  </si>
  <si>
    <t>11.08.2021 17:10:27</t>
  </si>
  <si>
    <t>11.08.2021 18:17:52</t>
  </si>
  <si>
    <t>TR-2/7 45-72-L00007_956476924_956476924</t>
  </si>
  <si>
    <t>11.08.2021 17:13:00</t>
  </si>
  <si>
    <t>11.08.2021 18:44:06</t>
  </si>
  <si>
    <t>11.08.2021 17:17:18</t>
  </si>
  <si>
    <t>11.08.2021 18:04:31</t>
  </si>
  <si>
    <t>K-2436 35-04-K02436_A K-2436 A 1b_44444528</t>
  </si>
  <si>
    <t>11.08.2021 17:22:00</t>
  </si>
  <si>
    <t>11.08.2021 20:00:46</t>
  </si>
  <si>
    <t>11.08.2021 15:56:03</t>
  </si>
  <si>
    <t>11.08.2021 17:44:42</t>
  </si>
  <si>
    <t>L-274 35-18-L00274_950444853_950444853</t>
  </si>
  <si>
    <t>11.08.2021 17:22:51</t>
  </si>
  <si>
    <t>11.08.2021 19:25:33</t>
  </si>
  <si>
    <t>11.08.2021 17:25:19</t>
  </si>
  <si>
    <t>11.08.2021 18:19:03</t>
  </si>
  <si>
    <t>K-3013 35-08-K03013_912439625_912439625</t>
  </si>
  <si>
    <t>11.08.2021 17:24:31</t>
  </si>
  <si>
    <t>11.08.2021 19:09:38</t>
  </si>
  <si>
    <t>AHMETLİ TR-10 EMNİYET 45-84-L00010_95000451920_95000451920</t>
  </si>
  <si>
    <t>11.08.2021 17:24:16</t>
  </si>
  <si>
    <t>11.08.2021 18:52:04</t>
  </si>
  <si>
    <t>K-1854 35-07-K01854_K-572 K01_65925204</t>
  </si>
  <si>
    <t>11.08.2021 17:28:05</t>
  </si>
  <si>
    <t>11.08.2021 18:07:00</t>
  </si>
  <si>
    <t>K-548 35-01-K00548_911353497_911353497</t>
  </si>
  <si>
    <t>11.08.2021 17:33:05</t>
  </si>
  <si>
    <t>11.08.2021 20:22:19</t>
  </si>
  <si>
    <t>BAYAT TR-2 45-75-M00232_945612679_945612679</t>
  </si>
  <si>
    <t>11.08.2021 17:38:10</t>
  </si>
  <si>
    <t>11.08.2021 20:35:08</t>
  </si>
  <si>
    <t>ALANKIYI TR-1 35-20-L00263_955200215_955200215</t>
  </si>
  <si>
    <t>11.08.2021 17:42:41</t>
  </si>
  <si>
    <t>11.08.2021 19:17:53</t>
  </si>
  <si>
    <t>TR-1/18 45-72-M00018_956503758_956503758</t>
  </si>
  <si>
    <t>11.08.2021 17:33:55</t>
  </si>
  <si>
    <t>11.08.2021 22:54:23</t>
  </si>
  <si>
    <t>L-425 BELLONA KABİN 35-18-L00425_950465086_950465086</t>
  </si>
  <si>
    <t>11.08.2021 17:50:13</t>
  </si>
  <si>
    <t>11.08.2021 18:26:28</t>
  </si>
  <si>
    <t>ZEYTİNLİOVA TR-7 45-72-L00421_ÜÇ AVLU ÇIKIŞI L02_66556393</t>
  </si>
  <si>
    <t>11.08.2021 17:53:33</t>
  </si>
  <si>
    <t>11.08.2021 21:21:20</t>
  </si>
  <si>
    <t>PAYAMLI M-19 35-25-M00172_956642318_956642318</t>
  </si>
  <si>
    <t>11.08.2021 17:44:59</t>
  </si>
  <si>
    <t>11.08.2021 18:38:33</t>
  </si>
  <si>
    <t>ARMAĞANLAR TR-1 35-16-M00031_B_56396087_56396087</t>
  </si>
  <si>
    <t>11.08.2021 18:04:27</t>
  </si>
  <si>
    <t>11.08.2021 18:52:18</t>
  </si>
  <si>
    <t>GÜLBAHÇE TR-5 (TR-186) 35-19-L00186_956690629_956690629</t>
  </si>
  <si>
    <t>11.08.2021 18:08:58</t>
  </si>
  <si>
    <t>11.08.2021 19:15:10</t>
  </si>
  <si>
    <t>K-732 35-01-K00732_35-01-K00732_2374456</t>
  </si>
  <si>
    <t>11.08.2021 18:20:42</t>
  </si>
  <si>
    <t>11.08.2021 19:21:56</t>
  </si>
  <si>
    <t>ÇÖMLEKÇİ TR-7 ARABACILAR 35-31-L00094_956584179_956584179</t>
  </si>
  <si>
    <t>11.08.2021 17:58:45</t>
  </si>
  <si>
    <t>12.08.2021 01:20:23</t>
  </si>
  <si>
    <t>DM-2/15 35-29-M00098_950317657_950317657</t>
  </si>
  <si>
    <t>11.08.2021 18:16:49</t>
  </si>
  <si>
    <t>11.08.2021 20:10:16</t>
  </si>
  <si>
    <t>TR-88 35-19-L00088_956664229_956664229</t>
  </si>
  <si>
    <t>11.08.2021 18:24:56</t>
  </si>
  <si>
    <t>11.08.2021 21:58:36</t>
  </si>
  <si>
    <t>ÇEŞNELİ TR-2 45-73-M00455_C_56386319_56386319</t>
  </si>
  <si>
    <t>11.08.2021 18:29:59</t>
  </si>
  <si>
    <t>11.08.2021 23:28:59</t>
  </si>
  <si>
    <t>11.08.2021 18:30:50</t>
  </si>
  <si>
    <t>11.08.2021 21:35:14</t>
  </si>
  <si>
    <t>MURADİYE TR-3 KÖPRÜYANI 45-71-M00254_B_60983916_60983916</t>
  </si>
  <si>
    <t>11.08.2021 18:38:18</t>
  </si>
  <si>
    <t>11.08.2021 20:11:50</t>
  </si>
  <si>
    <t>11.08.2021 18:48:39</t>
  </si>
  <si>
    <t>11.08.2021 19:42:56</t>
  </si>
  <si>
    <t>11.08.2021 18:47:06</t>
  </si>
  <si>
    <t>11.08.2021 19:13:57</t>
  </si>
  <si>
    <t>AHMETBEYLİ TR-2 35-22-M00240_955255462_955255462</t>
  </si>
  <si>
    <t>11.08.2021 18:37:21</t>
  </si>
  <si>
    <t>11.08.2021 20:32:38</t>
  </si>
  <si>
    <t>11.08.2021 18:58:09</t>
  </si>
  <si>
    <t>11.08.2021 20:14:07</t>
  </si>
  <si>
    <t>M-1 35-02-M00001_M-1053 M04_78582582</t>
  </si>
  <si>
    <t>11.08.2021 18:58:10</t>
  </si>
  <si>
    <t>11.08.2021 20:13:58</t>
  </si>
  <si>
    <t>HALİLLER DAVULCULAR TR-11 35-31-L00192_47867638_56393717_56393717</t>
  </si>
  <si>
    <t>11.08.2021 18:44:15</t>
  </si>
  <si>
    <t>11.08.2021 21:24:44</t>
  </si>
  <si>
    <t>11.08.2021 18:58:29</t>
  </si>
  <si>
    <t>11.08.2021 19:54:51</t>
  </si>
  <si>
    <t>11.08.2021 18:55:39</t>
  </si>
  <si>
    <t>11.08.2021 20:30:15</t>
  </si>
  <si>
    <t>TR-146 35-26-M00146_956604411_956604411</t>
  </si>
  <si>
    <t>11.08.2021 18:42:24</t>
  </si>
  <si>
    <t>11.08.2021 20:29:52</t>
  </si>
  <si>
    <t>M-1974 35-09-M01974_97766033_97766033</t>
  </si>
  <si>
    <t>11.08.2021 18:56:31</t>
  </si>
  <si>
    <t>11.08.2021 22:57:27</t>
  </si>
  <si>
    <t>K-4008 35-01-K04008_911323758_911323758</t>
  </si>
  <si>
    <t>11.08.2021 18:57:33</t>
  </si>
  <si>
    <t>11.08.2021 22:22:02</t>
  </si>
  <si>
    <t>11.08.2021 19:08:45</t>
  </si>
  <si>
    <t>11.08.2021 19:09:29</t>
  </si>
  <si>
    <t>11.08.2021 19:07:49</t>
  </si>
  <si>
    <t>11.08.2021 20:03:17</t>
  </si>
  <si>
    <t>AFŞAR TR-5 BAHÇEARASI 45-73-M00786_45-73-M00786_2355888</t>
  </si>
  <si>
    <t>11.08.2021 19:05:29</t>
  </si>
  <si>
    <t>11.08.2021 20:15:38</t>
  </si>
  <si>
    <t>11.08.2021 19:10:41</t>
  </si>
  <si>
    <t>11.08.2021 19:21:46</t>
  </si>
  <si>
    <t>11.08.2021 19:10:00</t>
  </si>
  <si>
    <t>11.08.2021 19:21:51</t>
  </si>
  <si>
    <t>TİRE TR-8 35-29-L00008_950335196_950335196</t>
  </si>
  <si>
    <t>11.08.2021 19:09:53</t>
  </si>
  <si>
    <t>11.08.2021 21:16:52</t>
  </si>
  <si>
    <t>K-235 35-01-K00235_911001005_911001005</t>
  </si>
  <si>
    <t>11.08.2021 19:18:33</t>
  </si>
  <si>
    <t>11.08.2021 23:14:17</t>
  </si>
  <si>
    <t>SARIGÖL DM 45-79-M00069_SELİMİYE FİDERİ M18_2076606</t>
  </si>
  <si>
    <t>11.08.2021 19:22:42</t>
  </si>
  <si>
    <t>11.08.2021 19:32:24</t>
  </si>
  <si>
    <t>KAYACIK GÖKKÖY 45-75-M00215_B_56387462_56387462</t>
  </si>
  <si>
    <t>11.08.2021 19:23:57</t>
  </si>
  <si>
    <t>11.08.2021 21:58:05</t>
  </si>
  <si>
    <t>DM08/TR19 45-73-M00065_DAĞITIM TRAFOSU M04_66875836</t>
  </si>
  <si>
    <t>11.08.2021 19:17:49</t>
  </si>
  <si>
    <t>11.08.2021 20:44:51</t>
  </si>
  <si>
    <t>DM-1/46 45-71-M00028_953173609_953173609</t>
  </si>
  <si>
    <t>11.08.2021 19:14:31</t>
  </si>
  <si>
    <t>11.08.2021 20:01:16</t>
  </si>
  <si>
    <t>DOĞANCI KÖYÜ TR-4 35-31-L00328_47904693_56386093_56386093</t>
  </si>
  <si>
    <t>11.08.2021 19:24:29</t>
  </si>
  <si>
    <t>11.08.2021 23:56:12</t>
  </si>
  <si>
    <t>_910462043_910462043</t>
  </si>
  <si>
    <t>11.08.2021 19:32:29</t>
  </si>
  <si>
    <t>11.08.2021 23:19:10</t>
  </si>
  <si>
    <t>11.08.2021 19:41:58</t>
  </si>
  <si>
    <t>11.08.2021 20:40:35</t>
  </si>
  <si>
    <t>DM08/TR18 45-73-M00001_45-73-M00001_66935140</t>
  </si>
  <si>
    <t>11.08.2021 19:51:22</t>
  </si>
  <si>
    <t>11.08.2021 23:53:02</t>
  </si>
  <si>
    <t>AKÇAPINAR TR-1 45-83-L00438_45-83-L00438_2371746</t>
  </si>
  <si>
    <t>11.08.2021 19:51:15</t>
  </si>
  <si>
    <t>11.08.2021 23:12:04</t>
  </si>
  <si>
    <t>M-5 35-02-M00005_M-37 M03_2059213</t>
  </si>
  <si>
    <t>11.08.2021 19:54:00</t>
  </si>
  <si>
    <t>11.08.2021 20:54:00</t>
  </si>
  <si>
    <t>L-456 35-18-L00456_950452242_950452242</t>
  </si>
  <si>
    <t>11.08.2021 20:00:57</t>
  </si>
  <si>
    <t>11.08.2021 21:32:05</t>
  </si>
  <si>
    <t>ÇALTIDERE KÖK 35-17-M00231_DERE MADENCİLİK M05_66291148</t>
  </si>
  <si>
    <t>11.08.2021 20:04:02</t>
  </si>
  <si>
    <t>11.08.2021 21:03:31</t>
  </si>
  <si>
    <t>11.08.2021 20:04:11</t>
  </si>
  <si>
    <t>11.08.2021 21:44:20</t>
  </si>
  <si>
    <t>M-1433 35-02-M01433_TRF M02_2034663</t>
  </si>
  <si>
    <t>11.08.2021 20:15:00</t>
  </si>
  <si>
    <t>11.08.2021 21:35:04</t>
  </si>
  <si>
    <t>TR-75 45-78-M00075_953264296_953264296</t>
  </si>
  <si>
    <t>11.08.2021 20:15:55</t>
  </si>
  <si>
    <t>11.08.2021 21:11:37</t>
  </si>
  <si>
    <t>TR-1-5/9 35-20-L00053_955211330_955211330</t>
  </si>
  <si>
    <t>11.08.2021 20:19:37</t>
  </si>
  <si>
    <t>11.08.2021 22:16:13</t>
  </si>
  <si>
    <t>K-1497 35-02-K01497_913685719_913685719</t>
  </si>
  <si>
    <t>11.08.2021 20:29:53</t>
  </si>
  <si>
    <t>11.08.2021 21:17:56</t>
  </si>
  <si>
    <t>HARMANDALI DM-2 (M-200) 35-09-M00200_DM-2/1 (M-201) M07_45385840</t>
  </si>
  <si>
    <t>11.08.2021 20:35:29</t>
  </si>
  <si>
    <t>11.08.2021 21:47:11</t>
  </si>
  <si>
    <t>MUTAFLAR OKUL ÖNÜ TR-1 35-32-L00070_946414596_946414596</t>
  </si>
  <si>
    <t>11.08.2021 20:36:22</t>
  </si>
  <si>
    <t>11.08.2021 21:30:26</t>
  </si>
  <si>
    <t>K-716 35-02-K00716_35-02-K00716_2363865</t>
  </si>
  <si>
    <t>11.08.2021 20:32:35</t>
  </si>
  <si>
    <t>12.08.2021 05:56:01</t>
  </si>
  <si>
    <t>11.08.2021 21:01:09</t>
  </si>
  <si>
    <t>11.08.2021 22:45:26</t>
  </si>
  <si>
    <t>TR-1/87 45-72-M00087_956504324_956504324</t>
  </si>
  <si>
    <t>11.08.2021 21:00:37</t>
  </si>
  <si>
    <t>11.08.2021 21:58:13</t>
  </si>
  <si>
    <t>K-2361 35-02-K02361_A_56369558_56369558</t>
  </si>
  <si>
    <t>11.08.2021 20:51:48</t>
  </si>
  <si>
    <t>11.08.2021 23:06:09</t>
  </si>
  <si>
    <t>YUKARI EMLAKDERE TR-1 45-71-M01032_A_56384515_56384515</t>
  </si>
  <si>
    <t>11.08.2021 21:02:52</t>
  </si>
  <si>
    <t>11.08.2021 23:05:17</t>
  </si>
  <si>
    <t>L-97 35-18-L00097_C_56372166_56372166</t>
  </si>
  <si>
    <t>11.08.2021 21:30:42</t>
  </si>
  <si>
    <t>11.08.2021 23:28:33</t>
  </si>
  <si>
    <t>UMURLU TR-5 35-31-L00358_956569370_956569370</t>
  </si>
  <si>
    <t>11.08.2021 21:20:18</t>
  </si>
  <si>
    <t>11.08.2021 22:36:56</t>
  </si>
  <si>
    <t>K-705 35-02-K00705_910073710_910073710</t>
  </si>
  <si>
    <t>11.08.2021 21:23:31</t>
  </si>
  <si>
    <t>11.08.2021 22:18:16</t>
  </si>
  <si>
    <t>11.08.2021 21:40:00</t>
  </si>
  <si>
    <t>11.08.2021 22:26:52</t>
  </si>
  <si>
    <t>L-426 ESKİ GARAJ 35-18-L00426_G g1_5957892</t>
  </si>
  <si>
    <t>11.08.2021 21:46:27</t>
  </si>
  <si>
    <t>11.08.2021 23:35:09</t>
  </si>
  <si>
    <t>ÇALTIDERE KÖK 35-17-M00231_DERE MADENCİLİK M05_66291227</t>
  </si>
  <si>
    <t>11.08.2021 21:51:58</t>
  </si>
  <si>
    <t>12.08.2021 00:11:12</t>
  </si>
  <si>
    <t>L-258/1 35-18-L00608_950467682_950467682</t>
  </si>
  <si>
    <t>11.08.2021 21:57:30</t>
  </si>
  <si>
    <t>12.08.2021 01:08:03</t>
  </si>
  <si>
    <t>M-318 35-02-M00318_TRF M03_2323986</t>
  </si>
  <si>
    <t>11.08.2021 21:50:48</t>
  </si>
  <si>
    <t>12.08.2021 02:18:26</t>
  </si>
  <si>
    <t>11.08.2021 22:02:24</t>
  </si>
  <si>
    <t>11.08.2021 22:49:21</t>
  </si>
  <si>
    <t>TAHİR UNCU SULAMA GRUBU 35-29-M00395_B_56398092_56398092</t>
  </si>
  <si>
    <t>11.08.2021 21:48:21</t>
  </si>
  <si>
    <t>11.08.2021 22:39:00</t>
  </si>
  <si>
    <t>11.08.2021 22:35:26</t>
  </si>
  <si>
    <t>11.08.2021 23:51:33</t>
  </si>
  <si>
    <t>DURASILLI TR-1 KÖK 45-78-M01114_953261512_953261512</t>
  </si>
  <si>
    <t>11.08.2021 22:54:05</t>
  </si>
  <si>
    <t>11.08.2021 23:54:36</t>
  </si>
  <si>
    <t>11.08.2021 22:57:29</t>
  </si>
  <si>
    <t>11.08.2021 23:47:37</t>
  </si>
  <si>
    <t>BAĞARASI TR-3 35-23-M00172_950416234_950416234</t>
  </si>
  <si>
    <t>11.08.2021 23:13:39</t>
  </si>
  <si>
    <t>12.08.2021 00:37:56</t>
  </si>
  <si>
    <t>TR-143 35-15-M00143_950369380_950369380</t>
  </si>
  <si>
    <t>11.08.2021 23:00:33</t>
  </si>
  <si>
    <t>11.08.2021 23:52:51</t>
  </si>
  <si>
    <t>M-249 35-02-M00249_M-158 M04_2328342</t>
  </si>
  <si>
    <t>11.08.2021 23:15:17</t>
  </si>
  <si>
    <t>12.08.2021 00:16:55</t>
  </si>
  <si>
    <t>MENEMEN İM 35-28-A00001_ULUCAK-2 M14_2053669</t>
  </si>
  <si>
    <t>11.08.2021 23:28:26</t>
  </si>
  <si>
    <t>11.08.2021 23:29:16</t>
  </si>
  <si>
    <t>DEĞİRMENDERE TR-6 35-22-M00196_955285471_955285471</t>
  </si>
  <si>
    <t>12.08.2021 14:09:05</t>
  </si>
  <si>
    <t>12.08.2021 17:46:51</t>
  </si>
  <si>
    <t>YOLÜSTÜ TR-10 35-15-M00267_950409445_950409445</t>
  </si>
  <si>
    <t>12.08.2021 21:04:29</t>
  </si>
  <si>
    <t>12.08.2021 23:43:09</t>
  </si>
  <si>
    <t>12.08.2021 00:26:17</t>
  </si>
  <si>
    <t>12.08.2021 01:02:28</t>
  </si>
  <si>
    <t>İĞDELİ TR-3 35-31-L00299_47810254_56352464_56352464</t>
  </si>
  <si>
    <t>12.08.2021 15:51:35</t>
  </si>
  <si>
    <t>12.08.2021 17:12:53</t>
  </si>
  <si>
    <t>SOMA TR-17/2 45-82-M00110_C c1b_5982100</t>
  </si>
  <si>
    <t>12.08.2021 09:47:23</t>
  </si>
  <si>
    <t>12.08.2021 13:37:44</t>
  </si>
  <si>
    <t>YEŞİLYURT TR-2 45-73-M00481_945644181_945644181</t>
  </si>
  <si>
    <t>12.08.2021 10:13:47</t>
  </si>
  <si>
    <t>12.08.2021 11:55:11</t>
  </si>
  <si>
    <t>M-2112 35-03-M02112_A_56365376_56365376</t>
  </si>
  <si>
    <t>12.08.2021 16:28:35</t>
  </si>
  <si>
    <t>12.08.2021 18:21:36</t>
  </si>
  <si>
    <t>DM-19/02A 45-71-M02184_SPEK ELEKTRONİK O-02 DİREK M05_65995563</t>
  </si>
  <si>
    <t>12.08.2021 16:49:29</t>
  </si>
  <si>
    <t>12.08.2021 18:49:52</t>
  </si>
  <si>
    <t>12.08.2021 09:26:21</t>
  </si>
  <si>
    <t>12.08.2021 11:08:22</t>
  </si>
  <si>
    <t>M-2909 35-02-M02909_910022537_910022537</t>
  </si>
  <si>
    <t>12.08.2021 16:44:20</t>
  </si>
  <si>
    <t>12.08.2021 18:08:32</t>
  </si>
  <si>
    <t>TR-4 METROPOLİS 35-26-M00004_6561770_56358438_56358438</t>
  </si>
  <si>
    <t>12.08.2021 15:41:05</t>
  </si>
  <si>
    <t>12.08.2021 16:15:45</t>
  </si>
  <si>
    <t>12.08.2021 09:00:25</t>
  </si>
  <si>
    <t>12.08.2021 09:06:08</t>
  </si>
  <si>
    <t>SARIGÖL TR-53 45-79-M00053_945567526_945567526</t>
  </si>
  <si>
    <t>12.08.2021 18:29:41</t>
  </si>
  <si>
    <t>12.08.2021 20:09:46</t>
  </si>
  <si>
    <t>TAŞLIYATAK CEBECİLER TR-4 35-31-L00367_47791933_56352004_56352004</t>
  </si>
  <si>
    <t>12.08.2021 18:23:27</t>
  </si>
  <si>
    <t>12.08.2021 19:57:31</t>
  </si>
  <si>
    <t>12.08.2021 08:12:09</t>
  </si>
  <si>
    <t>12.08.2021 08:16:19</t>
  </si>
  <si>
    <t>12.08.2021 05:47:56</t>
  </si>
  <si>
    <t>12.08.2021 06:22:14</t>
  </si>
  <si>
    <t>K-2618 35-04-K02618_C C1B_5781714</t>
  </si>
  <si>
    <t>12.08.2021 08:18:31</t>
  </si>
  <si>
    <t>12.08.2021 11:48:42</t>
  </si>
  <si>
    <t>L-36 35-14-L00036__72371871_72371871</t>
  </si>
  <si>
    <t>12.08.2021 13:17:43</t>
  </si>
  <si>
    <t>12.08.2021 15:15:45</t>
  </si>
  <si>
    <t>ULUKENT DM-4/10 35-28-M00032_A_60984339_60984339</t>
  </si>
  <si>
    <t>12.08.2021 17:52:46</t>
  </si>
  <si>
    <t>12.08.2021 21:55:33</t>
  </si>
  <si>
    <t>12.08.2021 09:52:00</t>
  </si>
  <si>
    <t>12.08.2021 10:48:10</t>
  </si>
  <si>
    <t>YAYALAR TR-3 45-73-M00162_A_56390135_56390135</t>
  </si>
  <si>
    <t>12.08.2021 15:58:51</t>
  </si>
  <si>
    <t>12.08.2021 17:35:01</t>
  </si>
  <si>
    <t>12.08.2021 21:10:09</t>
  </si>
  <si>
    <t>12.08.2021 21:33:57</t>
  </si>
  <si>
    <t>ÇIPLAK KÖK 35-29-M00126_YENİÇİFTLİK ENH M09_72189962</t>
  </si>
  <si>
    <t>12.08.2021 19:40:55</t>
  </si>
  <si>
    <t>12.08.2021 21:12:00</t>
  </si>
  <si>
    <t>12.08.2021 14:18:22</t>
  </si>
  <si>
    <t>12.08.2021 14:56:44</t>
  </si>
  <si>
    <t>K-2414 35-01-K02414_A_56375255_56375255</t>
  </si>
  <si>
    <t>12.08.2021 20:26:26</t>
  </si>
  <si>
    <t>12.08.2021 21:54:27</t>
  </si>
  <si>
    <t>TR-4 35-27-M00004_A_56383160_56383160</t>
  </si>
  <si>
    <t>12.08.2021 10:22:31</t>
  </si>
  <si>
    <t>12.08.2021 18:05:54</t>
  </si>
  <si>
    <t>TR-51 35-16-L00051_953317328_953317328</t>
  </si>
  <si>
    <t>12.08.2021 16:44:11</t>
  </si>
  <si>
    <t>12.08.2021 20:52:13</t>
  </si>
  <si>
    <t>FIRINLI TR-1 35-20-L00370_955195564_955195564</t>
  </si>
  <si>
    <t>12.08.2021 18:42:37</t>
  </si>
  <si>
    <t>12.08.2021 22:04:26</t>
  </si>
  <si>
    <t>ARPASEKİ TR-1 35-24-M00092_955221004_955221004</t>
  </si>
  <si>
    <t>12.08.2021 09:46:34</t>
  </si>
  <si>
    <t>12.08.2021 12:08:04</t>
  </si>
  <si>
    <t>ÇINARKÖY TR-33 35-27-M00033_99271088_99271088</t>
  </si>
  <si>
    <t>12.08.2021 05:04:05</t>
  </si>
  <si>
    <t>12.08.2021 14:21:05</t>
  </si>
  <si>
    <t>_B_56399971_56399971</t>
  </si>
  <si>
    <t>12.08.2021 17:36:08</t>
  </si>
  <si>
    <t>12.08.2021 18:34:15</t>
  </si>
  <si>
    <t>L-379 35-18-L00379_950438947_950438947</t>
  </si>
  <si>
    <t>12.08.2021 18:33:15</t>
  </si>
  <si>
    <t>12.08.2021 23:31:37</t>
  </si>
  <si>
    <t>KALEDİBİ MAHALLESİ TR-1 45-78-M00613_49216388_56407950_56407950</t>
  </si>
  <si>
    <t>12.08.2021 21:52:40</t>
  </si>
  <si>
    <t>12.08.2021 23:01:01</t>
  </si>
  <si>
    <t>KOYUNDERE TR-12 35-28-M00161_953372343_953372343</t>
  </si>
  <si>
    <t>12.08.2021 12:34:22</t>
  </si>
  <si>
    <t>12.08.2021 15:03:44</t>
  </si>
  <si>
    <t>12.08.2021 07:43:20</t>
  </si>
  <si>
    <t>12.08.2021 07:43:46</t>
  </si>
  <si>
    <t>HASSEKİ TR-1 35-21-L00066_953364438_953364438</t>
  </si>
  <si>
    <t>12.08.2021 17:38:15</t>
  </si>
  <si>
    <t>12.08.2021 21:31:51</t>
  </si>
  <si>
    <t>M-994 35-03-M00994_910683806_910683806</t>
  </si>
  <si>
    <t>12.08.2021 18:02:05</t>
  </si>
  <si>
    <t>12.08.2021 20:52:52</t>
  </si>
  <si>
    <t>HÜSEYİN ACAR SULAMA GRUBU 35-29-L00608_A_56379900_56379900</t>
  </si>
  <si>
    <t>12.08.2021 13:20:00</t>
  </si>
  <si>
    <t>12.08.2021 13:52:44</t>
  </si>
  <si>
    <t>12.08.2021 09:01:10</t>
  </si>
  <si>
    <t>12.08.2021 17:04:24</t>
  </si>
  <si>
    <t>12.08.2021 04:05:45</t>
  </si>
  <si>
    <t>12.08.2021 04:31:29</t>
  </si>
  <si>
    <t>DİNGİLLER TR-1 45-72-L00171_A_56393985_56393985</t>
  </si>
  <si>
    <t>12.08.2021 18:21:19</t>
  </si>
  <si>
    <t>12.08.2021 21:34:04</t>
  </si>
  <si>
    <t>UMURLU TR-2 35-31-L00355_47788193_56351972_56351972</t>
  </si>
  <si>
    <t>12.08.2021 08:22:28</t>
  </si>
  <si>
    <t>12.08.2021 13:24:28</t>
  </si>
  <si>
    <t>12.08.2021 22:20:49</t>
  </si>
  <si>
    <t>12.08.2021 23:01:38</t>
  </si>
  <si>
    <t>MUTAFLAR ORTA MAH. TR-2 35-32-L00071_949965067_949965067</t>
  </si>
  <si>
    <t>12.08.2021 06:45:37</t>
  </si>
  <si>
    <t>12.08.2021 08:44:48</t>
  </si>
  <si>
    <t>K-511 35-01-K00511_910653390_910653390</t>
  </si>
  <si>
    <t>12.08.2021 10:53:24</t>
  </si>
  <si>
    <t>12.08.2021 16:01:21</t>
  </si>
  <si>
    <t>ÇANDARLI DM-TR-20 35-30-M00020_YAYLAYURT M06_72352926</t>
  </si>
  <si>
    <t>12.08.2021 11:39:12</t>
  </si>
  <si>
    <t>12.08.2021 14:07:29</t>
  </si>
  <si>
    <t>ÇEŞNELİ TR-3 45-73-M00456_45-73-M00456_2353846</t>
  </si>
  <si>
    <t>12.08.2021 20:17:42</t>
  </si>
  <si>
    <t>12.08.2021 21:40:00</t>
  </si>
  <si>
    <t>_49218471_56407953_56407953</t>
  </si>
  <si>
    <t>12.08.2021 09:12:00</t>
  </si>
  <si>
    <t>12.08.2021 18:10:00</t>
  </si>
  <si>
    <t>K-460 35-02-K00460__72373058_72373058</t>
  </si>
  <si>
    <t>12.08.2021 15:19:50</t>
  </si>
  <si>
    <t>12.08.2021 16:54:11</t>
  </si>
  <si>
    <t>KÜÇÜK SANAYİ SİTESİ TR-6 45-83-L00147_955143534_955143534</t>
  </si>
  <si>
    <t>12.08.2021 12:49:00</t>
  </si>
  <si>
    <t>12.08.2021 14:45:18</t>
  </si>
  <si>
    <t>12.08.2021 15:00:34</t>
  </si>
  <si>
    <t>12.08.2021 17:19:47</t>
  </si>
  <si>
    <t>ARPALIK KÖK 45-83-M00137_ARPALIK KÖK-2 M08_2329851</t>
  </si>
  <si>
    <t>12.08.2021 19:55:36</t>
  </si>
  <si>
    <t>12.08.2021 22:51:41</t>
  </si>
  <si>
    <t>KIRKAĞAÇ TR-1 45-76-M00001_42855144_56387697_56387697</t>
  </si>
  <si>
    <t>12.08.2021 18:48:48</t>
  </si>
  <si>
    <t>12.08.2021 20:06:49</t>
  </si>
  <si>
    <t>M-36 DOĞALKENT 35-23-M00036_DAĞITIM TRAFO M-36 DOĞALKENT M02_72161169</t>
  </si>
  <si>
    <t>12.08.2021 09:00:00</t>
  </si>
  <si>
    <t>12.08.2021 10:21:22</t>
  </si>
  <si>
    <t>12.08.2021 13:49:36</t>
  </si>
  <si>
    <t>12.08.2021 14:45:04</t>
  </si>
  <si>
    <t>BATTAL MUSTAFA İMAMLAR TR 45-77-L00190_A_56355933_56355933</t>
  </si>
  <si>
    <t>12.08.2021 20:41:38</t>
  </si>
  <si>
    <t>12.08.2021 22:18:12</t>
  </si>
  <si>
    <t>YAŞAR SÖKELİOĞLU-1 35-20-L00099_9096100_56360475_56360475</t>
  </si>
  <si>
    <t>12.08.2021 22:10:18</t>
  </si>
  <si>
    <t>12.08.2021 23:09:48</t>
  </si>
  <si>
    <t>MESCİTLİ TR-1 35-15-L00095_950386110_950386110</t>
  </si>
  <si>
    <t>12.08.2021 14:59:22</t>
  </si>
  <si>
    <t>12.08.2021 19:52:25</t>
  </si>
  <si>
    <t>12.08.2021 09:11:45</t>
  </si>
  <si>
    <t>12.08.2021 17:10:50</t>
  </si>
  <si>
    <t>L-49 SAYKOP 35-14-L00049_95000126807_95000126807</t>
  </si>
  <si>
    <t>12.08.2021 16:22:49</t>
  </si>
  <si>
    <t>12.08.2021 19:03:19</t>
  </si>
  <si>
    <t>DM-1/26 35-29-M00026_DM-1/27 M02_72201498</t>
  </si>
  <si>
    <t>12.08.2021 18:10:21</t>
  </si>
  <si>
    <t>12.08.2021 18:40:37</t>
  </si>
  <si>
    <t>K-3073 35-04-K03073_35-04-K03073_2373854</t>
  </si>
  <si>
    <t>12.08.2021 23:14:29</t>
  </si>
  <si>
    <t>13.08.2021 00:15:30</t>
  </si>
  <si>
    <t>M-2902 35-02-M02902_DAĞITIM TRAFOSU-1 M04_79063389</t>
  </si>
  <si>
    <t>12.08.2021 16:10:00</t>
  </si>
  <si>
    <t>12.08.2021 16:29:31</t>
  </si>
  <si>
    <t>DÜNDARLI TR-2 35-29-L00331_35-29-L00331_2375087</t>
  </si>
  <si>
    <t>12.08.2021 10:21:01</t>
  </si>
  <si>
    <t>12.08.2021 11:55:03</t>
  </si>
  <si>
    <t>GERENCİK TR-1 45-86-M00181_DIREK TIPI TRAFO HUCRESI H01_2093256</t>
  </si>
  <si>
    <t>12.08.2021 15:29:29</t>
  </si>
  <si>
    <t>12.08.2021 16:54:12</t>
  </si>
  <si>
    <t>HATUNDERE DM 35-28-M00862_CEZAEVİ ÇIKIŞ M08_62637190</t>
  </si>
  <si>
    <t>12.08.2021 08:31:04</t>
  </si>
  <si>
    <t>12.08.2021 09:22:28</t>
  </si>
  <si>
    <t>GEDİK TR-1 35-31-L00135_47845281_56391875_56391875</t>
  </si>
  <si>
    <t>12.08.2021 00:02:08</t>
  </si>
  <si>
    <t>12.08.2021 02:25:45</t>
  </si>
  <si>
    <t>ÖZGÖRKEY KÖK 35-26-M00256_BEŞEVLER KUŞÇUBURUN M05_65969616</t>
  </si>
  <si>
    <t>12.08.2021 22:19:02</t>
  </si>
  <si>
    <t>13.08.2021 00:02:32</t>
  </si>
  <si>
    <t>ÇİFTLİK İM 35-18-A00003_HatBaşıAyırıcı_53138300 L12_53138300</t>
  </si>
  <si>
    <t>12.08.2021 06:48:12</t>
  </si>
  <si>
    <t>12.08.2021 10:47:52</t>
  </si>
  <si>
    <t>M-1433 35-02-M01433_YILMAZ DÖKÜM M01_2311487</t>
  </si>
  <si>
    <t>12.08.2021 12:11:00</t>
  </si>
  <si>
    <t>12.08.2021 12:35:02</t>
  </si>
  <si>
    <t>TR-26 35-30-L00026_955329732_955329732</t>
  </si>
  <si>
    <t>12.08.2021 17:37:43</t>
  </si>
  <si>
    <t>12.08.2021 23:38:07</t>
  </si>
  <si>
    <t>12.08.2021 17:33:00</t>
  </si>
  <si>
    <t>12.08.2021 19:51:51</t>
  </si>
  <si>
    <t>YENİ ORHANLI M-87 35-14-M00087_A_76711547_76711547</t>
  </si>
  <si>
    <t>12.08.2021 11:26:02</t>
  </si>
  <si>
    <t>12.08.2021 15:09:54</t>
  </si>
  <si>
    <t>DM-3/TR-32 35-22-M00074_955272101_955272101</t>
  </si>
  <si>
    <t>12.08.2021 09:57:37</t>
  </si>
  <si>
    <t>12.08.2021 13:16:51</t>
  </si>
  <si>
    <t>12.08.2021 18:46:11</t>
  </si>
  <si>
    <t>12.08.2021 21:28:03</t>
  </si>
  <si>
    <t>12.08.2021 10:47:39</t>
  </si>
  <si>
    <t>12.08.2021 12:16:22</t>
  </si>
  <si>
    <t>NAZARKÖY TR-1 35-27-L00069_95000052684_95000052684</t>
  </si>
  <si>
    <t>12.08.2021 16:17:51</t>
  </si>
  <si>
    <t>12.08.2021 20:10:35</t>
  </si>
  <si>
    <t>TR-92 35-19-L00092_956664882_956664882</t>
  </si>
  <si>
    <t>12.08.2021 16:35:35</t>
  </si>
  <si>
    <t>12.08.2021 20:56:21</t>
  </si>
  <si>
    <t>K-522 35-04-K00522_912954155_912954155</t>
  </si>
  <si>
    <t>12.08.2021 16:09:01</t>
  </si>
  <si>
    <t>12.08.2021 16:54:36</t>
  </si>
  <si>
    <t>TORUNLU TR-1 45-78-M01079_45-78-M01079_2373902</t>
  </si>
  <si>
    <t>12.08.2021 14:13:07</t>
  </si>
  <si>
    <t>12.08.2021 15:58:25</t>
  </si>
  <si>
    <t>IŞIKLAR KÖK 45-73-M00467_CABBAR FAKILI MERKEZ M07_67094225</t>
  </si>
  <si>
    <t>12.08.2021 19:23:14</t>
  </si>
  <si>
    <t>12.08.2021 20:05:43</t>
  </si>
  <si>
    <t>KIZLARALANI KÖK 45-72-L00698_KIZLARALANI ÇIKIŞ L02_66587063</t>
  </si>
  <si>
    <t>12.08.2021 09:23:45</t>
  </si>
  <si>
    <t>12.08.2021 17:09:20</t>
  </si>
  <si>
    <t>K-3591 35-01-K03591_D_56373613_56373613</t>
  </si>
  <si>
    <t>12.08.2021 19:40:54</t>
  </si>
  <si>
    <t>13.08.2021 00:30:08</t>
  </si>
  <si>
    <t>M-2112 35-03-M02112_98930714_98930714</t>
  </si>
  <si>
    <t>12.08.2021 14:42:15</t>
  </si>
  <si>
    <t>12.08.2021 19:39:37</t>
  </si>
  <si>
    <t>OVAKENT İM 35-15-A00003_OVAKENT L03_2057871</t>
  </si>
  <si>
    <t>12.08.2021 17:04:12</t>
  </si>
  <si>
    <t>12.08.2021 17:27:11</t>
  </si>
  <si>
    <t>K-126 35-01-K00126_HatBaşıAyırıcı_53137955 K02_53137955</t>
  </si>
  <si>
    <t>12.08.2021 09:35:00</t>
  </si>
  <si>
    <t>12.08.2021 19:17:27</t>
  </si>
  <si>
    <t>MUTAFLAR OKUL ÖNÜ TR-1 35-32-L00070_B_56357059_56357059</t>
  </si>
  <si>
    <t>12.08.2021 00:50:42</t>
  </si>
  <si>
    <t>12.08.2021 03:10:17</t>
  </si>
  <si>
    <t>K-575 35-01-K00575_912139803_912139803</t>
  </si>
  <si>
    <t>12.08.2021 09:26:42</t>
  </si>
  <si>
    <t>12.08.2021 11:36:21</t>
  </si>
  <si>
    <t>ÇİFTLİK İM 35-18-A00003_GOLF-1 L12_2054622</t>
  </si>
  <si>
    <t>12.08.2021 09:34:56</t>
  </si>
  <si>
    <t>12.08.2021 10:45:20</t>
  </si>
  <si>
    <t>M-2729 35-04-M02729_98891364_98891364</t>
  </si>
  <si>
    <t>12.08.2021 13:39:16</t>
  </si>
  <si>
    <t>12.08.2021 17:27:56</t>
  </si>
  <si>
    <t>12.08.2021 09:13:00</t>
  </si>
  <si>
    <t>12.08.2021 13:12:00</t>
  </si>
  <si>
    <t>12.08.2021 19:34:42</t>
  </si>
  <si>
    <t>12.08.2021 23:02:27</t>
  </si>
  <si>
    <t>K-126 35-01-K00126_K-4723 K02_2057795</t>
  </si>
  <si>
    <t>12.08.2021 09:38:23</t>
  </si>
  <si>
    <t>DM02/TR27 45-73-M00044_C_56400278_56400278</t>
  </si>
  <si>
    <t>12.08.2021 19:09:21</t>
  </si>
  <si>
    <t>12.08.2021 21:28:58</t>
  </si>
  <si>
    <t>12.08.2021 10:31:40</t>
  </si>
  <si>
    <t>12.08.2021 12:12:40</t>
  </si>
  <si>
    <t>ÇAMOBA TR-1 35-16-M00155_953321057_953321057</t>
  </si>
  <si>
    <t>12.08.2021 15:07:17</t>
  </si>
  <si>
    <t>12.08.2021 21:21:03</t>
  </si>
  <si>
    <t>K-3517 35-02-K03517_910262837_910262837</t>
  </si>
  <si>
    <t>12.08.2021 21:38:44</t>
  </si>
  <si>
    <t>13.08.2021 00:08:51</t>
  </si>
  <si>
    <t>GÜVERCİNLİK BURGAZ MAH. TR 45-77-L00328_B_56386389_56386389</t>
  </si>
  <si>
    <t>12.08.2021 04:32:17</t>
  </si>
  <si>
    <t>12.08.2021 05:30:24</t>
  </si>
  <si>
    <t>K-502 35-01-K00502_G k502/g1_5899748</t>
  </si>
  <si>
    <t>12.08.2021 15:23:26</t>
  </si>
  <si>
    <t>12.08.2021 18:58:13</t>
  </si>
  <si>
    <t>12.08.2021 17:51:16</t>
  </si>
  <si>
    <t>12.08.2021 21:18:30</t>
  </si>
  <si>
    <t>K-764 35-01-K00764_DIREK TIPI TRAFO HUCRESI H01_2049156</t>
  </si>
  <si>
    <t>12.08.2021 09:40:47</t>
  </si>
  <si>
    <t>12.08.2021 13:42:19</t>
  </si>
  <si>
    <t>TR-26 35-30-L00026_A_56398323_56398323</t>
  </si>
  <si>
    <t>12.08.2021 13:13:50</t>
  </si>
  <si>
    <t>12.08.2021 15:15:50</t>
  </si>
  <si>
    <t>MUSTAFA HEZER SULAMA GRUBU 35-29-M00339_915053518_915053518</t>
  </si>
  <si>
    <t>12.08.2021 17:06:47</t>
  </si>
  <si>
    <t>12.08.2021 19:53:47</t>
  </si>
  <si>
    <t>K-4349 35-04-K04349__72410719_72410719</t>
  </si>
  <si>
    <t>12.08.2021 21:01:39</t>
  </si>
  <si>
    <t>13.08.2021 06:11:58</t>
  </si>
  <si>
    <t>TR-1-3/5 PAMUK PAZARI KABİN 35-20-L00021_5680273_56359822_56359822</t>
  </si>
  <si>
    <t>12.08.2021 19:35:31</t>
  </si>
  <si>
    <t>12.08.2021 20:31:17</t>
  </si>
  <si>
    <t>TR-137 TORASAN MAH. 35-19-L00137_35-19-L00137_2350878</t>
  </si>
  <si>
    <t>12.08.2021 09:13:13</t>
  </si>
  <si>
    <t>12.08.2021 09:56:55</t>
  </si>
  <si>
    <t>M-436 BUCA KALK.KOOP 35-02-M00436_915083635_915083635</t>
  </si>
  <si>
    <t>12.08.2021 12:14:04</t>
  </si>
  <si>
    <t>12.08.2021 20:11:45</t>
  </si>
  <si>
    <t>DM-7/TR-10 35-22-M00059_955271670_955271670</t>
  </si>
  <si>
    <t>12.08.2021 16:22:00</t>
  </si>
  <si>
    <t>12.08.2021 16:57:01</t>
  </si>
  <si>
    <t>EMİRLİ TR-3 35-15-L00859_950390008_950390008</t>
  </si>
  <si>
    <t>12.08.2021 09:13:44</t>
  </si>
  <si>
    <t>12.08.2021 10:29:29</t>
  </si>
  <si>
    <t>KAYALIOĞLU TR-8 45-72-L00073_B_56394283_56394283</t>
  </si>
  <si>
    <t>12.08.2021 18:22:20</t>
  </si>
  <si>
    <t>12.08.2021 19:19:04</t>
  </si>
  <si>
    <t>12.08.2021 14:06:38</t>
  </si>
  <si>
    <t>12.08.2021 17:47:40</t>
  </si>
  <si>
    <t>TÜRKELLİ TR-2 35-28-M00463_953370102_953370102</t>
  </si>
  <si>
    <t>12.08.2021 10:05:58</t>
  </si>
  <si>
    <t>12.08.2021 11:15:04</t>
  </si>
  <si>
    <t>12.08.2021 16:39:45</t>
  </si>
  <si>
    <t>12.08.2021 19:53:45</t>
  </si>
  <si>
    <t>KAVAKDERE DM 35-14-M00339_KAVAKDERE KÖY M08_65666754</t>
  </si>
  <si>
    <t>12.08.2021 17:12:14</t>
  </si>
  <si>
    <t>12.08.2021 18:10:49</t>
  </si>
  <si>
    <t>FIRINLI TR-4 35-20-L00093_A_56361409_56361409</t>
  </si>
  <si>
    <t>12.08.2021 07:36:37</t>
  </si>
  <si>
    <t>12.08.2021 11:01:13</t>
  </si>
  <si>
    <t>12.08.2021 15:24:04</t>
  </si>
  <si>
    <t>12.08.2021 18:57:53</t>
  </si>
  <si>
    <t>M-2330 35-01-M02330_B_65503817_65503817</t>
  </si>
  <si>
    <t>12.08.2021 14:58:51</t>
  </si>
  <si>
    <t>12.08.2021 18:00:42</t>
  </si>
  <si>
    <t>ŞEMSİLER TR-3 35-31-L00103_47981970_56399863_56399863</t>
  </si>
  <si>
    <t>12.08.2021 08:50:00</t>
  </si>
  <si>
    <t>12.08.2021 13:51:55</t>
  </si>
  <si>
    <t>K-1904 35-10-K01904_D_56380507_56380507</t>
  </si>
  <si>
    <t>12.08.2021 14:39:00</t>
  </si>
  <si>
    <t>12.08.2021 15:49:04</t>
  </si>
  <si>
    <t>BATTALMUSTAFA PEHLİVANLAR TR-1 45-77-L00203_B_56355944_56355944</t>
  </si>
  <si>
    <t>12.08.2021 23:39:46</t>
  </si>
  <si>
    <t>13.08.2021 01:15:46</t>
  </si>
  <si>
    <t>L-272 35-18-L00272_9583828_56376570_56376570</t>
  </si>
  <si>
    <t>12.08.2021 11:44:22</t>
  </si>
  <si>
    <t>12.08.2021 16:48:38</t>
  </si>
  <si>
    <t>YAYAKENT DM 35-24-M00209_HatBaşıAyırıcı_78438606 M05_78438606</t>
  </si>
  <si>
    <t>12.08.2021 09:30:00</t>
  </si>
  <si>
    <t>12.08.2021 14:07:28</t>
  </si>
  <si>
    <t>ARİF DURSUN SULAMA GRB 35-26-M00534_DIREK TIPI TRAFO HUCRESI H01_2048856</t>
  </si>
  <si>
    <t>12.08.2021 21:57:29</t>
  </si>
  <si>
    <t>12.08.2021 23:56:42</t>
  </si>
  <si>
    <t>L-353 İŞTUR 35-18-L00353_950455253_950455253</t>
  </si>
  <si>
    <t>12.08.2021 20:29:00</t>
  </si>
  <si>
    <t>12.08.2021 21:00:03</t>
  </si>
  <si>
    <t>12.08.2021 21:21:00</t>
  </si>
  <si>
    <t>12.08.2021 21:47:54</t>
  </si>
  <si>
    <t>KAYMAKÇI İM 35-15-A00004_ORHANGAZİ L08_2121826</t>
  </si>
  <si>
    <t>12.08.2021 06:17:30</t>
  </si>
  <si>
    <t>12.08.2021 06:26:23</t>
  </si>
  <si>
    <t>12.08.2021 13:45:22</t>
  </si>
  <si>
    <t>12.08.2021 14:34:27</t>
  </si>
  <si>
    <t>SUBAŞI-5 35-26-L00332_6777084_56358279_56358279</t>
  </si>
  <si>
    <t>12.08.2021 16:31:55</t>
  </si>
  <si>
    <t>12.08.2021 17:36:21</t>
  </si>
  <si>
    <t>TR-79 45-78-L00079_49363990_56403133_56403133</t>
  </si>
  <si>
    <t>12.08.2021 11:22:33</t>
  </si>
  <si>
    <t>12.08.2021 13:33:46</t>
  </si>
  <si>
    <t>M-1901 OĞLANANASI TR-11 35-22-M00644_955284974_955284974</t>
  </si>
  <si>
    <t>12.08.2021 12:42:22</t>
  </si>
  <si>
    <t>12.08.2021 14:34:19</t>
  </si>
  <si>
    <t>DM-16/24 45-71-M02400_953200274_953200274</t>
  </si>
  <si>
    <t>12.08.2021 17:42:00</t>
  </si>
  <si>
    <t>12.08.2021 19:23:41</t>
  </si>
  <si>
    <t>12.08.2021 18:39:30</t>
  </si>
  <si>
    <t>12.08.2021 21:28:31</t>
  </si>
  <si>
    <t>L-82 35-14-L00082_10084431_56354162_56354162</t>
  </si>
  <si>
    <t>12.08.2021 09:22:00</t>
  </si>
  <si>
    <t>12.08.2021 11:37:00</t>
  </si>
  <si>
    <t>GÜLBAHÇE TR-14 35-19-L00246_956697085_956697085</t>
  </si>
  <si>
    <t>12.08.2021 12:22:20</t>
  </si>
  <si>
    <t>12.08.2021 13:30:46</t>
  </si>
  <si>
    <t>TR-19 (M-719) 35-30-M00719_955298903_955298903</t>
  </si>
  <si>
    <t>12.08.2021 13:14:19</t>
  </si>
  <si>
    <t>12.08.2021 20:30:53</t>
  </si>
  <si>
    <t>K-133 35-04-K00133_35-04-K00133_2350706</t>
  </si>
  <si>
    <t>12.08.2021 07:04:38</t>
  </si>
  <si>
    <t>12.08.2021 09:31:25</t>
  </si>
  <si>
    <t>KARAVELİLER SULAMA TR-1 35-16-M00739_950105858_950105858</t>
  </si>
  <si>
    <t>12.08.2021 22:40:59</t>
  </si>
  <si>
    <t>DM-14/3 45-71-M00387_A A03b_42994831</t>
  </si>
  <si>
    <t>12.08.2021 09:10:31</t>
  </si>
  <si>
    <t>12.08.2021 18:27:03</t>
  </si>
  <si>
    <t>AHMETBEYLİ MAYDANOZ M-7 35-22-M00245_955255049_955255049</t>
  </si>
  <si>
    <t>12.08.2021 12:10:47</t>
  </si>
  <si>
    <t>12.08.2021 14:31:42</t>
  </si>
  <si>
    <t>CELALETTİN AŞKIN TARIMSAL SULAMA TR-2 45-83-M00604_A_56407861_56407861</t>
  </si>
  <si>
    <t>12.08.2021 23:16:31</t>
  </si>
  <si>
    <t>13.08.2021 00:42:05</t>
  </si>
  <si>
    <t>12.08.2021 20:19:22</t>
  </si>
  <si>
    <t>12.08.2021 22:32:45</t>
  </si>
  <si>
    <t>12.08.2021 06:17:13</t>
  </si>
  <si>
    <t>12.08.2021 12:31:52</t>
  </si>
  <si>
    <t>12.08.2021 00:10:11</t>
  </si>
  <si>
    <t>12.08.2021 09:42:18</t>
  </si>
  <si>
    <t>12.08.2021 21:09:03</t>
  </si>
  <si>
    <t>12.08.2021 22:09:57</t>
  </si>
  <si>
    <t>SOMA TR-5 45-82-M00005_45-82-M00005_2370229</t>
  </si>
  <si>
    <t>12.08.2021 16:20:04</t>
  </si>
  <si>
    <t>12.08.2021 17:36:54</t>
  </si>
  <si>
    <t>L-100 DÜZCE 35-14-L00100_956659809_956659809</t>
  </si>
  <si>
    <t>12.08.2021 10:29:40</t>
  </si>
  <si>
    <t>12.08.2021 13:02:41</t>
  </si>
  <si>
    <t>TR-14 35-32-L00014_946411294_946411294</t>
  </si>
  <si>
    <t>12.08.2021 19:45:55</t>
  </si>
  <si>
    <t>12.08.2021 22:02:32</t>
  </si>
  <si>
    <t>K-4781 35-04-K04781_99174955_99174955</t>
  </si>
  <si>
    <t>12.08.2021 09:52:50</t>
  </si>
  <si>
    <t>12.08.2021 15:39:36</t>
  </si>
  <si>
    <t>12.08.2021 19:23:49</t>
  </si>
  <si>
    <t>M-1433 35-02-M01433_YILMAZ DÖKÜM M01_2034664</t>
  </si>
  <si>
    <t>12.08.2021 09:05:00</t>
  </si>
  <si>
    <t>12.08.2021 10:24:39</t>
  </si>
  <si>
    <t>K-2520 35-02-K02520_910575224_910575224</t>
  </si>
  <si>
    <t>12.08.2021 15:18:31</t>
  </si>
  <si>
    <t>12.08.2021 17:23:39</t>
  </si>
  <si>
    <t>KABAZLI KÖK 45-78-M00675_HatBaşıAyırıcı_53139332 M03_53139332</t>
  </si>
  <si>
    <t>12.08.2021 09:23:40</t>
  </si>
  <si>
    <t>12.08.2021 12:36:53</t>
  </si>
  <si>
    <t>UZUNKÖY TR-1 35-31-L00144_B_72255944_72255944</t>
  </si>
  <si>
    <t>12.08.2021 18:31:33</t>
  </si>
  <si>
    <t>12.08.2021 20:30:09</t>
  </si>
  <si>
    <t>12.08.2021 05:56:53</t>
  </si>
  <si>
    <t>12.08.2021 07:07:48</t>
  </si>
  <si>
    <t>GÖLCÜK TR-6 35-15-L00322_48779326_56368615_56368615</t>
  </si>
  <si>
    <t>12.08.2021 12:05:35</t>
  </si>
  <si>
    <t>12.08.2021 12:57:31</t>
  </si>
  <si>
    <t>ÇARIKMAHMUTLU TR 45-77-L00172_A_56384726_56384726</t>
  </si>
  <si>
    <t>12.08.2021 16:04:09</t>
  </si>
  <si>
    <t>12.08.2021 18:04:21</t>
  </si>
  <si>
    <t>KAŞIKÇI TR-1 35-24-M00240_35-24-M00240_2360789</t>
  </si>
  <si>
    <t>12.08.2021 23:05:04</t>
  </si>
  <si>
    <t>13.08.2021 00:00:53</t>
  </si>
  <si>
    <t>ATAKÖY TR-6 35-22-M00176_955269763_955269763</t>
  </si>
  <si>
    <t>12.08.2021 23:21:14</t>
  </si>
  <si>
    <t>13.08.2021 00:15:19</t>
  </si>
  <si>
    <t>DEREÇİFTLİK ESENÇAY 45-75-M00234_C_56390330_56390330</t>
  </si>
  <si>
    <t>12.08.2021 11:49:04</t>
  </si>
  <si>
    <t>12.08.2021 15:42:10</t>
  </si>
  <si>
    <t>12.08.2021 15:47:00</t>
  </si>
  <si>
    <t>12.08.2021 18:07:52</t>
  </si>
  <si>
    <t>AŞAĞIÇOBANİSA KÖK 45-71-M00096_İSTASYON KABİN M05_2321777</t>
  </si>
  <si>
    <t>12.08.2021 07:27:46</t>
  </si>
  <si>
    <t>12.08.2021 09:09:38</t>
  </si>
  <si>
    <t>MAHMUTLAR TR-1 45-74-M00163_DIREK TIPI TRAFO HUCRESI H01_2054427</t>
  </si>
  <si>
    <t>12.08.2021 08:27:16</t>
  </si>
  <si>
    <t>12.08.2021 09:47:20</t>
  </si>
  <si>
    <t>L-319 BAHÇELİEVLER-2 35-18-L00319_6111954_56357810_56357810</t>
  </si>
  <si>
    <t>12.08.2021 17:53:00</t>
  </si>
  <si>
    <t>12.08.2021 20:09:37</t>
  </si>
  <si>
    <t>12.08.2021 09:25:45</t>
  </si>
  <si>
    <t>12.08.2021 17:14:45</t>
  </si>
  <si>
    <t>KARABURUN İM 35-21-A00001_KARABURUN MERKEZ L06_2063039</t>
  </si>
  <si>
    <t>12.08.2021 15:55:27</t>
  </si>
  <si>
    <t>12.08.2021 16:05:00</t>
  </si>
  <si>
    <t>K-125 35-08-K00125_B B3_5904996</t>
  </si>
  <si>
    <t>12.08.2021 15:05:40</t>
  </si>
  <si>
    <t>12.08.2021 17:26:29</t>
  </si>
  <si>
    <t>12.08.2021 10:36:00</t>
  </si>
  <si>
    <t>12.08.2021 11:30:31</t>
  </si>
  <si>
    <t>MEVLÜTLÜ TR-2 45-78-M01083_DIREK TIPI TRAFO HUCRESI H01_2055357</t>
  </si>
  <si>
    <t>12.08.2021 16:40:17</t>
  </si>
  <si>
    <t>12.08.2021 19:38:44</t>
  </si>
  <si>
    <t>12.08.2021 20:36:24</t>
  </si>
  <si>
    <t>12.08.2021 21:24:25</t>
  </si>
  <si>
    <t>KAHRAMANLAR TR-3 HACIBEKİRLER 45-79-M00219_B_56400894_56400894</t>
  </si>
  <si>
    <t>12.08.2021 14:54:56</t>
  </si>
  <si>
    <t>12.08.2021 16:02:09</t>
  </si>
  <si>
    <t>SELENDİ DM 45-81-M00001_KINIK M06_2077097</t>
  </si>
  <si>
    <t>12.08.2021 10:25:26</t>
  </si>
  <si>
    <t>12.08.2021 13:06:42</t>
  </si>
  <si>
    <t>12.08.2021 19:33:43</t>
  </si>
  <si>
    <t>12.08.2021 19:47:02</t>
  </si>
  <si>
    <t>DM-14/3 45-71-M00387_953197430_953197430</t>
  </si>
  <si>
    <t>12.08.2021 19:23:46</t>
  </si>
  <si>
    <t>12.08.2021 21:29:16</t>
  </si>
  <si>
    <t>M-1 35-02-M00001_M-1053 M04_78582473</t>
  </si>
  <si>
    <t>12.08.2021 01:06:55</t>
  </si>
  <si>
    <t>12.08.2021 02:40:06</t>
  </si>
  <si>
    <t>K-2662 35-02-K02662_910044306_910044306</t>
  </si>
  <si>
    <t>12.08.2021 18:20:16</t>
  </si>
  <si>
    <t>12.08.2021 19:45:17</t>
  </si>
  <si>
    <t>K-210 35-07-K00210_99429106_99429106</t>
  </si>
  <si>
    <t>12.08.2021 19:02:00</t>
  </si>
  <si>
    <t>12.08.2021 20:08:36</t>
  </si>
  <si>
    <t>12.08.2021 08:28:10</t>
  </si>
  <si>
    <t>12.08.2021 14:57:27</t>
  </si>
  <si>
    <t>12.08.2021 16:11:27</t>
  </si>
  <si>
    <t>ULUKENT TR-6 35-28-M00073_B_60984761_60984761</t>
  </si>
  <si>
    <t>12.08.2021 23:45:00</t>
  </si>
  <si>
    <t>13.08.2021 00:48:33</t>
  </si>
  <si>
    <t>SOMA TR-26/5 45-82-M00489_945524419_945524419</t>
  </si>
  <si>
    <t>12.08.2021 17:29:37</t>
  </si>
  <si>
    <t>12.08.2021 19:06:49</t>
  </si>
  <si>
    <t>K-435 35-02-K00435_35-02-K00435_2351425</t>
  </si>
  <si>
    <t>12.08.2021 21:25:00</t>
  </si>
  <si>
    <t>12.08.2021 22:45:06</t>
  </si>
  <si>
    <t>İLHAMİ ERMAN VE ARK 35-24-M00212_965789842_965789842</t>
  </si>
  <si>
    <t>12.08.2021 12:23:41</t>
  </si>
  <si>
    <t>12.08.2021 15:59:08</t>
  </si>
  <si>
    <t>KABAAĞAÇ TR-1 35-20-L00286_DIREK TIPI TRAFO HUCRESI H01_2045461</t>
  </si>
  <si>
    <t>12.08.2021 09:34:06</t>
  </si>
  <si>
    <t>12.08.2021 17:55:43</t>
  </si>
  <si>
    <t>ŞİRİNYER TR-1 45-78-L00284_953294413_953294413</t>
  </si>
  <si>
    <t>12.08.2021 18:52:28</t>
  </si>
  <si>
    <t>12.08.2021 22:15:27</t>
  </si>
  <si>
    <t>DAĞARLAR KAYALAR TR-1 45-73-M00598_B_56401363_56401363</t>
  </si>
  <si>
    <t>12.08.2021 17:34:05</t>
  </si>
  <si>
    <t>12.08.2021 19:32:55</t>
  </si>
  <si>
    <t>12.08.2021 11:03:18</t>
  </si>
  <si>
    <t>12.08.2021 11:26:25</t>
  </si>
  <si>
    <t>KARAKUYU KÖK 35-22-M00091_KARAKUYU M02_72111620</t>
  </si>
  <si>
    <t>12.08.2021 10:00:08</t>
  </si>
  <si>
    <t>12.08.2021 10:27:26</t>
  </si>
  <si>
    <t>_A_56355724_56355724</t>
  </si>
  <si>
    <t>12.08.2021 20:46:13</t>
  </si>
  <si>
    <t>12.08.2021 21:59:08</t>
  </si>
  <si>
    <t>M-331 35-02-M00331_962687265_962687265</t>
  </si>
  <si>
    <t>12.08.2021 09:26:20</t>
  </si>
  <si>
    <t>12.08.2021 11:07:11</t>
  </si>
  <si>
    <t>12.08.2021 12:57:34</t>
  </si>
  <si>
    <t>12.08.2021 18:18:49</t>
  </si>
  <si>
    <t>12.08.2021 09:15:40</t>
  </si>
  <si>
    <t>12.08.2021 14:32:58</t>
  </si>
  <si>
    <t>DURMUŞ SABANCI SULAMA GRUBU 35-29-M00295_C_60983636_60983636</t>
  </si>
  <si>
    <t>12.08.2021 11:43:42</t>
  </si>
  <si>
    <t>12.08.2021 12:18:36</t>
  </si>
  <si>
    <t>PANCAR TR-8 35-26-M00898_35-26-M00898_2364280</t>
  </si>
  <si>
    <t>12.08.2021 16:52:49</t>
  </si>
  <si>
    <t>12.08.2021 21:20:52</t>
  </si>
  <si>
    <t>K-476 35-04-K00476_E E1_5779236</t>
  </si>
  <si>
    <t>12.08.2021 13:36:20</t>
  </si>
  <si>
    <t>12.08.2021 15:10:17</t>
  </si>
  <si>
    <t>L-77 ARDACAN SİTESİ 35-14-L00077_7064872_56376857_56376857</t>
  </si>
  <si>
    <t>12.08.2021 16:19:54</t>
  </si>
  <si>
    <t>12.08.2021 17:01:24</t>
  </si>
  <si>
    <t>12.08.2021 01:41:01</t>
  </si>
  <si>
    <t>12.08.2021 01:43:36</t>
  </si>
  <si>
    <t>TR-64 45-78-M00064_953258254_953258254</t>
  </si>
  <si>
    <t>12.08.2021 00:34:57</t>
  </si>
  <si>
    <t>12.08.2021 00:57:21</t>
  </si>
  <si>
    <t>YAĞCILLI TR-3 45-82-M00329_45-82-M00329_2373185</t>
  </si>
  <si>
    <t>12.08.2021 17:05:35</t>
  </si>
  <si>
    <t>12.08.2021 22:36:34</t>
  </si>
  <si>
    <t>L-437 ŞEHİTLİK 35-18-L00437_HatBaşıAyırıcı_53138425 L01_53138425</t>
  </si>
  <si>
    <t>12.08.2021 08:55:02</t>
  </si>
  <si>
    <t>12.08.2021 14:47:36</t>
  </si>
  <si>
    <t>BİRGİ TR-7 GEÇİT 35-15-L01064_ L03_67558486</t>
  </si>
  <si>
    <t>12.08.2021 14:24:04</t>
  </si>
  <si>
    <t>12.08.2021 15:15:00</t>
  </si>
  <si>
    <t>DM-3/TR-29 35-22-M00072_955290731_955290731</t>
  </si>
  <si>
    <t>12.08.2021 09:51:02</t>
  </si>
  <si>
    <t>12.08.2021 12:47:20</t>
  </si>
  <si>
    <t>KADIOVACIK TR-1 35-19-M00202_956698520_956698520</t>
  </si>
  <si>
    <t>12.08.2021 16:22:58</t>
  </si>
  <si>
    <t>12.08.2021 18:29:03</t>
  </si>
  <si>
    <t>12.08.2021 13:46:15</t>
  </si>
  <si>
    <t>12.08.2021 17:38:02</t>
  </si>
  <si>
    <t>L-356 BAŞKENT SİTESİ 35-18-L00356_11656121_56357635_56357635</t>
  </si>
  <si>
    <t>12.08.2021 19:04:40</t>
  </si>
  <si>
    <t>12.08.2021 20:30:56</t>
  </si>
  <si>
    <t>KARTAL LOJİSTİK ÖZEL TR 35-27-M00518Ö_DIREK TIPI TRAFO HUCRESI H01_2051181</t>
  </si>
  <si>
    <t>12.08.2021 09:41:14</t>
  </si>
  <si>
    <t>12.08.2021 15:35:19</t>
  </si>
  <si>
    <t>ARDIÇ MAHALLESİ TR-9 35-21-L00130_953366705_953366705</t>
  </si>
  <si>
    <t>12.08.2021 14:51:51</t>
  </si>
  <si>
    <t>12.08.2021 19:16:31</t>
  </si>
  <si>
    <t>K-1087 35-01-K01087_911005023_911005023</t>
  </si>
  <si>
    <t>12.08.2021 20:19:19</t>
  </si>
  <si>
    <t>12.08.2021 22:29:12</t>
  </si>
  <si>
    <t>TR-64 45-78-M00064_953258414_953258414</t>
  </si>
  <si>
    <t>12.08.2021 18:22:14</t>
  </si>
  <si>
    <t>12.08.2021 19:07:41</t>
  </si>
  <si>
    <t>K-1928 35-10-K01928_C_56374383_56374383</t>
  </si>
  <si>
    <t>12.08.2021 16:38:30</t>
  </si>
  <si>
    <t>12.08.2021 17:12:06</t>
  </si>
  <si>
    <t>KIZILCAAVLU TR-6 35-29-L00571_A_56378885_56378885</t>
  </si>
  <si>
    <t>12.08.2021 12:34:40</t>
  </si>
  <si>
    <t>12.08.2021 13:10:56</t>
  </si>
  <si>
    <t>ÇEPNİDERE TR-1 45-83-L00222_45-83-L00222_2372850</t>
  </si>
  <si>
    <t>12.08.2021 11:17:00</t>
  </si>
  <si>
    <t>12.08.2021 16:00:00</t>
  </si>
  <si>
    <t>YENİFOÇA TR-1 DM 35-23-M00001_ESKİFOÇA İM (FOTAŞ-1) M02_72190316</t>
  </si>
  <si>
    <t>12.08.2021 17:33:53</t>
  </si>
  <si>
    <t>12.08.2021 18:26:35</t>
  </si>
  <si>
    <t>HALİL İBRAHİM ELMA SULAMA GRUBU TR 35-15-L00283_B_56370708_56370708</t>
  </si>
  <si>
    <t>12.08.2021 17:34:24</t>
  </si>
  <si>
    <t>12.08.2021 21:52:43</t>
  </si>
  <si>
    <t>MEDAR DM 45-72-L00079_KÖYLER L03_66588788</t>
  </si>
  <si>
    <t>12.08.2021 10:55:36</t>
  </si>
  <si>
    <t>12.08.2021 11:49:19</t>
  </si>
  <si>
    <t>12.08.2021 07:42:36</t>
  </si>
  <si>
    <t>12.08.2021 09:27:29</t>
  </si>
  <si>
    <t>K-2417 35-01-K02417_910344163_910344163</t>
  </si>
  <si>
    <t>12.08.2021 22:52:23</t>
  </si>
  <si>
    <t>13.08.2021 19:34:44</t>
  </si>
  <si>
    <t>AKKEÇİLİ TR-451 TARIMSAL SULAMA 45-73-M00434_A_56397588_56397588</t>
  </si>
  <si>
    <t>12.08.2021 23:43:19</t>
  </si>
  <si>
    <t>13.08.2021 01:52:50</t>
  </si>
  <si>
    <t>HALIKÖY OVACIK TR-5 35-32-L00126_B_56367727_56367727</t>
  </si>
  <si>
    <t>12.08.2021 18:43:44</t>
  </si>
  <si>
    <t>ADİLOBA TR-2 45-80-M00157_95000000543_95000000543</t>
  </si>
  <si>
    <t>12.08.2021 11:46:00</t>
  </si>
  <si>
    <t>12.08.2021 13:30:58</t>
  </si>
  <si>
    <t>HALİTPAŞA DM 45-80-M00060_DEVELİ-ÇAMLIYURT M03_72188651</t>
  </si>
  <si>
    <t>12.08.2021 18:03:42</t>
  </si>
  <si>
    <t>12.08.2021 18:04:32</t>
  </si>
  <si>
    <t>KOYUNDERE TR-12 35-28-M00161_7315922_56366150_56366150</t>
  </si>
  <si>
    <t>12.08.2021 14:15:00</t>
  </si>
  <si>
    <t>12.08.2021 15:22:22</t>
  </si>
  <si>
    <t>SARIGÖL TR-55 45-79-M00055_B_56400580_56400580</t>
  </si>
  <si>
    <t>12.08.2021 19:38:52</t>
  </si>
  <si>
    <t>12.08.2021 21:11:43</t>
  </si>
  <si>
    <t>12.08.2021 20:14:00</t>
  </si>
  <si>
    <t>13.08.2021 02:29:32</t>
  </si>
  <si>
    <t>TR-19 (M-719) 35-30-M00719_955298742_955298742</t>
  </si>
  <si>
    <t>12.08.2021 14:42:00</t>
  </si>
  <si>
    <t>12.08.2021 15:42:18</t>
  </si>
  <si>
    <t>YENİ ŞAKRAN TR-14 35-17-M00214_950308775_950308775</t>
  </si>
  <si>
    <t>12.08.2021 19:49:01</t>
  </si>
  <si>
    <t>12.08.2021 21:22:56</t>
  </si>
  <si>
    <t>MEDAR TR-9 45-72-L00278_F_56392266_56392266</t>
  </si>
  <si>
    <t>12.08.2021 18:23:23</t>
  </si>
  <si>
    <t>12.08.2021 19:43:39</t>
  </si>
  <si>
    <t>K-3077 35-01-K03077_911826333_911826333</t>
  </si>
  <si>
    <t>12.08.2021 13:48:06</t>
  </si>
  <si>
    <t>12.08.2021 15:47:04</t>
  </si>
  <si>
    <t>YENİ ŞAKRAN TR-5 35-17-M00205_A_56392450_56392450</t>
  </si>
  <si>
    <t>12.08.2021 10:19:00</t>
  </si>
  <si>
    <t>12.08.2021 10:45:58</t>
  </si>
  <si>
    <t>K-1580 35-01-K01580_912122517_912122517</t>
  </si>
  <si>
    <t>12.08.2021 12:38:13</t>
  </si>
  <si>
    <t>12.08.2021 17:02:13</t>
  </si>
  <si>
    <t>TR-24 35-15-L00024_950358841_950358841</t>
  </si>
  <si>
    <t>12.08.2021 11:20:14</t>
  </si>
  <si>
    <t>12.08.2021 12:17:32</t>
  </si>
  <si>
    <t>PANCAR KÖK 35-26-M00891_ARSLANLAR-PANCAR ENH M05_2123352</t>
  </si>
  <si>
    <t>12.08.2021 14:55:22</t>
  </si>
  <si>
    <t>12.08.2021 15:05:26</t>
  </si>
  <si>
    <t>HALİLBEYLİ DM 35-27-M00620_KARMEZ-2 M09_2306332</t>
  </si>
  <si>
    <t>12.08.2021 09:21:13</t>
  </si>
  <si>
    <t>12.08.2021 18:01:24</t>
  </si>
  <si>
    <t>GÖKEYÜP TR-2 45-78-M00815_49203422_56406086_56406086</t>
  </si>
  <si>
    <t>12.08.2021 21:34:55</t>
  </si>
  <si>
    <t>13.08.2021 00:01:25</t>
  </si>
  <si>
    <t>M-2325 35-03-M02325_910264124_910264124</t>
  </si>
  <si>
    <t>12.08.2021 22:56:32</t>
  </si>
  <si>
    <t>13.08.2021 00:02:22</t>
  </si>
  <si>
    <t>KIZILAVLU KÖK 45-78-M00837_HatBaşıAyırıcı_53137221 M02_53137221</t>
  </si>
  <si>
    <t>12.08.2021 07:48:21</t>
  </si>
  <si>
    <t>12.08.2021 09:25:18</t>
  </si>
  <si>
    <t>ARAPBAŞI TR-1 35-20-L00082_A_56360874_56360874</t>
  </si>
  <si>
    <t>12.08.2021 20:49:54</t>
  </si>
  <si>
    <t>12.08.2021 22:21:17</t>
  </si>
  <si>
    <t>DM-4/TR-14 35-26-M01288_956629750_956629750</t>
  </si>
  <si>
    <t>12.08.2021 09:24:45</t>
  </si>
  <si>
    <t>12.08.2021 14:29:12</t>
  </si>
  <si>
    <t>K-106 35-01-K00106_A_56380153_56380153</t>
  </si>
  <si>
    <t>12.08.2021 09:02:55</t>
  </si>
  <si>
    <t>12.08.2021 10:41:58</t>
  </si>
  <si>
    <t>ERTUĞRUL TR-2 35-15-L00677_950349929_950349929</t>
  </si>
  <si>
    <t>12.08.2021 11:55:00</t>
  </si>
  <si>
    <t>12.08.2021 14:41:05</t>
  </si>
  <si>
    <t>ZEYTİNELİ TR-2 35-19-M00209_8679989_56390747_56390747</t>
  </si>
  <si>
    <t>12.08.2021 18:01:51</t>
  </si>
  <si>
    <t>12.08.2021 19:32:03</t>
  </si>
  <si>
    <t>TOKMAKLI KÖK 45-86-M00047_HatBaşıAyırıcı_53137217 M05_53137217</t>
  </si>
  <si>
    <t>12.08.2021 14:58:52</t>
  </si>
  <si>
    <t>12.08.2021 14:59:34</t>
  </si>
  <si>
    <t>12.08.2021 14:16:30</t>
  </si>
  <si>
    <t>12.08.2021 18:37:15</t>
  </si>
  <si>
    <t>12.08.2021 23:24:34</t>
  </si>
  <si>
    <t>12.08.2021 23:59:39</t>
  </si>
  <si>
    <t>M-906 35-03-M00906_35-03-M00906_2366481</t>
  </si>
  <si>
    <t>12.08.2021 22:08:37</t>
  </si>
  <si>
    <t>13.08.2021 00:33:04</t>
  </si>
  <si>
    <t>SALİHLİ İM 45-78-A00001_ŞEHİR-7 L03_48929110</t>
  </si>
  <si>
    <t>12.08.2021 07:05:06</t>
  </si>
  <si>
    <t>12.08.2021 07:46:32</t>
  </si>
  <si>
    <t>KAYALIOĞLU TR-7 45-72-L00072_E_56394284_56394284</t>
  </si>
  <si>
    <t>12.08.2021 16:49:25</t>
  </si>
  <si>
    <t>12.08.2021 17:52:10</t>
  </si>
  <si>
    <t>MARANGOZLAR SİTESİ TR-1 35-28-M00649_953392990_953392990</t>
  </si>
  <si>
    <t>12.08.2021 10:37:54</t>
  </si>
  <si>
    <t>12.08.2021 13:02:54</t>
  </si>
  <si>
    <t>M-2325 35-03-M02325_C _62619566</t>
  </si>
  <si>
    <t>12.08.2021 11:25:48</t>
  </si>
  <si>
    <t>12.08.2021 13:29:31</t>
  </si>
  <si>
    <t>12.08.2021 17:24:20</t>
  </si>
  <si>
    <t>12.08.2021 19:03:01</t>
  </si>
  <si>
    <t>ÖZBEK TR-5 35-19-M00235_956665281_956665281</t>
  </si>
  <si>
    <t>12.08.2021 21:22:04</t>
  </si>
  <si>
    <t>12.08.2021 22:53:16</t>
  </si>
  <si>
    <t>KARYAĞDI KÖYÜ TR-1 45-86-M00185_B_56400501_56400501</t>
  </si>
  <si>
    <t>12.08.2021 18:49:41</t>
  </si>
  <si>
    <t>12.08.2021 19:44:40</t>
  </si>
  <si>
    <t>TEKBIÇAKLAR TR-2 35-31-L00243_47909118_56384489_56384489</t>
  </si>
  <si>
    <t>12.08.2021 19:52:21</t>
  </si>
  <si>
    <t>13.08.2021 00:07:54</t>
  </si>
  <si>
    <t>ZEYTİNOVA TR-3 35-20-L00309_955202571_955202571</t>
  </si>
  <si>
    <t>12.08.2021 16:31:05</t>
  </si>
  <si>
    <t>12.08.2021 18:55:47</t>
  </si>
  <si>
    <t>KÜÇÜKBELEN KÖYÜ TR-1 45-71-M01677_45-71-M01677_2369342</t>
  </si>
  <si>
    <t>12.08.2021 13:00:00</t>
  </si>
  <si>
    <t>12.08.2021 13:47:43</t>
  </si>
  <si>
    <t>12.08.2021 19:13:21</t>
  </si>
  <si>
    <t>12.08.2021 23:56:46</t>
  </si>
  <si>
    <t>TR-4 METROPOLİS 35-26-M00004_35-26-M00004_2348895</t>
  </si>
  <si>
    <t>12.08.2021 15:04:52</t>
  </si>
  <si>
    <t>12.08.2021 15:57:08</t>
  </si>
  <si>
    <t>MANİSA TM-1 45-71-A00001_MÜESSESE-1 M02_2085600</t>
  </si>
  <si>
    <t>12.08.2021 13:38:11</t>
  </si>
  <si>
    <t>12.08.2021 15:35:12</t>
  </si>
  <si>
    <t>KAVAKDERE DM 35-14-M00339_ M07_65666753</t>
  </si>
  <si>
    <t>12.08.2021 09:08:34</t>
  </si>
  <si>
    <t>12.08.2021 10:57:34</t>
  </si>
  <si>
    <t>K-793 35-01-K00793_910976212_910976212</t>
  </si>
  <si>
    <t>12.08.2021 08:14:28</t>
  </si>
  <si>
    <t>12.08.2021 11:30:34</t>
  </si>
  <si>
    <t>K-476 35-04-K00476_99364803_99364803</t>
  </si>
  <si>
    <t>12.08.2021 15:23:12</t>
  </si>
  <si>
    <t>12.08.2021 16:24:46</t>
  </si>
  <si>
    <t>MAVİKENT TR-1 35-30-M00132_A_60983118_60983118</t>
  </si>
  <si>
    <t>12.08.2021 16:44:24</t>
  </si>
  <si>
    <t>12.08.2021 19:05:16</t>
  </si>
  <si>
    <t>ARPASEKİ TR-1 35-24-M00092_955221389_955221389</t>
  </si>
  <si>
    <t>12.08.2021 20:38:38</t>
  </si>
  <si>
    <t>12.08.2021 21:37:56</t>
  </si>
  <si>
    <t>M-459 (DM 6/19) 35-17-M00459__56353341_56353341</t>
  </si>
  <si>
    <t>12.08.2021 16:02:40</t>
  </si>
  <si>
    <t>12.08.2021 17:02:02</t>
  </si>
  <si>
    <t>TR-1-5/9 35-20-L00053_955211477_955211477</t>
  </si>
  <si>
    <t>12.08.2021 12:18:52</t>
  </si>
  <si>
    <t>12.08.2021 13:43:15</t>
  </si>
  <si>
    <t>PINARLI KÖK 35-20-M00085_TR-6 - TR-7 M06_72358823</t>
  </si>
  <si>
    <t>12.08.2021 15:14:46</t>
  </si>
  <si>
    <t>12.08.2021 17:12:23</t>
  </si>
  <si>
    <t>12.08.2021 13:14:32</t>
  </si>
  <si>
    <t>12.08.2021 13:31:52</t>
  </si>
  <si>
    <t>12.08.2021 01:06:06</t>
  </si>
  <si>
    <t>12.08.2021 02:02:27</t>
  </si>
  <si>
    <t>12.08.2021 13:20:33</t>
  </si>
  <si>
    <t>12.08.2021 14:04:36</t>
  </si>
  <si>
    <t>_A_56388219_56388219</t>
  </si>
  <si>
    <t>12.08.2021 15:54:33</t>
  </si>
  <si>
    <t>12.08.2021 14:59:02</t>
  </si>
  <si>
    <t>12.08.2021 14:59:42</t>
  </si>
  <si>
    <t>12.08.2021 15:57:22</t>
  </si>
  <si>
    <t>12.08.2021 18:30:00</t>
  </si>
  <si>
    <t>12.08.2021 16:48:52</t>
  </si>
  <si>
    <t>12.08.2021 17:06:00</t>
  </si>
  <si>
    <t>12.08.2021 00:14:35</t>
  </si>
  <si>
    <t>12.08.2021 01:06:26</t>
  </si>
  <si>
    <t>NURİ SOLMAN 45-71-M00918_45-71-M00918_2356534</t>
  </si>
  <si>
    <t>12.08.2021 06:36:44</t>
  </si>
  <si>
    <t>12.08.2021 10:46:21</t>
  </si>
  <si>
    <t>M-639 OLDURUK KÖK 35-03-M00639_HatBaşıAyırıcı_53132450 M02_53132450</t>
  </si>
  <si>
    <t>12.08.2021 14:12:03</t>
  </si>
  <si>
    <t>12.08.2021 20:29:25</t>
  </si>
  <si>
    <t>M-2072 35-03-M02072_ H_55019742</t>
  </si>
  <si>
    <t>12.08.2021 17:45:29</t>
  </si>
  <si>
    <t>12.08.2021 19:34:18</t>
  </si>
  <si>
    <t>ULUCAK DM-2/5-A 35-27-M00338_35-27-M00338_72175160</t>
  </si>
  <si>
    <t>12.08.2021 12:01:42</t>
  </si>
  <si>
    <t>12.08.2021 14:54:36</t>
  </si>
  <si>
    <t>MENDERES DM-2/TR-1 35-22-M00300_PERLİT M18_2328467</t>
  </si>
  <si>
    <t>12.08.2021 09:12:53</t>
  </si>
  <si>
    <t>12.08.2021 18:02:57</t>
  </si>
  <si>
    <t>12.08.2021 11:36:16</t>
  </si>
  <si>
    <t>12.08.2021 12:52:37</t>
  </si>
  <si>
    <t>SEYİT EFE SLM TR 35-26-L00374_6970762_56358283_56358283</t>
  </si>
  <si>
    <t>13.08.2021 11:57:53</t>
  </si>
  <si>
    <t>13.08.2021 13:41:44</t>
  </si>
  <si>
    <t>AVŞAR TR-5 45-83-L00353_45-83-L00353_2354510</t>
  </si>
  <si>
    <t>13.08.2021 15:24:00</t>
  </si>
  <si>
    <t>13.08.2021 20:06:50</t>
  </si>
  <si>
    <t>SELÇİKLİ TR-2 45-72-L00164__72373608_72373608</t>
  </si>
  <si>
    <t>13.08.2021 18:37:16</t>
  </si>
  <si>
    <t>13.08.2021 22:17:09</t>
  </si>
  <si>
    <t>13.08.2021 08:55:39</t>
  </si>
  <si>
    <t>13.08.2021 16:58:00</t>
  </si>
  <si>
    <t>ULUCAK DM-2/8 35-27-M00330_D_56359152_56359152</t>
  </si>
  <si>
    <t>13.08.2021 16:28:09</t>
  </si>
  <si>
    <t>13.08.2021 18:14:38</t>
  </si>
  <si>
    <t>OSMAN ÖLÇER GRB 35-20-L00210_35-20-L00210_2365079</t>
  </si>
  <si>
    <t>13.08.2021 20:05:39</t>
  </si>
  <si>
    <t>13.08.2021 21:40:08</t>
  </si>
  <si>
    <t>13.08.2021 08:08:22</t>
  </si>
  <si>
    <t>13.08.2021 08:09:25</t>
  </si>
  <si>
    <t>ULUKENT DM-4/13 35-28-M00031_DAĞITIM TRAFO ULUKENT DM-4/13 M03_66485423</t>
  </si>
  <si>
    <t>13.08.2021 09:00:14</t>
  </si>
  <si>
    <t>13.08.2021 14:16:22</t>
  </si>
  <si>
    <t>L-245 35-18-L00245_L-251 L02_2324476</t>
  </si>
  <si>
    <t>13.08.2021 09:53:48</t>
  </si>
  <si>
    <t>13.08.2021 11:55:00</t>
  </si>
  <si>
    <t>13.08.2021 00:00:54</t>
  </si>
  <si>
    <t>13.08.2021 07:50:48</t>
  </si>
  <si>
    <t>GÜMÜLDÜR M-36 35-25-M00036_955282927_955282927</t>
  </si>
  <si>
    <t>13.08.2021 17:29:06</t>
  </si>
  <si>
    <t>13.08.2021 18:01:20</t>
  </si>
  <si>
    <t>BAĞYURDU TR-3 (DM-2/1) 35-27-L00242_BAĞYURDU KÖK-BAĞYURDU TR-11 L04_72157619</t>
  </si>
  <si>
    <t>13.08.2021 13:53:00</t>
  </si>
  <si>
    <t>13.08.2021 14:36:22</t>
  </si>
  <si>
    <t>M-254 35-09-M00254_97800242_97800242</t>
  </si>
  <si>
    <t>13.08.2021 18:13:17</t>
  </si>
  <si>
    <t>13.08.2021 19:07:49</t>
  </si>
  <si>
    <t>DM-1/81 35-29-M00081_A_56396991_56396991</t>
  </si>
  <si>
    <t>13.08.2021 10:34:58</t>
  </si>
  <si>
    <t>13.08.2021 12:19:26</t>
  </si>
  <si>
    <t>DM-11/6 (ŞİRİN SOKAK) 45-71-M01779_45-71-M01779_2364531</t>
  </si>
  <si>
    <t>13.08.2021 04:14:55</t>
  </si>
  <si>
    <t>13.08.2021 05:12:54</t>
  </si>
  <si>
    <t>ÖRENCİK TR-2 35-31-L00454_ H_65802215</t>
  </si>
  <si>
    <t>13.08.2021 10:01:00</t>
  </si>
  <si>
    <t>13.08.2021 12:20:48</t>
  </si>
  <si>
    <t>İLKKURŞUN MERKEZ TR-1 35-15-L00489_A_56399040_56399040</t>
  </si>
  <si>
    <t>13.08.2021 21:36:18</t>
  </si>
  <si>
    <t>13.08.2021 22:58:49</t>
  </si>
  <si>
    <t>TR-113 ZEYTİNALANI 35-19-L00113_TR-118 L01_2115714</t>
  </si>
  <si>
    <t>13.08.2021 09:47:00</t>
  </si>
  <si>
    <t>13.08.2021 10:58:36</t>
  </si>
  <si>
    <t>AVUNDURUK TR-1 35-31-L00179_47918766_56404371_56404371</t>
  </si>
  <si>
    <t>13.08.2021 15:26:31</t>
  </si>
  <si>
    <t>13.08.2021 17:22:35</t>
  </si>
  <si>
    <t>KIZILCAAVLU TR-1 35-29-L00565_950346603_950346603</t>
  </si>
  <si>
    <t>13.08.2021 16:39:32</t>
  </si>
  <si>
    <t>13.08.2021 18:08:54</t>
  </si>
  <si>
    <t>KUŞÇUBURUN-3 35-26-M00538_6018551_56359927_56359927</t>
  </si>
  <si>
    <t>13.08.2021 09:12:18</t>
  </si>
  <si>
    <t>13.08.2021 17:18:13</t>
  </si>
  <si>
    <t>13.08.2021 14:36:59</t>
  </si>
  <si>
    <t>13.08.2021 15:07:58</t>
  </si>
  <si>
    <t>ÇAYBAŞI DM-1/11 35-26-L00215__56358351_56358351</t>
  </si>
  <si>
    <t>13.08.2021 20:10:44</t>
  </si>
  <si>
    <t>13.08.2021 21:05:07</t>
  </si>
  <si>
    <t>K-175 35-02-K00175_910686199_910686199</t>
  </si>
  <si>
    <t>13.08.2021 20:40:07</t>
  </si>
  <si>
    <t>13.08.2021 21:43:55</t>
  </si>
  <si>
    <t>BURUNCUK KÖK 35-20-L00273_ZEYTİNOVA DAĞ GRUBU L02_66528753</t>
  </si>
  <si>
    <t>13.08.2021 19:14:33</t>
  </si>
  <si>
    <t>13.08.2021 19:15:13</t>
  </si>
  <si>
    <t>İSMAİLLİ KÖK 35-16-M00045_İSMAİLLİ-BAYRAMLAR M06_72049233</t>
  </si>
  <si>
    <t>13.08.2021 17:08:13</t>
  </si>
  <si>
    <t>13.08.2021 18:35:29</t>
  </si>
  <si>
    <t>13.08.2021 19:36:16</t>
  </si>
  <si>
    <t>13.08.2021 23:39:58</t>
  </si>
  <si>
    <t>ADALA DM 45-78-M00827_HatBaşıAyırıcı_53140351 M12_53140351</t>
  </si>
  <si>
    <t>13.08.2021 12:03:08</t>
  </si>
  <si>
    <t>13.08.2021 14:00:39</t>
  </si>
  <si>
    <t>ÇINARDİBİ KÖK 35-20-M00069_DERNEKLİ-BALCILAR-OSMANLAR-BAYRAMLAR-KAMBERLER M04_66050707</t>
  </si>
  <si>
    <t>13.08.2021 15:55:05</t>
  </si>
  <si>
    <t>13.08.2021 17:29:30</t>
  </si>
  <si>
    <t>BAŞARAN TR-5 35-31-L00074_47942904_56370469_56370469</t>
  </si>
  <si>
    <t>13.08.2021 12:35:00</t>
  </si>
  <si>
    <t>13.08.2021 14:44:41</t>
  </si>
  <si>
    <t>KARASELENDİ TR-1 45-81-M00055_45-81-M00055_2360881</t>
  </si>
  <si>
    <t>13.08.2021 15:03:23</t>
  </si>
  <si>
    <t>13.08.2021 16:55:39</t>
  </si>
  <si>
    <t>13.08.2021 13:00:45</t>
  </si>
  <si>
    <t>13.08.2021 14:10:39</t>
  </si>
  <si>
    <t>BİMEYKO KÖK-10 35-30-M00048_DENİZKÖY M05_2325697</t>
  </si>
  <si>
    <t>13.08.2021 01:06:43</t>
  </si>
  <si>
    <t>13.08.2021 03:13:14</t>
  </si>
  <si>
    <t>M-1025 35-04-M01025_C_56376502_56376502</t>
  </si>
  <si>
    <t>13.08.2021 21:41:56</t>
  </si>
  <si>
    <t>14.08.2021 00:03:10</t>
  </si>
  <si>
    <t>13.08.2021 11:49:17</t>
  </si>
  <si>
    <t>13.08.2021 12:02:42</t>
  </si>
  <si>
    <t>K-1869 35-09-K01869_B_56368872_56368872</t>
  </si>
  <si>
    <t>13.08.2021 08:57:52</t>
  </si>
  <si>
    <t>13.08.2021 12:49:40</t>
  </si>
  <si>
    <t>TİRE İM-DM-1 35-29-A00001_GÖKÇEN SULAMA M26_2059026</t>
  </si>
  <si>
    <t>13.08.2021 17:45:22</t>
  </si>
  <si>
    <t>13.08.2021 18:01:53</t>
  </si>
  <si>
    <t>TR-1/42-B 45-72-M00110_956480390_956480390</t>
  </si>
  <si>
    <t>13.08.2021 13:17:29</t>
  </si>
  <si>
    <t>13.08.2021 15:58:08</t>
  </si>
  <si>
    <t>TR-2 DM (M-702) 35-30-M00702_955296132_955296132</t>
  </si>
  <si>
    <t>13.08.2021 05:08:11</t>
  </si>
  <si>
    <t>13.08.2021 05:46:46</t>
  </si>
  <si>
    <t>İBRAHİM SILAY SULAMA GRUBU 35-29-M00265_35-29-M00265_2351199</t>
  </si>
  <si>
    <t>13.08.2021 00:55:00</t>
  </si>
  <si>
    <t>13.08.2021 01:50:40</t>
  </si>
  <si>
    <t>K-3003 35-02-K03003_910176928_910176928</t>
  </si>
  <si>
    <t>13.08.2021 18:38:36</t>
  </si>
  <si>
    <t>13.08.2021 19:55:13</t>
  </si>
  <si>
    <t>TORUNLU TR-1 45-78-M01079_953285874_953285874</t>
  </si>
  <si>
    <t>13.08.2021 12:54:43</t>
  </si>
  <si>
    <t>13.08.2021 14:41:33</t>
  </si>
  <si>
    <t>13.08.2021 22:23:48</t>
  </si>
  <si>
    <t>13.08.2021 22:48:11</t>
  </si>
  <si>
    <t>ULUKENT DM-4/10 35-28-M00032_35-28-M00032_66485187</t>
  </si>
  <si>
    <t>13.08.2021 04:17:23</t>
  </si>
  <si>
    <t>13.08.2021 04:47:25</t>
  </si>
  <si>
    <t>FIRINLI TR-9 35-20-L00366_955198917_955198917</t>
  </si>
  <si>
    <t>13.08.2021 17:03:50</t>
  </si>
  <si>
    <t>13.08.2021 17:55:38</t>
  </si>
  <si>
    <t>EĞRİGÖL TARIMSAL SULAMA TR-2 35-16-M00178_DIREK TIPI TRAFO HUCRESI H01_2043334</t>
  </si>
  <si>
    <t>13.08.2021 08:32:19</t>
  </si>
  <si>
    <t>13.08.2021 10:47:56</t>
  </si>
  <si>
    <t>MURADİYE DM-5/10 45-71-M00775_DM-5/10C M03_2124686</t>
  </si>
  <si>
    <t>13.08.2021 06:45:01</t>
  </si>
  <si>
    <t>13.08.2021 07:31:25</t>
  </si>
  <si>
    <t>13.08.2021 09:07:52</t>
  </si>
  <si>
    <t>13.08.2021 10:24:29</t>
  </si>
  <si>
    <t>ERGENEKON TR-1/1 MURADİYE SOKAK 45-83-M00626__72374843_72374843</t>
  </si>
  <si>
    <t>13.08.2021 17:09:42</t>
  </si>
  <si>
    <t>13.08.2021 19:09:16</t>
  </si>
  <si>
    <t>K-4622 35-04-K04622_99252773_99252773</t>
  </si>
  <si>
    <t>13.08.2021 22:01:29</t>
  </si>
  <si>
    <t>14.08.2021 02:30:37</t>
  </si>
  <si>
    <t>K-1225 35-02-K01225_A_56362528_56362528</t>
  </si>
  <si>
    <t>13.08.2021 20:45:51</t>
  </si>
  <si>
    <t>13.08.2021 21:39:20</t>
  </si>
  <si>
    <t>DM08/TR18 45-73-M00001_A A1B_65949238</t>
  </si>
  <si>
    <t>13.08.2021 20:10:33</t>
  </si>
  <si>
    <t>13.08.2021 21:19:40</t>
  </si>
  <si>
    <t>TORBALI DM-5/TR-1 (TR-101) 35-26-M00101_ORMAN FİD. (TR-103-104-105) M07_66227492</t>
  </si>
  <si>
    <t>13.08.2021 14:00:03</t>
  </si>
  <si>
    <t>13.08.2021 14:21:22</t>
  </si>
  <si>
    <t>K-2850 35-01-K02850_K-190 K02_42797737</t>
  </si>
  <si>
    <t>13.08.2021 16:40:26</t>
  </si>
  <si>
    <t>13.08.2021 18:16:43</t>
  </si>
  <si>
    <t>13.08.2021 23:37:31</t>
  </si>
  <si>
    <t>14.08.2021 04:23:42</t>
  </si>
  <si>
    <t>ÇAMLICA KÖK 45-81-M00048_ÇANŞA ÇIKIŞ M03_71996151</t>
  </si>
  <si>
    <t>13.08.2021 07:42:22</t>
  </si>
  <si>
    <t>13.08.2021 07:43:22</t>
  </si>
  <si>
    <t>BERGAMA TM 35-16-A00004_KOZAK M10_2057050</t>
  </si>
  <si>
    <t>13.08.2021 09:00:42</t>
  </si>
  <si>
    <t>13.08.2021 15:06:03</t>
  </si>
  <si>
    <t>13.08.2021 12:49:12</t>
  </si>
  <si>
    <t>13.08.2021 12:53:19</t>
  </si>
  <si>
    <t>ASARLIK TR-8 35-28-M00182_7331411_56374161_56374161</t>
  </si>
  <si>
    <t>13.08.2021 19:51:40</t>
  </si>
  <si>
    <t>14.08.2021 05:10:48</t>
  </si>
  <si>
    <t>L-130 35-18-L00130_950438886_950438886</t>
  </si>
  <si>
    <t>13.08.2021 22:37:01</t>
  </si>
  <si>
    <t>14.08.2021 00:39:31</t>
  </si>
  <si>
    <t>_12421959_56359269_56359269</t>
  </si>
  <si>
    <t>13.08.2021 18:53:28</t>
  </si>
  <si>
    <t>13.08.2021 20:40:14</t>
  </si>
  <si>
    <t>MURADİYE TR-3 45-71-M02147_45-71-M02147_65989245</t>
  </si>
  <si>
    <t>13.08.2021 08:13:00</t>
  </si>
  <si>
    <t>13.08.2021 10:25:16</t>
  </si>
  <si>
    <t>GÖKÇEALAN TR6 35-13-L00398_B_56382145_56382145</t>
  </si>
  <si>
    <t>13.08.2021 08:35:39</t>
  </si>
  <si>
    <t>13.08.2021 11:11:00</t>
  </si>
  <si>
    <t>13.08.2021 19:51:10</t>
  </si>
  <si>
    <t>13.08.2021 20:20:11</t>
  </si>
  <si>
    <t>EVRENLİ KÖK 45-73-M00139_EVRENLİ OSMANİYE KOZLUCA M03_2055362</t>
  </si>
  <si>
    <t>13.08.2021 05:25:04</t>
  </si>
  <si>
    <t>13.08.2021 05:25:42</t>
  </si>
  <si>
    <t>L-95 ULAMIŞ OVA SULAMA 35-14-L00095_956659484_956659484</t>
  </si>
  <si>
    <t>13.08.2021 12:18:48</t>
  </si>
  <si>
    <t>13.08.2021 19:37:53</t>
  </si>
  <si>
    <t>K-3428 35-08-K03428_K-3411 K02_41975532</t>
  </si>
  <si>
    <t>13.08.2021 15:17:57</t>
  </si>
  <si>
    <t>13.08.2021 15:59:01</t>
  </si>
  <si>
    <t>CELALETTİN AŞKIN TARIMSAL SULAMA TR-2 45-83-M00604_45-83-M00604_2367626</t>
  </si>
  <si>
    <t>13.08.2021 21:39:58</t>
  </si>
  <si>
    <t>14.08.2021 01:01:46</t>
  </si>
  <si>
    <t>DM-2/16 35-29-M00097_950333676_950333676</t>
  </si>
  <si>
    <t>13.08.2021 13:41:00</t>
  </si>
  <si>
    <t>13.08.2021 14:04:09</t>
  </si>
  <si>
    <t>YAYAKIRILDIK TR-1 45-72-M00241_C_56406409_56406409</t>
  </si>
  <si>
    <t>13.08.2021 16:45:21</t>
  </si>
  <si>
    <t>13.08.2021 20:39:37</t>
  </si>
  <si>
    <t>ÇAPAK TR-1 35-26-M00425_B_56358997_56358997</t>
  </si>
  <si>
    <t>13.08.2021 18:03:42</t>
  </si>
  <si>
    <t>13.08.2021 19:19:58</t>
  </si>
  <si>
    <t>KÖPRÜBAŞI TR-3 DAMLAR MAH. 45-86-M00003_A_56398082_56398082</t>
  </si>
  <si>
    <t>13.08.2021 16:07:02</t>
  </si>
  <si>
    <t>13.08.2021 16:33:37</t>
  </si>
  <si>
    <t>_B_56366310_56366310</t>
  </si>
  <si>
    <t>13.08.2021 10:40:22</t>
  </si>
  <si>
    <t>13.08.2021 17:34:39</t>
  </si>
  <si>
    <t>_A_56384784_56384784</t>
  </si>
  <si>
    <t>13.08.2021 22:34:29</t>
  </si>
  <si>
    <t>13.08.2021 23:51:13</t>
  </si>
  <si>
    <t>SEYİRDİM YENİ MAHALLE TR-1 45-72-L00715_45-72-L00715_2363663</t>
  </si>
  <si>
    <t>13.08.2021 09:00:58</t>
  </si>
  <si>
    <t>13.08.2021 18:03:39</t>
  </si>
  <si>
    <t>13.08.2021 07:30:01</t>
  </si>
  <si>
    <t>13.08.2021 10:12:07</t>
  </si>
  <si>
    <t>13.08.2021 09:19:00</t>
  </si>
  <si>
    <t>13.08.2021 12:51:00</t>
  </si>
  <si>
    <t>SULUDERE KÖK 35-31-L00057_KELETEPE L01_72236997</t>
  </si>
  <si>
    <t>13.08.2021 12:02:05</t>
  </si>
  <si>
    <t>13.08.2021 12:33:09</t>
  </si>
  <si>
    <t>SARUHANLI TR-17 45-80-M00017_B_56388539_56388539</t>
  </si>
  <si>
    <t>13.08.2021 22:28:36</t>
  </si>
  <si>
    <t>14.08.2021 00:39:19</t>
  </si>
  <si>
    <t>UMURLU TR-4 35-31-L00359_47784650_56352355_56352355</t>
  </si>
  <si>
    <t>13.08.2021 16:16:54</t>
  </si>
  <si>
    <t>13.08.2021 21:13:17</t>
  </si>
  <si>
    <t>DM06/TR02 45-73-M00052_DM-6/1 GİRİŞ M08_66687744</t>
  </si>
  <si>
    <t>13.08.2021 11:35:55</t>
  </si>
  <si>
    <t>13.08.2021 12:05:11</t>
  </si>
  <si>
    <t>KABAAĞAÇKIRAN TR-1 45-72-L00266_A_56390563_56390563</t>
  </si>
  <si>
    <t>13.08.2021 14:16:53</t>
  </si>
  <si>
    <t>13.08.2021 18:24:47</t>
  </si>
  <si>
    <t>TAVAK TR-1 45-81-M00076_45-81-M00076_2377019</t>
  </si>
  <si>
    <t>13.08.2021 19:44:08</t>
  </si>
  <si>
    <t>14.08.2021 03:49:44</t>
  </si>
  <si>
    <t>13.08.2021 10:24:15</t>
  </si>
  <si>
    <t>13.08.2021 10:52:42</t>
  </si>
  <si>
    <t>MURADİYE TR 2/A 45-71-M00201_45-71-M00201_55021251</t>
  </si>
  <si>
    <t>13.08.2021 08:33:54</t>
  </si>
  <si>
    <t>13.08.2021 10:57:32</t>
  </si>
  <si>
    <t>_A_56398547_56398547</t>
  </si>
  <si>
    <t>13.08.2021 20:43:51</t>
  </si>
  <si>
    <t>13.08.2021 22:15:37</t>
  </si>
  <si>
    <t>_C_56366312_56366312</t>
  </si>
  <si>
    <t>13.08.2021 10:56:56</t>
  </si>
  <si>
    <t>13.08.2021 13:09:59</t>
  </si>
  <si>
    <t>SUDELİĞİ KÖK 45-72-L00111_HatBaşıAyırıcı_53139806 L01_53139806</t>
  </si>
  <si>
    <t>13.08.2021 09:14:52</t>
  </si>
  <si>
    <t>13.08.2021 17:09:14</t>
  </si>
  <si>
    <t>13.08.2021 19:20:00</t>
  </si>
  <si>
    <t>13.08.2021 20:18:20</t>
  </si>
  <si>
    <t>YAKAPINAR TOPRAK SU KOOP TR-1 35-20-L00143_DIREK TIPI TRAFO HUCRESI H01_2049937</t>
  </si>
  <si>
    <t>13.08.2021 15:11:07</t>
  </si>
  <si>
    <t>13.08.2021 17:25:21</t>
  </si>
  <si>
    <t>13.08.2021 06:12:12</t>
  </si>
  <si>
    <t>13.08.2021 06:48:59</t>
  </si>
  <si>
    <t>YENİCEKÖY TR-2 45-72-L00183_C_56391271_56391271</t>
  </si>
  <si>
    <t>13.08.2021 21:47:28</t>
  </si>
  <si>
    <t>13.08.2021 23:38:56</t>
  </si>
  <si>
    <t>13.08.2021 07:56:00</t>
  </si>
  <si>
    <t>13.08.2021 09:30:46</t>
  </si>
  <si>
    <t>YARBASAN KÖK 45-74-M00119_HatBaşıAyırıcı_77952730 M04_77952730</t>
  </si>
  <si>
    <t>13.08.2021 23:50:03</t>
  </si>
  <si>
    <t>13.08.2021 23:50:23</t>
  </si>
  <si>
    <t>13.08.2021 06:44:24</t>
  </si>
  <si>
    <t>13.08.2021 07:27:43</t>
  </si>
  <si>
    <t>L-367 ERBAY SİTESİ 35-18-L00367_35-18-L00367_72187692</t>
  </si>
  <si>
    <t>13.08.2021 22:49:53</t>
  </si>
  <si>
    <t>13.08.2021 23:23:42</t>
  </si>
  <si>
    <t>KAŞIKÇI TR-1 35-24-M00240_DIREK TIPI TRAFO HUCRESI H01_2039479</t>
  </si>
  <si>
    <t>13.08.2021 03:20:14</t>
  </si>
  <si>
    <t>13.08.2021 08:47:50</t>
  </si>
  <si>
    <t>K-3338 35-02-K03338_913216990_913216990</t>
  </si>
  <si>
    <t>13.08.2021 12:08:24</t>
  </si>
  <si>
    <t>13.08.2021 16:47:53</t>
  </si>
  <si>
    <t>ÇULLUGÖRECE TR-1 45-80-M00096_A_56390815_56390815</t>
  </si>
  <si>
    <t>13.08.2021 18:33:06</t>
  </si>
  <si>
    <t>13.08.2021 19:55:23</t>
  </si>
  <si>
    <t>_B_56408000_56408000</t>
  </si>
  <si>
    <t>13.08.2021 19:06:11</t>
  </si>
  <si>
    <t>13.08.2021 21:05:05</t>
  </si>
  <si>
    <t>BADEMLİ KARAHAYIT MEV. TR-28 35-15-L01041_35-15-L01041_2364712</t>
  </si>
  <si>
    <t>13.08.2021 17:21:22</t>
  </si>
  <si>
    <t>13.08.2021 21:16:38</t>
  </si>
  <si>
    <t>L-440 35-18-L00440_964655628_964655628</t>
  </si>
  <si>
    <t>13.08.2021 16:26:39</t>
  </si>
  <si>
    <t>13.08.2021 17:55:06</t>
  </si>
  <si>
    <t>MANDIRACILAR TR 35-26-M00945_35-26-M00945_65892399</t>
  </si>
  <si>
    <t>13.08.2021 12:38:25</t>
  </si>
  <si>
    <t>13.08.2021 14:04:24</t>
  </si>
  <si>
    <t>K-938 35-02-K00938_35-02-K00938_2356857</t>
  </si>
  <si>
    <t>13.08.2021 13:50:00</t>
  </si>
  <si>
    <t>13.08.2021 14:48:46</t>
  </si>
  <si>
    <t>MENDERES DM-2/TR-1 35-22-M00300_MENDERES-1 M17_2328468</t>
  </si>
  <si>
    <t>13.08.2021 09:50:00</t>
  </si>
  <si>
    <t>13.08.2021 17:45:58</t>
  </si>
  <si>
    <t>L-224 SİBAM EVLERİ 35-18-L00224_950453646_950453646</t>
  </si>
  <si>
    <t>13.08.2021 21:25:11</t>
  </si>
  <si>
    <t>13.08.2021 22:46:57</t>
  </si>
  <si>
    <t>MÜTEVELLİ KÖK 45-80-M00100_MÜTEVELLİ ŞEHİR-1(MÜTEVELLİ TR-2/TR-3/TR-4) M02_72196211</t>
  </si>
  <si>
    <t>13.08.2021 09:29:44</t>
  </si>
  <si>
    <t>13.08.2021 11:15:04</t>
  </si>
  <si>
    <t>ERİKLİ KÖYÜ TR-2 35-32-L00030_946416111_946416111</t>
  </si>
  <si>
    <t>13.08.2021 11:48:14</t>
  </si>
  <si>
    <t>13.08.2021 15:34:05</t>
  </si>
  <si>
    <t>FUNDACIK KÖK 45-75-M00068_FUNDACIK M03_67108815</t>
  </si>
  <si>
    <t>13.08.2021 04:13:03</t>
  </si>
  <si>
    <t>13.08.2021 04:13:51</t>
  </si>
  <si>
    <t>İTOB DM 35-22-M00089_TEKELİ SULAMA M08_2328011</t>
  </si>
  <si>
    <t>13.08.2021 19:17:06</t>
  </si>
  <si>
    <t>13.08.2021 21:47:43</t>
  </si>
  <si>
    <t>KARAHIDIRLI KÖK 35-16-M00718_YUNTDAĞI KÖK M2_2118795</t>
  </si>
  <si>
    <t>13.08.2021 10:16:00</t>
  </si>
  <si>
    <t>13.08.2021 11:09:36</t>
  </si>
  <si>
    <t>K-3204 35-04-K03204_95000515153_95000515153</t>
  </si>
  <si>
    <t>13.08.2021 06:43:31</t>
  </si>
  <si>
    <t>13.08.2021 08:16:14</t>
  </si>
  <si>
    <t>KÜÇÜK GÜNEY TR-1 45-82-M00338_945519171_945519171</t>
  </si>
  <si>
    <t>13.08.2021 18:06:54</t>
  </si>
  <si>
    <t>13.08.2021 19:39:40</t>
  </si>
  <si>
    <t>TEKBIÇAKLAR TR-2 35-31-L00243_47909084_56385137_56385137</t>
  </si>
  <si>
    <t>13.08.2021 06:12:50</t>
  </si>
  <si>
    <t>13.08.2021 07:53:46</t>
  </si>
  <si>
    <t>13.08.2021 20:35:33</t>
  </si>
  <si>
    <t>13.08.2021 21:46:40</t>
  </si>
  <si>
    <t>M-2973 35-01-M02973_911641298_911641298</t>
  </si>
  <si>
    <t>13.08.2021 16:48:07</t>
  </si>
  <si>
    <t>13.08.2021 18:48:20</t>
  </si>
  <si>
    <t>M-1815 KISIK DM-2 35-22-M00096_M-1814 KISIK DM(CUMAOVASI-2) M13_72100665</t>
  </si>
  <si>
    <t>13.08.2021 11:48:03</t>
  </si>
  <si>
    <t>13.08.2021 12:04:00</t>
  </si>
  <si>
    <t>KARAKÖY TR-1 45-72-L00275_A_65509388_65509388</t>
  </si>
  <si>
    <t>13.08.2021 19:36:13</t>
  </si>
  <si>
    <t>13.08.2021 21:07:13</t>
  </si>
  <si>
    <t>13.08.2021 18:58:15</t>
  </si>
  <si>
    <t>13.08.2021 19:59:26</t>
  </si>
  <si>
    <t>GÖRDES TR-6 45-75-M00006_C c3_42660148</t>
  </si>
  <si>
    <t>13.08.2021 15:22:00</t>
  </si>
  <si>
    <t>13.08.2021 16:06:10</t>
  </si>
  <si>
    <t>KARASELENDİ TR-1 45-81-M00055_A_56398788_56398788</t>
  </si>
  <si>
    <t>13.08.2021 18:11:46</t>
  </si>
  <si>
    <t>13.08.2021 20:39:59</t>
  </si>
  <si>
    <t>K-1655 35-02-K01655_A_56382037_56382037</t>
  </si>
  <si>
    <t>13.08.2021 21:20:01</t>
  </si>
  <si>
    <t>13.08.2021 22:30:45</t>
  </si>
  <si>
    <t>SARNIÇ İM 35-08-A00005_SARNIÇ-2 K02_2049419</t>
  </si>
  <si>
    <t>13.08.2021 13:48:20</t>
  </si>
  <si>
    <t>13.08.2021 15:13:26</t>
  </si>
  <si>
    <t>ARİF DURSUN SULAMA GRB 35-26-M00534_35-26-M00534_2359151</t>
  </si>
  <si>
    <t>13.08.2021 03:46:04</t>
  </si>
  <si>
    <t>13.08.2021 04:24:37</t>
  </si>
  <si>
    <t>KEMİKLİDERE TR-1 45-80-M00134_956548649_956548649</t>
  </si>
  <si>
    <t>13.08.2021 22:56:00</t>
  </si>
  <si>
    <t>13.08.2021 23:38:18</t>
  </si>
  <si>
    <t>GİRELLİ TR-3 45-73-M00759_A_56390511_56390511</t>
  </si>
  <si>
    <t>13.08.2021 17:21:15</t>
  </si>
  <si>
    <t>13.08.2021 22:26:10</t>
  </si>
  <si>
    <t>TR-39 35-26-M00039_35-26-M00039_65982050</t>
  </si>
  <si>
    <t>13.08.2021 21:02:01</t>
  </si>
  <si>
    <t>13.08.2021 21:34:05</t>
  </si>
  <si>
    <t>MELEK BEY ÇİFTLİĞİ TR 35-24-M00030_A_56353312_56353312</t>
  </si>
  <si>
    <t>13.08.2021 08:54:12</t>
  </si>
  <si>
    <t>13.08.2021 10:46:54</t>
  </si>
  <si>
    <t>L-284 İMAMOĞLU TRAFO 35-18-L00284_DAĞITIM TRAFO L-284 L01_72108536</t>
  </si>
  <si>
    <t>13.08.2021 16:25:00</t>
  </si>
  <si>
    <t>13.08.2021 17:18:42</t>
  </si>
  <si>
    <t>TAHİR ÇAKAN SULAMA GRUBU 35-29-M00254_DIREK TIPI TRAFO HUCRESI H01_2097615</t>
  </si>
  <si>
    <t>13.08.2021 07:55:28</t>
  </si>
  <si>
    <t>13.08.2021 10:41:52</t>
  </si>
  <si>
    <t>13.08.2021 21:29:19</t>
  </si>
  <si>
    <t>14.08.2021 04:27:45</t>
  </si>
  <si>
    <t>YUSUFLU TR-3 35-20-L00237_95000521492_95000521492</t>
  </si>
  <si>
    <t>13.08.2021 09:52:37</t>
  </si>
  <si>
    <t>13.08.2021 14:03:24</t>
  </si>
  <si>
    <t>TEPEKÖY TR-3 45-73-M00784_45-73-M00784_2356065</t>
  </si>
  <si>
    <t>13.08.2021 12:50:36</t>
  </si>
  <si>
    <t>13.08.2021 15:53:33</t>
  </si>
  <si>
    <t>ZEYTİNOVA TR-1 35-20-L00307_10143465_56377420_56377420</t>
  </si>
  <si>
    <t>13.08.2021 20:52:21</t>
  </si>
  <si>
    <t>13.08.2021 21:32:37</t>
  </si>
  <si>
    <t>M-2758 35-03-M02758_ H_79439473</t>
  </si>
  <si>
    <t>13.08.2021 09:04:53</t>
  </si>
  <si>
    <t>13.08.2021 18:36:53</t>
  </si>
  <si>
    <t>13.08.2021 09:31:25</t>
  </si>
  <si>
    <t>13.08.2021 10:59:24</t>
  </si>
  <si>
    <t>MURADİYE DM-5/6 KÖK 45-71-M00245_TELAS M05_72097659</t>
  </si>
  <si>
    <t>13.08.2021 12:07:37</t>
  </si>
  <si>
    <t>13.08.2021 12:10:34</t>
  </si>
  <si>
    <t>13.08.2021 09:05:42</t>
  </si>
  <si>
    <t>13.08.2021 14:00:37</t>
  </si>
  <si>
    <t>TR-88 45-78-L00088_ÖĞRETMEN EVİ L03_2329213</t>
  </si>
  <si>
    <t>13.08.2021 14:25:46</t>
  </si>
  <si>
    <t>13.08.2021 15:20:18</t>
  </si>
  <si>
    <t>TR-291 ÇAMLIÇAY 35-19-L00347_ H_49536948</t>
  </si>
  <si>
    <t>13.08.2021 10:22:00</t>
  </si>
  <si>
    <t>13.08.2021 13:36:00</t>
  </si>
  <si>
    <t>ÜŞÜMÜŞ TR-1 45-74-M00243_45-74-M00243_2367775</t>
  </si>
  <si>
    <t>13.08.2021 19:36:32</t>
  </si>
  <si>
    <t>13.08.2021 20:46:57</t>
  </si>
  <si>
    <t>TR-69 35-19-L00069_956664382_956664382</t>
  </si>
  <si>
    <t>13.08.2021 16:50:22</t>
  </si>
  <si>
    <t>13.08.2021 19:33:04</t>
  </si>
  <si>
    <t>YENİ KARAKÖY TR-1 35-17-M00730_A_56356379_56356379</t>
  </si>
  <si>
    <t>13.08.2021 20:25:52</t>
  </si>
  <si>
    <t>13.08.2021 21:17:36</t>
  </si>
  <si>
    <t>DM-6/8 35-26-M00655__56360235_56360235</t>
  </si>
  <si>
    <t>13.08.2021 22:31:05</t>
  </si>
  <si>
    <t>14.08.2021 03:33:51</t>
  </si>
  <si>
    <t>TR-1/5 45-83-M00005_B_56401781_56401781</t>
  </si>
  <si>
    <t>13.08.2021 10:06:32</t>
  </si>
  <si>
    <t>13.08.2021 11:45:23</t>
  </si>
  <si>
    <t>M-2911 35-01-M02911_910876750_910876750</t>
  </si>
  <si>
    <t>13.08.2021 20:45:29</t>
  </si>
  <si>
    <t>13.08.2021 22:11:54</t>
  </si>
  <si>
    <t>BEYDERE KÖK 45-71-M00128_HatBaşıAyırıcı_53134748 M07_53134748</t>
  </si>
  <si>
    <t>13.08.2021 20:12:42</t>
  </si>
  <si>
    <t>13.08.2021 21:32:04</t>
  </si>
  <si>
    <t>M-2555 35-04-M02555_TRAFO M03_54914160</t>
  </si>
  <si>
    <t>13.08.2021 23:46:09</t>
  </si>
  <si>
    <t>14.08.2021 02:39:00</t>
  </si>
  <si>
    <t>K-3361 35-03-K03361_K-3547 K01_41930941</t>
  </si>
  <si>
    <t>13.08.2021 01:31:25</t>
  </si>
  <si>
    <t>13.08.2021 01:32:03</t>
  </si>
  <si>
    <t>UMURLU TR-7 35-31-L00361_47784639_56352352_56352352</t>
  </si>
  <si>
    <t>13.08.2021 22:27:43</t>
  </si>
  <si>
    <t>14.08.2021 00:09:30</t>
  </si>
  <si>
    <t>M-991 35-03-M00991_911417685_911417685</t>
  </si>
  <si>
    <t>13.08.2021 16:05:12</t>
  </si>
  <si>
    <t>13.08.2021 17:40:32</t>
  </si>
  <si>
    <t>13.08.2021 11:45:00</t>
  </si>
  <si>
    <t>13.08.2021 14:21:24</t>
  </si>
  <si>
    <t>13.08.2021 09:36:23</t>
  </si>
  <si>
    <t>13.08.2021 18:22:47</t>
  </si>
  <si>
    <t>OVACIK TR-1 35-15-L00285_950399985_950399985</t>
  </si>
  <si>
    <t>13.08.2021 18:54:31</t>
  </si>
  <si>
    <t>13.08.2021 20:13:10</t>
  </si>
  <si>
    <t>ÇAMLIYURT TR-1 45-80-M00071_45-80-M00071_2370282</t>
  </si>
  <si>
    <t>13.08.2021 08:58:06</t>
  </si>
  <si>
    <t>13.08.2021 17:43:23</t>
  </si>
  <si>
    <t>DOĞANCI TR-2 35-31-L00335_47797524_56352285_56352285</t>
  </si>
  <si>
    <t>13.08.2021 21:09:00</t>
  </si>
  <si>
    <t>13.08.2021 22:18:59</t>
  </si>
  <si>
    <t>K-3085 35-07-K03085_C c1b_5824112</t>
  </si>
  <si>
    <t>13.08.2021 22:24:54</t>
  </si>
  <si>
    <t>13.08.2021 23:02:51</t>
  </si>
  <si>
    <t>13.08.2021 10:45:56</t>
  </si>
  <si>
    <t>13.08.2021 12:16:47</t>
  </si>
  <si>
    <t>KIZILCAOVA TR-1 35-20-L00167_955192352_955192352</t>
  </si>
  <si>
    <t>13.08.2021 18:34:03</t>
  </si>
  <si>
    <t>14.08.2021 01:07:33</t>
  </si>
  <si>
    <t>13.08.2021 18:18:43</t>
  </si>
  <si>
    <t>13.08.2021 19:32:42</t>
  </si>
  <si>
    <t>M-164 35-18-M00164_950444348_950444348</t>
  </si>
  <si>
    <t>13.08.2021 12:56:14</t>
  </si>
  <si>
    <t>13.08.2021 14:52:26</t>
  </si>
  <si>
    <t>M-452 35-02-M00452_B_56363692_56363692</t>
  </si>
  <si>
    <t>13.08.2021 23:09:15</t>
  </si>
  <si>
    <t>14.08.2021 04:22:37</t>
  </si>
  <si>
    <t>M-668 GÖKDERE TR-1 35-02-M00668_DIREK TIPI TRAFO HUCRESI H01_2062137</t>
  </si>
  <si>
    <t>13.08.2021 07:16:01</t>
  </si>
  <si>
    <t>13.08.2021 10:08:02</t>
  </si>
  <si>
    <t>L-97 35-18-L00097_950460922_950460922</t>
  </si>
  <si>
    <t>13.08.2021 08:14:21</t>
  </si>
  <si>
    <t>13.08.2021 09:41:36</t>
  </si>
  <si>
    <t>DM-2/20 35-26-M00824_956627977_956627977</t>
  </si>
  <si>
    <t>13.08.2021 11:19:15</t>
  </si>
  <si>
    <t>13.08.2021 11:51:53</t>
  </si>
  <si>
    <t>PAYAMLI M-4 35-25-M00178_956659601_956659601</t>
  </si>
  <si>
    <t>13.08.2021 09:05:29</t>
  </si>
  <si>
    <t>13.08.2021 10:43:47</t>
  </si>
  <si>
    <t>DEMİRCİ KÖK 35-26-M00779_KARACAAĞAÇ ENH M06_65897266</t>
  </si>
  <si>
    <t>13.08.2021 17:09:43</t>
  </si>
  <si>
    <t>13.08.2021 17:43:46</t>
  </si>
  <si>
    <t>KİPA DM 35-26-M00283_LA ŞARAP İDOL ÇIKIŞI M06_66064687</t>
  </si>
  <si>
    <t>13.08.2021 21:40:48</t>
  </si>
  <si>
    <t>13.08.2021 21:51:11</t>
  </si>
  <si>
    <t>13.08.2021 14:31:52</t>
  </si>
  <si>
    <t>13.08.2021 15:31:32</t>
  </si>
  <si>
    <t>DM-14/3 45-71-M00387_A A05b_42994833</t>
  </si>
  <si>
    <t>13.08.2021 09:17:35</t>
  </si>
  <si>
    <t>13.08.2021 16:43:21</t>
  </si>
  <si>
    <t>SELİMİYE TR-7 DUTLUKUYU 45-79-M00363_A_56385702_56385702</t>
  </si>
  <si>
    <t>13.08.2021 12:09:35</t>
  </si>
  <si>
    <t>13.08.2021 12:56:50</t>
  </si>
  <si>
    <t>SELÇİKLİ TR-1 45-72-L00163_B_56391289_56391289</t>
  </si>
  <si>
    <t>13.08.2021 16:40:29</t>
  </si>
  <si>
    <t>13.08.2021 17:55:58</t>
  </si>
  <si>
    <t>K-4014 35-02-K04014_913043753_913043753</t>
  </si>
  <si>
    <t>13.08.2021 20:14:39</t>
  </si>
  <si>
    <t>13.08.2021 21:15:12</t>
  </si>
  <si>
    <t>13.08.2021 17:54:03</t>
  </si>
  <si>
    <t>13.08.2021 17:54:33</t>
  </si>
  <si>
    <t>TR-31 35-27-M00031_913350731_913350731</t>
  </si>
  <si>
    <t>13.08.2021 18:33:45</t>
  </si>
  <si>
    <t>13.08.2021 20:11:26</t>
  </si>
  <si>
    <t>HASKÖY TR-1 35-20-L00206_DIREK TIPI TRAFO HUCRESI H01_2039156</t>
  </si>
  <si>
    <t>13.08.2021 23:38:08</t>
  </si>
  <si>
    <t>14.08.2021 02:59:21</t>
  </si>
  <si>
    <t>SARIGÖL TR-6 45-79-M00006_D_56401600_56401600</t>
  </si>
  <si>
    <t>13.08.2021 00:17:31</t>
  </si>
  <si>
    <t>13.08.2021 02:25:09</t>
  </si>
  <si>
    <t>ARKACILAR TR-1 35-31-L00037_47983522_56400237_56400237</t>
  </si>
  <si>
    <t>13.08.2021 06:52:47</t>
  </si>
  <si>
    <t>13.08.2021 08:59:11</t>
  </si>
  <si>
    <t>SÜZBEYLİ TR-1 35-28-M00421_DIREK TIPI TRAFO HUCRESI H01_2108315</t>
  </si>
  <si>
    <t>13.08.2021 10:33:31</t>
  </si>
  <si>
    <t>13.08.2021 11:38:09</t>
  </si>
  <si>
    <t>TR-35 35-26-M00035_7698206_56359240_56359240</t>
  </si>
  <si>
    <t>13.08.2021 21:37:47</t>
  </si>
  <si>
    <t>13.08.2021 22:49:51</t>
  </si>
  <si>
    <t>GİRELLİ TR-2 45-73-M00766_A_56390509_56390509</t>
  </si>
  <si>
    <t>13.08.2021 15:23:57</t>
  </si>
  <si>
    <t>13.08.2021 18:13:05</t>
  </si>
  <si>
    <t>L-332 SERKANKENT 35-18-L00332_950450203_950450203</t>
  </si>
  <si>
    <t>13.08.2021 18:23:22</t>
  </si>
  <si>
    <t>13.08.2021 21:13:13</t>
  </si>
  <si>
    <t>13.08.2021 14:31:26</t>
  </si>
  <si>
    <t>13.08.2021 17:36:37</t>
  </si>
  <si>
    <t>ALANKÖY TR-1 35-20-L00288_C_56373873_56373873</t>
  </si>
  <si>
    <t>13.08.2021 09:13:25</t>
  </si>
  <si>
    <t>13.08.2021 17:19:42</t>
  </si>
  <si>
    <t>EGE GÜBRE DM 35-17-M00326_LİMANLAR ENH M08_66450262</t>
  </si>
  <si>
    <t>13.08.2021 02:36:28</t>
  </si>
  <si>
    <t>13.08.2021 04:36:48</t>
  </si>
  <si>
    <t>YAHŞELLİ KÖK 35-28-M00293_EMİRALEM M03_66582253</t>
  </si>
  <si>
    <t>13.08.2021 06:28:34</t>
  </si>
  <si>
    <t>13.08.2021 07:20:37</t>
  </si>
  <si>
    <t>K-4716 35-02-K04716_A_64851660_64851660</t>
  </si>
  <si>
    <t>13.08.2021 21:08:01</t>
  </si>
  <si>
    <t>13.08.2021 22:50:42</t>
  </si>
  <si>
    <t>13.08.2021 17:18:04</t>
  </si>
  <si>
    <t>13.08.2021 20:22:07</t>
  </si>
  <si>
    <t>L-296 35-18-L00296_10583877 e1_5957236</t>
  </si>
  <si>
    <t>13.08.2021 14:50:00</t>
  </si>
  <si>
    <t>13.08.2021 17:45:38</t>
  </si>
  <si>
    <t>TR-14(M-714) 35-30-M00714_955299503_955299503</t>
  </si>
  <si>
    <t>13.08.2021 11:34:54</t>
  </si>
  <si>
    <t>13.08.2021 13:40:44</t>
  </si>
  <si>
    <t>13.08.2021 19:02:37</t>
  </si>
  <si>
    <t>13.08.2021 21:42:00</t>
  </si>
  <si>
    <t>K-998 35-01-K00998_910292332_910292332</t>
  </si>
  <si>
    <t>13.08.2021 07:31:59</t>
  </si>
  <si>
    <t>13.08.2021 14:12:19</t>
  </si>
  <si>
    <t>13.08.2021 10:36:54</t>
  </si>
  <si>
    <t>13.08.2021 11:44:07</t>
  </si>
  <si>
    <t>VELİLER KÖK 35-31-L00116_CERİTLER TR-1 L03_2119151</t>
  </si>
  <si>
    <t>13.08.2021 13:05:06</t>
  </si>
  <si>
    <t>K-4522 35-02-K04522_913095456_913095456</t>
  </si>
  <si>
    <t>13.08.2021 12:49:07</t>
  </si>
  <si>
    <t>13.08.2021 16:22:02</t>
  </si>
  <si>
    <t>13.08.2021 15:10:11</t>
  </si>
  <si>
    <t>13.08.2021 15:18:32</t>
  </si>
  <si>
    <t>DAĞDERE TR-7 45-72-M00587_A_66325413_66325413</t>
  </si>
  <si>
    <t>13.08.2021 11:15:25</t>
  </si>
  <si>
    <t>13.08.2021 18:32:55</t>
  </si>
  <si>
    <t>YAMAÇ EVLER TR 35-21-L00220_953368431_953368431</t>
  </si>
  <si>
    <t>13.08.2021 20:50:40</t>
  </si>
  <si>
    <t>13.08.2021 23:38:40</t>
  </si>
  <si>
    <t>KUŞÇULAR TR-7 35-19-M00219_6375992_56390025_56390025</t>
  </si>
  <si>
    <t>13.08.2021 09:06:43</t>
  </si>
  <si>
    <t>13.08.2021 17:08:51</t>
  </si>
  <si>
    <t>KARAOĞLANLI TR-5 45-71-M00568_C_56403694_56403694</t>
  </si>
  <si>
    <t>13.08.2021 21:24:29</t>
  </si>
  <si>
    <t>13.08.2021 23:21:14</t>
  </si>
  <si>
    <t>ÇAMLIBEL TR-5 35-20-L00352_11207900_56375998_56375998</t>
  </si>
  <si>
    <t>13.08.2021 18:30:00</t>
  </si>
  <si>
    <t>13.08.2021 20:10:47</t>
  </si>
  <si>
    <t>GÖKÇEAHMET TR-1 45-72-L00119_95000478943_95000478943</t>
  </si>
  <si>
    <t>13.08.2021 08:12:33</t>
  </si>
  <si>
    <t>13.08.2021 10:53:38</t>
  </si>
  <si>
    <t>GÖKEYÜP ALANBAŞI TR-1 45-78-M00801_49203391_56406053_56406053</t>
  </si>
  <si>
    <t>13.08.2021 06:18:39</t>
  </si>
  <si>
    <t>13.08.2021 10:33:22</t>
  </si>
  <si>
    <t>DM-11/02 45-71-M02414_953187965_953187965</t>
  </si>
  <si>
    <t>13.08.2021 17:50:39</t>
  </si>
  <si>
    <t>13.08.2021 21:12:24</t>
  </si>
  <si>
    <t>13.08.2021 18:35:27</t>
  </si>
  <si>
    <t>13.08.2021 20:05:20</t>
  </si>
  <si>
    <t>UMMANDERESİ TR-1 45-75-M00075_B_56397907_56397907</t>
  </si>
  <si>
    <t>13.08.2021 18:56:24</t>
  </si>
  <si>
    <t>13.08.2021 20:01:38</t>
  </si>
  <si>
    <t>ASARLIK HAYVANAT BAHÇESİ GEÇİT 35-28-M00588_ASARLIK TR-10/TOKİ M02_66839852</t>
  </si>
  <si>
    <t>13.08.2021 13:41:15</t>
  </si>
  <si>
    <t>13.08.2021 13:41:35</t>
  </si>
  <si>
    <t>BAŞPINAR KÖK 45-76-L00001_ALİ FAKI-BOSTANCI L02_72214040</t>
  </si>
  <si>
    <t>13.08.2021 02:58:11</t>
  </si>
  <si>
    <t>13.08.2021 04:46:53</t>
  </si>
  <si>
    <t>K-4792 35-02-K04792_35-02-K04792_55021281</t>
  </si>
  <si>
    <t>13.08.2021 20:48:42</t>
  </si>
  <si>
    <t>13.08.2021 21:44:00</t>
  </si>
  <si>
    <t>TALAS TR-1 45-74-M00286_A_56352236_56352236</t>
  </si>
  <si>
    <t>13.08.2021 17:17:54</t>
  </si>
  <si>
    <t>13.08.2021 19:06:54</t>
  </si>
  <si>
    <t>K-2523 35-03-K02523_35-03-K02523_41933541</t>
  </si>
  <si>
    <t>13.08.2021 10:39:06</t>
  </si>
  <si>
    <t>13.08.2021 12:32:01</t>
  </si>
  <si>
    <t>K-3094 35-02-K03094_K-4359 K03_2064792</t>
  </si>
  <si>
    <t>13.08.2021 02:00:45</t>
  </si>
  <si>
    <t>13.08.2021 02:01:00</t>
  </si>
  <si>
    <t>ULUCAK DM 35-27-M00792_EĞRİDERE-1 M06_2310311</t>
  </si>
  <si>
    <t>13.08.2021 18:52:21</t>
  </si>
  <si>
    <t>13.08.2021 20:55:49</t>
  </si>
  <si>
    <t>SOMA MERKEZ DM-2 45-82-M00070_TR-44 M07_2092859</t>
  </si>
  <si>
    <t>13.08.2021 07:30:44</t>
  </si>
  <si>
    <t>13.08.2021 08:22:07</t>
  </si>
  <si>
    <t>K-2953 35-02-K02953_D_56375156_56375156</t>
  </si>
  <si>
    <t>13.08.2021 22:41:06</t>
  </si>
  <si>
    <t>14.08.2021 01:40:50</t>
  </si>
  <si>
    <t>ÇAMBEL TR1 35-27-M00477_DIREK TIPI TRAFO HUCRESI H01_2052407</t>
  </si>
  <si>
    <t>13.08.2021 19:12:45</t>
  </si>
  <si>
    <t>13.08.2021 20:41:07</t>
  </si>
  <si>
    <t>ÇANDARLI TR-16 35-30-M00016_C_56366915_56366915</t>
  </si>
  <si>
    <t>13.08.2021 20:57:00</t>
  </si>
  <si>
    <t>13.08.2021 22:33:47</t>
  </si>
  <si>
    <t>MURADİYE DM-5/6 KÖK 45-71-M00245_KENT BETON M08_72097653</t>
  </si>
  <si>
    <t>13.08.2021 12:07:29</t>
  </si>
  <si>
    <t>13.08.2021 12:09:10</t>
  </si>
  <si>
    <t>TR- 17 45-74-M00017_945584460_945584460</t>
  </si>
  <si>
    <t>13.08.2021 08:45:00</t>
  </si>
  <si>
    <t>13.08.2021 13:28:26</t>
  </si>
  <si>
    <t>K-221 35-02-K00221_35-02-K00221_2357074</t>
  </si>
  <si>
    <t>13.08.2021 08:56:45</t>
  </si>
  <si>
    <t>13.08.2021 10:39:34</t>
  </si>
  <si>
    <t>L-245 35-18-L00245_B_56377237_56377237</t>
  </si>
  <si>
    <t>13.08.2021 09:02:55</t>
  </si>
  <si>
    <t>13.08.2021 11:55:08</t>
  </si>
  <si>
    <t>13.08.2021 05:20:34</t>
  </si>
  <si>
    <t>13.08.2021 06:03:45</t>
  </si>
  <si>
    <t>ÇIPLAK KÖK 35-29-M00126_YENİÇİFTLİK ENH M09_72190075</t>
  </si>
  <si>
    <t>13.08.2021 19:26:31</t>
  </si>
  <si>
    <t>13.08.2021 21:40:24</t>
  </si>
  <si>
    <t>K-3073 35-04-K03073_D_56368372_56368372</t>
  </si>
  <si>
    <t>13.08.2021 09:18:00</t>
  </si>
  <si>
    <t>13.08.2021 10:00:18</t>
  </si>
  <si>
    <t>DOĞANCI TR-11 35-31-L00337_47793662_56352006_56352006</t>
  </si>
  <si>
    <t>13.08.2021 14:41:53</t>
  </si>
  <si>
    <t>13.08.2021 19:15:25</t>
  </si>
  <si>
    <t>M-2330 35-01-M02330_98872400_98872400</t>
  </si>
  <si>
    <t>13.08.2021 16:39:49</t>
  </si>
  <si>
    <t>13.08.2021 19:39:49</t>
  </si>
  <si>
    <t>DM02/TR17 45-73-M00018_945675038_945675038</t>
  </si>
  <si>
    <t>13.08.2021 20:12:06</t>
  </si>
  <si>
    <t>13.08.2021 21:51:12</t>
  </si>
  <si>
    <t>SARIGÖL TR-37 45-79-M00037_TR-40 M05_2315979</t>
  </si>
  <si>
    <t>13.08.2021 15:53:40</t>
  </si>
  <si>
    <t>13.08.2021 17:03:51</t>
  </si>
  <si>
    <t>K-3127 35-01-K03127_911699107_911699107</t>
  </si>
  <si>
    <t>13.08.2021 19:12:18</t>
  </si>
  <si>
    <t>13.08.2021 20:24:44</t>
  </si>
  <si>
    <t>13.08.2021 15:24:53</t>
  </si>
  <si>
    <t>13.08.2021 16:15:35</t>
  </si>
  <si>
    <t>YAŞAR SUHAN 35-26-L00073_35-26-L00073_2368591</t>
  </si>
  <si>
    <t>13.08.2021 19:59:15</t>
  </si>
  <si>
    <t>13.08.2021 20:57:23</t>
  </si>
  <si>
    <t>13.08.2021 03:50:57</t>
  </si>
  <si>
    <t>13.08.2021 05:33:05</t>
  </si>
  <si>
    <t>BOĞAZİÇİ İM 35-01-A00001_SANAYİ K19_2043023</t>
  </si>
  <si>
    <t>13.08.2021 15:04:25</t>
  </si>
  <si>
    <t>13.08.2021 16:40:00</t>
  </si>
  <si>
    <t>YENİFOÇA TR-1 DM 35-23-M00001_YENİFOÇA TR-2 M011_72190325</t>
  </si>
  <si>
    <t>13.08.2021 16:26:30</t>
  </si>
  <si>
    <t>13.08.2021 17:12:29</t>
  </si>
  <si>
    <t>YEŞİLOVA ÇAYIR TR-3 35-20-L00128_11382936_56375633_56375633</t>
  </si>
  <si>
    <t>13.08.2021 20:51:35</t>
  </si>
  <si>
    <t>13.08.2021 22:41:11</t>
  </si>
  <si>
    <t>KUMKUYUCAK KÖK 45-80-M00093_KUMKUYUCAK TR-1/TR-2/TR-3/TR-4 TARIMSAL SULAMA M02_72193244</t>
  </si>
  <si>
    <t>13.08.2021 07:53:00</t>
  </si>
  <si>
    <t>13.08.2021 09:20:16</t>
  </si>
  <si>
    <t>K-2896 35-04-K02896_B_56367830_56367830</t>
  </si>
  <si>
    <t>13.08.2021 18:18:00</t>
  </si>
  <si>
    <t>13.08.2021 19:02:42</t>
  </si>
  <si>
    <t>BOSTANCI TR-1 45-76-L00025_B_56386224_56386224</t>
  </si>
  <si>
    <t>13.08.2021 10:15:51</t>
  </si>
  <si>
    <t>13.08.2021 11:24:39</t>
  </si>
  <si>
    <t>YENİ FOÇA TR-26 35-23-M00026_B_56399601_56399601</t>
  </si>
  <si>
    <t>13.08.2021 22:30:00</t>
  </si>
  <si>
    <t>13.08.2021 23:38:44</t>
  </si>
  <si>
    <t>_A_56386751_56386751</t>
  </si>
  <si>
    <t>13.08.2021 06:47:13</t>
  </si>
  <si>
    <t>13.08.2021 07:41:34</t>
  </si>
  <si>
    <t>TR-2/33 (GALERİCİLER) 45-83-L00033_48088018_56388904_56388904</t>
  </si>
  <si>
    <t>13.08.2021 23:04:20</t>
  </si>
  <si>
    <t>14.08.2021 01:43:36</t>
  </si>
  <si>
    <t>MURADİYE DM-5/6 KÖK 45-71-M00245_DM-5/6-C M04_72097658</t>
  </si>
  <si>
    <t>13.08.2021 12:10:23</t>
  </si>
  <si>
    <t>OVACIK TR-7 35-31-L00149_47822099_56353034_56353034</t>
  </si>
  <si>
    <t>13.08.2021 18:11:00</t>
  </si>
  <si>
    <t>13.08.2021 20:55:51</t>
  </si>
  <si>
    <t>SÜLEYMANLI KÖK 35-28-M00606_BOZALAN M04_66870996</t>
  </si>
  <si>
    <t>13.08.2021 17:03:55</t>
  </si>
  <si>
    <t>13.08.2021 17:21:20</t>
  </si>
  <si>
    <t>SOMA KÖYLER DM-2 45-82-M00125_KÖYLER 34.5 M08_2304026</t>
  </si>
  <si>
    <t>13.08.2021 09:10:18</t>
  </si>
  <si>
    <t>13.08.2021 16:54:15</t>
  </si>
  <si>
    <t>ULUCAK DM-2/8 35-27-M00330_F_56366959_56366959</t>
  </si>
  <si>
    <t>13.08.2021 11:05:18</t>
  </si>
  <si>
    <t>13.08.2021 17:49:23</t>
  </si>
  <si>
    <t>K-1635 35-02-K01635_K-3124 K04_2118332</t>
  </si>
  <si>
    <t>13.08.2021 08:58:22</t>
  </si>
  <si>
    <t>13.08.2021 12:37:07</t>
  </si>
  <si>
    <t>ULUCAK DM 35-27-M00792_EĞRİDERE-1 M06_2053523</t>
  </si>
  <si>
    <t>13.08.2021 20:37:03</t>
  </si>
  <si>
    <t>13.08.2021 21:06:56</t>
  </si>
  <si>
    <t>BAŞARAN TR-6 35-31-L00075_47942024_56371431_56371431</t>
  </si>
  <si>
    <t>13.08.2021 15:22:12</t>
  </si>
  <si>
    <t>13.08.2021 18:54:15</t>
  </si>
  <si>
    <t>SANCAKLI BOZKÖY KÖK 45-71-M00087_KÖY İÇİ RİNG-2 M04_61320834</t>
  </si>
  <si>
    <t>13.08.2021 07:58:42</t>
  </si>
  <si>
    <t>13.08.2021 10:13:00</t>
  </si>
  <si>
    <t>MORDOĞAN TR-5 35-21-L00146_E tr5 g3b_5898388</t>
  </si>
  <si>
    <t>13.08.2021 14:53:17</t>
  </si>
  <si>
    <t>13.08.2021 20:55:40</t>
  </si>
  <si>
    <t>MURADİYE DM 45-71-M00006_DM-4 KÜÇÜK ÖLÇEKLİ SAN. SİTESİ M10_2077009</t>
  </si>
  <si>
    <t>13.08.2021 06:44:57</t>
  </si>
  <si>
    <t>13.08.2021 07:10:22</t>
  </si>
  <si>
    <t>GÜMÜLDÜR M-40 35-25-M00040_955259617_955259617</t>
  </si>
  <si>
    <t>13.08.2021 12:01:02</t>
  </si>
  <si>
    <t>13.08.2021 13:02:57</t>
  </si>
  <si>
    <t>M-1255 35-01-M01255_910956457_910956457</t>
  </si>
  <si>
    <t>13.08.2021 19:10:29</t>
  </si>
  <si>
    <t>13.08.2021 19:58:17</t>
  </si>
  <si>
    <t>KUŞÇULAR TR-8 35-19-M00220_956688233_956688233</t>
  </si>
  <si>
    <t>13.08.2021 19:38:16</t>
  </si>
  <si>
    <t>13.08.2021 21:04:59</t>
  </si>
  <si>
    <t>K-522 35-04-K00522_98784839_98784839</t>
  </si>
  <si>
    <t>13.08.2021 08:52:00</t>
  </si>
  <si>
    <t>13.08.2021 13:37:01</t>
  </si>
  <si>
    <t>DURASILLI TR-1 KÖK 45-78-M01114_TAYTAN TR-1 KÖK M03_2106678</t>
  </si>
  <si>
    <t>13.08.2021 10:45:53</t>
  </si>
  <si>
    <t>13.08.2021 11:16:44</t>
  </si>
  <si>
    <t>IŞIKLAR KÖK 45-73-M00467_BAKLACI M02_67094222</t>
  </si>
  <si>
    <t>13.08.2021 22:29:13</t>
  </si>
  <si>
    <t>13.08.2021 22:42:33</t>
  </si>
  <si>
    <t>M-1106 35-01-M01106_C_56355135_56355135</t>
  </si>
  <si>
    <t>13.08.2021 04:07:59</t>
  </si>
  <si>
    <t>13.08.2021 12:45:44</t>
  </si>
  <si>
    <t>KÖPRÜBAŞI TR-8 45-86-M00008_B_56400803_56400803</t>
  </si>
  <si>
    <t>13.08.2021 21:26:41</t>
  </si>
  <si>
    <t>13.08.2021 22:45:40</t>
  </si>
  <si>
    <t>K-3643 35-08-K03643_97644805_97644805</t>
  </si>
  <si>
    <t>13.08.2021 09:48:25</t>
  </si>
  <si>
    <t>13.08.2021 15:03:01</t>
  </si>
  <si>
    <t>13.08.2021 09:29:56</t>
  </si>
  <si>
    <t>13.08.2021 18:00:05</t>
  </si>
  <si>
    <t>ULUKENT DM-4/10 35-28-M00032_953382728_953382728</t>
  </si>
  <si>
    <t>13.08.2021 12:34:55</t>
  </si>
  <si>
    <t>13.08.2021 15:32:40</t>
  </si>
  <si>
    <t>_48125302_56397677_56397677</t>
  </si>
  <si>
    <t>13.08.2021 21:44:29</t>
  </si>
  <si>
    <t>14.08.2021 00:29:09</t>
  </si>
  <si>
    <t>SUBAŞI İM 35-26-A00002_NAİME L03_2035579</t>
  </si>
  <si>
    <t>13.08.2021 06:53:10</t>
  </si>
  <si>
    <t>13.08.2021 07:00:31</t>
  </si>
  <si>
    <t>13.08.2021 08:24:19</t>
  </si>
  <si>
    <t>13.08.2021 11:48:43</t>
  </si>
  <si>
    <t>YUSUFDERE TEK BIÇAK MAH TR-2 35-15-L00532_A_56368609_56368609</t>
  </si>
  <si>
    <t>13.08.2021 20:32:15</t>
  </si>
  <si>
    <t>13.08.2021 22:23:20</t>
  </si>
  <si>
    <t>DELEMENLER KÖK 45-73-M00490_HACIALİLER M03_2081976</t>
  </si>
  <si>
    <t>13.08.2021 12:13:23</t>
  </si>
  <si>
    <t>13.08.2021 12:13:53</t>
  </si>
  <si>
    <t>YENİCEKÖY TR-4 35-15-L00429_950362450_950362450</t>
  </si>
  <si>
    <t>13.08.2021 13:11:48</t>
  </si>
  <si>
    <t>13.08.2021 15:31:57</t>
  </si>
  <si>
    <t>KEMAL ERGÜN SULAMA GRUBU 35-29-M00189_C_60982450_60982450</t>
  </si>
  <si>
    <t>13.08.2021 21:10:28</t>
  </si>
  <si>
    <t>13.08.2021 21:56:38</t>
  </si>
  <si>
    <t>PAYAMLI M-2 35-25-M00177_B_56365598_56365598</t>
  </si>
  <si>
    <t>13.08.2021 12:45:00</t>
  </si>
  <si>
    <t>13.08.2021 14:04:58</t>
  </si>
  <si>
    <t>TR-1/126-1 (KEMALPAŞA SOKAK TRF) 45-83-M00270_48123634_56400958_56400958</t>
  </si>
  <si>
    <t>13.08.2021 16:25:56</t>
  </si>
  <si>
    <t>13.08.2021 17:33:28</t>
  </si>
  <si>
    <t>M-1690 35-01-M01690_35-01-M01690_2375621</t>
  </si>
  <si>
    <t>13.08.2021 17:22:05</t>
  </si>
  <si>
    <t>13.08.2021 18:26:36</t>
  </si>
  <si>
    <t>13.08.2021 10:39:08</t>
  </si>
  <si>
    <t>13.08.2021 11:00:12</t>
  </si>
  <si>
    <t>TR-56 35-30-L00056_D_56401190_56401190</t>
  </si>
  <si>
    <t>13.08.2021 11:52:32</t>
  </si>
  <si>
    <t>13.08.2021 17:39:42</t>
  </si>
  <si>
    <t>_B_56396145_56396145</t>
  </si>
  <si>
    <t>13.08.2021 22:29:34</t>
  </si>
  <si>
    <t>13.08.2021 23:02:37</t>
  </si>
  <si>
    <t>TR-19 35-27-M00019_913229103_913229103</t>
  </si>
  <si>
    <t>13.08.2021 08:56:07</t>
  </si>
  <si>
    <t>13.08.2021 15:26:09</t>
  </si>
  <si>
    <t>13.08.2021 14:02:11</t>
  </si>
  <si>
    <t>13.08.2021 15:39:01</t>
  </si>
  <si>
    <t>TR-39 35-26-M00039__56359004_56359004</t>
  </si>
  <si>
    <t>13.08.2021 23:08:44</t>
  </si>
  <si>
    <t>13.08.2021 23:56:27</t>
  </si>
  <si>
    <t>CABBAR FAKILI TR-4 45-73-M00641_B_56384721_56384721</t>
  </si>
  <si>
    <t>13.08.2021 07:25:09</t>
  </si>
  <si>
    <t>13.08.2021 09:06:07</t>
  </si>
  <si>
    <t>13.08.2021 13:31:24</t>
  </si>
  <si>
    <t>13.08.2021 15:40:52</t>
  </si>
  <si>
    <t>K-3249 35-03-K03249_35-03-K03249_41927563</t>
  </si>
  <si>
    <t>13.08.2021 10:52:57</t>
  </si>
  <si>
    <t>13.08.2021 11:08:00</t>
  </si>
  <si>
    <t>L-55 ÖZMET 35-14-L00055_956640090_956640090</t>
  </si>
  <si>
    <t>13.08.2021 12:22:22</t>
  </si>
  <si>
    <t>13.08.2021 17:17:50</t>
  </si>
  <si>
    <t>M-1537 35-01-M01537_910722984_910722984</t>
  </si>
  <si>
    <t>13.08.2021 18:25:10</t>
  </si>
  <si>
    <t>13.08.2021 20:20:27</t>
  </si>
  <si>
    <t>GÖBELLER TR-2 35-16-M00111_DIREK TIPI TRAFO HUCRESI H01_2041318</t>
  </si>
  <si>
    <t>13.08.2021 06:01:45</t>
  </si>
  <si>
    <t>13.08.2021 10:06:19</t>
  </si>
  <si>
    <t>KARABULU KÖK 35-31-L00227_HALİLLER YENİ (SIRIMLI) L03_2119137</t>
  </si>
  <si>
    <t>13.08.2021 08:40:45</t>
  </si>
  <si>
    <t>13.08.2021 08:41:12</t>
  </si>
  <si>
    <t>13.08.2021 09:51:00</t>
  </si>
  <si>
    <t>13.08.2021 11:24:01</t>
  </si>
  <si>
    <t>TOKİ TR-1 45-83-M00826__72410726_72410726</t>
  </si>
  <si>
    <t>13.08.2021 19:17:52</t>
  </si>
  <si>
    <t>13.08.2021 22:54:34</t>
  </si>
  <si>
    <t>13.08.2021 09:14:00</t>
  </si>
  <si>
    <t>13.08.2021 09:42:00</t>
  </si>
  <si>
    <t>M-2575 35-02-M02575_35-02-M02575_49901826</t>
  </si>
  <si>
    <t>13.08.2021 21:48:12</t>
  </si>
  <si>
    <t>13.08.2021 22:47:36</t>
  </si>
  <si>
    <t>TR-2/16 45-83-L00016__72373364_72373364</t>
  </si>
  <si>
    <t>13.08.2021 17:12:28</t>
  </si>
  <si>
    <t>M-1308 35-09-M01308_C_56369561_56369561</t>
  </si>
  <si>
    <t>13.08.2021 14:59:50</t>
  </si>
  <si>
    <t>13.08.2021 17:51:04</t>
  </si>
  <si>
    <t>13.08.2021 09:01:15</t>
  </si>
  <si>
    <t>13.08.2021 17:39:06</t>
  </si>
  <si>
    <t>SEKİKÖY TR-1 35-15-L00551_A_56398755_56398755</t>
  </si>
  <si>
    <t>13.08.2021 17:45:39</t>
  </si>
  <si>
    <t>13.08.2021 22:02:53</t>
  </si>
  <si>
    <t>K-941 35-02-K00941_7402394 e1b_5841161</t>
  </si>
  <si>
    <t>13.08.2021 21:07:00</t>
  </si>
  <si>
    <t>13.08.2021 22:04:10</t>
  </si>
  <si>
    <t>EMENLER TR-1 35-31-L00139_35-31-L00139_2364261</t>
  </si>
  <si>
    <t>13.08.2021 11:53:00</t>
  </si>
  <si>
    <t>13.08.2021 13:05:53</t>
  </si>
  <si>
    <t>M-1210 35-02-M01210_98360339_98360339</t>
  </si>
  <si>
    <t>13.08.2021 18:58:37</t>
  </si>
  <si>
    <t>13.08.2021 20:26:16</t>
  </si>
  <si>
    <t>GÖKÇEOLUK TR-1 45-81-M00078_45-81-M00078_2377021</t>
  </si>
  <si>
    <t>13.08.2021 10:14:36</t>
  </si>
  <si>
    <t>13.08.2021 12:15:40</t>
  </si>
  <si>
    <t>KIZILCAAVLU TR-6 35-29-L00571_DIREK TIPI TRAFO HUCRESI H01_2107083</t>
  </si>
  <si>
    <t>13.08.2021 06:51:28</t>
  </si>
  <si>
    <t>13.08.2021 09:08:39</t>
  </si>
  <si>
    <t>13.08.2021 19:43:48</t>
  </si>
  <si>
    <t>MORDOĞAN KÖYÜ TR-2 35-21-L00137_964057494_964057494</t>
  </si>
  <si>
    <t>13.08.2021 09:54:03</t>
  </si>
  <si>
    <t>13.08.2021 13:56:35</t>
  </si>
  <si>
    <t>YENMİŞ KÖK 35-27-M00366_Recloser M03_2303188</t>
  </si>
  <si>
    <t>13.08.2021 20:20:40</t>
  </si>
  <si>
    <t>13.08.2021 20:23:37</t>
  </si>
  <si>
    <t>M-3260(YATIRIM REZERVE) 35-04-M03260_A_56383141_56383141</t>
  </si>
  <si>
    <t>13.08.2021 23:23:47</t>
  </si>
  <si>
    <t>14.08.2021 01:21:02</t>
  </si>
  <si>
    <t>K-1522 GÖRECE ATA MAH. 35-22-K01522_95000464322_95000464322</t>
  </si>
  <si>
    <t>13.08.2021 17:05:50</t>
  </si>
  <si>
    <t>13.08.2021 18:25:40</t>
  </si>
  <si>
    <t>13.08.2021 16:46:00</t>
  </si>
  <si>
    <t>13.08.2021 17:17:28</t>
  </si>
  <si>
    <t>ASARLIK TR-25 35-28-M00185_953369722_953369722</t>
  </si>
  <si>
    <t>13.08.2021 15:17:36</t>
  </si>
  <si>
    <t>13.08.2021 21:58:55</t>
  </si>
  <si>
    <t>TR-2/78 45-83-L00078_TR-2/75 L04_61345004</t>
  </si>
  <si>
    <t>13.08.2021 12:22:13</t>
  </si>
  <si>
    <t>13.08.2021 12:39:00</t>
  </si>
  <si>
    <t>13.08.2021 05:21:00</t>
  </si>
  <si>
    <t>13.08.2021 06:16:00</t>
  </si>
  <si>
    <t>ÖRNEKKÖY TR-1 35-27-L00128_YAYLACIK L02_72169410</t>
  </si>
  <si>
    <t>13.08.2021 09:18:42</t>
  </si>
  <si>
    <t>13.08.2021 17:14:30</t>
  </si>
  <si>
    <t>13.08.2021 18:31:42</t>
  </si>
  <si>
    <t>13.08.2021 19:14:36</t>
  </si>
  <si>
    <t>13.08.2021 14:01:12</t>
  </si>
  <si>
    <t>13.08.2021 14:59:07</t>
  </si>
  <si>
    <t>K-232 35-01-K00232_35-01-K00232_2365130</t>
  </si>
  <si>
    <t>13.08.2021 22:02:16</t>
  </si>
  <si>
    <t>13.08.2021 22:14:23</t>
  </si>
  <si>
    <t>_A_56407891_56407891</t>
  </si>
  <si>
    <t>13.08.2021 21:21:00</t>
  </si>
  <si>
    <t>13.08.2021 23:54:40</t>
  </si>
  <si>
    <t>SELENDİ DM 45-81-M00001_HatBaşıAyırıcı_53134869 M14_53134869</t>
  </si>
  <si>
    <t>13.08.2021 18:03:09</t>
  </si>
  <si>
    <t>13.08.2021 18:40:26</t>
  </si>
  <si>
    <t>ABDÜL ÖZTÜRK TEDAŞ 35-26-L00055_11304290_56358641_56358641</t>
  </si>
  <si>
    <t>13.08.2021 22:39:58</t>
  </si>
  <si>
    <t>14.08.2021 03:48:21</t>
  </si>
  <si>
    <t>TR-31(M-731) 35-30-M00731_955297656_955297656</t>
  </si>
  <si>
    <t>13.08.2021 09:29:57</t>
  </si>
  <si>
    <t>13.08.2021 12:22:14</t>
  </si>
  <si>
    <t>13.08.2021 20:01:34</t>
  </si>
  <si>
    <t>13.08.2021 23:55:55</t>
  </si>
  <si>
    <t>ŞEVKET ŞENGÜL SULAMA GRUBU 35-29-L00671_35-29-L00671_2371796</t>
  </si>
  <si>
    <t>13.08.2021 12:35:23</t>
  </si>
  <si>
    <t>13.08.2021 13:52:00</t>
  </si>
  <si>
    <t>M-2377 35-03-M02377_A_65504629_65504629</t>
  </si>
  <si>
    <t>13.08.2021 15:27:03</t>
  </si>
  <si>
    <t>13.08.2021 16:55:55</t>
  </si>
  <si>
    <t>M-2330 35-01-M02330_913402888_913402888</t>
  </si>
  <si>
    <t>13.08.2021 08:19:34</t>
  </si>
  <si>
    <t>13.08.2021 16:08:06</t>
  </si>
  <si>
    <t>MENEMEN TR-78 35-28-L00078_953372591_953372591</t>
  </si>
  <si>
    <t>13.08.2021 09:07:48</t>
  </si>
  <si>
    <t>13.08.2021 09:48:01</t>
  </si>
  <si>
    <t>UMMANDERESİ TR-1 45-75-M00075_45-75-M00075_2374611</t>
  </si>
  <si>
    <t>13.08.2021 11:33:22</t>
  </si>
  <si>
    <t>13.08.2021 14:15:38</t>
  </si>
  <si>
    <t>MURADİYE DM-5/6 KÖK 45-71-M00245_DM-6/1 M07_72097654</t>
  </si>
  <si>
    <t>13.08.2021 12:07:33</t>
  </si>
  <si>
    <t>13.08.2021 12:09:16</t>
  </si>
  <si>
    <t>ULUKENT DM-4/13 35-28-M00031_35-28-M00031_66485447</t>
  </si>
  <si>
    <t>13.08.2021 14:39:12</t>
  </si>
  <si>
    <t>13.08.2021 16:17:09</t>
  </si>
  <si>
    <t>M-2314 35-02-M02314_E_72410501_72410501</t>
  </si>
  <si>
    <t>13.08.2021 19:29:48</t>
  </si>
  <si>
    <t>13.08.2021 19:58:02</t>
  </si>
  <si>
    <t>KARADAĞ TR-1 45-73-M00287_45-73-M00287_2374836</t>
  </si>
  <si>
    <t>13.08.2021 10:58:10</t>
  </si>
  <si>
    <t>13.08.2021 13:52:02</t>
  </si>
  <si>
    <t>ULUCAK DM-2/8 35-27-M00330_912510042_912510042</t>
  </si>
  <si>
    <t>13.08.2021 20:27:11</t>
  </si>
  <si>
    <t>13.08.2021 23:21:07</t>
  </si>
  <si>
    <t>K-215 35-04-K00215_99230267_99230267</t>
  </si>
  <si>
    <t>13.08.2021 14:18:30</t>
  </si>
  <si>
    <t>13.08.2021 15:58:19</t>
  </si>
  <si>
    <t>DM08/TR18 45-73-M00001_A A10B_65949241</t>
  </si>
  <si>
    <t>13.08.2021 16:48:55</t>
  </si>
  <si>
    <t>13.08.2021 17:57:45</t>
  </si>
  <si>
    <t>13.08.2021 13:26:12</t>
  </si>
  <si>
    <t>13.08.2021 15:10:12</t>
  </si>
  <si>
    <t>13.08.2021 08:29:00</t>
  </si>
  <si>
    <t>13.08.2021 10:06:46</t>
  </si>
  <si>
    <t>13.08.2021 06:01:04</t>
  </si>
  <si>
    <t>13.08.2021 07:37:17</t>
  </si>
  <si>
    <t>ÇATAK TR-3 35-31-L00173_35-31-L00173_2364344</t>
  </si>
  <si>
    <t>13.08.2021 22:51:00</t>
  </si>
  <si>
    <t>13.08.2021 23:36:10</t>
  </si>
  <si>
    <t>ÇOMAKLIYAYLA TR-1 45-75-M00096_B_56393782_56393782</t>
  </si>
  <si>
    <t>13.08.2021 07:56:27</t>
  </si>
  <si>
    <t>13.08.2021 11:05:14</t>
  </si>
  <si>
    <t>DM-14/05 (TR-14/19) 45-71-M00547_953241218_953241218</t>
  </si>
  <si>
    <t>13.08.2021 23:43:58</t>
  </si>
  <si>
    <t>14.08.2021 01:30:02</t>
  </si>
  <si>
    <t>MURADİYE TR-3 KÖPRÜYANI 45-71-M00254_45-71-M00254_55035500</t>
  </si>
  <si>
    <t>13.08.2021 03:30:24</t>
  </si>
  <si>
    <t>13.08.2021 03:58:35</t>
  </si>
  <si>
    <t>K-1004 35-03-K01004_B b1b_5785483</t>
  </si>
  <si>
    <t>13.08.2021 18:36:41</t>
  </si>
  <si>
    <t>13.08.2021 20:35:07</t>
  </si>
  <si>
    <t>DM-16/22 45-71-M02398_953200072_953200072</t>
  </si>
  <si>
    <t>13.08.2021 18:07:00</t>
  </si>
  <si>
    <t>13.08.2021 20:11:13</t>
  </si>
  <si>
    <t>13.08.2021 19:49:50</t>
  </si>
  <si>
    <t>13.08.2021 22:22:54</t>
  </si>
  <si>
    <t>K-1181 35-04-K01181_DIREK TIPI TRAFO HUCRESI H01_2063989</t>
  </si>
  <si>
    <t>13.08.2021 07:34:55</t>
  </si>
  <si>
    <t>13.08.2021 10:52:21</t>
  </si>
  <si>
    <t>MORDOĞAN TR-51 35-21-L00151_A_56376561_56376561</t>
  </si>
  <si>
    <t>13.08.2021 11:37:03</t>
  </si>
  <si>
    <t>13.08.2021 17:26:08</t>
  </si>
  <si>
    <t>13.08.2021 18:01:00</t>
  </si>
  <si>
    <t>DİKİLİ TR-5 (M-705) 35-30-M00705_A_65514212_65514212</t>
  </si>
  <si>
    <t>13.08.2021 15:13:00</t>
  </si>
  <si>
    <t>13.08.2021 15:40:04</t>
  </si>
  <si>
    <t>DEVELİ TR-1 35-22-M00279_D_56359556_56359556</t>
  </si>
  <si>
    <t>13.08.2021 19:00:42</t>
  </si>
  <si>
    <t>13.08.2021 20:09:53</t>
  </si>
  <si>
    <t>GÜLKENT TR-4 35-30-M00227_D_56378198_56378198</t>
  </si>
  <si>
    <t>13.08.2021 20:31:00</t>
  </si>
  <si>
    <t>13.08.2021 22:00:49</t>
  </si>
  <si>
    <t>TİYENLİ KÖK 45-85-M00004_HatBaşıAyırıcı_53135883 M01_53135883</t>
  </si>
  <si>
    <t>13.08.2021 09:07:23</t>
  </si>
  <si>
    <t>13.08.2021 14:58:28</t>
  </si>
  <si>
    <t>TR-148 35-19-L00148_10776208_56378420_56378420</t>
  </si>
  <si>
    <t>13.08.2021 19:57:04</t>
  </si>
  <si>
    <t>13.08.2021 21:29:08</t>
  </si>
  <si>
    <t>13.08.2021 12:24:57</t>
  </si>
  <si>
    <t>13.08.2021 15:32:21</t>
  </si>
  <si>
    <t>13.08.2021 20:34:47</t>
  </si>
  <si>
    <t>13.08.2021 23:16:07</t>
  </si>
  <si>
    <t>DM-14/16-A 45-71-M00552_A_56402745_56402745</t>
  </si>
  <si>
    <t>13.08.2021 09:29:29</t>
  </si>
  <si>
    <t>13.08.2021 16:42:07</t>
  </si>
  <si>
    <t>GERELİ TR-2 35-15-L00670_A_56370002_56370002</t>
  </si>
  <si>
    <t>13.08.2021 11:08:49</t>
  </si>
  <si>
    <t>13.08.2021 12:26:20</t>
  </si>
  <si>
    <t>13.08.2021 08:16:51</t>
  </si>
  <si>
    <t>13.08.2021 09:22:08</t>
  </si>
  <si>
    <t>13.08.2021 17:52:47</t>
  </si>
  <si>
    <t>13.08.2021 19:40:17</t>
  </si>
  <si>
    <t>TR-91/A 45-78-L00721_D D02_65776579</t>
  </si>
  <si>
    <t>13.08.2021 15:42:48</t>
  </si>
  <si>
    <t>13.08.2021 16:23:07</t>
  </si>
  <si>
    <t>EMENLER TR-2 35-31-L00138_35-31-L00138_2364260</t>
  </si>
  <si>
    <t>13.08.2021 06:22:38</t>
  </si>
  <si>
    <t>13.08.2021 11:41:30</t>
  </si>
  <si>
    <t>OVACIK TR-7 35-31-L00149_47822089_56353032_56353032</t>
  </si>
  <si>
    <t>13.08.2021 16:24:29</t>
  </si>
  <si>
    <t>BUCAK TR-2 35-15-L00118_95000084977_95000084977</t>
  </si>
  <si>
    <t>14.08.2021 12:19:16</t>
  </si>
  <si>
    <t>14.08.2021 18:21:25</t>
  </si>
  <si>
    <t>M-1354 35-09-M01354_M-943 M02_47346633</t>
  </si>
  <si>
    <t>14.08.2021 11:47:00</t>
  </si>
  <si>
    <t>14.08.2021 12:15:30</t>
  </si>
  <si>
    <t>BADEMBÜKÜ TR-1 35-21-L00075_A_76840972_76840972</t>
  </si>
  <si>
    <t>14.08.2021 20:46:34</t>
  </si>
  <si>
    <t>14.08.2021 23:49:06</t>
  </si>
  <si>
    <t>KUŞCULAR TR-3 35-19-M00215_956673487_956673487</t>
  </si>
  <si>
    <t>14.08.2021 15:34:34</t>
  </si>
  <si>
    <t>14.08.2021 18:01:01</t>
  </si>
  <si>
    <t>_49209945_56394343_56394343</t>
  </si>
  <si>
    <t>14.08.2021 19:56:44</t>
  </si>
  <si>
    <t>14.08.2021 21:25:23</t>
  </si>
  <si>
    <t>MURADİYE TR-10 45-71-M02143_953242959_953242959</t>
  </si>
  <si>
    <t>14.08.2021 16:07:00</t>
  </si>
  <si>
    <t>14.08.2021 21:54:02</t>
  </si>
  <si>
    <t>14.08.2021 19:12:23</t>
  </si>
  <si>
    <t>14.08.2021 21:38:33</t>
  </si>
  <si>
    <t>SARNIÇ İM 35-08-A00005_SARNIÇ-6 K06_2049281</t>
  </si>
  <si>
    <t>14.08.2021 10:07:55</t>
  </si>
  <si>
    <t>14.08.2021 10:53:24</t>
  </si>
  <si>
    <t>14.08.2021 07:03:12</t>
  </si>
  <si>
    <t>14.08.2021 07:39:48</t>
  </si>
  <si>
    <t>M-70 BELEDİYE PARK 35-14-M00070_956643048_956643048</t>
  </si>
  <si>
    <t>14.08.2021 14:55:53</t>
  </si>
  <si>
    <t>14.08.2021 15:58:38</t>
  </si>
  <si>
    <t>K-848 35-04-K00848_K-3857 K02_2314300</t>
  </si>
  <si>
    <t>14.08.2021 01:21:53</t>
  </si>
  <si>
    <t>14.08.2021 02:08:54</t>
  </si>
  <si>
    <t>DURASILLI TR-7 45-78-M01118_YENİKENT M04_2328935</t>
  </si>
  <si>
    <t>14.08.2021 11:13:34</t>
  </si>
  <si>
    <t>14.08.2021 11:43:35</t>
  </si>
  <si>
    <t>DEREKÖY TR-1 45-72-L00461_B_56394651_56394651</t>
  </si>
  <si>
    <t>14.08.2021 18:00:42</t>
  </si>
  <si>
    <t>14.08.2021 19:00:42</t>
  </si>
  <si>
    <t>14.08.2021 07:19:23</t>
  </si>
  <si>
    <t>14.08.2021 12:14:20</t>
  </si>
  <si>
    <t>ZEYTİNLİOVA TR-16 45-72-L00409_956526440_956526440</t>
  </si>
  <si>
    <t>14.08.2021 18:34:01</t>
  </si>
  <si>
    <t>14.08.2021 19:16:01</t>
  </si>
  <si>
    <t>14.08.2021 00:17:45</t>
  </si>
  <si>
    <t>14.08.2021 00:22:20</t>
  </si>
  <si>
    <t>TR-1 5/2 35-20-L00368_35-20-L00368_2367266</t>
  </si>
  <si>
    <t>14.08.2021 19:18:24</t>
  </si>
  <si>
    <t>14.08.2021 20:01:33</t>
  </si>
  <si>
    <t>14.08.2021 08:50:16</t>
  </si>
  <si>
    <t>14.08.2021 16:57:46</t>
  </si>
  <si>
    <t>TR-49 35-26-M00049_TR-50 M01_65984232</t>
  </si>
  <si>
    <t>14.08.2021 13:39:34</t>
  </si>
  <si>
    <t>14.08.2021 14:41:08</t>
  </si>
  <si>
    <t>TEKELİ TR-1 35-22-M00231_C_56355364_56355364</t>
  </si>
  <si>
    <t>14.08.2021 22:49:06</t>
  </si>
  <si>
    <t>14.08.2021 23:55:09</t>
  </si>
  <si>
    <t>MUSTAFA HEZER SULAMA GRUBU 35-29-M00339_95000062372_95000062372</t>
  </si>
  <si>
    <t>14.08.2021 07:54:47</t>
  </si>
  <si>
    <t>14.08.2021 13:01:00</t>
  </si>
  <si>
    <t>14.08.2021 17:18:34</t>
  </si>
  <si>
    <t>14.08.2021 17:55:03</t>
  </si>
  <si>
    <t>DM-1/4 35-18-L00579_950446342_950446342</t>
  </si>
  <si>
    <t>14.08.2021 13:08:18</t>
  </si>
  <si>
    <t>14.08.2021 19:04:39</t>
  </si>
  <si>
    <t>14.08.2021 04:43:58</t>
  </si>
  <si>
    <t>14.08.2021 04:48:54</t>
  </si>
  <si>
    <t>ULUCAK DM-2/3 35-27-M00336_915047649_915047649</t>
  </si>
  <si>
    <t>14.08.2021 13:15:19</t>
  </si>
  <si>
    <t>14.08.2021 17:44:52</t>
  </si>
  <si>
    <t>RADAR KÖK 35-21-M00006_RADAR M02_72199789</t>
  </si>
  <si>
    <t>14.08.2021 11:13:00</t>
  </si>
  <si>
    <t>14.08.2021 11:37:02</t>
  </si>
  <si>
    <t>SİNANCILAR KÖYÜ TR-1 35-27-L00259_A_56382428_56382428</t>
  </si>
  <si>
    <t>14.08.2021 11:36:37</t>
  </si>
  <si>
    <t>14.08.2021 12:29:43</t>
  </si>
  <si>
    <t>14.08.2021 21:35:44</t>
  </si>
  <si>
    <t>14.08.2021 23:52:21</t>
  </si>
  <si>
    <t>14.08.2021 16:48:00</t>
  </si>
  <si>
    <t>14.08.2021 18:08:47</t>
  </si>
  <si>
    <t>MURADİYE TR-10 45-71-M02143_953207524_953207524</t>
  </si>
  <si>
    <t>14.08.2021 16:06:00</t>
  </si>
  <si>
    <t>14.08.2021 22:48:13</t>
  </si>
  <si>
    <t>AHMETLİ TR-5 45-84-L00005_45-84-L00005_72160673</t>
  </si>
  <si>
    <t>14.08.2021 23:52:54</t>
  </si>
  <si>
    <t>15.08.2021 00:15:37</t>
  </si>
  <si>
    <t>SOMA TR-40/1 45-82-M00073_A_56405619_56405619</t>
  </si>
  <si>
    <t>14.08.2021 12:54:11</t>
  </si>
  <si>
    <t>14.08.2021 14:51:42</t>
  </si>
  <si>
    <t>DM-14/16-A 45-71-M00552_953197239_953197239</t>
  </si>
  <si>
    <t>14.08.2021 10:04:30</t>
  </si>
  <si>
    <t>14.08.2021 11:39:26</t>
  </si>
  <si>
    <t>YARBASAN KÖK 45-74-M00119_HatBaşıAyırıcı_77952895 M04_77952895</t>
  </si>
  <si>
    <t>14.08.2021 06:42:03</t>
  </si>
  <si>
    <t>14.08.2021 08:12:50</t>
  </si>
  <si>
    <t>K-3071 35-03-K03071_C_56353771_56353771</t>
  </si>
  <si>
    <t>14.08.2021 09:18:00</t>
  </si>
  <si>
    <t>14.08.2021 11:23:49</t>
  </si>
  <si>
    <t>M-878 35-02-M00878_910239173_910239173</t>
  </si>
  <si>
    <t>14.08.2021 18:24:19</t>
  </si>
  <si>
    <t>14.08.2021 19:47:55</t>
  </si>
  <si>
    <t>GERMİYAN İM 35-18-A00004_TR-A L01_2064605</t>
  </si>
  <si>
    <t>14.08.2021 07:54:53</t>
  </si>
  <si>
    <t>14.08.2021 08:53:01</t>
  </si>
  <si>
    <t>DEREKÖY OVA MAH.TR-1 45-72-L00535_B_56394240_56394240</t>
  </si>
  <si>
    <t>14.08.2021 09:22:00</t>
  </si>
  <si>
    <t>14.08.2021 11:47:23</t>
  </si>
  <si>
    <t>TR-2/22 45-83-L00022_48124004_56401020_56401020</t>
  </si>
  <si>
    <t>14.08.2021 15:34:00</t>
  </si>
  <si>
    <t>14.08.2021 17:31:10</t>
  </si>
  <si>
    <t>CAFERBEY KÖK 45-78-L00231_KURŞUNLU L03_2105188</t>
  </si>
  <si>
    <t>14.08.2021 08:08:54</t>
  </si>
  <si>
    <t>14.08.2021 09:01:11</t>
  </si>
  <si>
    <t>TR-1/79 45-83-M00079_C_56361787_56361787</t>
  </si>
  <si>
    <t>14.08.2021 08:09:41</t>
  </si>
  <si>
    <t>14.08.2021 12:54:47</t>
  </si>
  <si>
    <t>TİYENLİ KÖK 45-85-M00004_TİYENLİ KÖY ÇIKIŞI M01_72102279</t>
  </si>
  <si>
    <t>14.08.2021 17:28:04</t>
  </si>
  <si>
    <t>14.08.2021 18:29:55</t>
  </si>
  <si>
    <t>LA ŞARAPÇILIK KÖK 35-26-M00322_BAĞLAR M02_65912786</t>
  </si>
  <si>
    <t>14.08.2021 08:11:41</t>
  </si>
  <si>
    <t>14.08.2021 10:00:50</t>
  </si>
  <si>
    <t>MENEMEN İM 35-28-A00001_MENEMEN ŞEHİR-3 L06_2054169</t>
  </si>
  <si>
    <t>14.08.2021 09:29:56</t>
  </si>
  <si>
    <t>14.08.2021 09:44:28</t>
  </si>
  <si>
    <t>14.08.2021 18:11:32</t>
  </si>
  <si>
    <t>14.08.2021 18:33:37</t>
  </si>
  <si>
    <t>KAYIŞLAR TR-1 45-80-M00140_956540325_956540325</t>
  </si>
  <si>
    <t>14.08.2021 18:57:44</t>
  </si>
  <si>
    <t>14.08.2021 20:09:40</t>
  </si>
  <si>
    <t>14.08.2021 22:23:28</t>
  </si>
  <si>
    <t>14.08.2021 22:32:25</t>
  </si>
  <si>
    <t>14.08.2021 13:27:53</t>
  </si>
  <si>
    <t>14.08.2021 16:16:20</t>
  </si>
  <si>
    <t>M-2111 35-03-M02111_910541831_910541831</t>
  </si>
  <si>
    <t>14.08.2021 13:00:20</t>
  </si>
  <si>
    <t>14.08.2021 17:27:17</t>
  </si>
  <si>
    <t>KIRMAHALLE  TR-12 35-28-M00271_A_65513049_65513049</t>
  </si>
  <si>
    <t>14.08.2021 19:09:11</t>
  </si>
  <si>
    <t>14.08.2021 19:56:22</t>
  </si>
  <si>
    <t>14.08.2021 12:34:00</t>
  </si>
  <si>
    <t>14.08.2021 14:14:59</t>
  </si>
  <si>
    <t>14.08.2021 14:40:17</t>
  </si>
  <si>
    <t>15.08.2021 05:58:40</t>
  </si>
  <si>
    <t>14.08.2021 21:16:04</t>
  </si>
  <si>
    <t>14.08.2021 21:16:54</t>
  </si>
  <si>
    <t>ÖDEMİŞ İM 35-15-A00001_TR-B M13_2060981</t>
  </si>
  <si>
    <t>14.08.2021 00:15:45</t>
  </si>
  <si>
    <t>14.08.2021 03:20:24</t>
  </si>
  <si>
    <t>ŞEMİKLER TM 35-04-A00003_OYAK M01_2310726</t>
  </si>
  <si>
    <t>14.08.2021 10:21:34</t>
  </si>
  <si>
    <t>14.08.2021 11:59:21</t>
  </si>
  <si>
    <t>ÖDEMİŞ İM 35-15-A00001_TR-A M08_2058918</t>
  </si>
  <si>
    <t>14.08.2021 01:51:50</t>
  </si>
  <si>
    <t>14.08.2021 03:21:26</t>
  </si>
  <si>
    <t>M-1867 35-02-M01867_98713954_98713954</t>
  </si>
  <si>
    <t>14.08.2021 06:36:52</t>
  </si>
  <si>
    <t>14.08.2021 12:52:56</t>
  </si>
  <si>
    <t>ÖZDERE ORTA MAHALLE DM (M-1) 35-25-M00120_35-25-M00120_72127259</t>
  </si>
  <si>
    <t>14.08.2021 09:48:56</t>
  </si>
  <si>
    <t>14.08.2021 15:10:49</t>
  </si>
  <si>
    <t>HELVACI-1 35-26-M00468_7228708_56357752_56357752</t>
  </si>
  <si>
    <t>14.08.2021 14:23:40</t>
  </si>
  <si>
    <t>14.08.2021 15:45:24</t>
  </si>
  <si>
    <t>14.08.2021 08:35:00</t>
  </si>
  <si>
    <t>14.08.2021 15:08:42</t>
  </si>
  <si>
    <t>FOÇA TR-3 35-23-L00003_950422502_950422502</t>
  </si>
  <si>
    <t>14.08.2021 23:23:09</t>
  </si>
  <si>
    <t>15.08.2021 00:43:58</t>
  </si>
  <si>
    <t>14.08.2021 09:27:46</t>
  </si>
  <si>
    <t>14.08.2021 10:13:18</t>
  </si>
  <si>
    <t>KAYIŞLAR TR-2 45-80-M00142_956540126_956540126</t>
  </si>
  <si>
    <t>14.08.2021 11:58:00</t>
  </si>
  <si>
    <t>14.08.2021 13:53:45</t>
  </si>
  <si>
    <t>TR-2/85 45-83-L00085_955155695_955155695</t>
  </si>
  <si>
    <t>14.08.2021 13:05:00</t>
  </si>
  <si>
    <t>14.08.2021 15:16:44</t>
  </si>
  <si>
    <t>M-1983 35-09-M01983_D d2b_5889914</t>
  </si>
  <si>
    <t>14.08.2021 16:04:56</t>
  </si>
  <si>
    <t>14.08.2021 17:21:02</t>
  </si>
  <si>
    <t>L-193 ESENEVLER 35-18-L00193_950443186_950443186</t>
  </si>
  <si>
    <t>14.08.2021 11:00:51</t>
  </si>
  <si>
    <t>14.08.2021 15:08:44</t>
  </si>
  <si>
    <t>14.08.2021 09:52:36</t>
  </si>
  <si>
    <t>14.08.2021 18:04:50</t>
  </si>
  <si>
    <t>_C_56403268_56403268</t>
  </si>
  <si>
    <t>14.08.2021 09:00:43</t>
  </si>
  <si>
    <t>14.08.2021 17:19:14</t>
  </si>
  <si>
    <t>L-254 35-18-L00254__78583927_78583927</t>
  </si>
  <si>
    <t>14.08.2021 15:11:31</t>
  </si>
  <si>
    <t>14.08.2021 15:49:06</t>
  </si>
  <si>
    <t>14.08.2021 09:08:11</t>
  </si>
  <si>
    <t>14.08.2021 17:17:17</t>
  </si>
  <si>
    <t>M-2428 35-04-M02428_912529946_912529946</t>
  </si>
  <si>
    <t>14.08.2021 15:08:35</t>
  </si>
  <si>
    <t>14.08.2021 16:33:05</t>
  </si>
  <si>
    <t>K-4711 35-04-K04711_B_56368384_56368384</t>
  </si>
  <si>
    <t>14.08.2021 10:07:39</t>
  </si>
  <si>
    <t>14.08.2021 12:28:26</t>
  </si>
  <si>
    <t>DM-12/04-D 45-71-M00583_45-71-M00583_2358480</t>
  </si>
  <si>
    <t>14.08.2021 10:20:44</t>
  </si>
  <si>
    <t>14.08.2021 12:20:13</t>
  </si>
  <si>
    <t>L-121 35-18-L00121_950466108_950466108</t>
  </si>
  <si>
    <t>14.08.2021 16:58:50</t>
  </si>
  <si>
    <t>14.08.2021 19:01:44</t>
  </si>
  <si>
    <t>14.08.2021 04:38:38</t>
  </si>
  <si>
    <t>14.08.2021 07:16:29</t>
  </si>
  <si>
    <t>ANSIZCA TR-1 35-27-M00861_C_56393152_56393152</t>
  </si>
  <si>
    <t>14.08.2021 14:43:06</t>
  </si>
  <si>
    <t>14.08.2021 16:01:47</t>
  </si>
  <si>
    <t>CEVİZALAN TR-1 35-15-L01021_B_56361740_56361740</t>
  </si>
  <si>
    <t>14.08.2021 08:23:49</t>
  </si>
  <si>
    <t>14.08.2021 11:31:57</t>
  </si>
  <si>
    <t>K-3711 35-03-K03711_E_56366416_56366416</t>
  </si>
  <si>
    <t>14.08.2021 10:44:00</t>
  </si>
  <si>
    <t>14.08.2021 11:07:13</t>
  </si>
  <si>
    <t>UĞURLU KÖK 45-86-M00045_KAVAKYERİ YEŞİLKÖY M03_72226021</t>
  </si>
  <si>
    <t>14.08.2021 15:48:16</t>
  </si>
  <si>
    <t>14.08.2021 16:22:34</t>
  </si>
  <si>
    <t>14.08.2021 18:38:48</t>
  </si>
  <si>
    <t>14.08.2021 18:43:35</t>
  </si>
  <si>
    <t>K-3100 35-02-K03100_A_56379055_56379055</t>
  </si>
  <si>
    <t>14.08.2021 01:00:05</t>
  </si>
  <si>
    <t>14.08.2021 03:59:39</t>
  </si>
  <si>
    <t>ALACALAR TR-1 45-76-L00087_45-76-L00087_2376555</t>
  </si>
  <si>
    <t>14.08.2021 13:38:16</t>
  </si>
  <si>
    <t>14.08.2021 16:13:47</t>
  </si>
  <si>
    <t>ASARLIK TR-14 KÖK 35-28-M00168_DAĞITIM TRAFO ASARLIK TR-14 KÖK M07_66531861</t>
  </si>
  <si>
    <t>14.08.2021 10:20:18</t>
  </si>
  <si>
    <t>14.08.2021 11:41:26</t>
  </si>
  <si>
    <t>ÜZÜMÜ YOL TR-2 35-15-L00476_48825668_56379916_56379916</t>
  </si>
  <si>
    <t>14.08.2021 19:57:00</t>
  </si>
  <si>
    <t>14.08.2021 21:38:02</t>
  </si>
  <si>
    <t>K-938 35-02-K00938_B_56366276_56366276</t>
  </si>
  <si>
    <t>14.08.2021 10:26:15</t>
  </si>
  <si>
    <t>14.08.2021 12:27:50</t>
  </si>
  <si>
    <t>M-1023 35-03-M01023_910213247_910213247</t>
  </si>
  <si>
    <t>14.08.2021 18:19:30</t>
  </si>
  <si>
    <t>14.08.2021 20:58:59</t>
  </si>
  <si>
    <t>MUSTAFA KOÇOĞLU SULAMA GRUBU 35-29-M00207_C_60982719_60982719</t>
  </si>
  <si>
    <t>14.08.2021 15:23:54</t>
  </si>
  <si>
    <t>14.08.2021 17:52:07</t>
  </si>
  <si>
    <t>KIRANKÖY ALANYAKA TR-1 45-75-M00189_B_56385893_56385893</t>
  </si>
  <si>
    <t>14.08.2021 19:11:28</t>
  </si>
  <si>
    <t>14.08.2021 22:17:32</t>
  </si>
  <si>
    <t>KARAKUYU TR-12 35-26-M01385_A_76954056_76954056</t>
  </si>
  <si>
    <t>14.08.2021 08:46:20</t>
  </si>
  <si>
    <t>14.08.2021 09:51:55</t>
  </si>
  <si>
    <t>K-4345 35-01-K04345_E_56354452_56354452</t>
  </si>
  <si>
    <t>14.08.2021 17:31:41</t>
  </si>
  <si>
    <t>14.08.2021 18:42:10</t>
  </si>
  <si>
    <t>14.08.2021 06:58:31</t>
  </si>
  <si>
    <t>14.08.2021 08:52:37</t>
  </si>
  <si>
    <t>14.08.2021 19:42:22</t>
  </si>
  <si>
    <t>14.08.2021 22:55:15</t>
  </si>
  <si>
    <t>SELÇİKLİ TR-2 45-72-L00164_956484085_956484085</t>
  </si>
  <si>
    <t>14.08.2021 12:33:46</t>
  </si>
  <si>
    <t>14.08.2021 17:54:18</t>
  </si>
  <si>
    <t>SAMURLU TR-1 35-17-M00318_967134794_967134794</t>
  </si>
  <si>
    <t>14.08.2021 13:49:28</t>
  </si>
  <si>
    <t>14.08.2021 15:51:30</t>
  </si>
  <si>
    <t>KARAKURT TR-2 45-76-M00090_955242318_955242318</t>
  </si>
  <si>
    <t>14.08.2021 09:57:58</t>
  </si>
  <si>
    <t>14.08.2021 11:17:55</t>
  </si>
  <si>
    <t>MENEMEN TR-28 35-28-L00028_MENEMEN TR-90/MENEMEN TR-25 L02_66712066</t>
  </si>
  <si>
    <t>14.08.2021 09:20:01</t>
  </si>
  <si>
    <t>14.08.2021 09:43:00</t>
  </si>
  <si>
    <t>MUSACALI TR-2 45-83-M00403_45-83-M00403_2359834</t>
  </si>
  <si>
    <t>14.08.2021 17:45:21</t>
  </si>
  <si>
    <t>14.08.2021 20:06:06</t>
  </si>
  <si>
    <t>DURMUŞ SABANCI SULAMA GRUBU 35-29-M00295_B_56378516_56378516</t>
  </si>
  <si>
    <t>14.08.2021 12:04:51</t>
  </si>
  <si>
    <t>14.08.2021 12:48:21</t>
  </si>
  <si>
    <t>14.08.2021 07:45:16</t>
  </si>
  <si>
    <t>14.08.2021 07:46:16</t>
  </si>
  <si>
    <t>KULA İM 45-77-A00001_HatBaşıAyırıcı_53134848 M07_53134848</t>
  </si>
  <si>
    <t>14.08.2021 11:19:03</t>
  </si>
  <si>
    <t>14.08.2021 13:02:54</t>
  </si>
  <si>
    <t>_6519051_56373754_56373754</t>
  </si>
  <si>
    <t>14.08.2021 15:59:57</t>
  </si>
  <si>
    <t>14.08.2021 19:14:31</t>
  </si>
  <si>
    <t>TR-2/67 45-83-L00067_955173856_955173856</t>
  </si>
  <si>
    <t>14.08.2021 09:27:00</t>
  </si>
  <si>
    <t>14.08.2021 13:40:41</t>
  </si>
  <si>
    <t>KARAPINAR İM 45-78-A00002_GERİ DÖNÜŞ FİDERİ M05_66243742</t>
  </si>
  <si>
    <t>14.08.2021 17:13:08</t>
  </si>
  <si>
    <t>14.08.2021 17:58:20</t>
  </si>
  <si>
    <t>M-1052 35-02-M01052_99982910_99982910</t>
  </si>
  <si>
    <t>14.08.2021 17:08:19</t>
  </si>
  <si>
    <t>14.08.2021 18:17:15</t>
  </si>
  <si>
    <t>K-364 35-04-K00364_99028185_99028185</t>
  </si>
  <si>
    <t>14.08.2021 22:46:21</t>
  </si>
  <si>
    <t>15.08.2021 00:29:42</t>
  </si>
  <si>
    <t>YUKARI ÇAMKÖY TR-1 45-71-M01487_953226719_953226719</t>
  </si>
  <si>
    <t>14.08.2021 13:13:00</t>
  </si>
  <si>
    <t>14.08.2021 18:22:53</t>
  </si>
  <si>
    <t>TR-13 35-19-L00013_35-19-L00013_2349696</t>
  </si>
  <si>
    <t>14.08.2021 08:49:56</t>
  </si>
  <si>
    <t>14.08.2021 10:53:38</t>
  </si>
  <si>
    <t>GENCERLER TR-2 35-20-L00424_B_56407847_56407847</t>
  </si>
  <si>
    <t>14.08.2021 19:42:53</t>
  </si>
  <si>
    <t>14.08.2021 21:13:17</t>
  </si>
  <si>
    <t>TERZİHALİLLER-1 35-16-M00105_C_56399308_56399308</t>
  </si>
  <si>
    <t>14.08.2021 10:00:00</t>
  </si>
  <si>
    <t>14.08.2021 14:11:32</t>
  </si>
  <si>
    <t>K-714 35-04-K00714_99180466_99180466</t>
  </si>
  <si>
    <t>14.08.2021 19:04:16</t>
  </si>
  <si>
    <t>14.08.2021 19:34:29</t>
  </si>
  <si>
    <t>M-3036(YATIRIM REZERVE) 35-09-M03036_B_56382043_56382043</t>
  </si>
  <si>
    <t>14.08.2021 10:50:15</t>
  </si>
  <si>
    <t>14.08.2021 11:45:50</t>
  </si>
  <si>
    <t>YELKİ TR-5 (M-2339) 35-10-M02339_A F1_49574442</t>
  </si>
  <si>
    <t>14.08.2021 14:48:40</t>
  </si>
  <si>
    <t>14.08.2021 16:03:30</t>
  </si>
  <si>
    <t>ALAŞEHİR TR-82 45-73-M00082_45-73-M00082_2361463</t>
  </si>
  <si>
    <t>14.08.2021 15:22:14</t>
  </si>
  <si>
    <t>14.08.2021 17:11:14</t>
  </si>
  <si>
    <t>KAHRAMANDERE İM 35-10-A00002_YELKİ TM-1 M02_2096832</t>
  </si>
  <si>
    <t>14.08.2021 07:03:16</t>
  </si>
  <si>
    <t>14.08.2021 07:06:29</t>
  </si>
  <si>
    <t>K-4649 35-02-K04649_35-02-K04649_2366343</t>
  </si>
  <si>
    <t>14.08.2021 00:52:42</t>
  </si>
  <si>
    <t>14.08.2021 05:05:18</t>
  </si>
  <si>
    <t>L-90 RAINBOW DM 35-18-L00090_6347564_56371800_56371800</t>
  </si>
  <si>
    <t>14.08.2021 11:30:00</t>
  </si>
  <si>
    <t>14.08.2021 12:23:06</t>
  </si>
  <si>
    <t>KIDIRCIK TR-1 45-86-M00128__72372254_72372254</t>
  </si>
  <si>
    <t>14.08.2021 07:50:45</t>
  </si>
  <si>
    <t>14.08.2021 08:55:13</t>
  </si>
  <si>
    <t>TR-7 ÖZTAK (TR-237) 35-19-M00237_ H_77616527</t>
  </si>
  <si>
    <t>14.08.2021 12:57:25</t>
  </si>
  <si>
    <t>14.08.2021 14:03:03</t>
  </si>
  <si>
    <t>HAMZABÜKÜ TR-1 35-21-L00069_C_56358386_56358386</t>
  </si>
  <si>
    <t>14.08.2021 03:06:00</t>
  </si>
  <si>
    <t>14.08.2021 14:00:02</t>
  </si>
  <si>
    <t>M-2513 35-02-M02513_H_56369945_56369945</t>
  </si>
  <si>
    <t>14.08.2021 00:00:43</t>
  </si>
  <si>
    <t>14.08.2021 02:22:37</t>
  </si>
  <si>
    <t>ALABAŞ TR-6 35-15-L00511_950381987_950381987</t>
  </si>
  <si>
    <t>14.08.2021 21:22:51</t>
  </si>
  <si>
    <t>15.08.2021 01:01:33</t>
  </si>
  <si>
    <t>K-4625 35-03-K04625_910233797_910233797</t>
  </si>
  <si>
    <t>14.08.2021 11:51:11</t>
  </si>
  <si>
    <t>14.08.2021 12:52:38</t>
  </si>
  <si>
    <t>L-130 35-18-L00130_950436224_950436224</t>
  </si>
  <si>
    <t>14.08.2021 12:00:50</t>
  </si>
  <si>
    <t>14.08.2021 14:46:51</t>
  </si>
  <si>
    <t>14.08.2021 16:50:44</t>
  </si>
  <si>
    <t>14.08.2021 19:52:23</t>
  </si>
  <si>
    <t>MURADİYE TR-10 45-71-M02143_953207525_953207525</t>
  </si>
  <si>
    <t>14.08.2021 22:58:38</t>
  </si>
  <si>
    <t>KARABURUN GIS TM 35-19-A00008_KARAREİS M05_2072607</t>
  </si>
  <si>
    <t>14.08.2021 12:21:13</t>
  </si>
  <si>
    <t>14.08.2021 22:13:33</t>
  </si>
  <si>
    <t>YEŞİLYAYLA TR-6 ÇAVDARLAR 45-77-M00136_DIREK TIPI TRAFO HUCRESI H01_2034677</t>
  </si>
  <si>
    <t>14.08.2021 12:41:59</t>
  </si>
  <si>
    <t>14.08.2021 14:22:21</t>
  </si>
  <si>
    <t>14.08.2021 13:58:40</t>
  </si>
  <si>
    <t>14.08.2021 19:04:59</t>
  </si>
  <si>
    <t>14.08.2021 09:03:11</t>
  </si>
  <si>
    <t>14.08.2021 17:07:12</t>
  </si>
  <si>
    <t>14.08.2021 11:14:00</t>
  </si>
  <si>
    <t>14.08.2021 16:45:00</t>
  </si>
  <si>
    <t>TR-61 35-19-L00061_956671494_956671494</t>
  </si>
  <si>
    <t>14.08.2021 17:51:25</t>
  </si>
  <si>
    <t>14.08.2021 20:00:01</t>
  </si>
  <si>
    <t>GÖKÇEAHMET TR-1 45-72-L00119_B_56404931_56404931</t>
  </si>
  <si>
    <t>14.08.2021 18:29:10</t>
  </si>
  <si>
    <t>14.08.2021 20:33:40</t>
  </si>
  <si>
    <t>K-1772 35-01-K01772_911780596_911780596</t>
  </si>
  <si>
    <t>14.08.2021 20:32:06</t>
  </si>
  <si>
    <t>15.08.2021 01:12:19</t>
  </si>
  <si>
    <t>14.08.2021 09:44:08</t>
  </si>
  <si>
    <t>14.08.2021 13:44:14</t>
  </si>
  <si>
    <t>ALANDAMLARI TR-2 45-75-M00130_C_56386669_56386669</t>
  </si>
  <si>
    <t>14.08.2021 09:19:40</t>
  </si>
  <si>
    <t>14.08.2021 13:15:30</t>
  </si>
  <si>
    <t>K-4737 TURGAY BALABAN ÖZEL TR 35-04-K04737Ö_DIREK TIPI TRAFO HUCRESI H01_2065364</t>
  </si>
  <si>
    <t>14.08.2021 00:08:00</t>
  </si>
  <si>
    <t>14.08.2021 02:14:36</t>
  </si>
  <si>
    <t>ULUKENT DM-1/2 35-28-M00583_953375367_953375367</t>
  </si>
  <si>
    <t>14.08.2021 10:31:38</t>
  </si>
  <si>
    <t>14.08.2021 15:27:48</t>
  </si>
  <si>
    <t>GÖKÇEN MEZARLIK YANI TR 35-29-L00775__72554204_72554204</t>
  </si>
  <si>
    <t>14.08.2021 18:29:36</t>
  </si>
  <si>
    <t>14.08.2021 23:45:01</t>
  </si>
  <si>
    <t>14.08.2021 14:39:46</t>
  </si>
  <si>
    <t>14.08.2021 14:46:09</t>
  </si>
  <si>
    <t>DM-16/22 45-71-M02398_95000004227_95000004227</t>
  </si>
  <si>
    <t>14.08.2021 12:47:20</t>
  </si>
  <si>
    <t>14.08.2021 18:12:45</t>
  </si>
  <si>
    <t>M-3121(YATIRIM REZERVE) 35-10-M03121_B_56374792_56374792</t>
  </si>
  <si>
    <t>14.08.2021 15:30:11</t>
  </si>
  <si>
    <t>14.08.2021 17:47:34</t>
  </si>
  <si>
    <t>K-3751 35-08-K03751_A_56358180_56358180</t>
  </si>
  <si>
    <t>14.08.2021 12:27:00</t>
  </si>
  <si>
    <t>14.08.2021 14:31:18</t>
  </si>
  <si>
    <t>DM-16/22 45-71-M02398_953200107_953200107</t>
  </si>
  <si>
    <t>14.08.2021 12:55:12</t>
  </si>
  <si>
    <t>14.08.2021 18:40:47</t>
  </si>
  <si>
    <t>14.08.2021 16:53:53</t>
  </si>
  <si>
    <t>14.08.2021 20:22:58</t>
  </si>
  <si>
    <t>14.08.2021 09:00:10</t>
  </si>
  <si>
    <t>14.08.2021 15:33:12</t>
  </si>
  <si>
    <t>M-997 35-03-M00997_910275738_910275738</t>
  </si>
  <si>
    <t>14.08.2021 19:12:05</t>
  </si>
  <si>
    <t>14.08.2021 20:36:08</t>
  </si>
  <si>
    <t>L-360 İMBAT SİTESİ 35-18-L00360_950455521_950455521</t>
  </si>
  <si>
    <t>14.08.2021 17:46:15</t>
  </si>
  <si>
    <t>14.08.2021 18:36:00</t>
  </si>
  <si>
    <t>TR-38 45-77-L00038_945486877_945486877</t>
  </si>
  <si>
    <t>14.08.2021 11:14:07</t>
  </si>
  <si>
    <t>14.08.2021 14:28:20</t>
  </si>
  <si>
    <t>TR-2/125-1 45-83-L00202_C_56388238_56388238</t>
  </si>
  <si>
    <t>14.08.2021 14:42:00</t>
  </si>
  <si>
    <t>14.08.2021 15:54:23</t>
  </si>
  <si>
    <t>14.08.2021 09:44:04</t>
  </si>
  <si>
    <t>14.08.2021 17:52:08</t>
  </si>
  <si>
    <t>TR-1/18 45-72-M00018_956530124_956530124</t>
  </si>
  <si>
    <t>14.08.2021 10:03:29</t>
  </si>
  <si>
    <t>14.08.2021 10:45:32</t>
  </si>
  <si>
    <t>14.08.2021 20:05:56</t>
  </si>
  <si>
    <t>14.08.2021 21:02:56</t>
  </si>
  <si>
    <t>14.08.2021 01:50:11</t>
  </si>
  <si>
    <t>14.08.2021 02:32:08</t>
  </si>
  <si>
    <t>HASAN EMLEK GRB. 35-20-M00015_10622297_56382246_56382246</t>
  </si>
  <si>
    <t>14.08.2021 08:51:03</t>
  </si>
  <si>
    <t>14.08.2021 11:12:37</t>
  </si>
  <si>
    <t>BIÇAKÇI OVACIK TR-4 35-15-L00083_B_56362108_56362108</t>
  </si>
  <si>
    <t>14.08.2021 13:20:48</t>
  </si>
  <si>
    <t>14.08.2021 20:10:06</t>
  </si>
  <si>
    <t>14.08.2021 05:29:33</t>
  </si>
  <si>
    <t>14.08.2021 07:36:02</t>
  </si>
  <si>
    <t>TR-1-3/6 TAVUK  PAZARI KABİN 35-20-L00022_955192952_955192952</t>
  </si>
  <si>
    <t>14.08.2021 08:00:35</t>
  </si>
  <si>
    <t>14.08.2021 10:40:35</t>
  </si>
  <si>
    <t>YENİFOÇA TR-21 35-23-M00021_950416917_950416917</t>
  </si>
  <si>
    <t>14.08.2021 20:34:37</t>
  </si>
  <si>
    <t>14.08.2021 23:23:04</t>
  </si>
  <si>
    <t>KRAL KÖK 35-26-M00345_PEHLİNAOĞLU M01_66236494</t>
  </si>
  <si>
    <t>14.08.2021 13:00:34</t>
  </si>
  <si>
    <t>14.08.2021 13:56:43</t>
  </si>
  <si>
    <t>K-641 35-08-K00641_F_60982851_60982851</t>
  </si>
  <si>
    <t>14.08.2021 11:05:00</t>
  </si>
  <si>
    <t>14.08.2021 12:46:03</t>
  </si>
  <si>
    <t>KARMEZ DM 35-27-M00657_İLHAN ADAŞ M03_72158883</t>
  </si>
  <si>
    <t>14.08.2021 09:48:02</t>
  </si>
  <si>
    <t>14.08.2021 10:53:01</t>
  </si>
  <si>
    <t>K-3813 35-03-K03813_A_56362603_56362603</t>
  </si>
  <si>
    <t>14.08.2021 00:25:10</t>
  </si>
  <si>
    <t>14.08.2021 02:27:00</t>
  </si>
  <si>
    <t>M-997 35-03-M00997_910279939_910279939</t>
  </si>
  <si>
    <t>14.08.2021 18:09:20</t>
  </si>
  <si>
    <t>14.08.2021 18:41:38</t>
  </si>
  <si>
    <t>M-1280 35-02-M01280_R_56362721_56362721</t>
  </si>
  <si>
    <t>14.08.2021 12:38:00</t>
  </si>
  <si>
    <t>14.08.2021 13:44:25</t>
  </si>
  <si>
    <t>L-245 35-18-L00245_DAĞITIM TRAFO L-245 L06_2324480</t>
  </si>
  <si>
    <t>14.08.2021 02:45:16</t>
  </si>
  <si>
    <t>14.08.2021 03:02:27</t>
  </si>
  <si>
    <t>14.08.2021 06:56:34</t>
  </si>
  <si>
    <t>14.08.2021 06:59:13</t>
  </si>
  <si>
    <t>14.08.2021 05:33:39</t>
  </si>
  <si>
    <t>14.08.2021 06:16:06</t>
  </si>
  <si>
    <t>14.08.2021 10:14:24</t>
  </si>
  <si>
    <t>14.08.2021 11:02:27</t>
  </si>
  <si>
    <t>L-428 35-18-L00428_950459896_950459896</t>
  </si>
  <si>
    <t>14.08.2021 14:20:51</t>
  </si>
  <si>
    <t>14.08.2021 17:12:39</t>
  </si>
  <si>
    <t>14.08.2021 08:31:44</t>
  </si>
  <si>
    <t>14.08.2021 08:41:34</t>
  </si>
  <si>
    <t>KAVAKLIDERE TR-13 45-73-M01030_TR-12 GİRİŞ M02_2088262</t>
  </si>
  <si>
    <t>14.08.2021 15:48:24</t>
  </si>
  <si>
    <t>14.08.2021 16:54:43</t>
  </si>
  <si>
    <t>K-3319 35-09-K03319_912323073_912323073</t>
  </si>
  <si>
    <t>14.08.2021 17:28:29</t>
  </si>
  <si>
    <t>14.08.2021 18:57:47</t>
  </si>
  <si>
    <t>ALEMŞAHLI TR-5 ÇÖLDERE 45-79-M00457_45-79-M00457_2358438</t>
  </si>
  <si>
    <t>14.08.2021 18:15:16</t>
  </si>
  <si>
    <t>14.08.2021 18:49:36</t>
  </si>
  <si>
    <t>ÇOBANLAR SUBATAN TR-2 35-15-L00357_C_56369351_56369351</t>
  </si>
  <si>
    <t>14.08.2021 18:58:17</t>
  </si>
  <si>
    <t>14.08.2021 23:38:07</t>
  </si>
  <si>
    <t>DOĞANÇAY İM 35-04-A00004_VADİ EVLERİ M06_77533413</t>
  </si>
  <si>
    <t>14.08.2021 19:51:34</t>
  </si>
  <si>
    <t>14.08.2021 19:55:06</t>
  </si>
  <si>
    <t>TM-1-2/5 ZEYTİNLİK 35-20-L00009_955209663_955209663</t>
  </si>
  <si>
    <t>14.08.2021 21:54:35</t>
  </si>
  <si>
    <t>15.08.2021 03:46:08</t>
  </si>
  <si>
    <t>K-1115 35-04-K01115_D_56363504_56363504</t>
  </si>
  <si>
    <t>14.08.2021 00:35:30</t>
  </si>
  <si>
    <t>14.08.2021 00:59:43</t>
  </si>
  <si>
    <t>14.08.2021 07:15:01</t>
  </si>
  <si>
    <t>14.08.2021 08:35:52</t>
  </si>
  <si>
    <t>GÜNERLİ TR-1 35-28-M00408_A_56359008_56359008</t>
  </si>
  <si>
    <t>14.08.2021 16:20:00</t>
  </si>
  <si>
    <t>14.08.2021 16:44:28</t>
  </si>
  <si>
    <t>KORDON KÖK 45-78-M00730_KÖSEALİ KABAZLI GÖBEKLİ M02_2105506</t>
  </si>
  <si>
    <t>14.08.2021 10:44:40</t>
  </si>
  <si>
    <t>14.08.2021 11:25:00</t>
  </si>
  <si>
    <t>_49207149_65510265_65510265</t>
  </si>
  <si>
    <t>14.08.2021 21:07:19</t>
  </si>
  <si>
    <t>14.08.2021 22:22:02</t>
  </si>
  <si>
    <t>M-612 (DM-4/22) 35-17-M00612_D D01_66161169</t>
  </si>
  <si>
    <t>14.08.2021 09:49:59</t>
  </si>
  <si>
    <t>14.08.2021 13:09:15</t>
  </si>
  <si>
    <t>TM-1-2/5 ZEYTİNLİK 35-20-L00009_11142174_56360694_56360694</t>
  </si>
  <si>
    <t>14.08.2021 23:17:16</t>
  </si>
  <si>
    <t>14.08.2021 23:59:14</t>
  </si>
  <si>
    <t>EMENLER TR-2 35-31-L00138_47840968_56391517_56391517</t>
  </si>
  <si>
    <t>14.08.2021 06:40:26</t>
  </si>
  <si>
    <t>14.08.2021 09:45:13</t>
  </si>
  <si>
    <t>K-2007 35-01-K02007_B_56389705_56389705</t>
  </si>
  <si>
    <t>14.08.2021 09:31:16</t>
  </si>
  <si>
    <t>14.08.2021 10:24:57</t>
  </si>
  <si>
    <t>DEREKÖY TR-2 45-72-L00463_45-72-L00463_2361532</t>
  </si>
  <si>
    <t>14.08.2021 12:59:14</t>
  </si>
  <si>
    <t>14.08.2021 15:43:52</t>
  </si>
  <si>
    <t>14.08.2021 20:00:09</t>
  </si>
  <si>
    <t>15.08.2021 03:02:21</t>
  </si>
  <si>
    <t>14.08.2021 15:43:31</t>
  </si>
  <si>
    <t>14.08.2021 16:26:35</t>
  </si>
  <si>
    <t>14.08.2021 15:54:37</t>
  </si>
  <si>
    <t>14.08.2021 16:31:00</t>
  </si>
  <si>
    <t>14.08.2021 17:08:36</t>
  </si>
  <si>
    <t>14.08.2021 18:50:42</t>
  </si>
  <si>
    <t>14.08.2021 12:01:14</t>
  </si>
  <si>
    <t>14.08.2021 13:28:34</t>
  </si>
  <si>
    <t>14.08.2021 09:38:02</t>
  </si>
  <si>
    <t>14.08.2021 12:33:19</t>
  </si>
  <si>
    <t>M-1549 35-03-M01549_910394366_910394366</t>
  </si>
  <si>
    <t>14.08.2021 20:47:31</t>
  </si>
  <si>
    <t>14.08.2021 22:44:31</t>
  </si>
  <si>
    <t>YILMAZ BİLGİN SULAMA GRUBU 35-29-L00704_950104912_950104912</t>
  </si>
  <si>
    <t>14.08.2021 11:07:36</t>
  </si>
  <si>
    <t>14.08.2021 13:54:25</t>
  </si>
  <si>
    <t>DM-2/2 35-26-M00813_956628278_956628278</t>
  </si>
  <si>
    <t>14.08.2021 22:11:57</t>
  </si>
  <si>
    <t>14.08.2021 22:40:16</t>
  </si>
  <si>
    <t>14.08.2021 15:31:16</t>
  </si>
  <si>
    <t>14.08.2021 16:39:59</t>
  </si>
  <si>
    <t>PAYAMLI M-1 KÖK 35-25-M00175_DONANIMLI YEDEK M07_72056662</t>
  </si>
  <si>
    <t>14.08.2021 16:03:45</t>
  </si>
  <si>
    <t>14.08.2021 18:38:24</t>
  </si>
  <si>
    <t>SARUHANLI TR-17 45-80-M00017_A_56389288_56389288</t>
  </si>
  <si>
    <t>14.08.2021 13:40:21</t>
  </si>
  <si>
    <t>14.08.2021 14:49:34</t>
  </si>
  <si>
    <t>K-908 35-04-K00908_912788087_912788087</t>
  </si>
  <si>
    <t>14.08.2021 19:17:00</t>
  </si>
  <si>
    <t>14.08.2021 19:57:41</t>
  </si>
  <si>
    <t>K-1772 35-01-K01772_912079007_912079007</t>
  </si>
  <si>
    <t>14.08.2021 17:34:28</t>
  </si>
  <si>
    <t>14.08.2021 18:56:19</t>
  </si>
  <si>
    <t>KAHRAMANDERE İM 35-10-A00002_GÜZELBAHÇE İM-2 M01_2090870</t>
  </si>
  <si>
    <t>14.08.2021 07:04:15</t>
  </si>
  <si>
    <t>14.08.2021 07:06:41</t>
  </si>
  <si>
    <t>14.08.2021 16:29:47</t>
  </si>
  <si>
    <t>14.08.2021 17:57:11</t>
  </si>
  <si>
    <t>HAMZABÜKÜ TR-1 35-21-L00069_35-21-L00069_2373870</t>
  </si>
  <si>
    <t>14.08.2021 00:49:33</t>
  </si>
  <si>
    <t>14.08.2021 03:09:46</t>
  </si>
  <si>
    <t>K-4602 35-02-K04602_913106364_913106364</t>
  </si>
  <si>
    <t>14.08.2021 21:40:00</t>
  </si>
  <si>
    <t>14.08.2021 22:32:36</t>
  </si>
  <si>
    <t>_7883362_56373755_56373755</t>
  </si>
  <si>
    <t>14.08.2021 13:03:58</t>
  </si>
  <si>
    <t>14.08.2021 15:49:56</t>
  </si>
  <si>
    <t>14.08.2021 09:17:44</t>
  </si>
  <si>
    <t>14.08.2021 09:18:13</t>
  </si>
  <si>
    <t>14.08.2021 12:47:01</t>
  </si>
  <si>
    <t>14.08.2021 17:34:16</t>
  </si>
  <si>
    <t>14.08.2021 08:56:34</t>
  </si>
  <si>
    <t>14.08.2021 16:58:08</t>
  </si>
  <si>
    <t>EROL YILMAZ SLM TR 35-26-L00364_49432862_56407179_56407179</t>
  </si>
  <si>
    <t>14.08.2021 07:56:21</t>
  </si>
  <si>
    <t>14.08.2021 10:23:33</t>
  </si>
  <si>
    <t>14.08.2021 12:08:08</t>
  </si>
  <si>
    <t>14.08.2021 14:37:19</t>
  </si>
  <si>
    <t>GÖKÇEOLUK TR-1 45-81-M00078_A_56387674_56387674</t>
  </si>
  <si>
    <t>14.08.2021 07:52:13</t>
  </si>
  <si>
    <t>14.08.2021 09:32:11</t>
  </si>
  <si>
    <t>14.08.2021 03:31:13</t>
  </si>
  <si>
    <t>14.08.2021 06:32:05</t>
  </si>
  <si>
    <t>EMİRALEM TR-16 35-28-M00234_35-28-M00234_2369595</t>
  </si>
  <si>
    <t>14.08.2021 09:39:14</t>
  </si>
  <si>
    <t>14.08.2021 12:39:29</t>
  </si>
  <si>
    <t>K-2973 35-02-K02973__72373049_72373049</t>
  </si>
  <si>
    <t>14.08.2021 08:05:22</t>
  </si>
  <si>
    <t>14.08.2021 10:58:17</t>
  </si>
  <si>
    <t>M-1853 YAKAKÖY (TR-284) 35-02-M01853_962793444_962793444</t>
  </si>
  <si>
    <t>14.08.2021 18:30:28</t>
  </si>
  <si>
    <t>14.08.2021 19:25:16</t>
  </si>
  <si>
    <t>URGANLI TR-1 KÖK 45-83-M00129_TR-9 M01_2331300</t>
  </si>
  <si>
    <t>14.08.2021 17:17:04</t>
  </si>
  <si>
    <t>14.08.2021 18:27:00</t>
  </si>
  <si>
    <t>MORDOĞAN İM 35-21-A00002_GÜLBAHÇE-İYTE-1 M07_2061836</t>
  </si>
  <si>
    <t>14.08.2021 05:19:31</t>
  </si>
  <si>
    <t>15.08.2021 18:41:00</t>
  </si>
  <si>
    <t>M-2007 35-02-M02007__78775869_78775869</t>
  </si>
  <si>
    <t>14.08.2021 01:07:37</t>
  </si>
  <si>
    <t>14.08.2021 02:17:05</t>
  </si>
  <si>
    <t>TR-252 35-19-M00252_956699961_956699961</t>
  </si>
  <si>
    <t>14.08.2021 14:50:27</t>
  </si>
  <si>
    <t>14.08.2021 19:07:01</t>
  </si>
  <si>
    <t>TOPARLAR KARŞI MAH.TR-2 35-29-L00324_D_56395290_56395290</t>
  </si>
  <si>
    <t>14.08.2021 11:05:06</t>
  </si>
  <si>
    <t>14.08.2021 14:56:08</t>
  </si>
  <si>
    <t>KABAKUM TR-3 35-30-L00129_955304343_955304343</t>
  </si>
  <si>
    <t>14.08.2021 11:42:41</t>
  </si>
  <si>
    <t>14.08.2021 14:46:59</t>
  </si>
  <si>
    <t>K-1129 35-03-K01129_C_56358057_56358057</t>
  </si>
  <si>
    <t>14.08.2021 19:06:27</t>
  </si>
  <si>
    <t>14.08.2021 20:07:56</t>
  </si>
  <si>
    <t>MURADİYE TR-10 45-71-M02143_953177239_953177239</t>
  </si>
  <si>
    <t>14.08.2021 22:35:29</t>
  </si>
  <si>
    <t>14.08.2021 09:03:23</t>
  </si>
  <si>
    <t>14.08.2021 09:56:55</t>
  </si>
  <si>
    <t>14.08.2021 06:59:46</t>
  </si>
  <si>
    <t>14.08.2021 07:00:13</t>
  </si>
  <si>
    <t>M-1276 35-03-M01276_35-03-M01276_2358501</t>
  </si>
  <si>
    <t>14.08.2021 09:51:34</t>
  </si>
  <si>
    <t>14.08.2021 11:32:06</t>
  </si>
  <si>
    <t>DEVELİ TR-3 35-22-M00285_955284882_955284882</t>
  </si>
  <si>
    <t>14.08.2021 12:20:48</t>
  </si>
  <si>
    <t>14.08.2021 18:15:15</t>
  </si>
  <si>
    <t>K-4162 35-02-K04162_912459036_912459036</t>
  </si>
  <si>
    <t>14.08.2021 11:22:01</t>
  </si>
  <si>
    <t>14.08.2021 13:47:26</t>
  </si>
  <si>
    <t>14.08.2021 14:19:20</t>
  </si>
  <si>
    <t>14.08.2021 17:20:23</t>
  </si>
  <si>
    <t>K-837 35-01-K00837_911854140_911854140</t>
  </si>
  <si>
    <t>14.08.2021 09:42:02</t>
  </si>
  <si>
    <t>14.08.2021 11:35:22</t>
  </si>
  <si>
    <t>14.08.2021 13:07:13</t>
  </si>
  <si>
    <t>14.08.2021 14:08:42</t>
  </si>
  <si>
    <t>TR-115 ZEYTİNALANI 35-19-L00115_35-19-L00115_2376174</t>
  </si>
  <si>
    <t>14.08.2021 22:25:18</t>
  </si>
  <si>
    <t>15.08.2021 00:21:03</t>
  </si>
  <si>
    <t>K-4283 GÖRECE 35-22-K04283_35-22-K04283_2346784</t>
  </si>
  <si>
    <t>AG Sigorta Atığı</t>
  </si>
  <si>
    <t>14.08.2021 23:05:04</t>
  </si>
  <si>
    <t>15.08.2021 00:34:53</t>
  </si>
  <si>
    <t>ÜRKMEZ M-18 35-25-M00151_10153318_56378060_56378060</t>
  </si>
  <si>
    <t>14.08.2021 15:38:45</t>
  </si>
  <si>
    <t>14.08.2021 18:35:42</t>
  </si>
  <si>
    <t>ÇİFTLİK SULAMA TR-7 35-16-M00193_35-16-M00193_2374828</t>
  </si>
  <si>
    <t>14.08.2021 15:59:24</t>
  </si>
  <si>
    <t>14.08.2021 18:13:49</t>
  </si>
  <si>
    <t>ÇAYIRLI TR-1 35-29-L00206__72399353_72399353</t>
  </si>
  <si>
    <t>14.08.2021 16:32:50</t>
  </si>
  <si>
    <t>14.08.2021 19:14:54</t>
  </si>
  <si>
    <t>AKKEÇİLİ KÖK 45-73-M00239_AKKEÇİLİ M03_72035008</t>
  </si>
  <si>
    <t>14.08.2021 17:29:44</t>
  </si>
  <si>
    <t>14.08.2021 17:30:14</t>
  </si>
  <si>
    <t>KARAYAKUP TR-1 45-75-M00273_B_56391817_56391817</t>
  </si>
  <si>
    <t>14.08.2021 21:24:15</t>
  </si>
  <si>
    <t>15.08.2021 01:44:16</t>
  </si>
  <si>
    <t>14.08.2021 18:01:03</t>
  </si>
  <si>
    <t>14.08.2021 20:29:29</t>
  </si>
  <si>
    <t>EVKAFTEPE TR-1 45-72-L00514_B_56402661_56402661</t>
  </si>
  <si>
    <t>14.08.2021 09:41:02</t>
  </si>
  <si>
    <t>14.08.2021 12:52:17</t>
  </si>
  <si>
    <t>KEMERDAMLARI TR-2 45-78-M00587_DIREK TIPI TRAFO HUCRESI H01_2108880</t>
  </si>
  <si>
    <t>14.08.2021 17:29:06</t>
  </si>
  <si>
    <t>DM-7/24 35-26-M00662_956615240_956615240</t>
  </si>
  <si>
    <t>14.08.2021 14:53:23</t>
  </si>
  <si>
    <t>14.08.2021 17:42:05</t>
  </si>
  <si>
    <t>14.08.2021 14:00:30</t>
  </si>
  <si>
    <t>14.08.2021 14:18:11</t>
  </si>
  <si>
    <t>PINARCIK TR-1 45-72-L00753_C_56401417_56401417</t>
  </si>
  <si>
    <t>14.08.2021 09:47:44</t>
  </si>
  <si>
    <t>14.08.2021 14:26:56</t>
  </si>
  <si>
    <t>L-130 35-18-L00130_950438935_950438935</t>
  </si>
  <si>
    <t>14.08.2021 14:50:38</t>
  </si>
  <si>
    <t>14.08.2021 18:26:39</t>
  </si>
  <si>
    <t>14.08.2021 09:24:30</t>
  </si>
  <si>
    <t>14.08.2021 12:42:24</t>
  </si>
  <si>
    <t>K-538 35-02-K00538_35-02-K00538_2360866</t>
  </si>
  <si>
    <t>14.08.2021 01:50:59</t>
  </si>
  <si>
    <t>14.08.2021 06:09:10</t>
  </si>
  <si>
    <t>M-1045 35-02-M01045_E_56366025_56366025</t>
  </si>
  <si>
    <t>14.08.2021 05:23:44</t>
  </si>
  <si>
    <t>14.08.2021 08:46:58</t>
  </si>
  <si>
    <t>EVKAFTEPE TR-1 45-72-L00514_45-72-L00514_2373914</t>
  </si>
  <si>
    <t>14.08.2021 09:18:03</t>
  </si>
  <si>
    <t>14.08.2021 11:50:34</t>
  </si>
  <si>
    <t>MUSTAFA HEZER SULAMA GRUBU 35-29-M00339_C_56397365_56397365</t>
  </si>
  <si>
    <t>14.08.2021 15:36:55</t>
  </si>
  <si>
    <t>14.08.2021 17:46:24</t>
  </si>
  <si>
    <t>ZEAMET TR-1 35-27-M01047_98794350_98794350</t>
  </si>
  <si>
    <t>14.08.2021 11:51:33</t>
  </si>
  <si>
    <t>14.08.2021 13:44:50</t>
  </si>
  <si>
    <t>M-3337 35-04-M03337_99682132_99682132</t>
  </si>
  <si>
    <t>14.08.2021 08:14:45</t>
  </si>
  <si>
    <t>14.08.2021 09:43:11</t>
  </si>
  <si>
    <t>YENİFOÇA TR-43 35-23-M00043_950424230_950424230</t>
  </si>
  <si>
    <t>14.08.2021 18:32:20</t>
  </si>
  <si>
    <t>14.08.2021 21:40:12</t>
  </si>
  <si>
    <t>K-1074 35-01-K01074_911380545_911380545</t>
  </si>
  <si>
    <t>14.08.2021 22:00:40</t>
  </si>
  <si>
    <t>15.08.2021 04:50:36</t>
  </si>
  <si>
    <t>KİLLİK TR-10 45-73-M00850_A_56400943_56400943</t>
  </si>
  <si>
    <t>14.08.2021 18:15:12</t>
  </si>
  <si>
    <t>14.08.2021 20:11:23</t>
  </si>
  <si>
    <t>14.08.2021 22:17:34</t>
  </si>
  <si>
    <t>14.08.2021 23:43:07</t>
  </si>
  <si>
    <t>HALİM İNMEZ SULAMA GRUBU 35-29-L00231_DIREK TIPI TRAFO HUCRESI H01_2099076</t>
  </si>
  <si>
    <t>14.08.2021 16:44:06</t>
  </si>
  <si>
    <t>14.08.2021 18:02:45</t>
  </si>
  <si>
    <t>ORTA MAHALLE M-4 35-25-M00118_A_56357822_56357822</t>
  </si>
  <si>
    <t>14.08.2021 12:58:12</t>
  </si>
  <si>
    <t>14.08.2021 14:18:00</t>
  </si>
  <si>
    <t>L-365 ILDIR ÇAYAĞZI 35-18-L00365_950463712_950463712</t>
  </si>
  <si>
    <t>14.08.2021 14:50:40</t>
  </si>
  <si>
    <t>14.08.2021 18:20:47</t>
  </si>
  <si>
    <t>DM-09/13-A 45-71-M00382_A_56403044_56403044</t>
  </si>
  <si>
    <t>14.08.2021 14:03:00</t>
  </si>
  <si>
    <t>14.08.2021 15:44:38</t>
  </si>
  <si>
    <t>ZEYTİNALAN TR-110 35-19-M00110_12054087_56390696_56390696</t>
  </si>
  <si>
    <t>14.08.2021 16:17:00</t>
  </si>
  <si>
    <t>14.08.2021 18:32:41</t>
  </si>
  <si>
    <t>ÇAMAVLU TR-1 35-16-M00123_953328110_953328110</t>
  </si>
  <si>
    <t>14.08.2021 17:50:44</t>
  </si>
  <si>
    <t>14.08.2021 21:01:34</t>
  </si>
  <si>
    <t>ORTA MAHALLE M-10 35-25-M00108_B_56357794_56357794</t>
  </si>
  <si>
    <t>14.08.2021 08:59:41</t>
  </si>
  <si>
    <t>14.08.2021 09:52:14</t>
  </si>
  <si>
    <t>GÜMÜLDÜR M-39 35-25-M00039_ m38b18b_5765804</t>
  </si>
  <si>
    <t>14.08.2021 19:21:14</t>
  </si>
  <si>
    <t>14.08.2021 20:47:22</t>
  </si>
  <si>
    <t>ALİAĞA GIS TM 35-17-A00014_HatBaşıAyırıcı_65632288 M020_65632288</t>
  </si>
  <si>
    <t>14.08.2021 07:07:37</t>
  </si>
  <si>
    <t>14.08.2021 07:58:11</t>
  </si>
  <si>
    <t>M-2542 (YATIRIM REZERVE) 35-02-M02542_BORNOVA 380 GIS TM M04_78640582</t>
  </si>
  <si>
    <t>14.08.2021 19:51:00</t>
  </si>
  <si>
    <t>14.08.2021 20:41:00</t>
  </si>
  <si>
    <t>K-1762 35-01-K01762_C_56372134_56372134</t>
  </si>
  <si>
    <t>14.08.2021 00:20:06</t>
  </si>
  <si>
    <t>14.08.2021 01:25:10</t>
  </si>
  <si>
    <t>14.08.2021 10:50:34</t>
  </si>
  <si>
    <t>14.08.2021 10:51:24</t>
  </si>
  <si>
    <t>TR-11 SANAYİ SİTESİ 35-19-L00011_956680138_956680138</t>
  </si>
  <si>
    <t>14.08.2021 13:04:22</t>
  </si>
  <si>
    <t>14.08.2021 15:54:54</t>
  </si>
  <si>
    <t>OVAKENT TR-8 35-15-L00588_C_56357640_56357640</t>
  </si>
  <si>
    <t>14.08.2021 10:00:12</t>
  </si>
  <si>
    <t>14.08.2021 15:35:33</t>
  </si>
  <si>
    <t>BAŞIBÜYÜK KÖK 45-77-L00158_TATLIÇEŞME ÇIKIŞI L04_61353343</t>
  </si>
  <si>
    <t>14.08.2021 09:48:26</t>
  </si>
  <si>
    <t>14.08.2021 09:48:54</t>
  </si>
  <si>
    <t>SÜLEYMANLI TR-10 45-72-L00304_956487153_956487153</t>
  </si>
  <si>
    <t>14.08.2021 15:36:58</t>
  </si>
  <si>
    <t>14.08.2021 18:24:01</t>
  </si>
  <si>
    <t>TR-77 ÇEŞMEALTI KÖK 35-19-M00077_UZUNADA M03_76784549</t>
  </si>
  <si>
    <t>14.08.2021 09:01:35</t>
  </si>
  <si>
    <t>14.08.2021 11:47:34</t>
  </si>
  <si>
    <t>K-3603 35-01-K03603_98884721_98884721</t>
  </si>
  <si>
    <t>14.08.2021 20:01:28</t>
  </si>
  <si>
    <t>14.08.2021 21:13:35</t>
  </si>
  <si>
    <t>AHMETBEYLER DM 35-16-M00154_TIRMANLAR M07_72044321</t>
  </si>
  <si>
    <t>14.08.2021 18:46:44</t>
  </si>
  <si>
    <t>14.08.2021 19:19:46</t>
  </si>
  <si>
    <t>DOĞANÇAY İM 35-04-A00004_ANITTEPE M08_77533624</t>
  </si>
  <si>
    <t>14.08.2021 14:44:49</t>
  </si>
  <si>
    <t>14.08.2021 16:49:22</t>
  </si>
  <si>
    <t>14.08.2021 08:08:48</t>
  </si>
  <si>
    <t>KUŞÇUBURUN-3 35-26-M00538_956612056_956612056</t>
  </si>
  <si>
    <t>14.08.2021 09:21:02</t>
  </si>
  <si>
    <t>14.08.2021 09:53:53</t>
  </si>
  <si>
    <t>DM-3/TR-21 35-22-M00066_955260338_955260338</t>
  </si>
  <si>
    <t>14.08.2021 18:54:11</t>
  </si>
  <si>
    <t>14.08.2021 23:19:02</t>
  </si>
  <si>
    <t>DM-3/TR-24 (TR-95) 35-26-M00095_956616402_956616402</t>
  </si>
  <si>
    <t>14.08.2021 09:53:16</t>
  </si>
  <si>
    <t>14.08.2021 14:47:01</t>
  </si>
  <si>
    <t>BORNOVA 380 GIS TM 35-02-A00015_TÜRKELİ M07_73019606</t>
  </si>
  <si>
    <t>SASKO SİTESİ TR-2 35-21-L00212_953364085_953364085</t>
  </si>
  <si>
    <t>14.08.2021 18:07:41</t>
  </si>
  <si>
    <t>M-1244 35-01-M01244_911483800_911483800</t>
  </si>
  <si>
    <t>14.08.2021 17:23:16</t>
  </si>
  <si>
    <t>14.08.2021 20:15:27</t>
  </si>
  <si>
    <t>ÖZBEK DM (TR-315) 35-19-M00044_EĞRİLİMAN M04_72140384</t>
  </si>
  <si>
    <t>14.08.2021 13:45:44</t>
  </si>
  <si>
    <t>14.08.2021 14:06:23</t>
  </si>
  <si>
    <t>BAHRİBABA İM-DM 35-01-A00014_TRAFO-B K04_60323562</t>
  </si>
  <si>
    <t>14.08.2021 21:33:26</t>
  </si>
  <si>
    <t>14.08.2021 22:18:50</t>
  </si>
  <si>
    <t>TURGUTALP TR-1 45-71-M01762_967175870_967175870</t>
  </si>
  <si>
    <t>14.08.2021 00:47:45</t>
  </si>
  <si>
    <t>14.08.2021 04:14:20</t>
  </si>
  <si>
    <t>TİYENLİ TR-3/1 45-85-M00093_915790491_915790491</t>
  </si>
  <si>
    <t>14.08.2021 12:29:01</t>
  </si>
  <si>
    <t>14.08.2021 13:32:02</t>
  </si>
  <si>
    <t>TURGUTALP TR-1 45-71-M01762_43149138_56404824_56404824</t>
  </si>
  <si>
    <t>14.08.2021 08:52:03</t>
  </si>
  <si>
    <t>14.08.2021 13:07:51</t>
  </si>
  <si>
    <t>14.08.2021 11:12:00</t>
  </si>
  <si>
    <t>14.08.2021 15:58:00</t>
  </si>
  <si>
    <t>TR-86 45-78-L00086_953263109_953263109</t>
  </si>
  <si>
    <t>14.08.2021 21:15:28</t>
  </si>
  <si>
    <t>14.08.2021 22:45:32</t>
  </si>
  <si>
    <t>14.08.2021 06:55:03</t>
  </si>
  <si>
    <t>14.08.2021 07:03:50</t>
  </si>
  <si>
    <t>KARAAHMETLİ TR-1 45-71-M01704_43171458_56399559_56399559</t>
  </si>
  <si>
    <t>14.08.2021 22:41:12</t>
  </si>
  <si>
    <t>15.08.2021 04:55:57</t>
  </si>
  <si>
    <t>CAFERBEY KÖK 45-78-L00231_HatBaşıAyırıcı_53139472 L03_53139472</t>
  </si>
  <si>
    <t>14.08.2021 10:20:39</t>
  </si>
  <si>
    <t>14.08.2021 11:24:32</t>
  </si>
  <si>
    <t>14.08.2021 18:25:03</t>
  </si>
  <si>
    <t>14.08.2021 20:36:57</t>
  </si>
  <si>
    <t>14.08.2021 15:54:00</t>
  </si>
  <si>
    <t>14.08.2021 17:34:07</t>
  </si>
  <si>
    <t>14.08.2021 11:58:39</t>
  </si>
  <si>
    <t>14.08.2021 14:55:27</t>
  </si>
  <si>
    <t>KUŞÇULAR TR-4 (BEYDERESİ) 35-19-M00216_956671985_956671985</t>
  </si>
  <si>
    <t>14.08.2021 12:55:36</t>
  </si>
  <si>
    <t>14.08.2021 15:34:08</t>
  </si>
  <si>
    <t>ARPADERE TR-4 35-24-M00257_95000101217_95000101217</t>
  </si>
  <si>
    <t>14.08.2021 17:13:34</t>
  </si>
  <si>
    <t>14.08.2021 21:31:37</t>
  </si>
  <si>
    <t>14.08.2021 13:37:27</t>
  </si>
  <si>
    <t>14.08.2021 16:07:25</t>
  </si>
  <si>
    <t>TR-150 GÖKDAĞ SİTESİ 35-26-M00150_TR-49 M02_65983787</t>
  </si>
  <si>
    <t>14.08.2021 14:24:14</t>
  </si>
  <si>
    <t>14.08.2021 14:45:06</t>
  </si>
  <si>
    <t>IRLAMAZ TR-1 45-83-L00231_48037278_56388318_56388318</t>
  </si>
  <si>
    <t>14.08.2021 17:25:23</t>
  </si>
  <si>
    <t>14.08.2021 19:30:22</t>
  </si>
  <si>
    <t>14.08.2021 19:36:53</t>
  </si>
  <si>
    <t>14.08.2021 20:53:49</t>
  </si>
  <si>
    <t>MENEMEN TR-28 35-28-L00028_MENEMEN TR-90/MENEMEN TR-25 L02_66712057</t>
  </si>
  <si>
    <t>14.08.2021 09:44:00</t>
  </si>
  <si>
    <t>DM08/TR02 45-73-M00003_G g1_45087579</t>
  </si>
  <si>
    <t>14.08.2021 08:56:48</t>
  </si>
  <si>
    <t>14.08.2021 10:41:49</t>
  </si>
  <si>
    <t>M-89 35-18-M00089_950439619_950439619</t>
  </si>
  <si>
    <t>14.08.2021 16:32:22</t>
  </si>
  <si>
    <t>14.08.2021 18:15:57</t>
  </si>
  <si>
    <t>K-255 35-02-K00255_A_56365390_56365390</t>
  </si>
  <si>
    <t>14.08.2021 00:58:53</t>
  </si>
  <si>
    <t>14.08.2021 03:36:40</t>
  </si>
  <si>
    <t>14.08.2021 03:11:03</t>
  </si>
  <si>
    <t>14.08.2021 03:35:09</t>
  </si>
  <si>
    <t>BAŞIBÜYÜK KÖK 45-77-L00158_BALIBEY ÇIKIŞ L06_61353348</t>
  </si>
  <si>
    <t>14.08.2021 12:10:24</t>
  </si>
  <si>
    <t>14.08.2021 12:10:46</t>
  </si>
  <si>
    <t>M-271 KARAKAYALAR DM 35-14-M00271_BADEMLER 477 SOL DEVRE M10_2097313</t>
  </si>
  <si>
    <t>14.08.2021 06:56:16</t>
  </si>
  <si>
    <t>14.08.2021 07:09:09</t>
  </si>
  <si>
    <t>ULUDERBENT TR-2 45-73-M00492_945651726_945651726</t>
  </si>
  <si>
    <t>14.08.2021 07:37:14</t>
  </si>
  <si>
    <t>14.08.2021 10:35:40</t>
  </si>
  <si>
    <t>14.08.2021 10:23:39</t>
  </si>
  <si>
    <t>14.08.2021 11:44:20</t>
  </si>
  <si>
    <t>L-368 KÖRFEZ SİTESİ 35-18-L00368_950455072_950455072</t>
  </si>
  <si>
    <t>14.08.2021 20:26:15</t>
  </si>
  <si>
    <t>14.08.2021 22:41:03</t>
  </si>
  <si>
    <t>YAŞAR ÇETİN SULAMA GRUBU TR 35-27-M00513_DIREK TIPI TRAFO HUCRESI H01_2051176</t>
  </si>
  <si>
    <t>14.08.2021 08:21:05</t>
  </si>
  <si>
    <t>14.08.2021 11:55:27</t>
  </si>
  <si>
    <t>KARADOĞAN  TR-4 35-15-L00397_DIREK TIPI TRAFO HUCRESI H01_2047362</t>
  </si>
  <si>
    <t>14.08.2021 12:59:05</t>
  </si>
  <si>
    <t>14.08.2021 16:02:02</t>
  </si>
  <si>
    <t>KİRELLİ KÖK 35-29-L00809_GÜRDÜLLÜ- DERELİ-KİRELLİ KÖY L01_74719092</t>
  </si>
  <si>
    <t>15.08.2021 00:00:24</t>
  </si>
  <si>
    <t>15.08.2021 00:46:53</t>
  </si>
  <si>
    <t>L-444 35-18-L00444_35-18-L00444_2376084</t>
  </si>
  <si>
    <t>15.08.2021 00:36:00</t>
  </si>
  <si>
    <t>15.08.2021 01:32:10</t>
  </si>
  <si>
    <t>15.08.2021 00:45:40</t>
  </si>
  <si>
    <t>15.08.2021 01:46:04</t>
  </si>
  <si>
    <t>KARGIN KÖK 45-71-M00095_HatBaşıAyırıcı_53134727 M07_53134727</t>
  </si>
  <si>
    <t>15.08.2021 00:52:37</t>
  </si>
  <si>
    <t>15.08.2021 00:53:14</t>
  </si>
  <si>
    <t>BEYDAĞ İM 35-32-A00001_BEYDAĞ KÖK (BEYKÖY) L05_2049975</t>
  </si>
  <si>
    <t>15.08.2021 01:20:29</t>
  </si>
  <si>
    <t>15.08.2021 01:25:50</t>
  </si>
  <si>
    <t>_945648448_945648448</t>
  </si>
  <si>
    <t>15.08.2021 01:28:02</t>
  </si>
  <si>
    <t>15.08.2021 07:45:43</t>
  </si>
  <si>
    <t>PİYALE TM 35-02-A00007_PİYALE-17 K23_2061726</t>
  </si>
  <si>
    <t>15.08.2021 02:09:11</t>
  </si>
  <si>
    <t>15.08.2021 02:11:27</t>
  </si>
  <si>
    <t>DEMİRCİLİ DM 35-15-L00895_ÜZÜMLÜ L02_2335950</t>
  </si>
  <si>
    <t>15.08.2021 01:54:16</t>
  </si>
  <si>
    <t>15.08.2021 02:32:35</t>
  </si>
  <si>
    <t>K-4283 GÖRECE 35-22-K04283_B_56370479_56370479</t>
  </si>
  <si>
    <t>15.08.2021 01:53:28</t>
  </si>
  <si>
    <t>15.08.2021 03:02:05</t>
  </si>
  <si>
    <t>DURASILLI TR-1 KÖK 45-78-M01114_TR-2 M04_2328783</t>
  </si>
  <si>
    <t>15.08.2021 02:26:10</t>
  </si>
  <si>
    <t>15.08.2021 03:34:12</t>
  </si>
  <si>
    <t>KORUCUK-1 35-26-M00461_953083907_953083907</t>
  </si>
  <si>
    <t>15.08.2021 02:42:12</t>
  </si>
  <si>
    <t>15.08.2021 03:49:28</t>
  </si>
  <si>
    <t>15.08.2021 03:42:24</t>
  </si>
  <si>
    <t>15.08.2021 03:48:06</t>
  </si>
  <si>
    <t>DEMİRKÖPRÜ TM 45-78-A00005_KULA M05_2096289</t>
  </si>
  <si>
    <t>15.08.2021 03:35:44</t>
  </si>
  <si>
    <t>15.08.2021 04:18:36</t>
  </si>
  <si>
    <t>15.08.2021 04:50:00</t>
  </si>
  <si>
    <t>15.08.2021 06:06:11</t>
  </si>
  <si>
    <t>BAHADIRLAR TR-1 45-79-M00126_D_56385100_56385100</t>
  </si>
  <si>
    <t>15.08.2021 06:16:57</t>
  </si>
  <si>
    <t>15.08.2021 07:30:25</t>
  </si>
  <si>
    <t>L-200 35-18-L00200_950467132_950467132</t>
  </si>
  <si>
    <t>15.08.2021 06:29:55</t>
  </si>
  <si>
    <t>15.08.2021 10:13:22</t>
  </si>
  <si>
    <t>15.08.2021 06:47:53</t>
  </si>
  <si>
    <t>15.08.2021 07:30:26</t>
  </si>
  <si>
    <t>ÜNİVERSİTE TM 35-02-A00008_4.SANAYİ-1 M03_2310280</t>
  </si>
  <si>
    <t>15.08.2021 06:54:33</t>
  </si>
  <si>
    <t>15.08.2021 07:38:28</t>
  </si>
  <si>
    <t>15.08.2021 06:58:04</t>
  </si>
  <si>
    <t>15.08.2021 06:58:17</t>
  </si>
  <si>
    <t>ŞEMSİLER TR-1 35-31-L00098_47983094_56395270_56395270</t>
  </si>
  <si>
    <t>15.08.2021 06:31:08</t>
  </si>
  <si>
    <t>15.08.2021 07:45:44</t>
  </si>
  <si>
    <t>GRUPKENT KÖK 35-30-M00200_ALTINOVA M03_72066322</t>
  </si>
  <si>
    <t>15.08.2021 07:03:45</t>
  </si>
  <si>
    <t>15.08.2021 08:23:07</t>
  </si>
  <si>
    <t>15.08.2021 07:04:54</t>
  </si>
  <si>
    <t>15.08.2021 07:05:34</t>
  </si>
  <si>
    <t>15.08.2021 07:13:07</t>
  </si>
  <si>
    <t>15.08.2021 07:15:14</t>
  </si>
  <si>
    <t>KARAGÖZLER TR-2 45-72-M00265_A_56406371_56406371</t>
  </si>
  <si>
    <t>15.08.2021 06:14:48</t>
  </si>
  <si>
    <t>15.08.2021 11:53:26</t>
  </si>
  <si>
    <t>15.08.2021 07:17:24</t>
  </si>
  <si>
    <t>15.08.2021 07:17:54</t>
  </si>
  <si>
    <t>AŞAĞIÇOBANİSA TR-13 45-71-M00932_45-71-M00932_2355101</t>
  </si>
  <si>
    <t>15.08.2021 07:00:31</t>
  </si>
  <si>
    <t>15.08.2021 10:09:46</t>
  </si>
  <si>
    <t>M-256 35-09-M00256_DIREK TIPI TRAFO HUCRESI H01_2066436</t>
  </si>
  <si>
    <t>15.08.2021 07:07:15</t>
  </si>
  <si>
    <t>15.08.2021 08:51:30</t>
  </si>
  <si>
    <t>GÖLCÜK TR-3 35-15-L00318_950357338_950357338</t>
  </si>
  <si>
    <t>15.08.2021 07:32:00</t>
  </si>
  <si>
    <t>15.08.2021 10:35:17</t>
  </si>
  <si>
    <t>POYRAZ KÖK 45-78-M00651_HatBaşıAyırıcı_53140093 M04_53140093</t>
  </si>
  <si>
    <t>15.08.2021 07:48:02</t>
  </si>
  <si>
    <t>15.08.2021 09:42:59</t>
  </si>
  <si>
    <t>15.08.2021 07:53:44</t>
  </si>
  <si>
    <t>15.08.2021 07:54:14</t>
  </si>
  <si>
    <t>15.08.2021 08:02:44</t>
  </si>
  <si>
    <t>15.08.2021 09:50:05</t>
  </si>
  <si>
    <t>15.08.2021 08:13:25</t>
  </si>
  <si>
    <t>15.08.2021 08:13:54</t>
  </si>
  <si>
    <t>L-281 35-18-L00281_950460397_950460397</t>
  </si>
  <si>
    <t>15.08.2021 08:10:34</t>
  </si>
  <si>
    <t>15.08.2021 09:23:35</t>
  </si>
  <si>
    <t>ÖZCAN AKGÜL VE ARKADAŞLARI TR 35-16-M00174_35-16-M00174_2347108</t>
  </si>
  <si>
    <t>15.08.2021 08:28:00</t>
  </si>
  <si>
    <t>15.08.2021 13:54:52</t>
  </si>
  <si>
    <t>SEYDİKÖY TR-1 45-84-L00044_A_56401497_56401497</t>
  </si>
  <si>
    <t>15.08.2021 08:26:05</t>
  </si>
  <si>
    <t>15.08.2021 09:41:34</t>
  </si>
  <si>
    <t>M-251 35-09-M00251_M-252 M03_47547384</t>
  </si>
  <si>
    <t>15.08.2021 08:43:05</t>
  </si>
  <si>
    <t>15.08.2021 09:45:57</t>
  </si>
  <si>
    <t>DELEMENLER BAHÇEARASI TR-1 45-73-M00670_B_56397493_56397493</t>
  </si>
  <si>
    <t>15.08.2021 08:52:16</t>
  </si>
  <si>
    <t>15.08.2021 10:01:36</t>
  </si>
  <si>
    <t>15.08.2021 08:54:45</t>
  </si>
  <si>
    <t>15.08.2021 09:13:20</t>
  </si>
  <si>
    <t>M-1131 35-02-M01131_912558368_912558368</t>
  </si>
  <si>
    <t>15.08.2021 08:53:54</t>
  </si>
  <si>
    <t>15.08.2021 10:59:54</t>
  </si>
  <si>
    <t>15.08.2021 09:02:20</t>
  </si>
  <si>
    <t>15.08.2021 17:10:58</t>
  </si>
  <si>
    <t>KIZLARALANI KÖK 45-72-L00698_KIZLARALANI ÇIKIŞ L02_66587077</t>
  </si>
  <si>
    <t>15.08.2021 09:02:44</t>
  </si>
  <si>
    <t>15.08.2021 16:42:51</t>
  </si>
  <si>
    <t>DEMİRKÖPRÜ TM 45-78-A00005_HatBaşıAyırıcı_53139700 M05_53139700</t>
  </si>
  <si>
    <t>15.08.2021 08:55:50</t>
  </si>
  <si>
    <t>15.08.2021 11:34:21</t>
  </si>
  <si>
    <t>AVŞAR İM 45-83-A00002_H KOLU L12_2309877</t>
  </si>
  <si>
    <t>15.08.2021 08:51:31</t>
  </si>
  <si>
    <t>15.08.2021 10:07:26</t>
  </si>
  <si>
    <t>L-240 PTT TRAFO 35-18-L00240_950463513_950463513</t>
  </si>
  <si>
    <t>15.08.2021 09:07:15</t>
  </si>
  <si>
    <t>15.08.2021 10:48:53</t>
  </si>
  <si>
    <t>15.08.2021 08:53:58</t>
  </si>
  <si>
    <t>15.08.2021 14:25:34</t>
  </si>
  <si>
    <t>15.08.2021 09:11:47</t>
  </si>
  <si>
    <t>15.08.2021 09:46:30</t>
  </si>
  <si>
    <t>15.08.2021 09:14:37</t>
  </si>
  <si>
    <t>15.08.2021 14:57:34</t>
  </si>
  <si>
    <t>YARBASAN KÖK 45-74-M00119_HatBaşıAyırıcı_77952860 M03_77952860</t>
  </si>
  <si>
    <t>15.08.2021 09:15:04</t>
  </si>
  <si>
    <t>15.08.2021 09:15:24</t>
  </si>
  <si>
    <t>M-2902 (YATIRIM REZERVE) 35-02-M02902_B_56362339_56362339</t>
  </si>
  <si>
    <t>15.08.2021 09:15:37</t>
  </si>
  <si>
    <t>15.08.2021 13:48:34</t>
  </si>
  <si>
    <t>15.08.2021 09:14:05</t>
  </si>
  <si>
    <t>15.08.2021 16:50:55</t>
  </si>
  <si>
    <t>MENEMEN TR-85 35-28-L00085_HatBaşıAyırıcı_53133719 L01_53133719</t>
  </si>
  <si>
    <t>15.08.2021 09:20:04</t>
  </si>
  <si>
    <t>15.08.2021 12:37:05</t>
  </si>
  <si>
    <t>ÖZGÖRKEY KÖK 35-26-M00256_JTI KÖK M010_65969698</t>
  </si>
  <si>
    <t>15.08.2021 09:20:50</t>
  </si>
  <si>
    <t>15.08.2021 11:49:56</t>
  </si>
  <si>
    <t>TR-1/43 45-72-M00043_TR-1/43-A M02_2331469</t>
  </si>
  <si>
    <t>15.08.2021 09:22:04</t>
  </si>
  <si>
    <t>15.08.2021 15:28:24</t>
  </si>
  <si>
    <t>15.08.2021 09:18:00</t>
  </si>
  <si>
    <t>15.08.2021 10:02:31</t>
  </si>
  <si>
    <t>KİPA DM 35-26-M00283_HAVAI HAT DM-4 M03_2309266</t>
  </si>
  <si>
    <t>15.08.2021 09:22:15</t>
  </si>
  <si>
    <t>15.08.2021 09:25:09</t>
  </si>
  <si>
    <t>H.K. KÖK 35-26-M00664_YAZIBAŞI ÇIKIŞI M05_65911923</t>
  </si>
  <si>
    <t>15.08.2021 09:26:49</t>
  </si>
  <si>
    <t>15.08.2021 12:57:17</t>
  </si>
  <si>
    <t>TR-29 TARİŞ YANI 35-15-M00029_35-15-M00029_66567351</t>
  </si>
  <si>
    <t>15.08.2021 09:28:26</t>
  </si>
  <si>
    <t>15.08.2021 15:54:24</t>
  </si>
  <si>
    <t>KIRKAĞAÇ OTOYOL DM 45-76-M00235_AHMET EMEKLİ M04_66020989</t>
  </si>
  <si>
    <t>15.08.2021 10:31:11</t>
  </si>
  <si>
    <t>TR-41 35-27-M00041_99022543_99022543</t>
  </si>
  <si>
    <t>15.08.2021 09:19:48</t>
  </si>
  <si>
    <t>15.08.2021 10:08:52</t>
  </si>
  <si>
    <t>POYRAZDAMLARI TR-11 45-78-M00576_KEMERDAMLARI YUKARIKEMER M05_2106463</t>
  </si>
  <si>
    <t>15.08.2021 09:31:14</t>
  </si>
  <si>
    <t>15.08.2021 09:42:52</t>
  </si>
  <si>
    <t>M-319 35-02-M00319_M-314 M02_2049840</t>
  </si>
  <si>
    <t>15.08.2021 09:31:00</t>
  </si>
  <si>
    <t>15.08.2021 11:39:17</t>
  </si>
  <si>
    <t>MÜTEVELLİ TR-2 45-80-M00101_B_56389043_56389043</t>
  </si>
  <si>
    <t>15.08.2021 09:20:15</t>
  </si>
  <si>
    <t>15.08.2021 11:38:19</t>
  </si>
  <si>
    <t>K-1860 35-09-K01860_B_56383781_56383781</t>
  </si>
  <si>
    <t>15.08.2021 09:39:00</t>
  </si>
  <si>
    <t>15.08.2021 16:15:21</t>
  </si>
  <si>
    <t>M-1060 35-02-M01060_B_56374910_56374910</t>
  </si>
  <si>
    <t>15.08.2021 09:29:58</t>
  </si>
  <si>
    <t>15.08.2021 12:05:35</t>
  </si>
  <si>
    <t>KAPAKLI DM 45-72-M00309_HatBaşıAyırıcı_53139230 M06_53139230</t>
  </si>
  <si>
    <t>15.08.2021 09:45:43</t>
  </si>
  <si>
    <t>15.08.2021 17:03:13</t>
  </si>
  <si>
    <t>15.08.2021 09:52:00</t>
  </si>
  <si>
    <t>15.08.2021 11:09:14</t>
  </si>
  <si>
    <t>15.08.2021 09:52:54</t>
  </si>
  <si>
    <t>15.08.2021 09:53:24</t>
  </si>
  <si>
    <t>15.08.2021 09:45:36</t>
  </si>
  <si>
    <t>15.08.2021 12:09:44</t>
  </si>
  <si>
    <t>TR-59 35-17-M00059_950302672_950302672</t>
  </si>
  <si>
    <t>15.08.2021 09:57:00</t>
  </si>
  <si>
    <t>15.08.2021 11:35:53</t>
  </si>
  <si>
    <t>TR-33 45-77-L00033_DAĞITIM TRAFOSU L04_2105881</t>
  </si>
  <si>
    <t>15.08.2021 10:02:45</t>
  </si>
  <si>
    <t>15.08.2021 12:49:02</t>
  </si>
  <si>
    <t>YARDERE KARADÜZ TR-2 45-86-M00246_45-86-M00246_2355815</t>
  </si>
  <si>
    <t>15.08.2021 09:37:37</t>
  </si>
  <si>
    <t>15.08.2021 11:48:48</t>
  </si>
  <si>
    <t>BORLU KÖK 45-86-M00046_ÇATALOLUK DM M02_72227051</t>
  </si>
  <si>
    <t>15.08.2021 10:03:04</t>
  </si>
  <si>
    <t>15.08.2021 10:07:17</t>
  </si>
  <si>
    <t>OĞLANANASI TR-3 35-22-M00257_955257340_955257340</t>
  </si>
  <si>
    <t>15.08.2021 10:07:54</t>
  </si>
  <si>
    <t>15.08.2021 12:12:10</t>
  </si>
  <si>
    <t>TEKELİ TR-5 35-22-M00235_DIREK TIPI TRAFO HUCRESI H01_2125277</t>
  </si>
  <si>
    <t>15.08.2021 10:05:15</t>
  </si>
  <si>
    <t>15.08.2021 11:15:00</t>
  </si>
  <si>
    <t>BOZDAĞ TR-7 35-15-L00290_950403215_950403215</t>
  </si>
  <si>
    <t>15.08.2021 10:11:39</t>
  </si>
  <si>
    <t>15.08.2021 11:33:18</t>
  </si>
  <si>
    <t>PAŞAKÖY TR-1 35-16-M00073_953325103_953325103</t>
  </si>
  <si>
    <t>15.08.2021 10:18:00</t>
  </si>
  <si>
    <t>15.08.2021 12:45:12</t>
  </si>
  <si>
    <t>K-542 35-01-K00542_B_56374973_56374973</t>
  </si>
  <si>
    <t>15.08.2021 10:13:24</t>
  </si>
  <si>
    <t>15.08.2021 11:52:09</t>
  </si>
  <si>
    <t>15.08.2021 10:24:35</t>
  </si>
  <si>
    <t>15.08.2021 18:27:31</t>
  </si>
  <si>
    <t>15.08.2021 09:55:22</t>
  </si>
  <si>
    <t>15.08.2021 11:31:00</t>
  </si>
  <si>
    <t>MAHMUT SAĞBAŞ SULAMA GRUBU 35-29-M00276_DIREK TIPI TRAFO HUCRESI H01_2095318</t>
  </si>
  <si>
    <t>15.08.2021 10:20:43</t>
  </si>
  <si>
    <t>15.08.2021 12:05:40</t>
  </si>
  <si>
    <t>K-1113 35-08-K01113_97619560_97619560</t>
  </si>
  <si>
    <t>15.08.2021 10:31:28</t>
  </si>
  <si>
    <t>15.08.2021 11:34:14</t>
  </si>
  <si>
    <t>KAVAKLIDERE TR-19 45-73-M01013_C_56400363_56400363</t>
  </si>
  <si>
    <t>15.08.2021 10:23:46</t>
  </si>
  <si>
    <t>15.08.2021 13:02:19</t>
  </si>
  <si>
    <t>K-1705 35-01-K01705_911968051_911968051</t>
  </si>
  <si>
    <t>15.08.2021 10:35:35</t>
  </si>
  <si>
    <t>15.08.2021 13:27:31</t>
  </si>
  <si>
    <t>CEVİZLİ HÜSEYİNKELİ TR-6 35-31-L00324_DIREK TIPI TRAFO HUCRESI H01_2050069</t>
  </si>
  <si>
    <t>15.08.2021 10:40:57</t>
  </si>
  <si>
    <t>15.08.2021 16:03:13</t>
  </si>
  <si>
    <t>15.08.2021 10:39:57</t>
  </si>
  <si>
    <t>15.08.2021 11:25:02</t>
  </si>
  <si>
    <t>MEDAR TR-5 45-72-L00288_A_56393253_56393253</t>
  </si>
  <si>
    <t>15.08.2021 10:43:49</t>
  </si>
  <si>
    <t>15.08.2021 11:53:57</t>
  </si>
  <si>
    <t>BALABANLI NİHAT KUZUM SULAMA GRB TR-9 35-15-M00341_B_56406958_56406958</t>
  </si>
  <si>
    <t>15.08.2021 10:42:08</t>
  </si>
  <si>
    <t>15.08.2021 14:19:04</t>
  </si>
  <si>
    <t>L-357 EGEM SAHİL SİT. 35-18-L00357_950441784_950441784</t>
  </si>
  <si>
    <t>15.08.2021 10:55:07</t>
  </si>
  <si>
    <t>15.08.2021 12:14:01</t>
  </si>
  <si>
    <t>K-542 35-01-K00542_35-01-K00542_2366830</t>
  </si>
  <si>
    <t>15.08.2021 10:55:00</t>
  </si>
  <si>
    <t>15.08.2021 11:56:51</t>
  </si>
  <si>
    <t>SELENDİ TR-33 (KASAP HÜSEYİN) 45-81-M00033_A_56387554_56387554</t>
  </si>
  <si>
    <t>15.08.2021 11:08:07</t>
  </si>
  <si>
    <t>15.08.2021 12:22:27</t>
  </si>
  <si>
    <t>ÇAVUŞOĞLU TR-1 45-71-M01820_45-71-M01820_2377254</t>
  </si>
  <si>
    <t>15.08.2021 10:52:05</t>
  </si>
  <si>
    <t>15.08.2021 14:50:32</t>
  </si>
  <si>
    <t>K-3706 35-09-K03706_913735311_913735311</t>
  </si>
  <si>
    <t>15.08.2021 11:10:12</t>
  </si>
  <si>
    <t>15.08.2021 18:30:13</t>
  </si>
  <si>
    <t>K-282 35-04-K00282_99072261_99072261</t>
  </si>
  <si>
    <t>15.08.2021 11:18:48</t>
  </si>
  <si>
    <t>15.08.2021 13:20:58</t>
  </si>
  <si>
    <t>ÇIRPI İM 35-20-A00002_HASKÖY L13_2307622</t>
  </si>
  <si>
    <t>15.08.2021 11:28:55</t>
  </si>
  <si>
    <t>15.08.2021 11:55:42</t>
  </si>
  <si>
    <t>15.08.2021 11:28:25</t>
  </si>
  <si>
    <t>15.08.2021 16:35:53</t>
  </si>
  <si>
    <t>L-232 BİTLİSLİLER 35-14-L00232_956660691_956660691</t>
  </si>
  <si>
    <t>15.08.2021 11:25:52</t>
  </si>
  <si>
    <t>15.08.2021 18:58:24</t>
  </si>
  <si>
    <t>M-1834 35-04-M01834_99446757_99446757</t>
  </si>
  <si>
    <t>15.08.2021 10:37:53</t>
  </si>
  <si>
    <t>15.08.2021 15:48:45</t>
  </si>
  <si>
    <t>15.08.2021 11:08:02</t>
  </si>
  <si>
    <t>15.08.2021 15:19:17</t>
  </si>
  <si>
    <t>MURADİYE TR-5 (ESKİ MEZARLIK YANI) 45-71-M00204_955036643_955036643</t>
  </si>
  <si>
    <t>15.08.2021 11:42:01</t>
  </si>
  <si>
    <t>15.08.2021 12:57:49</t>
  </si>
  <si>
    <t>M-1631 35-02-M01631_915048243_915048243</t>
  </si>
  <si>
    <t>15.08.2021 12:00:48</t>
  </si>
  <si>
    <t>15.08.2021 12:44:26</t>
  </si>
  <si>
    <t>15.08.2021 12:00:07</t>
  </si>
  <si>
    <t>15.08.2021 13:22:59</t>
  </si>
  <si>
    <t>TR-101 45-78-L00101_TR-102 L02_61216311</t>
  </si>
  <si>
    <t>15.08.2021 12:13:01</t>
  </si>
  <si>
    <t>15.08.2021 12:52:53</t>
  </si>
  <si>
    <t>TR-17 35-19-L00017_95000589873_95000589873</t>
  </si>
  <si>
    <t>15.08.2021 12:17:30</t>
  </si>
  <si>
    <t>15.08.2021 18:48:21</t>
  </si>
  <si>
    <t>M-1856 YAKAKÖY TR-5 35-02-M01856_910054622_910054622</t>
  </si>
  <si>
    <t>15.08.2021 12:17:47</t>
  </si>
  <si>
    <t>15.08.2021 13:49:41</t>
  </si>
  <si>
    <t>BOYALI AZMAK TR-4 35-24-M00056_35-24-M00056_58186130</t>
  </si>
  <si>
    <t>15.08.2021 12:17:10</t>
  </si>
  <si>
    <t>15.08.2021 15:40:12</t>
  </si>
  <si>
    <t>ALİBEYLİ DM 45-80-M00064_ALİBEYLİ TARIMSAL SULAMA M02_72190826</t>
  </si>
  <si>
    <t>15.08.2021 12:01:14</t>
  </si>
  <si>
    <t>15.08.2021 13:37:24</t>
  </si>
  <si>
    <t>15.08.2021 12:46:07</t>
  </si>
  <si>
    <t>15.08.2021 14:27:37</t>
  </si>
  <si>
    <t>15.08.2021 12:46:37</t>
  </si>
  <si>
    <t>15.08.2021 17:36:44</t>
  </si>
  <si>
    <t>SAMURLU TR-2 35-17-M00319_8612865_56357095_56357095</t>
  </si>
  <si>
    <t>15.08.2021 12:36:28</t>
  </si>
  <si>
    <t>15.08.2021 13:47:35</t>
  </si>
  <si>
    <t>K-1408 35-01-K01408_912198180_912198180</t>
  </si>
  <si>
    <t>15.08.2021 12:47:41</t>
  </si>
  <si>
    <t>15.08.2021 13:46:07</t>
  </si>
  <si>
    <t>15.08.2021 12:56:28</t>
  </si>
  <si>
    <t>15.08.2021 12:56:46</t>
  </si>
  <si>
    <t>M-1631 35-02-M01631_962645295_962645295</t>
  </si>
  <si>
    <t>15.08.2021 12:57:05</t>
  </si>
  <si>
    <t>15.08.2021 15:12:31</t>
  </si>
  <si>
    <t>BULGURCA TR-2 35-22-M00251_955271051_955271051</t>
  </si>
  <si>
    <t>15.08.2021 12:56:47</t>
  </si>
  <si>
    <t>15.08.2021 17:47:02</t>
  </si>
  <si>
    <t>TR-6 45-78-L00006_DAĞITIM TRAFOSU TR-6 L04_2107359</t>
  </si>
  <si>
    <t>15.08.2021 13:05:20</t>
  </si>
  <si>
    <t>15.08.2021 15:43:33</t>
  </si>
  <si>
    <t>TURGUT ASLAN SULAMA GRUBU 35-29-L00418_A_56396002_56396002</t>
  </si>
  <si>
    <t>15.08.2021 13:04:24</t>
  </si>
  <si>
    <t>15.08.2021 13:59:21</t>
  </si>
  <si>
    <t>TR-142 YAĞCILAR KÖK 35-19-M00142_YAĞCILAR M01_72114524</t>
  </si>
  <si>
    <t>15.08.2021 12:59:47</t>
  </si>
  <si>
    <t>15.08.2021 14:11:15</t>
  </si>
  <si>
    <t>ÇANDARLI TR-7 35-30-M00007_35-30-M00007_2375472</t>
  </si>
  <si>
    <t>15.08.2021 13:08:53</t>
  </si>
  <si>
    <t>15.08.2021 14:38:58</t>
  </si>
  <si>
    <t>ÖREN TR-2 35-27-L00217_915164332_915164332</t>
  </si>
  <si>
    <t>15.08.2021 13:36:31</t>
  </si>
  <si>
    <t>15.08.2021 16:00:45</t>
  </si>
  <si>
    <t>M-2111 35-03-M02111_A_60983041_60983041</t>
  </si>
  <si>
    <t>15.08.2021 12:26:13</t>
  </si>
  <si>
    <t>15.08.2021 14:17:45</t>
  </si>
  <si>
    <t>M-2325 35-03-M02325_950225730_950225730</t>
  </si>
  <si>
    <t>15.08.2021 13:32:52</t>
  </si>
  <si>
    <t>15.08.2021 17:21:46</t>
  </si>
  <si>
    <t>TR-3 45-77-L00003_B_56395157_56395157</t>
  </si>
  <si>
    <t>15.08.2021 13:38:44</t>
  </si>
  <si>
    <t>15.08.2021 15:34:09</t>
  </si>
  <si>
    <t>15.08.2021 13:49:56</t>
  </si>
  <si>
    <t>15.08.2021 14:40:36</t>
  </si>
  <si>
    <t>KIZILKEÇİLİ KÖYÜ TR-1 35-20-L00393_950164768_950164768</t>
  </si>
  <si>
    <t>15.08.2021 13:56:21</t>
  </si>
  <si>
    <t>15.08.2021 18:21:30</t>
  </si>
  <si>
    <t>KIRDAMLARI KARGACIK TR-1 45-78-M00499_49232623_56392281_56392281</t>
  </si>
  <si>
    <t>15.08.2021 13:59:32</t>
  </si>
  <si>
    <t>15.08.2021 15:11:50</t>
  </si>
  <si>
    <t>TR-101 35-15-M00101_950381428_950381428</t>
  </si>
  <si>
    <t>15.08.2021 13:53:48</t>
  </si>
  <si>
    <t>15.08.2021 15:57:19</t>
  </si>
  <si>
    <t>SANAYİ TR-2 (DM-1/TR-28) 35-14-M00312_956643183_956643183</t>
  </si>
  <si>
    <t>15.08.2021 14:06:09</t>
  </si>
  <si>
    <t>15.08.2021 18:10:24</t>
  </si>
  <si>
    <t>TR-25 35-15-L00025_950352943_950352943</t>
  </si>
  <si>
    <t>15.08.2021 13:59:54</t>
  </si>
  <si>
    <t>15.08.2021 16:56:30</t>
  </si>
  <si>
    <t>AYVACIK KIRAN TR-1 45-83-L00297_45-83-L00297_2356540</t>
  </si>
  <si>
    <t>15.08.2021 14:05:00</t>
  </si>
  <si>
    <t>15.08.2021 15:54:14</t>
  </si>
  <si>
    <t>DENİZKÖY TR-1 35-30-M00594_A_56353088_56353088</t>
  </si>
  <si>
    <t>15.08.2021 14:13:23</t>
  </si>
  <si>
    <t>15.08.2021 15:55:50</t>
  </si>
  <si>
    <t>15.08.2021 14:33:25</t>
  </si>
  <si>
    <t>15.08.2021 14:59:58</t>
  </si>
  <si>
    <t>15.08.2021 14:36:42</t>
  </si>
  <si>
    <t>15.08.2021 16:50:23</t>
  </si>
  <si>
    <t>ÇAMLIBEL TR-5 35-20-L00352_35-20-L00352_61278218</t>
  </si>
  <si>
    <t>15.08.2021 14:26:17</t>
  </si>
  <si>
    <t>15.08.2021 15:56:05</t>
  </si>
  <si>
    <t>GÖKEYÜP TR-1 KÖK 45-78-M00798_GÖKEYÜP MERKEZ M03_2107110</t>
  </si>
  <si>
    <t>15.08.2021 14:49:55</t>
  </si>
  <si>
    <t>15.08.2021 15:46:27</t>
  </si>
  <si>
    <t>YAZIBAŞI DM-5 35-26-M00550_BATI BGETON/KUŞÇUBURUN TR-1 TR-2 TR-3 M16_2085661</t>
  </si>
  <si>
    <t>15.08.2021 14:51:35</t>
  </si>
  <si>
    <t>15.08.2021 15:14:47</t>
  </si>
  <si>
    <t>ZEAMET TR-1 35-27-M01047_914050854_914050854</t>
  </si>
  <si>
    <t>15.08.2021 14:59:26</t>
  </si>
  <si>
    <t>15.08.2021 17:57:17</t>
  </si>
  <si>
    <t>15.08.2021 15:11:08</t>
  </si>
  <si>
    <t>15.08.2021 16:27:41</t>
  </si>
  <si>
    <t>M-228 35-02-M00228_966864671_966864671</t>
  </si>
  <si>
    <t>15.08.2021 15:18:20</t>
  </si>
  <si>
    <t>15.08.2021 17:25:04</t>
  </si>
  <si>
    <t>15.08.2021 14:59:05</t>
  </si>
  <si>
    <t>15.08.2021 16:24:12</t>
  </si>
  <si>
    <t>K-4736 35-01-K04736__72922905_72922905</t>
  </si>
  <si>
    <t>15.08.2021 15:24:50</t>
  </si>
  <si>
    <t>15.08.2021 17:03:12</t>
  </si>
  <si>
    <t>SÜTÇÜLER TR-1 35-27-M00408_913331796_913331796</t>
  </si>
  <si>
    <t>15.08.2021 15:31:38</t>
  </si>
  <si>
    <t>15.08.2021 17:35:31</t>
  </si>
  <si>
    <t>ÇULLUGÖRECE TR-1 45-80-M00096_45-80-M00096_73431596</t>
  </si>
  <si>
    <t>15.08.2021 15:28:04</t>
  </si>
  <si>
    <t>15.08.2021 17:12:40</t>
  </si>
  <si>
    <t>DAĞDERE DM 45-72-M00097_DAĞDERE MERKEZ M04_2329941</t>
  </si>
  <si>
    <t>15.08.2021 15:38:37</t>
  </si>
  <si>
    <t>15.08.2021 16:02:04</t>
  </si>
  <si>
    <t>KARAKUYU KÖK 35-22-M00091_KARAKUYU M02_72111688</t>
  </si>
  <si>
    <t>15.08.2021 15:38:03</t>
  </si>
  <si>
    <t>15.08.2021 16:24:09</t>
  </si>
  <si>
    <t>TİRE TR-6 35-29-L00006_48358328_56367666_56367666</t>
  </si>
  <si>
    <t>15.08.2021 15:52:12</t>
  </si>
  <si>
    <t>15.08.2021 16:57:09</t>
  </si>
  <si>
    <t>M-1439 35-01-M01439_A_56358145_56358145</t>
  </si>
  <si>
    <t>15.08.2021 15:56:00</t>
  </si>
  <si>
    <t>15.08.2021 16:58:36</t>
  </si>
  <si>
    <t>CELALETTİN AŞKIN TARIMSAL SULAMA TR-1 45-83-M00311_48066452_56398359_56398359</t>
  </si>
  <si>
    <t>15.08.2021 15:53:09</t>
  </si>
  <si>
    <t>15.08.2021 19:06:48</t>
  </si>
  <si>
    <t>L-45 JANDARMA SİTESİ 35-14-L00045_956652656_956652656</t>
  </si>
  <si>
    <t>15.08.2021 15:56:50</t>
  </si>
  <si>
    <t>15.08.2021 20:48:35</t>
  </si>
  <si>
    <t>K-859 35-01-K00859_911596959_911596959</t>
  </si>
  <si>
    <t>15.08.2021 16:02:11</t>
  </si>
  <si>
    <t>15.08.2021 17:06:03</t>
  </si>
  <si>
    <t>KEMİKLİDERE TR-2 45-80-M00133_45-80-M00133_73431979</t>
  </si>
  <si>
    <t>15.08.2021 16:07:25</t>
  </si>
  <si>
    <t>15.08.2021 19:12:07</t>
  </si>
  <si>
    <t>ÜÇYOL KÖK 45-82-M00128_HatBaşıAyırıcı_53136006 M04_53136006</t>
  </si>
  <si>
    <t>15.08.2021 16:17:49</t>
  </si>
  <si>
    <t>15.08.2021 17:45:20</t>
  </si>
  <si>
    <t>15.08.2021 16:25:03</t>
  </si>
  <si>
    <t>15.08.2021 17:15:10</t>
  </si>
  <si>
    <t>M-1266 35-02-M01266_910255928_910255928</t>
  </si>
  <si>
    <t>15.08.2021 16:24:17</t>
  </si>
  <si>
    <t>15.08.2021 23:31:05</t>
  </si>
  <si>
    <t>DİKİLİ İM 35-30-A00001_ŞEHİR-1 L03_72357041</t>
  </si>
  <si>
    <t>15.08.2021 16:30:57</t>
  </si>
  <si>
    <t>15.08.2021 16:34:00</t>
  </si>
  <si>
    <t>K-4610 35-04-K04610_944448930_944448930</t>
  </si>
  <si>
    <t>15.08.2021 16:19:30</t>
  </si>
  <si>
    <t>15.08.2021 23:48:47</t>
  </si>
  <si>
    <t>15.08.2021 16:45:35</t>
  </si>
  <si>
    <t>15.08.2021 17:07:15</t>
  </si>
  <si>
    <t>BAHÇELİ TR-2 35-30-L00148_A_56402140_56402140</t>
  </si>
  <si>
    <t>15.08.2021 16:44:41</t>
  </si>
  <si>
    <t>15.08.2021 18:38:05</t>
  </si>
  <si>
    <t>NOHUTALAN TR-1 (TR-205) 35-19-M00257_956698942_956698942</t>
  </si>
  <si>
    <t>15.08.2021 16:59:23</t>
  </si>
  <si>
    <t>15.08.2021 18:22:43</t>
  </si>
  <si>
    <t>L-347 MASİSA BURCU SİTESİ-2 35-18-L00347_950441903_950441903</t>
  </si>
  <si>
    <t>15.08.2021 17:01:04</t>
  </si>
  <si>
    <t>15.08.2021 18:06:38</t>
  </si>
  <si>
    <t>BADEMLİ TR-1 DM 35-15-L01010_KETENDERESİ (HACI MUSA) L11_67544173</t>
  </si>
  <si>
    <t>15.08.2021 17:11:57</t>
  </si>
  <si>
    <t>15.08.2021 17:49:34</t>
  </si>
  <si>
    <t>15.08.2021 17:15:23</t>
  </si>
  <si>
    <t>15.08.2021 17:21:00</t>
  </si>
  <si>
    <t>15.08.2021 17:13:23</t>
  </si>
  <si>
    <t>15.08.2021 18:22:06</t>
  </si>
  <si>
    <t>PANCAR KÖK 35-26-M00891_PANCAR ŞEHİR M01_2302861</t>
  </si>
  <si>
    <t>15.08.2021 17:19:00</t>
  </si>
  <si>
    <t>15.08.2021 17:32:29</t>
  </si>
  <si>
    <t>ÖREN TR-1 35-31-L00314_47810337_56353021_56353021</t>
  </si>
  <si>
    <t>15.08.2021 17:20:29</t>
  </si>
  <si>
    <t>15.08.2021 18:46:15</t>
  </si>
  <si>
    <t>15.08.2021 17:01:14</t>
  </si>
  <si>
    <t>15.08.2021 17:54:12</t>
  </si>
  <si>
    <t>15.08.2021 17:30:39</t>
  </si>
  <si>
    <t>15.08.2021 19:57:34</t>
  </si>
  <si>
    <t>15.08.2021 17:39:27</t>
  </si>
  <si>
    <t>15.08.2021 19:02:28</t>
  </si>
  <si>
    <t>KARAKUYU KÖK 35-26-M00437_KÖYLER KORUCUK M06_66057122</t>
  </si>
  <si>
    <t>15.08.2021 17:44:45</t>
  </si>
  <si>
    <t>15.08.2021 18:36:07</t>
  </si>
  <si>
    <t>TR-125 35-16-L00125_953335148_953335148</t>
  </si>
  <si>
    <t>15.08.2021 17:55:19</t>
  </si>
  <si>
    <t>15.08.2021 18:37:04</t>
  </si>
  <si>
    <t>PAYAMLI TR-1 35-10-L00056_915122143_915122143</t>
  </si>
  <si>
    <t>15.08.2021 18:01:00</t>
  </si>
  <si>
    <t>15.08.2021 19:02:34</t>
  </si>
  <si>
    <t>15.08.2021 17:59:23</t>
  </si>
  <si>
    <t>15.08.2021 19:28:51</t>
  </si>
  <si>
    <t>L-279 ERDİL SİTESİ 35-18-L00279_950460444_950460444</t>
  </si>
  <si>
    <t>15.08.2021 18:06:42</t>
  </si>
  <si>
    <t>15.08.2021 21:59:53</t>
  </si>
  <si>
    <t>YILMAZ İM 45-78-A00003_HatBaşıAyırıcı_53140496 L01_53140496</t>
  </si>
  <si>
    <t>15.08.2021 18:02:35</t>
  </si>
  <si>
    <t>15.08.2021 19:42:06</t>
  </si>
  <si>
    <t>AKÖREN TR-19 KÖK 45-78-M00974_YENİKENT ÇIKIŞI    KAPASİTÖR M05_66244826</t>
  </si>
  <si>
    <t>15.08.2021 18:26:17</t>
  </si>
  <si>
    <t>15.08.2021 19:09:08</t>
  </si>
  <si>
    <t>K-958 35-02-K00958_912483998_912483998</t>
  </si>
  <si>
    <t>15.08.2021 18:31:29</t>
  </si>
  <si>
    <t>15.08.2021 19:17:50</t>
  </si>
  <si>
    <t>_950352608_950352608</t>
  </si>
  <si>
    <t>15.08.2021 18:32:10</t>
  </si>
  <si>
    <t>15.08.2021 19:47:55</t>
  </si>
  <si>
    <t>L-239 BAYKAL 35-18-L00239_950463984_950463984</t>
  </si>
  <si>
    <t>15.08.2021 18:17:32</t>
  </si>
  <si>
    <t>15.08.2021 19:29:17</t>
  </si>
  <si>
    <t>YUKARIAKTEPE OVACIK TR-5 35-32-L00076_35-32-L00076_2362983</t>
  </si>
  <si>
    <t>15.08.2021 19:26:00</t>
  </si>
  <si>
    <t>15.08.2021 20:14:21</t>
  </si>
  <si>
    <t>NECATİ KESKİN 35-30-M00621_35-30-M00621_2374869</t>
  </si>
  <si>
    <t>15.08.2021 19:16:13</t>
  </si>
  <si>
    <t>15.08.2021 21:28:30</t>
  </si>
  <si>
    <t>DM-2/2 35-26-M00813_35-26-M00813_2354876</t>
  </si>
  <si>
    <t>15.08.2021 19:17:14</t>
  </si>
  <si>
    <t>15.08.2021 20:35:30</t>
  </si>
  <si>
    <t>KIRAN KÖYÜ TR-1 45-75-M00187_A_56386603_56386603</t>
  </si>
  <si>
    <t>15.08.2021 19:50:02</t>
  </si>
  <si>
    <t>15.08.2021 21:02:59</t>
  </si>
  <si>
    <t>SEĞİRDİM TR-2 45-72-L01019_956487609_956487609</t>
  </si>
  <si>
    <t>15.08.2021 19:48:46</t>
  </si>
  <si>
    <t>15.08.2021 22:34:49</t>
  </si>
  <si>
    <t>15.08.2021 19:55:00</t>
  </si>
  <si>
    <t>15.08.2021 20:37:37</t>
  </si>
  <si>
    <t>TR-34 35-15-M00034_950350802_950350802</t>
  </si>
  <si>
    <t>15.08.2021 20:00:08</t>
  </si>
  <si>
    <t>15.08.2021 21:32:04</t>
  </si>
  <si>
    <t>K-3419 35-08-K03419_966450300_966450300</t>
  </si>
  <si>
    <t>15.08.2021 20:05:06</t>
  </si>
  <si>
    <t>15.08.2021 21:09:29</t>
  </si>
  <si>
    <t>CİRİT SAHASI (KIBRISLI) 45-81-M00151_45-81-M00151_2375297</t>
  </si>
  <si>
    <t>15.08.2021 20:05:50</t>
  </si>
  <si>
    <t>15.08.2021 20:58:01</t>
  </si>
  <si>
    <t>YENİKÖY TR-1 45-71-M01046_953223620_953223620</t>
  </si>
  <si>
    <t>15.08.2021 20:10:01</t>
  </si>
  <si>
    <t>15.08.2021 21:43:02</t>
  </si>
  <si>
    <t>HANPAŞA TR-1 45-72-M00205_ H_61412315</t>
  </si>
  <si>
    <t>15.08.2021 20:09:15</t>
  </si>
  <si>
    <t>15.08.2021 23:32:07</t>
  </si>
  <si>
    <t>M-1125 35-01-M01125_C C2_49424189</t>
  </si>
  <si>
    <t>15.08.2021 20:14:39</t>
  </si>
  <si>
    <t>15.08.2021 21:51:27</t>
  </si>
  <si>
    <t>L-325 (ALBAYRAK) 35-18-L00325_B_56358007_56358007</t>
  </si>
  <si>
    <t>15.08.2021 20:02:19</t>
  </si>
  <si>
    <t>15.08.2021 22:31:42</t>
  </si>
  <si>
    <t>YENİ FOÇA TR-30 35-23-M00030_950424150_950424150</t>
  </si>
  <si>
    <t>15.08.2021 20:26:41</t>
  </si>
  <si>
    <t>15.08.2021 22:51:28</t>
  </si>
  <si>
    <t>KAHRAMANLAR TR-2 45-79-M00214_45-79-M00214_2368632</t>
  </si>
  <si>
    <t>15.08.2021 20:30:04</t>
  </si>
  <si>
    <t>15.08.2021 21:42:10</t>
  </si>
  <si>
    <t>DM-3/12 (KISIK CAMİİ) 45-71-M00106_B b1b_45180246</t>
  </si>
  <si>
    <t>15.08.2021 20:38:03</t>
  </si>
  <si>
    <t>15.08.2021 22:31:08</t>
  </si>
  <si>
    <t>15.08.2021 20:41:50</t>
  </si>
  <si>
    <t>15.08.2021 22:07:43</t>
  </si>
  <si>
    <t>K-1024 35-01-K01024_913494403_913494403</t>
  </si>
  <si>
    <t>15.08.2021 20:29:37</t>
  </si>
  <si>
    <t>15.08.2021 22:10:06</t>
  </si>
  <si>
    <t>TR-49 35-26-M00049_35-26-M00049_65984284</t>
  </si>
  <si>
    <t>15.08.2021 20:58:07</t>
  </si>
  <si>
    <t>15.08.2021 22:41:15</t>
  </si>
  <si>
    <t>DM-2/21 35-29-M00095_950317677_950317677</t>
  </si>
  <si>
    <t>15.08.2021 20:30:55</t>
  </si>
  <si>
    <t>15.08.2021 22:43:23</t>
  </si>
  <si>
    <t>AHMET ÜLKÜ GRUP SULAMA 35-15-M00166_48914096_56369708_56369708</t>
  </si>
  <si>
    <t>15.08.2021 21:07:43</t>
  </si>
  <si>
    <t>15.08.2021 23:40:36</t>
  </si>
  <si>
    <t>K-195 35-03-K00195_910953616_910953616</t>
  </si>
  <si>
    <t>15.08.2021 21:10:49</t>
  </si>
  <si>
    <t>15.08.2021 23:58:27</t>
  </si>
  <si>
    <t>15.08.2021 21:08:26</t>
  </si>
  <si>
    <t>15.08.2021 22:22:13</t>
  </si>
  <si>
    <t>DM-1/3 GÜNEŞ YOLU TR 35-19-M00263_942019398_942019398</t>
  </si>
  <si>
    <t>15.08.2021 21:34:45</t>
  </si>
  <si>
    <t>15.08.2021 22:32:16</t>
  </si>
  <si>
    <t>L-264 ŞİFNE CAD. SONU 35-18-L00264_950450533_950450533</t>
  </si>
  <si>
    <t>15.08.2021 21:49:15</t>
  </si>
  <si>
    <t>15.08.2021 22:51:16</t>
  </si>
  <si>
    <t>L-279 ERDİL SİTESİ 35-18-L00279_11330619_56370866_56370866</t>
  </si>
  <si>
    <t>15.08.2021 21:26:36</t>
  </si>
  <si>
    <t>15.08.2021 23:57:02</t>
  </si>
  <si>
    <t>15.08.2021 22:12:19</t>
  </si>
  <si>
    <t>15.08.2021 22:58:33</t>
  </si>
  <si>
    <t>TR-1/76 45-72-M00076_956502380_956502380</t>
  </si>
  <si>
    <t>15.08.2021 22:25:41</t>
  </si>
  <si>
    <t>15.08.2021 23:36:35</t>
  </si>
  <si>
    <t>ASARLIK TR-14 KÖK 35-28-M00168_ASARLIK TR-16(DM-1/5) M04_66531978</t>
  </si>
  <si>
    <t>15.08.2021 22:33:35</t>
  </si>
  <si>
    <t>15.08.2021 23:07:57</t>
  </si>
  <si>
    <t>YENİKÖY TR-2 45-71-M01045_953221988_953221988</t>
  </si>
  <si>
    <t>15.08.2021 22:32:32</t>
  </si>
  <si>
    <t>15.08.2021 23:30:34</t>
  </si>
  <si>
    <t>YOLÜSTÜ TR-12 35-15-M00269_A_56406144_56406144</t>
  </si>
  <si>
    <t>15.08.2021 22:31:57</t>
  </si>
  <si>
    <t>15.08.2021 23:13:55</t>
  </si>
  <si>
    <t>L-127 35-18-L00127_950436010_950436010</t>
  </si>
  <si>
    <t>15.08.2021 22:38:55</t>
  </si>
  <si>
    <t>15.08.2021 23:31:33</t>
  </si>
  <si>
    <t>ŞAMDANLAR TR-1 45-81-M00154_C_56405621_56405621</t>
  </si>
  <si>
    <t>15.08.2021 22:45:24</t>
  </si>
  <si>
    <t>15.08.2021 23:36:36</t>
  </si>
  <si>
    <t>ASARLIK TR-16 35-28-M00174_ASARLIK TR-3 M01_66531300</t>
  </si>
  <si>
    <t>15.08.2021 23:01:48</t>
  </si>
  <si>
    <t>15.08.2021 23:35:32</t>
  </si>
  <si>
    <t>KEMHALLI KÖK 45-86-M00044_UĞURLU KÖK M03_72224712</t>
  </si>
  <si>
    <t>15.08.2021 23:44:37</t>
  </si>
  <si>
    <t>15.08.2021 23:45:07</t>
  </si>
  <si>
    <t>15.08.2021 23:49:18</t>
  </si>
  <si>
    <t>16.08.2021 00:33:15</t>
  </si>
  <si>
    <t>16.08.2021 15:28:36</t>
  </si>
  <si>
    <t>16.08.2021 17:58:06</t>
  </si>
  <si>
    <t>KÜÇÜK EVRENOS TR-3 45-71-M01396_953239735_953239735</t>
  </si>
  <si>
    <t>16.08.2021 10:39:06</t>
  </si>
  <si>
    <t>16.08.2021 15:31:37</t>
  </si>
  <si>
    <t>16.08.2021 09:27:21</t>
  </si>
  <si>
    <t>16.08.2021 10:04:58</t>
  </si>
  <si>
    <t>GÜNDÜZ OKAN SULAMA GRUBU 35-29-M00177_A_56360445_56360445</t>
  </si>
  <si>
    <t>16.08.2021 11:45:54</t>
  </si>
  <si>
    <t>16.08.2021 13:35:51</t>
  </si>
  <si>
    <t>16.08.2021 08:34:19</t>
  </si>
  <si>
    <t>16.08.2021 09:07:30</t>
  </si>
  <si>
    <t>DM-4/16 (BATI KIŞLA) 45-71-M00205_953243368_953243368</t>
  </si>
  <si>
    <t>16.08.2021 20:26:38</t>
  </si>
  <si>
    <t>16.08.2021 22:47:36</t>
  </si>
  <si>
    <t>16.08.2021 02:55:44</t>
  </si>
  <si>
    <t>16.08.2021 03:55:54</t>
  </si>
  <si>
    <t>EMİNBEY HASAN HOCA TR-1 45-78-M00856_49187504_56405791_56405791</t>
  </si>
  <si>
    <t>16.08.2021 10:56:04</t>
  </si>
  <si>
    <t>16.08.2021 14:47:14</t>
  </si>
  <si>
    <t>SÖĞÜTÖREN TR-3 35-20-L00349_95000082765_95000082765</t>
  </si>
  <si>
    <t>16.08.2021 12:31:06</t>
  </si>
  <si>
    <t>16.08.2021 15:18:20</t>
  </si>
  <si>
    <t>DEMİRKÖPRÜ TM 45-78-A00005_SALİHLİ ŞEHİR ( DEMİRKÖPRÜ-1) M04_2096294</t>
  </si>
  <si>
    <t>16.08.2021 17:38:00</t>
  </si>
  <si>
    <t>16.08.2021 18:45:56</t>
  </si>
  <si>
    <t>ALANKÖY TR-1 35-20-L00288_DIREK TIPI TRAFO HUCRESI H01_2045463</t>
  </si>
  <si>
    <t>16.08.2021 09:03:07</t>
  </si>
  <si>
    <t>16.08.2021 17:11:14</t>
  </si>
  <si>
    <t>TR-27 35-17-M00027__56354939_56354939</t>
  </si>
  <si>
    <t>16.08.2021 18:11:45</t>
  </si>
  <si>
    <t>16.08.2021 18:36:54</t>
  </si>
  <si>
    <t>16.08.2021 17:43:28</t>
  </si>
  <si>
    <t>16.08.2021 18:37:17</t>
  </si>
  <si>
    <t>DM-3/TR-21 (ESKİ TR-29) 35-26-M01364_956620785_956620785</t>
  </si>
  <si>
    <t>16.08.2021 11:21:40</t>
  </si>
  <si>
    <t>16.08.2021 12:00:04</t>
  </si>
  <si>
    <t>16.08.2021 10:27:42</t>
  </si>
  <si>
    <t>16.08.2021 10:32:05</t>
  </si>
  <si>
    <t>K-594 35-04-K00594_B_56369942_56369942</t>
  </si>
  <si>
    <t>16.08.2021 14:56:57</t>
  </si>
  <si>
    <t>16.08.2021 17:36:04</t>
  </si>
  <si>
    <t>ÇIRPI İM 35-20-A00002_YAKAPINAR KÖK L06_2307628</t>
  </si>
  <si>
    <t>16.08.2021 10:28:00</t>
  </si>
  <si>
    <t>16.08.2021 13:10:27</t>
  </si>
  <si>
    <t>MAVİDERE TR-4 35-31-L00213_956577543_956577543</t>
  </si>
  <si>
    <t>16.08.2021 09:58:33</t>
  </si>
  <si>
    <t>16.08.2021 10:54:34</t>
  </si>
  <si>
    <t>BAĞLICA TR-6 45-79-M00291_B_56386721_56386721</t>
  </si>
  <si>
    <t>16.08.2021 10:55:00</t>
  </si>
  <si>
    <t>16.08.2021 12:09:41</t>
  </si>
  <si>
    <t>TR-32 35-16-L00032_953335554_953335554</t>
  </si>
  <si>
    <t>16.08.2021 14:06:28</t>
  </si>
  <si>
    <t>16.08.2021 16:58:24</t>
  </si>
  <si>
    <t>M-223 35-14-M00223_956642966_956642966</t>
  </si>
  <si>
    <t>16.08.2021 11:54:09</t>
  </si>
  <si>
    <t>16.08.2021 13:52:50</t>
  </si>
  <si>
    <t>M-1236 35-01-M01236_A 1A_5856929</t>
  </si>
  <si>
    <t>16.08.2021 15:38:22</t>
  </si>
  <si>
    <t>16.08.2021 17:38:20</t>
  </si>
  <si>
    <t>KADIKÖY ÇERKEZBÜKÜ TR-2 35-16-M00275_35-16-M00275_2346726</t>
  </si>
  <si>
    <t>16.08.2021 07:21:32</t>
  </si>
  <si>
    <t>16.08.2021 09:39:27</t>
  </si>
  <si>
    <t>İSTASYONALTI KÖK 45-83-M00131_ARPALIK KÖK-1 M03_2099100</t>
  </si>
  <si>
    <t>16.08.2021 18:55:23</t>
  </si>
  <si>
    <t>16.08.2021 19:40:36</t>
  </si>
  <si>
    <t>16.08.2021 08:33:59</t>
  </si>
  <si>
    <t>16.08.2021 08:46:28</t>
  </si>
  <si>
    <t>ÇOBANLAR SUBATAN TR-2 35-15-L00357_D_56407280_56407280</t>
  </si>
  <si>
    <t>16.08.2021 08:54:33</t>
  </si>
  <si>
    <t>16.08.2021 14:16:09</t>
  </si>
  <si>
    <t>SARIPINAR TR-1 45-73-M00565_945653349_945653349</t>
  </si>
  <si>
    <t>16.08.2021 17:30:39</t>
  </si>
  <si>
    <t>16.08.2021 20:12:44</t>
  </si>
  <si>
    <t>16.08.2021 14:58:32</t>
  </si>
  <si>
    <t>16.08.2021 17:43:58</t>
  </si>
  <si>
    <t>K-1168 35-01-K01168_911987203_911987203</t>
  </si>
  <si>
    <t>16.08.2021 16:00:27</t>
  </si>
  <si>
    <t>16.08.2021 18:28:55</t>
  </si>
  <si>
    <t>KARABURÇ TR-5 DURSUN BEY 35-31-L00264_956580055_956580055</t>
  </si>
  <si>
    <t>16.08.2021 19:41:07</t>
  </si>
  <si>
    <t>16.08.2021 22:45:28</t>
  </si>
  <si>
    <t>DAĞDERE TR-6 45-72-M00218_49520733_56407475_56407475</t>
  </si>
  <si>
    <t>16.08.2021 11:57:54</t>
  </si>
  <si>
    <t>16.08.2021 17:21:35</t>
  </si>
  <si>
    <t>İSMAİL AYRANCI SULAMA GRUBU 35-29-M00199_A_56361362_56361362</t>
  </si>
  <si>
    <t>16.08.2021 07:46:33</t>
  </si>
  <si>
    <t>16.08.2021 09:24:39</t>
  </si>
  <si>
    <t>16.08.2021 19:16:53</t>
  </si>
  <si>
    <t>16.08.2021 19:24:40</t>
  </si>
  <si>
    <t>HELVACI DM-2 35-17-M00359_AVEA MOBİL M02_66476611</t>
  </si>
  <si>
    <t>16.08.2021 13:51:54</t>
  </si>
  <si>
    <t>16.08.2021 13:54:55</t>
  </si>
  <si>
    <t>DM-1/TR-18 35-14-M00340_966034682_966034682</t>
  </si>
  <si>
    <t>16.08.2021 17:13:28</t>
  </si>
  <si>
    <t>16.08.2021 18:28:17</t>
  </si>
  <si>
    <t>KEMALİYE DM (TR-1) 45-73-M00150_JANDARMA M06_66716006</t>
  </si>
  <si>
    <t>16.08.2021 09:44:27</t>
  </si>
  <si>
    <t>16.08.2021 10:49:45</t>
  </si>
  <si>
    <t>HACIRAHMANLI TR-4 45-80-M00150_956557556_956557556</t>
  </si>
  <si>
    <t>16.08.2021 10:14:09</t>
  </si>
  <si>
    <t>16.08.2021 11:29:21</t>
  </si>
  <si>
    <t>ÇAYBAŞI DM-1/19 35-26-M00182_ M12_2333048</t>
  </si>
  <si>
    <t>16.08.2021 10:54:00</t>
  </si>
  <si>
    <t>16.08.2021 16:17:25</t>
  </si>
  <si>
    <t>M-650 35-02-M00650_M-652 M02_2325058</t>
  </si>
  <si>
    <t>16.08.2021 19:09:46</t>
  </si>
  <si>
    <t>16.08.2021 19:23:01</t>
  </si>
  <si>
    <t>DM-18/06 (DEREKENARI) 45-71-M00256_953173664_953173664</t>
  </si>
  <si>
    <t>16.08.2021 13:42:00</t>
  </si>
  <si>
    <t>16.08.2021 14:15:48</t>
  </si>
  <si>
    <t>L-153 ORKENT SİTESİ 35-18-L00153_DAĞITIM TRAFO L-153 ORKENT SİTESİ L01_72114947</t>
  </si>
  <si>
    <t>OG Trafo Kademe Ayarı</t>
  </si>
  <si>
    <t>16.08.2021 14:27:58</t>
  </si>
  <si>
    <t>16.08.2021 19:53:37</t>
  </si>
  <si>
    <t>K-253 35-01-K00253_910416342_910416342</t>
  </si>
  <si>
    <t>16.08.2021 19:51:42</t>
  </si>
  <si>
    <t>16.08.2021 22:14:07</t>
  </si>
  <si>
    <t>HASAN VARLIK 35-26-M00535_6779364_56360281_56360281</t>
  </si>
  <si>
    <t>16.08.2021 12:29:11</t>
  </si>
  <si>
    <t>16.08.2021 15:18:45</t>
  </si>
  <si>
    <t>YEŞİLDERE KEŞKEK TR-2 35-31-L00161_35-31-L00161_2364366</t>
  </si>
  <si>
    <t>16.08.2021 11:43:00</t>
  </si>
  <si>
    <t>16.08.2021 14:42:20</t>
  </si>
  <si>
    <t>GÜZELHİSAR TR-2 35-17-M00168_6184590_56357071_56357071</t>
  </si>
  <si>
    <t>16.08.2021 09:12:18</t>
  </si>
  <si>
    <t>16.08.2021 12:32:04</t>
  </si>
  <si>
    <t>MESUT EVCİM TARIMSAL SULAMA TR 45-78-M01050_DIREK TIPI TRAFO HUCRESI H01_2110425</t>
  </si>
  <si>
    <t>16.08.2021 07:45:41</t>
  </si>
  <si>
    <t>16.08.2021 10:49:12</t>
  </si>
  <si>
    <t>TR-9(M-709) 35-30-M00709_B B01_79526206</t>
  </si>
  <si>
    <t>16.08.2021 22:57:08</t>
  </si>
  <si>
    <t>17.08.2021 02:58:45</t>
  </si>
  <si>
    <t>MORDOĞAN TR-23 35-21-L00152_D_56375695_56375695</t>
  </si>
  <si>
    <t>16.08.2021 09:55:17</t>
  </si>
  <si>
    <t>16.08.2021 17:05:11</t>
  </si>
  <si>
    <t>Y. YAZAR SULAMA GRUBU TR 35-27-M00528_DIREK TIPI TRAFO HUCRESI H01_2052056</t>
  </si>
  <si>
    <t>16.08.2021 16:06:49</t>
  </si>
  <si>
    <t>16.08.2021 17:26:27</t>
  </si>
  <si>
    <t>HASKÖY TR-1 35-20-L00206_35-20-L00206_2367741</t>
  </si>
  <si>
    <t>16.08.2021 19:52:00</t>
  </si>
  <si>
    <t>16.08.2021 21:02:04</t>
  </si>
  <si>
    <t>16.08.2021 09:48:25</t>
  </si>
  <si>
    <t>16.08.2021 10:23:00</t>
  </si>
  <si>
    <t>YENİ LİMAN TR-2 35-21-L00051_953357567_953357567</t>
  </si>
  <si>
    <t>16.08.2021 20:53:28</t>
  </si>
  <si>
    <t>16.08.2021 22:07:42</t>
  </si>
  <si>
    <t>M-2139 35-07-M02139_B b2_5838655</t>
  </si>
  <si>
    <t>16.08.2021 07:47:01</t>
  </si>
  <si>
    <t>16.08.2021 09:06:37</t>
  </si>
  <si>
    <t>KINIK TR-13 35-24-L00013__72410960_72410960</t>
  </si>
  <si>
    <t>16.08.2021 16:54:27</t>
  </si>
  <si>
    <t>16.08.2021 23:14:40</t>
  </si>
  <si>
    <t>M-563 35-17-M00563_D_60982996_60982996</t>
  </si>
  <si>
    <t>16.08.2021 12:59:05</t>
  </si>
  <si>
    <t>16.08.2021 15:59:28</t>
  </si>
  <si>
    <t>L-476 MAMURBABA YENİ KABİN 35-18-L00476_950430414_950430414</t>
  </si>
  <si>
    <t>16.08.2021 20:49:35</t>
  </si>
  <si>
    <t>16.08.2021 23:50:14</t>
  </si>
  <si>
    <t>16.08.2021 09:07:24</t>
  </si>
  <si>
    <t>16.08.2021 16:58:14</t>
  </si>
  <si>
    <t>16.08.2021 09:14:18</t>
  </si>
  <si>
    <t>16.08.2021 16:54:20</t>
  </si>
  <si>
    <t>16.08.2021 16:46:36</t>
  </si>
  <si>
    <t>16.08.2021 18:56:02</t>
  </si>
  <si>
    <t>TR-22 45-77-L00022_TR-25 L04_2330229</t>
  </si>
  <si>
    <t>16.08.2021 08:46:06</t>
  </si>
  <si>
    <t>16.08.2021 09:14:01</t>
  </si>
  <si>
    <t>TR-106 35-15-M00106_950358513_950358513</t>
  </si>
  <si>
    <t>16.08.2021 19:54:45</t>
  </si>
  <si>
    <t>16.08.2021 20:54:12</t>
  </si>
  <si>
    <t>K-278 35-01-K00278_910797927_910797927</t>
  </si>
  <si>
    <t>16.08.2021 20:51:43</t>
  </si>
  <si>
    <t>17.08.2021 00:08:23</t>
  </si>
  <si>
    <t>YENİKÖY TR-1 45-71-M01046_953223611_953223611</t>
  </si>
  <si>
    <t>16.08.2021 15:46:04</t>
  </si>
  <si>
    <t>16.08.2021 19:34:50</t>
  </si>
  <si>
    <t>SOMA A SANTRALİ İM/DM 45-82-A00001_MADEN L16_2091662</t>
  </si>
  <si>
    <t>16.08.2021 09:00:58</t>
  </si>
  <si>
    <t>16.08.2021 15:06:53</t>
  </si>
  <si>
    <t>EŞREFPAŞA İM 35-01-A00002_ÇUKUR ÇEŞME K04_2045901</t>
  </si>
  <si>
    <t>16.08.2021 14:06:06</t>
  </si>
  <si>
    <t>16.08.2021 14:48:03</t>
  </si>
  <si>
    <t>YENİFOÇA TR-44 35-23-M00044_950420672_950420672</t>
  </si>
  <si>
    <t>16.08.2021 02:09:02</t>
  </si>
  <si>
    <t>16.08.2021 03:31:02</t>
  </si>
  <si>
    <t>LÜTFİYE TR-1 45-80-M00131_DIREK TIPI TRAFO HUCRESI H01_2092634</t>
  </si>
  <si>
    <t>16.08.2021 17:36:00</t>
  </si>
  <si>
    <t>16.08.2021 18:24:41</t>
  </si>
  <si>
    <t>TR-60 BAYRAMKUYU 35-15-L00060_B_56371357_56371357</t>
  </si>
  <si>
    <t>16.08.2021 07:29:29</t>
  </si>
  <si>
    <t>16.08.2021 09:29:20</t>
  </si>
  <si>
    <t>ORHANGAZİ TR-1 35-15-L00207_B_56370014_56370014</t>
  </si>
  <si>
    <t>16.08.2021 16:07:08</t>
  </si>
  <si>
    <t>16.08.2021 17:57:33</t>
  </si>
  <si>
    <t>BOZDAĞ TR-7 35-15-L00290_C_56369355_56369355</t>
  </si>
  <si>
    <t>16.08.2021 15:20:04</t>
  </si>
  <si>
    <t>16.08.2021 19:12:59</t>
  </si>
  <si>
    <t>16.08.2021 11:58:06</t>
  </si>
  <si>
    <t>16.08.2021 12:02:36</t>
  </si>
  <si>
    <t>16.08.2021 22:15:45</t>
  </si>
  <si>
    <t>16.08.2021 23:52:00</t>
  </si>
  <si>
    <t>16.08.2021 12:45:16</t>
  </si>
  <si>
    <t>16.08.2021 15:53:19</t>
  </si>
  <si>
    <t>BİRGİ DM 35-15-L01013_CEVİZALAN L05_67562292</t>
  </si>
  <si>
    <t>16.08.2021 06:55:35</t>
  </si>
  <si>
    <t>16.08.2021 06:55:58</t>
  </si>
  <si>
    <t>L-297 35-18-L00297_950446504_950446504</t>
  </si>
  <si>
    <t>16.08.2021 14:51:23</t>
  </si>
  <si>
    <t>16.08.2021 18:49:04</t>
  </si>
  <si>
    <t>ATAKÖY TR-7 35-22-M00177_A_56368741_56368741</t>
  </si>
  <si>
    <t>16.08.2021 19:26:55</t>
  </si>
  <si>
    <t>16.08.2021 20:10:34</t>
  </si>
  <si>
    <t>KEPENEKLİ TR-1 45-80-M00036_956540001_956540001</t>
  </si>
  <si>
    <t>16.08.2021 10:07:07</t>
  </si>
  <si>
    <t>16.08.2021 11:06:09</t>
  </si>
  <si>
    <t>BADINCA KÖK 45-73-M00341_BADINCA-2  (UFUK PETROL) M02_75913002</t>
  </si>
  <si>
    <t>16.08.2021 08:37:26</t>
  </si>
  <si>
    <t>16.08.2021 13:04:50</t>
  </si>
  <si>
    <t>TROPİKAL DM 35-27-L00056_ÖRNEKKÖY L04_72201722</t>
  </si>
  <si>
    <t>16.08.2021 09:57:16</t>
  </si>
  <si>
    <t>16.08.2021 11:36:16</t>
  </si>
  <si>
    <t>16.08.2021 09:23:59</t>
  </si>
  <si>
    <t>16.08.2021 17:45:59</t>
  </si>
  <si>
    <t>YENİKÖY TR-2 45-71-M01045_A_56352454_56352454</t>
  </si>
  <si>
    <t>16.08.2021 19:23:06</t>
  </si>
  <si>
    <t>16.08.2021 20:59:47</t>
  </si>
  <si>
    <t>YAĞCILAR KÖK 45-71-M00179_HatBaşıAyırıcı_53135847 M04_53135847</t>
  </si>
  <si>
    <t>16.08.2021 08:30:25</t>
  </si>
  <si>
    <t>16.08.2021 08:30:45</t>
  </si>
  <si>
    <t>_9859002_56359977_56359977</t>
  </si>
  <si>
    <t>16.08.2021 17:12:16</t>
  </si>
  <si>
    <t>16.08.2021 19:22:11</t>
  </si>
  <si>
    <t>M-977 35-03-M00977_954922331_954922331</t>
  </si>
  <si>
    <t>16.08.2021 12:11:11</t>
  </si>
  <si>
    <t>16.08.2021 14:24:22</t>
  </si>
  <si>
    <t>DEMİRCİLİ DM 35-15-L00895_SEYREKLİ L07_2335949</t>
  </si>
  <si>
    <t>16.08.2021 11:00:19</t>
  </si>
  <si>
    <t>16.08.2021 12:17:30</t>
  </si>
  <si>
    <t>M-347 35-09-M00347_M-1391 M03_47620367</t>
  </si>
  <si>
    <t>16.08.2021 07:28:00</t>
  </si>
  <si>
    <t>16.08.2021 08:10:46</t>
  </si>
  <si>
    <t>DM-5/TR-4 (ESKİ TR-36) 35-26-M01365_956620584_956620584</t>
  </si>
  <si>
    <t>16.08.2021 11:55:17</t>
  </si>
  <si>
    <t>16.08.2021 14:07:14</t>
  </si>
  <si>
    <t>ÜRKMEZ DM-4 (ÜRKMEZ M-21) 35-25-M00155_5857848 b2b_5914850</t>
  </si>
  <si>
    <t>16.08.2021 18:02:07</t>
  </si>
  <si>
    <t>16.08.2021 23:23:29</t>
  </si>
  <si>
    <t>16.08.2021 16:12:01</t>
  </si>
  <si>
    <t>16.08.2021 17:22:42</t>
  </si>
  <si>
    <t>16.08.2021 08:58:20</t>
  </si>
  <si>
    <t>16.08.2021 17:18:26</t>
  </si>
  <si>
    <t>YENİKÖY TR-4 45-71-M00125_953222169_953222169</t>
  </si>
  <si>
    <t>16.08.2021 12:58:09</t>
  </si>
  <si>
    <t>16.08.2021 14:41:50</t>
  </si>
  <si>
    <t>TR-14 35-31-L00014_956590500_956590500</t>
  </si>
  <si>
    <t>16.08.2021 10:07:12</t>
  </si>
  <si>
    <t>16.08.2021 15:54:34</t>
  </si>
  <si>
    <t>M-1996 35-09-M01996_D d1b_5892009</t>
  </si>
  <si>
    <t>16.08.2021 14:59:48</t>
  </si>
  <si>
    <t>16.08.2021 19:41:51</t>
  </si>
  <si>
    <t>KELLETEPE KÖK 35-31-L00035_SULUDERE KÖK L05_72230945</t>
  </si>
  <si>
    <t>16.08.2021 17:34:10</t>
  </si>
  <si>
    <t>16.08.2021 19:02:17</t>
  </si>
  <si>
    <t>TAŞLIYATAK TR-1 35-31-L00366_956572030_956572030</t>
  </si>
  <si>
    <t>16.08.2021 19:39:32</t>
  </si>
  <si>
    <t>16.08.2021 22:19:44</t>
  </si>
  <si>
    <t>16.08.2021 22:29:43</t>
  </si>
  <si>
    <t>17.08.2021 00:35:11</t>
  </si>
  <si>
    <t>DERBENT İM-DM 45-83-A00004_B.BELEN M14_2097152</t>
  </si>
  <si>
    <t>16.08.2021 10:02:22</t>
  </si>
  <si>
    <t>16.08.2021 11:08:35</t>
  </si>
  <si>
    <t>L-143 35-18-L00143_950443399_950443399</t>
  </si>
  <si>
    <t>16.08.2021 10:37:44</t>
  </si>
  <si>
    <t>16.08.2021 11:54:15</t>
  </si>
  <si>
    <t>ÇANDARLI TATİL KÖYÜ TR-8 35-30-M00095_35-30-M00095_2374682</t>
  </si>
  <si>
    <t>16.08.2021 11:50:44</t>
  </si>
  <si>
    <t>16.08.2021 15:38:08</t>
  </si>
  <si>
    <t>16.08.2021 16:49:42</t>
  </si>
  <si>
    <t>16.08.2021 20:21:31</t>
  </si>
  <si>
    <t>ÇIRPI TR-1-2/1 35-20-M00006_6805933_56374635_56374635</t>
  </si>
  <si>
    <t>16.08.2021 18:33:41</t>
  </si>
  <si>
    <t>16.08.2021 19:49:01</t>
  </si>
  <si>
    <t>DM-3/TR-33 35-26-M01259_956630738_956630738</t>
  </si>
  <si>
    <t>16.08.2021 20:26:04</t>
  </si>
  <si>
    <t>16.08.2021 21:37:29</t>
  </si>
  <si>
    <t>PİYADELER KÖK 45-73-M00136_PİYADELER M01_66674747</t>
  </si>
  <si>
    <t>16.08.2021 13:39:58</t>
  </si>
  <si>
    <t>16.08.2021 14:33:29</t>
  </si>
  <si>
    <t>MURADİYE HASTANE TR-1 45-71-M00193_953239428_953239428</t>
  </si>
  <si>
    <t>16.08.2021 18:58:38</t>
  </si>
  <si>
    <t>16.08.2021 22:33:46</t>
  </si>
  <si>
    <t>BEYAZITLAR TR-1 35-15-L00792_35-15-L00792_2374802</t>
  </si>
  <si>
    <t>16.08.2021 09:02:31</t>
  </si>
  <si>
    <t>16.08.2021 16:02:10</t>
  </si>
  <si>
    <t>M-1687 35-02-M01687_913415318_913415318</t>
  </si>
  <si>
    <t>16.08.2021 14:24:59</t>
  </si>
  <si>
    <t>16.08.2021 18:09:03</t>
  </si>
  <si>
    <t>DEMİRKÖPRÜ TM 45-78-A00005_HatBaşıAyırıcı_53139462 M05_53139462</t>
  </si>
  <si>
    <t>16.08.2021 09:10:56</t>
  </si>
  <si>
    <t>16.08.2021 10:19:00</t>
  </si>
  <si>
    <t>16.08.2021 21:34:24</t>
  </si>
  <si>
    <t>16.08.2021 22:36:37</t>
  </si>
  <si>
    <t>PAŞAKÖY KÖK 45-80-M00052_HatBaşıAyırıcı_53135478 M06_53135478</t>
  </si>
  <si>
    <t>16.08.2021 07:43:48</t>
  </si>
  <si>
    <t>16.08.2021 07:44:15</t>
  </si>
  <si>
    <t>DM-3/21 (AKMESCİD GİRİŞ) 45-71-M00101_D d2b_45134467</t>
  </si>
  <si>
    <t>16.08.2021 11:19:05</t>
  </si>
  <si>
    <t>16.08.2021 15:55:14</t>
  </si>
  <si>
    <t>İSTASYONALTI KÖK 45-83-M00131_GÜRKÖY M09_2329930</t>
  </si>
  <si>
    <t>16.08.2021 11:07:08</t>
  </si>
  <si>
    <t>16.08.2021 14:05:38</t>
  </si>
  <si>
    <t>ALTINOLUK TR-1 35-31-L00446_956572801_956572801</t>
  </si>
  <si>
    <t>16.08.2021 22:24:00</t>
  </si>
  <si>
    <t>16.08.2021 23:41:17</t>
  </si>
  <si>
    <t>TR-37 45-78-L00037_953250312_953250312</t>
  </si>
  <si>
    <t>16.08.2021 10:41:29</t>
  </si>
  <si>
    <t>16.08.2021 17:00:50</t>
  </si>
  <si>
    <t>_5922015_56386607_56386607</t>
  </si>
  <si>
    <t>16.08.2021 09:18:53</t>
  </si>
  <si>
    <t>16.08.2021 10:37:26</t>
  </si>
  <si>
    <t>K-4493 35-02-K04493_B_56359959_56359959</t>
  </si>
  <si>
    <t>16.08.2021 02:52:13</t>
  </si>
  <si>
    <t>16.08.2021 06:56:42</t>
  </si>
  <si>
    <t>KÖSEALİ TR-1 45-78-M00781_C_56391059_56391059</t>
  </si>
  <si>
    <t>16.08.2021 15:55:36</t>
  </si>
  <si>
    <t>16.08.2021 19:27:17</t>
  </si>
  <si>
    <t>ARPALIK TARIMSAL SULAMA TR-6 45-83-M00344_45-83-M00344_2356839</t>
  </si>
  <si>
    <t>16.08.2021 20:26:49</t>
  </si>
  <si>
    <t>16.08.2021 22:16:27</t>
  </si>
  <si>
    <t>SARIGÖL DM 45-79-M00069_ULUDERBENT FİDERİ M16_2076610</t>
  </si>
  <si>
    <t>16.08.2021 08:43:33</t>
  </si>
  <si>
    <t>16.08.2021 08:54:14</t>
  </si>
  <si>
    <t>HACIÖMERLİ KARAKUYULAR TR 35-17-M00444_6183848_56356587_56356587</t>
  </si>
  <si>
    <t>16.08.2021 09:02:00</t>
  </si>
  <si>
    <t>16.08.2021 09:29:47</t>
  </si>
  <si>
    <t>ÇIRPI İM 35-20-A00002_ÇİFTÇİGEDİĞİ L09_2307625</t>
  </si>
  <si>
    <t>16.08.2021 08:34:34</t>
  </si>
  <si>
    <t>16.08.2021 10:02:38</t>
  </si>
  <si>
    <t>TR-1/46 45-72-M00046_956528775_956528775</t>
  </si>
  <si>
    <t>16.08.2021 12:32:05</t>
  </si>
  <si>
    <t>16.08.2021 13:50:39</t>
  </si>
  <si>
    <t>TR-2/38 45-72-L00038_956508014_956508014</t>
  </si>
  <si>
    <t>16.08.2021 19:47:44</t>
  </si>
  <si>
    <t>16.08.2021 22:28:57</t>
  </si>
  <si>
    <t>ALÇUK TM 35-17-A00001_DERSAN-2 M27_2307837</t>
  </si>
  <si>
    <t>16.08.2021 19:08:27</t>
  </si>
  <si>
    <t>16.08.2021 19:16:32</t>
  </si>
  <si>
    <t>AĞAÇ İŞLERİ TR-12 35-22-M00124_C_56353300_56353300</t>
  </si>
  <si>
    <t>16.08.2021 13:31:44</t>
  </si>
  <si>
    <t>16.08.2021 14:22:56</t>
  </si>
  <si>
    <t>M-314 35-02-M00314_T T3B_5818004</t>
  </si>
  <si>
    <t>16.08.2021 13:27:57</t>
  </si>
  <si>
    <t>16.08.2021 17:45:27</t>
  </si>
  <si>
    <t>BÖLCEK DEĞİRMEN ALTI TR-1 35-16-M00270_35-16-M00270_2376885</t>
  </si>
  <si>
    <t>16.08.2021 14:18:26</t>
  </si>
  <si>
    <t>16.08.2021 18:30:57</t>
  </si>
  <si>
    <t>TROPİKAL DM 35-27-L00056_ÇİNİLİKÖY L05_72201720</t>
  </si>
  <si>
    <t>16.08.2021 10:13:16</t>
  </si>
  <si>
    <t>16.08.2021 10:17:16</t>
  </si>
  <si>
    <t>DEMİRCİ KÖK 35-26-M00779_HatBaşıAyırıcı_66075070 M06_66075070</t>
  </si>
  <si>
    <t>16.08.2021 18:06:33</t>
  </si>
  <si>
    <t>16.08.2021 19:25:35</t>
  </si>
  <si>
    <t>L-90 ULAMIŞ YAREN 35-14-L00090_956633757_956633757</t>
  </si>
  <si>
    <t>16.08.2021 18:37:00</t>
  </si>
  <si>
    <t>16.08.2021 19:18:52</t>
  </si>
  <si>
    <t>TR-93 MELTEM SİTESİ 35-19-L00093_956662827_956662827</t>
  </si>
  <si>
    <t>16.08.2021 11:15:05</t>
  </si>
  <si>
    <t>16.08.2021 11:39:47</t>
  </si>
  <si>
    <t>16.08.2021 08:45:25</t>
  </si>
  <si>
    <t>16.08.2021 09:25:00</t>
  </si>
  <si>
    <t>M-650 35-02-M00650_HatBaşıAyırıcı_73831892 M02_73831892</t>
  </si>
  <si>
    <t>16.08.2021 14:00:14</t>
  </si>
  <si>
    <t>16.08.2021 19:27:45</t>
  </si>
  <si>
    <t>16.08.2021 09:55:26</t>
  </si>
  <si>
    <t>16.08.2021 17:05:28</t>
  </si>
  <si>
    <t>TR-162 35-15-L00162_B_56364015_56364015</t>
  </si>
  <si>
    <t>16.08.2021 10:07:59</t>
  </si>
  <si>
    <t>16.08.2021 15:02:05</t>
  </si>
  <si>
    <t>L-47 DENİZKENT SİTESİ 35-14-L00047_956640006_956640006</t>
  </si>
  <si>
    <t>16.08.2021 10:51:37</t>
  </si>
  <si>
    <t>16.08.2021 11:48:22</t>
  </si>
  <si>
    <t>16.08.2021 19:55:00</t>
  </si>
  <si>
    <t>16.08.2021 23:29:16</t>
  </si>
  <si>
    <t>TARIMSAL SULAMA TR-77 45-85-L00120_45-85-L00120_2373093</t>
  </si>
  <si>
    <t>16.08.2021 19:01:08</t>
  </si>
  <si>
    <t>16.08.2021 20:31:34</t>
  </si>
  <si>
    <t>DERBENT İM-DM 45-83-A00004_MANİSA-1 M03_2099895</t>
  </si>
  <si>
    <t>16.08.2021 06:29:59</t>
  </si>
  <si>
    <t>16.08.2021 07:06:37</t>
  </si>
  <si>
    <t>K-3499 35-03-K03499_910616545_910616545</t>
  </si>
  <si>
    <t>16.08.2021 14:31:55</t>
  </si>
  <si>
    <t>16.08.2021 16:02:32</t>
  </si>
  <si>
    <t>K-3597 35-01-K03597_911428957_911428957</t>
  </si>
  <si>
    <t>16.08.2021 17:57:12</t>
  </si>
  <si>
    <t>16.08.2021 20:09:17</t>
  </si>
  <si>
    <t>YAYLA KÖYÜ TR-1 35-21-L00093_953364694_953364694</t>
  </si>
  <si>
    <t>16.08.2021 12:11:33</t>
  </si>
  <si>
    <t>16.08.2021 15:22:55</t>
  </si>
  <si>
    <t>K-3081 35-03-K03081_35-03-K03081_41949438</t>
  </si>
  <si>
    <t>16.08.2021 11:50:07</t>
  </si>
  <si>
    <t>16.08.2021 12:53:11</t>
  </si>
  <si>
    <t>LOKMANKUYU KÖK 35-15-L00903_48738062_56373084_56373084</t>
  </si>
  <si>
    <t>16.08.2021 18:22:43</t>
  </si>
  <si>
    <t>ARPALIK KÖK 45-83-M00137_ÇAMPINAR TARIMSAL SULAMA - TR-6 M06_2096501</t>
  </si>
  <si>
    <t>16.08.2021 20:13:03</t>
  </si>
  <si>
    <t>16.08.2021 20:47:56</t>
  </si>
  <si>
    <t>CABBAR DM 45-73-M00100_KULA ÇIKIŞI M08_2058237</t>
  </si>
  <si>
    <t>16.08.2021 08:28:16</t>
  </si>
  <si>
    <t>16.08.2021 08:32:14</t>
  </si>
  <si>
    <t>PAYAMLI M-6 35-25-M00162_956637004_956637004</t>
  </si>
  <si>
    <t>16.08.2021 13:47:50</t>
  </si>
  <si>
    <t>16.08.2021 15:21:12</t>
  </si>
  <si>
    <t>TR-58 35-30-L00058_955328284_955328284</t>
  </si>
  <si>
    <t>16.08.2021 23:05:49</t>
  </si>
  <si>
    <t>17.08.2021 00:47:07</t>
  </si>
  <si>
    <t>16.08.2021 20:31:20</t>
  </si>
  <si>
    <t>16.08.2021 21:50:14</t>
  </si>
  <si>
    <t>YELKİ TR-21 (M-2345) 35-10-M02345_C_60982494_60982494</t>
  </si>
  <si>
    <t>16.08.2021 22:13:04</t>
  </si>
  <si>
    <t>16.08.2021 22:38:02</t>
  </si>
  <si>
    <t>L-91 ULAMIŞ TEPE KAHVE 35-14-L00091_956633739_956633739</t>
  </si>
  <si>
    <t>16.08.2021 14:16:08</t>
  </si>
  <si>
    <t>16.08.2021 15:37:19</t>
  </si>
  <si>
    <t>BAYINDIR İM 35-20-A00001_ZEYTİNOVA-1 L07_2313518</t>
  </si>
  <si>
    <t>16.08.2021 16:43:56</t>
  </si>
  <si>
    <t>16.08.2021 17:57:07</t>
  </si>
  <si>
    <t>L-153 ORKENT SİTESİ 35-18-L00153_950465458_950465458</t>
  </si>
  <si>
    <t>16.08.2021 11:50:37</t>
  </si>
  <si>
    <t>16.08.2021 13:44:28</t>
  </si>
  <si>
    <t>K-141 35-03-K00141_K-3551 K04_41910329</t>
  </si>
  <si>
    <t>16.08.2021 14:56:03</t>
  </si>
  <si>
    <t>16.08.2021 15:16:49</t>
  </si>
  <si>
    <t>16.08.2021 17:55:00</t>
  </si>
  <si>
    <t>16.08.2021 18:31:19</t>
  </si>
  <si>
    <t>MURADİYE TR-10 45-71-M02143_953221637_953221637</t>
  </si>
  <si>
    <t>16.08.2021 20:47:41</t>
  </si>
  <si>
    <t>16.08.2021 22:15:19</t>
  </si>
  <si>
    <t>16.08.2021 10:00:52</t>
  </si>
  <si>
    <t>16.08.2021 10:45:43</t>
  </si>
  <si>
    <t>KEMİKLİDERE KÖK 45-80-M00108_KAPAKLI DM  GİRİŞ M04_2086357</t>
  </si>
  <si>
    <t>16.08.2021 17:07:56</t>
  </si>
  <si>
    <t>16.08.2021 17:08:46</t>
  </si>
  <si>
    <t>TR-29 (M-729) 35-30-M00729_955298188_955298188</t>
  </si>
  <si>
    <t>16.08.2021 03:26:18</t>
  </si>
  <si>
    <t>16.08.2021 10:44:06</t>
  </si>
  <si>
    <t>MURADİYE DM-4/12 45-71-M00214_TRAFO M04_55013398</t>
  </si>
  <si>
    <t>16.08.2021 18:50:00</t>
  </si>
  <si>
    <t>16.08.2021 23:32:13</t>
  </si>
  <si>
    <t>TROPİKAL DM 35-27-L00056_ÖRNEKKÖY L04_72201760</t>
  </si>
  <si>
    <t>16.08.2021 15:29:03</t>
  </si>
  <si>
    <t>16.08.2021 15:58:17</t>
  </si>
  <si>
    <t>KABAKUM BANKACILAR TR-4 35-30-M00210_955321030_955321030</t>
  </si>
  <si>
    <t>16.08.2021 18:05:58</t>
  </si>
  <si>
    <t>16.08.2021 19:04:22</t>
  </si>
  <si>
    <t>TR-46 45-77-L00046_945487398_945487398</t>
  </si>
  <si>
    <t>16.08.2021 17:31:23</t>
  </si>
  <si>
    <t>16.08.2021 19:48:34</t>
  </si>
  <si>
    <t>HASKÖY TR-1 35-20-L00206_955196160_955196160</t>
  </si>
  <si>
    <t>16.08.2021 19:42:34</t>
  </si>
  <si>
    <t>16.08.2021 20:24:41</t>
  </si>
  <si>
    <t>ARMUTLU TR-5 35-27-L00005_913812921_913812921</t>
  </si>
  <si>
    <t>16.08.2021 16:22:59</t>
  </si>
  <si>
    <t>16.08.2021 18:46:25</t>
  </si>
  <si>
    <t>16.08.2021 14:58:25</t>
  </si>
  <si>
    <t>16.08.2021 15:56:01</t>
  </si>
  <si>
    <t>FIRINLI TR-7 35-20-L00094_955198593_955198593</t>
  </si>
  <si>
    <t>16.08.2021 14:04:12</t>
  </si>
  <si>
    <t>16.08.2021 14:51:03</t>
  </si>
  <si>
    <t>M-2125 35-03-M02125_C_72410345_72410345</t>
  </si>
  <si>
    <t>16.08.2021 08:54:04</t>
  </si>
  <si>
    <t>16.08.2021 11:57:03</t>
  </si>
  <si>
    <t>TR-67 35-30-L00067_955316112_955316112</t>
  </si>
  <si>
    <t>16.08.2021 13:10:15</t>
  </si>
  <si>
    <t>16.08.2021 17:13:50</t>
  </si>
  <si>
    <t>16.08.2021 20:20:44</t>
  </si>
  <si>
    <t>16.08.2021 21:26:28</t>
  </si>
  <si>
    <t>16.08.2021 09:55:37</t>
  </si>
  <si>
    <t>16.08.2021 16:47:32</t>
  </si>
  <si>
    <t>M-228 35-02-M00228_R_56383064_56383064</t>
  </si>
  <si>
    <t>16.08.2021 15:42:37</t>
  </si>
  <si>
    <t>16.08.2021 17:03:24</t>
  </si>
  <si>
    <t>16.08.2021 11:04:55</t>
  </si>
  <si>
    <t>16.08.2021 13:15:34</t>
  </si>
  <si>
    <t>MADEN KÖK 45-83-M00128_DAĞITIM TRAFOSU M07_47316678</t>
  </si>
  <si>
    <t>16.08.2021 17:01:54</t>
  </si>
  <si>
    <t>16.08.2021 19:24:43</t>
  </si>
  <si>
    <t>16.08.2021 08:32:09</t>
  </si>
  <si>
    <t>DM-3/13 35-29-M00090_48371321_60984774_60984774</t>
  </si>
  <si>
    <t>16.08.2021 15:37:05</t>
  </si>
  <si>
    <t>16.08.2021 16:56:27</t>
  </si>
  <si>
    <t>EĞRİDERE KOKARCA TR-6 35-32-L00082_B_56390017_56390017</t>
  </si>
  <si>
    <t>16.08.2021 18:10:35</t>
  </si>
  <si>
    <t>16.08.2021 19:41:54</t>
  </si>
  <si>
    <t>YENİ HARMANDALI TR-1 45-71-M00893_953215978_953215978</t>
  </si>
  <si>
    <t>16.08.2021 17:59:11</t>
  </si>
  <si>
    <t>16.08.2021 20:12:05</t>
  </si>
  <si>
    <t>16.08.2021 06:37:38</t>
  </si>
  <si>
    <t>16.08.2021 10:34:25</t>
  </si>
  <si>
    <t>MURADİYE TR-10 45-71-M02143_953221639_953221639</t>
  </si>
  <si>
    <t>16.08.2021 19:31:57</t>
  </si>
  <si>
    <t>16.08.2021 21:48:06</t>
  </si>
  <si>
    <t>16.08.2021 17:19:46</t>
  </si>
  <si>
    <t>16.08.2021 21:04:03</t>
  </si>
  <si>
    <t>SALMAN KÖYÜ TR-1 35-21-L00076_A_56366458_56366458</t>
  </si>
  <si>
    <t>16.08.2021 17:51:29</t>
  </si>
  <si>
    <t>16.08.2021 19:46:17</t>
  </si>
  <si>
    <t>DM-13 45-71-M00336_TR-13/13 M05_72259933</t>
  </si>
  <si>
    <t>16.08.2021 10:09:36</t>
  </si>
  <si>
    <t>16.08.2021 11:07:50</t>
  </si>
  <si>
    <t>DEMİRKÖPRÜ TM 45-78-A00005_HatBaşıAyırıcı_53140464 M04_53140464</t>
  </si>
  <si>
    <t>16.08.2021 15:59:51</t>
  </si>
  <si>
    <t>16.08.2021 18:49:23</t>
  </si>
  <si>
    <t>16.08.2021 22:51:33</t>
  </si>
  <si>
    <t>17.08.2021 01:07:02</t>
  </si>
  <si>
    <t>GÜLBAHÇE TR-7 35-19-L00167_956674061_956674061</t>
  </si>
  <si>
    <t>16.08.2021 20:29:18</t>
  </si>
  <si>
    <t>16.08.2021 21:50:39</t>
  </si>
  <si>
    <t>16.08.2021 09:03:13</t>
  </si>
  <si>
    <t>16.08.2021 17:03:03</t>
  </si>
  <si>
    <t>KURUCALAR TR-1 45-81-M00131_45-81-M00131_2376525</t>
  </si>
  <si>
    <t>16.08.2021 12:27:04</t>
  </si>
  <si>
    <t>16.08.2021 13:20:59</t>
  </si>
  <si>
    <t>16.08.2021 10:11:47</t>
  </si>
  <si>
    <t>16.08.2021 12:28:09</t>
  </si>
  <si>
    <t>16.08.2021 07:43:35</t>
  </si>
  <si>
    <t>16.08.2021 12:52:55</t>
  </si>
  <si>
    <t>DM-1/TR-12 35-14-L00294_956643655_956643655</t>
  </si>
  <si>
    <t>16.08.2021 21:43:40</t>
  </si>
  <si>
    <t>16.08.2021 22:53:05</t>
  </si>
  <si>
    <t>K-756 35-01-K00756_911058288_911058288</t>
  </si>
  <si>
    <t>16.08.2021 12:38:47</t>
  </si>
  <si>
    <t>M-2902 35-02-M02902_912907175_912907175</t>
  </si>
  <si>
    <t>16.08.2021 13:48:22</t>
  </si>
  <si>
    <t>16.08.2021 17:59:08</t>
  </si>
  <si>
    <t>M-3439(YATIRIM REZERVE) 35-03-M03439_910461405_910461405</t>
  </si>
  <si>
    <t>16.08.2021 11:42:55</t>
  </si>
  <si>
    <t>16.08.2021 14:42:25</t>
  </si>
  <si>
    <t>AŞAĞIÇOBANİSA TR-3 45-71-M00103_953198095_953198095</t>
  </si>
  <si>
    <t>16.08.2021 10:20:27</t>
  </si>
  <si>
    <t>16.08.2021 11:39:54</t>
  </si>
  <si>
    <t>DAYIOĞLU TR-1 45-72-L00339_B_56389964_56389964</t>
  </si>
  <si>
    <t>16.08.2021 22:39:29</t>
  </si>
  <si>
    <t>16.08.2021 23:52:42</t>
  </si>
  <si>
    <t>TR-24 45-77-L00024_D_56368748_56368748</t>
  </si>
  <si>
    <t>16.08.2021 11:55:55</t>
  </si>
  <si>
    <t>16.08.2021 13:10:02</t>
  </si>
  <si>
    <t>16.08.2021 15:55:09</t>
  </si>
  <si>
    <t>16.08.2021 17:00:10</t>
  </si>
  <si>
    <t>16.08.2021 08:46:32</t>
  </si>
  <si>
    <t>16.08.2021 12:28:26</t>
  </si>
  <si>
    <t>BALIKLIOVA TR-5 35-19-L00374_956670373_956670373</t>
  </si>
  <si>
    <t>16.08.2021 13:48:36</t>
  </si>
  <si>
    <t>16.08.2021 17:07:32</t>
  </si>
  <si>
    <t>16.08.2021 17:08:48</t>
  </si>
  <si>
    <t>16.08.2021 18:05:54</t>
  </si>
  <si>
    <t>PINARLI KÖK 35-20-M00085_TR-6 - TR-7 M06_72358874</t>
  </si>
  <si>
    <t>16.08.2021 17:08:52</t>
  </si>
  <si>
    <t>16.08.2021 18:14:39</t>
  </si>
  <si>
    <t>TEKKE TR-2 35-15-L01012_C_56369333_56369333</t>
  </si>
  <si>
    <t>16.08.2021 20:23:40</t>
  </si>
  <si>
    <t>16.08.2021 22:15:14</t>
  </si>
  <si>
    <t>KAMİLLER TR-1 45-81-M00093_A_56388214_56388214</t>
  </si>
  <si>
    <t>16.08.2021 14:27:50</t>
  </si>
  <si>
    <t>16.08.2021 15:46:58</t>
  </si>
  <si>
    <t>M-213(DM-3/11) 35-09-M00213_M-1869 M01_42968965</t>
  </si>
  <si>
    <t>16.08.2021 08:58:00</t>
  </si>
  <si>
    <t>16.08.2021 14:02:58</t>
  </si>
  <si>
    <t>L-201 GÜZELÇİFTLİK 35-14-L00201_11133234_56357219_56357219</t>
  </si>
  <si>
    <t>16.08.2021 10:52:57</t>
  </si>
  <si>
    <t>BAKIRÇAY YANI TR-1 35-24-M00034_35-24-M00034_2346952</t>
  </si>
  <si>
    <t>16.08.2021 16:44:50</t>
  </si>
  <si>
    <t>16.08.2021 18:37:14</t>
  </si>
  <si>
    <t>16.08.2021 09:11:45</t>
  </si>
  <si>
    <t>16.08.2021 17:05:41</t>
  </si>
  <si>
    <t>16.08.2021 09:23:14</t>
  </si>
  <si>
    <t>16.08.2021 17:06:44</t>
  </si>
  <si>
    <t>GÜNEŞLİ TR-15 45-75-M00058_945597050_945597050</t>
  </si>
  <si>
    <t>16.08.2021 12:14:55</t>
  </si>
  <si>
    <t>16.08.2021 15:37:17</t>
  </si>
  <si>
    <t>TOSUNLAR HACIİSA TR-2 35-32-L00039_961322201_961322201</t>
  </si>
  <si>
    <t>16.08.2021 21:15:00</t>
  </si>
  <si>
    <t>16.08.2021 21:33:12</t>
  </si>
  <si>
    <t>16.08.2021 13:51:19</t>
  </si>
  <si>
    <t>16.08.2021 14:27:22</t>
  </si>
  <si>
    <t>BALLICA İM 45-72-A00005_BÜNYAN OSMANİYE L02_2327277</t>
  </si>
  <si>
    <t>16.08.2021 15:36:16</t>
  </si>
  <si>
    <t>16.08.2021 19:43:04</t>
  </si>
  <si>
    <t>GÖKÇEÖREN TR-7 45-77-M00028_945502951_945502951</t>
  </si>
  <si>
    <t>16.08.2021 00:10:17</t>
  </si>
  <si>
    <t>16.08.2021 01:15:39</t>
  </si>
  <si>
    <t>KUM TR-1 45-82-L00006_ H_59869837</t>
  </si>
  <si>
    <t>16.08.2021 09:51:34</t>
  </si>
  <si>
    <t>16.08.2021 12:56:43</t>
  </si>
  <si>
    <t>16.08.2021 09:55:11</t>
  </si>
  <si>
    <t>16.08.2021 17:20:48</t>
  </si>
  <si>
    <t>16.08.2021 10:56:34</t>
  </si>
  <si>
    <t>16.08.2021 11:49:51</t>
  </si>
  <si>
    <t>MURADİYE TR-1 İSTASYON KABİN 45-71-M00192_953221614_953221614</t>
  </si>
  <si>
    <t>16.08.2021 22:12:00</t>
  </si>
  <si>
    <t>16.08.2021 22:41:58</t>
  </si>
  <si>
    <t>YELKİ DM-2/8 (M-2342) 35-10-M02342_C c3_5867566</t>
  </si>
  <si>
    <t>16.08.2021 16:56:56</t>
  </si>
  <si>
    <t>16.08.2021 17:45:01</t>
  </si>
  <si>
    <t>FOÇAKÖY TR-1 35-23-M00222_95000124425_95000124425</t>
  </si>
  <si>
    <t>16.08.2021 11:34:36</t>
  </si>
  <si>
    <t>16.08.2021 14:54:30</t>
  </si>
  <si>
    <t>MERKEZ BODAMAS TR-4 45-75-M00141_A_56398568_56398568</t>
  </si>
  <si>
    <t>16.08.2021 09:11:19</t>
  </si>
  <si>
    <t>16.08.2021 09:57:58</t>
  </si>
  <si>
    <t>M-3439(YATIRIM REZERVE) 35-03-M03439_910320424_910320424</t>
  </si>
  <si>
    <t>16.08.2021 14:50:29</t>
  </si>
  <si>
    <t>16.08.2021 17:26:18</t>
  </si>
  <si>
    <t>RAHMİYE-2 SULAMA TR-10 45-72-M00373_45-72-M00373_2352727</t>
  </si>
  <si>
    <t>16.08.2021 10:04:10</t>
  </si>
  <si>
    <t>16.08.2021 13:53:50</t>
  </si>
  <si>
    <t>16.08.2021 09:25:18</t>
  </si>
  <si>
    <t>16.08.2021 16:41:12</t>
  </si>
  <si>
    <t>M-216(DM-3/14) 35-09-M00216_M-2405 (DM-3/15) M03_42942221</t>
  </si>
  <si>
    <t>16.08.2021 08:54:43</t>
  </si>
  <si>
    <t>16.08.2021 13:57:58</t>
  </si>
  <si>
    <t>ERZE AMBALAJ KÖK 35-27-M00086_TR-32(DM03-TR-01) M04_72177640</t>
  </si>
  <si>
    <t>16.08.2021 08:11:55</t>
  </si>
  <si>
    <t>16.08.2021 09:03:28</t>
  </si>
  <si>
    <t>16.08.2021 19:53:51</t>
  </si>
  <si>
    <t>16.08.2021 20:40:02</t>
  </si>
  <si>
    <t>YAYAKENT DM 35-24-M00209_BALABAN M05_72093559</t>
  </si>
  <si>
    <t>16.08.2021 09:34:36</t>
  </si>
  <si>
    <t>16.08.2021 14:47:16</t>
  </si>
  <si>
    <t>K-839 35-01-K00839_35-01-K00839_2369916</t>
  </si>
  <si>
    <t>16.08.2021 12:25:08</t>
  </si>
  <si>
    <t>16.08.2021 12:43:29</t>
  </si>
  <si>
    <t>M-2925 35-03-M02925_912867462_912867462</t>
  </si>
  <si>
    <t>16.08.2021 01:51:16</t>
  </si>
  <si>
    <t>16.08.2021 02:33:44</t>
  </si>
  <si>
    <t>K-264 35-02-K00264_910075842_910075842</t>
  </si>
  <si>
    <t>16.08.2021 14:04:04</t>
  </si>
  <si>
    <t>16.08.2021 16:50:11</t>
  </si>
  <si>
    <t>L-330 DENİZKIZI-1 35-18-L00330_950437906_950437906</t>
  </si>
  <si>
    <t>16.08.2021 15:32:02</t>
  </si>
  <si>
    <t>16.08.2021 17:28:27</t>
  </si>
  <si>
    <t>ÇAMPINAR TARIMSAL SULAMA TR-1 45-83-M00351_C_56398399_56398399</t>
  </si>
  <si>
    <t>16.08.2021 22:08:12</t>
  </si>
  <si>
    <t>17.08.2021 03:09:06</t>
  </si>
  <si>
    <t>K-855 35-01-K00855_910628628_910628628</t>
  </si>
  <si>
    <t>16.08.2021 11:12:37</t>
  </si>
  <si>
    <t>16.08.2021 12:44:30</t>
  </si>
  <si>
    <t>16.08.2021 14:48:34</t>
  </si>
  <si>
    <t>16.08.2021 16:20:38</t>
  </si>
  <si>
    <t>16.08.2021 06:13:41</t>
  </si>
  <si>
    <t>16.08.2021 09:21:09</t>
  </si>
  <si>
    <t>16.08.2021 13:33:37</t>
  </si>
  <si>
    <t>16.08.2021 17:20:07</t>
  </si>
  <si>
    <t>16.08.2021 12:48:53</t>
  </si>
  <si>
    <t>16.08.2021 16:57:11</t>
  </si>
  <si>
    <t>17.08.2021 09:24:57</t>
  </si>
  <si>
    <t>17.08.2021 16:58:53</t>
  </si>
  <si>
    <t>ZEYTİNLİOVA TR-7 45-72-L00421_TR-8 - TR-9 L04_66556446</t>
  </si>
  <si>
    <t>17.08.2021 09:41:11</t>
  </si>
  <si>
    <t>17.08.2021 11:06:54</t>
  </si>
  <si>
    <t>ASARLIK TR-8 35-28-M00182_8546529_56374195_56374195</t>
  </si>
  <si>
    <t>17.08.2021 19:16:10</t>
  </si>
  <si>
    <t>17.08.2021 20:27:53</t>
  </si>
  <si>
    <t>ALÇUK TM 35-17-A00001_FOÇA-1 M32_2307957</t>
  </si>
  <si>
    <t>17.08.2021 20:14:54</t>
  </si>
  <si>
    <t>17.08.2021 20:20:04</t>
  </si>
  <si>
    <t>DM-3/18 35-19-M00416_8987640 b2b_5962347</t>
  </si>
  <si>
    <t>17.08.2021 10:34:14</t>
  </si>
  <si>
    <t>17.08.2021 13:44:55</t>
  </si>
  <si>
    <t>TR-2/5 45-83-L00005_955176112_955176112</t>
  </si>
  <si>
    <t>17.08.2021 14:32:40</t>
  </si>
  <si>
    <t>17.08.2021 19:02:37</t>
  </si>
  <si>
    <t>L-252 SİSSUS HASTANE 35-18-L00252_950429099_950429099</t>
  </si>
  <si>
    <t>17.08.2021 13:34:46</t>
  </si>
  <si>
    <t>17.08.2021 15:55:27</t>
  </si>
  <si>
    <t>K-1635 35-02-K01635_K-3124 K04_2310381</t>
  </si>
  <si>
    <t>17.08.2021 12:10:00</t>
  </si>
  <si>
    <t>17.08.2021 14:20:50</t>
  </si>
  <si>
    <t>17.08.2021 09:14:33</t>
  </si>
  <si>
    <t>17.08.2021 09:40:41</t>
  </si>
  <si>
    <t>TR-55 35-30-L00055_955333701_955333701</t>
  </si>
  <si>
    <t>17.08.2021 15:43:32</t>
  </si>
  <si>
    <t>17.08.2021 17:54:28</t>
  </si>
  <si>
    <t>17.08.2021 18:02:24</t>
  </si>
  <si>
    <t>17.08.2021 19:55:02</t>
  </si>
  <si>
    <t>MORDOĞAN TR-26 35-21-L00209_953358369_953358369</t>
  </si>
  <si>
    <t>17.08.2021 12:17:20</t>
  </si>
  <si>
    <t>17.08.2021 15:15:01</t>
  </si>
  <si>
    <t>GEMİ SÖKÜM(M-130) TR 35-17-M00130_TOTALGAZ DM M03_79389032</t>
  </si>
  <si>
    <t>17.08.2021 15:14:18</t>
  </si>
  <si>
    <t>17.08.2021 15:53:03</t>
  </si>
  <si>
    <t>17.08.2021 11:05:45</t>
  </si>
  <si>
    <t>17.08.2021 12:29:07</t>
  </si>
  <si>
    <t>L-49 SAYKOP 35-14-L00049_956635619_956635619</t>
  </si>
  <si>
    <t>17.08.2021 11:34:06</t>
  </si>
  <si>
    <t>17.08.2021 15:37:51</t>
  </si>
  <si>
    <t>17.08.2021 16:55:17</t>
  </si>
  <si>
    <t>17.08.2021 17:01:53</t>
  </si>
  <si>
    <t>KONAKLI TR-12 35-15-L00899_48652875_56371004_56371004</t>
  </si>
  <si>
    <t>17.08.2021 16:57:52</t>
  </si>
  <si>
    <t>17.08.2021 18:32:52</t>
  </si>
  <si>
    <t>K-4767 35-04-K04767_98997441_98997441</t>
  </si>
  <si>
    <t>17.08.2021 12:52:50</t>
  </si>
  <si>
    <t>17.08.2021 16:03:06</t>
  </si>
  <si>
    <t>17.08.2021 15:47:06</t>
  </si>
  <si>
    <t>17.08.2021 18:12:37</t>
  </si>
  <si>
    <t>17.08.2021 20:00:27</t>
  </si>
  <si>
    <t>17.08.2021 21:46:26</t>
  </si>
  <si>
    <t>KARAÇAM TR-1 45-82-M00176_DIREK TIPI TRAFO HUCRESI H01_2088860</t>
  </si>
  <si>
    <t>17.08.2021 17:08:50</t>
  </si>
  <si>
    <t>17.08.2021 19:55:45</t>
  </si>
  <si>
    <t>URLA TM-1 35-19-A00004_SEFERİHİSAR M05_2313936</t>
  </si>
  <si>
    <t>17.08.2021 05:14:11</t>
  </si>
  <si>
    <t>17.08.2021 07:35:05</t>
  </si>
  <si>
    <t>L-277 GÖLCÜK GÖDENCE KÖK 35-14-L00277_GÖDENCE L04_72144455</t>
  </si>
  <si>
    <t>17.08.2021 09:16:00</t>
  </si>
  <si>
    <t>17.08.2021 17:14:45</t>
  </si>
  <si>
    <t>TR-57 BAKSAN 35-19-L00057_956666226_956666226</t>
  </si>
  <si>
    <t>17.08.2021 10:26:05</t>
  </si>
  <si>
    <t>17.08.2021 17:18:07</t>
  </si>
  <si>
    <t>DUALAR KÖK 45-82-M00126_DUALAR M02_72193854</t>
  </si>
  <si>
    <t>17.08.2021 07:56:56</t>
  </si>
  <si>
    <t>17.08.2021 09:43:38</t>
  </si>
  <si>
    <t>K-4226 35-08-K04226_98996022_98996022</t>
  </si>
  <si>
    <t>17.08.2021 14:03:27</t>
  </si>
  <si>
    <t>17.08.2021 18:17:05</t>
  </si>
  <si>
    <t>K-1410 35-07-K01410_99178937_99178937</t>
  </si>
  <si>
    <t>17.08.2021 14:49:14</t>
  </si>
  <si>
    <t>17.08.2021 16:28:31</t>
  </si>
  <si>
    <t>17.08.2021 09:15:43</t>
  </si>
  <si>
    <t>17.08.2021 10:12:00</t>
  </si>
  <si>
    <t>GÜRES KÖK 45-80-M00053_KOLDERE-GÜMÜRCELİ-MTV M01_72195951</t>
  </si>
  <si>
    <t>17.08.2021 01:02:49</t>
  </si>
  <si>
    <t>17.08.2021 01:19:44</t>
  </si>
  <si>
    <t>17.08.2021 00:03:26</t>
  </si>
  <si>
    <t>17.08.2021 00:27:13</t>
  </si>
  <si>
    <t>DERBENT İM-DM 45-83-A00004_SARIBEY-2 L07_54875609</t>
  </si>
  <si>
    <t>17.08.2021 15:19:19</t>
  </si>
  <si>
    <t>17.08.2021 15:33:16</t>
  </si>
  <si>
    <t>17.08.2021 07:42:06</t>
  </si>
  <si>
    <t>17.08.2021 07:50:16</t>
  </si>
  <si>
    <t>M-114 KAVAKLIDERE CAMİİ 35-14-M00114_956639266_956639266</t>
  </si>
  <si>
    <t>17.08.2021 18:03:21</t>
  </si>
  <si>
    <t>17.08.2021 20:56:32</t>
  </si>
  <si>
    <t>MAHMUTLAR KÖK 45-74-M00354_HatBaşıAyırıcı_77952827 M09_77952827</t>
  </si>
  <si>
    <t>17.08.2021 15:23:24</t>
  </si>
  <si>
    <t>17.08.2021 16:15:57</t>
  </si>
  <si>
    <t>17.08.2021 08:53:00</t>
  </si>
  <si>
    <t>17.08.2021 11:32:47</t>
  </si>
  <si>
    <t>ÖRNEKKÖY TR-2 35-27-L00324_98846835_98846835</t>
  </si>
  <si>
    <t>17.08.2021 15:31:24</t>
  </si>
  <si>
    <t>17.08.2021 17:46:16</t>
  </si>
  <si>
    <t>KAYMAKÇI İM 35-15-A00004_TR-B M03_2333302</t>
  </si>
  <si>
    <t>17.08.2021 13:39:23</t>
  </si>
  <si>
    <t>17.08.2021 15:30:35</t>
  </si>
  <si>
    <t>17.08.2021 06:09:57</t>
  </si>
  <si>
    <t>17.08.2021 06:33:04</t>
  </si>
  <si>
    <t>17.08.2021 10:08:43</t>
  </si>
  <si>
    <t>17.08.2021 11:19:27</t>
  </si>
  <si>
    <t>KUŞÇUBURUN-3 35-26-M00538_9643433_56359895_56359895</t>
  </si>
  <si>
    <t>17.08.2021 08:18:43</t>
  </si>
  <si>
    <t>17.08.2021 10:03:03</t>
  </si>
  <si>
    <t>ALTINTEPE TR-41 35-22-M00856_955287387_955287387</t>
  </si>
  <si>
    <t>17.08.2021 14:36:18</t>
  </si>
  <si>
    <t>17.08.2021 17:17:46</t>
  </si>
  <si>
    <t>17.08.2021 08:00:36</t>
  </si>
  <si>
    <t>17.08.2021 08:06:17</t>
  </si>
  <si>
    <t>KFC KÖK 35-28-M00534_ M01_2329272</t>
  </si>
  <si>
    <t>17.08.2021 16:24:51</t>
  </si>
  <si>
    <t>17.08.2021 17:18:23</t>
  </si>
  <si>
    <t>KAYAKÖY İM 35-15-A00006_KAYAKÖY ÇIKIŞ L02_66921421</t>
  </si>
  <si>
    <t>17.08.2021 06:33:23</t>
  </si>
  <si>
    <t>17.08.2021 07:40:35</t>
  </si>
  <si>
    <t>17.08.2021 10:56:20</t>
  </si>
  <si>
    <t>17.08.2021 12:21:00</t>
  </si>
  <si>
    <t>17.08.2021 07:38:00</t>
  </si>
  <si>
    <t>17.08.2021 11:39:45</t>
  </si>
  <si>
    <t>İSMAİL AYRANCI SULAMA GRUBU 35-29-M00199_B_56361061_56361061</t>
  </si>
  <si>
    <t>17.08.2021 09:34:00</t>
  </si>
  <si>
    <t>17.08.2021 11:45:13</t>
  </si>
  <si>
    <t>MORDOĞAN TR-41 35-21-L00164_A_56379220_56379220</t>
  </si>
  <si>
    <t>17.08.2021 19:41:04</t>
  </si>
  <si>
    <t>17.08.2021 20:53:42</t>
  </si>
  <si>
    <t>MERSİNLİ TR-2 45-78-M00936_DIREK TIPI TRAFO HUCRESI H01_2112466</t>
  </si>
  <si>
    <t>17.08.2021 14:14:27</t>
  </si>
  <si>
    <t>17.08.2021 16:20:45</t>
  </si>
  <si>
    <t>K-3022 35-04-K03022_35-04-K03022_2370796</t>
  </si>
  <si>
    <t>17.08.2021 13:41:43</t>
  </si>
  <si>
    <t>17.08.2021 14:23:17</t>
  </si>
  <si>
    <t>BALÇOVA İM 35-07-A00001_TERMAL K08_42778674</t>
  </si>
  <si>
    <t>17.08.2021 18:26:37</t>
  </si>
  <si>
    <t>17.08.2021 18:27:17</t>
  </si>
  <si>
    <t>SARUHANLI TR-28 45-80-M00028_A_56385157_56385157</t>
  </si>
  <si>
    <t>17.08.2021 15:02:00</t>
  </si>
  <si>
    <t>17.08.2021 15:44:43</t>
  </si>
  <si>
    <t>17.08.2021 08:28:32</t>
  </si>
  <si>
    <t>17.08.2021 10:00:00</t>
  </si>
  <si>
    <t>TR-18 (M-718) 35-30-M00718_955298103_955298103</t>
  </si>
  <si>
    <t>17.08.2021 09:56:11</t>
  </si>
  <si>
    <t>17.08.2021 18:22:43</t>
  </si>
  <si>
    <t>17.08.2021 08:33:48</t>
  </si>
  <si>
    <t>17.08.2021 09:47:54</t>
  </si>
  <si>
    <t>L-93 ULAMIŞ MEYDAN 35-14-L00093_11474309_56354959_56354959</t>
  </si>
  <si>
    <t>17.08.2021 10:42:45</t>
  </si>
  <si>
    <t>ÇIRPI İM 35-20-A00002_KANDAK(ÇIRPI-3) M02_2055128</t>
  </si>
  <si>
    <t>17.08.2021 06:17:39</t>
  </si>
  <si>
    <t>17.08.2021 07:33:26</t>
  </si>
  <si>
    <t>YUVACALI KÖYÜ TR-1 45-73-M00238_A_56401221_56401221</t>
  </si>
  <si>
    <t>17.08.2021 17:42:15</t>
  </si>
  <si>
    <t>17.08.2021 18:59:31</t>
  </si>
  <si>
    <t>17.08.2021 07:00:59</t>
  </si>
  <si>
    <t>17.08.2021 07:15:00</t>
  </si>
  <si>
    <t>17.08.2021 09:39:17</t>
  </si>
  <si>
    <t>17.08.2021 09:40:00</t>
  </si>
  <si>
    <t>ÜÇPINAR DM 45-71-M00183_ESKİ ÜÇPINAR M11_72249561</t>
  </si>
  <si>
    <t>17.08.2021 13:55:36</t>
  </si>
  <si>
    <t>17.08.2021 16:38:37</t>
  </si>
  <si>
    <t>17.08.2021 09:02:45</t>
  </si>
  <si>
    <t>17.08.2021 16:13:43</t>
  </si>
  <si>
    <t>DM-2/TR-12 (ESKİ TR-6) 35-13-L00006_946418175_946418175</t>
  </si>
  <si>
    <t>17.08.2021 14:21:01</t>
  </si>
  <si>
    <t>17.08.2021 17:12:28</t>
  </si>
  <si>
    <t>YENİFOÇA TR-1 DM 35-23-M00001_35-23-M00001_72190327</t>
  </si>
  <si>
    <t>17.08.2021 09:45:42</t>
  </si>
  <si>
    <t>17.08.2021 10:47:16</t>
  </si>
  <si>
    <t>17.08.2021 13:39:03</t>
  </si>
  <si>
    <t>17.08.2021 14:24:09</t>
  </si>
  <si>
    <t>K-4243 35-07-K04243_DIREK TIPI TRAFO HUCRESI H01_2077455</t>
  </si>
  <si>
    <t>17.08.2021 19:01:00</t>
  </si>
  <si>
    <t>17.08.2021 21:39:41</t>
  </si>
  <si>
    <t>TR-105 ZEYTİNALANI 35-19-L00105_6746509_56394747_56394747</t>
  </si>
  <si>
    <t>17.08.2021 11:45:43</t>
  </si>
  <si>
    <t>17.08.2021 13:33:11</t>
  </si>
  <si>
    <t>17.08.2021 20:23:27</t>
  </si>
  <si>
    <t>17.08.2021 22:01:17</t>
  </si>
  <si>
    <t>MURADİYE DM 45-71-M00006_DM-02 ÜÇTEPELER RİNG M04_2076877</t>
  </si>
  <si>
    <t>17.08.2021 16:01:36</t>
  </si>
  <si>
    <t>17.08.2021 16:05:01</t>
  </si>
  <si>
    <t>SARIALAN KÖYÜ TR-2 45-71-M01530_953244268_953244268</t>
  </si>
  <si>
    <t>17.08.2021 13:26:33</t>
  </si>
  <si>
    <t>17.08.2021 19:58:14</t>
  </si>
  <si>
    <t>17.08.2021 09:53:23</t>
  </si>
  <si>
    <t>17.08.2021 17:09:29</t>
  </si>
  <si>
    <t>TR-25 35-22-M00025_955265628_955265628</t>
  </si>
  <si>
    <t>17.08.2021 11:27:03</t>
  </si>
  <si>
    <t>17.08.2021 13:04:24</t>
  </si>
  <si>
    <t>17.08.2021 08:38:30</t>
  </si>
  <si>
    <t>17.08.2021 12:17:37</t>
  </si>
  <si>
    <t>PAŞAKÖY KÖK 45-80-M00052_TAŞDİBİ ÇIKIŞI M010_72063787</t>
  </si>
  <si>
    <t>17.08.2021 16:53:03</t>
  </si>
  <si>
    <t>17.08.2021 17:30:34</t>
  </si>
  <si>
    <t>SALİHLİ İM 45-78-A00001_ŞEHİR-2 L08_48928855</t>
  </si>
  <si>
    <t>17.08.2021 07:18:53</t>
  </si>
  <si>
    <t>17.08.2021 07:30:19</t>
  </si>
  <si>
    <t>17.08.2021 08:53:32</t>
  </si>
  <si>
    <t>17.08.2021 10:35:24</t>
  </si>
  <si>
    <t>ARMUTLU DM-2/TR-36 (ESKİ TR-6) 35-27-L00006_DM-2/TR-34 L05_61232210</t>
  </si>
  <si>
    <t>17.08.2021 09:48:23</t>
  </si>
  <si>
    <t>17.08.2021 09:48:43</t>
  </si>
  <si>
    <t>KIZILOBA TR-1 35-20-L00257_35-20-L00257_2360362</t>
  </si>
  <si>
    <t>17.08.2021 17:51:00</t>
  </si>
  <si>
    <t>17.08.2021 19:33:01</t>
  </si>
  <si>
    <t>BELKENT SİTESİ TR 35-30-M00336_35-30-M00336_72075080</t>
  </si>
  <si>
    <t>17.08.2021 10:42:29</t>
  </si>
  <si>
    <t>17.08.2021 14:08:17</t>
  </si>
  <si>
    <t>_11830827_56359485_56359485</t>
  </si>
  <si>
    <t>17.08.2021 13:53:55</t>
  </si>
  <si>
    <t>17.08.2021 15:24:48</t>
  </si>
  <si>
    <t>K-1674 35-02-K01674_A_56378159_56378159</t>
  </si>
  <si>
    <t>17.08.2021 10:53:50</t>
  </si>
  <si>
    <t>17.08.2021 11:40:48</t>
  </si>
  <si>
    <t>17.08.2021 05:01:00</t>
  </si>
  <si>
    <t>17.08.2021 07:24:00</t>
  </si>
  <si>
    <t>17.08.2021 20:54:14</t>
  </si>
  <si>
    <t>17.08.2021 20:54:59</t>
  </si>
  <si>
    <t>MURADİYE TR-5 (ESKİ MEZARLIK YANI) 45-71-M00204_DM-5 M03_2091439</t>
  </si>
  <si>
    <t>17.08.2021 16:08:47</t>
  </si>
  <si>
    <t>17.08.2021 17:09:03</t>
  </si>
  <si>
    <t>K-3876 35-01-K03876_912374428_912374428</t>
  </si>
  <si>
    <t>17.08.2021 20:06:00</t>
  </si>
  <si>
    <t>18.08.2021 02:18:22</t>
  </si>
  <si>
    <t>K-1371 35-04-K01371_912483115_912483115</t>
  </si>
  <si>
    <t>17.08.2021 09:15:33</t>
  </si>
  <si>
    <t>17.08.2021 11:06:27</t>
  </si>
  <si>
    <t>KAHRAMANDERE İM 35-10-A00002_YELKİ-2 M10_2094867</t>
  </si>
  <si>
    <t>17.08.2021 04:23:33</t>
  </si>
  <si>
    <t>17.08.2021 04:41:58</t>
  </si>
  <si>
    <t>OKLUİSA KÖK 45-81-M00046_ESKİN GRUP M03_71994400</t>
  </si>
  <si>
    <t>17.08.2021 10:23:07</t>
  </si>
  <si>
    <t>17.08.2021 10:23:33</t>
  </si>
  <si>
    <t>HALİTPAŞA DM 45-80-M00060_HALİTPAŞA TARIMSAL SULAMA-1 M06_72188715</t>
  </si>
  <si>
    <t>17.08.2021 13:26:18</t>
  </si>
  <si>
    <t>17.08.2021 14:29:50</t>
  </si>
  <si>
    <t>17.08.2021 12:47:07</t>
  </si>
  <si>
    <t>17.08.2021 13:13:50</t>
  </si>
  <si>
    <t>17.08.2021 09:50:16</t>
  </si>
  <si>
    <t>17.08.2021 17:10:57</t>
  </si>
  <si>
    <t>KABAZLI TR-1 45-78-M00677_953291797_953291797</t>
  </si>
  <si>
    <t>17.08.2021 22:03:06</t>
  </si>
  <si>
    <t>17.08.2021 22:56:19</t>
  </si>
  <si>
    <t>SOMA TR-2/1 45-82-M00082_DAĞITIM TRAFOSU M04_72178217</t>
  </si>
  <si>
    <t>17.08.2021 09:09:43</t>
  </si>
  <si>
    <t>17.08.2021 16:15:12</t>
  </si>
  <si>
    <t>TR-2/88 45-83-L00088_A_56388337_56388337</t>
  </si>
  <si>
    <t>17.08.2021 13:51:17</t>
  </si>
  <si>
    <t>17.08.2021 15:27:00</t>
  </si>
  <si>
    <t>K-4492 35-10-K04492_912391692_912391692</t>
  </si>
  <si>
    <t>17.08.2021 17:57:00</t>
  </si>
  <si>
    <t>17.08.2021 20:11:13</t>
  </si>
  <si>
    <t>17.08.2021 10:21:12</t>
  </si>
  <si>
    <t>17.08.2021 15:07:33</t>
  </si>
  <si>
    <t>17.08.2021 20:43:13</t>
  </si>
  <si>
    <t>17.08.2021 22:43:45</t>
  </si>
  <si>
    <t>K-2678 35-03-K02678_949765376_949765376</t>
  </si>
  <si>
    <t>17.08.2021 22:12:54</t>
  </si>
  <si>
    <t>17.08.2021 23:56:08</t>
  </si>
  <si>
    <t>ESKİ FOÇA İM 35-23-A00001_FOTAŞ-1 M07_2308535</t>
  </si>
  <si>
    <t>17.08.2021 19:13:07</t>
  </si>
  <si>
    <t>17.08.2021 20:48:00</t>
  </si>
  <si>
    <t>BEYAZKENT SİTESİ 35-30-M00343_955307454_955307454</t>
  </si>
  <si>
    <t>17.08.2021 16:12:18</t>
  </si>
  <si>
    <t>17.08.2021 18:43:24</t>
  </si>
  <si>
    <t>YENİDOĞAN TR-1 45-72-M00634_45-72-M00634_2352991</t>
  </si>
  <si>
    <t>17.08.2021 19:53:23</t>
  </si>
  <si>
    <t>17.08.2021 22:47:32</t>
  </si>
  <si>
    <t>KAYNARPINAR TR-1 35-21-L00116_953360434_953360434</t>
  </si>
  <si>
    <t>17.08.2021 18:33:00</t>
  </si>
  <si>
    <t>17.08.2021 19:30:48</t>
  </si>
  <si>
    <t>TR-18 35-17-M00018_DIREK TIPI TRAFO HUCRESI H01_2044931</t>
  </si>
  <si>
    <t>17.08.2021 14:45:21</t>
  </si>
  <si>
    <t>17.08.2021 15:42:37</t>
  </si>
  <si>
    <t>KUŞÇULAR DM-2 35-19-M00515_TR-319 M05_80470430</t>
  </si>
  <si>
    <t>17.08.2021 15:30:13</t>
  </si>
  <si>
    <t>17.08.2021 16:48:17</t>
  </si>
  <si>
    <t>TR-2/33 45-72-L00033_C_56391659_56391659</t>
  </si>
  <si>
    <t>17.08.2021 01:14:00</t>
  </si>
  <si>
    <t>17.08.2021 05:39:31</t>
  </si>
  <si>
    <t>17.08.2021 09:59:53</t>
  </si>
  <si>
    <t>17.08.2021 10:00:13</t>
  </si>
  <si>
    <t>DM-3/21 (AKMESCİD GİRİŞ) 45-71-M00101_953199381_953199381</t>
  </si>
  <si>
    <t>17.08.2021 21:15:53</t>
  </si>
  <si>
    <t>18.08.2021 01:21:49</t>
  </si>
  <si>
    <t>KELLETEPE KÖK 35-31-L00035_ŞEMSİLER TR-1 L04_72230944</t>
  </si>
  <si>
    <t>17.08.2021 09:01:57</t>
  </si>
  <si>
    <t>17.08.2021 14:04:04</t>
  </si>
  <si>
    <t>YENİFOÇA TR-44 35-23-M00044_F _42106663</t>
  </si>
  <si>
    <t>17.08.2021 12:07:51</t>
  </si>
  <si>
    <t>17.08.2021 14:31:32</t>
  </si>
  <si>
    <t>17.08.2021 16:04:59</t>
  </si>
  <si>
    <t>17.08.2021 17:26:25</t>
  </si>
  <si>
    <t>K-3876 35-01-K03876_911447268_911447268</t>
  </si>
  <si>
    <t>17.08.2021 12:51:06</t>
  </si>
  <si>
    <t>17.08.2021 14:06:30</t>
  </si>
  <si>
    <t>17.08.2021 17:25:20</t>
  </si>
  <si>
    <t>17.08.2021 17:45:35</t>
  </si>
  <si>
    <t>KAYMAKÇI İM 35-15-A00004_TR-A M07_2333305</t>
  </si>
  <si>
    <t>17.08.2021 13:39:37</t>
  </si>
  <si>
    <t>17.08.2021 15:37:42</t>
  </si>
  <si>
    <t>KURTULMUŞ KÖK 45-72-L00080_SARILAR ÇIKIŞI L03_66546764</t>
  </si>
  <si>
    <t>17.08.2021 23:26:34</t>
  </si>
  <si>
    <t>17.08.2021 23:26:57</t>
  </si>
  <si>
    <t>17.08.2021 09:16:17</t>
  </si>
  <si>
    <t>17.08.2021 15:59:00</t>
  </si>
  <si>
    <t>ARKACILAR TR-1 35-31-L00037_35-31-L00037_2364540</t>
  </si>
  <si>
    <t>17.08.2021 18:45:07</t>
  </si>
  <si>
    <t>17.08.2021 20:12:29</t>
  </si>
  <si>
    <t>PINARCIK TR-1 45-72-L00753_956488643_956488643</t>
  </si>
  <si>
    <t>17.08.2021 11:27:57</t>
  </si>
  <si>
    <t>17.08.2021 15:41:35</t>
  </si>
  <si>
    <t>K-217 35-01-K00217_F_56375320_56375320</t>
  </si>
  <si>
    <t>17.08.2021 10:37:55</t>
  </si>
  <si>
    <t>17.08.2021 15:32:26</t>
  </si>
  <si>
    <t>ESKİ FOÇA İM 35-23-A00001_TR-2 GİRİŞ-ÖLÇÜ L08_2050309</t>
  </si>
  <si>
    <t>17.08.2021 20:15:17</t>
  </si>
  <si>
    <t>17.08.2021 20:20:13</t>
  </si>
  <si>
    <t>17.08.2021 13:38:45</t>
  </si>
  <si>
    <t>17.08.2021 13:41:56</t>
  </si>
  <si>
    <t>HELVACI TR-1 35-17-M00361_C_60982273_60982273</t>
  </si>
  <si>
    <t>17.08.2021 09:26:13</t>
  </si>
  <si>
    <t>17.08.2021 17:32:05</t>
  </si>
  <si>
    <t>17.08.2021 07:48:55</t>
  </si>
  <si>
    <t>17.08.2021 08:34:00</t>
  </si>
  <si>
    <t>K-2313 35-04-K02313_99025007_99025007</t>
  </si>
  <si>
    <t>17.08.2021 16:29:23</t>
  </si>
  <si>
    <t>17.08.2021 17:19:08</t>
  </si>
  <si>
    <t>YENİ ŞAKRAN TR-9 35-17-M00209_950308443_950308443</t>
  </si>
  <si>
    <t>17.08.2021 17:42:19</t>
  </si>
  <si>
    <t>17.08.2021 19:14:37</t>
  </si>
  <si>
    <t>YENİFOÇA TR-53 35-23-M00053_YENİFOÇA TR-51 M01_72156680</t>
  </si>
  <si>
    <t>17.08.2021 09:23:43</t>
  </si>
  <si>
    <t>17.08.2021 11:01:59</t>
  </si>
  <si>
    <t>DM-4/TR-2 35-13-L00057_946423301_946423301</t>
  </si>
  <si>
    <t>17.08.2021 11:01:28</t>
  </si>
  <si>
    <t>17.08.2021 12:10:28</t>
  </si>
  <si>
    <t>K-982 35-07-K00982_K-4243 K02_65640709</t>
  </si>
  <si>
    <t>17.08.2021 18:32:58</t>
  </si>
  <si>
    <t>17.08.2021 18:51:05</t>
  </si>
  <si>
    <t>ATAKÖY OVA TR-2 35-22-M00180_955284779_955284779</t>
  </si>
  <si>
    <t>17.08.2021 17:35:11</t>
  </si>
  <si>
    <t>17.08.2021 20:42:18</t>
  </si>
  <si>
    <t>K-707 35-04-K00707_99364603_99364603</t>
  </si>
  <si>
    <t>17.08.2021 11:45:21</t>
  </si>
  <si>
    <t>17.08.2021 14:33:54</t>
  </si>
  <si>
    <t>TR-1/14 45-72-M00014_DAĞITIM TRAFOSU TR-1/14 M04_66509367</t>
  </si>
  <si>
    <t>17.08.2021 05:48:00</t>
  </si>
  <si>
    <t>17.08.2021 06:35:19</t>
  </si>
  <si>
    <t>K-983 35-07-K00983_DIREK TIPI TRAFO HUCRESI H01_2077458</t>
  </si>
  <si>
    <t>17.08.2021 18:57:21</t>
  </si>
  <si>
    <t>17.08.2021 21:25:28</t>
  </si>
  <si>
    <t>DM-1/52 45-71-M00325_SA_60984624_60984624</t>
  </si>
  <si>
    <t>17.08.2021 15:47:07</t>
  </si>
  <si>
    <t>17.08.2021 17:42:04</t>
  </si>
  <si>
    <t>MENEMEN TR-28 35-28-L00028_MENEMEN TR-90/MENEMEN TR-25 L02_66712105</t>
  </si>
  <si>
    <t>17.08.2021 20:20:44</t>
  </si>
  <si>
    <t>17.08.2021 21:34:00</t>
  </si>
  <si>
    <t>L-310 35-18-L00310_6027451_56369861_56369861</t>
  </si>
  <si>
    <t>17.08.2021 11:12:44</t>
  </si>
  <si>
    <t>17.08.2021 13:29:04</t>
  </si>
  <si>
    <t>KARAKOVA TR-1 35-15-L00447_DIREK TIPI TRAFO HUCRESI H01_2049694</t>
  </si>
  <si>
    <t>17.08.2021 07:48:21</t>
  </si>
  <si>
    <t>17.08.2021 08:12:11</t>
  </si>
  <si>
    <t>SİYEKLİ KÖK 45-71-M00185_DAĞYENİCE M07_72256931</t>
  </si>
  <si>
    <t>17.08.2021 10:43:13</t>
  </si>
  <si>
    <t>17.08.2021 11:22:00</t>
  </si>
  <si>
    <t>K-1302 35-08-K01302_K-4004 K03_42456243</t>
  </si>
  <si>
    <t>17.08.2021 12:30:40</t>
  </si>
  <si>
    <t>17.08.2021 13:54:54</t>
  </si>
  <si>
    <t>URGANLI TR-4 45-83-M00554_MERA M03_2328740</t>
  </si>
  <si>
    <t>17.08.2021 06:39:00</t>
  </si>
  <si>
    <t>17.08.2021 10:15:26</t>
  </si>
  <si>
    <t>TR-63(DM-12/14) 45-78-M00063_D dm1214/d01_49409140</t>
  </si>
  <si>
    <t>17.08.2021 22:04:14</t>
  </si>
  <si>
    <t>18.08.2021 01:47:48</t>
  </si>
  <si>
    <t>YUKARI ILGINDERE TR-1 35-16-M00150_35-16-M00150_2347289</t>
  </si>
  <si>
    <t>17.08.2021 10:33:08</t>
  </si>
  <si>
    <t>17.08.2021 15:04:56</t>
  </si>
  <si>
    <t>17.08.2021 16:09:26</t>
  </si>
  <si>
    <t>17.08.2021 18:14:32</t>
  </si>
  <si>
    <t>KUŞÇULAR TR-7 35-19-M00219_7641654_56390039_56390039</t>
  </si>
  <si>
    <t>17.08.2021 09:03:15</t>
  </si>
  <si>
    <t>17.08.2021 17:36:07</t>
  </si>
  <si>
    <t>ARMUTLU İM 35-27-A00001_KIZILCA L05_2050859</t>
  </si>
  <si>
    <t>17.08.2021 09:47:16</t>
  </si>
  <si>
    <t>17.08.2021 09:48:05</t>
  </si>
  <si>
    <t>K-3876 35-01-K03876_911598191_911598191</t>
  </si>
  <si>
    <t>17.08.2021 14:18:21</t>
  </si>
  <si>
    <t>17.08.2021 19:08:09</t>
  </si>
  <si>
    <t>K-2866 35-08-K02866_911970515_911970515</t>
  </si>
  <si>
    <t>17.08.2021 19:46:00</t>
  </si>
  <si>
    <t>17.08.2021 21:41:12</t>
  </si>
  <si>
    <t>KAVAKLIDERE TR-12 45-73-M00145_TR-17 M01_2093006</t>
  </si>
  <si>
    <t>17.08.2021 09:50:25</t>
  </si>
  <si>
    <t>17.08.2021 10:50:49</t>
  </si>
  <si>
    <t>HORZUMKESERLER TR-1 45-73-M00295_A_56391480_56391480</t>
  </si>
  <si>
    <t>17.08.2021 20:24:43</t>
  </si>
  <si>
    <t>17.08.2021 22:55:04</t>
  </si>
  <si>
    <t>TR-4 35-13-L00004_A_56355887_56355887</t>
  </si>
  <si>
    <t>17.08.2021 17:01:54</t>
  </si>
  <si>
    <t>17.08.2021 20:58:28</t>
  </si>
  <si>
    <t>SARUHANLI TR-25 45-80-M00025_SARUHANLI DM M01_72203483</t>
  </si>
  <si>
    <t>17.08.2021 06:50:33</t>
  </si>
  <si>
    <t>17.08.2021 07:43:54</t>
  </si>
  <si>
    <t>K-3056 35-03-K03056_C_56367326_56367326</t>
  </si>
  <si>
    <t>17.08.2021 15:49:57</t>
  </si>
  <si>
    <t>17.08.2021 17:56:55</t>
  </si>
  <si>
    <t>L-234 35-18-L00234_950445860_950445860</t>
  </si>
  <si>
    <t>17.08.2021 23:30:43</t>
  </si>
  <si>
    <t>18.08.2021 01:41:27</t>
  </si>
  <si>
    <t>TR-61 35-17-M00061_10776220 a/1b_5947694</t>
  </si>
  <si>
    <t>17.08.2021 11:09:43</t>
  </si>
  <si>
    <t>17.08.2021 11:56:40</t>
  </si>
  <si>
    <t>YENİFOÇA TR-48 35-23-M00048_950418217_950418217</t>
  </si>
  <si>
    <t>17.08.2021 11:54:00</t>
  </si>
  <si>
    <t>17.08.2021 18:42:30</t>
  </si>
  <si>
    <t>17.08.2021 17:44:20</t>
  </si>
  <si>
    <t>17.08.2021 18:15:00</t>
  </si>
  <si>
    <t>ULUKENT DM-3/18 35-28-M00058_C_56364710_56364710</t>
  </si>
  <si>
    <t>17.08.2021 15:02:17</t>
  </si>
  <si>
    <t>17.08.2021 16:56:09</t>
  </si>
  <si>
    <t>SELİMŞAHLAR TR-3 45-71-M01297_DIREK TIPI TRAFO HUCRESI H01_2095421</t>
  </si>
  <si>
    <t>17.08.2021 08:07:15</t>
  </si>
  <si>
    <t>17.08.2021 13:04:06</t>
  </si>
  <si>
    <t>17.08.2021 20:40:36</t>
  </si>
  <si>
    <t>17.08.2021 21:23:37</t>
  </si>
  <si>
    <t>KARAKÖY TR-1 45-83-L00295_45-83-L00295_2356901</t>
  </si>
  <si>
    <t>17.08.2021 14:27:10</t>
  </si>
  <si>
    <t>17.08.2021 18:08:15</t>
  </si>
  <si>
    <t>SARUHANLI TR-11 45-80-M00011_B_56385511_56385511</t>
  </si>
  <si>
    <t>17.08.2021 13:23:20</t>
  </si>
  <si>
    <t>17.08.2021 15:28:49</t>
  </si>
  <si>
    <t>17.08.2021 08:48:27</t>
  </si>
  <si>
    <t>17.08.2021 09:30:49</t>
  </si>
  <si>
    <t>ÇAYBAŞI DM-1/11 35-26-L00215__56359504_56359504</t>
  </si>
  <si>
    <t>17.08.2021 13:39:00</t>
  </si>
  <si>
    <t>17.08.2021 14:06:28</t>
  </si>
  <si>
    <t>17.08.2021 12:04:47</t>
  </si>
  <si>
    <t>17.08.2021 12:07:29</t>
  </si>
  <si>
    <t>TR-38 35-30-L00038_955317599_955317599</t>
  </si>
  <si>
    <t>17.08.2021 15:16:23</t>
  </si>
  <si>
    <t>17.08.2021 15:43:45</t>
  </si>
  <si>
    <t>ÇIRPI TR-1/1 35-20-M00001_955197108_955197108</t>
  </si>
  <si>
    <t>17.08.2021 17:55:23</t>
  </si>
  <si>
    <t>17.08.2021 19:37:00</t>
  </si>
  <si>
    <t>K-2709 35-03-K02709_95000516300_95000516300</t>
  </si>
  <si>
    <t>17.08.2021 02:57:25</t>
  </si>
  <si>
    <t>17.08.2021 10:04:40</t>
  </si>
  <si>
    <t>BAĞARASI TR-15 35-23-M00362_ H_79385487</t>
  </si>
  <si>
    <t>17.08.2021 22:09:36</t>
  </si>
  <si>
    <t>18.08.2021 02:51:50</t>
  </si>
  <si>
    <t>BADEMLİ KARAHAYIT MEV. TR-28 35-15-L01041_C_56361239_56361239</t>
  </si>
  <si>
    <t>17.08.2021 16:52:17</t>
  </si>
  <si>
    <t>17.08.2021 19:27:01</t>
  </si>
  <si>
    <t>17.08.2021 10:31:07</t>
  </si>
  <si>
    <t>17.08.2021 10:41:00</t>
  </si>
  <si>
    <t>DM-01/06 45-71-M00023_953200790_953200790</t>
  </si>
  <si>
    <t>17.08.2021 11:22:56</t>
  </si>
  <si>
    <t>17.08.2021 14:48:40</t>
  </si>
  <si>
    <t>TİRE DM2/6 35-29-L00025_35-29-L00025_2372185</t>
  </si>
  <si>
    <t>17.08.2021 20:00:53</t>
  </si>
  <si>
    <t>17.08.2021 20:44:03</t>
  </si>
  <si>
    <t>K-2589 35-02-K02589_B_56368158_56368158</t>
  </si>
  <si>
    <t>17.08.2021 11:37:00</t>
  </si>
  <si>
    <t>17.08.2021 12:13:17</t>
  </si>
  <si>
    <t>HALİLBEYLİ TR-1 KÖK 35-27-M01057_HatBaşıAyırıcı_53138023 M06_53138023</t>
  </si>
  <si>
    <t>17.08.2021 18:39:13</t>
  </si>
  <si>
    <t>17.08.2021 19:42:51</t>
  </si>
  <si>
    <t>ÇÖKELEK TR-2 45-78-L00650_49260173_56407941_56407941</t>
  </si>
  <si>
    <t>17.08.2021 14:30:27</t>
  </si>
  <si>
    <t>17.08.2021 15:14:40</t>
  </si>
  <si>
    <t>KURTULMUŞ KÖK 45-72-L00080_HatBaşıAyırıcı_53140337 L03_53140337</t>
  </si>
  <si>
    <t>17.08.2021 13:57:10</t>
  </si>
  <si>
    <t>17.08.2021 17:34:04</t>
  </si>
  <si>
    <t>M-2740 35-02-M02740_ H_79573571</t>
  </si>
  <si>
    <t>17.08.2021 09:06:10</t>
  </si>
  <si>
    <t>17.08.2021 10:30:14</t>
  </si>
  <si>
    <t>17.08.2021 13:28:07</t>
  </si>
  <si>
    <t>17.08.2021 18:14:37</t>
  </si>
  <si>
    <t>DEREKÖY KÖK 45-77-L00290_DEREKÖY L04_2334411</t>
  </si>
  <si>
    <t>17.08.2021 08:46:06</t>
  </si>
  <si>
    <t>17.08.2021 10:50:27</t>
  </si>
  <si>
    <t>NACİ BEZİRGANOĞLU SULAMA GRUBU 35-29-L00286_A_56360697_56360697</t>
  </si>
  <si>
    <t>17.08.2021 00:14:56</t>
  </si>
  <si>
    <t>17.08.2021 01:11:39</t>
  </si>
  <si>
    <t>TR-21 35-31-L00021_DIREK TIPI TRAFO HUCRESI H01_2048182</t>
  </si>
  <si>
    <t>17.08.2021 09:04:00</t>
  </si>
  <si>
    <t>BALABAN TAŞLI TR-1 35-24-M00255_953046070_953046070</t>
  </si>
  <si>
    <t>17.08.2021 09:37:41</t>
  </si>
  <si>
    <t>17.08.2021 11:07:05</t>
  </si>
  <si>
    <t>GÜNERLİ TR-2 35-28-M00416_953385607_953385607</t>
  </si>
  <si>
    <t>17.08.2021 13:52:49</t>
  </si>
  <si>
    <t>17.08.2021 15:28:31</t>
  </si>
  <si>
    <t>17.08.2021 11:01:27</t>
  </si>
  <si>
    <t>17.08.2021 11:02:27</t>
  </si>
  <si>
    <t>YENİFOÇA TR-1 DM 35-23-M00001_YENİFOÇA TR-24 M010_72190236</t>
  </si>
  <si>
    <t>17.08.2021 16:21:47</t>
  </si>
  <si>
    <t>17.08.2021 16:41:44</t>
  </si>
  <si>
    <t>ATAKÖY TR-7 35-22-M00177_35-22-M00177_2362173</t>
  </si>
  <si>
    <t>17.08.2021 11:16:37</t>
  </si>
  <si>
    <t>17.08.2021 15:25:45</t>
  </si>
  <si>
    <t>17.08.2021 05:08:00</t>
  </si>
  <si>
    <t>17.08.2021 05:57:36</t>
  </si>
  <si>
    <t>KARABURÇ TR-5 DURSUN BEY 35-31-L00264_956579797_956579797</t>
  </si>
  <si>
    <t>17.08.2021 17:26:26</t>
  </si>
  <si>
    <t>17.08.2021 19:11:07</t>
  </si>
  <si>
    <t>YAKACIK TR-3 35-20-L00240_5827832_56374252_56374252</t>
  </si>
  <si>
    <t>17.08.2021 20:56:50</t>
  </si>
  <si>
    <t>17.08.2021 21:26:30</t>
  </si>
  <si>
    <t>K-2322 35-01-K02322_911301321_911301321</t>
  </si>
  <si>
    <t>17.08.2021 12:43:21</t>
  </si>
  <si>
    <t>17.08.2021 14:40:48</t>
  </si>
  <si>
    <t>MEDAR TR-6 45-72-L00276_956518370_956518370</t>
  </si>
  <si>
    <t>17.08.2021 20:05:32</t>
  </si>
  <si>
    <t>17.08.2021 21:14:23</t>
  </si>
  <si>
    <t>L-387 GERMİYAN EVLERİ 35-18-L00387_DIREK TIPI TRAFO HUCRESI H01_2099779</t>
  </si>
  <si>
    <t>17.08.2021 09:19:00</t>
  </si>
  <si>
    <t>17.08.2021 14:01:44</t>
  </si>
  <si>
    <t>17.08.2021 10:26:03</t>
  </si>
  <si>
    <t>17.08.2021 10:26:37</t>
  </si>
  <si>
    <t>ÇANDARLI TR-5 35-30-M00005_955313726_955313726</t>
  </si>
  <si>
    <t>17.08.2021 14:40:51</t>
  </si>
  <si>
    <t>17.08.2021 19:39:59</t>
  </si>
  <si>
    <t>İSTASYONALTI KÖK 45-83-M00131_CELALETTİN AŞKIN M08_2097308</t>
  </si>
  <si>
    <t>17.08.2021 18:34:24</t>
  </si>
  <si>
    <t>17.08.2021 19:13:00</t>
  </si>
  <si>
    <t>AKÇAALAN OVA TR 35-22-M00222_DIREK TIPI TRAFO HUCRESI H01_2126911</t>
  </si>
  <si>
    <t>17.08.2021 10:32:26</t>
  </si>
  <si>
    <t>17.08.2021 12:14:30</t>
  </si>
  <si>
    <t>ETESAN TR-2 45-83-L00433_45-83-L00433_2359052</t>
  </si>
  <si>
    <t>17.08.2021 11:12:59</t>
  </si>
  <si>
    <t>17.08.2021 15:47:44</t>
  </si>
  <si>
    <t>PİYADELER TR-3 45-73-M00168_A_56404593_56404593</t>
  </si>
  <si>
    <t>17.08.2021 14:54:58</t>
  </si>
  <si>
    <t>17.08.2021 15:57:55</t>
  </si>
  <si>
    <t>17.08.2021 14:20:37</t>
  </si>
  <si>
    <t>17.08.2021 14:21:17</t>
  </si>
  <si>
    <t>K-4237 35-03-K04237_910345902_910345902</t>
  </si>
  <si>
    <t>17.08.2021 09:54:14</t>
  </si>
  <si>
    <t>17.08.2021 12:18:47</t>
  </si>
  <si>
    <t>LOKMANKUYU KÖK 35-15-L00903_ERKEKLİ L05_67112629</t>
  </si>
  <si>
    <t>17.08.2021 09:38:13</t>
  </si>
  <si>
    <t>17.08.2021 12:39:33</t>
  </si>
  <si>
    <t>17.08.2021 19:31:09</t>
  </si>
  <si>
    <t>17.08.2021 21:23:46</t>
  </si>
  <si>
    <t>POLYAK TR-1 35-30-L00132_E_56404145_56404145</t>
  </si>
  <si>
    <t>17.08.2021 08:57:00</t>
  </si>
  <si>
    <t>17.08.2021 10:29:20</t>
  </si>
  <si>
    <t>GÜMÜLDÜR DM 35-25-M00100_DM-4/1 M09_2054418</t>
  </si>
  <si>
    <t>17.08.2021 19:35:32</t>
  </si>
  <si>
    <t>17.08.2021 19:41:43</t>
  </si>
  <si>
    <t>AHMETBEYLER DM 35-16-M00154_HatBaşıAyırıcı_53139417 M05_53139417</t>
  </si>
  <si>
    <t>17.08.2021 11:59:00</t>
  </si>
  <si>
    <t>17.08.2021 12:56:00</t>
  </si>
  <si>
    <t>17.08.2021 23:07:04</t>
  </si>
  <si>
    <t>17.08.2021 23:51:56</t>
  </si>
  <si>
    <t>İMBAT SİTESİ TR-3 35-19-M00262_35-19-M00262_72146114</t>
  </si>
  <si>
    <t>17.08.2021 15:04:23</t>
  </si>
  <si>
    <t>17.08.2021 15:43:33</t>
  </si>
  <si>
    <t>İSTASYONALTI KÖK 45-83-M00131_ARPALIK KÖK-1 M03_2329934</t>
  </si>
  <si>
    <t>17.08.2021 08:32:10</t>
  </si>
  <si>
    <t>17.08.2021 12:33:03</t>
  </si>
  <si>
    <t>ALİAĞA GIS TM 35-17-A00014_HatBaşıAyırıcı_65632267 M020_65632267</t>
  </si>
  <si>
    <t>17.08.2021 16:54:54</t>
  </si>
  <si>
    <t>17.08.2021 18:14:17</t>
  </si>
  <si>
    <t>17.08.2021 12:50:15</t>
  </si>
  <si>
    <t>17.08.2021 14:02:39</t>
  </si>
  <si>
    <t>17.08.2021 20:22:25</t>
  </si>
  <si>
    <t>17.08.2021 20:31:43</t>
  </si>
  <si>
    <t>17.08.2021 01:49:00</t>
  </si>
  <si>
    <t>17.08.2021 02:37:56</t>
  </si>
  <si>
    <t>TR-24 45-77-L00024_H h1_42438203</t>
  </si>
  <si>
    <t>17.08.2021 01:33:09</t>
  </si>
  <si>
    <t>17.08.2021 02:19:09</t>
  </si>
  <si>
    <t>17.08.2021 16:01:31</t>
  </si>
  <si>
    <t>17.08.2021 18:58:14</t>
  </si>
  <si>
    <t>K-941 35-02-K00941_9885221 H1B_5839022</t>
  </si>
  <si>
    <t>17.08.2021 06:12:20</t>
  </si>
  <si>
    <t>17.08.2021 07:52:14</t>
  </si>
  <si>
    <t>17.08.2021 11:01:38</t>
  </si>
  <si>
    <t>17.08.2021 11:55:58</t>
  </si>
  <si>
    <t>ARAPLIOVASI GES DM 35-16-M00811_PAŞAKÖY ENH-ÇIKIŞ M016_48716658</t>
  </si>
  <si>
    <t>17.08.2021 10:33:23</t>
  </si>
  <si>
    <t>17.08.2021 11:58:00</t>
  </si>
  <si>
    <t>UZUNHASANLAR TR-1 35-17-M00471_A_56356828_56356828</t>
  </si>
  <si>
    <t>17.08.2021 10:52:15</t>
  </si>
  <si>
    <t>17.08.2021 21:19:37</t>
  </si>
  <si>
    <t>17.08.2021 21:25:01</t>
  </si>
  <si>
    <t>17.08.2021 08:30:41</t>
  </si>
  <si>
    <t>17.08.2021 09:54:45</t>
  </si>
  <si>
    <t>KIYMIK TR-1 45-75-M00111_A_56389785_56389785</t>
  </si>
  <si>
    <t>17.08.2021 13:03:00</t>
  </si>
  <si>
    <t>17.08.2021 17:53:03</t>
  </si>
  <si>
    <t>17.08.2021 10:45:38</t>
  </si>
  <si>
    <t>17.08.2021 16:24:00</t>
  </si>
  <si>
    <t>DEVELİ TR-1 35-22-M00279_955290892_955290892</t>
  </si>
  <si>
    <t>17.08.2021 16:58:38</t>
  </si>
  <si>
    <t>17.08.2021 17:43:34</t>
  </si>
  <si>
    <t>17.08.2021 17:38:27</t>
  </si>
  <si>
    <t>17.08.2021 19:30:04</t>
  </si>
  <si>
    <t>YENİ KARAKÖY TR-1 35-17-M00730_C_56356530_56356530</t>
  </si>
  <si>
    <t>17.08.2021 13:40:07</t>
  </si>
  <si>
    <t>17.08.2021 15:11:24</t>
  </si>
  <si>
    <t>KALEKÖY TR-4 35-31-L00236_956581610_956581610</t>
  </si>
  <si>
    <t>17.08.2021 14:21:04</t>
  </si>
  <si>
    <t>17.08.2021 15:43:53</t>
  </si>
  <si>
    <t>M-1222 35-01-M01222_A_56353989_56353989</t>
  </si>
  <si>
    <t>17.08.2021 23:31:00</t>
  </si>
  <si>
    <t>18.08.2021 01:41:03</t>
  </si>
  <si>
    <t>KARABURUN TR-4 35-21-L00145_A_56353981_56353981</t>
  </si>
  <si>
    <t>17.08.2021 10:08:23</t>
  </si>
  <si>
    <t>17.08.2021 17:29:41</t>
  </si>
  <si>
    <t>17.08.2021 08:28:43</t>
  </si>
  <si>
    <t>17.08.2021 08:30:53</t>
  </si>
  <si>
    <t>M-1222 35-01-M01222_911446690_911446690</t>
  </si>
  <si>
    <t>17.08.2021 17:49:35</t>
  </si>
  <si>
    <t>17.08.2021 20:42:46</t>
  </si>
  <si>
    <t>SOMA A SANTRALİ İM/DM 45-82-A00001_MADEN L16_2324962</t>
  </si>
  <si>
    <t>17.08.2021 17:07:57</t>
  </si>
  <si>
    <t>17.08.2021 17:44:24</t>
  </si>
  <si>
    <t>17.08.2021 16:31:58</t>
  </si>
  <si>
    <t>17.08.2021 18:31:11</t>
  </si>
  <si>
    <t>ELMABAĞ DM 35-15-L00317_OVACIK AKÇAKMAK L08_66822283</t>
  </si>
  <si>
    <t>17.08.2021 08:01:00</t>
  </si>
  <si>
    <t>17.08.2021 09:20:44</t>
  </si>
  <si>
    <t>17.08.2021 06:51:22</t>
  </si>
  <si>
    <t>17.08.2021 08:55:04</t>
  </si>
  <si>
    <t>DM-3 35-29-M00003_48371468_56362165_56362165</t>
  </si>
  <si>
    <t>17.08.2021 08:50:39</t>
  </si>
  <si>
    <t>17.08.2021 10:54:26</t>
  </si>
  <si>
    <t>K-217 35-01-K00217_911258354_911258354</t>
  </si>
  <si>
    <t>17.08.2021 09:40:10</t>
  </si>
  <si>
    <t>17.08.2021 11:17:39</t>
  </si>
  <si>
    <t>17.08.2021 07:13:37</t>
  </si>
  <si>
    <t>17.08.2021 14:42:04</t>
  </si>
  <si>
    <t>TR-18 (M-718) 35-30-M00718_955326324_955326324</t>
  </si>
  <si>
    <t>17.08.2021 10:22:55</t>
  </si>
  <si>
    <t>17.08.2021 17:08:15</t>
  </si>
  <si>
    <t>ESKİ FOÇA İM 35-23-A00001_FOTAŞ-2 M02_2308531</t>
  </si>
  <si>
    <t>17.08.2021 19:15:45</t>
  </si>
  <si>
    <t>17.08.2021 21:53:39</t>
  </si>
  <si>
    <t>SULTAN DM 35-25-M00121_ÖZDERE M-23 M10_72117316</t>
  </si>
  <si>
    <t>17.08.2021 19:38:53</t>
  </si>
  <si>
    <t>17.08.2021 20:41:02</t>
  </si>
  <si>
    <t>17.08.2021 16:10:00</t>
  </si>
  <si>
    <t>17.08.2021 18:27:00</t>
  </si>
  <si>
    <t>17.08.2021 08:14:24</t>
  </si>
  <si>
    <t>17.08.2021 09:23:00</t>
  </si>
  <si>
    <t>17.08.2021 09:20:26</t>
  </si>
  <si>
    <t>17.08.2021 17:44:00</t>
  </si>
  <si>
    <t>DM-1/60 35-29-M00060_950338574_950338574</t>
  </si>
  <si>
    <t>17.08.2021 17:07:47</t>
  </si>
  <si>
    <t>17.08.2021 19:08:19</t>
  </si>
  <si>
    <t>K-3913 35-08-K03913_35-08-K03913_42030637</t>
  </si>
  <si>
    <t>17.08.2021 13:32:00</t>
  </si>
  <si>
    <t>17.08.2021 14:30:55</t>
  </si>
  <si>
    <t>ALOSBİ TM 35-17-A00006_ŞAKRAN M05_2310717</t>
  </si>
  <si>
    <t>17.08.2021 09:10:37</t>
  </si>
  <si>
    <t>17.08.2021 09:23:05</t>
  </si>
  <si>
    <t>KARAKUYU KÖK 35-26-M00437_ÇAPAK KÖK GİRİŞ M04_66057099</t>
  </si>
  <si>
    <t>17.08.2021 07:57:43</t>
  </si>
  <si>
    <t>17.08.2021 07:58:07</t>
  </si>
  <si>
    <t>SUDELİĞİ KÖK 45-72-L00111_HatBaşıAyırıcı_53139727 L04_53139727</t>
  </si>
  <si>
    <t>17.08.2021 10:43:43</t>
  </si>
  <si>
    <t>17.08.2021 13:00:23</t>
  </si>
  <si>
    <t>DM-3/TR-24 (TR-95) 35-26-M00095_B B02b_66387666</t>
  </si>
  <si>
    <t>17.08.2021 08:24:50</t>
  </si>
  <si>
    <t>17.08.2021 09:50:49</t>
  </si>
  <si>
    <t>17.08.2021 15:36:00</t>
  </si>
  <si>
    <t>17.08.2021 16:26:33</t>
  </si>
  <si>
    <t>17.08.2021 06:51:31</t>
  </si>
  <si>
    <t>17.08.2021 08:45:00</t>
  </si>
  <si>
    <t>17.08.2021 16:53:47</t>
  </si>
  <si>
    <t>17.08.2021 17:19:58</t>
  </si>
  <si>
    <t>17.08.2021 10:26:23</t>
  </si>
  <si>
    <t>L-371 35-18-L00371_8098550 A12/1_5930712</t>
  </si>
  <si>
    <t>17.08.2021 17:50:19</t>
  </si>
  <si>
    <t>17.08.2021 21:32:34</t>
  </si>
  <si>
    <t>KARAPINAR TR-1 45-78-M01107_C_56405821_56405821</t>
  </si>
  <si>
    <t>17.08.2021 09:38:11</t>
  </si>
  <si>
    <t>17.08.2021 14:48:36</t>
  </si>
  <si>
    <t>17.08.2021 09:45:32</t>
  </si>
  <si>
    <t>17.08.2021 13:45:49</t>
  </si>
  <si>
    <t>M-3032 35-09-M03032_D d1b_5867790</t>
  </si>
  <si>
    <t>17.08.2021 13:55:53</t>
  </si>
  <si>
    <t>17.08.2021 17:28:24</t>
  </si>
  <si>
    <t>GÖKÇEKÖY FATİH MAH.TR-2 45-80-L00179_45-80-L00179_2361960</t>
  </si>
  <si>
    <t>17.08.2021 19:47:59</t>
  </si>
  <si>
    <t>17.08.2021 21:24:15</t>
  </si>
  <si>
    <t>TR-79 35-30-L00079_955330871_955330871</t>
  </si>
  <si>
    <t>17.08.2021 13:06:23</t>
  </si>
  <si>
    <t>17.08.2021 15:33:36</t>
  </si>
  <si>
    <t>K-253 35-01-K00253_910455069_910455069</t>
  </si>
  <si>
    <t>18.08.2021 11:32:58</t>
  </si>
  <si>
    <t>18.08.2021 16:28:02</t>
  </si>
  <si>
    <t>18.08.2021 17:16:18</t>
  </si>
  <si>
    <t>18.08.2021 17:52:16</t>
  </si>
  <si>
    <t>TR-48 ARSİTESİ TR 35-14-L00048_956640278_956640278</t>
  </si>
  <si>
    <t>18.08.2021 12:35:00</t>
  </si>
  <si>
    <t>18.08.2021 17:05:13</t>
  </si>
  <si>
    <t>AHMETBEYLİ M-6 35-22-M00244_C_56354007_56354007</t>
  </si>
  <si>
    <t>18.08.2021 12:46:18</t>
  </si>
  <si>
    <t>18.08.2021 15:37:08</t>
  </si>
  <si>
    <t>K-2509 35-02-K02509_913036096_913036096</t>
  </si>
  <si>
    <t>18.08.2021 16:39:46</t>
  </si>
  <si>
    <t>18.08.2021 18:47:29</t>
  </si>
  <si>
    <t>18.08.2021 15:58:48</t>
  </si>
  <si>
    <t>18.08.2021 19:15:02</t>
  </si>
  <si>
    <t>ALANKÖY TR-1 35-20-L00288_B_56373788_56373788</t>
  </si>
  <si>
    <t>18.08.2021 09:04:41</t>
  </si>
  <si>
    <t>18.08.2021 17:14:33</t>
  </si>
  <si>
    <t>TR-71 45-78-L00071_95000586524_95000586524</t>
  </si>
  <si>
    <t>18.08.2021 21:54:43</t>
  </si>
  <si>
    <t>18.08.2021 22:46:14</t>
  </si>
  <si>
    <t>18.08.2021 09:30:17</t>
  </si>
  <si>
    <t>18.08.2021 09:31:53</t>
  </si>
  <si>
    <t>18.08.2021 17:54:17</t>
  </si>
  <si>
    <t>18.08.2021 19:52:14</t>
  </si>
  <si>
    <t>18.08.2021 19:58:28</t>
  </si>
  <si>
    <t>18.08.2021 23:05:41</t>
  </si>
  <si>
    <t>K-879 35-01-K00879__56377169_56377169</t>
  </si>
  <si>
    <t>18.08.2021 11:04:16</t>
  </si>
  <si>
    <t>18.08.2021 17:03:09</t>
  </si>
  <si>
    <t>BAKIR KÖK 45-76-M00047_BAKIR KASABA M07_72212586</t>
  </si>
  <si>
    <t>18.08.2021 06:23:24</t>
  </si>
  <si>
    <t>18.08.2021 07:00:00</t>
  </si>
  <si>
    <t>ÇAYAĞZI KÖK 35-31-L00259_ÇAYAGZI L05_2113765</t>
  </si>
  <si>
    <t>18.08.2021 02:15:04</t>
  </si>
  <si>
    <t>18.08.2021 02:15:27</t>
  </si>
  <si>
    <t>MURADİYE TR-10 45-71-M02143_953177236_953177236</t>
  </si>
  <si>
    <t>18.08.2021 19:18:08</t>
  </si>
  <si>
    <t>18.08.2021 20:48:09</t>
  </si>
  <si>
    <t>AYDOĞDU TR-1 45-73-M00899_45-73-M00899_2355334</t>
  </si>
  <si>
    <t>18.08.2021 10:37:17</t>
  </si>
  <si>
    <t>18.08.2021 11:24:32</t>
  </si>
  <si>
    <t>K-1879 35-09-K01879_97787920_97787920</t>
  </si>
  <si>
    <t>18.08.2021 17:12:40</t>
  </si>
  <si>
    <t>18.08.2021 20:04:05</t>
  </si>
  <si>
    <t>L-308 35-18-L00308_95000606164_95000606164</t>
  </si>
  <si>
    <t>18.08.2021 23:25:40</t>
  </si>
  <si>
    <t>19.08.2021 02:52:10</t>
  </si>
  <si>
    <t>OSMANCALI KÖYÜ TR-1 45-71-M01720_43170792_56384321_56384321</t>
  </si>
  <si>
    <t>18.08.2021 07:02:17</t>
  </si>
  <si>
    <t>18.08.2021 13:59:42</t>
  </si>
  <si>
    <t>M-1054 35-02-M01054_910092421_910092421</t>
  </si>
  <si>
    <t>18.08.2021 07:56:15</t>
  </si>
  <si>
    <t>18.08.2021 09:41:40</t>
  </si>
  <si>
    <t>M-319 35-02-M00319_TRAFO M03_2311488</t>
  </si>
  <si>
    <t>18.08.2021 15:42:54</t>
  </si>
  <si>
    <t>18.08.2021 18:01:51</t>
  </si>
  <si>
    <t>DM-3/18 35-19-M00416_956668218_956668218</t>
  </si>
  <si>
    <t>18.08.2021 11:36:32</t>
  </si>
  <si>
    <t>18.08.2021 13:58:10</t>
  </si>
  <si>
    <t>18.08.2021 12:39:21</t>
  </si>
  <si>
    <t>18.08.2021 12:45:02</t>
  </si>
  <si>
    <t>18.08.2021 09:28:53</t>
  </si>
  <si>
    <t>18.08.2021 11:32:22</t>
  </si>
  <si>
    <t>K-4170 35-09-K04170_TRAFO K03_47346803</t>
  </si>
  <si>
    <t>18.08.2021 08:10:02</t>
  </si>
  <si>
    <t>18.08.2021 08:54:35</t>
  </si>
  <si>
    <t>K-2743 35-03-K02743_910264520_910264520</t>
  </si>
  <si>
    <t>18.08.2021 12:24:13</t>
  </si>
  <si>
    <t>18.08.2021 16:17:48</t>
  </si>
  <si>
    <t>TR-84 35-19-L00084_35-19-L00084_2349557</t>
  </si>
  <si>
    <t>18.08.2021 17:50:50</t>
  </si>
  <si>
    <t>18.08.2021 19:12:40</t>
  </si>
  <si>
    <t>18.08.2021 09:29:48</t>
  </si>
  <si>
    <t>18.08.2021 11:46:46</t>
  </si>
  <si>
    <t>ADALA TR-9 45-78-M00294_49237487_56390430_56390430</t>
  </si>
  <si>
    <t>18.08.2021 10:22:49</t>
  </si>
  <si>
    <t>18.08.2021 12:15:37</t>
  </si>
  <si>
    <t>M-2145 35-07-M02145_99463551_99463551</t>
  </si>
  <si>
    <t>18.08.2021 11:03:48</t>
  </si>
  <si>
    <t>18.08.2021 14:40:00</t>
  </si>
  <si>
    <t>18.08.2021 05:36:31</t>
  </si>
  <si>
    <t>18.08.2021 07:43:29</t>
  </si>
  <si>
    <t>K-3419 35-08-K03419_B_56380337_56380337</t>
  </si>
  <si>
    <t>18.08.2021 10:14:54</t>
  </si>
  <si>
    <t>18.08.2021 11:54:01</t>
  </si>
  <si>
    <t>FOÇA JANDARMA ALAYI KÖK 35-23-M00240_ESKİ FOÇA İM M04_72144152</t>
  </si>
  <si>
    <t>18.08.2021 13:25:51</t>
  </si>
  <si>
    <t>18.08.2021 14:09:50</t>
  </si>
  <si>
    <t>TR-1-2/6 35-20-L00035_955211139_955211139</t>
  </si>
  <si>
    <t>18.08.2021 14:46:38</t>
  </si>
  <si>
    <t>18.08.2021 15:11:49</t>
  </si>
  <si>
    <t>ÇATALCA TR-1 35-22-M00267_35-22-M00267_2374489</t>
  </si>
  <si>
    <t>18.08.2021 18:05:00</t>
  </si>
  <si>
    <t>18.08.2021 19:52:49</t>
  </si>
  <si>
    <t>18.08.2021 20:11:44</t>
  </si>
  <si>
    <t>18.08.2021 20:50:17</t>
  </si>
  <si>
    <t>GÜMÜLDÜR M-28 35-25-M00028_B_56358294_56358294</t>
  </si>
  <si>
    <t>18.08.2021 15:22:33</t>
  </si>
  <si>
    <t>18.08.2021 20:10:06</t>
  </si>
  <si>
    <t>BAHADIR KÖYÜ TR-1 45-80-M00159_10527633_56384913_56384913</t>
  </si>
  <si>
    <t>18.08.2021 18:42:24</t>
  </si>
  <si>
    <t>18.08.2021 20:26:44</t>
  </si>
  <si>
    <t>BAŞIBÜYÜK TR-1 45-77-L00218_945495358_945495358</t>
  </si>
  <si>
    <t>18.08.2021 09:43:38</t>
  </si>
  <si>
    <t>18.08.2021 13:41:48</t>
  </si>
  <si>
    <t>TR-101 35-15-M00101_A a2b_48898230</t>
  </si>
  <si>
    <t>18.08.2021 20:39:50</t>
  </si>
  <si>
    <t>19.08.2021 01:57:30</t>
  </si>
  <si>
    <t>18.08.2021 07:12:28</t>
  </si>
  <si>
    <t>18.08.2021 07:52:26</t>
  </si>
  <si>
    <t>DM-3/18 35-19-M00416_956676906_956676906</t>
  </si>
  <si>
    <t>18.08.2021 17:14:24</t>
  </si>
  <si>
    <t>18.08.2021 19:29:29</t>
  </si>
  <si>
    <t>AYRANCILAR DM-5/TR-22 35-26-M01289_E E02b_42573275</t>
  </si>
  <si>
    <t>18.08.2021 10:42:00</t>
  </si>
  <si>
    <t>18.08.2021 11:15:59</t>
  </si>
  <si>
    <t>BADINCA TR-4 45-73-M00382_DIREK TIPI TRAFO HUCRESI H01_2095463</t>
  </si>
  <si>
    <t>18.08.2021 18:14:00</t>
  </si>
  <si>
    <t>18.08.2021 19:53:09</t>
  </si>
  <si>
    <t>GELENBE İM 45-76-A00001_GEBELER L12_2325209</t>
  </si>
  <si>
    <t>18.08.2021 09:01:34</t>
  </si>
  <si>
    <t>18.08.2021 16:08:31</t>
  </si>
  <si>
    <t>18.08.2021 05:07:00</t>
  </si>
  <si>
    <t>18.08.2021 05:47:56</t>
  </si>
  <si>
    <t>K-253 35-01-K00253_35-01-K00253_2358541</t>
  </si>
  <si>
    <t>18.08.2021 12:47:59</t>
  </si>
  <si>
    <t>18.08.2021 13:40:29</t>
  </si>
  <si>
    <t>18.08.2021 06:59:54</t>
  </si>
  <si>
    <t>18.08.2021 07:15:01</t>
  </si>
  <si>
    <t>YENİKÖY TR-1 35-22-M00276_D_56352258_56352258</t>
  </si>
  <si>
    <t>18.08.2021 10:12:24</t>
  </si>
  <si>
    <t>18.08.2021 12:00:29</t>
  </si>
  <si>
    <t>18.08.2021 18:31:18</t>
  </si>
  <si>
    <t>18.08.2021 19:19:45</t>
  </si>
  <si>
    <t>KİLLİK TR-2 KÖK 45-73-M00343_45-73-M00343_2354041</t>
  </si>
  <si>
    <t>18.08.2021 10:25:06</t>
  </si>
  <si>
    <t>18.08.2021 11:10:16</t>
  </si>
  <si>
    <t>18.08.2021 13:36:08</t>
  </si>
  <si>
    <t>18.08.2021 14:49:29</t>
  </si>
  <si>
    <t>TR-1/10 45-72-M00010_956504419_956504419</t>
  </si>
  <si>
    <t>18.08.2021 08:18:59</t>
  </si>
  <si>
    <t>18.08.2021 11:20:49</t>
  </si>
  <si>
    <t>18.08.2021 08:07:00</t>
  </si>
  <si>
    <t>18.08.2021 08:46:58</t>
  </si>
  <si>
    <t>M-939 35-22-M00152_955294645_955294645</t>
  </si>
  <si>
    <t>18.08.2021 16:46:48</t>
  </si>
  <si>
    <t>18.08.2021 18:44:25</t>
  </si>
  <si>
    <t>M-865 ÇAMİÇİ KÖYÜ 35-02-M00865_912741265_912741265</t>
  </si>
  <si>
    <t>18.08.2021 17:34:38</t>
  </si>
  <si>
    <t>18.08.2021 18:50:16</t>
  </si>
  <si>
    <t>EĞRİLİMAN TR-1 35-21-L00098_A_56366475_56366475</t>
  </si>
  <si>
    <t>18.08.2021 18:48:20</t>
  </si>
  <si>
    <t>18.08.2021 23:45:08</t>
  </si>
  <si>
    <t>ORTA MAHALLE M-47 35-25-M00113_B_56354771_56354771</t>
  </si>
  <si>
    <t>18.08.2021 10:41:45</t>
  </si>
  <si>
    <t>18.08.2021 15:38:48</t>
  </si>
  <si>
    <t>AYASKENT DM-2 (TR-1) 35-16-M00011_ÖZBATILILAR BELEDİYE-AZİZİYE-PAŞAKÖY M05_72045944</t>
  </si>
  <si>
    <t>18.08.2021 17:19:34</t>
  </si>
  <si>
    <t>18.08.2021 20:59:47</t>
  </si>
  <si>
    <t>GÖRDES DM 45-75-M00050_KÜREKÇİ M09_2083714</t>
  </si>
  <si>
    <t>18.08.2021 14:16:41</t>
  </si>
  <si>
    <t>18.08.2021 14:17:51</t>
  </si>
  <si>
    <t>M-1244 35-01-M01244_97461177_97461177</t>
  </si>
  <si>
    <t>18.08.2021 10:42:16</t>
  </si>
  <si>
    <t>18.08.2021 11:35:44</t>
  </si>
  <si>
    <t>M-1044 35-02-M01044_910011460_910011460</t>
  </si>
  <si>
    <t>18.08.2021 14:21:02</t>
  </si>
  <si>
    <t>18.08.2021 15:46:19</t>
  </si>
  <si>
    <t>TR-6 35-26-M00006_11828879_56358573_56358573</t>
  </si>
  <si>
    <t>18.08.2021 12:15:14</t>
  </si>
  <si>
    <t>18.08.2021 13:22:43</t>
  </si>
  <si>
    <t>18.08.2021 17:56:14</t>
  </si>
  <si>
    <t>18.08.2021 18:04:00</t>
  </si>
  <si>
    <t>18.08.2021 19:33:54</t>
  </si>
  <si>
    <t>18.08.2021 19:47:28</t>
  </si>
  <si>
    <t>DM-14/3A 45-71-M02249_953200431_953200431</t>
  </si>
  <si>
    <t>18.08.2021 11:13:51</t>
  </si>
  <si>
    <t>18.08.2021 13:23:39</t>
  </si>
  <si>
    <t>MURADİYE TR 2/A 45-71-M00201_953221092_953221092</t>
  </si>
  <si>
    <t>18.08.2021 11:47:31</t>
  </si>
  <si>
    <t>18.08.2021 15:58:14</t>
  </si>
  <si>
    <t>SOMA DM-3 45-82-M00025_TURGUTALP TR-1 M02_60210061</t>
  </si>
  <si>
    <t>18.08.2021 06:29:38</t>
  </si>
  <si>
    <t>18.08.2021 06:45:00</t>
  </si>
  <si>
    <t>KOCAOBA KÖK-7 35-30-L00200_KOCAOBA L04_72060170</t>
  </si>
  <si>
    <t>18.08.2021 08:18:00</t>
  </si>
  <si>
    <t>18.08.2021 09:33:11</t>
  </si>
  <si>
    <t>KESKİNOĞLU KESİMHANE KÖK 45-72-M00096_KESKİNOĞLU M04_66563353</t>
  </si>
  <si>
    <t>18.08.2021 08:47:22</t>
  </si>
  <si>
    <t>18.08.2021 09:40:10</t>
  </si>
  <si>
    <t>TR-29 45-78-L00029__56407810_56407810</t>
  </si>
  <si>
    <t>18.08.2021 17:28:39</t>
  </si>
  <si>
    <t>18.08.2021 19:01:34</t>
  </si>
  <si>
    <t>YENİ ŞAKRAN KÖK 35-17-M00174_HatBaşıAyırıcı_65632140 M02_65632140</t>
  </si>
  <si>
    <t>18.08.2021 20:21:24</t>
  </si>
  <si>
    <t>18.08.2021 22:08:45</t>
  </si>
  <si>
    <t>GÖRDES DM 45-75-M00050_KÜREKÇİ M09_2083715</t>
  </si>
  <si>
    <t>18.08.2021 14:08:24</t>
  </si>
  <si>
    <t>18.08.2021 14:08:54</t>
  </si>
  <si>
    <t>18.08.2021 15:16:14</t>
  </si>
  <si>
    <t>18.08.2021 15:49:00</t>
  </si>
  <si>
    <t>SALİHLERALTI MİGROS TR 35-30-M00669_HatBaşıAyırıcı_53132936 M02_53132936</t>
  </si>
  <si>
    <t>18.08.2021 15:51:21</t>
  </si>
  <si>
    <t>18.08.2021 17:42:54</t>
  </si>
  <si>
    <t>KINIK ORGANİZE DM 35-24-M00208_SOMA KÖYLER M05_72108277</t>
  </si>
  <si>
    <t>18.08.2021 14:25:04</t>
  </si>
  <si>
    <t>18.08.2021 14:55:59</t>
  </si>
  <si>
    <t>BEYOBA TR-15 45-72-M00418_956532000_956532000</t>
  </si>
  <si>
    <t>18.08.2021 11:22:03</t>
  </si>
  <si>
    <t>18.08.2021 12:27:46</t>
  </si>
  <si>
    <t>L-306 35-18-L00306_950446521_950446521</t>
  </si>
  <si>
    <t>18.08.2021 10:50:07</t>
  </si>
  <si>
    <t>18.08.2021 17:23:06</t>
  </si>
  <si>
    <t>ZEYTİNALANI TR-116 35-19-L00116_956671708_956671708</t>
  </si>
  <si>
    <t>18.08.2021 07:51:12</t>
  </si>
  <si>
    <t>18.08.2021 12:01:46</t>
  </si>
  <si>
    <t>18.08.2021 10:06:28</t>
  </si>
  <si>
    <t>18.08.2021 11:01:37</t>
  </si>
  <si>
    <t>K-3 35-01-K00003_910578369_910578369</t>
  </si>
  <si>
    <t>18.08.2021 08:31:32</t>
  </si>
  <si>
    <t>18.08.2021 09:16:16</t>
  </si>
  <si>
    <t>_9582991_56377817_56377817</t>
  </si>
  <si>
    <t>18.08.2021 10:53:40</t>
  </si>
  <si>
    <t>18.08.2021 11:41:39</t>
  </si>
  <si>
    <t>ARAPBAŞI TR-3 35-20-M00033_955211004_955211004</t>
  </si>
  <si>
    <t>18.08.2021 17:54:00</t>
  </si>
  <si>
    <t>18.08.2021 19:08:59</t>
  </si>
  <si>
    <t>DM-14/3A 45-71-M02249_953200524_953200524</t>
  </si>
  <si>
    <t>18.08.2021 21:37:57</t>
  </si>
  <si>
    <t>19.08.2021 01:00:48</t>
  </si>
  <si>
    <t>18.08.2021 12:21:00</t>
  </si>
  <si>
    <t>18.08.2021 13:09:59</t>
  </si>
  <si>
    <t>TR-2/4 45-83-L00004_955148735_955148735</t>
  </si>
  <si>
    <t>18.08.2021 09:22:32</t>
  </si>
  <si>
    <t>18.08.2021 15:38:50</t>
  </si>
  <si>
    <t>K-4226 35-08-K04226_98811456_98811456</t>
  </si>
  <si>
    <t>18.08.2021 09:00:00</t>
  </si>
  <si>
    <t>18.08.2021 12:51:39</t>
  </si>
  <si>
    <t>18.08.2021 19:14:13</t>
  </si>
  <si>
    <t>18.08.2021 19:30:30</t>
  </si>
  <si>
    <t>M-1028 35-04-M01028_M-1832 M03_2119047</t>
  </si>
  <si>
    <t>18.08.2021 14:37:25</t>
  </si>
  <si>
    <t>18.08.2021 15:05:33</t>
  </si>
  <si>
    <t>18.08.2021 13:51:58</t>
  </si>
  <si>
    <t>18.08.2021 13:52:54</t>
  </si>
  <si>
    <t>18.08.2021 09:54:34</t>
  </si>
  <si>
    <t>18.08.2021 11:44:59</t>
  </si>
  <si>
    <t>18.08.2021 01:29:34</t>
  </si>
  <si>
    <t>18.08.2021 04:55:17</t>
  </si>
  <si>
    <t>TAYTAN TR-1 KÖK 45-78-M00305_TAYTAN MERKEZ ÇIKIŞ M01_65650968</t>
  </si>
  <si>
    <t>18.08.2021 07:14:24</t>
  </si>
  <si>
    <t>18.08.2021 07:38:12</t>
  </si>
  <si>
    <t>BOZDAĞ TR-12 35-15-L00299_B_65513156_65513156</t>
  </si>
  <si>
    <t>18.08.2021 15:04:27</t>
  </si>
  <si>
    <t>18.08.2021 17:46:07</t>
  </si>
  <si>
    <t>ASARLIK TR-5 35-28-M00176_953396367_953396367</t>
  </si>
  <si>
    <t>18.08.2021 10:01:20</t>
  </si>
  <si>
    <t>18.08.2021 18:09:49</t>
  </si>
  <si>
    <t>18.08.2021 07:52:14</t>
  </si>
  <si>
    <t>18.08.2021 09:13:05</t>
  </si>
  <si>
    <t>18.08.2021 10:58:31</t>
  </si>
  <si>
    <t>18.08.2021 11:01:20</t>
  </si>
  <si>
    <t>TR-322 35-19-M00521_956676499_956676499</t>
  </si>
  <si>
    <t>18.08.2021 11:30:55</t>
  </si>
  <si>
    <t>18.08.2021 13:42:07</t>
  </si>
  <si>
    <t>18.08.2021 14:16:01</t>
  </si>
  <si>
    <t>18.08.2021 19:30:29</t>
  </si>
  <si>
    <t>18.08.2021 12:30:44</t>
  </si>
  <si>
    <t>18.08.2021 13:09:07</t>
  </si>
  <si>
    <t>SANCAKLI BOZKÖY KÖK 45-71-M00087_SULAMA M02_61320832</t>
  </si>
  <si>
    <t>18.08.2021 13:00:18</t>
  </si>
  <si>
    <t>18.08.2021 23:52:32</t>
  </si>
  <si>
    <t>M-215(DM-3/13) 35-09-M00215_A a1b_5883081</t>
  </si>
  <si>
    <t>18.08.2021 10:14:00</t>
  </si>
  <si>
    <t>18.08.2021 14:19:59</t>
  </si>
  <si>
    <t>18.08.2021 19:50:18</t>
  </si>
  <si>
    <t>18.08.2021 19:50:44</t>
  </si>
  <si>
    <t>YENİFOÇA TR-23 35-23-M00023_RADAR ÖZEL M02_76459198</t>
  </si>
  <si>
    <t>18.08.2021 06:08:49</t>
  </si>
  <si>
    <t>18.08.2021 08:00:42</t>
  </si>
  <si>
    <t>18.08.2021 17:02:47</t>
  </si>
  <si>
    <t>18.08.2021 17:38:17</t>
  </si>
  <si>
    <t>KALEKÖY TR-4 35-31-L00236_956581603_956581603</t>
  </si>
  <si>
    <t>18.08.2021 13:06:40</t>
  </si>
  <si>
    <t>18.08.2021 14:33:45</t>
  </si>
  <si>
    <t>DEMİRTAŞ KÖK 35-30-M00149_DELİKTAŞ M05_72078656</t>
  </si>
  <si>
    <t>18.08.2021 08:18:31</t>
  </si>
  <si>
    <t>18.08.2021 09:10:13</t>
  </si>
  <si>
    <t>18.08.2021 17:42:31</t>
  </si>
  <si>
    <t>18.08.2021 20:53:32</t>
  </si>
  <si>
    <t>18.08.2021 20:35:51</t>
  </si>
  <si>
    <t>18.08.2021 21:53:07</t>
  </si>
  <si>
    <t>18.08.2021 17:16:22</t>
  </si>
  <si>
    <t>18.08.2021 17:46:12</t>
  </si>
  <si>
    <t>18.08.2021 15:43:49</t>
  </si>
  <si>
    <t>18.08.2021 16:48:05</t>
  </si>
  <si>
    <t>ATALAN TOP SUL-1 35-26-L00290_DIREK TIPI TRAFO HUCRESI H01_2041762</t>
  </si>
  <si>
    <t>18.08.2021 08:12:13</t>
  </si>
  <si>
    <t>18.08.2021 09:35:05</t>
  </si>
  <si>
    <t>TR-75 45-78-M00075_953260334_953260334</t>
  </si>
  <si>
    <t>18.08.2021 16:29:10</t>
  </si>
  <si>
    <t>18.08.2021 17:22:56</t>
  </si>
  <si>
    <t>ARSLANLAR TM 35-26-A00004_KÖYLER-3 L45_2305569</t>
  </si>
  <si>
    <t>18.08.2021 08:59:54</t>
  </si>
  <si>
    <t>18.08.2021 09:36:15</t>
  </si>
  <si>
    <t>ŞAKİR BULDAN SULAMA GRUBU TR 35-27-M00198_35-27-M00198_2369453</t>
  </si>
  <si>
    <t>18.08.2021 17:19:00</t>
  </si>
  <si>
    <t>18.08.2021 20:34:58</t>
  </si>
  <si>
    <t>TR-147 35-19-L00147_956695298_956695298</t>
  </si>
  <si>
    <t>18.08.2021 12:02:14</t>
  </si>
  <si>
    <t>18.08.2021 15:45:35</t>
  </si>
  <si>
    <t>URGANLI TR-1 KÖK 45-83-M00129_48025230_56395056_56395056</t>
  </si>
  <si>
    <t>18.08.2021 11:40:29</t>
  </si>
  <si>
    <t>18.08.2021 13:13:34</t>
  </si>
  <si>
    <t>BALLICA İM 45-72-A00005_TR-B 34.5 M04_2034841</t>
  </si>
  <si>
    <t>18.08.2021 12:04:00</t>
  </si>
  <si>
    <t>18.08.2021 14:37:14</t>
  </si>
  <si>
    <t>DİKİLİ İM 35-30-A00001_DEMİRTAŞ M02_72357031</t>
  </si>
  <si>
    <t>18.08.2021 04:51:44</t>
  </si>
  <si>
    <t>18.08.2021 05:27:00</t>
  </si>
  <si>
    <t>TR-16 ( M-716) 35-30-M00716_TR-2 DM L02_79435205</t>
  </si>
  <si>
    <t>18.08.2021 13:37:18</t>
  </si>
  <si>
    <t>18.08.2021 14:11:00</t>
  </si>
  <si>
    <t>TORMER KÖK 35-26-M01158_CVK-1/CVK-2 M06_65923879</t>
  </si>
  <si>
    <t>18.08.2021 05:50:43</t>
  </si>
  <si>
    <t>18.08.2021 08:19:45</t>
  </si>
  <si>
    <t>L-12 DİNÇ OTEL 35-18-L00012_950461846_950461846</t>
  </si>
  <si>
    <t>18.08.2021 21:53:25</t>
  </si>
  <si>
    <t>18.08.2021 23:29:03</t>
  </si>
  <si>
    <t>18.08.2021 11:12:00</t>
  </si>
  <si>
    <t>18.08.2021 12:08:00</t>
  </si>
  <si>
    <t>YENİ FOÇA TR-19 35-23-M00019_YENİFOÇA TR-20 M02_2334905</t>
  </si>
  <si>
    <t>18.08.2021 03:54:32</t>
  </si>
  <si>
    <t>18.08.2021 04:24:32</t>
  </si>
  <si>
    <t>M-2907 35-02-M02907_910079054_910079054</t>
  </si>
  <si>
    <t>18.08.2021 06:27:24</t>
  </si>
  <si>
    <t>18.08.2021 12:27:18</t>
  </si>
  <si>
    <t>KEMİKLİDERE TR-1 45-80-M00134_956551658_956551658</t>
  </si>
  <si>
    <t>18.08.2021 15:23:54</t>
  </si>
  <si>
    <t>18.08.2021 17:10:58</t>
  </si>
  <si>
    <t>ÇERİKÖZÜ YAYLA TR-3 35-29-L00801__72410804_72410804</t>
  </si>
  <si>
    <t>18.08.2021 21:02:56</t>
  </si>
  <si>
    <t>18.08.2021 23:41:01</t>
  </si>
  <si>
    <t>EBSO TM 35-09-A00001_EBSO-18 K43_2312298</t>
  </si>
  <si>
    <t>18.08.2021 08:56:24</t>
  </si>
  <si>
    <t>18.08.2021 08:57:00</t>
  </si>
  <si>
    <t>SİNİRLİ TR-2 45-83-M00458_A_56388666_56388666</t>
  </si>
  <si>
    <t>18.08.2021 14:12:04</t>
  </si>
  <si>
    <t>18.08.2021 17:32:06</t>
  </si>
  <si>
    <t>MURADİYE TR-5 (ESKİ MEZARLIK YANI) 45-71-M00204_45-71-M00204_2375129</t>
  </si>
  <si>
    <t>18.08.2021 18:44:28</t>
  </si>
  <si>
    <t>18.08.2021 20:15:25</t>
  </si>
  <si>
    <t>18.08.2021 09:49:24</t>
  </si>
  <si>
    <t>18.08.2021 10:24:40</t>
  </si>
  <si>
    <t>DM-3/TR-24 (TR-95) 35-26-M00095_956616257_956616257</t>
  </si>
  <si>
    <t>18.08.2021 23:21:52</t>
  </si>
  <si>
    <t>19.08.2021 00:05:46</t>
  </si>
  <si>
    <t>BEŞPINARLAR KÖYÜ TR-1 35-27-M00413_SPİL DAĞI MİLLİ PARKI M02_72162669</t>
  </si>
  <si>
    <t>18.08.2021 11:56:36</t>
  </si>
  <si>
    <t>18.08.2021 13:08:45</t>
  </si>
  <si>
    <t>YAZIBAŞI DM-6 35-26-M00634_6188719_56360859_56360859</t>
  </si>
  <si>
    <t>18.08.2021 09:10:00</t>
  </si>
  <si>
    <t>18.08.2021 10:17:16</t>
  </si>
  <si>
    <t>K-4633 35-09-K04633_95000559959_95000559959</t>
  </si>
  <si>
    <t>18.08.2021 16:39:28</t>
  </si>
  <si>
    <t>18.08.2021 18:07:24</t>
  </si>
  <si>
    <t>ÇANDARLI TR-13 35-30-M00012_955320227_955320227</t>
  </si>
  <si>
    <t>18.08.2021 15:51:29</t>
  </si>
  <si>
    <t>18.08.2021 19:47:37</t>
  </si>
  <si>
    <t>ATAKÖY TR-7 35-22-M00177_8243540_56368740_56368740</t>
  </si>
  <si>
    <t>18.08.2021 08:04:26</t>
  </si>
  <si>
    <t>18.08.2021 10:03:50</t>
  </si>
  <si>
    <t>FOÇA TOYGAR KÖK 35-23-M00329_HatBaşıAyırıcı_65985532 M03_65985532</t>
  </si>
  <si>
    <t>18.08.2021 14:48:18</t>
  </si>
  <si>
    <t>18.08.2021 16:07:42</t>
  </si>
  <si>
    <t>18.08.2021 15:29:08</t>
  </si>
  <si>
    <t>18.08.2021 17:02:13</t>
  </si>
  <si>
    <t>18.08.2021 06:33:25</t>
  </si>
  <si>
    <t>18.08.2021 08:08:44</t>
  </si>
  <si>
    <t>18.08.2021 14:44:50</t>
  </si>
  <si>
    <t>18.08.2021 21:59:53</t>
  </si>
  <si>
    <t>M-2088 35-09-M02088_M-250 M04_75653685</t>
  </si>
  <si>
    <t>18.08.2021 20:06:47</t>
  </si>
  <si>
    <t>18.08.2021 21:05:37</t>
  </si>
  <si>
    <t>GÖRDES DM 45-75-M00050_HatBaşıAyırıcı_53135709 M09_53135709</t>
  </si>
  <si>
    <t>18.08.2021 15:54:08</t>
  </si>
  <si>
    <t>18.08.2021 18:09:53</t>
  </si>
  <si>
    <t>TAŞLIYATAK TR-3 35-31-L00363_35-31-L00363_2365633</t>
  </si>
  <si>
    <t>18.08.2021 13:45:44</t>
  </si>
  <si>
    <t>18.08.2021 15:12:10</t>
  </si>
  <si>
    <t>18.08.2021 23:36:29</t>
  </si>
  <si>
    <t>19.08.2021 02:14:11</t>
  </si>
  <si>
    <t>18.08.2021 08:40:23</t>
  </si>
  <si>
    <t>18.08.2021 09:44:07</t>
  </si>
  <si>
    <t>18.08.2021 10:46:44</t>
  </si>
  <si>
    <t>18.08.2021 10:47:14</t>
  </si>
  <si>
    <t>K-4610 35-04-K04610_K-2375 K01_2118197</t>
  </si>
  <si>
    <t>18.08.2021 10:40:00</t>
  </si>
  <si>
    <t>18.08.2021 11:43:10</t>
  </si>
  <si>
    <t>KAYMAKÇI İM 35-15-A00004_ÇAYLI L04_2315166</t>
  </si>
  <si>
    <t>18.08.2021 18:48:17</t>
  </si>
  <si>
    <t>18.08.2021 19:15:00</t>
  </si>
  <si>
    <t>18.08.2021 05:34:44</t>
  </si>
  <si>
    <t>18.08.2021 06:23:47</t>
  </si>
  <si>
    <t>SAĞANCI İM 35-16-A00003_SÜLEYMANLI L05_2072980</t>
  </si>
  <si>
    <t>18.08.2021 14:26:11</t>
  </si>
  <si>
    <t>18.08.2021 15:09:23</t>
  </si>
  <si>
    <t>18.08.2021 13:34:15</t>
  </si>
  <si>
    <t>18.08.2021 15:06:34</t>
  </si>
  <si>
    <t>K-1443 35-01-K01443_912236429_912236429</t>
  </si>
  <si>
    <t>18.08.2021 15:07:30</t>
  </si>
  <si>
    <t>18.08.2021 18:01:44</t>
  </si>
  <si>
    <t>ÖREN TR-1 KÖK 35-27-L00213_ARMUTLU İ.M. L01_72160449</t>
  </si>
  <si>
    <t>18.08.2021 10:15:06</t>
  </si>
  <si>
    <t>18.08.2021 11:01:46</t>
  </si>
  <si>
    <t>YENİ ŞAKRAN KÖK 35-17-M00174_KÖYLER M02_66296526</t>
  </si>
  <si>
    <t>18.08.2021 21:32:28</t>
  </si>
  <si>
    <t>18.08.2021 22:13:04</t>
  </si>
  <si>
    <t>BADINCA KÖK 45-73-M00341_BADINCA-1 (TAŞLIGERE TARAFI) M04_75912951</t>
  </si>
  <si>
    <t>18.08.2021 18:30:04</t>
  </si>
  <si>
    <t>18.08.2021 19:52:15</t>
  </si>
  <si>
    <t>KULAKSIZLAR KÖK 45-72-L00839_HatBaşıAyırıcı_53139641 L03_53139641</t>
  </si>
  <si>
    <t>18.08.2021 11:18:52</t>
  </si>
  <si>
    <t>18.08.2021 13:41:56</t>
  </si>
  <si>
    <t>18.08.2021 10:03:00</t>
  </si>
  <si>
    <t>18.08.2021 11:07:14</t>
  </si>
  <si>
    <t>18.08.2021 19:50:59</t>
  </si>
  <si>
    <t>18.08.2021 19:57:32</t>
  </si>
  <si>
    <t>KURTLAR KÖYÜ TR-1 45-86-M00099_A_56385886_56385886</t>
  </si>
  <si>
    <t>18.08.2021 19:39:55</t>
  </si>
  <si>
    <t>18.08.2021 22:17:29</t>
  </si>
  <si>
    <t>18.08.2021 14:59:23</t>
  </si>
  <si>
    <t>18.08.2021 15:34:52</t>
  </si>
  <si>
    <t>AYDOĞDU TR-2 35-31-L00086_47968412_56399424_56399424</t>
  </si>
  <si>
    <t>18.08.2021 08:59:00</t>
  </si>
  <si>
    <t>18.08.2021 11:18:04</t>
  </si>
  <si>
    <t>L-42 35-18-L00042_950438739_950438739</t>
  </si>
  <si>
    <t>18.08.2021 15:31:48</t>
  </si>
  <si>
    <t>18.08.2021 19:05:30</t>
  </si>
  <si>
    <t>L-499 35-18-L00499_950444884_950444884</t>
  </si>
  <si>
    <t>18.08.2021 16:45:43</t>
  </si>
  <si>
    <t>18.08.2021 22:15:30</t>
  </si>
  <si>
    <t>KAPAKLI DM 45-72-M00309_HatBaşıAyırıcı_53139161 M03_53139161</t>
  </si>
  <si>
    <t>18.08.2021 17:25:11</t>
  </si>
  <si>
    <t>18.08.2021 19:28:31</t>
  </si>
  <si>
    <t>BİRGİ DM 35-15-L01013_CEVİZALAN L05_67562404</t>
  </si>
  <si>
    <t>18.08.2021 10:52:00</t>
  </si>
  <si>
    <t>18.08.2021 17:09:41</t>
  </si>
  <si>
    <t>MENEMEN DM-4/11 35-28-M00723_953375548_953375548</t>
  </si>
  <si>
    <t>18.08.2021 15:41:24</t>
  </si>
  <si>
    <t>18.08.2021 16:58:28</t>
  </si>
  <si>
    <t>18.08.2021 19:40:18</t>
  </si>
  <si>
    <t>18.08.2021 21:58:00</t>
  </si>
  <si>
    <t>L-45 JANDARMA SİTESİ 35-14-L00045_956658652_956658652</t>
  </si>
  <si>
    <t>18.08.2021 10:33:00</t>
  </si>
  <si>
    <t>18.08.2021 12:29:55</t>
  </si>
  <si>
    <t>18.08.2021 19:00:00</t>
  </si>
  <si>
    <t>18.08.2021 19:53:45</t>
  </si>
  <si>
    <t>18.08.2021 10:01:43</t>
  </si>
  <si>
    <t>18.08.2021 16:15:44</t>
  </si>
  <si>
    <t>FAHRİ AKYÜZ SULAMA GRUBU TR 35-27-M00524_35-27-M00524_2373519</t>
  </si>
  <si>
    <t>18.08.2021 18:09:59</t>
  </si>
  <si>
    <t>18.08.2021 20:13:20</t>
  </si>
  <si>
    <t>BAĞARASI TR-13 35-23-M00360_953124227_953124227</t>
  </si>
  <si>
    <t>18.08.2021 09:37:00</t>
  </si>
  <si>
    <t>18.08.2021 10:21:38</t>
  </si>
  <si>
    <t>HALİLBEYLİ TR-1 KÖK 35-27-M01057_HAMZABABA VE KÖYLER M04_61283861</t>
  </si>
  <si>
    <t>18.08.2021 07:58:45</t>
  </si>
  <si>
    <t>18.08.2021 08:16:18</t>
  </si>
  <si>
    <t>DEMİRTAŞ KÖK 35-30-M00149_DELİKTAŞ TR-1 M04_72078602</t>
  </si>
  <si>
    <t>18.08.2021 13:20:00</t>
  </si>
  <si>
    <t>18.08.2021 16:08:04</t>
  </si>
  <si>
    <t>ŞEMİKLER TM 35-04-A00003_SERİNKUYU M10_2310735</t>
  </si>
  <si>
    <t>18.08.2021 13:50:58</t>
  </si>
  <si>
    <t>18.08.2021 14:37:00</t>
  </si>
  <si>
    <t>18.08.2021 08:20:11</t>
  </si>
  <si>
    <t>18.08.2021 08:45:10</t>
  </si>
  <si>
    <t>18.08.2021 12:51:15</t>
  </si>
  <si>
    <t>18.08.2021 14:22:41</t>
  </si>
  <si>
    <t>KIRAN KÖYÜ TR-2 45-75-M00470_945610304_945610304</t>
  </si>
  <si>
    <t>18.08.2021 07:35:19</t>
  </si>
  <si>
    <t>18.08.2021 10:19:52</t>
  </si>
  <si>
    <t>ZEYTİNLİOVA TR-1 KÖK 45-72-L00389_ÜÇ AVLU ÇIKIŞI L02_2330197</t>
  </si>
  <si>
    <t>18.08.2021 18:15:03</t>
  </si>
  <si>
    <t>18.08.2021 20:55:12</t>
  </si>
  <si>
    <t>GÖKÇEYURT TR-1 35-27-M01049_ H_61267112</t>
  </si>
  <si>
    <t>18.08.2021 05:19:53</t>
  </si>
  <si>
    <t>18.08.2021 08:07:30</t>
  </si>
  <si>
    <t>KAHRAMANLAR TR-1 45-79-M00218_45-79-M00218_2368637</t>
  </si>
  <si>
    <t>18.08.2021 22:25:07</t>
  </si>
  <si>
    <t>18.08.2021 23:59:09</t>
  </si>
  <si>
    <t>18.08.2021 12:50:47</t>
  </si>
  <si>
    <t>18.08.2021 13:09:24</t>
  </si>
  <si>
    <t>18.08.2021 14:17:48</t>
  </si>
  <si>
    <t>18.08.2021 14:18:28</t>
  </si>
  <si>
    <t>K-4186 35-03-K04186_910644108_910644108</t>
  </si>
  <si>
    <t>18.08.2021 20:35:53</t>
  </si>
  <si>
    <t>18.08.2021 22:37:58</t>
  </si>
  <si>
    <t>ABDULLAH ERGÜN VE ARK 35-24-M00215_35-24-M00215_2349458</t>
  </si>
  <si>
    <t>18.08.2021 15:39:00</t>
  </si>
  <si>
    <t>18.08.2021 18:03:26</t>
  </si>
  <si>
    <t>DM-13/14 45-71-M00321_B_60984954_60984954</t>
  </si>
  <si>
    <t>18.08.2021 09:04:00</t>
  </si>
  <si>
    <t>18.08.2021 10:36:37</t>
  </si>
  <si>
    <t>TR-87 MENTEŞ KAVŞAĞI 35-19-L00087_956664341_956664341</t>
  </si>
  <si>
    <t>18.08.2021 10:39:36</t>
  </si>
  <si>
    <t>18.08.2021 14:11:51</t>
  </si>
  <si>
    <t>M-1540 35-01-M01540_912359281_912359281</t>
  </si>
  <si>
    <t>18.08.2021 16:02:00</t>
  </si>
  <si>
    <t>18.08.2021 17:01:57</t>
  </si>
  <si>
    <t>18.08.2021 06:04:58</t>
  </si>
  <si>
    <t>18.08.2021 07:31:46</t>
  </si>
  <si>
    <t>CABERBURHAN TR-1 45-73-M00869_945639668_945639668</t>
  </si>
  <si>
    <t>18.08.2021 16:26:42</t>
  </si>
  <si>
    <t>18.08.2021 18:13:48</t>
  </si>
  <si>
    <t>K-1567 35-01-K01567_911129336_911129336</t>
  </si>
  <si>
    <t>18.08.2021 10:18:34</t>
  </si>
  <si>
    <t>18.08.2021 10:56:28</t>
  </si>
  <si>
    <t>SARIGÖL TR-22 45-79-M00022_949768673_949768673</t>
  </si>
  <si>
    <t>18.08.2021 19:20:37</t>
  </si>
  <si>
    <t>18.08.2021 23:16:33</t>
  </si>
  <si>
    <t>18.08.2021 09:18:57</t>
  </si>
  <si>
    <t>18.08.2021 10:17:05</t>
  </si>
  <si>
    <t>İSTASYONALTI KÖK 45-83-M00131_MANİSA-2 M04_2329933</t>
  </si>
  <si>
    <t>18.08.2021 13:50:28</t>
  </si>
  <si>
    <t>18.08.2021 15:05:39</t>
  </si>
  <si>
    <t>HELVACI TR-2 35-17-M00362_12121750_56357403_56357403</t>
  </si>
  <si>
    <t>18.08.2021 09:04:02</t>
  </si>
  <si>
    <t>18.08.2021 18:22:10</t>
  </si>
  <si>
    <t>18.08.2021 19:15:18</t>
  </si>
  <si>
    <t>18.08.2021 19:15:48</t>
  </si>
  <si>
    <t>GERENKÖY KÖK 35-23-M00156_DONANIMLI YEDEK M03_72155661</t>
  </si>
  <si>
    <t>18.08.2021 01:53:37</t>
  </si>
  <si>
    <t>18.08.2021 02:57:23</t>
  </si>
  <si>
    <t>18.08.2021 18:52:04</t>
  </si>
  <si>
    <t>18.08.2021 18:52:44</t>
  </si>
  <si>
    <t>TR-1804 35-28-M00566_953394461_953394461</t>
  </si>
  <si>
    <t>18.08.2021 11:37:51</t>
  </si>
  <si>
    <t>18.08.2021 13:03:27</t>
  </si>
  <si>
    <t>ERENBAĞ TR-1 45-77-L00139_45-77-L00139_2353299</t>
  </si>
  <si>
    <t>18.08.2021 10:35:58</t>
  </si>
  <si>
    <t>18.08.2021 11:57:00</t>
  </si>
  <si>
    <t>18.08.2021 17:17:58</t>
  </si>
  <si>
    <t>18.08.2021 17:51:50</t>
  </si>
  <si>
    <t>18.08.2021 08:04:00</t>
  </si>
  <si>
    <t>18.08.2021 12:09:35</t>
  </si>
  <si>
    <t>BURHAN TR-1 45-78-M00743_DIREK TIPI TRAFO HUCRESI H01_2126224</t>
  </si>
  <si>
    <t>18.08.2021 11:33:26</t>
  </si>
  <si>
    <t>18.08.2021 17:15:31</t>
  </si>
  <si>
    <t>18.08.2021 08:30:43</t>
  </si>
  <si>
    <t>18.08.2021 10:38:12</t>
  </si>
  <si>
    <t>18.08.2021 19:55:29</t>
  </si>
  <si>
    <t>18.08.2021 20:06:38</t>
  </si>
  <si>
    <t>18.08.2021 09:27:54</t>
  </si>
  <si>
    <t>18.08.2021 09:30:34</t>
  </si>
  <si>
    <t>18.08.2021 10:47:30</t>
  </si>
  <si>
    <t>18.08.2021 11:59:09</t>
  </si>
  <si>
    <t>KORDON KÖK 45-78-M00730_HatBaşıAyırıcı_66076837 M03_66076837</t>
  </si>
  <si>
    <t>18.08.2021 05:55:09</t>
  </si>
  <si>
    <t>18.08.2021 10:19:06</t>
  </si>
  <si>
    <t>18.08.2021 02:05:37</t>
  </si>
  <si>
    <t>18.08.2021 03:41:46</t>
  </si>
  <si>
    <t>18.08.2021 19:53:43</t>
  </si>
  <si>
    <t>18.08.2021 20:59:09</t>
  </si>
  <si>
    <t>TR-2 DM (M-702) 35-30-M00702_DİKİLİ TR-5 M06_66045492</t>
  </si>
  <si>
    <t>18.08.2021 16:22:07</t>
  </si>
  <si>
    <t>TURGUTALP TR-4/5 45-82-M00067_95000133587_95000133587</t>
  </si>
  <si>
    <t>18.08.2021 19:17:28</t>
  </si>
  <si>
    <t>18.08.2021 21:22:44</t>
  </si>
  <si>
    <t>TR-41 KÖK 45-78-L00041_KURŞUNLU BANYOLARI L07_65890245</t>
  </si>
  <si>
    <t>18.08.2021 10:35:04</t>
  </si>
  <si>
    <t>18.08.2021 14:01:22</t>
  </si>
  <si>
    <t>KONAKLI TR-6 35-15-L00900_48652698_56370362_56370362</t>
  </si>
  <si>
    <t>18.08.2021 17:10:02</t>
  </si>
  <si>
    <t>18.08.2021 20:11:11</t>
  </si>
  <si>
    <t>ÇENİKLER TR-1 35-20-L00284_35-20-L00284_2363349</t>
  </si>
  <si>
    <t>18.08.2021 09:38:34</t>
  </si>
  <si>
    <t>18.08.2021 17:06:13</t>
  </si>
  <si>
    <t>K-724 35-01-K00724_912367609_912367609</t>
  </si>
  <si>
    <t>18.08.2021 12:32:58</t>
  </si>
  <si>
    <t>18.08.2021 13:04:35</t>
  </si>
  <si>
    <t>18.08.2021 13:42:09</t>
  </si>
  <si>
    <t>18.08.2021 14:50:19</t>
  </si>
  <si>
    <t>18.08.2021 09:35:58</t>
  </si>
  <si>
    <t>18.08.2021 12:09:00</t>
  </si>
  <si>
    <t>KOZANLI TR-1 45-82-M00214_DIREK TIPI TRAFO HUCRESI H01_2091798</t>
  </si>
  <si>
    <t>18.08.2021 18:02:47</t>
  </si>
  <si>
    <t>18.08.2021 22:28:43</t>
  </si>
  <si>
    <t>GÖKÇEALAN TR-3 35-13-L00087_946419732_946419732</t>
  </si>
  <si>
    <t>18.08.2021 17:28:29</t>
  </si>
  <si>
    <t>18.08.2021 20:46:29</t>
  </si>
  <si>
    <t>18.08.2021 09:54:54</t>
  </si>
  <si>
    <t>18.08.2021 09:11:18</t>
  </si>
  <si>
    <t>18.08.2021 09:11:44</t>
  </si>
  <si>
    <t>18.08.2021 11:07:00</t>
  </si>
  <si>
    <t>18.08.2021 12:41:33</t>
  </si>
  <si>
    <t>18.08.2021 03:17:03</t>
  </si>
  <si>
    <t>18.08.2021 03:18:03</t>
  </si>
  <si>
    <t>SARIÇAM TR-2 45-80-M00160_956535807_956535807</t>
  </si>
  <si>
    <t>18.08.2021 16:08:15</t>
  </si>
  <si>
    <t>18.08.2021 19:48:27</t>
  </si>
  <si>
    <t>HACIÖMERLİ KARAKUYULAR TR 35-17-M00444_35-17-M00444_2362951</t>
  </si>
  <si>
    <t>18.08.2021 15:34:20</t>
  </si>
  <si>
    <t>18.08.2021 17:45:48</t>
  </si>
  <si>
    <t>TR-81 45-78-L00081_953262756_953262756</t>
  </si>
  <si>
    <t>18.08.2021 20:20:21</t>
  </si>
  <si>
    <t>18.08.2021 21:32:29</t>
  </si>
  <si>
    <t>K-2678 35-03-K02678_910466341_910466341</t>
  </si>
  <si>
    <t>18.08.2021 10:40:14</t>
  </si>
  <si>
    <t>18.08.2021 13:42:20</t>
  </si>
  <si>
    <t>18.08.2021 07:25:54</t>
  </si>
  <si>
    <t>18.08.2021 07:53:00</t>
  </si>
  <si>
    <t>18.08.2021 23:44:25</t>
  </si>
  <si>
    <t>19.08.2021 02:31:40</t>
  </si>
  <si>
    <t>ASARLIK TR-5 35-28-M00176_A_56375816_56375816</t>
  </si>
  <si>
    <t>18.08.2021 10:47:49</t>
  </si>
  <si>
    <t>18.08.2021 12:22:05</t>
  </si>
  <si>
    <t>ÇIRPI TOPRAK SULAMA TR-3 35-20-L00189_DIREK TIPI TRAFO HUCRESI H01_2050593</t>
  </si>
  <si>
    <t>18.08.2021 18:11:33</t>
  </si>
  <si>
    <t>18.08.2021 20:32:43</t>
  </si>
  <si>
    <t>18.08.2021 12:47:00</t>
  </si>
  <si>
    <t>18.08.2021 13:57:03</t>
  </si>
  <si>
    <t>DM-14/16-A 45-71-M00552_953184416_953184416</t>
  </si>
  <si>
    <t>18.08.2021 13:01:48</t>
  </si>
  <si>
    <t>18.08.2021 15:05:41</t>
  </si>
  <si>
    <t>KARABURUN TR-4/18 35-21-L00012_C_56357359_56357359</t>
  </si>
  <si>
    <t>18.08.2021 15:02:34</t>
  </si>
  <si>
    <t>18.08.2021 15:43:02</t>
  </si>
  <si>
    <t>BİMEYKO KÖK-10 35-30-M00048_BİMEYKO TR-3 M04_2322626</t>
  </si>
  <si>
    <t>18.08.2021 04:51:47</t>
  </si>
  <si>
    <t>18.08.2021 06:03:47</t>
  </si>
  <si>
    <t>18.08.2021 19:33:44</t>
  </si>
  <si>
    <t>18.08.2021 20:02:25</t>
  </si>
  <si>
    <t>TR-11/9C 45-71-M01975_C_56365535_56365535</t>
  </si>
  <si>
    <t>18.08.2021 12:40:16</t>
  </si>
  <si>
    <t>__65507858_65507858</t>
  </si>
  <si>
    <t>18.08.2021 19:37:05</t>
  </si>
  <si>
    <t>18.08.2021 20:05:32</t>
  </si>
  <si>
    <t>18.08.2021 10:18:58</t>
  </si>
  <si>
    <t>18.08.2021 12:36:00</t>
  </si>
  <si>
    <t>GÖRECE M-1130 35-22-M00187_GÖRECE TR-1 M04_72142243</t>
  </si>
  <si>
    <t>18.08.2021 08:17:49</t>
  </si>
  <si>
    <t>18.08.2021 09:18:31</t>
  </si>
  <si>
    <t>ÖDEMİŞ İM 35-15-A00001_YENİCEKÖY L24_2062527</t>
  </si>
  <si>
    <t>18.08.2021 07:39:48</t>
  </si>
  <si>
    <t>18.08.2021 07:41:14</t>
  </si>
  <si>
    <t>18.08.2021 06:51:04</t>
  </si>
  <si>
    <t>18.08.2021 07:08:00</t>
  </si>
  <si>
    <t>18.08.2021 20:07:10</t>
  </si>
  <si>
    <t>18.08.2021 20:48:37</t>
  </si>
  <si>
    <t>18.08.2021 21:08:51</t>
  </si>
  <si>
    <t>18.08.2021 22:35:47</t>
  </si>
  <si>
    <t>TR-322 35-19-M00521_956674380_956674380</t>
  </si>
  <si>
    <t>18.08.2021 18:53:24</t>
  </si>
  <si>
    <t>18.08.2021 20:45:19</t>
  </si>
  <si>
    <t>18.08.2021 08:52:07</t>
  </si>
  <si>
    <t>18.08.2021 09:43:51</t>
  </si>
  <si>
    <t>L-125 OVACIK 35-18-L00125_ H_49094836</t>
  </si>
  <si>
    <t>18.08.2021 10:51:39</t>
  </si>
  <si>
    <t>18.08.2021 13:48:44</t>
  </si>
  <si>
    <t>18.08.2021 19:47:40</t>
  </si>
  <si>
    <t>18.08.2021 21:07:10</t>
  </si>
  <si>
    <t>M-991 35-03-M00991_G_56368815_56368815</t>
  </si>
  <si>
    <t>18.08.2021 19:01:55</t>
  </si>
  <si>
    <t>18.08.2021 20:18:13</t>
  </si>
  <si>
    <t>18.08.2021 10:01:26</t>
  </si>
  <si>
    <t>18.08.2021 10:38:08</t>
  </si>
  <si>
    <t>TR-14 35-32-L00014_946415105_946415105</t>
  </si>
  <si>
    <t>18.08.2021 14:10:54</t>
  </si>
  <si>
    <t>18.08.2021 15:17:58</t>
  </si>
  <si>
    <t>ÇAMLIK DM 35-17-M00173_TR-10 M11_66328135</t>
  </si>
  <si>
    <t>18.08.2021 07:54:41</t>
  </si>
  <si>
    <t>18.08.2021 07:59:55</t>
  </si>
  <si>
    <t>18.08.2021 13:50:38</t>
  </si>
  <si>
    <t>18.08.2021 14:18:00</t>
  </si>
  <si>
    <t>MESCİTLİ TR-4 35-15-L01016_35-15-L01016_2364777</t>
  </si>
  <si>
    <t>18.08.2021 12:24:48</t>
  </si>
  <si>
    <t>18.08.2021 13:31:16</t>
  </si>
  <si>
    <t>DİKİLİ TR-5 (M-705) 35-30-M00705_955299557_955299557</t>
  </si>
  <si>
    <t>18.08.2021 21:20:54</t>
  </si>
  <si>
    <t>18.08.2021 23:31:10</t>
  </si>
  <si>
    <t>L-436 35-18-L00436_7843465_65500148_65500148</t>
  </si>
  <si>
    <t>18.08.2021 14:58:06</t>
  </si>
  <si>
    <t>18.08.2021 21:46:43</t>
  </si>
  <si>
    <t>18.08.2021 09:16:57</t>
  </si>
  <si>
    <t>18.08.2021 10:14:04</t>
  </si>
  <si>
    <t>18.08.2021 11:10:00</t>
  </si>
  <si>
    <t>TR-2/91 45-83-L00091_A_56387218_56387218</t>
  </si>
  <si>
    <t>18.08.2021 16:21:32</t>
  </si>
  <si>
    <t>18.08.2021 18:43:36</t>
  </si>
  <si>
    <t>K-4633 35-09-K04633_95000560095_95000560095</t>
  </si>
  <si>
    <t>18.08.2021 21:44:42</t>
  </si>
  <si>
    <t>19.08.2021 01:58:56</t>
  </si>
  <si>
    <t>18.08.2021 16:51:18</t>
  </si>
  <si>
    <t>18.08.2021 17:13:00</t>
  </si>
  <si>
    <t>HELVACI TR-6 35-17-M00366_B_56357094_56357094</t>
  </si>
  <si>
    <t>18.08.2021 09:02:49</t>
  </si>
  <si>
    <t>18.08.2021 18:22:42</t>
  </si>
  <si>
    <t>TR-128 35-16-L00128_TR-129 L02_72034401</t>
  </si>
  <si>
    <t>18.08.2021 06:55:14</t>
  </si>
  <si>
    <t>18.08.2021 07:14:00</t>
  </si>
  <si>
    <t>AVŞAR İM 45-83-A00002_F KOLU L14_2309879</t>
  </si>
  <si>
    <t>18.08.2021 09:34:44</t>
  </si>
  <si>
    <t>18.08.2021 12:25:00</t>
  </si>
  <si>
    <t>SOMA A SANTRALİ İM/DM 45-82-A00001_DENİŞ-2 M12_2324964</t>
  </si>
  <si>
    <t>18.08.2021 22:56:25</t>
  </si>
  <si>
    <t>18.08.2021 23:21:14</t>
  </si>
  <si>
    <t>SOMA TR-19 45-82-M00019_DIREK TIPI TRAFO HUCRESI H01_2092913</t>
  </si>
  <si>
    <t>18.08.2021 13:54:07</t>
  </si>
  <si>
    <t>18.08.2021 21:47:45</t>
  </si>
  <si>
    <t>DM-2/21 35-29-M00095_35-29-M00095_72192470</t>
  </si>
  <si>
    <t>18.08.2021 01:05:24</t>
  </si>
  <si>
    <t>18.08.2021 01:13:35</t>
  </si>
  <si>
    <t>K-1507 35-03-K01507_910529838_910529838</t>
  </si>
  <si>
    <t>18.08.2021 15:05:24</t>
  </si>
  <si>
    <t>18.08.2021 15:48:36</t>
  </si>
  <si>
    <t>18.08.2021 14:28:00</t>
  </si>
  <si>
    <t>18.08.2021 15:30:00</t>
  </si>
  <si>
    <t>18.08.2021 19:59:41</t>
  </si>
  <si>
    <t>BAĞARASI TR-10 KÖK 35-23-M00179_ESKİİBAĞARASI M02_72143182</t>
  </si>
  <si>
    <t>18.08.2021 10:44:34</t>
  </si>
  <si>
    <t>18.08.2021 11:25:04</t>
  </si>
  <si>
    <t>M-2111 35-03-M02111_910326618_910326618</t>
  </si>
  <si>
    <t>18.08.2021 11:21:59</t>
  </si>
  <si>
    <t>18.08.2021 19:18:22</t>
  </si>
  <si>
    <t>18.08.2021 09:22:14</t>
  </si>
  <si>
    <t>18.08.2021 09:28:00</t>
  </si>
  <si>
    <t>ORTA MAHALLE M-9 35-25-M00117_35-25-M00117_72126296</t>
  </si>
  <si>
    <t>18.08.2021 10:03:28</t>
  </si>
  <si>
    <t>18.08.2021 12:03:55</t>
  </si>
  <si>
    <t>ERSAN BUYRUK VE ARK. 35-30-M00153_DIREK TIPI TRAFO HUCRESI H01_2048157</t>
  </si>
  <si>
    <t>18.08.2021 12:08:18</t>
  </si>
  <si>
    <t>18.08.2021 14:53:46</t>
  </si>
  <si>
    <t>M-2902 35-02-M02902_ M04_79063420</t>
  </si>
  <si>
    <t>18.08.2021 15:40:00</t>
  </si>
  <si>
    <t>18.08.2021 16:32:01</t>
  </si>
  <si>
    <t>18.08.2021 12:30:04</t>
  </si>
  <si>
    <t>18.08.2021 12:54:00</t>
  </si>
  <si>
    <t>MURADİYE TR 2/A 45-71-M00201_953243173_953243173</t>
  </si>
  <si>
    <t>18.08.2021 21:51:37</t>
  </si>
  <si>
    <t>18.08.2021 18:42:48</t>
  </si>
  <si>
    <t>18.08.2021 18:44:04</t>
  </si>
  <si>
    <t>18.08.2021 23:54:18</t>
  </si>
  <si>
    <t>19.08.2021 02:56:17</t>
  </si>
  <si>
    <t>K-446 35-01-K00446_911594575_911594575</t>
  </si>
  <si>
    <t>18.08.2021 07:44:19</t>
  </si>
  <si>
    <t>18.08.2021 08:42:38</t>
  </si>
  <si>
    <t>SUBAŞI-3 35-26-L00330_956600002_956600002</t>
  </si>
  <si>
    <t>18.08.2021 11:57:45</t>
  </si>
  <si>
    <t>18.08.2021 18:58:14</t>
  </si>
  <si>
    <t>HANIMO TR-1 45-74-M00101_B_56406383_56406383</t>
  </si>
  <si>
    <t>18.08.2021 10:36:00</t>
  </si>
  <si>
    <t>18.08.2021 12:51:53</t>
  </si>
  <si>
    <t>PİYALE TM 35-02-A00007_PİYALE-20 K26_2310402</t>
  </si>
  <si>
    <t>18.08.2021 20:30:10</t>
  </si>
  <si>
    <t>18.08.2021 21:26:08</t>
  </si>
  <si>
    <t>18.08.2021 15:49:04</t>
  </si>
  <si>
    <t>18.08.2021 15:49:34</t>
  </si>
  <si>
    <t>TEKELİ TR-3 35-22-M00233_955253678_955253678</t>
  </si>
  <si>
    <t>18.08.2021 09:41:10</t>
  </si>
  <si>
    <t>18.08.2021 12:11:32</t>
  </si>
  <si>
    <t>TR-1-1/3 MEZARLIK KABİN 35-20-L00003_KAVAK TR L03_66509599</t>
  </si>
  <si>
    <t>19.08.2021 21:05:49</t>
  </si>
  <si>
    <t>19.08.2021 21:42:27</t>
  </si>
  <si>
    <t>SEYREK TR-2/1 35-28-M00378_F tr2-e1_5897917</t>
  </si>
  <si>
    <t>19.08.2021 14:06:19</t>
  </si>
  <si>
    <t>19.08.2021 19:42:41</t>
  </si>
  <si>
    <t>19.08.2021 10:56:06</t>
  </si>
  <si>
    <t>19.08.2021 12:02:02</t>
  </si>
  <si>
    <t>SOMA TR-31/1 45-82-M00104_945526401_945526401</t>
  </si>
  <si>
    <t>19.08.2021 10:24:08</t>
  </si>
  <si>
    <t>19.08.2021 11:34:51</t>
  </si>
  <si>
    <t>19.08.2021 15:25:17</t>
  </si>
  <si>
    <t>19.08.2021 17:28:23</t>
  </si>
  <si>
    <t>19.08.2021 06:51:03</t>
  </si>
  <si>
    <t>19.08.2021 08:58:14</t>
  </si>
  <si>
    <t>SELİMŞAHLAR TR-1 45-71-M00133_BEYDERE KÖK M07_2079699</t>
  </si>
  <si>
    <t>19.08.2021 18:32:25</t>
  </si>
  <si>
    <t>19.08.2021 18:32:49</t>
  </si>
  <si>
    <t>YILMAZ TR-15 45-78-L00215_TR-12 L01_2108480</t>
  </si>
  <si>
    <t>19.08.2021 21:55:19</t>
  </si>
  <si>
    <t>19.08.2021 22:47:49</t>
  </si>
  <si>
    <t>19.08.2021 11:47:00</t>
  </si>
  <si>
    <t>19.08.2021 12:05:57</t>
  </si>
  <si>
    <t>TR-1806 35-28-M00350_953396003_953396003</t>
  </si>
  <si>
    <t>19.08.2021 16:20:40</t>
  </si>
  <si>
    <t>19.08.2021 18:58:50</t>
  </si>
  <si>
    <t>DM-2/2 ESKİ KUYUYANI 35-18-L00583_F_56389458_56389458</t>
  </si>
  <si>
    <t>19.08.2021 09:27:43</t>
  </si>
  <si>
    <t>19.08.2021 10:48:34</t>
  </si>
  <si>
    <t>19.08.2021 08:57:35</t>
  </si>
  <si>
    <t>19.08.2021 17:12:01</t>
  </si>
  <si>
    <t>KEMALİYE TR-3 45-73-M00151_TR-4 M03_66721453</t>
  </si>
  <si>
    <t>19.08.2021 17:41:25</t>
  </si>
  <si>
    <t>19.08.2021 20:04:16</t>
  </si>
  <si>
    <t>19.08.2021 08:56:42</t>
  </si>
  <si>
    <t>19.08.2021 09:38:18</t>
  </si>
  <si>
    <t>DM-3/TR-24 (TR-95) 35-26-M00095_956621459_956621459</t>
  </si>
  <si>
    <t>19.08.2021 11:09:55</t>
  </si>
  <si>
    <t>19.08.2021 19:14:22</t>
  </si>
  <si>
    <t>ARMUTLU TR-3 35-27-L00003_913290562_913290562</t>
  </si>
  <si>
    <t>19.08.2021 14:09:14</t>
  </si>
  <si>
    <t>19.08.2021 15:15:19</t>
  </si>
  <si>
    <t>DM-9/11 45-71-M00377_KÖMÜRCÜLER M01_66148701</t>
  </si>
  <si>
    <t>19.08.2021 15:54:25</t>
  </si>
  <si>
    <t>19.08.2021 16:30:20</t>
  </si>
  <si>
    <t>19.08.2021 16:20:55</t>
  </si>
  <si>
    <t>19.08.2021 16:21:15</t>
  </si>
  <si>
    <t>19.08.2021 10:03:09</t>
  </si>
  <si>
    <t>19.08.2021 11:30:19</t>
  </si>
  <si>
    <t>ÖREN TR-1 KÖK 35-27-L00213_ŞEHİR ÖREN L07_72160452</t>
  </si>
  <si>
    <t>19.08.2021 12:13:29</t>
  </si>
  <si>
    <t>19.08.2021 13:12:00</t>
  </si>
  <si>
    <t>TR-13 35-19-L00013_956667519_956667519</t>
  </si>
  <si>
    <t>19.08.2021 13:20:23</t>
  </si>
  <si>
    <t>19.08.2021 15:18:37</t>
  </si>
  <si>
    <t>19.08.2021 09:22:00</t>
  </si>
  <si>
    <t>19.08.2021 10:12:01</t>
  </si>
  <si>
    <t>M-1549 35-03-M01549_M a2_5785658</t>
  </si>
  <si>
    <t>19.08.2021 20:47:05</t>
  </si>
  <si>
    <t>19.08.2021 22:56:27</t>
  </si>
  <si>
    <t>PAZARKÖY YENİ MAH TR-4 45-78-L00655_49253351_56391444_56391444</t>
  </si>
  <si>
    <t>19.08.2021 19:12:29</t>
  </si>
  <si>
    <t>19.08.2021 21:37:09</t>
  </si>
  <si>
    <t>19.08.2021 11:51:05</t>
  </si>
  <si>
    <t>19.08.2021 12:30:57</t>
  </si>
  <si>
    <t>M-1029 35-04-M01029_A_56380695_56380695</t>
  </si>
  <si>
    <t>19.08.2021 13:46:04</t>
  </si>
  <si>
    <t>19.08.2021 19:18:37</t>
  </si>
  <si>
    <t>KARŞIYAKA MAHALLESİ TR-1 35-17-R00008_7691732_56357013_56357013</t>
  </si>
  <si>
    <t>19.08.2021 11:14:09</t>
  </si>
  <si>
    <t>19.08.2021 12:24:55</t>
  </si>
  <si>
    <t>ILIPINAR TR-2 35-23-M00082_950415986_950415986</t>
  </si>
  <si>
    <t>19.08.2021 14:12:29</t>
  </si>
  <si>
    <t>19.08.2021 16:01:34</t>
  </si>
  <si>
    <t>DM-13/22 (ÇİMENLİ SOKAK) 45-71-M00059_A_56403403_56403403</t>
  </si>
  <si>
    <t>19.08.2021 10:33:26</t>
  </si>
  <si>
    <t>19.08.2021 13:26:50</t>
  </si>
  <si>
    <t>DM-8/3 45-71-M00538_953183470_953183470</t>
  </si>
  <si>
    <t>19.08.2021 00:40:00</t>
  </si>
  <si>
    <t>19.08.2021 04:00:53</t>
  </si>
  <si>
    <t>19.08.2021 13:49:27</t>
  </si>
  <si>
    <t>19.08.2021 15:08:25</t>
  </si>
  <si>
    <t>K-3807 35-01-K03807_911681313_911681313</t>
  </si>
  <si>
    <t>19.08.2021 11:35:56</t>
  </si>
  <si>
    <t>19.08.2021 14:14:16</t>
  </si>
  <si>
    <t>ŞAKİR BULDAN SULAMA GRUBU TR 35-27-M00198_966510124_966510124</t>
  </si>
  <si>
    <t>19.08.2021 12:35:00</t>
  </si>
  <si>
    <t>19.08.2021 19:44:26</t>
  </si>
  <si>
    <t>M-1087 35-04-M01087_913496688_913496688</t>
  </si>
  <si>
    <t>19.08.2021 20:00:28</t>
  </si>
  <si>
    <t>19.08.2021 21:10:25</t>
  </si>
  <si>
    <t>K-1060 35-01-K01060_910885148_910885148</t>
  </si>
  <si>
    <t>19.08.2021 09:42:02</t>
  </si>
  <si>
    <t>19.08.2021 11:39:40</t>
  </si>
  <si>
    <t>19.08.2021 17:15:49</t>
  </si>
  <si>
    <t>19.08.2021 17:21:52</t>
  </si>
  <si>
    <t>K-3874 35-01-K03874_911915777_911915777</t>
  </si>
  <si>
    <t>19.08.2021 09:21:19</t>
  </si>
  <si>
    <t>19.08.2021 13:31:21</t>
  </si>
  <si>
    <t>19.08.2021 08:09:04</t>
  </si>
  <si>
    <t>19.08.2021 08:39:04</t>
  </si>
  <si>
    <t>GÖRDES TR-32 45-75-M00032_945604578_945604578</t>
  </si>
  <si>
    <t>19.08.2021 18:37:26</t>
  </si>
  <si>
    <t>19.08.2021 20:00:17</t>
  </si>
  <si>
    <t>19.08.2021 08:43:00</t>
  </si>
  <si>
    <t>19.08.2021 10:16:06</t>
  </si>
  <si>
    <t>BEĞENLER TR-1 45-75-M00179_C_56368988_56368988</t>
  </si>
  <si>
    <t>19.08.2021 19:25:49</t>
  </si>
  <si>
    <t>19.08.2021 21:17:17</t>
  </si>
  <si>
    <t>19.08.2021 12:18:41</t>
  </si>
  <si>
    <t>19.08.2021 13:54:34</t>
  </si>
  <si>
    <t>İZZETTİN KÖK 45-83-M00132_DAĞITIM TRAFOSU M01_2107100</t>
  </si>
  <si>
    <t>19.08.2021 13:02:30</t>
  </si>
  <si>
    <t>19.08.2021 15:03:41</t>
  </si>
  <si>
    <t>ÇINAROBA KÖYÜ TR-2 45-80-M00078_956545979_956545979</t>
  </si>
  <si>
    <t>19.08.2021 09:44:52</t>
  </si>
  <si>
    <t>19.08.2021 11:35:51</t>
  </si>
  <si>
    <t>M-2461 35-02-M02461_966471909_966471909</t>
  </si>
  <si>
    <t>19.08.2021 16:41:59</t>
  </si>
  <si>
    <t>19.08.2021 18:41:32</t>
  </si>
  <si>
    <t>YAYALAR TR-1 45-73-M00161_DIREK TIPI TRAFO HUCRESI H01_2089002</t>
  </si>
  <si>
    <t>19.08.2021 18:08:54</t>
  </si>
  <si>
    <t>19.08.2021 19:15:50</t>
  </si>
  <si>
    <t>TR-22 35-16-L00022_TR-27 L02_72009205</t>
  </si>
  <si>
    <t>19.08.2021 10:11:20</t>
  </si>
  <si>
    <t>19.08.2021 11:22:49</t>
  </si>
  <si>
    <t>TR-143 KEKLİKTEPE 5 EVLER 35-19-M00143_956695496_956695496</t>
  </si>
  <si>
    <t>19.08.2021 14:15:58</t>
  </si>
  <si>
    <t>19.08.2021 15:59:24</t>
  </si>
  <si>
    <t>19.08.2021 17:54:51</t>
  </si>
  <si>
    <t>19.08.2021 20:06:28</t>
  </si>
  <si>
    <t>19.08.2021 09:49:45</t>
  </si>
  <si>
    <t>19.08.2021 10:28:05</t>
  </si>
  <si>
    <t>M-2314 35-02-M02314_97464004_97464004</t>
  </si>
  <si>
    <t>19.08.2021 19:40:09</t>
  </si>
  <si>
    <t>19.08.2021 20:28:32</t>
  </si>
  <si>
    <t>BALLICA İM 45-72-A00005_HatBaşıAyırıcı_53140152 L02_53140152</t>
  </si>
  <si>
    <t>19.08.2021 15:45:38</t>
  </si>
  <si>
    <t>19.08.2021 18:23:10</t>
  </si>
  <si>
    <t>YILMAZ İM 45-78-A00003_AYTEKİN ŞENER L01_2108825</t>
  </si>
  <si>
    <t>19.08.2021 10:07:26</t>
  </si>
  <si>
    <t>19.08.2021 12:16:28</t>
  </si>
  <si>
    <t>K-3659 35-08-K03659_35-08-K03659_42450981</t>
  </si>
  <si>
    <t>19.08.2021 09:10:51</t>
  </si>
  <si>
    <t>19.08.2021 14:56:02</t>
  </si>
  <si>
    <t>M-2330 35-01-M02330_912180505_912180505</t>
  </si>
  <si>
    <t>19.08.2021 08:24:23</t>
  </si>
  <si>
    <t>19.08.2021 09:56:25</t>
  </si>
  <si>
    <t>KARAYENİCE TR-2 45-71-M01507_953211747_953211747</t>
  </si>
  <si>
    <t>19.08.2021 15:30:40</t>
  </si>
  <si>
    <t>19.08.2021 16:56:36</t>
  </si>
  <si>
    <t>K-2 35-01-K00002_35-01-K00002_2374436</t>
  </si>
  <si>
    <t>19.08.2021 09:36:00</t>
  </si>
  <si>
    <t>19.08.2021 11:18:18</t>
  </si>
  <si>
    <t>L-109 (AKARCA TR-2) 35-18-L00109_DIREK TIPI TRAFO HUCRESI H01_2096494</t>
  </si>
  <si>
    <t>19.08.2021 16:45:09</t>
  </si>
  <si>
    <t>19.08.2021 19:19:56</t>
  </si>
  <si>
    <t>DIRAZLAR TR-1 45-81-M00223_45-81-M00223_2376466</t>
  </si>
  <si>
    <t>19.08.2021 10:24:00</t>
  </si>
  <si>
    <t>19.08.2021 14:09:00</t>
  </si>
  <si>
    <t>SARIGÖL TR-16 45-79-M00016_945553916_945553916</t>
  </si>
  <si>
    <t>19.08.2021 10:11:40</t>
  </si>
  <si>
    <t>19.08.2021 13:44:41</t>
  </si>
  <si>
    <t>ADALA TR-8 45-78-M00293_45-78-M00293_2351529</t>
  </si>
  <si>
    <t>19.08.2021 19:39:00</t>
  </si>
  <si>
    <t>19.08.2021 20:12:14</t>
  </si>
  <si>
    <t>19.08.2021 09:31:50</t>
  </si>
  <si>
    <t>19.08.2021 09:50:21</t>
  </si>
  <si>
    <t>ÇAYAĞZI TR-3 35-31-L00415_DIREK TIPI TRAFO HUCRESI H01_2116738</t>
  </si>
  <si>
    <t>19.08.2021 20:33:17</t>
  </si>
  <si>
    <t>19.08.2021 22:07:59</t>
  </si>
  <si>
    <t>19.08.2021 07:33:18</t>
  </si>
  <si>
    <t>19.08.2021 08:46:36</t>
  </si>
  <si>
    <t>KARAOBA MERKEZ TR-1 35-32-L00061_946408710_946408710</t>
  </si>
  <si>
    <t>19.08.2021 21:15:09</t>
  </si>
  <si>
    <t>19.08.2021 23:31:05</t>
  </si>
  <si>
    <t>İBRAHİM ASLANOĞLU SULAMA GRUBU TR 35-27-M00206_DIREK TIPI TRAFO HUCRESI H01_2055432</t>
  </si>
  <si>
    <t>19.08.2021 13:57:39</t>
  </si>
  <si>
    <t>19.08.2021 18:24:40</t>
  </si>
  <si>
    <t>19.08.2021 13:38:59</t>
  </si>
  <si>
    <t>19.08.2021 14:02:00</t>
  </si>
  <si>
    <t>BAKIR KÖK 45-76-M00047_BAKIR KASABA M07_72212643</t>
  </si>
  <si>
    <t>19.08.2021 18:52:45</t>
  </si>
  <si>
    <t>19.08.2021 19:43:37</t>
  </si>
  <si>
    <t>19.08.2021 13:29:00</t>
  </si>
  <si>
    <t>19.08.2021 14:36:52</t>
  </si>
  <si>
    <t>HATUNDERE DM 35-28-M00862_TÜRKELİ KÖK(HATUNDERE) M03_62637105</t>
  </si>
  <si>
    <t>19.08.2021 09:38:19</t>
  </si>
  <si>
    <t>19.08.2021 10:46:32</t>
  </si>
  <si>
    <t>19.08.2021 17:45:03</t>
  </si>
  <si>
    <t>19.08.2021 19:50:29</t>
  </si>
  <si>
    <t>19.08.2021 18:19:15</t>
  </si>
  <si>
    <t>19.08.2021 19:06:19</t>
  </si>
  <si>
    <t>19.08.2021 10:01:55</t>
  </si>
  <si>
    <t>19.08.2021 17:19:44</t>
  </si>
  <si>
    <t>SANCAKLI TR-6 35-22-M00155_DIREK TIPI TRAFO HUCRESI H01_2126241</t>
  </si>
  <si>
    <t>19.08.2021 22:37:51</t>
  </si>
  <si>
    <t>20.08.2021 00:03:45</t>
  </si>
  <si>
    <t>BEYLİKLİ TR-3 45-78-M00726_953294689_953294689</t>
  </si>
  <si>
    <t>19.08.2021 21:36:39</t>
  </si>
  <si>
    <t>19.08.2021 22:56:01</t>
  </si>
  <si>
    <t>M-13 HIDIRLIK 35-14-M00013_A A03b_78985261</t>
  </si>
  <si>
    <t>19.08.2021 15:07:50</t>
  </si>
  <si>
    <t>19.08.2021 16:00:51</t>
  </si>
  <si>
    <t>19.08.2021 12:10:00</t>
  </si>
  <si>
    <t>19.08.2021 12:53:29</t>
  </si>
  <si>
    <t>KÖPRÜBAŞI TR-3 DAMLAR MAH. 45-86-M00003_DAĞITIM TARAFO KÖPRÜBAŞI TR-3 DAMLAR MAH. M04_72223920</t>
  </si>
  <si>
    <t>19.08.2021 20:40:40</t>
  </si>
  <si>
    <t>19.08.2021 21:06:00</t>
  </si>
  <si>
    <t>19.08.2021 07:52:35</t>
  </si>
  <si>
    <t>19.08.2021 07:53:15</t>
  </si>
  <si>
    <t>M-239 35-02-M00239_97456978_97456978</t>
  </si>
  <si>
    <t>19.08.2021 10:51:33</t>
  </si>
  <si>
    <t>19.08.2021 13:29:07</t>
  </si>
  <si>
    <t>19.08.2021 16:25:38</t>
  </si>
  <si>
    <t>19.08.2021 16:56:45</t>
  </si>
  <si>
    <t>L-269 35-18-L00269_950467248_950467248</t>
  </si>
  <si>
    <t>19.08.2021 17:00:35</t>
  </si>
  <si>
    <t>19.08.2021 23:02:27</t>
  </si>
  <si>
    <t>M-32 35-02-M00032_C_56374254_56374254</t>
  </si>
  <si>
    <t>19.08.2021 00:17:00</t>
  </si>
  <si>
    <t>19.08.2021 01:31:58</t>
  </si>
  <si>
    <t>DM-1/TR-18 35-14-M00340_966034684_966034684</t>
  </si>
  <si>
    <t>19.08.2021 12:00:37</t>
  </si>
  <si>
    <t>19.08.2021 13:50:10</t>
  </si>
  <si>
    <t>ULUCAK DM-2/8 35-27-M00330_912348612_912348612</t>
  </si>
  <si>
    <t>19.08.2021 11:02:55</t>
  </si>
  <si>
    <t>19.08.2021 16:28:05</t>
  </si>
  <si>
    <t>K-768 35-01-K00768_35-01-K00768_2353100</t>
  </si>
  <si>
    <t>19.08.2021 13:57:05</t>
  </si>
  <si>
    <t>19.08.2021 14:52:47</t>
  </si>
  <si>
    <t>L-57 KERVANSARAY SİTESİ 35-14-L00057_11388884_56374198_56374198</t>
  </si>
  <si>
    <t>19.08.2021 12:18:40</t>
  </si>
  <si>
    <t>19.08.2021 13:36:29</t>
  </si>
  <si>
    <t>TR-29 TARİŞ YANI 35-15-M00029_950350564_950350564</t>
  </si>
  <si>
    <t>19.08.2021 17:45:09</t>
  </si>
  <si>
    <t>19.08.2021 19:35:35</t>
  </si>
  <si>
    <t>K-1139 35-02-K01139_965294412_965294412</t>
  </si>
  <si>
    <t>19.08.2021 13:10:13</t>
  </si>
  <si>
    <t>19.08.2021 15:54:35</t>
  </si>
  <si>
    <t>L-245 35-18-L00245_950445911_950445911</t>
  </si>
  <si>
    <t>19.08.2021 16:58:12</t>
  </si>
  <si>
    <t>19.08.2021 20:57:35</t>
  </si>
  <si>
    <t>19.08.2021 00:31:00</t>
  </si>
  <si>
    <t>19.08.2021 02:19:40</t>
  </si>
  <si>
    <t>ÇİLE DM 35-22-M00086_AHMETBEYLİ M06_50064051</t>
  </si>
  <si>
    <t>19.08.2021 15:13:49</t>
  </si>
  <si>
    <t>19.08.2021 15:47:00</t>
  </si>
  <si>
    <t>AKPINAR TR-3 (GİRNE) 35-31-L00303__72373306_72373306</t>
  </si>
  <si>
    <t>19.08.2021 23:08:34</t>
  </si>
  <si>
    <t>20.08.2021 05:52:17</t>
  </si>
  <si>
    <t>ÇAYAĞZI KÖK 35-31-L00259_KARABURÇ KÖYÜ L02_2113761</t>
  </si>
  <si>
    <t>19.08.2021 08:57:25</t>
  </si>
  <si>
    <t>19.08.2021 09:18:36</t>
  </si>
  <si>
    <t>K-300 35-01-K00300_912343179_912343179</t>
  </si>
  <si>
    <t>19.08.2021 16:27:42</t>
  </si>
  <si>
    <t>19.08.2021 17:53:03</t>
  </si>
  <si>
    <t>DM-3/TR-22 35-22-M00067_955260419_955260419</t>
  </si>
  <si>
    <t>19.08.2021 21:41:52</t>
  </si>
  <si>
    <t>19.08.2021 22:10:47</t>
  </si>
  <si>
    <t>KARABURUN İM 35-21-A00001_HatBaşıAyırıcı_53138037 L05_53138037</t>
  </si>
  <si>
    <t>19.08.2021 11:37:00</t>
  </si>
  <si>
    <t>19.08.2021 20:38:03</t>
  </si>
  <si>
    <t>19.08.2021 15:52:59</t>
  </si>
  <si>
    <t>19.08.2021 17:20:57</t>
  </si>
  <si>
    <t>19.08.2021 06:38:46</t>
  </si>
  <si>
    <t>19.08.2021 07:45:00</t>
  </si>
  <si>
    <t>UÇAK TEKSTİL ÖZEL 35-26-M00270Ö_ M01_2111981</t>
  </si>
  <si>
    <t>19.08.2021 10:04:07</t>
  </si>
  <si>
    <t>19.08.2021 12:54:22</t>
  </si>
  <si>
    <t>KÖPRÜBAŞI DM 45-86-M00051_TR-17/KAY.LOJMANI M09_72246902</t>
  </si>
  <si>
    <t>19.08.2021 20:53:59</t>
  </si>
  <si>
    <t>19.08.2021 21:04:00</t>
  </si>
  <si>
    <t>K-4756 35-04-K04756_99638655_99638655</t>
  </si>
  <si>
    <t>19.08.2021 13:11:47</t>
  </si>
  <si>
    <t>19.08.2021 13:55:15</t>
  </si>
  <si>
    <t>K-3083 35-04-K03083_914562471_914562471</t>
  </si>
  <si>
    <t>19.08.2021 19:17:00</t>
  </si>
  <si>
    <t>19.08.2021 20:34:08</t>
  </si>
  <si>
    <t>M-3038(YATIRIM REZERVE) 35-09-M03038_B_56381089_56381089</t>
  </si>
  <si>
    <t>19.08.2021 14:14:17</t>
  </si>
  <si>
    <t>19.08.2021 16:10:03</t>
  </si>
  <si>
    <t>M-13 HIDIRLIK 35-14-M00013_956639833_956639833</t>
  </si>
  <si>
    <t>19.08.2021 20:20:36</t>
  </si>
  <si>
    <t>19.08.2021 22:18:55</t>
  </si>
  <si>
    <t>TR-67 45-78-M00067_953271264_953271264</t>
  </si>
  <si>
    <t>19.08.2021 12:40:20</t>
  </si>
  <si>
    <t>19.08.2021 15:54:28</t>
  </si>
  <si>
    <t>M-2139 35-07-M02139_F F1_61163364</t>
  </si>
  <si>
    <t>19.08.2021 17:52:59</t>
  </si>
  <si>
    <t>19.08.2021 19:00:41</t>
  </si>
  <si>
    <t>TR-97 45-78-L00097_TR-98-99 ÇIKIŞI L04_61302066</t>
  </si>
  <si>
    <t>19.08.2021 09:00:36</t>
  </si>
  <si>
    <t>19.08.2021 07:54:56</t>
  </si>
  <si>
    <t>19.08.2021 09:52:36</t>
  </si>
  <si>
    <t>19.08.2021 19:32:15</t>
  </si>
  <si>
    <t>19.08.2021 19:38:36</t>
  </si>
  <si>
    <t>KOYUNDERE DM 35-28-M00165_KOYUNDERE TR-13 M05_66524558</t>
  </si>
  <si>
    <t>19.08.2021 13:20:05</t>
  </si>
  <si>
    <t>19.08.2021 13:48:13</t>
  </si>
  <si>
    <t>ASARLIK TR-14 KÖK 35-28-M00168_MENEMEN İ.M.(ASARLIK-2) M05_66531863</t>
  </si>
  <si>
    <t>19.08.2021 23:56:39</t>
  </si>
  <si>
    <t>20.08.2021 00:42:00</t>
  </si>
  <si>
    <t>M-2139 35-07-M02139_E E1_61163367</t>
  </si>
  <si>
    <t>19.08.2021 17:12:23</t>
  </si>
  <si>
    <t>19.08.2021 17:44:23</t>
  </si>
  <si>
    <t>K-3559 35-02-K03559_A_56372696_56372696</t>
  </si>
  <si>
    <t>19.08.2021 10:08:24</t>
  </si>
  <si>
    <t>19.08.2021 10:48:01</t>
  </si>
  <si>
    <t>KAYACIK TR-1 45-75-M00209_45-75-M00209_61361759</t>
  </si>
  <si>
    <t>19.08.2021 02:00:35</t>
  </si>
  <si>
    <t>19.08.2021 04:08:57</t>
  </si>
  <si>
    <t>M-715 35-17-M00715_950301203_950301203</t>
  </si>
  <si>
    <t>19.08.2021 19:24:52</t>
  </si>
  <si>
    <t>19.08.2021 20:32:04</t>
  </si>
  <si>
    <t>AKÇEŞME TR-2 45-75-M00275_A_56390196_56390196</t>
  </si>
  <si>
    <t>19.08.2021 21:44:04</t>
  </si>
  <si>
    <t>20.08.2021 01:04:16</t>
  </si>
  <si>
    <t>19.08.2021 12:49:01</t>
  </si>
  <si>
    <t>19.08.2021 13:36:52</t>
  </si>
  <si>
    <t>19.08.2021 09:52:05</t>
  </si>
  <si>
    <t>19.08.2021 09:52:29</t>
  </si>
  <si>
    <t>TEPECİK KÖPRÜ DM 35-14-M00332_TEPECİK ÇIKIŞI (M-78) M04_49833813</t>
  </si>
  <si>
    <t>19.08.2021 17:08:53</t>
  </si>
  <si>
    <t>19.08.2021 17:35:45</t>
  </si>
  <si>
    <t>19.08.2021 17:52:09</t>
  </si>
  <si>
    <t>19.08.2021 19:23:25</t>
  </si>
  <si>
    <t>M-228 35-02-M00228_99953507_99953507</t>
  </si>
  <si>
    <t>19.08.2021 18:37:41</t>
  </si>
  <si>
    <t>19.08.2021 19:48:42</t>
  </si>
  <si>
    <t>19.08.2021 08:58:15</t>
  </si>
  <si>
    <t>19.08.2021 09:28:36</t>
  </si>
  <si>
    <t>ŞEMSİLER TR-3 35-31-L00103_DIREK TIPI TRAFO HUCRESI H01_2049560</t>
  </si>
  <si>
    <t>19.08.2021 23:28:00</t>
  </si>
  <si>
    <t>20.08.2021 00:33:21</t>
  </si>
  <si>
    <t>K-4283 GÖRECE 35-22-K04283_955262602_955262602</t>
  </si>
  <si>
    <t>19.08.2021 10:36:17</t>
  </si>
  <si>
    <t>19.08.2021 11:32:53</t>
  </si>
  <si>
    <t>KEMİKLİDERE TR-1 45-80-M00134_956540086_956540086</t>
  </si>
  <si>
    <t>19.08.2021 11:39:37</t>
  </si>
  <si>
    <t>19.08.2021 13:06:37</t>
  </si>
  <si>
    <t>EKİZ KÖK 35-23-M00087_İSMAİL CİDER ENH M02_72156441</t>
  </si>
  <si>
    <t>19.08.2021 10:04:00</t>
  </si>
  <si>
    <t>19.08.2021 10:42:10</t>
  </si>
  <si>
    <t>İBRAHİM ÇOBAN SULAMA GRUBU 35-29-M00386_950404353_950404353</t>
  </si>
  <si>
    <t>19.08.2021 12:51:04</t>
  </si>
  <si>
    <t>19.08.2021 16:06:11</t>
  </si>
  <si>
    <t>19.08.2021 17:21:00</t>
  </si>
  <si>
    <t>19.08.2021 18:31:21</t>
  </si>
  <si>
    <t>BURUNCUK KÖK 35-20-L00273_ZEYTİNOVA DAĞ GRUBU L02_66528763</t>
  </si>
  <si>
    <t>19.08.2021 09:00:45</t>
  </si>
  <si>
    <t>19.08.2021 17:17:54</t>
  </si>
  <si>
    <t>TÜRKELLİ DM (TR-4) 35-28-M00368_HatBaşıAyırıcı_53133583 M04_53133583</t>
  </si>
  <si>
    <t>19.08.2021 18:05:36</t>
  </si>
  <si>
    <t>19.08.2021 19:55:22</t>
  </si>
  <si>
    <t>KARACAALİ TR-5 45-79-M00487_45-79-M00487_2348883</t>
  </si>
  <si>
    <t>19.08.2021 17:19:48</t>
  </si>
  <si>
    <t>19.08.2021 20:06:25</t>
  </si>
  <si>
    <t>19.08.2021 12:53:44</t>
  </si>
  <si>
    <t>19.08.2021 14:57:53</t>
  </si>
  <si>
    <t>DM-2/16 35-29-M00097_950315661_950315661</t>
  </si>
  <si>
    <t>19.08.2021 14:01:46</t>
  </si>
  <si>
    <t>19.08.2021 18:25:37</t>
  </si>
  <si>
    <t>HATİCE YÜKSEL TR 35-23-M00241_35-23-M00241_2366005</t>
  </si>
  <si>
    <t>19.08.2021 19:40:32</t>
  </si>
  <si>
    <t>19.08.2021 20:27:44</t>
  </si>
  <si>
    <t>19.08.2021 18:01:33</t>
  </si>
  <si>
    <t>19.08.2021 20:25:35</t>
  </si>
  <si>
    <t>MENEMEN TR-62 35-28-M00738_SB H01_60792598</t>
  </si>
  <si>
    <t>19.08.2021 19:31:07</t>
  </si>
  <si>
    <t>19.08.2021 21:17:31</t>
  </si>
  <si>
    <t>K-3659 35-08-K03659_TRAFO K05_42450930</t>
  </si>
  <si>
    <t>19.08.2021 10:55:00</t>
  </si>
  <si>
    <t>19.08.2021 13:56:27</t>
  </si>
  <si>
    <t>19.08.2021 05:09:02</t>
  </si>
  <si>
    <t>19.08.2021 06:17:20</t>
  </si>
  <si>
    <t>K-3583 35-02-K03583_99188290_99188290</t>
  </si>
  <si>
    <t>19.08.2021 15:01:22</t>
  </si>
  <si>
    <t>19.08.2021 16:32:01</t>
  </si>
  <si>
    <t>K-3093 35-02-K03093_35-02-K03093_2360870</t>
  </si>
  <si>
    <t>19.08.2021 09:53:49</t>
  </si>
  <si>
    <t>19.08.2021 11:13:54</t>
  </si>
  <si>
    <t>BALABANLI TR-1 35-15-L00965_950358190_950358190</t>
  </si>
  <si>
    <t>19.08.2021 09:51:00</t>
  </si>
  <si>
    <t>19.08.2021 11:12:28</t>
  </si>
  <si>
    <t>TR-27(M-727) 35-30-M00727_955299745_955299745</t>
  </si>
  <si>
    <t>19.08.2021 21:05:07</t>
  </si>
  <si>
    <t>19.08.2021 22:25:08</t>
  </si>
  <si>
    <t>19.08.2021 09:32:46</t>
  </si>
  <si>
    <t>19.08.2021 16:50:11</t>
  </si>
  <si>
    <t>SUBAŞI İM 35-26-A00002_TRAFO 15.8 GİRİŞ L05_2035572</t>
  </si>
  <si>
    <t>19.08.2021 07:38:45</t>
  </si>
  <si>
    <t>19.08.2021 07:50:00</t>
  </si>
  <si>
    <t>19.08.2021 14:28:49</t>
  </si>
  <si>
    <t>19.08.2021 14:29:35</t>
  </si>
  <si>
    <t>KAYALIOĞLU TARIMSAL SULAMA TR-3 45-72-L00650_DIREK TIPI TRAFO HUCRESI H01_2107898</t>
  </si>
  <si>
    <t>19.08.2021 14:40:41</t>
  </si>
  <si>
    <t>19.08.2021 18:59:01</t>
  </si>
  <si>
    <t>19.08.2021 17:24:12</t>
  </si>
  <si>
    <t>19.08.2021 17:30:00</t>
  </si>
  <si>
    <t>İSMAİLBEY TR-1 45-73-M00885_B_56403618_56403618</t>
  </si>
  <si>
    <t>19.08.2021 19:04:12</t>
  </si>
  <si>
    <t>19.08.2021 21:16:22</t>
  </si>
  <si>
    <t>K-429 35-01-K00429_35-01-K00429_2358116</t>
  </si>
  <si>
    <t>19.08.2021 10:55:05</t>
  </si>
  <si>
    <t>19.08.2021 11:43:29</t>
  </si>
  <si>
    <t>KARPUZLUK TR-1 45-76-M00183_A_56404256_56404256</t>
  </si>
  <si>
    <t>19.08.2021 09:04:01</t>
  </si>
  <si>
    <t>19.08.2021 10:24:56</t>
  </si>
  <si>
    <t>DM-5/TR-8 45-72-M00562_960616797_960616797</t>
  </si>
  <si>
    <t>19.08.2021 15:39:18</t>
  </si>
  <si>
    <t>19.08.2021 16:54:42</t>
  </si>
  <si>
    <t>TR-62 35-16-L00062_953321239_953321239</t>
  </si>
  <si>
    <t>19.08.2021 13:06:00</t>
  </si>
  <si>
    <t>19.08.2021 13:38:36</t>
  </si>
  <si>
    <t>19.08.2021 16:19:48</t>
  </si>
  <si>
    <t>20.08.2021 01:43:46</t>
  </si>
  <si>
    <t>SÜLEYMANLI TR-2 45-72-L00300_B_56393557_56393557</t>
  </si>
  <si>
    <t>19.08.2021 10:49:02</t>
  </si>
  <si>
    <t>19.08.2021 15:33:02</t>
  </si>
  <si>
    <t>KARAYAĞCI FIRINLI TR-1 45-72-L00862_DIREK TIPI TRAFO HUCRESI H01_2111380</t>
  </si>
  <si>
    <t>19.08.2021 16:36:08</t>
  </si>
  <si>
    <t>19.08.2021 17:53:39</t>
  </si>
  <si>
    <t>KURUCUOVA TR-4 35-15-L00255_35-15-L00255_2365161</t>
  </si>
  <si>
    <t>19.08.2021 11:47:25</t>
  </si>
  <si>
    <t>19.08.2021 12:00:15</t>
  </si>
  <si>
    <t>YATAĞAN TR-1 45-72-L00325_45-72-L00325_2349344</t>
  </si>
  <si>
    <t>19.08.2021 14:17:44</t>
  </si>
  <si>
    <t>19.08.2021 16:53:37</t>
  </si>
  <si>
    <t>19.08.2021 18:48:33</t>
  </si>
  <si>
    <t>19.08.2021 19:18:49</t>
  </si>
  <si>
    <t>19.08.2021 12:00:00</t>
  </si>
  <si>
    <t>19.08.2021 15:40:07</t>
  </si>
  <si>
    <t>KIZILÖREN TR-1 45-82-L00011_945547192_945547192</t>
  </si>
  <si>
    <t>19.08.2021 21:10:08</t>
  </si>
  <si>
    <t>19.08.2021 21:59:26</t>
  </si>
  <si>
    <t>TR-10 BABACAN 35-19-L00010_5843990_56375066_56375066</t>
  </si>
  <si>
    <t>19.08.2021 19:12:14</t>
  </si>
  <si>
    <t>19.08.2021 21:03:02</t>
  </si>
  <si>
    <t>19.08.2021 14:56:30</t>
  </si>
  <si>
    <t>19.08.2021 14:59:50</t>
  </si>
  <si>
    <t>BOYACIK TR-1 45-74-M00115_45-74-M00115_2349237</t>
  </si>
  <si>
    <t>19.08.2021 10:00:56</t>
  </si>
  <si>
    <t>19.08.2021 17:22:13</t>
  </si>
  <si>
    <t>19.08.2021 18:34:40</t>
  </si>
  <si>
    <t>19.08.2021 18:44:57</t>
  </si>
  <si>
    <t>KIRKAĞAÇ TR-20 45-76-M00020_955244629_955244629</t>
  </si>
  <si>
    <t>19.08.2021 13:47:32</t>
  </si>
  <si>
    <t>19.08.2021 18:49:54</t>
  </si>
  <si>
    <t>19.08.2021 17:50:04</t>
  </si>
  <si>
    <t>19.08.2021 21:41:39</t>
  </si>
  <si>
    <t>K-1086 35-01-K01086_TRAFO K04_2332405</t>
  </si>
  <si>
    <t>19.08.2021 08:52:00</t>
  </si>
  <si>
    <t>19.08.2021 09:25:39</t>
  </si>
  <si>
    <t>TEPECİK KÖPRÜ DM 35-14-M00332_TEPECİK ÇIKIŞI (M-78) M04_49833964</t>
  </si>
  <si>
    <t>19.08.2021 12:22:42</t>
  </si>
  <si>
    <t>19.08.2021 13:07:31</t>
  </si>
  <si>
    <t>HELVACI TR-9 35-17-M00369_950307053_950307053</t>
  </si>
  <si>
    <t>19.08.2021 21:36:38</t>
  </si>
  <si>
    <t>19.08.2021 22:05:15</t>
  </si>
  <si>
    <t>M-2330 35-01-M02330_912895086_912895086</t>
  </si>
  <si>
    <t>19.08.2021 11:32:05</t>
  </si>
  <si>
    <t>19.08.2021 18:12:46</t>
  </si>
  <si>
    <t>19.08.2021 08:05:55</t>
  </si>
  <si>
    <t>19.08.2021 08:50:40</t>
  </si>
  <si>
    <t>ADİLOBA TR-2 45-80-M00157_45-80-M00157_2363805</t>
  </si>
  <si>
    <t>19.08.2021 06:48:39</t>
  </si>
  <si>
    <t>19.08.2021 07:38:47</t>
  </si>
  <si>
    <t>KIRKAĞAÇ TR-20 45-76-M00020_955231738_955231738</t>
  </si>
  <si>
    <t>19.08.2021 20:51:39</t>
  </si>
  <si>
    <t>19.08.2021 23:25:08</t>
  </si>
  <si>
    <t>19.08.2021 13:10:29</t>
  </si>
  <si>
    <t>19.08.2021 14:18:50</t>
  </si>
  <si>
    <t>19.08.2021 09:18:55</t>
  </si>
  <si>
    <t>19.08.2021 17:39:06</t>
  </si>
  <si>
    <t>19.08.2021 12:06:00</t>
  </si>
  <si>
    <t>19.08.2021 13:01:41</t>
  </si>
  <si>
    <t>19.08.2021 09:58:00</t>
  </si>
  <si>
    <t>19.08.2021 17:13:56</t>
  </si>
  <si>
    <t>L-105 35-18-L00105_OVACIK KÖYÜ VE VERİCİLER L02_2324754</t>
  </si>
  <si>
    <t>19.08.2021 18:28:00</t>
  </si>
  <si>
    <t>19.08.2021 19:21:00</t>
  </si>
  <si>
    <t>L-347 MASİSA BURCU SİTESİ-2 35-18-L00347_950441898_950441898</t>
  </si>
  <si>
    <t>19.08.2021 10:26:58</t>
  </si>
  <si>
    <t>19.08.2021 12:27:41</t>
  </si>
  <si>
    <t>K-24 35-01-K00024_911396132_911396132</t>
  </si>
  <si>
    <t>19.08.2021 14:53:00</t>
  </si>
  <si>
    <t>19.08.2021 17:13:52</t>
  </si>
  <si>
    <t>ÜZÜMLÜ KAHVELER TR-1 35-15-L00477_35-15-L00477_2365857</t>
  </si>
  <si>
    <t>19.08.2021 13:33:45</t>
  </si>
  <si>
    <t>19.08.2021 14:17:20</t>
  </si>
  <si>
    <t>EGE İM 35-02-A00003_PARK K09_2310918</t>
  </si>
  <si>
    <t>19.08.2021 22:03:16</t>
  </si>
  <si>
    <t>19.08.2021 23:02:19</t>
  </si>
  <si>
    <t>K-3093 35-02-K03093_B_56364652_56364652</t>
  </si>
  <si>
    <t>19.08.2021 11:33:56</t>
  </si>
  <si>
    <t>19.08.2021 12:37:15</t>
  </si>
  <si>
    <t>M-1229 35-01-M01229_912056480_912056480</t>
  </si>
  <si>
    <t>19.08.2021 15:19:12</t>
  </si>
  <si>
    <t>19.08.2021 20:34:59</t>
  </si>
  <si>
    <t>M-212(DM-3/10) 35-09-M00212_TRAFO M04_42943247</t>
  </si>
  <si>
    <t>19.08.2021 09:45:59</t>
  </si>
  <si>
    <t>19.08.2021 13:54:24</t>
  </si>
  <si>
    <t>TR-127 35-26-M00127_956619349_956619349</t>
  </si>
  <si>
    <t>19.08.2021 12:43:38</t>
  </si>
  <si>
    <t>19.08.2021 15:58:54</t>
  </si>
  <si>
    <t>BOĞAZİÇİ İM 35-01-A00001_SANAYİ K19_2307516</t>
  </si>
  <si>
    <t>19.08.2021 12:08:55</t>
  </si>
  <si>
    <t>19.08.2021 12:55:30</t>
  </si>
  <si>
    <t>19.08.2021 07:54:25</t>
  </si>
  <si>
    <t>19.08.2021 09:22:38</t>
  </si>
  <si>
    <t>19.08.2021 17:06:09</t>
  </si>
  <si>
    <t>19.08.2021 17:41:17</t>
  </si>
  <si>
    <t>K-4623 35-02-K04623_K-567 K03_2060208</t>
  </si>
  <si>
    <t>19.08.2021 23:01:53</t>
  </si>
  <si>
    <t>20.08.2021 03:16:18</t>
  </si>
  <si>
    <t>19.08.2021 11:12:02</t>
  </si>
  <si>
    <t>19.08.2021 13:38:55</t>
  </si>
  <si>
    <t>19.08.2021 07:01:37</t>
  </si>
  <si>
    <t>19.08.2021 07:04:00</t>
  </si>
  <si>
    <t>19.08.2021 23:21:46</t>
  </si>
  <si>
    <t>20.08.2021 00:00:00</t>
  </si>
  <si>
    <t>19.08.2021 15:34:12</t>
  </si>
  <si>
    <t>19.08.2021 17:03:15</t>
  </si>
  <si>
    <t>19.08.2021 08:15:49</t>
  </si>
  <si>
    <t>19.08.2021 08:58:25</t>
  </si>
  <si>
    <t>L-308 35-18-L00308_950456792_950456792</t>
  </si>
  <si>
    <t>19.08.2021 21:02:52</t>
  </si>
  <si>
    <t>20.08.2021 02:48:58</t>
  </si>
  <si>
    <t>19.08.2021 09:07:46</t>
  </si>
  <si>
    <t>19.08.2021 17:03:24</t>
  </si>
  <si>
    <t>L-331 DENİZKENT 35-18-L00331_950437155_950437155</t>
  </si>
  <si>
    <t>19.08.2021 16:44:27</t>
  </si>
  <si>
    <t>19.08.2021 22:33:48</t>
  </si>
  <si>
    <t>TR-31 35-17-M00031_950313472_950313472</t>
  </si>
  <si>
    <t>19.08.2021 13:42:49</t>
  </si>
  <si>
    <t>19.08.2021 14:15:56</t>
  </si>
  <si>
    <t>K-24 35-01-K00024_911745317_911745317</t>
  </si>
  <si>
    <t>19.08.2021 10:34:43</t>
  </si>
  <si>
    <t>19.08.2021 13:27:21</t>
  </si>
  <si>
    <t>ÇANKAYA KÖK 35-26-M00587_ÇANKAYA M04_65934327</t>
  </si>
  <si>
    <t>19.08.2021 10:50:43</t>
  </si>
  <si>
    <t>19.08.2021 15:04:14</t>
  </si>
  <si>
    <t>M.EMİN KOYUNCU 35-26-L00363_956631633_956631633</t>
  </si>
  <si>
    <t>19.08.2021 17:56:21</t>
  </si>
  <si>
    <t>19.08.2021 19:12:44</t>
  </si>
  <si>
    <t>ÇİFTÇİGEDİĞİ SULAMA TR-2 35-20-L00181_35-20-L00181_2361231</t>
  </si>
  <si>
    <t>19.08.2021 10:13:00</t>
  </si>
  <si>
    <t>19.08.2021 11:50:04</t>
  </si>
  <si>
    <t>19.08.2021 09:31:45</t>
  </si>
  <si>
    <t>19.08.2021 16:46:38</t>
  </si>
  <si>
    <t>19.08.2021 00:00:00</t>
  </si>
  <si>
    <t>19.08.2021 19:20:25</t>
  </si>
  <si>
    <t>BERGAMA İM-1 35-16-A00001_ŞEHİR-2 L14_2090779</t>
  </si>
  <si>
    <t>19.08.2021 09:52:17</t>
  </si>
  <si>
    <t>19.08.2021 10:03:13</t>
  </si>
  <si>
    <t>DM-1/89 35-29-M00089_95000549167_95000549167</t>
  </si>
  <si>
    <t>19.08.2021 19:34:18</t>
  </si>
  <si>
    <t>19.08.2021 20:57:27</t>
  </si>
  <si>
    <t>DEĞİRMENDERE DM 35-22-M00085_ÇİLEME-MALTA-SANCAKLI M08_50066539</t>
  </si>
  <si>
    <t>19.08.2021 23:45:06</t>
  </si>
  <si>
    <t>20.08.2021 00:06:00</t>
  </si>
  <si>
    <t>HATİCE YÜKSEL TR 35-23-M00241_A_56357146_56357146</t>
  </si>
  <si>
    <t>19.08.2021 20:51:38</t>
  </si>
  <si>
    <t>20.08.2021 03:44:57</t>
  </si>
  <si>
    <t>DM-12/06 45-71-M02402_953199970_953199970</t>
  </si>
  <si>
    <t>19.08.2021 11:45:12</t>
  </si>
  <si>
    <t>19.08.2021 15:20:18</t>
  </si>
  <si>
    <t>KARAYAĞCI YANIKDAĞ TR-1 45-75-M00193_45-75-M00193_2359373</t>
  </si>
  <si>
    <t>19.08.2021 20:54:08</t>
  </si>
  <si>
    <t>19.08.2021 23:36:23</t>
  </si>
  <si>
    <t>TR-1806 35-28-M00350_953396769_953396769</t>
  </si>
  <si>
    <t>19.08.2021 11:16:30</t>
  </si>
  <si>
    <t>19.08.2021 13:19:41</t>
  </si>
  <si>
    <t>FIRINLI TR-1 35-20-L00370_DIREK TIPI TRAFO HUCRESI H01_2101285</t>
  </si>
  <si>
    <t>19.08.2021 12:16:09</t>
  </si>
  <si>
    <t>19.08.2021 14:23:49</t>
  </si>
  <si>
    <t>19.08.2021 20:24:59</t>
  </si>
  <si>
    <t>19.08.2021 20:41:27</t>
  </si>
  <si>
    <t>19.08.2021 08:10:32</t>
  </si>
  <si>
    <t>19.08.2021 08:46:55</t>
  </si>
  <si>
    <t>K-4131 35-04-K04131_A A2B_5774566</t>
  </si>
  <si>
    <t>19.08.2021 12:44:57</t>
  </si>
  <si>
    <t>19.08.2021 14:24:28</t>
  </si>
  <si>
    <t>19.08.2021 13:57:01</t>
  </si>
  <si>
    <t>19.08.2021 15:27:55</t>
  </si>
  <si>
    <t>BOZLARDERESİ TARIMSAL SULAMA TR-1 45-77-L00297_45-77-L00297_2363725</t>
  </si>
  <si>
    <t>19.08.2021 13:56:09</t>
  </si>
  <si>
    <t>19.08.2021 22:52:12</t>
  </si>
  <si>
    <t>BARBAROS TR-2 35-19-M00200_35-19-M00200_2371639</t>
  </si>
  <si>
    <t>19.08.2021 18:07:00</t>
  </si>
  <si>
    <t>19.08.2021 19:00:00</t>
  </si>
  <si>
    <t>GÜLPINAR TR-2 45-73-M01040_45-73-M01040_2353768</t>
  </si>
  <si>
    <t>19.08.2021 10:15:27</t>
  </si>
  <si>
    <t>19.08.2021 11:53:46</t>
  </si>
  <si>
    <t>GÜZELKÖY KÖK 45-71-M00123_HatBaşıAyırıcı_53134943 M07_53134943</t>
  </si>
  <si>
    <t>19.08.2021 17:57:45</t>
  </si>
  <si>
    <t>19.08.2021 20:21:18</t>
  </si>
  <si>
    <t>KALEMOĞLU TR-1 45-75-M00318_DIREK TIPI TRAFO HUCRESI H01_2038117</t>
  </si>
  <si>
    <t>19.08.2021 09:43:31</t>
  </si>
  <si>
    <t>19.08.2021 11:26:00</t>
  </si>
  <si>
    <t>TR-2/83-A 45-83-L00309_48122520_56389033_56389033</t>
  </si>
  <si>
    <t>19.08.2021 16:10:13</t>
  </si>
  <si>
    <t>19.08.2021 17:57:05</t>
  </si>
  <si>
    <t>M-1184 35-04-M01184_35-04-M01184_2353213</t>
  </si>
  <si>
    <t>19.08.2021 10:10:05</t>
  </si>
  <si>
    <t>19.08.2021 10:37:30</t>
  </si>
  <si>
    <t>ÖZBEK DM (TR-315) 35-19-M00044_AKKUM M06_72140386</t>
  </si>
  <si>
    <t>19.08.2021 07:11:25</t>
  </si>
  <si>
    <t>19.08.2021 07:39:12</t>
  </si>
  <si>
    <t>KARABURUN TR-7 35-21-L00033_D_56357084_56357084</t>
  </si>
  <si>
    <t>19.08.2021 09:34:41</t>
  </si>
  <si>
    <t>19.08.2021 16:49:19</t>
  </si>
  <si>
    <t>K-4329 35-08-K04329_B b1b_5777255</t>
  </si>
  <si>
    <t>19.08.2021 09:57:00</t>
  </si>
  <si>
    <t>19.08.2021 11:31:51</t>
  </si>
  <si>
    <t>TABAKLAR KÖYÜ TR-1 35-32-L00064_A_56386655_56386655</t>
  </si>
  <si>
    <t>19.08.2021 10:26:00</t>
  </si>
  <si>
    <t>19.08.2021 15:35:09</t>
  </si>
  <si>
    <t>AHMETAĞA TR-4 45-79-M00321_45-79-M00321_2349136</t>
  </si>
  <si>
    <t>19.08.2021 14:01:09</t>
  </si>
  <si>
    <t>TR-25 35-19-L00025_956683633_956683633</t>
  </si>
  <si>
    <t>19.08.2021 18:00:58</t>
  </si>
  <si>
    <t>19.08.2021 19:01:09</t>
  </si>
  <si>
    <t>ÜŞÜMÜŞ TR-1 45-74-M00243_B_56352235_56352235</t>
  </si>
  <si>
    <t>19.08.2021 11:29:31</t>
  </si>
  <si>
    <t>19.08.2021 13:15:27</t>
  </si>
  <si>
    <t>BİRGİ KÖK 35-19-M00041_HatBaşıAyırıcı_53137325 M03_53137325</t>
  </si>
  <si>
    <t>19.08.2021 08:04:25</t>
  </si>
  <si>
    <t>19.08.2021 09:45:44</t>
  </si>
  <si>
    <t>L-193 ESENEVLER 35-18-L00193_DIREK TIPI TRAFO HUCRESI H01_2096333</t>
  </si>
  <si>
    <t>19.08.2021 04:46:28</t>
  </si>
  <si>
    <t>19.08.2021 05:10:40</t>
  </si>
  <si>
    <t>FUAR İM 35-01-A00003_ALTINPARK K09_53069107</t>
  </si>
  <si>
    <t>19.08.2021 07:31:19</t>
  </si>
  <si>
    <t>19.08.2021 09:03:34</t>
  </si>
  <si>
    <t>DEMENTE MOBİLYA ÖZEL TR 35-26-M00627Ö_ M01_2305634</t>
  </si>
  <si>
    <t>19.08.2021 15:49:01</t>
  </si>
  <si>
    <t>19.08.2021 18:41:44</t>
  </si>
  <si>
    <t>BEYDAĞ İM 35-32-A00001_BEYDAĞ L02_2049981</t>
  </si>
  <si>
    <t>19.08.2021 14:51:21</t>
  </si>
  <si>
    <t>19.08.2021 14:58:48</t>
  </si>
  <si>
    <t>K-1036 35-01-K01036_913226952_913226952</t>
  </si>
  <si>
    <t>19.08.2021 11:57:43</t>
  </si>
  <si>
    <t>19.08.2021 12:48:24</t>
  </si>
  <si>
    <t>MAHMUTLAR KÖK 45-74-M00354_MAHMUTLAR ESKİ HAT M04_79385781</t>
  </si>
  <si>
    <t>19.08.2021 17:37:09</t>
  </si>
  <si>
    <t>19.08.2021 18:01:44</t>
  </si>
  <si>
    <t>K-1227 35-04-K01227_35-04-K01227_2352739</t>
  </si>
  <si>
    <t>19.08.2021 09:37:00</t>
  </si>
  <si>
    <t>19.08.2021 10:02:26</t>
  </si>
  <si>
    <t>BİRGİ KÖK 35-19-M00041_KÖYLER M03_72152107</t>
  </si>
  <si>
    <t>19.08.2021 09:10:15</t>
  </si>
  <si>
    <t>19.08.2021 09:42:00</t>
  </si>
  <si>
    <t>DM-13/21-A 45-71-M02374_95000490375_95000490375</t>
  </si>
  <si>
    <t>19.08.2021 16:48:00</t>
  </si>
  <si>
    <t>19.08.2021 18:15:55</t>
  </si>
  <si>
    <t>TR-325 35-19-M00474_956681839_956681839</t>
  </si>
  <si>
    <t>19.08.2021 18:20:19</t>
  </si>
  <si>
    <t>19.08.2021 23:50:08</t>
  </si>
  <si>
    <t>K-1466 35-03-K01466_910375991_910375991</t>
  </si>
  <si>
    <t>19.08.2021 12:55:01</t>
  </si>
  <si>
    <t>19.08.2021 16:14:26</t>
  </si>
  <si>
    <t>SEFERİHİSAR JEOTERMAL ÖZEL TR 35-14-M00334Ö_ H_64257511</t>
  </si>
  <si>
    <t>19.08.2021 13:14:39</t>
  </si>
  <si>
    <t>19.08.2021 17:36:43</t>
  </si>
  <si>
    <t>19.08.2021 13:41:51</t>
  </si>
  <si>
    <t>19.08.2021 13:51:19</t>
  </si>
  <si>
    <t>M-1131 35-02-M01131_910335548_910335548</t>
  </si>
  <si>
    <t>19.08.2021 11:26:33</t>
  </si>
  <si>
    <t>19.08.2021 14:07:31</t>
  </si>
  <si>
    <t>ŞAKİR BULDAN SULAMA GRUBU TR 35-27-M00198_C_56371313_56371313</t>
  </si>
  <si>
    <t>19.08.2021 08:36:51</t>
  </si>
  <si>
    <t>19.08.2021 12:40:11</t>
  </si>
  <si>
    <t>TR-1/83 KAPTANOĞLU DM 45-83-M00083_TR-1/83A M011_61292043</t>
  </si>
  <si>
    <t>19.08.2021 05:09:05</t>
  </si>
  <si>
    <t>19.08.2021 06:26:15</t>
  </si>
  <si>
    <t>KIRANKÖY ALANYAKA TR-1 45-75-M00189_A_56385923_56385923</t>
  </si>
  <si>
    <t>19.08.2021 20:36:00</t>
  </si>
  <si>
    <t>19.08.2021 22:37:27</t>
  </si>
  <si>
    <t>M-2589 35-01-M02589_911899447_911899447</t>
  </si>
  <si>
    <t>19.08.2021 15:37:33</t>
  </si>
  <si>
    <t>19.08.2021 22:21:25</t>
  </si>
  <si>
    <t>ALİBEYLİ DM 45-80-M00064_ALİBEYLİ ŞEHİR-1 M07_72190833</t>
  </si>
  <si>
    <t>19.08.2021 07:34:00</t>
  </si>
  <si>
    <t>19.08.2021 08:29:35</t>
  </si>
  <si>
    <t>M-2330 35-01-M02330_949719754_949719754</t>
  </si>
  <si>
    <t>19.08.2021 10:51:10</t>
  </si>
  <si>
    <t>19.08.2021 18:14:48</t>
  </si>
  <si>
    <t>M-1547 35-03-M01547_B_56362895_56362895</t>
  </si>
  <si>
    <t>19.08.2021 17:18:32</t>
  </si>
  <si>
    <t>19.08.2021 18:21:35</t>
  </si>
  <si>
    <t>ARAPBAŞI TR-2 35-20-L00440_955214871_955214871</t>
  </si>
  <si>
    <t>19.08.2021 19:06:44</t>
  </si>
  <si>
    <t>19.08.2021 21:20:01</t>
  </si>
  <si>
    <t>M-1184 35-04-M01184_A_56379581_56379581</t>
  </si>
  <si>
    <t>19.08.2021 09:07:39</t>
  </si>
  <si>
    <t>19.08.2021 10:17:33</t>
  </si>
  <si>
    <t>GÜZELKÖY TR 45-71-M00984_44426475_56395521_56395521</t>
  </si>
  <si>
    <t>20.08.2021 01:12:29</t>
  </si>
  <si>
    <t>20.08.2021 02:54:13</t>
  </si>
  <si>
    <t>K-1567 35-01-K01567_912862590_912862590</t>
  </si>
  <si>
    <t>20.08.2021 01:29:00</t>
  </si>
  <si>
    <t>20.08.2021 02:35:22</t>
  </si>
  <si>
    <t>20.08.2021 02:17:10</t>
  </si>
  <si>
    <t>20.08.2021 04:23:48</t>
  </si>
  <si>
    <t>HATİCE YÜKSEL TR 35-23-M00241_B_56357145_56357145</t>
  </si>
  <si>
    <t>20.08.2021 03:48:00</t>
  </si>
  <si>
    <t>20.08.2021 10:06:23</t>
  </si>
  <si>
    <t>DEMİRCİ TM 45-74-A00001_HatBaşıAyırıcı_53134281 M15_53134281</t>
  </si>
  <si>
    <t>20.08.2021 04:02:42</t>
  </si>
  <si>
    <t>20.08.2021 06:00:38</t>
  </si>
  <si>
    <t>SERİNYAYLA TR-1 45-73-L00004_45-73-L00004_2374981</t>
  </si>
  <si>
    <t>20.08.2021 04:10:24</t>
  </si>
  <si>
    <t>20.08.2021 06:54:12</t>
  </si>
  <si>
    <t>ALAÇATI TURİZM 35-18-L00594_ L03_42862092</t>
  </si>
  <si>
    <t>20.08.2021 04:29:00</t>
  </si>
  <si>
    <t>20.08.2021 04:39:14</t>
  </si>
  <si>
    <t>MAHMUTLAR KÖK 45-74-M00354_HatBaşıAyırıcı_77952824 M09_77952824</t>
  </si>
  <si>
    <t>20.08.2021 04:32:36</t>
  </si>
  <si>
    <t>20.08.2021 04:35:16</t>
  </si>
  <si>
    <t>L-286 35-18-L00286_DAĞITIM TRAFO L-286 L01_72087573</t>
  </si>
  <si>
    <t>20.08.2021 04:37:00</t>
  </si>
  <si>
    <t>20.08.2021 04:58:32</t>
  </si>
  <si>
    <t>L-177 35-18-L00177_DIREK TIPI TRAFO HUCRESI H01_2096341</t>
  </si>
  <si>
    <t>20.08.2021 04:55:00</t>
  </si>
  <si>
    <t>20.08.2021 05:57:54</t>
  </si>
  <si>
    <t>20.08.2021 05:18:46</t>
  </si>
  <si>
    <t>20.08.2021 09:05:39</t>
  </si>
  <si>
    <t>20.08.2021 05:16:56</t>
  </si>
  <si>
    <t>20.08.2021 07:32:07</t>
  </si>
  <si>
    <t>L-15 35-18-L00015_L-17 RADKOP L04_2085242</t>
  </si>
  <si>
    <t>20.08.2021 05:26:05</t>
  </si>
  <si>
    <t>20.08.2021 06:23:53</t>
  </si>
  <si>
    <t>TR-20 35-16-L00020_DIREK TIPI TRAFO HUCRESI H01_2043890</t>
  </si>
  <si>
    <t>20.08.2021 05:46:00</t>
  </si>
  <si>
    <t>20.08.2021 06:37:38</t>
  </si>
  <si>
    <t>DANIŞKENT SİTESİ 35-30-M00053_35-30-M00053_2376197</t>
  </si>
  <si>
    <t>20.08.2021 05:49:24</t>
  </si>
  <si>
    <t>20.08.2021 06:54:21</t>
  </si>
  <si>
    <t>20.08.2021 05:51:46</t>
  </si>
  <si>
    <t>20.08.2021 05:57:16</t>
  </si>
  <si>
    <t>TATAR DM 35-19-M00256_ALAÇATI-2 GİRİŞ M02_2058323</t>
  </si>
  <si>
    <t>20.08.2021 05:51:48</t>
  </si>
  <si>
    <t>20.08.2021 05:55:40</t>
  </si>
  <si>
    <t>DİNDARLI KÖK TR-3 KAKLIK 45-79-M00395_HatBaşıAyırıcı_53132909 M06_53132909</t>
  </si>
  <si>
    <t>20.08.2021 06:38:50</t>
  </si>
  <si>
    <t>20.08.2021 06:39:20</t>
  </si>
  <si>
    <t>SULUDERE KÖK 35-31-L00057_VELİLER KÖK L02_2113670</t>
  </si>
  <si>
    <t>20.08.2021 06:42:10</t>
  </si>
  <si>
    <t>20.08.2021 07:21:41</t>
  </si>
  <si>
    <t>ÇAVUŞOĞLU TR-1 45-71-M01820_B_56385877_56385877</t>
  </si>
  <si>
    <t>20.08.2021 06:40:03</t>
  </si>
  <si>
    <t>20.08.2021 11:19:09</t>
  </si>
  <si>
    <t>ÇAYAĞZI TR-8 35-31-L00412__72373127_72373127</t>
  </si>
  <si>
    <t>20.08.2021 06:31:45</t>
  </si>
  <si>
    <t>20.08.2021 10:35:07</t>
  </si>
  <si>
    <t>KARAYAĞCI YANIKDAĞ TR-2 45-75-M00194_A_56384562_56384562</t>
  </si>
  <si>
    <t>20.08.2021 06:52:28</t>
  </si>
  <si>
    <t>20.08.2021 07:50:52</t>
  </si>
  <si>
    <t>K-4375 35-04-K04375_913579374_913579374</t>
  </si>
  <si>
    <t>20.08.2021 06:31:41</t>
  </si>
  <si>
    <t>20.08.2021 19:07:25</t>
  </si>
  <si>
    <t>ULUKENT DM-5/14 35-28-M00089_966304539_966304539</t>
  </si>
  <si>
    <t>20.08.2021 07:12:33</t>
  </si>
  <si>
    <t>20.08.2021 07:45:27</t>
  </si>
  <si>
    <t>20.08.2021 07:18:30</t>
  </si>
  <si>
    <t>20.08.2021 07:19:20</t>
  </si>
  <si>
    <t>20.08.2021 07:43:55</t>
  </si>
  <si>
    <t>20.08.2021 07:48:44</t>
  </si>
  <si>
    <t>20.08.2021 07:49:08</t>
  </si>
  <si>
    <t>20.08.2021 07:51:08</t>
  </si>
  <si>
    <t>SERİNYAYLA TR-2 45-73-L00005_B_56376568_56376568</t>
  </si>
  <si>
    <t>20.08.2021 07:52:48</t>
  </si>
  <si>
    <t>20.08.2021 09:52:10</t>
  </si>
  <si>
    <t>20.08.2021 08:07:06</t>
  </si>
  <si>
    <t>20.08.2021 08:39:48</t>
  </si>
  <si>
    <t>20.08.2021 08:08:46</t>
  </si>
  <si>
    <t>20.08.2021 08:09:26</t>
  </si>
  <si>
    <t>ZEYTİNALANI TR-101 35-19-L00101_HatBaşıAyırıcı_53137389 L01_53137389</t>
  </si>
  <si>
    <t>20.08.2021 08:07:41</t>
  </si>
  <si>
    <t>20.08.2021 11:12:12</t>
  </si>
  <si>
    <t>MURADİYE TR-5 (ESKİ MEZARLIK YANI) 45-71-M00204_COCA COLA M02_2321022</t>
  </si>
  <si>
    <t>20.08.2021 08:01:26</t>
  </si>
  <si>
    <t>20.08.2021 09:05:16</t>
  </si>
  <si>
    <t>POYRACIK TR-9 35-24-L00032_B_56367750_56367750</t>
  </si>
  <si>
    <t>20.08.2021 08:17:38</t>
  </si>
  <si>
    <t>20.08.2021 09:03:31</t>
  </si>
  <si>
    <t>GÜMÜŞÇAY KÖK 45-73-M00477_SULAMA ÇIKIŞI M05_2056802</t>
  </si>
  <si>
    <t>20.08.2021 08:23:56</t>
  </si>
  <si>
    <t>20.08.2021 08:24:46</t>
  </si>
  <si>
    <t>L-296 35-18-L00296_95000022771_95000022771</t>
  </si>
  <si>
    <t>20.08.2021 08:23:37</t>
  </si>
  <si>
    <t>20.08.2021 12:54:00</t>
  </si>
  <si>
    <t>20.08.2021 08:25:57</t>
  </si>
  <si>
    <t>20.08.2021 10:05:39</t>
  </si>
  <si>
    <t>ZEYTİNALANI TR-101 35-19-L00101_TR-103 L01_2335163</t>
  </si>
  <si>
    <t>20.08.2021 08:32:17</t>
  </si>
  <si>
    <t>20.08.2021 10:07:33</t>
  </si>
  <si>
    <t>20.08.2021 08:13:18</t>
  </si>
  <si>
    <t>20.08.2021 08:50:11</t>
  </si>
  <si>
    <t>HASALAN TR-2 45-78-L00384_49323680_56405848_56405848</t>
  </si>
  <si>
    <t>20.08.2021 08:32:22</t>
  </si>
  <si>
    <t>20.08.2021 08:58:51</t>
  </si>
  <si>
    <t>20.08.2021 08:41:20</t>
  </si>
  <si>
    <t>20.08.2021 10:16:00</t>
  </si>
  <si>
    <t>20.08.2021 08:45:05</t>
  </si>
  <si>
    <t>20.08.2021 08:48:55</t>
  </si>
  <si>
    <t>20.08.2021 08:59:06</t>
  </si>
  <si>
    <t>20.08.2021 09:47:43</t>
  </si>
  <si>
    <t>SOMA A SANTRALİ İM/DM 45-82-A00001_KIRKAĞAÇ L15_2091660</t>
  </si>
  <si>
    <t>20.08.2021 09:00:36</t>
  </si>
  <si>
    <t>20.08.2021 09:34:59</t>
  </si>
  <si>
    <t>20.08.2021 09:03:08</t>
  </si>
  <si>
    <t>20.08.2021 16:27:54</t>
  </si>
  <si>
    <t>MALAZ TR-1 45-75-M00290_C_56398895_56398895</t>
  </si>
  <si>
    <t>20.08.2021 08:51:01</t>
  </si>
  <si>
    <t>20.08.2021 15:15:32</t>
  </si>
  <si>
    <t>MENEMEN TR-65 35-28-L00065_953372964_953372964</t>
  </si>
  <si>
    <t>20.08.2021 08:55:45</t>
  </si>
  <si>
    <t>20.08.2021 10:26:34</t>
  </si>
  <si>
    <t>20.08.2021 09:08:02</t>
  </si>
  <si>
    <t>20.08.2021 16:00:36</t>
  </si>
  <si>
    <t>20.08.2021 09:08:27</t>
  </si>
  <si>
    <t>20.08.2021 16:41:51</t>
  </si>
  <si>
    <t>20.08.2021 09:09:31</t>
  </si>
  <si>
    <t>20.08.2021 17:32:35</t>
  </si>
  <si>
    <t>K-622 35-01-K00622_A_56359279_56359279</t>
  </si>
  <si>
    <t>20.08.2021 08:56:34</t>
  </si>
  <si>
    <t>20.08.2021 10:25:58</t>
  </si>
  <si>
    <t>20.08.2021 11:00:01</t>
  </si>
  <si>
    <t>20.08.2021 11:13:42</t>
  </si>
  <si>
    <t>MEYDANCIK MAH. TR-1 45-74-M00261_45-74-M00261_2358213</t>
  </si>
  <si>
    <t>20.08.2021 09:11:33</t>
  </si>
  <si>
    <t>20.08.2021 14:46:17</t>
  </si>
  <si>
    <t>TR-60 45-78-M00060_45-78-M00060_65944384</t>
  </si>
  <si>
    <t>20.08.2021 09:13:02</t>
  </si>
  <si>
    <t>20.08.2021 12:11:10</t>
  </si>
  <si>
    <t>POYRACIK TR-9 35-24-L00032_35-24-L00032_2377348</t>
  </si>
  <si>
    <t>20.08.2021 08:47:26</t>
  </si>
  <si>
    <t>20.08.2021 09:27:59</t>
  </si>
  <si>
    <t>20.08.2021 09:13:29</t>
  </si>
  <si>
    <t>20.08.2021 18:28:21</t>
  </si>
  <si>
    <t>MORDOĞAN TR-54 35-21-L00195_953366956_953366956</t>
  </si>
  <si>
    <t>20.08.2021 09:01:18</t>
  </si>
  <si>
    <t>20.08.2021 14:57:34</t>
  </si>
  <si>
    <t>L-208 35-18-L00208_950451698_950451698</t>
  </si>
  <si>
    <t>20.08.2021 09:01:22</t>
  </si>
  <si>
    <t>20.08.2021 13:32:04</t>
  </si>
  <si>
    <t>M-213(DM-3/11) 35-09-M00213_A A1b_5890834</t>
  </si>
  <si>
    <t>20.08.2021 09:18:28</t>
  </si>
  <si>
    <t>20.08.2021 09:30:26</t>
  </si>
  <si>
    <t>BOZKÖY TR-1 35-16-M00051_953336597_953336597</t>
  </si>
  <si>
    <t>20.08.2021 09:11:19</t>
  </si>
  <si>
    <t>20.08.2021 11:33:15</t>
  </si>
  <si>
    <t>20.08.2021 09:23:36</t>
  </si>
  <si>
    <t>20.08.2021 09:24:10</t>
  </si>
  <si>
    <t>MAHMUTLAR KÖK 45-74-M00354_HatBaşıAyırıcı_77953026 M09_77953026</t>
  </si>
  <si>
    <t>20.08.2021 09:24:00</t>
  </si>
  <si>
    <t>20.08.2021 10:18:48</t>
  </si>
  <si>
    <t>K-2380 35-08-K02380_K-3741 K01_42545562</t>
  </si>
  <si>
    <t>20.08.2021 09:26:16</t>
  </si>
  <si>
    <t>20.08.2021 10:26:00</t>
  </si>
  <si>
    <t>KARABURUN İM 35-21-A00001_SAİPALTI L08_2314247</t>
  </si>
  <si>
    <t>20.08.2021 09:16:36</t>
  </si>
  <si>
    <t>20.08.2021 09:34:00</t>
  </si>
  <si>
    <t>20.08.2021 09:07:49</t>
  </si>
  <si>
    <t>20.08.2021 12:27:18</t>
  </si>
  <si>
    <t>M-219 35-09-M00219_C_56360842_56360842</t>
  </si>
  <si>
    <t>20.08.2021 09:34:53</t>
  </si>
  <si>
    <t>20.08.2021 09:54:09</t>
  </si>
  <si>
    <t>SOĞUKYURT (OKULYANI) TR-1 45-73-M00207_A_56391836_56391836</t>
  </si>
  <si>
    <t>20.08.2021 09:33:02</t>
  </si>
  <si>
    <t>20.08.2021 13:46:32</t>
  </si>
  <si>
    <t>YELKİ TR-6 (M-2343) 35-10-M02343_DAĞITIM TRAFO M03_42776383</t>
  </si>
  <si>
    <t>20.08.2021 09:38:08</t>
  </si>
  <si>
    <t>20.08.2021 11:16:18</t>
  </si>
  <si>
    <t>YELKİ TR-3 (M-2344) 35-10-M02344_TR-6 M01_42783607</t>
  </si>
  <si>
    <t>20.08.2021 09:35:06</t>
  </si>
  <si>
    <t>20.08.2021 10:08:00</t>
  </si>
  <si>
    <t>KAYMAKÇI TR-12 35-15-M00249_950400389_950400389</t>
  </si>
  <si>
    <t>20.08.2021 09:33:08</t>
  </si>
  <si>
    <t>20.08.2021 10:34:13</t>
  </si>
  <si>
    <t>KARABURUN TR-11 35-21-L00010_KARABURUN MERKEZ DM L02_72175096</t>
  </si>
  <si>
    <t>20.08.2021 09:39:36</t>
  </si>
  <si>
    <t>20.08.2021 18:39:55</t>
  </si>
  <si>
    <t>KARAYENİCE TR-1 45-71-M01506_953233448_953233448</t>
  </si>
  <si>
    <t>20.08.2021 09:41:54</t>
  </si>
  <si>
    <t>20.08.2021 15:51:17</t>
  </si>
  <si>
    <t>GÖLBAŞI TR-1 45-81-M00097_B_56398794_56398794</t>
  </si>
  <si>
    <t>20.08.2021 09:51:00</t>
  </si>
  <si>
    <t>20.08.2021 14:41:25</t>
  </si>
  <si>
    <t>K-174 35-02-K00174_C_56379639_56379639</t>
  </si>
  <si>
    <t>20.08.2021 09:57:14</t>
  </si>
  <si>
    <t>20.08.2021 18:26:55</t>
  </si>
  <si>
    <t>YENİ ŞAKRAN TR-3 35-17-M00203_950307979_950307979</t>
  </si>
  <si>
    <t>20.08.2021 09:49:27</t>
  </si>
  <si>
    <t>20.08.2021 17:22:45</t>
  </si>
  <si>
    <t>GÖRDES TR-6 45-75-M00006_TR-10 VE TR-7 M04_61372027</t>
  </si>
  <si>
    <t>20.08.2021 10:06:26</t>
  </si>
  <si>
    <t>20.08.2021 11:03:59</t>
  </si>
  <si>
    <t>20.08.2021 10:04:21</t>
  </si>
  <si>
    <t>20.08.2021 14:36:28</t>
  </si>
  <si>
    <t>K-4165 35-09-K04165_B_56362669_56362669</t>
  </si>
  <si>
    <t>20.08.2021 10:06:04</t>
  </si>
  <si>
    <t>20.08.2021 10:41:43</t>
  </si>
  <si>
    <t>YENİKÖY TR-4 45-71-M00125_YENİKÖY TR-3 M03_72244279</t>
  </si>
  <si>
    <t>20.08.2021 09:36:16</t>
  </si>
  <si>
    <t>20.08.2021 12:15:26</t>
  </si>
  <si>
    <t>20.08.2021 10:07:00</t>
  </si>
  <si>
    <t>20.08.2021 10:29:31</t>
  </si>
  <si>
    <t>K-342 35-02-K00342_D_56376887_56376887</t>
  </si>
  <si>
    <t>20.08.2021 10:07:54</t>
  </si>
  <si>
    <t>20.08.2021 17:33:18</t>
  </si>
  <si>
    <t>GÜLBAHÇE TR-7 35-19-L00167_956671019_956671019</t>
  </si>
  <si>
    <t>20.08.2021 10:05:13</t>
  </si>
  <si>
    <t>20.08.2021 14:06:42</t>
  </si>
  <si>
    <t>TR-114 35-26-M00114_956601033_956601033</t>
  </si>
  <si>
    <t>20.08.2021 10:00:51</t>
  </si>
  <si>
    <t>20.08.2021 10:51:39</t>
  </si>
  <si>
    <t>20.08.2021 10:07:07</t>
  </si>
  <si>
    <t>20.08.2021 11:02:59</t>
  </si>
  <si>
    <t>VAHAP ÜNLÜ TR-2 35-30-M00365_B_56400421_56400421</t>
  </si>
  <si>
    <t>20.08.2021 09:58:53</t>
  </si>
  <si>
    <t>20.08.2021 11:14:36</t>
  </si>
  <si>
    <t>20.08.2021 10:08:02</t>
  </si>
  <si>
    <t>20.08.2021 12:10:04</t>
  </si>
  <si>
    <t>KUŞÇULAR TR-12 35-19-M00266_956671443_956671443</t>
  </si>
  <si>
    <t>20.08.2021 10:12:17</t>
  </si>
  <si>
    <t>20.08.2021 12:43:56</t>
  </si>
  <si>
    <t>K-25 35-03-K00025_35-03-K00025_41950422</t>
  </si>
  <si>
    <t>20.08.2021 10:14:49</t>
  </si>
  <si>
    <t>20.08.2021 10:33:53</t>
  </si>
  <si>
    <t>20.08.2021 10:14:44</t>
  </si>
  <si>
    <t>20.08.2021 10:16:57</t>
  </si>
  <si>
    <t>KIRKAĞAÇ TR-20 45-76-M00020_955244701_955244701</t>
  </si>
  <si>
    <t>20.08.2021 10:09:36</t>
  </si>
  <si>
    <t>20.08.2021 19:04:58</t>
  </si>
  <si>
    <t>SERİNYAYLA KERİMLİ MAH. TR-1 45-73-L00001_A_56404991_56404991</t>
  </si>
  <si>
    <t>20.08.2021 10:21:00</t>
  </si>
  <si>
    <t>20.08.2021 11:11:23</t>
  </si>
  <si>
    <t>K-1193 35-07-K01193_TRAFO K03_2318703</t>
  </si>
  <si>
    <t>20.08.2021 10:33:54</t>
  </si>
  <si>
    <t>20.08.2021 11:39:00</t>
  </si>
  <si>
    <t>20.08.2021 10:23:50</t>
  </si>
  <si>
    <t>20.08.2021 10:34:00</t>
  </si>
  <si>
    <t>20.08.2021 10:27:50</t>
  </si>
  <si>
    <t>20.08.2021 12:09:28</t>
  </si>
  <si>
    <t>TR-18 (M-718) 35-30-M00718_955326953_955326953</t>
  </si>
  <si>
    <t>20.08.2021 10:18:59</t>
  </si>
  <si>
    <t>20.08.2021 14:39:14</t>
  </si>
  <si>
    <t>K-4020 35-09-K04020_913367129_913367129</t>
  </si>
  <si>
    <t>20.08.2021 10:04:19</t>
  </si>
  <si>
    <t>20.08.2021 13:00:26</t>
  </si>
  <si>
    <t>TR-7 35-26-M00007_956614459_956614459</t>
  </si>
  <si>
    <t>20.08.2021 10:28:03</t>
  </si>
  <si>
    <t>20.08.2021 11:04:47</t>
  </si>
  <si>
    <t>UZUNKÖY TR-3 35-31-L00145_47826851_56352599_56352599</t>
  </si>
  <si>
    <t>20.08.2021 10:29:00</t>
  </si>
  <si>
    <t>20.08.2021 12:21:26</t>
  </si>
  <si>
    <t>20.08.2021 10:31:57</t>
  </si>
  <si>
    <t>20.08.2021 11:55:31</t>
  </si>
  <si>
    <t>MURADİYE ORTA ÖLÇEKLİ SAN. TR-3 45-71-M00221_A tr3/A2_44453728</t>
  </si>
  <si>
    <t>20.08.2021 10:29:41</t>
  </si>
  <si>
    <t>20.08.2021 13:21:11</t>
  </si>
  <si>
    <t>ÇİLE TR-3 35-22-M00188_C_56353982_56353982</t>
  </si>
  <si>
    <t>20.08.2021 10:31:42</t>
  </si>
  <si>
    <t>20.08.2021 22:36:49</t>
  </si>
  <si>
    <t>BİMEYKO TR-4 35-30-M00051_955320589_955320589</t>
  </si>
  <si>
    <t>20.08.2021 10:28:36</t>
  </si>
  <si>
    <t>20.08.2021 12:55:58</t>
  </si>
  <si>
    <t>SALİHLER TR-1 35-30-L00144_B_56405444_56405444</t>
  </si>
  <si>
    <t>20.08.2021 10:30:40</t>
  </si>
  <si>
    <t>20.08.2021 13:27:04</t>
  </si>
  <si>
    <t>AVLAŞA FİRDANLARI TR-1 45-81-M00164_A_56400879_56400879</t>
  </si>
  <si>
    <t>20.08.2021 10:48:56</t>
  </si>
  <si>
    <t>20.08.2021 15:57:14</t>
  </si>
  <si>
    <t>M-1335 KAYADİBİ KÖK 35-02-M01335_M-640 TRT ÇIKIŞI M03_2118176</t>
  </si>
  <si>
    <t>20.08.2021 10:23:44</t>
  </si>
  <si>
    <t>20.08.2021 11:37:50</t>
  </si>
  <si>
    <t>K-3315 35-09-K03315_D d1b_5879587</t>
  </si>
  <si>
    <t>20.08.2021 10:54:00</t>
  </si>
  <si>
    <t>20.08.2021 11:31:31</t>
  </si>
  <si>
    <t>20.08.2021 09:53:53</t>
  </si>
  <si>
    <t>20.08.2021 12:16:54</t>
  </si>
  <si>
    <t>TURGUTALP TR-4/8 45-82-M00068_D_56386858_56386858</t>
  </si>
  <si>
    <t>20.08.2021 10:52:00</t>
  </si>
  <si>
    <t>20.08.2021 11:21:08</t>
  </si>
  <si>
    <t>TR-157 45-78-L00488_49385502_56384358_56384358</t>
  </si>
  <si>
    <t>20.08.2021 14:21:00</t>
  </si>
  <si>
    <t>MURADİYE TR-10 45-71-M02143_956414030_956414030</t>
  </si>
  <si>
    <t>20.08.2021 10:58:06</t>
  </si>
  <si>
    <t>20.08.2021 20:54:16</t>
  </si>
  <si>
    <t>AZMAK MAHALLESİ TR-22 35-21-L00127_35-21-L00127_2354318</t>
  </si>
  <si>
    <t>20.08.2021 11:04:00</t>
  </si>
  <si>
    <t>20.08.2021 18:58:02</t>
  </si>
  <si>
    <t>AKÇAPINAR TR-1 45-83-L00438_955158070_955158070</t>
  </si>
  <si>
    <t>20.08.2021 10:52:01</t>
  </si>
  <si>
    <t>20.08.2021 11:57:52</t>
  </si>
  <si>
    <t>20.08.2021 11:05:51</t>
  </si>
  <si>
    <t>20.08.2021 20:06:09</t>
  </si>
  <si>
    <t>20.08.2021 11:25:46</t>
  </si>
  <si>
    <t>20.08.2021 11:37:00</t>
  </si>
  <si>
    <t>20.08.2021 11:26:00</t>
  </si>
  <si>
    <t>20.08.2021 15:15:13</t>
  </si>
  <si>
    <t>ARMUTLU TOPRAK SLM TR 35-27-M00561_DIREK TIPI TRAFO HUCRESI H01_2049802</t>
  </si>
  <si>
    <t>20.08.2021 11:17:48</t>
  </si>
  <si>
    <t>20.08.2021 13:39:53</t>
  </si>
  <si>
    <t>NECATİ AKOĞUL VE ARK. T-SULAMA GRB. 35-13-L00125_DIREK TIPI TRAFO HUCRESI H01_2045171</t>
  </si>
  <si>
    <t>20.08.2021 11:13:45</t>
  </si>
  <si>
    <t>20.08.2021 13:25:44</t>
  </si>
  <si>
    <t>KARABURUN TR-11 35-21-L00010_KARABURUN İM L01_72175098</t>
  </si>
  <si>
    <t>20.08.2021 11:34:00</t>
  </si>
  <si>
    <t>20.08.2021 12:26:00</t>
  </si>
  <si>
    <t>M-1932 35-09-M01932_A_56373841_56373841</t>
  </si>
  <si>
    <t>20.08.2021 11:37:04</t>
  </si>
  <si>
    <t>20.08.2021 12:00:53</t>
  </si>
  <si>
    <t>DM-12/06 45-71-M02402_953199954_953199954</t>
  </si>
  <si>
    <t>20.08.2021 11:37:18</t>
  </si>
  <si>
    <t>20.08.2021 18:30:57</t>
  </si>
  <si>
    <t>ÇENİKLER TR-1 35-20-L00284_DIREK TIPI TRAFO HUCRESI H01_2045459</t>
  </si>
  <si>
    <t>20.08.2021 11:45:32</t>
  </si>
  <si>
    <t>20.08.2021 18:24:44</t>
  </si>
  <si>
    <t>SART TR-1 KÖK 45-78-M00168_TR-2 / TR-5 M04_2327025</t>
  </si>
  <si>
    <t>20.08.2021 11:47:40</t>
  </si>
  <si>
    <t>20.08.2021 13:10:58</t>
  </si>
  <si>
    <t>TR-23 35-19-L00023_956670477_956670477</t>
  </si>
  <si>
    <t>20.08.2021 11:46:48</t>
  </si>
  <si>
    <t>20.08.2021 15:42:57</t>
  </si>
  <si>
    <t>DM-2/TR-18 45-72-M00678_956508630_956508630</t>
  </si>
  <si>
    <t>20.08.2021 11:48:46</t>
  </si>
  <si>
    <t>20.08.2021 12:31:28</t>
  </si>
  <si>
    <t>20.08.2021 11:39:32</t>
  </si>
  <si>
    <t>20.08.2021 12:33:36</t>
  </si>
  <si>
    <t>M-408 35-02-M00408__72410621_72410621</t>
  </si>
  <si>
    <t>20.08.2021 11:40:58</t>
  </si>
  <si>
    <t>20.08.2021 12:30:04</t>
  </si>
  <si>
    <t>K-1772 35-01-K01772_A_56368578_56368578</t>
  </si>
  <si>
    <t>20.08.2021 11:11:05</t>
  </si>
  <si>
    <t>20.08.2021 13:30:22</t>
  </si>
  <si>
    <t>K-749 35-01-K00749_35-01-K00749_2367544</t>
  </si>
  <si>
    <t>20.08.2021 12:27:16</t>
  </si>
  <si>
    <t>20.08.2021 13:03:00</t>
  </si>
  <si>
    <t>K-421 35-01-K00421_911095814_911095814</t>
  </si>
  <si>
    <t>20.08.2021 12:04:10</t>
  </si>
  <si>
    <t>20.08.2021 13:08:08</t>
  </si>
  <si>
    <t>TAYTAN OFİS KÖK 45-78-M00314_HatBaşıAyırıcı_53139286 M06_53139286</t>
  </si>
  <si>
    <t>20.08.2021 12:38:38</t>
  </si>
  <si>
    <t>20.08.2021 15:22:20</t>
  </si>
  <si>
    <t>DM-3/21 (AKMESCİD GİRİŞ) 45-71-M00101_953199205_953199205</t>
  </si>
  <si>
    <t>20.08.2021 12:44:00</t>
  </si>
  <si>
    <t>20.08.2021 15:41:54</t>
  </si>
  <si>
    <t>K-1310 35-01-K01310_912020540_912020540</t>
  </si>
  <si>
    <t>20.08.2021 10:59:51</t>
  </si>
  <si>
    <t>20.08.2021 13:28:58</t>
  </si>
  <si>
    <t>K-3632 35-01-K03632_910727483_910727483</t>
  </si>
  <si>
    <t>20.08.2021 12:50:01</t>
  </si>
  <si>
    <t>TR-1-1/3 MEZARLIK KABİN 35-20-L00003_955211135_955211135</t>
  </si>
  <si>
    <t>20.08.2021 12:42:35</t>
  </si>
  <si>
    <t>20.08.2021 16:03:00</t>
  </si>
  <si>
    <t>20.08.2021 12:58:16</t>
  </si>
  <si>
    <t>20.08.2021 12:59:20</t>
  </si>
  <si>
    <t>YAKACIK TR-5 35-20-L00243_7634075_56374251_56374251</t>
  </si>
  <si>
    <t>20.08.2021 12:51:43</t>
  </si>
  <si>
    <t>20.08.2021 15:31:19</t>
  </si>
  <si>
    <t>K-3023 35-01-K03023_911258658_911258658</t>
  </si>
  <si>
    <t>20.08.2021 11:28:58</t>
  </si>
  <si>
    <t>20.08.2021 14:28:59</t>
  </si>
  <si>
    <t>L-266 35-18-L00266_950445496_950445496</t>
  </si>
  <si>
    <t>20.08.2021 13:02:42</t>
  </si>
  <si>
    <t>20.08.2021 17:36:01</t>
  </si>
  <si>
    <t>20.08.2021 13:09:16</t>
  </si>
  <si>
    <t>20.08.2021 13:18:27</t>
  </si>
  <si>
    <t>K-3417 35-08-K03417_912746653_912746653</t>
  </si>
  <si>
    <t>20.08.2021 13:11:14</t>
  </si>
  <si>
    <t>20.08.2021 16:54:39</t>
  </si>
  <si>
    <t>K-231 35-01-K00231_R_56375983_56375983</t>
  </si>
  <si>
    <t>20.08.2021 13:04:39</t>
  </si>
  <si>
    <t>20.08.2021 14:31:17</t>
  </si>
  <si>
    <t>20.08.2021 13:23:46</t>
  </si>
  <si>
    <t>20.08.2021 15:10:00</t>
  </si>
  <si>
    <t>KOLDERE TR-2 45-80-M00114_956539270_956539270</t>
  </si>
  <si>
    <t>20.08.2021 13:29:00</t>
  </si>
  <si>
    <t>20.08.2021 15:39:52</t>
  </si>
  <si>
    <t>SARUHANLI TR-6/B 45-80-M03001_95000456625_95000456625</t>
  </si>
  <si>
    <t>20.08.2021 13:11:46</t>
  </si>
  <si>
    <t>20.08.2021 14:29:13</t>
  </si>
  <si>
    <t>TR-311 ÖZBEK 35-19-M00527_95000003092_95000003092</t>
  </si>
  <si>
    <t>20.08.2021 13:24:25</t>
  </si>
  <si>
    <t>20.08.2021 18:23:11</t>
  </si>
  <si>
    <t>M-2913 35-01-M02913__72410504_72410504</t>
  </si>
  <si>
    <t>20.08.2021 09:02:00</t>
  </si>
  <si>
    <t>20.08.2021 13:44:43</t>
  </si>
  <si>
    <t>M-1063 35-03-M01063_965432551_965432551</t>
  </si>
  <si>
    <t>20.08.2021 13:36:21</t>
  </si>
  <si>
    <t>20.08.2021 16:50:11</t>
  </si>
  <si>
    <t>KARABEL KÖK(VİŞNELİ KÖK) 35-26-M01207_VİŞNELİ M04_66051328</t>
  </si>
  <si>
    <t>20.08.2021 13:43:24</t>
  </si>
  <si>
    <t>20.08.2021 14:22:10</t>
  </si>
  <si>
    <t>20.08.2021 14:00:46</t>
  </si>
  <si>
    <t>20.08.2021 15:55:38</t>
  </si>
  <si>
    <t>MENEMEN TR-49 35-28-L00049_B_56394529_56394529</t>
  </si>
  <si>
    <t>20.08.2021 14:49:07</t>
  </si>
  <si>
    <t>KAPLAN TR-1 35-29-M00091_A_56402475_56402475</t>
  </si>
  <si>
    <t>20.08.2021 14:21:07</t>
  </si>
  <si>
    <t>20.08.2021 17:33:04</t>
  </si>
  <si>
    <t>20.08.2021 14:27:53</t>
  </si>
  <si>
    <t>20.08.2021 16:58:10</t>
  </si>
  <si>
    <t>BADEMLİ TR-5 35-30-L00102_955326921_955326921</t>
  </si>
  <si>
    <t>20.08.2021 14:29:51</t>
  </si>
  <si>
    <t>20.08.2021 19:35:05</t>
  </si>
  <si>
    <t>20.08.2021 14:21:11</t>
  </si>
  <si>
    <t>20.08.2021 15:17:38</t>
  </si>
  <si>
    <t>DEMİRKÖPRÜ TM 45-78-A00005_KULA M05_2096291</t>
  </si>
  <si>
    <t>20.08.2021 14:31:46</t>
  </si>
  <si>
    <t>20.08.2021 14:42:21</t>
  </si>
  <si>
    <t>M-1053 35-02-M01053_910048025_910048025</t>
  </si>
  <si>
    <t>20.08.2021 14:29:38</t>
  </si>
  <si>
    <t>20.08.2021 16:52:46</t>
  </si>
  <si>
    <t>20.08.2021 14:46:56</t>
  </si>
  <si>
    <t>20.08.2021 18:04:09</t>
  </si>
  <si>
    <t>KAVAKLIDERE TR-7 45-73-M00304_44548325_56388849_56388849</t>
  </si>
  <si>
    <t>20.08.2021 15:13:02</t>
  </si>
  <si>
    <t>20.08.2021 17:58:33</t>
  </si>
  <si>
    <t>K-1168 35-01-K01168_910830195_910830195</t>
  </si>
  <si>
    <t>20.08.2021 14:55:11</t>
  </si>
  <si>
    <t>20.08.2021 16:01:18</t>
  </si>
  <si>
    <t>20.08.2021 15:17:22</t>
  </si>
  <si>
    <t>20.08.2021 19:05:34</t>
  </si>
  <si>
    <t>K-2872 35-08-K02872_K K2b_5779397</t>
  </si>
  <si>
    <t>20.08.2021 14:49:25</t>
  </si>
  <si>
    <t>20.08.2021 19:20:22</t>
  </si>
  <si>
    <t>DM-2/14-A 35-29-M00094_950325437_950325437</t>
  </si>
  <si>
    <t>20.08.2021 15:17:35</t>
  </si>
  <si>
    <t>20.08.2021 19:18:02</t>
  </si>
  <si>
    <t>YASEMİN DM 35-19-M00002_956688554_956688554</t>
  </si>
  <si>
    <t>20.08.2021 15:13:59</t>
  </si>
  <si>
    <t>20.08.2021 19:43:21</t>
  </si>
  <si>
    <t>20.08.2021 15:26:18</t>
  </si>
  <si>
    <t>20.08.2021 18:01:36</t>
  </si>
  <si>
    <t>_912440886_912440886</t>
  </si>
  <si>
    <t>20.08.2021 15:28:02</t>
  </si>
  <si>
    <t>20.08.2021 20:03:48</t>
  </si>
  <si>
    <t>ARMUTLU TR-24 35-27-L00338_965434199_965434199</t>
  </si>
  <si>
    <t>20.08.2021 15:45:12</t>
  </si>
  <si>
    <t>20.08.2021 19:25:07</t>
  </si>
  <si>
    <t>L-430 35-18-L00430_950466593_950466593</t>
  </si>
  <si>
    <t>20.08.2021 15:59:45</t>
  </si>
  <si>
    <t>20.08.2021 20:10:51</t>
  </si>
  <si>
    <t>20.08.2021 16:05:03</t>
  </si>
  <si>
    <t>20.08.2021 17:05:30</t>
  </si>
  <si>
    <t>MORDOĞAN TR-23 35-21-L00152_953368631_953368631</t>
  </si>
  <si>
    <t>20.08.2021 15:59:56</t>
  </si>
  <si>
    <t>20.08.2021 22:39:35</t>
  </si>
  <si>
    <t>HATİCE YÜKSEL TR 35-23-M00241_DIREK TIPI TRAFO HUCRESI H01_2045867</t>
  </si>
  <si>
    <t>20.08.2021 16:13:14</t>
  </si>
  <si>
    <t>20.08.2021 17:23:45</t>
  </si>
  <si>
    <t>20.08.2021 16:20:43</t>
  </si>
  <si>
    <t>20.08.2021 16:34:23</t>
  </si>
  <si>
    <t>TR-54 35-30-L00054_955330212_955330212</t>
  </si>
  <si>
    <t>20.08.2021 16:17:44</t>
  </si>
  <si>
    <t>20.08.2021 18:52:40</t>
  </si>
  <si>
    <t>TR-133 35-15-M00133_950374066_950374066</t>
  </si>
  <si>
    <t>20.08.2021 16:23:00</t>
  </si>
  <si>
    <t>20.08.2021 17:03:20</t>
  </si>
  <si>
    <t>20.08.2021 16:28:14</t>
  </si>
  <si>
    <t>20.08.2021 17:30:05</t>
  </si>
  <si>
    <t>K-3632 35-01-K03632_912265645_912265645</t>
  </si>
  <si>
    <t>20.08.2021 16:30:52</t>
  </si>
  <si>
    <t>20.08.2021 18:27:01</t>
  </si>
  <si>
    <t>TR-30 45-77-L00030_945489432_945489432</t>
  </si>
  <si>
    <t>20.08.2021 16:41:26</t>
  </si>
  <si>
    <t>20.08.2021 17:36:30</t>
  </si>
  <si>
    <t>ULUKENT DM-3/7 35-28-M00062_C DM3/7C1_5842216</t>
  </si>
  <si>
    <t>20.08.2021 16:44:00</t>
  </si>
  <si>
    <t>20.08.2021 17:55:51</t>
  </si>
  <si>
    <t>20.08.2021 16:45:54</t>
  </si>
  <si>
    <t>20.08.2021 16:46:41</t>
  </si>
  <si>
    <t>L-233 AKARCA KÖK 35-14-L00233_HatBaşıAyırıcı_53138478 L02_53138478</t>
  </si>
  <si>
    <t>20.08.2021 16:37:07</t>
  </si>
  <si>
    <t>20.08.2021 17:29:15</t>
  </si>
  <si>
    <t>KARABURÇ KÖK 35-31-L00253_SULAMA GURUBU L04_2337265</t>
  </si>
  <si>
    <t>20.08.2021 16:54:21</t>
  </si>
  <si>
    <t>20.08.2021 17:34:18</t>
  </si>
  <si>
    <t>MORDOĞAN İM 35-21-A00002_GÜLBAHÇE L04_2065973</t>
  </si>
  <si>
    <t>20.08.2021 16:57:05</t>
  </si>
  <si>
    <t>20.08.2021 20:10:04</t>
  </si>
  <si>
    <t>SOMA TR-17/3 45-82-M00114_TR-18 M02_72183089</t>
  </si>
  <si>
    <t>20.08.2021 16:54:30</t>
  </si>
  <si>
    <t>20.08.2021 17:02:00</t>
  </si>
  <si>
    <t>K-1405 35-01-K01405_913707779_913707779</t>
  </si>
  <si>
    <t>20.08.2021 17:03:00</t>
  </si>
  <si>
    <t>20.08.2021 21:56:20</t>
  </si>
  <si>
    <t>K-1303 35-08-K01303_K-378 / K-626 K05_42374489</t>
  </si>
  <si>
    <t>20.08.2021 17:05:17</t>
  </si>
  <si>
    <t>20.08.2021 17:45:32</t>
  </si>
  <si>
    <t>K-1302 35-08-K01302_K-1303 K05_42456639</t>
  </si>
  <si>
    <t>20.08.2021 17:06:05</t>
  </si>
  <si>
    <t>20.08.2021 17:08:19</t>
  </si>
  <si>
    <t>TR-35/A 45-78-L00715_965958637_965958637</t>
  </si>
  <si>
    <t>20.08.2021 17:00:02</t>
  </si>
  <si>
    <t>20.08.2021 20:12:21</t>
  </si>
  <si>
    <t>BOZDAĞ TR-2 35-15-L00310_950401497_950401497</t>
  </si>
  <si>
    <t>20.08.2021 17:05:00</t>
  </si>
  <si>
    <t>20.08.2021 19:09:47</t>
  </si>
  <si>
    <t>ÇUKURALAN TR-1 35-30-L00138_35-30-L00138_2356464</t>
  </si>
  <si>
    <t>20.08.2021 17:06:50</t>
  </si>
  <si>
    <t>20.08.2021 19:25:22</t>
  </si>
  <si>
    <t>20.08.2021 17:10:00</t>
  </si>
  <si>
    <t>20.08.2021 17:27:00</t>
  </si>
  <si>
    <t>DM-7/15 35-26-M00635__56360482_56360482</t>
  </si>
  <si>
    <t>20.08.2021 17:16:24</t>
  </si>
  <si>
    <t>20.08.2021 22:30:45</t>
  </si>
  <si>
    <t>TR-26 35-17-M00217_950308006_950308006</t>
  </si>
  <si>
    <t>20.08.2021 17:17:56</t>
  </si>
  <si>
    <t>20.08.2021 18:08:42</t>
  </si>
  <si>
    <t>DM-2/23 (YERALTI OTOPARK) 45-71-M00142_A a2b_45193821</t>
  </si>
  <si>
    <t>20.08.2021 17:32:11</t>
  </si>
  <si>
    <t>20.08.2021 17:56:28</t>
  </si>
  <si>
    <t>20.08.2021 17:41:30</t>
  </si>
  <si>
    <t>20.08.2021 17:45:24</t>
  </si>
  <si>
    <t>ALİFAKI TR-1 45-76-L00024_955240477_955240477</t>
  </si>
  <si>
    <t>20.08.2021 17:40:21</t>
  </si>
  <si>
    <t>20.08.2021 20:30:20</t>
  </si>
  <si>
    <t>TAYTAN TR-2 45-78-M00313__72373806_72373806</t>
  </si>
  <si>
    <t>20.08.2021 17:47:26</t>
  </si>
  <si>
    <t>20.08.2021 18:30:51</t>
  </si>
  <si>
    <t>K-3632 35-01-K03632_35-01-K03632_2363623</t>
  </si>
  <si>
    <t>20.08.2021 17:47:14</t>
  </si>
  <si>
    <t>20.08.2021 19:15:09</t>
  </si>
  <si>
    <t>GÜLKENT TR-1 35-30-M00224_955314126_955314126</t>
  </si>
  <si>
    <t>20.08.2021 17:52:01</t>
  </si>
  <si>
    <t>20.08.2021 21:04:36</t>
  </si>
  <si>
    <t>IRLAMAZ TR-1 45-83-L00231_48037325_56388324_56388324</t>
  </si>
  <si>
    <t>20.08.2021 17:53:01</t>
  </si>
  <si>
    <t>20.08.2021 21:14:53</t>
  </si>
  <si>
    <t>K-1466 35-03-K01466_910425107_910425107</t>
  </si>
  <si>
    <t>20.08.2021 17:53:18</t>
  </si>
  <si>
    <t>20.08.2021 22:02:08</t>
  </si>
  <si>
    <t>ZEYTİNKÖY KÖK 35-13-L00065_SULAMA GRUBU L06_2328207</t>
  </si>
  <si>
    <t>20.08.2021 17:55:43</t>
  </si>
  <si>
    <t>20.08.2021 18:29:23</t>
  </si>
  <si>
    <t>20.08.2021 17:56:49</t>
  </si>
  <si>
    <t>20.08.2021 18:32:55</t>
  </si>
  <si>
    <t>20.08.2021 17:56:24</t>
  </si>
  <si>
    <t>20.08.2021 20:05:43</t>
  </si>
  <si>
    <t>BEYOBA TR-5 45-72-M00423_956491630_956491630</t>
  </si>
  <si>
    <t>20.08.2021 18:04:38</t>
  </si>
  <si>
    <t>20.08.2021 20:41:05</t>
  </si>
  <si>
    <t>20.08.2021 18:16:21</t>
  </si>
  <si>
    <t>20.08.2021 18:16:51</t>
  </si>
  <si>
    <t>ÇAĞLAYAN TR-1 45-73-M00173_945662538_945662538</t>
  </si>
  <si>
    <t>20.08.2021 18:13:29</t>
  </si>
  <si>
    <t>20.08.2021 19:58:30</t>
  </si>
  <si>
    <t>20.08.2021 18:17:00</t>
  </si>
  <si>
    <t>20.08.2021 21:30:27</t>
  </si>
  <si>
    <t>20.08.2021 18:30:41</t>
  </si>
  <si>
    <t>20.08.2021 19:43:48</t>
  </si>
  <si>
    <t>M-113 KAVAKDERE 35-14-M00113_B_56373975_56373975</t>
  </si>
  <si>
    <t>20.08.2021 18:32:00</t>
  </si>
  <si>
    <t>20.08.2021 20:31:58</t>
  </si>
  <si>
    <t>KOYUNDERE DM 35-28-M00165_KOYUNDERE TR-5 M04_66524384</t>
  </si>
  <si>
    <t>20.08.2021 18:40:01</t>
  </si>
  <si>
    <t>20.08.2021 19:08:38</t>
  </si>
  <si>
    <t>M-1888 35-02-M01888_913157627_913157627</t>
  </si>
  <si>
    <t>20.08.2021 18:38:54</t>
  </si>
  <si>
    <t>20.08.2021 22:09:49</t>
  </si>
  <si>
    <t>TR-2/96 45-83-M00783_955141972_955141972</t>
  </si>
  <si>
    <t>20.08.2021 18:32:52</t>
  </si>
  <si>
    <t>20.08.2021 19:49:05</t>
  </si>
  <si>
    <t>TR-62 35-27-M00145_98871179_98871179</t>
  </si>
  <si>
    <t>20.08.2021 18:50:13</t>
  </si>
  <si>
    <t>20.08.2021 22:07:25</t>
  </si>
  <si>
    <t>20.08.2021 18:49:43</t>
  </si>
  <si>
    <t>20.08.2021 20:36:37</t>
  </si>
  <si>
    <t>K-3417 35-08-K03417_915153541_915153541</t>
  </si>
  <si>
    <t>20.08.2021 18:44:24</t>
  </si>
  <si>
    <t>20.08.2021 20:28:49</t>
  </si>
  <si>
    <t>TORBALI İM 35-26-A00001_TR-111 M03_2071914</t>
  </si>
  <si>
    <t>20.08.2021 18:56:00</t>
  </si>
  <si>
    <t>20.08.2021 19:02:00</t>
  </si>
  <si>
    <t>MURADİYE TR-2 SU DEPOSU 45-71-M00199_A A2_5965626</t>
  </si>
  <si>
    <t>20.08.2021 18:56:34</t>
  </si>
  <si>
    <t>20.08.2021 21:37:08</t>
  </si>
  <si>
    <t>KİPA DM 35-26-M00283_YAZIBAŞI-2 M02_66064139</t>
  </si>
  <si>
    <t>20.08.2021 19:00:22</t>
  </si>
  <si>
    <t>20.08.2021 19:51:56</t>
  </si>
  <si>
    <t>SELENDİ TR-33 (KASAP HÜSEYİN) 45-81-M00033_B_56387191_56387191</t>
  </si>
  <si>
    <t>20.08.2021 19:14:45</t>
  </si>
  <si>
    <t>20.08.2021 20:11:20</t>
  </si>
  <si>
    <t>K-505 35-01-K00505_912832462_912832462</t>
  </si>
  <si>
    <t>20.08.2021 19:13:12</t>
  </si>
  <si>
    <t>20.08.2021 23:02:51</t>
  </si>
  <si>
    <t>SİYEKLİ KÖK 45-71-M00185_OSMANCALI M04_72256928</t>
  </si>
  <si>
    <t>20.08.2021 19:21:01</t>
  </si>
  <si>
    <t>20.08.2021 19:25:21</t>
  </si>
  <si>
    <t>M-11 GERMİYAN 35-18-M00011_950442059_950442059</t>
  </si>
  <si>
    <t>20.08.2021 19:36:30</t>
  </si>
  <si>
    <t>20.08.2021 22:21:54</t>
  </si>
  <si>
    <t>K-3632 35-01-K03632_910819177_910819177</t>
  </si>
  <si>
    <t>20.08.2021 19:25:51</t>
  </si>
  <si>
    <t>20.08.2021 21:33:27</t>
  </si>
  <si>
    <t>TR-51 35-27-M00051_DAĞITIM TRAFO TR-51 M03_72170074</t>
  </si>
  <si>
    <t>20.08.2021 19:23:07</t>
  </si>
  <si>
    <t>20.08.2021 21:33:00</t>
  </si>
  <si>
    <t>DM-8/25 DOĞU KIŞLA KABİN 45-71-M01317_DM-8/12 DOĞU KIŞLA M02_66496473</t>
  </si>
  <si>
    <t>20.08.2021 19:44:09</t>
  </si>
  <si>
    <t>20.08.2021 20:38:01</t>
  </si>
  <si>
    <t>K-2984 35-03-K02984_910956695_910956695</t>
  </si>
  <si>
    <t>20.08.2021 19:45:19</t>
  </si>
  <si>
    <t>20.08.2021 22:47:56</t>
  </si>
  <si>
    <t>YEŞİLKÖY-2 35-26-M00791_956621844_956621844</t>
  </si>
  <si>
    <t>20.08.2021 19:46:35</t>
  </si>
  <si>
    <t>20.08.2021 23:35:29</t>
  </si>
  <si>
    <t>KIDIRCIK TR-1 45-86-M00128_DIREK TIPI TRAFO HUCRESI H01_2087823</t>
  </si>
  <si>
    <t>20.08.2021 19:59:36</t>
  </si>
  <si>
    <t>20.08.2021 20:39:12</t>
  </si>
  <si>
    <t>K-344 35-01-K00344_911309988_911309988</t>
  </si>
  <si>
    <t>20.08.2021 20:07:00</t>
  </si>
  <si>
    <t>20.08.2021 22:36:12</t>
  </si>
  <si>
    <t>YENİFOÇA TR-44 35-23-M00044_950420733_950420733</t>
  </si>
  <si>
    <t>20.08.2021 20:03:44</t>
  </si>
  <si>
    <t>20.08.2021 21:32:48</t>
  </si>
  <si>
    <t>YENİ FOÇA TR-30 35-23-M00030_B_56363719_56363719</t>
  </si>
  <si>
    <t>20.08.2021 20:16:00</t>
  </si>
  <si>
    <t>20.08.2021 21:38:43</t>
  </si>
  <si>
    <t>İĞDELİ TR-2 35-31-L00301_956572756_956572756</t>
  </si>
  <si>
    <t>20.08.2021 20:26:30</t>
  </si>
  <si>
    <t>20.08.2021 22:21:58</t>
  </si>
  <si>
    <t>ASARLIK TR-16 35-28-M00174_953376212_953376212</t>
  </si>
  <si>
    <t>20.08.2021 20:27:11</t>
  </si>
  <si>
    <t>20.08.2021 21:30:35</t>
  </si>
  <si>
    <t>L-119 OVACIK 35-18-L00119_950466047_950466047</t>
  </si>
  <si>
    <t>20.08.2021 20:36:45</t>
  </si>
  <si>
    <t>20.08.2021 23:48:01</t>
  </si>
  <si>
    <t>YENİ ŞAKRAN TR-3 35-17-M00203_A_56356107_56356107</t>
  </si>
  <si>
    <t>20.08.2021 20:39:00</t>
  </si>
  <si>
    <t>20.08.2021 21:01:23</t>
  </si>
  <si>
    <t>20.08.2021 20:39:24</t>
  </si>
  <si>
    <t>20.08.2021 22:34:46</t>
  </si>
  <si>
    <t>SEYREK TR-8 35-28-M00377_953379249_953379249</t>
  </si>
  <si>
    <t>20.08.2021 20:53:50</t>
  </si>
  <si>
    <t>20.08.2021 23:02:13</t>
  </si>
  <si>
    <t>DM-7/15 35-26-M00635_35-26-M00635_65954059</t>
  </si>
  <si>
    <t>20.08.2021 20:52:19</t>
  </si>
  <si>
    <t>20.08.2021 23:23:07</t>
  </si>
  <si>
    <t>20.08.2021 21:04:00</t>
  </si>
  <si>
    <t>20.08.2021 22:27:45</t>
  </si>
  <si>
    <t>L-297 35-18-L00297_950447864_950447864</t>
  </si>
  <si>
    <t>20.08.2021 21:02:54</t>
  </si>
  <si>
    <t>21.08.2021 01:01:26</t>
  </si>
  <si>
    <t>20.08.2021 21:05:27</t>
  </si>
  <si>
    <t>20.08.2021 21:42:51</t>
  </si>
  <si>
    <t>GÜLBAHÇE TR-5 (TR-186) 35-19-L00186_956690979_956690979</t>
  </si>
  <si>
    <t>20.08.2021 21:28:15</t>
  </si>
  <si>
    <t>20.08.2021 22:48:56</t>
  </si>
  <si>
    <t>METAL İŞLERİ TR-12 KÖK 35-22-M00112_TAHTALIÇAY-OĞLANANASI DİZDARLAR SULAMA GRUBU M04_72106669</t>
  </si>
  <si>
    <t>20.08.2021 21:45:43</t>
  </si>
  <si>
    <t>20.08.2021 22:29:00</t>
  </si>
  <si>
    <t>20.08.2021 22:16:44</t>
  </si>
  <si>
    <t>21.08.2021 00:08:00</t>
  </si>
  <si>
    <t>K-1774 35-02-K01774_913005677_913005677</t>
  </si>
  <si>
    <t>20.08.2021 22:29:01</t>
  </si>
  <si>
    <t>21.08.2021 00:09:08</t>
  </si>
  <si>
    <t>MURADİYE TR-4/1 45-71-M02426_95000556390_95000556390</t>
  </si>
  <si>
    <t>20.08.2021 22:34:47</t>
  </si>
  <si>
    <t>20.08.2021 23:54:00</t>
  </si>
  <si>
    <t>KÖSELER TR-1 35-15-L00471_B_56371434_56371434</t>
  </si>
  <si>
    <t>20.08.2021 22:52:01</t>
  </si>
  <si>
    <t>21.08.2021 01:23:46</t>
  </si>
  <si>
    <t>20.08.2021 22:57:11</t>
  </si>
  <si>
    <t>20.08.2021 23:30:00</t>
  </si>
  <si>
    <t>DM-1/62 45-71-M00064_45-71-M00064_72069875</t>
  </si>
  <si>
    <t>20.08.2021 23:34:54</t>
  </si>
  <si>
    <t>21.08.2021 00:21:56</t>
  </si>
  <si>
    <t>20.08.2021 23:41:11</t>
  </si>
  <si>
    <t>21.08.2021 02:08:49</t>
  </si>
  <si>
    <t>ADALA TR-1 45-78-M00284_ M04_66271751</t>
  </si>
  <si>
    <t>21.08.2021 10:04:41</t>
  </si>
  <si>
    <t>21.08.2021 10:35:51</t>
  </si>
  <si>
    <t>21.08.2021 09:30:00</t>
  </si>
  <si>
    <t>21.08.2021 11:28:49</t>
  </si>
  <si>
    <t>K-222 35-01-K00222_910930615_910930615</t>
  </si>
  <si>
    <t>21.08.2021 23:44:36</t>
  </si>
  <si>
    <t>22.08.2021 00:39:48</t>
  </si>
  <si>
    <t>K-1143 35-01-K01143_35-01-K01143_66516429</t>
  </si>
  <si>
    <t>21.08.2021 18:11:45</t>
  </si>
  <si>
    <t>21.08.2021 18:53:52</t>
  </si>
  <si>
    <t>21.08.2021 19:09:56</t>
  </si>
  <si>
    <t>21.08.2021 19:37:14</t>
  </si>
  <si>
    <t>M-1049 35-02-M01049_910138584_910138584</t>
  </si>
  <si>
    <t>21.08.2021 20:40:12</t>
  </si>
  <si>
    <t>21.08.2021 21:47:08</t>
  </si>
  <si>
    <t>21.08.2021 07:43:19</t>
  </si>
  <si>
    <t>21.08.2021 08:56:43</t>
  </si>
  <si>
    <t>SİYEKLİ KÖK 45-71-M00185_MALDAN M05_72256929</t>
  </si>
  <si>
    <t>21.08.2021 08:26:51</t>
  </si>
  <si>
    <t>21.08.2021 08:36:00</t>
  </si>
  <si>
    <t>21.08.2021 11:10:01</t>
  </si>
  <si>
    <t>21.08.2021 12:15:17</t>
  </si>
  <si>
    <t>TR-1 45-74-M00001_TR-26 M02_65952023</t>
  </si>
  <si>
    <t>21.08.2021 19:01:31</t>
  </si>
  <si>
    <t>21.08.2021 19:25:48</t>
  </si>
  <si>
    <t>YEŞİLYURT TR-4 45-73-M00801_945640190_945640190</t>
  </si>
  <si>
    <t>21.08.2021 19:44:41</t>
  </si>
  <si>
    <t>21.08.2021 21:56:39</t>
  </si>
  <si>
    <t>M-14 ILDIR TARIMSAL SULAMA 35-18-M00014_6373572_56377991_56377991</t>
  </si>
  <si>
    <t>21.08.2021 15:23:00</t>
  </si>
  <si>
    <t>21.08.2021 18:36:42</t>
  </si>
  <si>
    <t>MENEMEN TR-40 35-28-L00040_953375166_953375166</t>
  </si>
  <si>
    <t>21.08.2021 09:16:18</t>
  </si>
  <si>
    <t>21.08.2021 10:48:06</t>
  </si>
  <si>
    <t>KARAPINAR İM 45-78-A00002_HatBaşıAyırıcı_72002643 M02_72002643</t>
  </si>
  <si>
    <t>21.08.2021 09:27:42</t>
  </si>
  <si>
    <t>21.08.2021 11:18:57</t>
  </si>
  <si>
    <t>L-279 ERDİL SİTESİ 35-18-L00279_950438593_950438593</t>
  </si>
  <si>
    <t>21.08.2021 18:33:08</t>
  </si>
  <si>
    <t>21.08.2021 20:41:22</t>
  </si>
  <si>
    <t>21.08.2021 23:55:27</t>
  </si>
  <si>
    <t>22.08.2021 00:25:05</t>
  </si>
  <si>
    <t>DM-3/TR-26 (TR-94) 35-26-M00094_956616195_956616195</t>
  </si>
  <si>
    <t>21.08.2021 11:34:50</t>
  </si>
  <si>
    <t>21.08.2021 17:10:10</t>
  </si>
  <si>
    <t>TR-73 35-16-L00073_HatBaşıAyırıcı_53135690 L02_53135690</t>
  </si>
  <si>
    <t>21.08.2021 09:59:19</t>
  </si>
  <si>
    <t>21.08.2021 18:01:55</t>
  </si>
  <si>
    <t>21.08.2021 14:46:51</t>
  </si>
  <si>
    <t>21.08.2021 15:53:43</t>
  </si>
  <si>
    <t>21.08.2021 07:27:01</t>
  </si>
  <si>
    <t>21.08.2021 07:36:00</t>
  </si>
  <si>
    <t>PAYAMLI M-1 KÖK 35-25-M00175_KARAYOLLARI M08_72056661</t>
  </si>
  <si>
    <t>21.08.2021 12:15:45</t>
  </si>
  <si>
    <t>21.08.2021 13:06:44</t>
  </si>
  <si>
    <t>KABAZLI KÖK 45-78-M00675_TAYTAN OFİS YENİ GİRİŞ 1/0 HAT M06_65971500</t>
  </si>
  <si>
    <t>21.08.2021 08:15:41</t>
  </si>
  <si>
    <t>21.08.2021 08:16:11</t>
  </si>
  <si>
    <t>MENDERES DM-2/TR-1 35-22-M00300_95000056586_95000056586</t>
  </si>
  <si>
    <t>21.08.2021 12:24:06</t>
  </si>
  <si>
    <t>21.08.2021 13:54:08</t>
  </si>
  <si>
    <t>21.08.2021 15:36:52</t>
  </si>
  <si>
    <t>21.08.2021 15:37:22</t>
  </si>
  <si>
    <t>K-1948 35-08-K01948_35-08-K01948_42031939</t>
  </si>
  <si>
    <t>21.08.2021 20:10:56</t>
  </si>
  <si>
    <t>21.08.2021 23:34:29</t>
  </si>
  <si>
    <t>DM-8/25 DOĞU KIŞLA KABİN 45-71-M01317_953198532_953198532</t>
  </si>
  <si>
    <t>21.08.2021 21:08:29</t>
  </si>
  <si>
    <t>21.08.2021 22:23:12</t>
  </si>
  <si>
    <t>RECEPLİ KÖYÜ TR-1 45-71-M01694_DIREK TIPI TRAFO HUCRESI H01_2085082</t>
  </si>
  <si>
    <t>21.08.2021 18:39:45</t>
  </si>
  <si>
    <t>21.08.2021 22:48:24</t>
  </si>
  <si>
    <t>ULUCAK DM-2 35-27-M00331_DONANIMLI YEDEK M02_72170824</t>
  </si>
  <si>
    <t>21.08.2021 13:55:04</t>
  </si>
  <si>
    <t>21.08.2021 14:46:11</t>
  </si>
  <si>
    <t>DM-2/8 BAŞKENT TR 35-18-L00588_DM-2/9 L04_72045768</t>
  </si>
  <si>
    <t>21.08.2021 11:52:11</t>
  </si>
  <si>
    <t>21.08.2021 12:14:15</t>
  </si>
  <si>
    <t>21.08.2021 15:42:42</t>
  </si>
  <si>
    <t>21.08.2021 15:43:15</t>
  </si>
  <si>
    <t>21.08.2021 14:55:48</t>
  </si>
  <si>
    <t>21.08.2021 15:19:05</t>
  </si>
  <si>
    <t>21.08.2021 21:03:59</t>
  </si>
  <si>
    <t>21.08.2021 21:09:00</t>
  </si>
  <si>
    <t>21.08.2021 10:19:11</t>
  </si>
  <si>
    <t>21.08.2021 11:05:27</t>
  </si>
  <si>
    <t>KEMER KÖYÜ TR-1 35-15-L00274_35-15-L00274_2358851</t>
  </si>
  <si>
    <t>21.08.2021 11:01:00</t>
  </si>
  <si>
    <t>21.08.2021 15:07:00</t>
  </si>
  <si>
    <t>21.08.2021 17:47:31</t>
  </si>
  <si>
    <t>21.08.2021 18:04:00</t>
  </si>
  <si>
    <t>ÇANDARLI TR-13 35-30-M00012_955319920_955319920</t>
  </si>
  <si>
    <t>21.08.2021 12:19:33</t>
  </si>
  <si>
    <t>21.08.2021 14:33:51</t>
  </si>
  <si>
    <t>SOMA TR-8 GEÇİT 45-82-M00084_TR-8/1 M02_72201261</t>
  </si>
  <si>
    <t>21.08.2021 19:23:21</t>
  </si>
  <si>
    <t>21.08.2021 19:34:00</t>
  </si>
  <si>
    <t>ALAŞEHİR TR-5 45-73-M00005_B_65511587_65511587</t>
  </si>
  <si>
    <t>21.08.2021 20:04:00</t>
  </si>
  <si>
    <t>21.08.2021 22:38:12</t>
  </si>
  <si>
    <t>ÖDEMİŞ İM 35-15-A00001_TR-B M13_2309864</t>
  </si>
  <si>
    <t>21.08.2021 00:11:11</t>
  </si>
  <si>
    <t>21.08.2021 04:58:25</t>
  </si>
  <si>
    <t>K-4473 35-01-K04473_912243455_912243455</t>
  </si>
  <si>
    <t>21.08.2021 10:02:14</t>
  </si>
  <si>
    <t>21.08.2021 12:53:07</t>
  </si>
  <si>
    <t>MENEMEN TR-40 35-28-L00040_953375158_953375158</t>
  </si>
  <si>
    <t>21.08.2021 11:53:28</t>
  </si>
  <si>
    <t>21.08.2021 12:23:28</t>
  </si>
  <si>
    <t>ALİ TUNCEL SLM TR 35-26-L00351_DIREK TIPI TRAFO HUCRESI H01_2039786</t>
  </si>
  <si>
    <t>21.08.2021 09:06:39</t>
  </si>
  <si>
    <t>21.08.2021 10:42:06</t>
  </si>
  <si>
    <t>SELENDİ DM 45-81-M00001_SELENDİ ŞEHİR-3 M11_2321597</t>
  </si>
  <si>
    <t>21.08.2021 09:50:41</t>
  </si>
  <si>
    <t>21.08.2021 10:27:53</t>
  </si>
  <si>
    <t>TOLOZ KÖK 45-79-M00251_ERENKÖY-ÇEŞNELİ-OSMANİYE-KIZILDAĞ M02_66843589</t>
  </si>
  <si>
    <t>21.08.2021 16:51:45</t>
  </si>
  <si>
    <t>21.08.2021 18:06:21</t>
  </si>
  <si>
    <t>KEMİKLİDERE TR-1 45-80-M00134_956556155_956556155</t>
  </si>
  <si>
    <t>21.08.2021 09:39:32</t>
  </si>
  <si>
    <t>21.08.2021 11:07:40</t>
  </si>
  <si>
    <t>M-3024 35-01-M03024_911682737_911682737</t>
  </si>
  <si>
    <t>21.08.2021 15:40:50</t>
  </si>
  <si>
    <t>21.08.2021 18:49:50</t>
  </si>
  <si>
    <t>M-989 35-03-M00989_910810599_910810599</t>
  </si>
  <si>
    <t>21.08.2021 14:51:01</t>
  </si>
  <si>
    <t>21.08.2021 19:26:53</t>
  </si>
  <si>
    <t>21.08.2021 07:47:33</t>
  </si>
  <si>
    <t>21.08.2021 10:01:12</t>
  </si>
  <si>
    <t>POYRACIK TR-8 35-24-L00031_A_56371743_56371743</t>
  </si>
  <si>
    <t>21.08.2021 07:51:29</t>
  </si>
  <si>
    <t>21.08.2021 08:52:40</t>
  </si>
  <si>
    <t>ÖRLEMİŞ TR-1 35-16-M00293_953344495_953344495</t>
  </si>
  <si>
    <t>21.08.2021 12:30:12</t>
  </si>
  <si>
    <t>21.08.2021 15:39:50</t>
  </si>
  <si>
    <t>21.08.2021 17:32:16</t>
  </si>
  <si>
    <t>21.08.2021 17:53:45</t>
  </si>
  <si>
    <t>YAYLAKÖY TR-1 45-83-L00241_C_56386615_56386615</t>
  </si>
  <si>
    <t>21.08.2021 23:34:52</t>
  </si>
  <si>
    <t>22.08.2021 01:17:02</t>
  </si>
  <si>
    <t>21.08.2021 09:01:14</t>
  </si>
  <si>
    <t>21.08.2021 17:22:24</t>
  </si>
  <si>
    <t>SOMA TR-17/2 45-82-M00110_945524936_945524936</t>
  </si>
  <si>
    <t>21.08.2021 09:25:00</t>
  </si>
  <si>
    <t>21.08.2021 14:44:52</t>
  </si>
  <si>
    <t>ÇAMLIBEL TR-5 35-20-L00352_9475825_56376000_56376000</t>
  </si>
  <si>
    <t>21.08.2021 07:54:29</t>
  </si>
  <si>
    <t>21.08.2021 12:37:28</t>
  </si>
  <si>
    <t>M-1147 GEÇİT 35-09-M01147_M-910 M03_47553621</t>
  </si>
  <si>
    <t>21.08.2021 21:35:24</t>
  </si>
  <si>
    <t>21.08.2021 22:29:54</t>
  </si>
  <si>
    <t>KULA İM 45-77-A00001_HatBaşıAyırıcı_79939740 M07_79939740</t>
  </si>
  <si>
    <t>21.08.2021 12:06:06</t>
  </si>
  <si>
    <t>21.08.2021 16:01:34</t>
  </si>
  <si>
    <t>21.08.2021 09:18:00</t>
  </si>
  <si>
    <t>21.08.2021 18:22:19</t>
  </si>
  <si>
    <t>SARIKAYA MERKEZ TR-1 35-32-L00063_946409846_946409846</t>
  </si>
  <si>
    <t>21.08.2021 14:12:06</t>
  </si>
  <si>
    <t>21.08.2021 16:02:24</t>
  </si>
  <si>
    <t>AHMETBEYLİ MAYDANOZ M-7 35-22-M00245_955284832_955284832</t>
  </si>
  <si>
    <t>21.08.2021 20:38:09</t>
  </si>
  <si>
    <t>21.08.2021 22:33:27</t>
  </si>
  <si>
    <t>ÖRENCİK TR-1 45-71-M01564_43182195_56385286_56385286</t>
  </si>
  <si>
    <t>21.08.2021 11:21:00</t>
  </si>
  <si>
    <t>21.08.2021 12:44:47</t>
  </si>
  <si>
    <t>MENEMEN TR-40 35-28-L00040_953374991_953374991</t>
  </si>
  <si>
    <t>21.08.2021 18:10:00</t>
  </si>
  <si>
    <t>21.08.2021 22:09:23</t>
  </si>
  <si>
    <t>21.08.2021 12:16:44</t>
  </si>
  <si>
    <t>21.08.2021 14:45:07</t>
  </si>
  <si>
    <t>21.08.2021 10:33:36</t>
  </si>
  <si>
    <t>21.08.2021 11:03:46</t>
  </si>
  <si>
    <t>ZEYTİNELİ TR-3 35-19-M00210_956700386_956700386</t>
  </si>
  <si>
    <t>21.08.2021 21:51:01</t>
  </si>
  <si>
    <t>22.08.2021 00:58:22</t>
  </si>
  <si>
    <t>BAĞCILAR TR-1 45-78-M00683_DIREK TIPI TRAFO HUCRESI H01_2111690</t>
  </si>
  <si>
    <t>21.08.2021 15:19:57</t>
  </si>
  <si>
    <t>21.08.2021 15:45:57</t>
  </si>
  <si>
    <t>K-2866 35-08-K02866_B C1_5901451</t>
  </si>
  <si>
    <t>21.08.2021 16:11:44</t>
  </si>
  <si>
    <t>21.08.2021 18:13:59</t>
  </si>
  <si>
    <t>AKTEPE TR-1 35-32-L00115_35-32-L00115_2365607</t>
  </si>
  <si>
    <t>21.08.2021 07:59:17</t>
  </si>
  <si>
    <t>21.08.2021 08:53:15</t>
  </si>
  <si>
    <t>MENEMEN İM 35-28-A00001_ULUCAK-2 M14_2053670</t>
  </si>
  <si>
    <t>21.08.2021 06:47:31</t>
  </si>
  <si>
    <t>21.08.2021 06:48:21</t>
  </si>
  <si>
    <t>YENİ FOÇA TR-9 35-23-M00009_YENİFOÇA TR-2 M02_2335043</t>
  </si>
  <si>
    <t>21.08.2021 00:58:01</t>
  </si>
  <si>
    <t>21.08.2021 02:16:48</t>
  </si>
  <si>
    <t>L-353 İŞTUR 35-18-L00353_12483134_56375212_56375212</t>
  </si>
  <si>
    <t>21.08.2021 15:52:09</t>
  </si>
  <si>
    <t>21.08.2021 19:06:57</t>
  </si>
  <si>
    <t>TR-32 35-26-M00032_956614707_956614707</t>
  </si>
  <si>
    <t>21.08.2021 14:30:34</t>
  </si>
  <si>
    <t>21.08.2021 16:14:13</t>
  </si>
  <si>
    <t>M-891 35-02-M00891_M-1701 M04_2302814</t>
  </si>
  <si>
    <t>21.08.2021 23:50:23</t>
  </si>
  <si>
    <t>22.08.2021 00:20:49</t>
  </si>
  <si>
    <t>HALİL İBRAHİM SAĞLAM VE ARK TR 35-27-M00211_35-27-M00211_2368443</t>
  </si>
  <si>
    <t>21.08.2021 20:29:40</t>
  </si>
  <si>
    <t>21.08.2021 21:57:11</t>
  </si>
  <si>
    <t>21.08.2021 09:56:42</t>
  </si>
  <si>
    <t>21.08.2021 15:36:36</t>
  </si>
  <si>
    <t>M-1224 35-01-M01224_913531360_913531360</t>
  </si>
  <si>
    <t>21.08.2021 13:51:51</t>
  </si>
  <si>
    <t>21.08.2021 16:24:38</t>
  </si>
  <si>
    <t>21.08.2021 19:33:54</t>
  </si>
  <si>
    <t>21.08.2021 20:52:24</t>
  </si>
  <si>
    <t>TR-56 45-78-L00056_TR-57 L05_65911632</t>
  </si>
  <si>
    <t>21.08.2021 12:36:01</t>
  </si>
  <si>
    <t>AYYILDIZ SİTESİ TR 35-30-M00122_955328861_955328861</t>
  </si>
  <si>
    <t>21.08.2021 19:00:26</t>
  </si>
  <si>
    <t>21.08.2021 20:36:58</t>
  </si>
  <si>
    <t>KARATEKE TR-6 35-29-L00783_950334352_950334352</t>
  </si>
  <si>
    <t>21.08.2021 12:07:02</t>
  </si>
  <si>
    <t>21.08.2021 12:45:00</t>
  </si>
  <si>
    <t>21.08.2021 06:57:34</t>
  </si>
  <si>
    <t>21.08.2021 08:35:46</t>
  </si>
  <si>
    <t>TR-13 DAVUT KISRAK PARKI 35-26-M00013_8229140_56358661_56358661</t>
  </si>
  <si>
    <t>21.08.2021 18:13:22</t>
  </si>
  <si>
    <t>21.08.2021 19:21:58</t>
  </si>
  <si>
    <t>21.08.2021 09:17:38</t>
  </si>
  <si>
    <t>21.08.2021 11:44:32</t>
  </si>
  <si>
    <t>L-90 RAINBOW DM 35-18-L00090_DONANIMLI YEDEK L04_2325081</t>
  </si>
  <si>
    <t>21.08.2021 12:51:21</t>
  </si>
  <si>
    <t>21.08.2021 14:39:25</t>
  </si>
  <si>
    <t>21.08.2021 22:12:32</t>
  </si>
  <si>
    <t>21.08.2021 22:20:19</t>
  </si>
  <si>
    <t>DM-4/11 35-26-M00835_956629481_956629481</t>
  </si>
  <si>
    <t>21.08.2021 18:28:05</t>
  </si>
  <si>
    <t>21.08.2021 19:25:12</t>
  </si>
  <si>
    <t>BAĞCILAR KÖK 35-28-M00603_HatBaşıAyırıcı_53133605 M02_53133605</t>
  </si>
  <si>
    <t>21.08.2021 09:16:00</t>
  </si>
  <si>
    <t>21.08.2021 17:28:00</t>
  </si>
  <si>
    <t>ÇAMLIK DM 35-17-M00173_HatBaşıAyırıcı_72921876 M08_72921876</t>
  </si>
  <si>
    <t>21.08.2021 09:59:23</t>
  </si>
  <si>
    <t>21.08.2021 11:51:59</t>
  </si>
  <si>
    <t>ATAKÖY TR-1 35-22-M00190_DIREK TIPI TRAFO HUCRESI H01_2126880</t>
  </si>
  <si>
    <t>21.08.2021 16:33:14</t>
  </si>
  <si>
    <t>21.08.2021 17:26:14</t>
  </si>
  <si>
    <t>21.08.2021 11:17:54</t>
  </si>
  <si>
    <t>21.08.2021 12:34:03</t>
  </si>
  <si>
    <t>ACARLAR KÖYÜ TR-1 35-13-L00078_946425787_946425787</t>
  </si>
  <si>
    <t>21.08.2021 10:01:00</t>
  </si>
  <si>
    <t>21.08.2021 11:12:13</t>
  </si>
  <si>
    <t>21.08.2021 07:23:31</t>
  </si>
  <si>
    <t>21.08.2021 07:43:18</t>
  </si>
  <si>
    <t>TR-63 TARIMSAL SULAMA 45-80-M01063_45-80-M01063_2362850</t>
  </si>
  <si>
    <t>21.08.2021 08:29:28</t>
  </si>
  <si>
    <t>21.08.2021 09:56:17</t>
  </si>
  <si>
    <t>TR-142 YAĞCILAR KÖK 35-19-M00142_956668783_956668783</t>
  </si>
  <si>
    <t>21.08.2021 15:37:00</t>
  </si>
  <si>
    <t>21.08.2021 17:33:34</t>
  </si>
  <si>
    <t>21.08.2021 19:47:00</t>
  </si>
  <si>
    <t>21.08.2021 21:14:04</t>
  </si>
  <si>
    <t>21.08.2021 14:27:34</t>
  </si>
  <si>
    <t>21.08.2021 15:04:48</t>
  </si>
  <si>
    <t>EROL VARLIK SLM GRB TR 35-27-M00753_B_56382310_56382310</t>
  </si>
  <si>
    <t>21.08.2021 08:09:59</t>
  </si>
  <si>
    <t>21.08.2021 10:28:25</t>
  </si>
  <si>
    <t>21.08.2021 19:12:00</t>
  </si>
  <si>
    <t>21.08.2021 19:13:51</t>
  </si>
  <si>
    <t>M-251 35-09-M00251_M-263 M02_47547414</t>
  </si>
  <si>
    <t>21.08.2021 21:35:00</t>
  </si>
  <si>
    <t>21.08.2021 22:57:32</t>
  </si>
  <si>
    <t>PAYAMLI M-31 35-25-M00183__72371911_72371911</t>
  </si>
  <si>
    <t>21.08.2021 17:42:06</t>
  </si>
  <si>
    <t>21.08.2021 18:32:37</t>
  </si>
  <si>
    <t>KIZILCAAVLU TR-4 35-29-L00574_A_56379204_56379204</t>
  </si>
  <si>
    <t>21.08.2021 10:47:06</t>
  </si>
  <si>
    <t>21.08.2021 12:15:36</t>
  </si>
  <si>
    <t>K-3158 35-08-K03158_35-08-K03158_2363676</t>
  </si>
  <si>
    <t>21.08.2021 09:51:27</t>
  </si>
  <si>
    <t>21.08.2021 10:26:24</t>
  </si>
  <si>
    <t>CABARLAR TR-6 45-75-M00117_45-75-M00117_2352124</t>
  </si>
  <si>
    <t>21.08.2021 18:27:00</t>
  </si>
  <si>
    <t>21.08.2021 19:15:17</t>
  </si>
  <si>
    <t>DM-3/TR-22 35-22-M00067_955261146_955261146</t>
  </si>
  <si>
    <t>21.08.2021 09:26:08</t>
  </si>
  <si>
    <t>21.08.2021 14:23:35</t>
  </si>
  <si>
    <t>TEKELİ DM 35-22-M00088_DAĞITIM TRAFO TEKELİ DM M11_66059887</t>
  </si>
  <si>
    <t>21.08.2021 19:14:12</t>
  </si>
  <si>
    <t>21.08.2021 21:02:20</t>
  </si>
  <si>
    <t>_A_56375532_56375532</t>
  </si>
  <si>
    <t>21.08.2021 19:59:27</t>
  </si>
  <si>
    <t>21.08.2021 22:20:47</t>
  </si>
  <si>
    <t>DM-9 45-71-M00386__60985060_60985060</t>
  </si>
  <si>
    <t>21.08.2021 11:36:22</t>
  </si>
  <si>
    <t>22.08.2021 04:40:53</t>
  </si>
  <si>
    <t>K-4343 35-01-K04343_911180860_911180860</t>
  </si>
  <si>
    <t>21.08.2021 16:17:12</t>
  </si>
  <si>
    <t>21.08.2021 19:17:58</t>
  </si>
  <si>
    <t>TR-37/A 45-77-L00095_945487031_945487031</t>
  </si>
  <si>
    <t>21.08.2021 20:46:09</t>
  </si>
  <si>
    <t>21.08.2021 22:13:07</t>
  </si>
  <si>
    <t>YUSUFLU TR-3 35-20-L00237_955211590_955211590</t>
  </si>
  <si>
    <t>21.08.2021 22:32:37</t>
  </si>
  <si>
    <t>21.08.2021 23:51:14</t>
  </si>
  <si>
    <t>K-174 35-02-K00174_F_56379642_56379642</t>
  </si>
  <si>
    <t>21.08.2021 09:19:01</t>
  </si>
  <si>
    <t>21.08.2021 17:35:00</t>
  </si>
  <si>
    <t>MURADİYE TR-3 KÖPRÜYANI 45-71-M00254_95000120360_95000120360</t>
  </si>
  <si>
    <t>21.08.2021 13:27:22</t>
  </si>
  <si>
    <t>21.08.2021 18:22:03</t>
  </si>
  <si>
    <t>K-2984 35-03-K02984_910509095_910509095</t>
  </si>
  <si>
    <t>21.08.2021 21:08:09</t>
  </si>
  <si>
    <t>22.08.2021 00:20:12</t>
  </si>
  <si>
    <t>K-222 35-01-K00222_911911157_911911157</t>
  </si>
  <si>
    <t>21.08.2021 19:48:25</t>
  </si>
  <si>
    <t>21.08.2021 22:15:09</t>
  </si>
  <si>
    <t>CAMBAZLI TR-1 35-29-L00248_95000099177_95000099177</t>
  </si>
  <si>
    <t>21.08.2021 15:25:18</t>
  </si>
  <si>
    <t>21.08.2021 18:31:42</t>
  </si>
  <si>
    <t>TR-4 35-31-L00004_35-31-L00004_2351391</t>
  </si>
  <si>
    <t>21.08.2021 12:32:00</t>
  </si>
  <si>
    <t>21.08.2021 14:16:59</t>
  </si>
  <si>
    <t>MIDIKLI KÖK 45-81-M00043_KINIK M03_2101974</t>
  </si>
  <si>
    <t>21.08.2021 19:21:54</t>
  </si>
  <si>
    <t>21.08.2021 19:22:31</t>
  </si>
  <si>
    <t>MURSALLI TR-1 35-15-L00744_DIREK TIPI TRAFO HUCRESI H01_2039550</t>
  </si>
  <si>
    <t>21.08.2021 21:37:30</t>
  </si>
  <si>
    <t>21.08.2021 23:53:25</t>
  </si>
  <si>
    <t>IŞIKLAR RAHMANLAR TR-1 35-29-M00274_A_56360478_56360478</t>
  </si>
  <si>
    <t>21.08.2021 07:35:09</t>
  </si>
  <si>
    <t>21.08.2021 09:35:35</t>
  </si>
  <si>
    <t>GÖLOVA TR-1 35-22-M00248_DIREK TIPI TRAFO HUCRESI H01_2112503</t>
  </si>
  <si>
    <t>21.08.2021 16:01:14</t>
  </si>
  <si>
    <t>21.08.2021 18:17:55</t>
  </si>
  <si>
    <t>BERGAMA İM-2 35-16-A00002_TR-135(TRM-2/135) L04_2055523</t>
  </si>
  <si>
    <t>21.08.2021 01:32:12</t>
  </si>
  <si>
    <t>21.08.2021 03:22:00</t>
  </si>
  <si>
    <t>KAYRAK TR-1 45-83-L00256_45-83-L00256_2362736</t>
  </si>
  <si>
    <t>21.08.2021 13:45:21</t>
  </si>
  <si>
    <t>21.08.2021 13:53:00</t>
  </si>
  <si>
    <t>K-4283 GÖRECE 35-22-K04283_955262684_955262684</t>
  </si>
  <si>
    <t>21.08.2021 11:45:05</t>
  </si>
  <si>
    <t>21.08.2021 14:45:23</t>
  </si>
  <si>
    <t>KAZIM KOROĞULLARI ÖZEL TR 35-16-M00438Ö_DIREK TIPI TRAFO HUCRESI H01_2043248</t>
  </si>
  <si>
    <t>21.08.2021 09:19:00</t>
  </si>
  <si>
    <t>21.08.2021 10:52:00</t>
  </si>
  <si>
    <t>K-4161 35-02-K04161_35-02-K04161_42302251</t>
  </si>
  <si>
    <t>21.08.2021 09:27:49</t>
  </si>
  <si>
    <t>21.08.2021 11:48:00</t>
  </si>
  <si>
    <t>TATAR DM 35-19-M00256_ALAÇATI-2 GİRİŞ M02_2318877</t>
  </si>
  <si>
    <t>21.08.2021 22:52:31</t>
  </si>
  <si>
    <t>21.08.2021 23:40:00</t>
  </si>
  <si>
    <t>TR-56 45-78-L00056_ENDÜSTRİ MESLEK LİSESİ L04_65911636</t>
  </si>
  <si>
    <t>21.08.2021 10:02:01</t>
  </si>
  <si>
    <t>21.08.2021 11:00:00</t>
  </si>
  <si>
    <t>GÖKEYÜP TR-1 KÖK 45-78-M00798_HatBaşıAyırıcı_53139952 M04_53139952</t>
  </si>
  <si>
    <t>21.08.2021 09:40:11</t>
  </si>
  <si>
    <t>21.08.2021 09:41:31</t>
  </si>
  <si>
    <t>TİRE DM2/5 35-29-L00024_950317019_950317019</t>
  </si>
  <si>
    <t>21.08.2021 16:57:35</t>
  </si>
  <si>
    <t>21.08.2021 18:41:10</t>
  </si>
  <si>
    <t>_C_56405365_56405365</t>
  </si>
  <si>
    <t>21.08.2021 09:23:24</t>
  </si>
  <si>
    <t>21.08.2021 14:02:39</t>
  </si>
  <si>
    <t>SULUDERE TR-14 35-31-L00393_956589240_956589240</t>
  </si>
  <si>
    <t>21.08.2021 10:53:58</t>
  </si>
  <si>
    <t>21.08.2021 14:56:56</t>
  </si>
  <si>
    <t>GÜRES KÖK 45-80-M00053_KOLDERE-GÜMÜRCELİ-MTV M01_72195903</t>
  </si>
  <si>
    <t>21.08.2021 12:37:41</t>
  </si>
  <si>
    <t>21.08.2021 12:58:36</t>
  </si>
  <si>
    <t>TR-27 35-16-L00027_953342968_953342968</t>
  </si>
  <si>
    <t>21.08.2021 11:53:30</t>
  </si>
  <si>
    <t>21.08.2021 13:35:09</t>
  </si>
  <si>
    <t>KABAKUM BANKACILAR TR-4 35-30-M00210_955313974_955313974</t>
  </si>
  <si>
    <t>21.08.2021 21:48:04</t>
  </si>
  <si>
    <t>21.08.2021 23:48:49</t>
  </si>
  <si>
    <t>ÖDEMİŞ İM 35-15-A00001_TR-A M08_2309866</t>
  </si>
  <si>
    <t>21.08.2021 00:12:31</t>
  </si>
  <si>
    <t>21.08.2021 04:59:04</t>
  </si>
  <si>
    <t>ARSLANLAR TM 35-26-A00004_BEŞİKÇİOĞLU M21_2307689</t>
  </si>
  <si>
    <t>21.08.2021 06:42:00</t>
  </si>
  <si>
    <t>21.08.2021 10:23:00</t>
  </si>
  <si>
    <t>GÖKDERE TR 45-77-M00101_A_56386141_56386141</t>
  </si>
  <si>
    <t>21.08.2021 20:25:22</t>
  </si>
  <si>
    <t>21.08.2021 21:48:29</t>
  </si>
  <si>
    <t>L-393 YENİ OKUL 35-18-L00393_950448599_950448599</t>
  </si>
  <si>
    <t>21.08.2021 04:36:15</t>
  </si>
  <si>
    <t>21.08.2021 07:31:02</t>
  </si>
  <si>
    <t>M-1224 35-01-M01224_913294535_913294535</t>
  </si>
  <si>
    <t>21.08.2021 13:51:20</t>
  </si>
  <si>
    <t>21.08.2021 16:17:59</t>
  </si>
  <si>
    <t>L-296 35-18-L00296_950447792_950447792</t>
  </si>
  <si>
    <t>21.08.2021 18:36:28</t>
  </si>
  <si>
    <t>21.08.2021 20:35:10</t>
  </si>
  <si>
    <t>21.08.2021 15:41:20</t>
  </si>
  <si>
    <t>21.08.2021 18:42:45</t>
  </si>
  <si>
    <t>ARDIÇ MAHALLESİ TR-12 35-21-L00134_C_56378242_56378242</t>
  </si>
  <si>
    <t>21.08.2021 09:50:23</t>
  </si>
  <si>
    <t>21.08.2021 19:39:52</t>
  </si>
  <si>
    <t>YENİKÖY TR-4 35-22-M00271_955294660_955294660</t>
  </si>
  <si>
    <t>21.08.2021 18:10:58</t>
  </si>
  <si>
    <t>21.08.2021 19:20:13</t>
  </si>
  <si>
    <t>TR-18 35-26-M00018_TR-20/TR-22 M05_65921152</t>
  </si>
  <si>
    <t>21.08.2021 09:21:56</t>
  </si>
  <si>
    <t>21.08.2021 11:41:06</t>
  </si>
  <si>
    <t>21.08.2021 19:24:41</t>
  </si>
  <si>
    <t>21.08.2021 19:25:11</t>
  </si>
  <si>
    <t>ARAPBAŞI TR-2 35-20-L00440_955210839_955210839</t>
  </si>
  <si>
    <t>21.08.2021 12:30:40</t>
  </si>
  <si>
    <t>21.08.2021 15:49:24</t>
  </si>
  <si>
    <t>21.08.2021 15:06:11</t>
  </si>
  <si>
    <t>21.08.2021 19:38:08</t>
  </si>
  <si>
    <t>TR-34 35-30-L00034_955330058_955330058</t>
  </si>
  <si>
    <t>21.08.2021 07:48:44</t>
  </si>
  <si>
    <t>21.08.2021 12:45:44</t>
  </si>
  <si>
    <t>TR-159 45-78-M00159_953248329_953248329</t>
  </si>
  <si>
    <t>21.08.2021 16:26:29</t>
  </si>
  <si>
    <t>21.08.2021 18:02:24</t>
  </si>
  <si>
    <t>NAİME KÖY-2 35-26-L00341_956603007_956603007</t>
  </si>
  <si>
    <t>21.08.2021 17:25:35</t>
  </si>
  <si>
    <t>21.08.2021 18:35:25</t>
  </si>
  <si>
    <t>K-4194 35-02-K04194_B_56373362_56373362</t>
  </si>
  <si>
    <t>21.08.2021 09:14:24</t>
  </si>
  <si>
    <t>21.08.2021 13:57:18</t>
  </si>
  <si>
    <t>21.08.2021 08:14:41</t>
  </si>
  <si>
    <t>21.08.2021 08:15:14</t>
  </si>
  <si>
    <t>21.08.2021 06:51:11</t>
  </si>
  <si>
    <t>21.08.2021 06:51:34</t>
  </si>
  <si>
    <t>L-105 35-18-L00105_7422403_56377179_56377179</t>
  </si>
  <si>
    <t>21.08.2021 14:12:00</t>
  </si>
  <si>
    <t>21.08.2021 15:47:18</t>
  </si>
  <si>
    <t>M-2353 35-03-M02353_966055336_966055336</t>
  </si>
  <si>
    <t>21.08.2021 09:56:32</t>
  </si>
  <si>
    <t>21.08.2021 11:36:33</t>
  </si>
  <si>
    <t>ZEYTİNALANI TR-101 35-19-L00101_956694244_956694244</t>
  </si>
  <si>
    <t>21.08.2021 10:25:42</t>
  </si>
  <si>
    <t>21.08.2021 18:56:34</t>
  </si>
  <si>
    <t>K-2907 35-01-K02907_912081401_912081401</t>
  </si>
  <si>
    <t>21.08.2021 02:18:28</t>
  </si>
  <si>
    <t>21.08.2021 03:57:30</t>
  </si>
  <si>
    <t>YENİFOÇA TR-3 35-23-M00003_953005721_953005721</t>
  </si>
  <si>
    <t>21.08.2021 18:11:40</t>
  </si>
  <si>
    <t>21.08.2021 23:29:43</t>
  </si>
  <si>
    <t>ÇOMAKLAR KÖYÜ TR-1 35-32-L00077_B_56357605_56357605</t>
  </si>
  <si>
    <t>21.08.2021 17:11:44</t>
  </si>
  <si>
    <t>21.08.2021 19:17:45</t>
  </si>
  <si>
    <t>TR-163 35-26-M01148_6712880 a01_5926000</t>
  </si>
  <si>
    <t>21.08.2021 10:49:00</t>
  </si>
  <si>
    <t>21.08.2021 11:35:38</t>
  </si>
  <si>
    <t>K-2745 35-03-K02745_C_56364008_56364008</t>
  </si>
  <si>
    <t>21.08.2021 15:10:26</t>
  </si>
  <si>
    <t>21.08.2021 18:10:47</t>
  </si>
  <si>
    <t>21.08.2021 09:30:05</t>
  </si>
  <si>
    <t>21.08.2021 10:20:08</t>
  </si>
  <si>
    <t>K-609 35-02-K00609_9119126_56362768_56362768</t>
  </si>
  <si>
    <t>21.08.2021 09:01:28</t>
  </si>
  <si>
    <t>21.08.2021 10:05:10</t>
  </si>
  <si>
    <t>K-1948 35-08-K01948_B_56377291_56377291</t>
  </si>
  <si>
    <t>21.08.2021 23:35:45</t>
  </si>
  <si>
    <t>22.08.2021 04:26:29</t>
  </si>
  <si>
    <t>K-3999 35-02-K03999_B_65513050_65513050</t>
  </si>
  <si>
    <t>21.08.2021 09:54:00</t>
  </si>
  <si>
    <t>21.08.2021 11:29:00</t>
  </si>
  <si>
    <t>DİNDARLI TR-6 45-79-M00424_A_56402256_56402256</t>
  </si>
  <si>
    <t>21.08.2021 20:34:52</t>
  </si>
  <si>
    <t>21.08.2021 21:41:21</t>
  </si>
  <si>
    <t>21.08.2021 02:53:13</t>
  </si>
  <si>
    <t>21.08.2021 03:02:00</t>
  </si>
  <si>
    <t>M-2556 35-02-M02556_912473702_912473702</t>
  </si>
  <si>
    <t>21.08.2021 12:10:19</t>
  </si>
  <si>
    <t>21.08.2021 14:47:08</t>
  </si>
  <si>
    <t>OVACIK KÖYÜ CEVİZDERE TR-1 35-27-L00267__72372866_72372866</t>
  </si>
  <si>
    <t>21.08.2021 11:18:27</t>
  </si>
  <si>
    <t>21.08.2021 12:08:15</t>
  </si>
  <si>
    <t>ADALA TR-3 45-78-M00290_953282333_953282333</t>
  </si>
  <si>
    <t>21.08.2021 17:06:49</t>
  </si>
  <si>
    <t>21.08.2021 18:43:31</t>
  </si>
  <si>
    <t>RAMAZANLAR TR-1 45-81-M00145_A_56398843_56398843</t>
  </si>
  <si>
    <t>21.08.2021 19:33:06</t>
  </si>
  <si>
    <t>21.08.2021 20:22:57</t>
  </si>
  <si>
    <t>HABAŞ RMS İSTASYONU ÖZEL TR 35-17-M00543Ö_ M03_2336487</t>
  </si>
  <si>
    <t>21.08.2021 09:24:00</t>
  </si>
  <si>
    <t>21.08.2021 15:13:39</t>
  </si>
  <si>
    <t>L-134 DENETMENLER SİTESİ 35-14-L00134_956640664_956640664</t>
  </si>
  <si>
    <t>21.08.2021 10:53:44</t>
  </si>
  <si>
    <t>21.08.2021 13:11:26</t>
  </si>
  <si>
    <t>DM-1/22 45-71-M00016_953210658_953210658</t>
  </si>
  <si>
    <t>21.08.2021 18:27:33</t>
  </si>
  <si>
    <t>21.08.2021 22:42:45</t>
  </si>
  <si>
    <t>21.08.2021 00:08:25</t>
  </si>
  <si>
    <t>21.08.2021 06:23:52</t>
  </si>
  <si>
    <t>K-1229 35-01-K01229_910423205_910423205</t>
  </si>
  <si>
    <t>21.08.2021 19:09:57</t>
  </si>
  <si>
    <t>21.08.2021 22:00:33</t>
  </si>
  <si>
    <t>MARUFLAR TR-1 35-16-M00032_953325631_953325631</t>
  </si>
  <si>
    <t>21.08.2021 20:01:50</t>
  </si>
  <si>
    <t>21.08.2021 22:52:09</t>
  </si>
  <si>
    <t>ARAPBAŞI TR-3 35-20-M00033_9860591_56360635_56360635</t>
  </si>
  <si>
    <t>21.08.2021 09:32:00</t>
  </si>
  <si>
    <t>21.08.2021 13:29:44</t>
  </si>
  <si>
    <t>URGANLI YENİKÖY TR-1 45-83-L00447_A_56400125_56400125</t>
  </si>
  <si>
    <t>21.08.2021 21:19:48</t>
  </si>
  <si>
    <t>21.08.2021 22:46:32</t>
  </si>
  <si>
    <t>L-134 DENETMENLER SİTESİ 35-14-L00134_956660396_956660396</t>
  </si>
  <si>
    <t>21.08.2021 16:40:11</t>
  </si>
  <si>
    <t>21.08.2021 20:11:50</t>
  </si>
  <si>
    <t>21.08.2021 03:50:00</t>
  </si>
  <si>
    <t>21.08.2021 06:44:01</t>
  </si>
  <si>
    <t>21.08.2021 18:41:06</t>
  </si>
  <si>
    <t>21.08.2021 19:28:36</t>
  </si>
  <si>
    <t>21.08.2021 09:19:12</t>
  </si>
  <si>
    <t>21.08.2021 15:39:06</t>
  </si>
  <si>
    <t>TAYTAN TR-1 KÖK 45-78-M00305_TAYTAN MERKEZ ÇIKIŞ M01_65651002</t>
  </si>
  <si>
    <t>21.08.2021 14:49:56</t>
  </si>
  <si>
    <t>21.08.2021 15:06:20</t>
  </si>
  <si>
    <t>TR-37 45-77-L00037_945487810_945487810</t>
  </si>
  <si>
    <t>21.08.2021 15:40:59</t>
  </si>
  <si>
    <t>21.08.2021 18:23:33</t>
  </si>
  <si>
    <t>21.08.2021 09:35:19</t>
  </si>
  <si>
    <t>21.08.2021 11:25:04</t>
  </si>
  <si>
    <t>21.08.2021 15:32:10</t>
  </si>
  <si>
    <t>21.08.2021 15:52:20</t>
  </si>
  <si>
    <t>21.08.2021 12:12:51</t>
  </si>
  <si>
    <t>21.08.2021 13:45:54</t>
  </si>
  <si>
    <t>SOMA DM-1 45-82-M00050_TR-1 M12_60207310</t>
  </si>
  <si>
    <t>21.08.2021 19:22:15</t>
  </si>
  <si>
    <t>21.08.2021 19:49:00</t>
  </si>
  <si>
    <t>MENEMEN TR-40 35-28-L00040_953383477_953383477</t>
  </si>
  <si>
    <t>21.08.2021 04:50:00</t>
  </si>
  <si>
    <t>21.08.2021 07:38:11</t>
  </si>
  <si>
    <t>21.08.2021 10:06:42</t>
  </si>
  <si>
    <t>21.08.2021 11:52:00</t>
  </si>
  <si>
    <t>21.08.2021 08:39:05</t>
  </si>
  <si>
    <t>21.08.2021 09:21:05</t>
  </si>
  <si>
    <t>21.08.2021 16:35:19</t>
  </si>
  <si>
    <t>MENEMEN TR-40 35-28-L00040_953374782_953374782</t>
  </si>
  <si>
    <t>21.08.2021 13:34:32</t>
  </si>
  <si>
    <t>21.08.2021 14:33:52</t>
  </si>
  <si>
    <t>M-1224 35-01-M01224_35-01-M01224_2369635</t>
  </si>
  <si>
    <t>21.08.2021 15:41:32</t>
  </si>
  <si>
    <t>21.08.2021 16:09:00</t>
  </si>
  <si>
    <t>21.08.2021 14:45:40</t>
  </si>
  <si>
    <t>21.08.2021 22:03:55</t>
  </si>
  <si>
    <t>21.08.2021 23:01:36</t>
  </si>
  <si>
    <t>22.08.2021 00:49:52</t>
  </si>
  <si>
    <t>TR-2/125-1 45-83-L00202_C_56402662_56402662</t>
  </si>
  <si>
    <t>21.08.2021 19:14:50</t>
  </si>
  <si>
    <t>21.08.2021 20:30:18</t>
  </si>
  <si>
    <t>ÖZBEK TR-2 (TR-232) 35-19-M00232_956663852_956663852</t>
  </si>
  <si>
    <t>21.08.2021 11:45:22</t>
  </si>
  <si>
    <t>METAL İŞLERİ TR-14 35-22-M00114_955281612_955281612</t>
  </si>
  <si>
    <t>21.08.2021 10:43:54</t>
  </si>
  <si>
    <t>21.08.2021 12:11:41</t>
  </si>
  <si>
    <t>DM02/TR13 45-73-M00041_945671562_945671562</t>
  </si>
  <si>
    <t>21.08.2021 12:40:00</t>
  </si>
  <si>
    <t>21.08.2021 14:13:29</t>
  </si>
  <si>
    <t>MENEMEN İM 35-28-A00001_KESİKKÖY-1 M17_2311063</t>
  </si>
  <si>
    <t>21.08.2021 06:45:00</t>
  </si>
  <si>
    <t>21.08.2021 07:08:45</t>
  </si>
  <si>
    <t>MAHMUTLAR TR-1 45-74-M00350_945589966_945589966</t>
  </si>
  <si>
    <t>21.08.2021 07:59:36</t>
  </si>
  <si>
    <t>21.08.2021 11:24:52</t>
  </si>
  <si>
    <t>K-4512 35-03-K04512_910403275_910403275</t>
  </si>
  <si>
    <t>21.08.2021 00:26:27</t>
  </si>
  <si>
    <t>21.08.2021 01:21:08</t>
  </si>
  <si>
    <t>YENİOBA KÖK 35-29-M00125_YENİÇİFTLİK M011_72191056</t>
  </si>
  <si>
    <t>21.08.2021 12:04:48</t>
  </si>
  <si>
    <t>21.08.2021 13:02:27</t>
  </si>
  <si>
    <t>21.08.2021 16:23:06</t>
  </si>
  <si>
    <t>21.08.2021 17:35:47</t>
  </si>
  <si>
    <t>21.08.2021 08:56:24</t>
  </si>
  <si>
    <t>21.08.2021 13:18:25</t>
  </si>
  <si>
    <t>TR-10 BABACAN 35-19-L00010_956672848_956672848</t>
  </si>
  <si>
    <t>21.08.2021 16:43:28</t>
  </si>
  <si>
    <t>21.08.2021 22:18:23</t>
  </si>
  <si>
    <t>DM-1/65 45-71-M00011_A a2b_45125308</t>
  </si>
  <si>
    <t>21.08.2021 10:22:17</t>
  </si>
  <si>
    <t>21.08.2021 11:25:44</t>
  </si>
  <si>
    <t>K-3203 35-04-K03203_99225571_99225571</t>
  </si>
  <si>
    <t>21.08.2021 19:37:10</t>
  </si>
  <si>
    <t>21.08.2021 20:31:55</t>
  </si>
  <si>
    <t>K-2745 35-03-K02745_910130279_910130279</t>
  </si>
  <si>
    <t>21.08.2021 18:14:00</t>
  </si>
  <si>
    <t>21.08.2021 22:09:37</t>
  </si>
  <si>
    <t>DM-05/02 45-71-M00048_FABRİKALAR M03_66503130</t>
  </si>
  <si>
    <t>21.08.2021 17:05:39</t>
  </si>
  <si>
    <t>21.08.2021 19:34:11</t>
  </si>
  <si>
    <t>BURAKYAR TR-1 35-30-M00211_ELİTYAR M02_72063282</t>
  </si>
  <si>
    <t>21.08.2021 06:15:11</t>
  </si>
  <si>
    <t>21.08.2021 10:21:38</t>
  </si>
  <si>
    <t>KARABURUN TR-13 35-21-L00005_953359994_953359994</t>
  </si>
  <si>
    <t>21.08.2021 07:53:40</t>
  </si>
  <si>
    <t>21.08.2021 09:57:35</t>
  </si>
  <si>
    <t>TR-22 (DM-7/TR-23) 35-19-L00022_TR-25 L05_49933490</t>
  </si>
  <si>
    <t>21.08.2021 06:06:04</t>
  </si>
  <si>
    <t>21.08.2021 08:00:53</t>
  </si>
  <si>
    <t>MEYDANCIK MAH. TR-1 45-74-M00261_B_56352115_56352115</t>
  </si>
  <si>
    <t>21.08.2021 20:12:00</t>
  </si>
  <si>
    <t>21.08.2021 21:16:38</t>
  </si>
  <si>
    <t>M-208(DM-2/21) 35-09-M00208_TRAFO M04_42967105</t>
  </si>
  <si>
    <t>21.08.2021 09:00:51</t>
  </si>
  <si>
    <t>21.08.2021 12:44:05</t>
  </si>
  <si>
    <t>ULUKENT KÖK-15 35-28-M00070_ULUKENT TR-6 M05_66524969</t>
  </si>
  <si>
    <t>21.08.2021 07:53:52</t>
  </si>
  <si>
    <t>21.08.2021 08:49:21</t>
  </si>
  <si>
    <t>SARIKAYA KÖK 35-31-L00284_ALTINOLUK TR-2 L05_2113768</t>
  </si>
  <si>
    <t>21.08.2021 01:50:31</t>
  </si>
  <si>
    <t>21.08.2021 01:51:04</t>
  </si>
  <si>
    <t>21.08.2021 14:13:32</t>
  </si>
  <si>
    <t>21.08.2021 14:28:00</t>
  </si>
  <si>
    <t>21.08.2021 18:52:41</t>
  </si>
  <si>
    <t>21.08.2021 19:38:44</t>
  </si>
  <si>
    <t>K-60 35-01-K00060_C 2C_5873859</t>
  </si>
  <si>
    <t>21.08.2021 16:57:08</t>
  </si>
  <si>
    <t>21.08.2021 17:25:11</t>
  </si>
  <si>
    <t>M-1304 35-09-M01304_913701840_913701840</t>
  </si>
  <si>
    <t>21.08.2021 15:57:20</t>
  </si>
  <si>
    <t>21.08.2021 20:33:20</t>
  </si>
  <si>
    <t>ZEYTİNLİOVA TR-1 KÖK 45-72-L00389_B_56390231_56390231</t>
  </si>
  <si>
    <t>21.08.2021 13:03:22</t>
  </si>
  <si>
    <t>21.08.2021 18:10:37</t>
  </si>
  <si>
    <t>21.08.2021 19:25:21</t>
  </si>
  <si>
    <t>21.08.2021 21:09:39</t>
  </si>
  <si>
    <t>K-195 35-03-K00195_F f4b_5806218</t>
  </si>
  <si>
    <t>21.08.2021 14:54:50</t>
  </si>
  <si>
    <t>21.08.2021 16:41:46</t>
  </si>
  <si>
    <t>21.08.2021 21:51:21</t>
  </si>
  <si>
    <t>21.08.2021 21:52:21</t>
  </si>
  <si>
    <t>MENDERES DM-2/TR-1 35-22-M00300_KÖYLER-1 M15_2328470</t>
  </si>
  <si>
    <t>21.08.2021 09:09:00</t>
  </si>
  <si>
    <t>_A_56390637_56390637</t>
  </si>
  <si>
    <t>22.08.2021 00:19:00</t>
  </si>
  <si>
    <t>22.08.2021 01:30:08</t>
  </si>
  <si>
    <t>K-222 35-01-K00222_911021050_911021050</t>
  </si>
  <si>
    <t>22.08.2021 00:59:09</t>
  </si>
  <si>
    <t>22.08.2021 02:21:45</t>
  </si>
  <si>
    <t>K-3203 35-04-K03203_99116185_99116185</t>
  </si>
  <si>
    <t>22.08.2021 01:42:52</t>
  </si>
  <si>
    <t>22.08.2021 02:35:25</t>
  </si>
  <si>
    <t>MORDOĞAN İM 35-21-A00002_TR-1 OVA L15_2061848</t>
  </si>
  <si>
    <t>22.08.2021 02:10:01</t>
  </si>
  <si>
    <t>22.08.2021 02:20:02</t>
  </si>
  <si>
    <t>22.08.2021 02:45:54</t>
  </si>
  <si>
    <t>22.08.2021 03:32:17</t>
  </si>
  <si>
    <t>YEŞİLKÖY-3 35-26-M00792_DIREK TIPI TRAFO HUCRESI H01_2052636</t>
  </si>
  <si>
    <t>22.08.2021 03:41:01</t>
  </si>
  <si>
    <t>22.08.2021 04:16:19</t>
  </si>
  <si>
    <t>YAHŞELLİ DM-5 35-28-M00882_EMİRALEM SULAMA M10_66811804</t>
  </si>
  <si>
    <t>22.08.2021 06:09:17</t>
  </si>
  <si>
    <t>22.08.2021 06:46:35</t>
  </si>
  <si>
    <t>K-1390 35-01-K01390_97466058_97466058</t>
  </si>
  <si>
    <t>22.08.2021 05:10:23</t>
  </si>
  <si>
    <t>22.08.2021 12:31:43</t>
  </si>
  <si>
    <t>L-272 35-18-L00272_35-18-L00272_72083264</t>
  </si>
  <si>
    <t>22.08.2021 06:33:21</t>
  </si>
  <si>
    <t>22.08.2021 09:24:45</t>
  </si>
  <si>
    <t>POYRAZDAMLARI TR-11 45-78-M00576_HatBaşıAyırıcı_53132741 M05_53132741</t>
  </si>
  <si>
    <t>22.08.2021 06:17:58</t>
  </si>
  <si>
    <t>22.08.2021 09:43:20</t>
  </si>
  <si>
    <t>YEĞENOBA TR-1 45-72-M00213_B_56407726_56407726</t>
  </si>
  <si>
    <t>22.08.2021 06:26:05</t>
  </si>
  <si>
    <t>22.08.2021 12:25:41</t>
  </si>
  <si>
    <t>ÖZBEY TR-1 35-26-L00137_ H_42450212</t>
  </si>
  <si>
    <t>22.08.2021 06:58:31</t>
  </si>
  <si>
    <t>22.08.2021 08:40:17</t>
  </si>
  <si>
    <t>AĞAÇ İŞLERİ KÖK-2 (M-703) 35-22-M00125_KISIKKÖY(KARTAL) M02_72110798</t>
  </si>
  <si>
    <t>22.08.2021 07:21:51</t>
  </si>
  <si>
    <t>22.08.2021 08:29:54</t>
  </si>
  <si>
    <t>22.08.2021 07:33:50</t>
  </si>
  <si>
    <t>22.08.2021 07:49:37</t>
  </si>
  <si>
    <t>BURUNCUK KÖK 35-20-L00273_ZEYTİNOVA DAĞ GRUBU L02_66528810</t>
  </si>
  <si>
    <t>22.08.2021 07:36:51</t>
  </si>
  <si>
    <t>22.08.2021 08:02:22</t>
  </si>
  <si>
    <t>TARIMSAL SULAMA TR-3 45-85-L00075_DIREK TIPI TRAFO HUCRESI H01_2090248</t>
  </si>
  <si>
    <t>22.08.2021 07:16:39</t>
  </si>
  <si>
    <t>22.08.2021 09:22:56</t>
  </si>
  <si>
    <t>ÇINARDİBİ KÖK 35-20-M00069_DERNEKLİ-BALCILAR-OSMANLAR-BAYRAMLAR-KAMBERLER M04_66050736</t>
  </si>
  <si>
    <t>22.08.2021 06:46:01</t>
  </si>
  <si>
    <t>22.08.2021 07:19:00</t>
  </si>
  <si>
    <t>22.08.2021 07:55:31</t>
  </si>
  <si>
    <t>22.08.2021 07:56:01</t>
  </si>
  <si>
    <t>_7441815_56385556_56385556</t>
  </si>
  <si>
    <t>22.08.2021 08:05:51</t>
  </si>
  <si>
    <t>22.08.2021 08:50:11</t>
  </si>
  <si>
    <t>KARAAĞAÇLI TR-13 45-71-M01075_DAĞITIM TRAFOSU M02_2088487</t>
  </si>
  <si>
    <t>22.08.2021 08:13:41</t>
  </si>
  <si>
    <t>22.08.2021 08:14:51</t>
  </si>
  <si>
    <t>ZEYTİNDAĞ NECATİ GEÇİDİ SULAMA TR 35-16-M00181_953354593_953354593</t>
  </si>
  <si>
    <t>22.08.2021 08:13:29</t>
  </si>
  <si>
    <t>22.08.2021 10:41:05</t>
  </si>
  <si>
    <t>M-1867 35-02-M01867__72538697_72538697</t>
  </si>
  <si>
    <t>22.08.2021 08:34:00</t>
  </si>
  <si>
    <t>22.08.2021 13:34:18</t>
  </si>
  <si>
    <t>KOYUNDERE TR-9 35-28-M00164_B_60982162_60982162</t>
  </si>
  <si>
    <t>22.08.2021 08:45:00</t>
  </si>
  <si>
    <t>22.08.2021 11:19:35</t>
  </si>
  <si>
    <t>TR-94 TARIMSAL SULAMA 45-80-M01094_45-80-M01094_2373887</t>
  </si>
  <si>
    <t>22.08.2021 08:49:52</t>
  </si>
  <si>
    <t>22.08.2021 10:49:34</t>
  </si>
  <si>
    <t>ŞEMSİLER TR-3 35-31-L00103__72388915_72388915</t>
  </si>
  <si>
    <t>22.08.2021 08:53:00</t>
  </si>
  <si>
    <t>22.08.2021 10:43:35</t>
  </si>
  <si>
    <t>AKALAN KÖYÜ İÇME SUYU TR 35-27-M00453_DIREK TIPI TRAFO HUCRESI H01_2051782</t>
  </si>
  <si>
    <t>22.08.2021 08:50:09</t>
  </si>
  <si>
    <t>22.08.2021 10:24:39</t>
  </si>
  <si>
    <t>22.08.2021 09:01:21</t>
  </si>
  <si>
    <t>22.08.2021 17:19:52</t>
  </si>
  <si>
    <t>_C_56387602_56387602</t>
  </si>
  <si>
    <t>22.08.2021 09:04:58</t>
  </si>
  <si>
    <t>22.08.2021 10:21:28</t>
  </si>
  <si>
    <t>TR-136 35-15-M00136_35-15-M00136_66750840</t>
  </si>
  <si>
    <t>22.08.2021 09:07:31</t>
  </si>
  <si>
    <t>22.08.2021 11:06:13</t>
  </si>
  <si>
    <t>22.08.2021 09:09:28</t>
  </si>
  <si>
    <t>22.08.2021 15:06:20</t>
  </si>
  <si>
    <t>22.08.2021 09:09:00</t>
  </si>
  <si>
    <t>22.08.2021 10:16:38</t>
  </si>
  <si>
    <t>ÇATALOLUK TR 2 45-74-M00231_945581999_945581999</t>
  </si>
  <si>
    <t>22.08.2021 09:09:06</t>
  </si>
  <si>
    <t>22.08.2021 11:41:59</t>
  </si>
  <si>
    <t>DM-19/02A 45-71-M02184_KARİPÇİNLER MAKİNA O-13 DİREK M07_65995561</t>
  </si>
  <si>
    <t>22.08.2021 09:14:19</t>
  </si>
  <si>
    <t>22.08.2021 13:24:18</t>
  </si>
  <si>
    <t>ALAŞEHİR TR-15 45-73-M00015_A_56404014_56404014</t>
  </si>
  <si>
    <t>22.08.2021 09:17:18</t>
  </si>
  <si>
    <t>22.08.2021 16:54:50</t>
  </si>
  <si>
    <t>DM-7/7 35-26-M00638_BALKAN SÜT M02_65952572</t>
  </si>
  <si>
    <t>22.08.2021 09:17:31</t>
  </si>
  <si>
    <t>22.08.2021 11:35:00</t>
  </si>
  <si>
    <t>K-1744 35-01-K01744_35-01-K01744_2377195</t>
  </si>
  <si>
    <t>22.08.2021 09:14:00</t>
  </si>
  <si>
    <t>22.08.2021 17:22:05</t>
  </si>
  <si>
    <t>M-249 35-02-M00249_M-158 M04_2104082</t>
  </si>
  <si>
    <t>22.08.2021 09:18:01</t>
  </si>
  <si>
    <t>22.08.2021 10:29:14</t>
  </si>
  <si>
    <t>22.08.2021 09:23:01</t>
  </si>
  <si>
    <t>22.08.2021 09:43:05</t>
  </si>
  <si>
    <t>DM-6/10 35-26-M00659_DM-7/26 M04_65949059</t>
  </si>
  <si>
    <t>22.08.2021 09:11:11</t>
  </si>
  <si>
    <t>22.08.2021 10:03:00</t>
  </si>
  <si>
    <t>MURADİYE TR-1 İSTASYON KABİN 45-71-M00192_DM-4 M01_55035882</t>
  </si>
  <si>
    <t>22.08.2021 09:29:50</t>
  </si>
  <si>
    <t>22.08.2021 18:06:37</t>
  </si>
  <si>
    <t>22.08.2021 09:32:17</t>
  </si>
  <si>
    <t>22.08.2021 11:14:36</t>
  </si>
  <si>
    <t>M-290 35-30-M00290_35-30-M00290_72069795</t>
  </si>
  <si>
    <t>22.08.2021 09:39:18</t>
  </si>
  <si>
    <t>22.08.2021 18:01:55</t>
  </si>
  <si>
    <t>DUMANLAR KÖK 45-81-M00044_KARABEYLER M02_72038302</t>
  </si>
  <si>
    <t>22.08.2021 09:41:11</t>
  </si>
  <si>
    <t>22.08.2021 09:42:01</t>
  </si>
  <si>
    <t>KARAAĞAÇLI TR-13 45-71-M01075_KARAAĞAÇLI TR-2 M06_2088480</t>
  </si>
  <si>
    <t>22.08.2021 11:20:00</t>
  </si>
  <si>
    <t>SUDELİĞİ KÖK 45-72-L00111_HatBaşıAyırıcı_53139654 L04_53139654</t>
  </si>
  <si>
    <t>22.08.2021 09:41:41</t>
  </si>
  <si>
    <t>22.08.2021 12:48:54</t>
  </si>
  <si>
    <t>22.08.2021 09:45:35</t>
  </si>
  <si>
    <t>22.08.2021 09:51:54</t>
  </si>
  <si>
    <t>POYRAZ KÖK 45-78-M00651_POYRAZ MERKEZ-BOZAĞAÇ M03_2307304</t>
  </si>
  <si>
    <t>22.08.2021 09:47:06</t>
  </si>
  <si>
    <t>22.08.2021 10:22:27</t>
  </si>
  <si>
    <t>YAZIBAŞI DM-5 35-26-M00550_CKS M20_66075826</t>
  </si>
  <si>
    <t>22.08.2021 09:59:20</t>
  </si>
  <si>
    <t>22.08.2021 12:36:13</t>
  </si>
  <si>
    <t>KEMİKLİDERE TR-1 45-80-M00134_956548721_956548721</t>
  </si>
  <si>
    <t>22.08.2021 09:58:02</t>
  </si>
  <si>
    <t>22.08.2021 11:08:58</t>
  </si>
  <si>
    <t>PANCAR TR-1 35-26-M00892_35-26-M00892_2364279</t>
  </si>
  <si>
    <t>22.08.2021 09:45:31</t>
  </si>
  <si>
    <t>22.08.2021 10:25:43</t>
  </si>
  <si>
    <t>GÖKÇEN İM 35-29-A00004_HatBaşıAyırıcı_53138852 L15_53138852</t>
  </si>
  <si>
    <t>22.08.2021 10:05:34</t>
  </si>
  <si>
    <t>22.08.2021 10:48:18</t>
  </si>
  <si>
    <t>22.08.2021 10:08:29</t>
  </si>
  <si>
    <t>22.08.2021 10:11:38</t>
  </si>
  <si>
    <t>M-907 35-03-M00907_A_56365348_56365348</t>
  </si>
  <si>
    <t>22.08.2021 09:46:28</t>
  </si>
  <si>
    <t>22.08.2021 11:10:40</t>
  </si>
  <si>
    <t>MURADİYE ORTA ÖLÇEKLİ SAN. İÇİ 45-71-M00218_DM-4/2 M02_72098643</t>
  </si>
  <si>
    <t>22.08.2021 10:15:07</t>
  </si>
  <si>
    <t>22.08.2021 13:05:49</t>
  </si>
  <si>
    <t>22.08.2021 10:14:34</t>
  </si>
  <si>
    <t>22.08.2021 10:47:39</t>
  </si>
  <si>
    <t>TR-36 35-30-L00036_955301094_955301094</t>
  </si>
  <si>
    <t>22.08.2021 10:10:09</t>
  </si>
  <si>
    <t>22.08.2021 14:43:37</t>
  </si>
  <si>
    <t>22.08.2021 10:24:00</t>
  </si>
  <si>
    <t>22.08.2021 11:53:20</t>
  </si>
  <si>
    <t>TR-18 (M-718) 35-30-M00718_D_56362709_56362709</t>
  </si>
  <si>
    <t>22.08.2021 10:22:46</t>
  </si>
  <si>
    <t>22.08.2021 12:41:46</t>
  </si>
  <si>
    <t>TR-74 ( M-774) 35-30-M00774_955299656_955299656</t>
  </si>
  <si>
    <t>22.08.2021 10:36:49</t>
  </si>
  <si>
    <t>22.08.2021 16:09:41</t>
  </si>
  <si>
    <t>HACIRAHMANLI TR-3 45-80-M00075_HACIRAHMANLI TR-1 KÖK M02_72197964</t>
  </si>
  <si>
    <t>22.08.2021 10:40:21</t>
  </si>
  <si>
    <t>22.08.2021 11:13:00</t>
  </si>
  <si>
    <t>M-1944 35-04-M01944_A_65514040_65514040</t>
  </si>
  <si>
    <t>22.08.2021 10:41:30</t>
  </si>
  <si>
    <t>22.08.2021 12:05:35</t>
  </si>
  <si>
    <t>K-343 35-02-K00343_913006095_913006095</t>
  </si>
  <si>
    <t>22.08.2021 10:35:52</t>
  </si>
  <si>
    <t>22.08.2021 12:43:43</t>
  </si>
  <si>
    <t>VİLLAKENT DM 35-28-M00381_RECEP ÖNEL M02_66521694</t>
  </si>
  <si>
    <t>22.08.2021 10:24:27</t>
  </si>
  <si>
    <t>22.08.2021 11:58:38</t>
  </si>
  <si>
    <t>22.08.2021 11:05:44</t>
  </si>
  <si>
    <t>22.08.2021 12:17:41</t>
  </si>
  <si>
    <t>MORDOĞAN TR-41 35-21-L00164_953367016_953367016</t>
  </si>
  <si>
    <t>22.08.2021 11:03:47</t>
  </si>
  <si>
    <t>22.08.2021 13:41:31</t>
  </si>
  <si>
    <t>PANCAR KÖK 35-26-M00891_PANCAR SANAYİ ÇIKIŞ M04_2302869</t>
  </si>
  <si>
    <t>22.08.2021 11:20:46</t>
  </si>
  <si>
    <t>22.08.2021 12:23:58</t>
  </si>
  <si>
    <t>MALTEPE TR-3 35-28-M00446_7698899_56360136_56360136</t>
  </si>
  <si>
    <t>22.08.2021 14:05:16</t>
  </si>
  <si>
    <t>22.08.2021 11:25:01</t>
  </si>
  <si>
    <t>22.08.2021 11:54:07</t>
  </si>
  <si>
    <t>22.08.2021 11:44:25</t>
  </si>
  <si>
    <t>22.08.2021 15:41:33</t>
  </si>
  <si>
    <t>ÖRNEKKÖY TR-1 35-27-L00128_98982259_98982259</t>
  </si>
  <si>
    <t>22.08.2021 11:42:49</t>
  </si>
  <si>
    <t>22.08.2021 13:52:18</t>
  </si>
  <si>
    <t>KAVAKLIDERE TR-6 45-73-M00310_945661897_945661897</t>
  </si>
  <si>
    <t>22.08.2021 11:48:00</t>
  </si>
  <si>
    <t>22.08.2021 13:27:39</t>
  </si>
  <si>
    <t>KONAKLI TR-1 35-15-L00902_950378050_950378050</t>
  </si>
  <si>
    <t>22.08.2021 11:35:57</t>
  </si>
  <si>
    <t>22.08.2021 13:51:46</t>
  </si>
  <si>
    <t>L-222 35-21-L00222_953367173_953367173</t>
  </si>
  <si>
    <t>22.08.2021 12:10:25</t>
  </si>
  <si>
    <t>22.08.2021 13:59:03</t>
  </si>
  <si>
    <t>ÇAMLIK KÖK 35-13-L00084_B_56363754_56363754</t>
  </si>
  <si>
    <t>22.08.2021 12:07:01</t>
  </si>
  <si>
    <t>22.08.2021 14:39:55</t>
  </si>
  <si>
    <t>TR-5 35-26-M00005_915023116_915023116</t>
  </si>
  <si>
    <t>22.08.2021 12:02:19</t>
  </si>
  <si>
    <t>22.08.2021 15:39:04</t>
  </si>
  <si>
    <t>K-1410 35-07-K01410_97482750_97482750</t>
  </si>
  <si>
    <t>22.08.2021 12:16:20</t>
  </si>
  <si>
    <t>22.08.2021 14:37:53</t>
  </si>
  <si>
    <t>GÜZELKÖY TR 45-71-M00984_44426466_56387834_56387834</t>
  </si>
  <si>
    <t>22.08.2021 12:26:34</t>
  </si>
  <si>
    <t>22.08.2021 15:14:12</t>
  </si>
  <si>
    <t>PINARLI TR-14 35-20-M00091_35-20-M00091_72362468</t>
  </si>
  <si>
    <t>22.08.2021 12:22:00</t>
  </si>
  <si>
    <t>22.08.2021 15:56:50</t>
  </si>
  <si>
    <t>DM-2/16 35-29-M00097_48376979_60982723_60982723</t>
  </si>
  <si>
    <t>22.08.2021 12:31:31</t>
  </si>
  <si>
    <t>22.08.2021 14:42:39</t>
  </si>
  <si>
    <t>CUMALI TR-1 35-24-M00094_B_56354963_56354963</t>
  </si>
  <si>
    <t>22.08.2021 12:38:52</t>
  </si>
  <si>
    <t>22.08.2021 14:00:58</t>
  </si>
  <si>
    <t>DM-25/17-A 45-71-M00054_953195421_953195421</t>
  </si>
  <si>
    <t>22.08.2021 12:41:30</t>
  </si>
  <si>
    <t>22.08.2021 14:51:59</t>
  </si>
  <si>
    <t>22.08.2021 13:02:24</t>
  </si>
  <si>
    <t>22.08.2021 13:02:51</t>
  </si>
  <si>
    <t>22.08.2021 13:44:22</t>
  </si>
  <si>
    <t>GÜLBAHÇE TR-4 35-19-L00144_956689314_956689314</t>
  </si>
  <si>
    <t>22.08.2021 13:05:40</t>
  </si>
  <si>
    <t>22.08.2021 14:41:26</t>
  </si>
  <si>
    <t>GÖKÇEN İM 35-29-A00004_TRAFO 15.8-ÖLÇÜ L13_2105921</t>
  </si>
  <si>
    <t>22.08.2021 13:12:21</t>
  </si>
  <si>
    <t>22.08.2021 13:58:00</t>
  </si>
  <si>
    <t>ÇANKAYA KÖK 35-26-M00587_TORUN M05_65934376</t>
  </si>
  <si>
    <t>22.08.2021 13:23:00</t>
  </si>
  <si>
    <t>22.08.2021 15:37:23</t>
  </si>
  <si>
    <t>ZEYTİNALAN İM 35-19-A00002_TR-69 L12_2051673</t>
  </si>
  <si>
    <t>22.08.2021 13:28:53</t>
  </si>
  <si>
    <t>22.08.2021 13:33:07</t>
  </si>
  <si>
    <t>TR-62 35-19-L00062_TR-55 L01_72126603</t>
  </si>
  <si>
    <t>22.08.2021 13:30:02</t>
  </si>
  <si>
    <t>22.08.2021 15:06:45</t>
  </si>
  <si>
    <t>DM-4/3 45-72-M00615_45-72-M00615_79592833</t>
  </si>
  <si>
    <t>22.08.2021 13:29:27</t>
  </si>
  <si>
    <t>22.08.2021 15:24:13</t>
  </si>
  <si>
    <t>OVAKENT İM 35-15-A00003_ÇATAL ARMUT L05_2057398</t>
  </si>
  <si>
    <t>22.08.2021 13:37:36</t>
  </si>
  <si>
    <t>22.08.2021 14:00:44</t>
  </si>
  <si>
    <t>PAYAMLI M-7 35-25-M00179_966162321_966162321</t>
  </si>
  <si>
    <t>22.08.2021 13:32:20</t>
  </si>
  <si>
    <t>22.08.2021 16:02:42</t>
  </si>
  <si>
    <t>BELEVİ TR-8 35-13-L00510_966030888_966030888</t>
  </si>
  <si>
    <t>22.08.2021 13:42:25</t>
  </si>
  <si>
    <t>22.08.2021 15:25:52</t>
  </si>
  <si>
    <t>TR-79 DEREKENARI 35-19-L00079_956663231_956663231</t>
  </si>
  <si>
    <t>22.08.2021 13:51:48</t>
  </si>
  <si>
    <t>22.08.2021 16:01:21</t>
  </si>
  <si>
    <t>HANPAŞA TR-1 45-72-M00205_956522762_956522762</t>
  </si>
  <si>
    <t>22.08.2021 13:52:26</t>
  </si>
  <si>
    <t>22.08.2021 18:10:04</t>
  </si>
  <si>
    <t>K-4363 35-02-K04363_35-02-K04363_2368029</t>
  </si>
  <si>
    <t>22.08.2021 13:52:51</t>
  </si>
  <si>
    <t>22.08.2021 14:47:23</t>
  </si>
  <si>
    <t>DM-3/16 35-26-M00819_956628798_956628798</t>
  </si>
  <si>
    <t>22.08.2021 14:03:12</t>
  </si>
  <si>
    <t>22.08.2021 15:53:25</t>
  </si>
  <si>
    <t>K-622 35-01-K00622_35-01-K00622_2348362</t>
  </si>
  <si>
    <t>22.08.2021 14:06:41</t>
  </si>
  <si>
    <t>22.08.2021 16:10:27</t>
  </si>
  <si>
    <t>TR-1/85 45-72-M00085_45-72-M00085_2360755</t>
  </si>
  <si>
    <t>22.08.2021 14:12:28</t>
  </si>
  <si>
    <t>22.08.2021 16:48:57</t>
  </si>
  <si>
    <t>BEYOBA TR-8 45-72-M00424_B_56394305_56394305</t>
  </si>
  <si>
    <t>22.08.2021 14:18:00</t>
  </si>
  <si>
    <t>22.08.2021 15:02:43</t>
  </si>
  <si>
    <t>KARACALAR TR-1 45-73-M00721_945660083_945660083</t>
  </si>
  <si>
    <t>22.08.2021 14:00:23</t>
  </si>
  <si>
    <t>22.08.2021 15:51:06</t>
  </si>
  <si>
    <t>K-56 35-07-K00056_912478448_912478448</t>
  </si>
  <si>
    <t>22.08.2021 14:18:42</t>
  </si>
  <si>
    <t>22.08.2021 16:15:14</t>
  </si>
  <si>
    <t>GÜLKENT KÖK-4 35-30-M00223_RÜYAKENT M02_72112422</t>
  </si>
  <si>
    <t>22.08.2021 14:14:08</t>
  </si>
  <si>
    <t>22.08.2021 15:23:33</t>
  </si>
  <si>
    <t>BAĞARASI TR-13 35-23-M00360_950415850_950415850</t>
  </si>
  <si>
    <t>22.08.2021 14:31:18</t>
  </si>
  <si>
    <t>22.08.2021 15:55:45</t>
  </si>
  <si>
    <t>22.08.2021 14:37:36</t>
  </si>
  <si>
    <t>22.08.2021 14:54:30</t>
  </si>
  <si>
    <t>URGANLI TR-1 KÖK 45-83-M00129_955161966_955161966</t>
  </si>
  <si>
    <t>22.08.2021 14:45:50</t>
  </si>
  <si>
    <t>22.08.2021 17:22:41</t>
  </si>
  <si>
    <t>K-1869 35-09-K01869_98719389_98719389</t>
  </si>
  <si>
    <t>22.08.2021 14:21:55</t>
  </si>
  <si>
    <t>22.08.2021 18:09:23</t>
  </si>
  <si>
    <t>DM-01/TR-91 45-71-M01856_953195242_953195242</t>
  </si>
  <si>
    <t>22.08.2021 14:47:39</t>
  </si>
  <si>
    <t>22.08.2021 15:53:30</t>
  </si>
  <si>
    <t>22.08.2021 15:12:37</t>
  </si>
  <si>
    <t>K-463 35-01-K00463_B_56355144_56355144</t>
  </si>
  <si>
    <t>22.08.2021 15:02:18</t>
  </si>
  <si>
    <t>22.08.2021 18:37:47</t>
  </si>
  <si>
    <t>22.08.2021 15:17:55</t>
  </si>
  <si>
    <t>22.08.2021 17:14:34</t>
  </si>
  <si>
    <t>ÇİNİYERİ TR-1 35-29-L00293__72420322_72420322</t>
  </si>
  <si>
    <t>22.08.2021 14:59:53</t>
  </si>
  <si>
    <t>22.08.2021 16:42:04</t>
  </si>
  <si>
    <t>22.08.2021 15:26:41</t>
  </si>
  <si>
    <t>22.08.2021 15:27:05</t>
  </si>
  <si>
    <t>DM-2/TR-25 35-26-M01353_956627973_956627973</t>
  </si>
  <si>
    <t>22.08.2021 15:20:09</t>
  </si>
  <si>
    <t>22.08.2021 18:44:39</t>
  </si>
  <si>
    <t>TR-60 35-30-L00060_955329980_955329980</t>
  </si>
  <si>
    <t>22.08.2021 15:25:44</t>
  </si>
  <si>
    <t>22.08.2021 21:43:48</t>
  </si>
  <si>
    <t>SARUHANLI TR-6 45-80-M00006_956564151_956564151</t>
  </si>
  <si>
    <t>22.08.2021 15:34:01</t>
  </si>
  <si>
    <t>22.08.2021 17:50:41</t>
  </si>
  <si>
    <t>YUKARI KIZILCA TR-2 35-27-L00052_965520548_965520548</t>
  </si>
  <si>
    <t>22.08.2021 15:38:09</t>
  </si>
  <si>
    <t>22.08.2021 19:43:29</t>
  </si>
  <si>
    <t>ÖRSELLİ KÖYÜ TR-1 45-71-M01685_953206479_953206479</t>
  </si>
  <si>
    <t>22.08.2021 15:46:00</t>
  </si>
  <si>
    <t>22.08.2021 19:52:20</t>
  </si>
  <si>
    <t>M-1004 35-03-M01004_910781946_910781946</t>
  </si>
  <si>
    <t>22.08.2021 15:46:38</t>
  </si>
  <si>
    <t>22.08.2021 16:22:22</t>
  </si>
  <si>
    <t>K-1439 35-01-K01439_912037076_912037076</t>
  </si>
  <si>
    <t>22.08.2021 15:46:13</t>
  </si>
  <si>
    <t>22.08.2021 19:53:48</t>
  </si>
  <si>
    <t>NARLICA TR-1 35-16-L00260_47532836_56398455_56398455</t>
  </si>
  <si>
    <t>22.08.2021 15:58:33</t>
  </si>
  <si>
    <t>22.08.2021 18:17:41</t>
  </si>
  <si>
    <t>TAŞLIYOL KÖK 35-27-M00495_TAŞLIYOL M03_72168905</t>
  </si>
  <si>
    <t>22.08.2021 15:59:57</t>
  </si>
  <si>
    <t>22.08.2021 17:52:23</t>
  </si>
  <si>
    <t>22.08.2021 16:17:05</t>
  </si>
  <si>
    <t>22.08.2021 16:50:21</t>
  </si>
  <si>
    <t>22.08.2021 16:17:36</t>
  </si>
  <si>
    <t>22.08.2021 17:14:52</t>
  </si>
  <si>
    <t>GÖKEYÜP SARISU TR-4 45-78-M00804_49194333_56385930_56385930</t>
  </si>
  <si>
    <t>22.08.2021 16:21:00</t>
  </si>
  <si>
    <t>22.08.2021 18:49:41</t>
  </si>
  <si>
    <t>22.08.2021 16:30:47</t>
  </si>
  <si>
    <t>22.08.2021 17:55:39</t>
  </si>
  <si>
    <t>22.08.2021 16:41:05</t>
  </si>
  <si>
    <t>23.08.2021 00:50:00</t>
  </si>
  <si>
    <t>22.08.2021 16:46:00</t>
  </si>
  <si>
    <t>22.08.2021 19:04:30</t>
  </si>
  <si>
    <t>GÜLBAHÇE TR-11 35-19-L00110_956688966_956688966</t>
  </si>
  <si>
    <t>22.08.2021 16:44:48</t>
  </si>
  <si>
    <t>22.08.2021 18:02:07</t>
  </si>
  <si>
    <t>TR-90 35-15-M00359_950360418_950360418</t>
  </si>
  <si>
    <t>22.08.2021 16:44:56</t>
  </si>
  <si>
    <t>22.08.2021 19:45:06</t>
  </si>
  <si>
    <t>EMİRLİ TR-8 35-15-L00644_A_56369324_56369324</t>
  </si>
  <si>
    <t>22.08.2021 16:56:24</t>
  </si>
  <si>
    <t>22.08.2021 18:51:05</t>
  </si>
  <si>
    <t>K-622 35-01-K00622_B_56359375_56359375</t>
  </si>
  <si>
    <t>22.08.2021 16:56:34</t>
  </si>
  <si>
    <t>22.08.2021 18:20:10</t>
  </si>
  <si>
    <t>22.08.2021 17:15:33</t>
  </si>
  <si>
    <t>22.08.2021 17:54:26</t>
  </si>
  <si>
    <t>22.08.2021 17:17:00</t>
  </si>
  <si>
    <t>22.08.2021 18:16:37</t>
  </si>
  <si>
    <t>CUMALI TR-2 35-24-M00095_955223006_955223006</t>
  </si>
  <si>
    <t>22.08.2021 17:28:23</t>
  </si>
  <si>
    <t>22.08.2021 19:05:54</t>
  </si>
  <si>
    <t>ÇAMPINAR TR-1 45-83-M00428_955159369_955159369</t>
  </si>
  <si>
    <t>22.08.2021 17:40:47</t>
  </si>
  <si>
    <t>22.08.2021 21:42:10</t>
  </si>
  <si>
    <t>EĞLENHOCA TR-1 35-21-L00118_95000075391_95000075391</t>
  </si>
  <si>
    <t>22.08.2021 17:46:15</t>
  </si>
  <si>
    <t>22.08.2021 20:47:46</t>
  </si>
  <si>
    <t>SULTAN DM 35-25-M00121_MOBİL-ZİNDANCIK M05_72117321</t>
  </si>
  <si>
    <t>22.08.2021 17:48:05</t>
  </si>
  <si>
    <t>22.08.2021 18:19:02</t>
  </si>
  <si>
    <t>DM-3/16 35-29-M00015_A A03b_61574396</t>
  </si>
  <si>
    <t>22.08.2021 17:57:00</t>
  </si>
  <si>
    <t>22.08.2021 19:22:10</t>
  </si>
  <si>
    <t>_B_56399175_56399175</t>
  </si>
  <si>
    <t>22.08.2021 17:58:00</t>
  </si>
  <si>
    <t>22.08.2021 19:21:09</t>
  </si>
  <si>
    <t>GÜZELEGE TR-1 35-30-M00265_966556990_966556990</t>
  </si>
  <si>
    <t>22.08.2021 18:02:14</t>
  </si>
  <si>
    <t>22.08.2021 19:09:32</t>
  </si>
  <si>
    <t>YEĞENOBA TR-1 45-72-M00213_C_56407725_56407725</t>
  </si>
  <si>
    <t>22.08.2021 18:02:53</t>
  </si>
  <si>
    <t>22.08.2021 18:30:07</t>
  </si>
  <si>
    <t>TR-145 45-78-M00145_953248488_953248488</t>
  </si>
  <si>
    <t>22.08.2021 18:01:00</t>
  </si>
  <si>
    <t>22.08.2021 19:51:26</t>
  </si>
  <si>
    <t>DURASILLI TR-1 45-71-M01708_DIREK TIPI TRAFO HUCRESI H01_2085584</t>
  </si>
  <si>
    <t>22.08.2021 18:05:37</t>
  </si>
  <si>
    <t>22.08.2021 23:18:41</t>
  </si>
  <si>
    <t>L-426 ESKİ GARAJ 35-18-L00426_B b1_5948774</t>
  </si>
  <si>
    <t>22.08.2021 18:15:17</t>
  </si>
  <si>
    <t>22.08.2021 19:04:52</t>
  </si>
  <si>
    <t>22.08.2021 18:13:51</t>
  </si>
  <si>
    <t>22.08.2021 20:11:22</t>
  </si>
  <si>
    <t>SARIKAYA TR-1 35-31-L00282_ H_61258528</t>
  </si>
  <si>
    <t>22.08.2021 15:56:39</t>
  </si>
  <si>
    <t>22.08.2021 20:11:31</t>
  </si>
  <si>
    <t>22.08.2021 18:32:21</t>
  </si>
  <si>
    <t>22.08.2021 19:10:45</t>
  </si>
  <si>
    <t>GRUPKENT TR-2 35-30-M00204_955310514_955310514</t>
  </si>
  <si>
    <t>22.08.2021 18:35:44</t>
  </si>
  <si>
    <t>23.08.2021 00:20:08</t>
  </si>
  <si>
    <t>ERGENLİ TR-1 35-20-L00250_955210333_955210333</t>
  </si>
  <si>
    <t>22.08.2021 18:39:58</t>
  </si>
  <si>
    <t>22.08.2021 20:55:15</t>
  </si>
  <si>
    <t>ÇAMPINAR YAŞAR ÖZ 45-81-M00184_A_56401945_56401945</t>
  </si>
  <si>
    <t>22.08.2021 18:40:00</t>
  </si>
  <si>
    <t>22.08.2021 20:39:46</t>
  </si>
  <si>
    <t>YENİ FOÇA TR-27 35-23-M00027_950419998_950419998</t>
  </si>
  <si>
    <t>22.08.2021 19:01:48</t>
  </si>
  <si>
    <t>22.08.2021 23:11:14</t>
  </si>
  <si>
    <t>BELEVİ TR-1 35-13-L00060_DAĞITIM TRAFO BELEVİ TR-1 L04_66476834</t>
  </si>
  <si>
    <t>22.08.2021 18:43:57</t>
  </si>
  <si>
    <t>22.08.2021 19:40:15</t>
  </si>
  <si>
    <t>22.08.2021 19:02:46</t>
  </si>
  <si>
    <t>22.08.2021 19:18:25</t>
  </si>
  <si>
    <t>KULA İM 45-77-A00001_KONURCA M01_2049499</t>
  </si>
  <si>
    <t>22.08.2021 19:10:21</t>
  </si>
  <si>
    <t>22.08.2021 19:29:42</t>
  </si>
  <si>
    <t>L-430 35-18-L00430_950466592_950466592</t>
  </si>
  <si>
    <t>22.08.2021 19:17:23</t>
  </si>
  <si>
    <t>22.08.2021 19:36:15</t>
  </si>
  <si>
    <t>22.08.2021 19:21:12</t>
  </si>
  <si>
    <t>22.08.2021 19:53:45</t>
  </si>
  <si>
    <t>22.08.2021 19:26:29</t>
  </si>
  <si>
    <t>22.08.2021 19:36:08</t>
  </si>
  <si>
    <t>22.08.2021 19:43:42</t>
  </si>
  <si>
    <t>22.08.2021 20:22:00</t>
  </si>
  <si>
    <t>K-414 35-01-K00414_941899711_941899711</t>
  </si>
  <si>
    <t>22.08.2021 19:55:15</t>
  </si>
  <si>
    <t>22.08.2021 21:22:34</t>
  </si>
  <si>
    <t>L-404 35-18-L00404_B b1_5945276</t>
  </si>
  <si>
    <t>22.08.2021 20:00:50</t>
  </si>
  <si>
    <t>22.08.2021 22:04:09</t>
  </si>
  <si>
    <t>GÜNEŞLİ KÖK 45-75-M00056_SALUR M03_67577842</t>
  </si>
  <si>
    <t>22.08.2021 20:11:02</t>
  </si>
  <si>
    <t>22.08.2021 20:11:32</t>
  </si>
  <si>
    <t>KABAZLI KÖK 45-78-M00675_KABAZLI M03_65971403</t>
  </si>
  <si>
    <t>22.08.2021 20:20:17</t>
  </si>
  <si>
    <t>22.08.2021 20:54:40</t>
  </si>
  <si>
    <t>22.08.2021 20:21:30</t>
  </si>
  <si>
    <t>22.08.2021 21:23:34</t>
  </si>
  <si>
    <t>M-528 35-02-M00528_B_79572399_79572399</t>
  </si>
  <si>
    <t>22.08.2021 20:33:28</t>
  </si>
  <si>
    <t>22.08.2021 21:12:20</t>
  </si>
  <si>
    <t>MURADİYE TR-4 45-71-M02427_950067274_950067274</t>
  </si>
  <si>
    <t>22.08.2021 19:26:59</t>
  </si>
  <si>
    <t>23.08.2021 02:31:58</t>
  </si>
  <si>
    <t>22.08.2021 20:50:00</t>
  </si>
  <si>
    <t>22.08.2021 21:42:01</t>
  </si>
  <si>
    <t>ZEYTİNLİOVA TR-17 45-72-L00410_B_56365694_56365694</t>
  </si>
  <si>
    <t>22.08.2021 21:18:37</t>
  </si>
  <si>
    <t>22.08.2021 22:30:36</t>
  </si>
  <si>
    <t>22.08.2021 21:33:32</t>
  </si>
  <si>
    <t>22.08.2021 21:34:05</t>
  </si>
  <si>
    <t>ULUKENT DM-3/19 35-28-M00059_953375390_953375390</t>
  </si>
  <si>
    <t>22.08.2021 21:32:59</t>
  </si>
  <si>
    <t>22.08.2021 22:55:54</t>
  </si>
  <si>
    <t>22.08.2021 21:40:22</t>
  </si>
  <si>
    <t>22.08.2021 21:50:00</t>
  </si>
  <si>
    <t>22.08.2021 21:34:43</t>
  </si>
  <si>
    <t>22.08.2021 23:01:58</t>
  </si>
  <si>
    <t>ARDIÇ MAHALLESİ TR-9 35-21-L00130_953366519_953366519</t>
  </si>
  <si>
    <t>22.08.2021 22:13:41</t>
  </si>
  <si>
    <t>23.08.2021 00:00:06</t>
  </si>
  <si>
    <t>22.08.2021 22:23:51</t>
  </si>
  <si>
    <t>22.08.2021 22:25:04</t>
  </si>
  <si>
    <t>YENİ FOÇA TR-27 35-23-M00027_42096179 e2b_42106635</t>
  </si>
  <si>
    <t>22.08.2021 23:11:00</t>
  </si>
  <si>
    <t>23.08.2021 00:07:57</t>
  </si>
  <si>
    <t>K-4039 35-03-K04039_E_56363606_56363606</t>
  </si>
  <si>
    <t>23.08.2021 00:57:20</t>
  </si>
  <si>
    <t>23.08.2021 02:21:16</t>
  </si>
  <si>
    <t>TR-37 45-78-L00037__56387406_56387406</t>
  </si>
  <si>
    <t>23.08.2021 01:01:13</t>
  </si>
  <si>
    <t>23.08.2021 01:29:06</t>
  </si>
  <si>
    <t>K-548 35-01-K00548_911556513_911556513</t>
  </si>
  <si>
    <t>23.08.2021 00:56:21</t>
  </si>
  <si>
    <t>23.08.2021 02:19:20</t>
  </si>
  <si>
    <t>GÖÇBEYLİ DM 35-16-M00139_KOZLUCA M07_72044684</t>
  </si>
  <si>
    <t>23.08.2021 01:24:16</t>
  </si>
  <si>
    <t>23.08.2021 03:17:52</t>
  </si>
  <si>
    <t>23.08.2021 01:39:32</t>
  </si>
  <si>
    <t>23.08.2021 01:40:12</t>
  </si>
  <si>
    <t>K-1608 35-04-K01608_913577845_913577845</t>
  </si>
  <si>
    <t>23.08.2021 03:44:50</t>
  </si>
  <si>
    <t>23.08.2021 10:40:52</t>
  </si>
  <si>
    <t>23.08.2021 04:00:51</t>
  </si>
  <si>
    <t>23.08.2021 04:01:11</t>
  </si>
  <si>
    <t>K-1637 35-01-K01637_911591055_911591055</t>
  </si>
  <si>
    <t>23.08.2021 06:01:00</t>
  </si>
  <si>
    <t>23.08.2021 08:31:22</t>
  </si>
  <si>
    <t>YEĞENOBA TR-2 45-72-M00214_DIREK TIPI TRAFO HUCRESI H01_2112097</t>
  </si>
  <si>
    <t>23.08.2021 04:31:11</t>
  </si>
  <si>
    <t>23.08.2021 08:27:31</t>
  </si>
  <si>
    <t>ZEYTİNALAN İM 35-19-A00002_HatBaşıAyırıcı_53133999 L05_53133999</t>
  </si>
  <si>
    <t>23.08.2021 06:32:05</t>
  </si>
  <si>
    <t>23.08.2021 07:35:32</t>
  </si>
  <si>
    <t>GÖÇBEYLİ DM 35-16-M00139_HatBaşıAyırıcı_53140543 M07_53140543</t>
  </si>
  <si>
    <t>OG Travers Arızası</t>
  </si>
  <si>
    <t>23.08.2021 06:49:06</t>
  </si>
  <si>
    <t>23.08.2021 10:30:31</t>
  </si>
  <si>
    <t>23.08.2021 07:11:32</t>
  </si>
  <si>
    <t>23.08.2021 07:26:00</t>
  </si>
  <si>
    <t>YAKAKÖY KÖK 45-75-M00067_KAYACIK KÖK M01_2092153</t>
  </si>
  <si>
    <t>23.08.2021 07:27:25</t>
  </si>
  <si>
    <t>23.08.2021 07:27:55</t>
  </si>
  <si>
    <t>DM-3/TR-25 35-22-M00069_955260842_955260842</t>
  </si>
  <si>
    <t>23.08.2021 07:18:17</t>
  </si>
  <si>
    <t>23.08.2021 15:36:56</t>
  </si>
  <si>
    <t>23.08.2021 07:15:33</t>
  </si>
  <si>
    <t>23.08.2021 10:39:43</t>
  </si>
  <si>
    <t>K-718 35-01-K00718_913319976_913319976</t>
  </si>
  <si>
    <t>23.08.2021 07:37:00</t>
  </si>
  <si>
    <t>23.08.2021 14:33:03</t>
  </si>
  <si>
    <t>ALİBEYLİ DM 45-80-M00064_45-80-M00064_72190834</t>
  </si>
  <si>
    <t>23.08.2021 07:39:46</t>
  </si>
  <si>
    <t>23.08.2021 08:51:17</t>
  </si>
  <si>
    <t>DM-3/23 (SULTANHAMAMI) 45-71-M00111_953207814_953207814</t>
  </si>
  <si>
    <t>23.08.2021 08:05:48</t>
  </si>
  <si>
    <t>23.08.2021 11:29:28</t>
  </si>
  <si>
    <t>23.08.2021 08:01:13</t>
  </si>
  <si>
    <t>23.08.2021 09:10:44</t>
  </si>
  <si>
    <t>23.08.2021 08:10:42</t>
  </si>
  <si>
    <t>23.08.2021 08:12:16</t>
  </si>
  <si>
    <t>YEŞİLYAYLA TR-9 HARMANDALILAR ÜSTÜ 45-77-M00132_DIREK TIPI TRAFO HUCRESI H01_2099132</t>
  </si>
  <si>
    <t>23.08.2021 08:15:55</t>
  </si>
  <si>
    <t>23.08.2021 10:02:29</t>
  </si>
  <si>
    <t>SANCAKLI TR-1 35-22-M00157_955281918_955281918</t>
  </si>
  <si>
    <t>23.08.2021 08:20:07</t>
  </si>
  <si>
    <t>23.08.2021 13:31:27</t>
  </si>
  <si>
    <t>AŞAĞI KAYAPINAR TR-1 45-71-M01004_45-71-M01004_2355327</t>
  </si>
  <si>
    <t>23.08.2021 08:21:04</t>
  </si>
  <si>
    <t>23.08.2021 09:56:12</t>
  </si>
  <si>
    <t>GÖKÇEKÖY KARAAĞAÇ TR-4 45-80-L00181_A_56401584_56401584</t>
  </si>
  <si>
    <t>23.08.2021 08:35:36</t>
  </si>
  <si>
    <t>23.08.2021 11:22:57</t>
  </si>
  <si>
    <t>DM-3/08(MESCİD SOKAK) 45-71-M00063_953210683_953210683</t>
  </si>
  <si>
    <t>23.08.2021 08:39:00</t>
  </si>
  <si>
    <t>23.08.2021 11:21:28</t>
  </si>
  <si>
    <t>K-2985 35-01-K02985_911973049_911973049</t>
  </si>
  <si>
    <t>23.08.2021 08:37:15</t>
  </si>
  <si>
    <t>23.08.2021 11:59:01</t>
  </si>
  <si>
    <t>23.08.2021 08:31:51</t>
  </si>
  <si>
    <t>23.08.2021 10:35:00</t>
  </si>
  <si>
    <t>ADİLOBA TR-1 45-80-M00178_95000456747_95000456747</t>
  </si>
  <si>
    <t>23.08.2021 08:44:00</t>
  </si>
  <si>
    <t>23.08.2021 10:28:59</t>
  </si>
  <si>
    <t>DM-2/16 (BİM KARŞISI) 45-71-M00112_953216883_953216883</t>
  </si>
  <si>
    <t>23.08.2021 08:51:58</t>
  </si>
  <si>
    <t>23.08.2021 11:58:49</t>
  </si>
  <si>
    <t>DEĞİRMENDERE DM 35-22-M00085_ÇİLE KÖK M07_50066610</t>
  </si>
  <si>
    <t>23.08.2021 08:55:22</t>
  </si>
  <si>
    <t>23.08.2021 12:13:28</t>
  </si>
  <si>
    <t>23.08.2021 08:58:10</t>
  </si>
  <si>
    <t>23.08.2021 13:15:18</t>
  </si>
  <si>
    <t>ÇAKIRCA ALİ TR-2 45-73-M00560_B_56403984_56403984</t>
  </si>
  <si>
    <t>23.08.2021 08:58:22</t>
  </si>
  <si>
    <t>23.08.2021 17:49:16</t>
  </si>
  <si>
    <t>23.08.2021 09:02:04</t>
  </si>
  <si>
    <t>23.08.2021 17:54:33</t>
  </si>
  <si>
    <t>KALE KÖY TR-1 45-71-M01658_43197633_56389185_56389185</t>
  </si>
  <si>
    <t>23.08.2021 09:04:28</t>
  </si>
  <si>
    <t>23.08.2021 10:16:32</t>
  </si>
  <si>
    <t>23.08.2021 09:06:22</t>
  </si>
  <si>
    <t>23.08.2021 12:44:00</t>
  </si>
  <si>
    <t>GELENBE İM 45-76-A00001_ÇALTICAK(KARAKURT-İLYASLAR) L03_2092597</t>
  </si>
  <si>
    <t>23.08.2021 09:07:23</t>
  </si>
  <si>
    <t>23.08.2021 15:36:38</t>
  </si>
  <si>
    <t>TR-2/124 45-83-M00667_TRAFO M03_2089543</t>
  </si>
  <si>
    <t>23.08.2021 09:09:56</t>
  </si>
  <si>
    <t>23.08.2021 17:35:34</t>
  </si>
  <si>
    <t>23.08.2021 09:10:48</t>
  </si>
  <si>
    <t>23.08.2021 17:32:33</t>
  </si>
  <si>
    <t>23.08.2021 08:53:20</t>
  </si>
  <si>
    <t>23.08.2021 09:45:07</t>
  </si>
  <si>
    <t>BADINCA KÖK 45-73-M00341_BADINCA-1 (TAŞLIGERE TARAFI) M04_75912947</t>
  </si>
  <si>
    <t>23.08.2021 09:11:41</t>
  </si>
  <si>
    <t>23.08.2021 14:32:40</t>
  </si>
  <si>
    <t>CANYURT SİTESİ 35-30-M00289_35-30-M00289_2376851</t>
  </si>
  <si>
    <t>23.08.2021 09:12:09</t>
  </si>
  <si>
    <t>23.08.2021 17:44:47</t>
  </si>
  <si>
    <t>KUŞÇULAR TR-6 35-19-M00218_DIREK TIPI TRAFO HUCRESI H01_2057920</t>
  </si>
  <si>
    <t>23.08.2021 09:01:22</t>
  </si>
  <si>
    <t>23.08.2021 17:28:00</t>
  </si>
  <si>
    <t>K-4443 35-03-K04443_K-4191 K02_41935967</t>
  </si>
  <si>
    <t>23.08.2021 09:16:43</t>
  </si>
  <si>
    <t>23.08.2021 11:59:22</t>
  </si>
  <si>
    <t>TÖYKO KÖK 35-30-M00213_TR-2 M05_2337174</t>
  </si>
  <si>
    <t>23.08.2021 09:03:52</t>
  </si>
  <si>
    <t>23.08.2021 09:50:42</t>
  </si>
  <si>
    <t>İSACA TR-1 45-72-L00218_A_56391584_56391584</t>
  </si>
  <si>
    <t>23.08.2021 09:21:00</t>
  </si>
  <si>
    <t>23.08.2021 11:58:33</t>
  </si>
  <si>
    <t>K-1286 35-02-K01286_35-02-K01286_2348003</t>
  </si>
  <si>
    <t>23.08.2021 11:46:00</t>
  </si>
  <si>
    <t>ÇINARKÖY TR-33 35-27-M00033_98825526_98825526</t>
  </si>
  <si>
    <t>23.08.2021 09:19:10</t>
  </si>
  <si>
    <t>23.08.2021 12:15:37</t>
  </si>
  <si>
    <t>AŞAĞIÇOBANİSA SANAYİ 45-71-M00108_ M01_2081211</t>
  </si>
  <si>
    <t>23.08.2021 09:33:25</t>
  </si>
  <si>
    <t>23.08.2021 11:35:48</t>
  </si>
  <si>
    <t>TR-6 35-26-M00006_956614874_956614874</t>
  </si>
  <si>
    <t>23.08.2021 09:30:25</t>
  </si>
  <si>
    <t>23.08.2021 12:17:52</t>
  </si>
  <si>
    <t>TR-21 TARIMSAL SULAMA 45-80-M01021_45-80-M01021_2351103</t>
  </si>
  <si>
    <t>23.08.2021 09:28:48</t>
  </si>
  <si>
    <t>23.08.2021 12:07:24</t>
  </si>
  <si>
    <t>23.08.2021 09:36:58</t>
  </si>
  <si>
    <t>23.08.2021 10:10:45</t>
  </si>
  <si>
    <t>TR-48 35-26-M00048_956614074_956614074</t>
  </si>
  <si>
    <t>23.08.2021 09:32:21</t>
  </si>
  <si>
    <t>23.08.2021 10:52:16</t>
  </si>
  <si>
    <t>M-2991(YATIRIM REZERVE) 35-02-M02991_A_56379004_56379004</t>
  </si>
  <si>
    <t>23.08.2021 09:46:42</t>
  </si>
  <si>
    <t>23.08.2021 19:25:21</t>
  </si>
  <si>
    <t>K-2700 35-03-K02700_35-03-K02700_41963662</t>
  </si>
  <si>
    <t>23.08.2021 09:47:49</t>
  </si>
  <si>
    <t>23.08.2021 17:12:33</t>
  </si>
  <si>
    <t>M-3199 (YATIRIM REZERVE) 35-01-M03199_911146480_911146480</t>
  </si>
  <si>
    <t>23.08.2021 09:35:06</t>
  </si>
  <si>
    <t>23.08.2021 10:50:49</t>
  </si>
  <si>
    <t>23.08.2021 09:22:47</t>
  </si>
  <si>
    <t>23.08.2021 11:02:44</t>
  </si>
  <si>
    <t>M-2991(YATIRIM REZERVE) 35-02-M02991_B_56381749_56381749</t>
  </si>
  <si>
    <t>23.08.2021 09:56:57</t>
  </si>
  <si>
    <t>23.08.2021 19:25:14</t>
  </si>
  <si>
    <t>DÜNDARLI TR-2 35-29-L00331_C_56400172_56400172</t>
  </si>
  <si>
    <t>23.08.2021 09:37:32</t>
  </si>
  <si>
    <t>23.08.2021 13:37:18</t>
  </si>
  <si>
    <t>L-297 35-18-L00297_12292686_60982892_60982892</t>
  </si>
  <si>
    <t>23.08.2021 10:04:23</t>
  </si>
  <si>
    <t>23.08.2021 11:20:53</t>
  </si>
  <si>
    <t>23.08.2021 10:07:50</t>
  </si>
  <si>
    <t>23.08.2021 15:57:11</t>
  </si>
  <si>
    <t>YUKARI ÇOBANİSA TR-1 45-71-M00626_953214586_953214586</t>
  </si>
  <si>
    <t>23.08.2021 10:12:28</t>
  </si>
  <si>
    <t>23.08.2021 13:39:50</t>
  </si>
  <si>
    <t>23.08.2021 10:10:14</t>
  </si>
  <si>
    <t>23.08.2021 11:47:45</t>
  </si>
  <si>
    <t>TOKATBAŞI TR-1 35-20-L00101_35-20-L00101_2351800</t>
  </si>
  <si>
    <t>23.08.2021 10:23:00</t>
  </si>
  <si>
    <t>23.08.2021 11:27:30</t>
  </si>
  <si>
    <t>GÜMÜLDÜR M-23 35-25-M00023_DAĞITIM TRAFO GÜMÜLDÜR M-23 M04_72085484</t>
  </si>
  <si>
    <t>23.08.2021 10:22:51</t>
  </si>
  <si>
    <t>23.08.2021 13:26:27</t>
  </si>
  <si>
    <t>K-4114 35-08-K04114_B_56379243_56379243</t>
  </si>
  <si>
    <t>23.08.2021 10:24:31</t>
  </si>
  <si>
    <t>23.08.2021 12:29:42</t>
  </si>
  <si>
    <t>YAYILGAN TR-3 35-16-M00254_35-16-M00254_2362236</t>
  </si>
  <si>
    <t>23.08.2021 10:27:01</t>
  </si>
  <si>
    <t>23.08.2021 13:03:01</t>
  </si>
  <si>
    <t>23.08.2021 10:34:25</t>
  </si>
  <si>
    <t>23.08.2021 10:35:12</t>
  </si>
  <si>
    <t>K-660 35-04-K00660_I I1B_5821111</t>
  </si>
  <si>
    <t>23.08.2021 10:35:44</t>
  </si>
  <si>
    <t>23.08.2021 11:30:23</t>
  </si>
  <si>
    <t>KÖYLÜCE TR-1 45-74-M00235_A_65509387_65509387</t>
  </si>
  <si>
    <t>23.08.2021 10:52:00</t>
  </si>
  <si>
    <t>23.08.2021 11:43:51</t>
  </si>
  <si>
    <t>L-281 35-18-L00281_950438423_950438423</t>
  </si>
  <si>
    <t>23.08.2021 12:05:43</t>
  </si>
  <si>
    <t>K-1147 35-03-K01147_910579766_910579766</t>
  </si>
  <si>
    <t>23.08.2021 10:51:41</t>
  </si>
  <si>
    <t>23.08.2021 18:24:11</t>
  </si>
  <si>
    <t>YAKACIK TR-1 35-20-L00232_35-20-L00232_2376783</t>
  </si>
  <si>
    <t>23.08.2021 11:17:16</t>
  </si>
  <si>
    <t>23.08.2021 12:40:42</t>
  </si>
  <si>
    <t>KARABURUN TR-13 35-21-L00005_953359718_953359718</t>
  </si>
  <si>
    <t>23.08.2021 10:59:55</t>
  </si>
  <si>
    <t>23.08.2021 14:00:36</t>
  </si>
  <si>
    <t>ASARLIK TR-8 35-28-M00182_953370708_953370708</t>
  </si>
  <si>
    <t>23.08.2021 10:33:23</t>
  </si>
  <si>
    <t>23.08.2021 12:31:11</t>
  </si>
  <si>
    <t>ELDELEK-4 TARIMSAL SULAMA 45-78-M00441_DIREK TIPI TRAFO HUCRESI H01_2054572</t>
  </si>
  <si>
    <t>23.08.2021 11:04:48</t>
  </si>
  <si>
    <t>23.08.2021 14:55:20</t>
  </si>
  <si>
    <t>KARABURUN TR-4/18 35-21-L00012_95000486355_95000486355</t>
  </si>
  <si>
    <t>23.08.2021 11:07:24</t>
  </si>
  <si>
    <t>23.08.2021 19:13:59</t>
  </si>
  <si>
    <t>SALMAN KÖYÜ TR-1 35-21-L00076_35-21-L00076_2376072</t>
  </si>
  <si>
    <t>23.08.2021 11:09:29</t>
  </si>
  <si>
    <t>23.08.2021 18:24:17</t>
  </si>
  <si>
    <t>ÇINAROBA KÖYÜ TR-1 45-80-M00077_956546021_956546021</t>
  </si>
  <si>
    <t>23.08.2021 11:10:00</t>
  </si>
  <si>
    <t>23.08.2021 15:31:03</t>
  </si>
  <si>
    <t>L-155 (MAVİ DİLEK) 35-18-L00155_950465937_950465937</t>
  </si>
  <si>
    <t>23.08.2021 11:14:05</t>
  </si>
  <si>
    <t>23.08.2021 13:55:18</t>
  </si>
  <si>
    <t>TR-100 ZEYTİNALANI 35-19-L00100_A_77027473_77027473</t>
  </si>
  <si>
    <t>23.08.2021 11:21:33</t>
  </si>
  <si>
    <t>23.08.2021 16:39:17</t>
  </si>
  <si>
    <t>TİRE DM-2/8 35-29-M00116_950339377_950339377</t>
  </si>
  <si>
    <t>23.08.2021 11:17:36</t>
  </si>
  <si>
    <t>23.08.2021 17:16:51</t>
  </si>
  <si>
    <t>TAYTAN TR-1 KÖK 45-78-M00305_45-78-M00305_65651005</t>
  </si>
  <si>
    <t>23.08.2021 11:32:15</t>
  </si>
  <si>
    <t>23.08.2021 12:57:54</t>
  </si>
  <si>
    <t>K-1147 35-03-K01147_B_56357931_56357931</t>
  </si>
  <si>
    <t>23.08.2021 11:29:19</t>
  </si>
  <si>
    <t>23.08.2021 17:49:38</t>
  </si>
  <si>
    <t>K-649 35-01-K00649_911169821_911169821</t>
  </si>
  <si>
    <t>23.08.2021 11:22:14</t>
  </si>
  <si>
    <t>23.08.2021 16:46:06</t>
  </si>
  <si>
    <t>BAĞCILAR KÖK 35-28-M00603_ALANİÇİ TR-1 (ÇALTI) M02_66566252</t>
  </si>
  <si>
    <t>23.08.2021 10:50:14</t>
  </si>
  <si>
    <t>23.08.2021 12:02:07</t>
  </si>
  <si>
    <t>_B_56362993_56362993</t>
  </si>
  <si>
    <t>23.08.2021 11:32:47</t>
  </si>
  <si>
    <t>23.08.2021 14:10:29</t>
  </si>
  <si>
    <t>BAŞIBÜYÜK KÖK 45-77-L00158_HatBaşıAyırıcı_76564807 L03_76564807</t>
  </si>
  <si>
    <t>23.08.2021 11:39:02</t>
  </si>
  <si>
    <t>23.08.2021 13:53:53</t>
  </si>
  <si>
    <t>YOLÜSTÜ TR-12 35-15-M00269_950401728_950401728</t>
  </si>
  <si>
    <t>23.08.2021 11:01:17</t>
  </si>
  <si>
    <t>23.08.2021 14:03:35</t>
  </si>
  <si>
    <t>ACARLAR KÖYÜ TR-1 35-13-L00078_946417792_946417792</t>
  </si>
  <si>
    <t>23.08.2021 11:50:04</t>
  </si>
  <si>
    <t>23.08.2021 12:51:35</t>
  </si>
  <si>
    <t>DM-11/02 45-71-M02414_953187857_953187857</t>
  </si>
  <si>
    <t>23.08.2021 11:55:53</t>
  </si>
  <si>
    <t>23.08.2021 18:17:40</t>
  </si>
  <si>
    <t>TR-145 45-78-M00145_953248705_953248705</t>
  </si>
  <si>
    <t>23.08.2021 12:07:48</t>
  </si>
  <si>
    <t>23.08.2021 18:34:54</t>
  </si>
  <si>
    <t>ÇÖMLEKÇİ TR-5 ŞENTÜRKLER 35-31-L00089_956583014_956583014</t>
  </si>
  <si>
    <t>23.08.2021 11:30:46</t>
  </si>
  <si>
    <t>23.08.2021 15:28:37</t>
  </si>
  <si>
    <t>ÇUKURALTI M-38 35-25-M00079_955267746_955267746</t>
  </si>
  <si>
    <t>23.08.2021 12:02:02</t>
  </si>
  <si>
    <t>23.08.2021 15:56:34</t>
  </si>
  <si>
    <t>ALANKIYI TR-4 35-20-L00266_35-20-L00266_61275070</t>
  </si>
  <si>
    <t>23.08.2021 12:12:42</t>
  </si>
  <si>
    <t>23.08.2021 12:59:28</t>
  </si>
  <si>
    <t>M-991 35-03-M00991_35-03-M00991_41923664</t>
  </si>
  <si>
    <t>23.08.2021 12:20:39</t>
  </si>
  <si>
    <t>23.08.2021 15:27:13</t>
  </si>
  <si>
    <t>BADEMLİ TR-6 35-30-L00103_DIREK TIPI TRAFO HUCRESI H01_2044369</t>
  </si>
  <si>
    <t>23.08.2021 12:10:16</t>
  </si>
  <si>
    <t>23.08.2021 12:24:00</t>
  </si>
  <si>
    <t>ARSLANLAR TM 35-26-A00004_KÖYLER-1 L42_2057981</t>
  </si>
  <si>
    <t>23.08.2021 12:25:14</t>
  </si>
  <si>
    <t>23.08.2021 13:20:29</t>
  </si>
  <si>
    <t>TR-120 35-16-L00120_47581770_56352632_56352632</t>
  </si>
  <si>
    <t>23.08.2021 13:04:16</t>
  </si>
  <si>
    <t>HALITLI TR-1 45-71-M01503_A_56395544_56395544</t>
  </si>
  <si>
    <t>23.08.2021 12:25:21</t>
  </si>
  <si>
    <t>23.08.2021 14:43:36</t>
  </si>
  <si>
    <t>YENİ ŞAKRAN TR-12 35-17-M00212__56355757_56355757</t>
  </si>
  <si>
    <t>23.08.2021 12:09:43</t>
  </si>
  <si>
    <t>23.08.2021 13:35:34</t>
  </si>
  <si>
    <t>DEREKÖY TR-46 35-22-M00652_966559008_966559008</t>
  </si>
  <si>
    <t>23.08.2021 12:29:05</t>
  </si>
  <si>
    <t>23.08.2021 16:52:16</t>
  </si>
  <si>
    <t>ASARLIK TR-5 35-28-M00176_953378442_953378442</t>
  </si>
  <si>
    <t>23.08.2021 12:32:52</t>
  </si>
  <si>
    <t>23.08.2021 17:00:36</t>
  </si>
  <si>
    <t>23.08.2021 12:41:00</t>
  </si>
  <si>
    <t>23.08.2021 20:13:12</t>
  </si>
  <si>
    <t>M-1288 35-02-M01288_99977468_99977468</t>
  </si>
  <si>
    <t>23.08.2021 12:25:16</t>
  </si>
  <si>
    <t>23.08.2021 20:06:22</t>
  </si>
  <si>
    <t>K-995 35-07-K00995_913369191_913369191</t>
  </si>
  <si>
    <t>23.08.2021 12:29:38</t>
  </si>
  <si>
    <t>23.08.2021 14:13:10</t>
  </si>
  <si>
    <t>DM-3/23 (SULTANHAMAMI) 45-71-M00111_953207770_953207770</t>
  </si>
  <si>
    <t>23.08.2021 12:46:46</t>
  </si>
  <si>
    <t>23.08.2021 14:20:56</t>
  </si>
  <si>
    <t>TR-7/B 45-77-L00353_945488111_945488111</t>
  </si>
  <si>
    <t>23.08.2021 12:52:27</t>
  </si>
  <si>
    <t>23.08.2021 14:42:39</t>
  </si>
  <si>
    <t>MUSTAFA KOÇOĞLU SULAMA GRUBU 35-29-M00207_35-29-M00207_2371587</t>
  </si>
  <si>
    <t>23.08.2021 12:47:16</t>
  </si>
  <si>
    <t>23.08.2021 14:23:29</t>
  </si>
  <si>
    <t>23.08.2021 12:57:17</t>
  </si>
  <si>
    <t>23.08.2021 17:37:40</t>
  </si>
  <si>
    <t>L-404 35-18-L00404_950467480_950467480</t>
  </si>
  <si>
    <t>23.08.2021 13:00:35</t>
  </si>
  <si>
    <t>23.08.2021 19:10:34</t>
  </si>
  <si>
    <t>M-1954 35-01-M01954_97861676_97861676</t>
  </si>
  <si>
    <t>23.08.2021 13:05:12</t>
  </si>
  <si>
    <t>23.08.2021 19:15:34</t>
  </si>
  <si>
    <t>23.08.2021 12:45:00</t>
  </si>
  <si>
    <t>23.08.2021 15:32:00</t>
  </si>
  <si>
    <t>K-1774 35-02-K01774_913130044_913130044</t>
  </si>
  <si>
    <t>23.08.2021 13:19:00</t>
  </si>
  <si>
    <t>23.08.2021 15:03:15</t>
  </si>
  <si>
    <t>TR-20 35-27-M00020_98790863_98790863</t>
  </si>
  <si>
    <t>23.08.2021 13:00:48</t>
  </si>
  <si>
    <t>23.08.2021 14:01:48</t>
  </si>
  <si>
    <t>_966526917_966526917</t>
  </si>
  <si>
    <t>23.08.2021 13:15:22</t>
  </si>
  <si>
    <t>23.08.2021 15:44:46</t>
  </si>
  <si>
    <t>K-1764 35-01-K01764_910658355_910658355</t>
  </si>
  <si>
    <t>23.08.2021 13:24:43</t>
  </si>
  <si>
    <t>23.08.2021 16:11:35</t>
  </si>
  <si>
    <t>TR-145 45-78-M00145_953248664_953248664</t>
  </si>
  <si>
    <t>23.08.2021 13:22:34</t>
  </si>
  <si>
    <t>23.08.2021 19:26:04</t>
  </si>
  <si>
    <t>TR-38 35-27-M00038_B_56371341_56371341</t>
  </si>
  <si>
    <t>23.08.2021 13:24:14</t>
  </si>
  <si>
    <t>23.08.2021 15:32:02</t>
  </si>
  <si>
    <t>_B_56354478_56354478</t>
  </si>
  <si>
    <t>23.08.2021 13:24:32</t>
  </si>
  <si>
    <t>23.08.2021 17:12:56</t>
  </si>
  <si>
    <t>K-2617 35-08-K02617_35-08-K02617_42039322</t>
  </si>
  <si>
    <t>23.08.2021 13:36:00</t>
  </si>
  <si>
    <t>23.08.2021 14:33:38</t>
  </si>
  <si>
    <t>KOYUNDERE TR-1 35-28-M00154_953374404_953374404</t>
  </si>
  <si>
    <t>23.08.2021 13:21:36</t>
  </si>
  <si>
    <t>23.08.2021 14:39:47</t>
  </si>
  <si>
    <t>K-1728 35-02-K01728_960187567_960187567</t>
  </si>
  <si>
    <t>23.08.2021 13:39:30</t>
  </si>
  <si>
    <t>23.08.2021 15:05:40</t>
  </si>
  <si>
    <t>M-1505 35-08-M01505_99009561_99009561</t>
  </si>
  <si>
    <t>23.08.2021 13:34:29</t>
  </si>
  <si>
    <t>23.08.2021 19:13:07</t>
  </si>
  <si>
    <t>BAŞIBÜYÜK KÖK 45-77-L00158_EVCİLER ÇIKIŞI L03_61353395</t>
  </si>
  <si>
    <t>23.08.2021 13:44:36</t>
  </si>
  <si>
    <t>23.08.2021 14:05:44</t>
  </si>
  <si>
    <t>L-32 35-14-L00032_956636207_956636207</t>
  </si>
  <si>
    <t>23.08.2021 13:49:09</t>
  </si>
  <si>
    <t>23.08.2021 16:00:00</t>
  </si>
  <si>
    <t>23.08.2021 13:36:34</t>
  </si>
  <si>
    <t>23.08.2021 15:24:57</t>
  </si>
  <si>
    <t>MURADİYE DM-9/2 KÖK 45-71-M00676_DM-5/9 M10_72117592</t>
  </si>
  <si>
    <t>23.08.2021 13:55:53</t>
  </si>
  <si>
    <t>23.08.2021 15:35:40</t>
  </si>
  <si>
    <t>23.08.2021 14:05:46</t>
  </si>
  <si>
    <t>23.08.2021 14:06:06</t>
  </si>
  <si>
    <t>TİRE TR-15/A 35-29-L00022_950344265_950344265</t>
  </si>
  <si>
    <t>23.08.2021 14:06:00</t>
  </si>
  <si>
    <t>23.08.2021 14:54:53</t>
  </si>
  <si>
    <t>23.08.2021 14:11:14</t>
  </si>
  <si>
    <t>23.08.2021 14:14:14</t>
  </si>
  <si>
    <t>YENİKÖY TR-3 35-22-M00278_955289723_955289723</t>
  </si>
  <si>
    <t>23.08.2021 14:04:27</t>
  </si>
  <si>
    <t>23.08.2021 17:38:49</t>
  </si>
  <si>
    <t>L-297 35-18-L00297_10199965 H01_5933301</t>
  </si>
  <si>
    <t>23.08.2021 14:29:46</t>
  </si>
  <si>
    <t>23.08.2021 18:16:26</t>
  </si>
  <si>
    <t>DM-5/11 45-71-M00286_45-71-M00286_66503624</t>
  </si>
  <si>
    <t>23.08.2021 14:34:26</t>
  </si>
  <si>
    <t>23.08.2021 15:23:37</t>
  </si>
  <si>
    <t>YENİFOÇA TR-24 35-23-M00024_950413759_950413759</t>
  </si>
  <si>
    <t>23.08.2021 14:27:26</t>
  </si>
  <si>
    <t>23.08.2021 17:29:31</t>
  </si>
  <si>
    <t>KUŞÇULAR TR-14 35-19-M00259_8424957_56394750_56394750</t>
  </si>
  <si>
    <t>23.08.2021 14:36:06</t>
  </si>
  <si>
    <t>23.08.2021 15:43:44</t>
  </si>
  <si>
    <t>GÜLBAHÇE TR-21 (TR-280) 35-19-L00280_956694962_956694962</t>
  </si>
  <si>
    <t>23.08.2021 14:49:35</t>
  </si>
  <si>
    <t>23.08.2021 18:09:21</t>
  </si>
  <si>
    <t>K-718 35-01-K00718_913128834_913128834</t>
  </si>
  <si>
    <t>23.08.2021 14:42:46</t>
  </si>
  <si>
    <t>23.08.2021 20:40:41</t>
  </si>
  <si>
    <t>K-542 35-01-K00542_910929453_910929453</t>
  </si>
  <si>
    <t>23.08.2021 15:00:00</t>
  </si>
  <si>
    <t>23.08.2021 16:18:54</t>
  </si>
  <si>
    <t>23.08.2021 15:20:32</t>
  </si>
  <si>
    <t>23.08.2021 17:03:46</t>
  </si>
  <si>
    <t>TR-74 ( M-774) 35-30-M00774_955298867_955298867</t>
  </si>
  <si>
    <t>23.08.2021 15:23:34</t>
  </si>
  <si>
    <t>23.08.2021 19:51:43</t>
  </si>
  <si>
    <t>KAPANCI KÖK 45-78-L00229_HatBaşıAyırıcı_74639560 L02_74639560</t>
  </si>
  <si>
    <t>23.08.2021 15:23:31</t>
  </si>
  <si>
    <t>23.08.2021 18:52:34</t>
  </si>
  <si>
    <t>K-4140 35-07-K04140_B b2_5796197</t>
  </si>
  <si>
    <t>23.08.2021 15:29:47</t>
  </si>
  <si>
    <t>23.08.2021 19:42:58</t>
  </si>
  <si>
    <t>ÇAMLI KÖYÜ TR-1 35-10-L00024_915032540_915032540</t>
  </si>
  <si>
    <t>23.08.2021 15:27:48</t>
  </si>
  <si>
    <t>23.08.2021 16:29:30</t>
  </si>
  <si>
    <t>DM-25/16 45-71-M00392_953215638_953215638</t>
  </si>
  <si>
    <t>23.08.2021 15:38:00</t>
  </si>
  <si>
    <t>23.08.2021 17:17:18</t>
  </si>
  <si>
    <t>URGANLI TR-3 45-83-M00571_48024873_56407934_56407934</t>
  </si>
  <si>
    <t>23.08.2021 15:36:49</t>
  </si>
  <si>
    <t>23.08.2021 21:42:07</t>
  </si>
  <si>
    <t>KALEMOĞLU KÖK 45-75-M00069_FUNDACIK KÖK M01_2101948</t>
  </si>
  <si>
    <t>23.08.2021 15:39:32</t>
  </si>
  <si>
    <t>23.08.2021 15:40:02</t>
  </si>
  <si>
    <t>BALABANLI DM 35-15-M00280_KIZILCAAVLU M05_72306327</t>
  </si>
  <si>
    <t>23.08.2021 14:04:28</t>
  </si>
  <si>
    <t>23.08.2021 16:48:51</t>
  </si>
  <si>
    <t>HARMANDALI TR-2 45-72-L00770_DIREK TIPI TRAFO HUCRESI H01_2126331</t>
  </si>
  <si>
    <t>23.08.2021 15:39:13</t>
  </si>
  <si>
    <t>23.08.2021 17:36:28</t>
  </si>
  <si>
    <t>TR-47 45-78-L00047__56387684_56387684</t>
  </si>
  <si>
    <t>23.08.2021 15:32:46</t>
  </si>
  <si>
    <t>23.08.2021 16:59:08</t>
  </si>
  <si>
    <t>23.08.2021 15:59:49</t>
  </si>
  <si>
    <t>23.08.2021 17:26:30</t>
  </si>
  <si>
    <t>DM-21/23 (ITIR SOKAK) 45-71-M00326_DM-13/15 M03_72102309</t>
  </si>
  <si>
    <t>23.08.2021 16:01:56</t>
  </si>
  <si>
    <t>23.08.2021 16:58:16</t>
  </si>
  <si>
    <t>TR-1-2/4-A 35-20-L00464_955202381_955202381</t>
  </si>
  <si>
    <t>23.08.2021 16:05:00</t>
  </si>
  <si>
    <t>23.08.2021 18:06:45</t>
  </si>
  <si>
    <t>DM-2/3 ESKİ ANIT YANI 35-18-L00581_950454836_950454836</t>
  </si>
  <si>
    <t>23.08.2021 16:12:20</t>
  </si>
  <si>
    <t>23.08.2021 18:48:40</t>
  </si>
  <si>
    <t>DM06/TR25 45-73-M00076_DM6/01 GİRİŞ M04_66684378</t>
  </si>
  <si>
    <t>23.08.2021 16:18:16</t>
  </si>
  <si>
    <t>23.08.2021 16:57:00</t>
  </si>
  <si>
    <t>23.08.2021 16:40:19</t>
  </si>
  <si>
    <t>23.08.2021 20:37:53</t>
  </si>
  <si>
    <t>23.08.2021 16:15:38</t>
  </si>
  <si>
    <t>23.08.2021 19:43:20</t>
  </si>
  <si>
    <t>DM-4/9 35-26-M00802_DM-4/6 M05_65908305</t>
  </si>
  <si>
    <t>23.08.2021 16:48:22</t>
  </si>
  <si>
    <t>23.08.2021 18:29:29</t>
  </si>
  <si>
    <t>TR-1-3/8 YENİ MAHALLE 35-20-L00024_955194882_955194882</t>
  </si>
  <si>
    <t>23.08.2021 16:50:31</t>
  </si>
  <si>
    <t>23.08.2021 19:37:48</t>
  </si>
  <si>
    <t>OĞLANANASI TR-4 35-22-M00258_955282412_955282412</t>
  </si>
  <si>
    <t>23.08.2021 16:59:14</t>
  </si>
  <si>
    <t>23.08.2021 19:13:00</t>
  </si>
  <si>
    <t>23.08.2021 16:38:55</t>
  </si>
  <si>
    <t>23.08.2021 22:06:20</t>
  </si>
  <si>
    <t>TR-1/5 45-83-M00005_A_56402376_56402376</t>
  </si>
  <si>
    <t>23.08.2021 17:07:49</t>
  </si>
  <si>
    <t>23.08.2021 18:41:53</t>
  </si>
  <si>
    <t>M-1505 35-08-M01505__79415068_79415068</t>
  </si>
  <si>
    <t>23.08.2021 17:04:49</t>
  </si>
  <si>
    <t>23.08.2021 20:38:42</t>
  </si>
  <si>
    <t>DM06/TR25 45-73-M00076_ÜZÜM İŞLETMESİ M05_66684426</t>
  </si>
  <si>
    <t>23.08.2021 17:01:44</t>
  </si>
  <si>
    <t>23.08.2021 19:16:35</t>
  </si>
  <si>
    <t>K-3594 35-01-K03594_911716546_911716546</t>
  </si>
  <si>
    <t>23.08.2021 17:10:56</t>
  </si>
  <si>
    <t>23.08.2021 18:08:44</t>
  </si>
  <si>
    <t>TR-379 ÖZTAN SİTESİ 35-19-M00116_35-19-M00116_2357846</t>
  </si>
  <si>
    <t>23.08.2021 17:16:18</t>
  </si>
  <si>
    <t>23.08.2021 19:13:34</t>
  </si>
  <si>
    <t>23.08.2021 17:07:24</t>
  </si>
  <si>
    <t>23.08.2021 19:53:55</t>
  </si>
  <si>
    <t>ÇAVLU TR-3 45-78-L00626_953278745_953278745</t>
  </si>
  <si>
    <t>23.08.2021 17:13:19</t>
  </si>
  <si>
    <t>23.08.2021 19:32:12</t>
  </si>
  <si>
    <t>23.08.2021 17:21:42</t>
  </si>
  <si>
    <t>23.08.2021 17:27:00</t>
  </si>
  <si>
    <t>YENİKÖY TR-2 35-22-M00277_DIREK TIPI TRAFO HUCRESI H01_2043211</t>
  </si>
  <si>
    <t>23.08.2021 17:37:00</t>
  </si>
  <si>
    <t>23.08.2021 18:09:02</t>
  </si>
  <si>
    <t>SIRIMLI TR-1 35-31-L00201_47875029_56380207_56380207</t>
  </si>
  <si>
    <t>23.08.2021 17:34:06</t>
  </si>
  <si>
    <t>23.08.2021 19:39:48</t>
  </si>
  <si>
    <t>MURADİYE TR-10 45-71-M02143_45-71-M02143_60700797</t>
  </si>
  <si>
    <t>23.08.2021 17:00:51</t>
  </si>
  <si>
    <t>23.08.2021 19:12:55</t>
  </si>
  <si>
    <t>23.08.2021 17:42:27</t>
  </si>
  <si>
    <t>23.08.2021 17:47:02</t>
  </si>
  <si>
    <t>DEMİRKÖPRÜ TM 45-78-A00005_HatBaşıAyırıcı_53139846 M05_53139846</t>
  </si>
  <si>
    <t>23.08.2021 17:40:43</t>
  </si>
  <si>
    <t>23.08.2021 21:17:38</t>
  </si>
  <si>
    <t>23.08.2021 17:57:00</t>
  </si>
  <si>
    <t>23.08.2021 18:42:04</t>
  </si>
  <si>
    <t>DM-11/05 (TR-39) 45-71-M00283_DM-10 M01_66372594</t>
  </si>
  <si>
    <t>23.08.2021 17:57:23</t>
  </si>
  <si>
    <t>23.08.2021 18:24:00</t>
  </si>
  <si>
    <t>YENİ ŞAKRAN TR-12 35-17-M00212__56354971_56354971</t>
  </si>
  <si>
    <t>23.08.2021 18:17:00</t>
  </si>
  <si>
    <t>23.08.2021 19:11:00</t>
  </si>
  <si>
    <t>DM-5/10 35-26-M00805_DAĞITIM TRAFO DM-5/10 M03_2125760</t>
  </si>
  <si>
    <t>23.08.2021 18:11:52</t>
  </si>
  <si>
    <t>23.08.2021 18:53:15</t>
  </si>
  <si>
    <t>KAVAKLIDERE TR-6 45-73-M00310_945661787_945661787</t>
  </si>
  <si>
    <t>23.08.2021 17:55:31</t>
  </si>
  <si>
    <t>23.08.2021 20:17:10</t>
  </si>
  <si>
    <t>SANCAKLI ÇEŞMEBAŞI TR-1 45-71-M01753_B_56400956_56400956</t>
  </si>
  <si>
    <t>23.08.2021 18:18:04</t>
  </si>
  <si>
    <t>23.08.2021 21:03:11</t>
  </si>
  <si>
    <t>K-649 35-01-K00649_911954261_911954261</t>
  </si>
  <si>
    <t>23.08.2021 18:19:24</t>
  </si>
  <si>
    <t>23.08.2021 20:23:08</t>
  </si>
  <si>
    <t>M-2142 35-07-M02142_B C4_61173744</t>
  </si>
  <si>
    <t>23.08.2021 18:41:41</t>
  </si>
  <si>
    <t>23.08.2021 21:43:22</t>
  </si>
  <si>
    <t>SOMA TR-14 45-82-M00014_945528749_945528749</t>
  </si>
  <si>
    <t>23.08.2021 18:47:47</t>
  </si>
  <si>
    <t>23.08.2021 20:49:53</t>
  </si>
  <si>
    <t>23.08.2021 17:40:53</t>
  </si>
  <si>
    <t>23.08.2021 19:38:51</t>
  </si>
  <si>
    <t>23.08.2021 19:18:18</t>
  </si>
  <si>
    <t>23.08.2021 20:01:47</t>
  </si>
  <si>
    <t>23.08.2021 19:21:38</t>
  </si>
  <si>
    <t>23.08.2021 20:53:50</t>
  </si>
  <si>
    <t>OVAKENT TR-6 35-15-L00586_A_56367737_56367737</t>
  </si>
  <si>
    <t>23.08.2021 18:57:26</t>
  </si>
  <si>
    <t>23.08.2021 19:59:51</t>
  </si>
  <si>
    <t>AYVACIK TR-2 35-28-M00812_953396065_953396065</t>
  </si>
  <si>
    <t>23.08.2021 19:43:13</t>
  </si>
  <si>
    <t>23.08.2021 20:46:54</t>
  </si>
  <si>
    <t>SALMAN KÖYÜ TR-1 35-21-L00076_A_56378870_56378870</t>
  </si>
  <si>
    <t>23.08.2021 19:48:09</t>
  </si>
  <si>
    <t>23.08.2021 22:07:27</t>
  </si>
  <si>
    <t>23.08.2021 20:00:30</t>
  </si>
  <si>
    <t>23.08.2021 20:39:03</t>
  </si>
  <si>
    <t>KAYIŞLAR TR-1 45-80-M00140_956540265_956540265</t>
  </si>
  <si>
    <t>23.08.2021 19:55:12</t>
  </si>
  <si>
    <t>23.08.2021 21:55:03</t>
  </si>
  <si>
    <t>K-649 35-01-K00649_35-01-K00649_2365243</t>
  </si>
  <si>
    <t>23.08.2021 19:59:35</t>
  </si>
  <si>
    <t>23.08.2021 20:25:15</t>
  </si>
  <si>
    <t>DAĞKIZILCA-2 35-26-M00500_956609907_956609907</t>
  </si>
  <si>
    <t>23.08.2021 20:02:59</t>
  </si>
  <si>
    <t>23.08.2021 20:33:58</t>
  </si>
  <si>
    <t>23.08.2021 20:04:50</t>
  </si>
  <si>
    <t>23.08.2021 22:53:39</t>
  </si>
  <si>
    <t>BAHÇECİK KÖYÜ TR-1 45-84-L00017_9405897_56401414_56401414</t>
  </si>
  <si>
    <t>23.08.2021 20:13:03</t>
  </si>
  <si>
    <t>23.08.2021 21:12:18</t>
  </si>
  <si>
    <t>ALANDAMLARI TR-3 45-75-M00131_C_56384283_56384283</t>
  </si>
  <si>
    <t>23.08.2021 20:16:44</t>
  </si>
  <si>
    <t>23.08.2021 23:28:32</t>
  </si>
  <si>
    <t>23.08.2021 20:08:52</t>
  </si>
  <si>
    <t>23.08.2021 20:54:45</t>
  </si>
  <si>
    <t>L-3 TEKEL 35-18-L00003_8634475 h1b_5946038</t>
  </si>
  <si>
    <t>23.08.2021 20:28:00</t>
  </si>
  <si>
    <t>23.08.2021 22:19:14</t>
  </si>
  <si>
    <t>BEYDERE KÖK 45-71-M00128_ESKİ KARAAĞAÇLI M07_50217164</t>
  </si>
  <si>
    <t>23.08.2021 20:29:07</t>
  </si>
  <si>
    <t>23.08.2021 23:07:22</t>
  </si>
  <si>
    <t>YAKACIK TR-1 35-20-L00232_955206331_955206331</t>
  </si>
  <si>
    <t>23.08.2021 20:41:35</t>
  </si>
  <si>
    <t>23.08.2021 21:56:16</t>
  </si>
  <si>
    <t>DM-21/03(CUMDURİYET MAH. MUHT.) 45-71-M00469_953182442_953182442</t>
  </si>
  <si>
    <t>23.08.2021 20:26:00</t>
  </si>
  <si>
    <t>23.08.2021 21:42:59</t>
  </si>
  <si>
    <t>YASEMİN DM 35-19-M00002_956688567_956688567</t>
  </si>
  <si>
    <t>23.08.2021 20:50:02</t>
  </si>
  <si>
    <t>23.08.2021 23:01:17</t>
  </si>
  <si>
    <t>L-437 ŞEHİTLİK 35-18-L00437_950465206_950465206</t>
  </si>
  <si>
    <t>23.08.2021 21:00:45</t>
  </si>
  <si>
    <t>23.08.2021 23:57:18</t>
  </si>
  <si>
    <t>VELİLER DM 35-15-L00840_BÜLBÜLLER-KERPİÇLİK L01_66945989</t>
  </si>
  <si>
    <t>23.08.2021 21:10:08</t>
  </si>
  <si>
    <t>23.08.2021 21:10:33</t>
  </si>
  <si>
    <t>TR-1/18-A 45-72-M00102_45-72-M00102_2366527</t>
  </si>
  <si>
    <t>23.08.2021 21:12:05</t>
  </si>
  <si>
    <t>23.08.2021 23:49:06</t>
  </si>
  <si>
    <t>K-802 35-01-K00802_912972845_912972845</t>
  </si>
  <si>
    <t>23.08.2021 21:25:44</t>
  </si>
  <si>
    <t>24.08.2021 00:22:34</t>
  </si>
  <si>
    <t>DAĞKIZILCA-1 35-26-M00499_DIREK TIPI TRAFO HUCRESI H01_2039658</t>
  </si>
  <si>
    <t>23.08.2021 21:26:47</t>
  </si>
  <si>
    <t>24.08.2021 01:19:37</t>
  </si>
  <si>
    <t>YAYLAKÖY TR-1 35-24-M00088_B_56354668_56354668</t>
  </si>
  <si>
    <t>23.08.2021 21:48:10</t>
  </si>
  <si>
    <t>23.08.2021 23:06:34</t>
  </si>
  <si>
    <t>TR-23 35-31-L00023_956592866_956592866</t>
  </si>
  <si>
    <t>23.08.2021 21:42:35</t>
  </si>
  <si>
    <t>23.08.2021 22:38:17</t>
  </si>
  <si>
    <t>MURADİYE DM 45-71-M00006_TEKEL M13_2322536</t>
  </si>
  <si>
    <t>23.08.2021 21:57:30</t>
  </si>
  <si>
    <t>23.08.2021 23:46:25</t>
  </si>
  <si>
    <t>YENİ ŞAKRAN KÖK 35-17-M00174_KÖYLER M02_66296492</t>
  </si>
  <si>
    <t>23.08.2021 22:30:42</t>
  </si>
  <si>
    <t>23.08.2021 23:00:48</t>
  </si>
  <si>
    <t>TR-22 35-30-M00722_955300325_955300325</t>
  </si>
  <si>
    <t>23.08.2021 22:40:38</t>
  </si>
  <si>
    <t>23.08.2021 23:43:01</t>
  </si>
  <si>
    <t>YENİ HARMANDALI TR-1 45-71-M00893_43142829_56404117_56404117</t>
  </si>
  <si>
    <t>23.08.2021 22:53:47</t>
  </si>
  <si>
    <t>24.08.2021 04:03:00</t>
  </si>
  <si>
    <t>FOÇA TR-48 35-23-L00048_950426994_950426994</t>
  </si>
  <si>
    <t>23.08.2021 23:10:00</t>
  </si>
  <si>
    <t>24.08.2021 01:16:05</t>
  </si>
  <si>
    <t>ÇAPAK KÖK 35-26-M00435_DAĞKIZILCA-2 ÇIKIŞ M05_66033272</t>
  </si>
  <si>
    <t>24.08.2021 00:48:49</t>
  </si>
  <si>
    <t>24.08.2021 00:59:00</t>
  </si>
  <si>
    <t>ÖDEMİŞ HASTANE DM 35-15-M00342_ M01_64072762</t>
  </si>
  <si>
    <t>24.08.2021 00:38:39</t>
  </si>
  <si>
    <t>24.08.2021 01:17:31</t>
  </si>
  <si>
    <t>KAYMAKÇI İM 35-15-A00004_KAYMAKÇI ŞEHİR -  DM-2 M10_2315155</t>
  </si>
  <si>
    <t>24.08.2021 00:01:09</t>
  </si>
  <si>
    <t>24.08.2021 05:58:32</t>
  </si>
  <si>
    <t>TR-13 35-31-L00013_DAĞITIM TRAFOSU L06_2337242</t>
  </si>
  <si>
    <t>24.08.2021 01:48:00</t>
  </si>
  <si>
    <t>24.08.2021 02:06:15</t>
  </si>
  <si>
    <t>HİLAL KLASİK TM 35-01-A00011_MÜRSELPAŞA M11_2053725</t>
  </si>
  <si>
    <t>24.08.2021 02:50:00</t>
  </si>
  <si>
    <t>24.08.2021 03:43:00</t>
  </si>
  <si>
    <t>DM-8/TR-43 45-72-L00929_45-72-L00929_61372453</t>
  </si>
  <si>
    <t>24.08.2021 02:59:39</t>
  </si>
  <si>
    <t>24.08.2021 09:26:34</t>
  </si>
  <si>
    <t>M-1238 35-01-M01238_M-1237 M01_2049895</t>
  </si>
  <si>
    <t>24.08.2021 03:42:43</t>
  </si>
  <si>
    <t>24.08.2021 04:20:00</t>
  </si>
  <si>
    <t>EŞREFPAŞA İM 35-01-A00002_YAĞHANELER M12_2309052</t>
  </si>
  <si>
    <t>24.08.2021 03:59:21</t>
  </si>
  <si>
    <t>24.08.2021 04:21:58</t>
  </si>
  <si>
    <t>TAYTAN OFİS KÖK 45-78-M00314_HatBaşıAyırıcı_53140385 M014_53140385</t>
  </si>
  <si>
    <t>24.08.2021 04:08:55</t>
  </si>
  <si>
    <t>24.08.2021 05:06:47</t>
  </si>
  <si>
    <t>24.08.2021 04:19:28</t>
  </si>
  <si>
    <t>24.08.2021 05:03:13</t>
  </si>
  <si>
    <t>DEMİRCİLİ DM 35-15-L00895_BENZİNLİK L06_2335951</t>
  </si>
  <si>
    <t>24.08.2021 04:34:00</t>
  </si>
  <si>
    <t>24.08.2021 06:22:27</t>
  </si>
  <si>
    <t>M-1507 35-01-M01507_M-1407 M01_2113908</t>
  </si>
  <si>
    <t>24.08.2021 04:27:17</t>
  </si>
  <si>
    <t>24.08.2021 04:55:00</t>
  </si>
  <si>
    <t>BEYDAĞ İM 35-32-A00001_BEYDAĞ L02_2308130</t>
  </si>
  <si>
    <t>24.08.2021 06:53:50</t>
  </si>
  <si>
    <t>24.08.2021 07:20:02</t>
  </si>
  <si>
    <t>24.08.2021 06:44:26</t>
  </si>
  <si>
    <t>24.08.2021 09:29:09</t>
  </si>
  <si>
    <t>İSKELE KÖK 35-19-L00275_ÇAYIR L03_72119386</t>
  </si>
  <si>
    <t>24.08.2021 07:34:59</t>
  </si>
  <si>
    <t>24.08.2021 10:09:00</t>
  </si>
  <si>
    <t>KERESTECİLER TR-2 45-83-M00139_A_56388933_56388933</t>
  </si>
  <si>
    <t>24.08.2021 06:36:25</t>
  </si>
  <si>
    <t>24.08.2021 10:31:32</t>
  </si>
  <si>
    <t>24.08.2021 08:25:33</t>
  </si>
  <si>
    <t>24.08.2021 09:20:00</t>
  </si>
  <si>
    <t>M-510 GEÇİT 35-02-M00510_M-313 M04_74189960</t>
  </si>
  <si>
    <t>24.08.2021 09:19:00</t>
  </si>
  <si>
    <t>ZEYTİNELİ TR-2 35-19-M00209_956700191_956700191</t>
  </si>
  <si>
    <t>24.08.2021 08:17:12</t>
  </si>
  <si>
    <t>24.08.2021 14:47:39</t>
  </si>
  <si>
    <t>AĞAÇ İŞLERİ TR-8 35-22-M00144_A_56371195_56371195</t>
  </si>
  <si>
    <t>24.08.2021 08:30:54</t>
  </si>
  <si>
    <t>24.08.2021 10:20:26</t>
  </si>
  <si>
    <t>HAMZABEYLİ TR-2 45-71-M01772_A_56389190_56389190</t>
  </si>
  <si>
    <t>24.08.2021 08:50:39</t>
  </si>
  <si>
    <t>24.08.2021 10:21:52</t>
  </si>
  <si>
    <t>24.08.2021 09:00:16</t>
  </si>
  <si>
    <t>24.08.2021 09:05:35</t>
  </si>
  <si>
    <t>24.08.2021 08:57:02</t>
  </si>
  <si>
    <t>24.08.2021 09:33:05</t>
  </si>
  <si>
    <t>24.08.2021 09:04:34</t>
  </si>
  <si>
    <t>24.08.2021 17:20:32</t>
  </si>
  <si>
    <t>24.08.2021 09:01:03</t>
  </si>
  <si>
    <t>24.08.2021 15:51:28</t>
  </si>
  <si>
    <t>DM-16/23 45-71-M02399_953200066_953200066</t>
  </si>
  <si>
    <t>24.08.2021 09:15:22</t>
  </si>
  <si>
    <t>24.08.2021 12:46:44</t>
  </si>
  <si>
    <t>DEĞİRMENDERE DM 35-22-M00085_ÇİLEME-MALTA-SANCAKLI M08_50066611</t>
  </si>
  <si>
    <t>24.08.2021 09:29:22</t>
  </si>
  <si>
    <t>24.08.2021 14:32:14</t>
  </si>
  <si>
    <t>24.08.2021 09:03:39</t>
  </si>
  <si>
    <t>24.08.2021 18:15:56</t>
  </si>
  <si>
    <t>24.08.2021 17:26:10</t>
  </si>
  <si>
    <t>24.08.2021 09:02:11</t>
  </si>
  <si>
    <t>24.08.2021 09:30:43</t>
  </si>
  <si>
    <t>24.08.2021 09:29:42</t>
  </si>
  <si>
    <t>24.08.2021 17:50:37</t>
  </si>
  <si>
    <t>24.08.2021 09:04:00</t>
  </si>
  <si>
    <t>24.08.2021 16:46:00</t>
  </si>
  <si>
    <t>ALAŞEHİR TR-34 45-73-M00034_TR-35 M03_61347303</t>
  </si>
  <si>
    <t>24.08.2021 09:29:49</t>
  </si>
  <si>
    <t>24.08.2021 14:01:49</t>
  </si>
  <si>
    <t>TİRE İM-DM-1 35-29-A00001_MAHMUTLAR L13_2060148</t>
  </si>
  <si>
    <t>24.08.2021 08:59:15</t>
  </si>
  <si>
    <t>24.08.2021 10:49:00</t>
  </si>
  <si>
    <t>M-2902 35-02-M02902_DAĞITIM TRAFOSU-2 M03_79063387</t>
  </si>
  <si>
    <t>24.08.2021 09:21:47</t>
  </si>
  <si>
    <t>24.08.2021 10:10:41</t>
  </si>
  <si>
    <t>24.08.2021 09:37:00</t>
  </si>
  <si>
    <t>24.08.2021 13:12:38</t>
  </si>
  <si>
    <t>ADİLOBA TR-2 45-80-M00157_956533601_956533601</t>
  </si>
  <si>
    <t>24.08.2021 09:39:00</t>
  </si>
  <si>
    <t>24.08.2021 14:57:25</t>
  </si>
  <si>
    <t>24.08.2021 10:03:59</t>
  </si>
  <si>
    <t>24.08.2021 11:40:52</t>
  </si>
  <si>
    <t>24.08.2021 09:24:29</t>
  </si>
  <si>
    <t>24.08.2021 11:25:20</t>
  </si>
  <si>
    <t>24.08.2021 09:39:38</t>
  </si>
  <si>
    <t>24.08.2021 10:53:21</t>
  </si>
  <si>
    <t>24.08.2021 09:30:57</t>
  </si>
  <si>
    <t>24.08.2021 10:56:45</t>
  </si>
  <si>
    <t>ÇALTIDERE KÖK 35-17-M00231_HatBaşıAyırıcı_65358187 M05_65358187</t>
  </si>
  <si>
    <t>24.08.2021 09:33:19</t>
  </si>
  <si>
    <t>24.08.2021 10:36:08</t>
  </si>
  <si>
    <t>24.08.2021 09:37:36</t>
  </si>
  <si>
    <t>24.08.2021 15:04:14</t>
  </si>
  <si>
    <t>K-1879 35-09-K01879_97721973_97721973</t>
  </si>
  <si>
    <t>24.08.2021 10:08:53</t>
  </si>
  <si>
    <t>24.08.2021 11:15:47</t>
  </si>
  <si>
    <t>ZEAMET TR-1 35-27-M01047_B_65513512_65513512</t>
  </si>
  <si>
    <t>24.08.2021 10:08:51</t>
  </si>
  <si>
    <t>24.08.2021 11:55:01</t>
  </si>
  <si>
    <t>K-278 35-01-K00278_A_56374458_56374458</t>
  </si>
  <si>
    <t>24.08.2021 09:13:23</t>
  </si>
  <si>
    <t>24.08.2021 12:49:35</t>
  </si>
  <si>
    <t>24.08.2021 10:16:08</t>
  </si>
  <si>
    <t>24.08.2021 17:50:44</t>
  </si>
  <si>
    <t>K-1168 35-01-K01168_910635816_910635816</t>
  </si>
  <si>
    <t>24.08.2021 09:29:56</t>
  </si>
  <si>
    <t>24.08.2021 12:08:26</t>
  </si>
  <si>
    <t>GÖRECE M-352 35-22-M00352_6423069 TR1633A1B_5966074</t>
  </si>
  <si>
    <t>24.08.2021 10:09:07</t>
  </si>
  <si>
    <t>24.08.2021 12:58:17</t>
  </si>
  <si>
    <t>TR-145 35-19-L00145_956695200_956695200</t>
  </si>
  <si>
    <t>24.08.2021 10:19:26</t>
  </si>
  <si>
    <t>24.08.2021 16:42:09</t>
  </si>
  <si>
    <t>24.08.2021 09:13:47</t>
  </si>
  <si>
    <t>24.08.2021 10:20:00</t>
  </si>
  <si>
    <t>ÇIRPI İM 35-20-A00002_HatBaşıAyırıcı_53138497 M10_53138497</t>
  </si>
  <si>
    <t>24.08.2021 09:21:58</t>
  </si>
  <si>
    <t>24.08.2021 11:40:30</t>
  </si>
  <si>
    <t>BAŞIBÜYÜK KÖK 45-77-L00158_HACITUFAN ÇIKIŞI L02_61353337</t>
  </si>
  <si>
    <t>24.08.2021 08:47:23</t>
  </si>
  <si>
    <t>24.08.2021 10:55:55</t>
  </si>
  <si>
    <t>24.08.2021 10:28:10</t>
  </si>
  <si>
    <t>24.08.2021 12:31:09</t>
  </si>
  <si>
    <t>ALOSBİ TM 35-17-A00006_HatBaşıAyırıcı_65357671 M05_65357671</t>
  </si>
  <si>
    <t>24.08.2021 10:17:00</t>
  </si>
  <si>
    <t>24.08.2021 10:57:23</t>
  </si>
  <si>
    <t>24.08.2021 10:08:42</t>
  </si>
  <si>
    <t>24.08.2021 12:53:08</t>
  </si>
  <si>
    <t>DM-8/TR-43 45-72-L00929_956513805_956513805</t>
  </si>
  <si>
    <t>24.08.2021 10:04:00</t>
  </si>
  <si>
    <t>24.08.2021 16:11:29</t>
  </si>
  <si>
    <t>GÖLCÜK TR-40 35-15-L00999_950395174_950395174</t>
  </si>
  <si>
    <t>24.08.2021 10:33:59</t>
  </si>
  <si>
    <t>24.08.2021 12:05:27</t>
  </si>
  <si>
    <t>24.08.2021 10:24:42</t>
  </si>
  <si>
    <t>24.08.2021 11:03:00</t>
  </si>
  <si>
    <t>AHMETLİ TR-52 45-84-L00052_A_56404941_56404941</t>
  </si>
  <si>
    <t>24.08.2021 10:38:37</t>
  </si>
  <si>
    <t>24.08.2021 11:20:05</t>
  </si>
  <si>
    <t>_A_56395250_56395250</t>
  </si>
  <si>
    <t>24.08.2021 10:31:40</t>
  </si>
  <si>
    <t>24.08.2021 13:15:06</t>
  </si>
  <si>
    <t>24.08.2021 09:28:00</t>
  </si>
  <si>
    <t>24.08.2021 15:59:00</t>
  </si>
  <si>
    <t>EMİN İŞÇİ SLM GRB TR 35-27-M00546_953005501_953005501</t>
  </si>
  <si>
    <t>24.08.2021 10:45:15</t>
  </si>
  <si>
    <t>24.08.2021 15:40:23</t>
  </si>
  <si>
    <t>TR-63 35-19-L00063_956663546_956663546</t>
  </si>
  <si>
    <t>24.08.2021 10:56:17</t>
  </si>
  <si>
    <t>24.08.2021 17:58:13</t>
  </si>
  <si>
    <t>KIZILÇUKUR TR-3 45-79-M00473_A_56388832_56388832</t>
  </si>
  <si>
    <t>24.08.2021 10:57:13</t>
  </si>
  <si>
    <t>24.08.2021 12:42:02</t>
  </si>
  <si>
    <t>L-45 JANDARMA SİTESİ 35-14-L00045_6521946_56376883_56376883</t>
  </si>
  <si>
    <t>24.08.2021 10:59:44</t>
  </si>
  <si>
    <t>24.08.2021 14:48:17</t>
  </si>
  <si>
    <t>DEREKÖY TR-46 35-22-M00652_941966437_941966437</t>
  </si>
  <si>
    <t>24.08.2021 10:53:53</t>
  </si>
  <si>
    <t>24.08.2021 14:23:01</t>
  </si>
  <si>
    <t>K-343 35-02-K00343_912966288_912966288</t>
  </si>
  <si>
    <t>24.08.2021 10:55:43</t>
  </si>
  <si>
    <t>24.08.2021 14:08:29</t>
  </si>
  <si>
    <t>K-1606 35-01-K01606_911324795_911324795</t>
  </si>
  <si>
    <t>24.08.2021 11:13:00</t>
  </si>
  <si>
    <t>24.08.2021 13:25:25</t>
  </si>
  <si>
    <t>TR-105 35-15-M00105_TR-118 M01_66874978</t>
  </si>
  <si>
    <t>24.08.2021 11:19:32</t>
  </si>
  <si>
    <t>24.08.2021 15:04:16</t>
  </si>
  <si>
    <t>KURTULMUŞ TR-1 45-72-L00201_956484953_956484953</t>
  </si>
  <si>
    <t>24.08.2021 11:07:58</t>
  </si>
  <si>
    <t>24.08.2021 13:37:39</t>
  </si>
  <si>
    <t>ANADOLU YEM KÖK 35-26-M00754_HAVAI HAT M05_65910924</t>
  </si>
  <si>
    <t>24.08.2021 11:20:20</t>
  </si>
  <si>
    <t>24.08.2021 11:47:11</t>
  </si>
  <si>
    <t>MENEMEN TR-13 35-28-L00013_953379840_953379840</t>
  </si>
  <si>
    <t>24.08.2021 11:22:38</t>
  </si>
  <si>
    <t>24.08.2021 13:35:58</t>
  </si>
  <si>
    <t>M-510 GEÇİT 35-02-M00510_M-313 M04_74189966</t>
  </si>
  <si>
    <t>24.08.2021 11:24:00</t>
  </si>
  <si>
    <t>24.08.2021 13:06:00</t>
  </si>
  <si>
    <t>OSMANCALI KÖYÜ TR-3 45-71-M01722_953206174_953206174</t>
  </si>
  <si>
    <t>24.08.2021 11:33:48</t>
  </si>
  <si>
    <t>24.08.2021 19:26:49</t>
  </si>
  <si>
    <t>L-263 TANSAŞ YANI 35-18-L00263_950464187_950464187</t>
  </si>
  <si>
    <t>24.08.2021 11:29:41</t>
  </si>
  <si>
    <t>24.08.2021 13:52:48</t>
  </si>
  <si>
    <t>BAŞIBÜYÜK KÖK 45-77-L00158_HatBaşıAyırıcı_62817523 L02_62817523</t>
  </si>
  <si>
    <t>24.08.2021 11:10:12</t>
  </si>
  <si>
    <t>24.08.2021 14:28:23</t>
  </si>
  <si>
    <t>K-3214 35-04-K03214_99490516_99490516</t>
  </si>
  <si>
    <t>24.08.2021 11:36:31</t>
  </si>
  <si>
    <t>24.08.2021 16:30:06</t>
  </si>
  <si>
    <t>24.08.2021 11:34:50</t>
  </si>
  <si>
    <t>24.08.2021 11:52:00</t>
  </si>
  <si>
    <t>M-443 35-02-M00443_35-02-M00443_2356579</t>
  </si>
  <si>
    <t>24.08.2021 11:09:00</t>
  </si>
  <si>
    <t>24.08.2021 11:27:00</t>
  </si>
  <si>
    <t>TR-28 35-19-L00028_DIREK TIPI TRAFO HUCRESI H01_2060142</t>
  </si>
  <si>
    <t>24.08.2021 11:50:16</t>
  </si>
  <si>
    <t>24.08.2021 15:37:47</t>
  </si>
  <si>
    <t>MELEK BEY ÇİFTLİĞİ TR 35-24-M00030_B_56353313_56353313</t>
  </si>
  <si>
    <t>24.08.2021 11:37:00</t>
  </si>
  <si>
    <t>24.08.2021 12:24:14</t>
  </si>
  <si>
    <t>KARAOBA MERKEZ TR-1 35-32-L00061_946408744_946408744</t>
  </si>
  <si>
    <t>24.08.2021 11:49:18</t>
  </si>
  <si>
    <t>24.08.2021 13:09:44</t>
  </si>
  <si>
    <t>OVAKENT İM 35-15-A00003_ÇATAL ARMUT L05_2308501</t>
  </si>
  <si>
    <t>24.08.2021 12:04:00</t>
  </si>
  <si>
    <t>24.08.2021 12:41:17</t>
  </si>
  <si>
    <t>DM-3/TR-39 35-22-M00097_955272093_955272093</t>
  </si>
  <si>
    <t>24.08.2021 11:57:30</t>
  </si>
  <si>
    <t>24.08.2021 14:27:57</t>
  </si>
  <si>
    <t>TURGUTALP TR-2 45-82-M00052_945528945_945528945</t>
  </si>
  <si>
    <t>24.08.2021 12:06:17</t>
  </si>
  <si>
    <t>24.08.2021 14:44:55</t>
  </si>
  <si>
    <t>TR-118 EMEK SANAYİ-1 35-26-L00040_956600814_956600814</t>
  </si>
  <si>
    <t>24.08.2021 12:09:41</t>
  </si>
  <si>
    <t>24.08.2021 15:37:05</t>
  </si>
  <si>
    <t>YENİ ŞAKRAN TR-13 35-17-M00213_950315186_950315186</t>
  </si>
  <si>
    <t>24.08.2021 11:50:33</t>
  </si>
  <si>
    <t>24.08.2021 13:48:52</t>
  </si>
  <si>
    <t>FEVZİPAŞA TR-1 45-71-M00579_45-71-M00579_2353703</t>
  </si>
  <si>
    <t>24.08.2021 12:14:31</t>
  </si>
  <si>
    <t>24.08.2021 12:48:19</t>
  </si>
  <si>
    <t>24.08.2021 12:00:00</t>
  </si>
  <si>
    <t>24.08.2021 12:17:00</t>
  </si>
  <si>
    <t>ÇIRPI TR-1-2/2 35-20-M00007_955196208_955196208</t>
  </si>
  <si>
    <t>24.08.2021 12:11:24</t>
  </si>
  <si>
    <t>24.08.2021 15:06:00</t>
  </si>
  <si>
    <t>K-4226 35-08-K04226_913328611_913328611</t>
  </si>
  <si>
    <t>24.08.2021 12:15:25</t>
  </si>
  <si>
    <t>24.08.2021 14:02:15</t>
  </si>
  <si>
    <t>YAKAPINAR TR-1 35-20-L00148_10264027_56375636_56375636</t>
  </si>
  <si>
    <t>24.08.2021 12:17:48</t>
  </si>
  <si>
    <t>24.08.2021 14:35:11</t>
  </si>
  <si>
    <t>TR-23 35-19-L00023_A_56390073_56390073</t>
  </si>
  <si>
    <t>24.08.2021 12:22:00</t>
  </si>
  <si>
    <t>24.08.2021 17:32:30</t>
  </si>
  <si>
    <t>TR-11 ( RAMAZAN IŞIK SULAMA GRUBU ) 35-27-M00011_950276695_950276695</t>
  </si>
  <si>
    <t>24.08.2021 12:05:41</t>
  </si>
  <si>
    <t>24.08.2021 14:35:39</t>
  </si>
  <si>
    <t>DM-3/03 (YİĞİTBAŞ CAMİİ) 45-71-M00069_C C8_45179592</t>
  </si>
  <si>
    <t>24.08.2021 12:30:35</t>
  </si>
  <si>
    <t>24.08.2021 16:54:31</t>
  </si>
  <si>
    <t>YENMİŞ KÖK 35-27-M00366_ÇAMBEL-1 M03_72163706</t>
  </si>
  <si>
    <t>24.08.2021 12:34:44</t>
  </si>
  <si>
    <t>24.08.2021 13:19:12</t>
  </si>
  <si>
    <t>DM-23/03 45-71-M01853_953240558_953240558</t>
  </si>
  <si>
    <t>24.08.2021 12:41:37</t>
  </si>
  <si>
    <t>24.08.2021 14:44:39</t>
  </si>
  <si>
    <t>24.08.2021 12:44:56</t>
  </si>
  <si>
    <t>24.08.2021 13:39:07</t>
  </si>
  <si>
    <t>SARIÇALI TR-1 35-27-M01050_99158324_99158324</t>
  </si>
  <si>
    <t>24.08.2021 12:41:46</t>
  </si>
  <si>
    <t>24.08.2021 14:17:13</t>
  </si>
  <si>
    <t>M-3037 35-09-M03037_913217602_913217602</t>
  </si>
  <si>
    <t>24.08.2021 12:49:34</t>
  </si>
  <si>
    <t>24.08.2021 14:14:28</t>
  </si>
  <si>
    <t>24.08.2021 12:51:35</t>
  </si>
  <si>
    <t>24.08.2021 13:25:11</t>
  </si>
  <si>
    <t>BEYDAĞ TR-8/A 35-32-L00137_946411503_946411503</t>
  </si>
  <si>
    <t>24.08.2021 12:59:00</t>
  </si>
  <si>
    <t>24.08.2021 13:29:57</t>
  </si>
  <si>
    <t>M-3439(YATIRIM REZERVE) 35-03-M03439_910413306_910413306</t>
  </si>
  <si>
    <t>24.08.2021 13:01:37</t>
  </si>
  <si>
    <t>24.08.2021 18:49:00</t>
  </si>
  <si>
    <t>BALÇOVA İM 35-07-A00001_TERMAL K08_42778783</t>
  </si>
  <si>
    <t>24.08.2021 13:01:13</t>
  </si>
  <si>
    <t>24.08.2021 13:19:37</t>
  </si>
  <si>
    <t>ILICA GIS TM 35-07-A00002_ILICA-13 K19_2056849</t>
  </si>
  <si>
    <t>24.08.2021 13:04:00</t>
  </si>
  <si>
    <t>24.08.2021 13:13:00</t>
  </si>
  <si>
    <t>K-3162 35-03-K03162_A_56362563_56362563</t>
  </si>
  <si>
    <t>24.08.2021 12:45:24</t>
  </si>
  <si>
    <t>24.08.2021 16:25:04</t>
  </si>
  <si>
    <t>TR-96 35-15-L00096_A a1b_48898132</t>
  </si>
  <si>
    <t>24.08.2021 13:01:08</t>
  </si>
  <si>
    <t>24.08.2021 15:07:40</t>
  </si>
  <si>
    <t>24.08.2021 13:02:01</t>
  </si>
  <si>
    <t>24.08.2021 13:19:00</t>
  </si>
  <si>
    <t>24.08.2021 14:12:05</t>
  </si>
  <si>
    <t>M-313 35-02-M00313_M-510 M01_2096872</t>
  </si>
  <si>
    <t>24.08.2021 13:05:42</t>
  </si>
  <si>
    <t>24.08.2021 13:48:26</t>
  </si>
  <si>
    <t>BALCILAR TR-1 35-20-M00042_11206431_56378137_56378137</t>
  </si>
  <si>
    <t>24.08.2021 13:13:16</t>
  </si>
  <si>
    <t>24.08.2021 15:49:32</t>
  </si>
  <si>
    <t>K-1383 35-01-K01383_911288360_911288360</t>
  </si>
  <si>
    <t>24.08.2021 13:27:44</t>
  </si>
  <si>
    <t>24.08.2021 15:02:47</t>
  </si>
  <si>
    <t>24.08.2021 13:37:18</t>
  </si>
  <si>
    <t>24.08.2021 14:05:07</t>
  </si>
  <si>
    <t>ALAYAKA HORZUM TR-1 45-73-M01060_A_56389287_56389287</t>
  </si>
  <si>
    <t>24.08.2021 13:34:38</t>
  </si>
  <si>
    <t>24.08.2021 15:17:28</t>
  </si>
  <si>
    <t>YAYLAYURT TR-1 35-30-M00128_35-30-M00128_58006394</t>
  </si>
  <si>
    <t>24.08.2021 13:44:25</t>
  </si>
  <si>
    <t>24.08.2021 15:25:28</t>
  </si>
  <si>
    <t>M-314 35-02-M00314_M-315 M03_2097122</t>
  </si>
  <si>
    <t>24.08.2021 13:48:57</t>
  </si>
  <si>
    <t>24.08.2021 14:19:32</t>
  </si>
  <si>
    <t>İĞDECİK TR-5 45-71-M00079_915895009_915895009</t>
  </si>
  <si>
    <t>24.08.2021 13:58:50</t>
  </si>
  <si>
    <t>24.08.2021 21:55:57</t>
  </si>
  <si>
    <t>DOĞANBEY KÖK 35-14-M00100_BANKSİS M03_80639783</t>
  </si>
  <si>
    <t>24.08.2021 13:55:07</t>
  </si>
  <si>
    <t>24.08.2021 15:04:48</t>
  </si>
  <si>
    <t>24.08.2021 14:16:54</t>
  </si>
  <si>
    <t>24.08.2021 14:24:54</t>
  </si>
  <si>
    <t>ÜRKMEZ DM-3 (ÜRKMEZ M-6) 35-25-M00145_956639030_956639030</t>
  </si>
  <si>
    <t>24.08.2021 14:14:17</t>
  </si>
  <si>
    <t>24.08.2021 16:41:44</t>
  </si>
  <si>
    <t>24.08.2021 14:18:49</t>
  </si>
  <si>
    <t>24.08.2021 14:25:35</t>
  </si>
  <si>
    <t>24.08.2021 14:20:00</t>
  </si>
  <si>
    <t>24.08.2021 15:06:09</t>
  </si>
  <si>
    <t>SELİMİYE TR-3 ARNAVUTLAR 45-79-M00507_B_56387096_56387096</t>
  </si>
  <si>
    <t>24.08.2021 14:18:30</t>
  </si>
  <si>
    <t>24.08.2021 15:40:17</t>
  </si>
  <si>
    <t>MENEMEN DM-6/TR-7 35-28-L00172_SA A01_60796104</t>
  </si>
  <si>
    <t>24.08.2021 14:25:49</t>
  </si>
  <si>
    <t>24.08.2021 17:18:10</t>
  </si>
  <si>
    <t>DM-2/18 (YENİHAN) 45-71-M00155_ULUPARK-2 M03_66468196</t>
  </si>
  <si>
    <t>24.08.2021 15:01:19</t>
  </si>
  <si>
    <t>24.08.2021 16:06:11</t>
  </si>
  <si>
    <t>DM-3/TR-24 (TR-95) 35-26-M00095_B B01b_66387665</t>
  </si>
  <si>
    <t>24.08.2021 14:38:30</t>
  </si>
  <si>
    <t>24.08.2021 17:59:25</t>
  </si>
  <si>
    <t>K-476 35-04-K00476_912470348_912470348</t>
  </si>
  <si>
    <t>24.08.2021 14:39:50</t>
  </si>
  <si>
    <t>24.08.2021 17:14:28</t>
  </si>
  <si>
    <t>ÇARIKBALLI DÖRTYOL TR-1 45-77-L00185_ H_65943509</t>
  </si>
  <si>
    <t>24.08.2021 12:05:15</t>
  </si>
  <si>
    <t>24.08.2021 16:12:00</t>
  </si>
  <si>
    <t>_B_56399635_56399635</t>
  </si>
  <si>
    <t>24.08.2021 14:37:32</t>
  </si>
  <si>
    <t>24.08.2021 18:08:47</t>
  </si>
  <si>
    <t>K-963 35-02-K00963_910258579_910258579</t>
  </si>
  <si>
    <t>24.08.2021 14:42:00</t>
  </si>
  <si>
    <t>24.08.2021 16:30:00</t>
  </si>
  <si>
    <t>HATİCE DİNÇER ÖZEL TR 35-27-L00237Ö_DIREK TIPI TRAFO HUCRESI H01_2054436</t>
  </si>
  <si>
    <t>24.08.2021 14:41:46</t>
  </si>
  <si>
    <t>24.08.2021 15:59:20</t>
  </si>
  <si>
    <t>M-1247 35-01-M01247_E E1_5863870</t>
  </si>
  <si>
    <t>24.08.2021 14:36:44</t>
  </si>
  <si>
    <t>24.08.2021 16:32:33</t>
  </si>
  <si>
    <t>24.08.2021 14:37:37</t>
  </si>
  <si>
    <t>24.08.2021 15:57:42</t>
  </si>
  <si>
    <t>DEMİRTAŞ KÖK 35-30-M00149_ESENTEPE KÖYLER M02_72078653</t>
  </si>
  <si>
    <t>24.08.2021 14:51:13</t>
  </si>
  <si>
    <t>24.08.2021 15:57:43</t>
  </si>
  <si>
    <t>24.08.2021 14:52:04</t>
  </si>
  <si>
    <t>24.08.2021 15:24:39</t>
  </si>
  <si>
    <t>DALLIK TR-2 35-29-L00306_A_56402125_56402125</t>
  </si>
  <si>
    <t>24.08.2021 14:55:17</t>
  </si>
  <si>
    <t>24.08.2021 17:16:26</t>
  </si>
  <si>
    <t>M-3408(YATIRIM REZERVE) 35-03-M03408_910562093_910562093</t>
  </si>
  <si>
    <t>24.08.2021 15:00:20</t>
  </si>
  <si>
    <t>24.08.2021 17:04:57</t>
  </si>
  <si>
    <t>24.08.2021 15:09:45</t>
  </si>
  <si>
    <t>24.08.2021 20:06:00</t>
  </si>
  <si>
    <t>M-198 ÇEVREKENT 35-14-M00198_956660606_956660606</t>
  </si>
  <si>
    <t>24.08.2021 14:09:06</t>
  </si>
  <si>
    <t>24.08.2021 15:46:09</t>
  </si>
  <si>
    <t>L-430 35-18-L00430_950459906_950459906</t>
  </si>
  <si>
    <t>24.08.2021 15:15:18</t>
  </si>
  <si>
    <t>24.08.2021 17:30:04</t>
  </si>
  <si>
    <t>MENEMEN TR-15 35-28-L00015_953384181_953384181</t>
  </si>
  <si>
    <t>24.08.2021 15:24:13</t>
  </si>
  <si>
    <t>24.08.2021 16:31:01</t>
  </si>
  <si>
    <t>M-2760(YATIRIM REZERVE) 35-10-M02760_ M01_72853539</t>
  </si>
  <si>
    <t>24.08.2021 15:27:35</t>
  </si>
  <si>
    <t>24.08.2021 16:17:10</t>
  </si>
  <si>
    <t>TR-53 35-27-M00053_913616604_913616604</t>
  </si>
  <si>
    <t>24.08.2021 15:04:04</t>
  </si>
  <si>
    <t>24.08.2021 17:09:59</t>
  </si>
  <si>
    <t>24.08.2021 15:35:14</t>
  </si>
  <si>
    <t>24.08.2021 15:51:00</t>
  </si>
  <si>
    <t>IŞIK TARIM KÖK 35-27-L00352_ÖREN KÖK  ÇIKIŞI L03_2121424</t>
  </si>
  <si>
    <t>24.08.2021 15:42:35</t>
  </si>
  <si>
    <t>24.08.2021 15:48:35</t>
  </si>
  <si>
    <t>DEMİRCİLİ TR-2 35-19-M00212_11399101_56377760_56377760</t>
  </si>
  <si>
    <t>24.08.2021 15:34:10</t>
  </si>
  <si>
    <t>24.08.2021 19:24:52</t>
  </si>
  <si>
    <t>24.08.2021 15:46:00</t>
  </si>
  <si>
    <t>24.08.2021 17:03:29</t>
  </si>
  <si>
    <t>24.08.2021 15:57:35</t>
  </si>
  <si>
    <t>24.08.2021 16:32:31</t>
  </si>
  <si>
    <t>ULUCAK DM-2/8 35-27-M00330_ULUCAK DM-2 M02_72175600</t>
  </si>
  <si>
    <t>24.08.2021 15:54:44</t>
  </si>
  <si>
    <t>24.08.2021 16:49:43</t>
  </si>
  <si>
    <t>SARIPINAR TR-6 45-73-M00573_A_56402358_56402358</t>
  </si>
  <si>
    <t>24.08.2021 15:51:50</t>
  </si>
  <si>
    <t>24.08.2021 18:45:42</t>
  </si>
  <si>
    <t>TR-2/70 45-83-L00070_955177468_955177468</t>
  </si>
  <si>
    <t>24.08.2021 16:28:01</t>
  </si>
  <si>
    <t>24.08.2021 18:40:41</t>
  </si>
  <si>
    <t>KAPANCI TR-2 45-78-L00381_49316248_56392657_56392657</t>
  </si>
  <si>
    <t>24.08.2021 16:26:22</t>
  </si>
  <si>
    <t>24.08.2021 19:30:53</t>
  </si>
  <si>
    <t>24.08.2021 16:35:13</t>
  </si>
  <si>
    <t>24.08.2021 17:13:38</t>
  </si>
  <si>
    <t>DM-8/TR-43 45-72-L00929__72373380_72373380</t>
  </si>
  <si>
    <t>24.08.2021 16:37:05</t>
  </si>
  <si>
    <t>24.08.2021 17:23:44</t>
  </si>
  <si>
    <t>DM-1/30 35-29-M00030_48367760_56361491_56361491</t>
  </si>
  <si>
    <t>24.08.2021 16:41:40</t>
  </si>
  <si>
    <t>24.08.2021 18:43:08</t>
  </si>
  <si>
    <t>AHMET CÖMERT SULAMA GRUBU 35-29-M00163_A_56396656_56396656</t>
  </si>
  <si>
    <t>24.08.2021 16:45:48</t>
  </si>
  <si>
    <t>24.08.2021 17:35:33</t>
  </si>
  <si>
    <t>M-228 35-02-M00228_C_56383579_56383579</t>
  </si>
  <si>
    <t>24.08.2021 17:02:20</t>
  </si>
  <si>
    <t>24.08.2021 19:53:33</t>
  </si>
  <si>
    <t>TR-36 45-77-L00036_C_56395801_56395801</t>
  </si>
  <si>
    <t>24.08.2021 17:04:22</t>
  </si>
  <si>
    <t>24.08.2021 17:50:23</t>
  </si>
  <si>
    <t>TR-333 35-19-L00309_956695896_956695896</t>
  </si>
  <si>
    <t>24.08.2021 17:13:13</t>
  </si>
  <si>
    <t>24.08.2021 18:22:44</t>
  </si>
  <si>
    <t>L-178 35-18-L00178_35-18-L00178_2370242</t>
  </si>
  <si>
    <t>24.08.2021 17:11:15</t>
  </si>
  <si>
    <t>24.08.2021 17:52:41</t>
  </si>
  <si>
    <t>24.08.2021 16:55:40</t>
  </si>
  <si>
    <t>24.08.2021 19:15:52</t>
  </si>
  <si>
    <t>SART TR-1 KÖK 45-78-M00168_TR-2 / TR-5 M04_2108631</t>
  </si>
  <si>
    <t>24.08.2021 17:20:18</t>
  </si>
  <si>
    <t>24.08.2021 18:01:24</t>
  </si>
  <si>
    <t>TR-11 SANAYİ SİTESİ 35-19-L00011_5843726_60983490_60983490</t>
  </si>
  <si>
    <t>24.08.2021 17:25:00</t>
  </si>
  <si>
    <t>24.08.2021 18:17:28</t>
  </si>
  <si>
    <t>K-4202 35-10-K04202_B B1B_5857233</t>
  </si>
  <si>
    <t>24.08.2021 17:22:14</t>
  </si>
  <si>
    <t>24.08.2021 18:04:24</t>
  </si>
  <si>
    <t>KONAKLI TR-4 35-15-L00901_B_56368654_56368654</t>
  </si>
  <si>
    <t>24.08.2021 17:23:36</t>
  </si>
  <si>
    <t>24.08.2021 19:40:31</t>
  </si>
  <si>
    <t>HALİTPAŞA DM 45-80-M00060_HALİTPAŞA ŞEHİR M04_72188655</t>
  </si>
  <si>
    <t>24.08.2021 17:45:19</t>
  </si>
  <si>
    <t>24.08.2021 17:56:00</t>
  </si>
  <si>
    <t>24.08.2021 17:51:45</t>
  </si>
  <si>
    <t>24.08.2021 18:06:17</t>
  </si>
  <si>
    <t>DM-2/TR-7 35-13-L00488_961470872_961470872</t>
  </si>
  <si>
    <t>24.08.2021 17:53:00</t>
  </si>
  <si>
    <t>24.08.2021 19:40:26</t>
  </si>
  <si>
    <t>K-1670 35-04-K01670_912534588_912534588</t>
  </si>
  <si>
    <t>24.08.2021 17:38:24</t>
  </si>
  <si>
    <t>24.08.2021 19:25:27</t>
  </si>
  <si>
    <t>_48253435_56360525_56360525</t>
  </si>
  <si>
    <t>24.08.2021 17:55:05</t>
  </si>
  <si>
    <t>24.08.2021 20:01:25</t>
  </si>
  <si>
    <t>24.08.2021 18:06:09</t>
  </si>
  <si>
    <t>24.08.2021 18:06:49</t>
  </si>
  <si>
    <t>MURADİYE TR-5 (ESKİ MEZARLIK YANI) 45-71-M00204_953240641_953240641</t>
  </si>
  <si>
    <t>24.08.2021 18:03:00</t>
  </si>
  <si>
    <t>24.08.2021 23:21:20</t>
  </si>
  <si>
    <t>YENİKÖY TR-2 45-71-M01045_45-71-M01045_2362856</t>
  </si>
  <si>
    <t>24.08.2021 18:07:00</t>
  </si>
  <si>
    <t>24.08.2021 21:00:20</t>
  </si>
  <si>
    <t>TR-132 35-19-L00132_956693912_956693912</t>
  </si>
  <si>
    <t>24.08.2021 18:07:27</t>
  </si>
  <si>
    <t>24.08.2021 20:23:31</t>
  </si>
  <si>
    <t>YENİFOÇA TR-52 35-23-M00052_42097344_56377206_56377206</t>
  </si>
  <si>
    <t>24.08.2021 18:15:21</t>
  </si>
  <si>
    <t>24.08.2021 19:26:38</t>
  </si>
  <si>
    <t>ÇAMLICA KÖK 45-81-M00048_HatBaşıAyırıcı_53135407 M02_53135407</t>
  </si>
  <si>
    <t>24.08.2021 18:17:35</t>
  </si>
  <si>
    <t>24.08.2021 19:35:09</t>
  </si>
  <si>
    <t>TR-27(M-727) 35-30-M00727_955300073_955300073</t>
  </si>
  <si>
    <t>24.08.2021 18:26:04</t>
  </si>
  <si>
    <t>24.08.2021 19:26:48</t>
  </si>
  <si>
    <t>ZEYTİNELİ TR-1 35-19-M00208_95000495185_95000495185</t>
  </si>
  <si>
    <t>24.08.2021 18:28:14</t>
  </si>
  <si>
    <t>24.08.2021 21:32:56</t>
  </si>
  <si>
    <t>24.08.2021 18:16:56</t>
  </si>
  <si>
    <t>24.08.2021 23:53:15</t>
  </si>
  <si>
    <t>M-1536 35-01-M01536_912111583_912111583</t>
  </si>
  <si>
    <t>24.08.2021 18:21:51</t>
  </si>
  <si>
    <t>24.08.2021 19:03:01</t>
  </si>
  <si>
    <t>24.08.2021 18:38:47</t>
  </si>
  <si>
    <t>24.08.2021 18:59:06</t>
  </si>
  <si>
    <t>ÖZBEK TR-1 35-19-M00231_5848249_56394883_56394883</t>
  </si>
  <si>
    <t>24.08.2021 18:48:53</t>
  </si>
  <si>
    <t>24.08.2021 19:52:14</t>
  </si>
  <si>
    <t>KİLLİK TR-6 45-73-M00347_945642607_945642607</t>
  </si>
  <si>
    <t>24.08.2021 18:49:24</t>
  </si>
  <si>
    <t>24.08.2021 20:48:13</t>
  </si>
  <si>
    <t>TR-26 45-77-L00026_945495290_945495290</t>
  </si>
  <si>
    <t>24.08.2021 18:56:17</t>
  </si>
  <si>
    <t>24.08.2021 19:48:40</t>
  </si>
  <si>
    <t>TR-17 45-78-L00017_C_56384649_56384649</t>
  </si>
  <si>
    <t>24.08.2021 19:06:25</t>
  </si>
  <si>
    <t>24.08.2021 20:23:26</t>
  </si>
  <si>
    <t>24.08.2021 19:24:32</t>
  </si>
  <si>
    <t>24.08.2021 19:49:04</t>
  </si>
  <si>
    <t>L-193 ESENEVLER 35-18-L00193_950442977_950442977</t>
  </si>
  <si>
    <t>24.08.2021 19:02:55</t>
  </si>
  <si>
    <t>25.08.2021 01:26:22</t>
  </si>
  <si>
    <t>DM-1/27 35-29-M00027_950321802_950321802</t>
  </si>
  <si>
    <t>24.08.2021 19:15:28</t>
  </si>
  <si>
    <t>24.08.2021 20:27:45</t>
  </si>
  <si>
    <t>SOMA TR-1 45-82-M00001_D D04_5986491</t>
  </si>
  <si>
    <t>24.08.2021 19:23:28</t>
  </si>
  <si>
    <t>24.08.2021 20:39:18</t>
  </si>
  <si>
    <t>BULGURCA TR-1 35-22-M00252_955270799_955270799</t>
  </si>
  <si>
    <t>24.08.2021 19:21:13</t>
  </si>
  <si>
    <t>24.08.2021 21:55:54</t>
  </si>
  <si>
    <t>KADIDAĞ TR-2 45-72-L00123_B_56403229_56403229</t>
  </si>
  <si>
    <t>24.08.2021 19:27:20</t>
  </si>
  <si>
    <t>24.08.2021 20:15:12</t>
  </si>
  <si>
    <t>ESKİCİLER TR-1 45-75-M00311_45-75-M00311_2373270</t>
  </si>
  <si>
    <t>24.08.2021 19:28:43</t>
  </si>
  <si>
    <t>24.08.2021 20:33:27</t>
  </si>
  <si>
    <t>SART TR-12 45-78-M00179_49315962_56391206_56391206</t>
  </si>
  <si>
    <t>24.08.2021 19:33:29</t>
  </si>
  <si>
    <t>24.08.2021 20:08:53</t>
  </si>
  <si>
    <t>K-4024 35-01-K04024_35-01-K04024_2351140</t>
  </si>
  <si>
    <t>24.08.2021 19:24:35</t>
  </si>
  <si>
    <t>24.08.2021 22:41:16</t>
  </si>
  <si>
    <t>BAŞIBÜYÜK TR-2 45-77-L00217_945492224_945492224</t>
  </si>
  <si>
    <t>24.08.2021 19:29:34</t>
  </si>
  <si>
    <t>24.08.2021 20:21:46</t>
  </si>
  <si>
    <t>24.08.2021 19:29:58</t>
  </si>
  <si>
    <t>24.08.2021 21:26:47</t>
  </si>
  <si>
    <t>ÖREN TOPRAK SULAMA TR-8 35-27-M01097_ H_72383086</t>
  </si>
  <si>
    <t>24.08.2021 19:42:32</t>
  </si>
  <si>
    <t>24.08.2021 20:40:57</t>
  </si>
  <si>
    <t>L-243 35-18-L00243_ L04_2324492</t>
  </si>
  <si>
    <t>24.08.2021 20:00:58</t>
  </si>
  <si>
    <t>24.08.2021 22:44:16</t>
  </si>
  <si>
    <t>ÇİNİYERİ TR-4 35-29-L00777__72425648_72425648</t>
  </si>
  <si>
    <t>24.08.2021 19:37:55</t>
  </si>
  <si>
    <t>24.08.2021 21:45:53</t>
  </si>
  <si>
    <t>K-4512 35-03-K04512_A_65514232_65514232</t>
  </si>
  <si>
    <t>24.08.2021 19:44:46</t>
  </si>
  <si>
    <t>24.08.2021 20:58:43</t>
  </si>
  <si>
    <t>MURADİYE TR-2/B (23 NİSAN PARKI) 45-71-M01852_95000480968_95000480968</t>
  </si>
  <si>
    <t>24.08.2021 19:57:00</t>
  </si>
  <si>
    <t>24.08.2021 21:37:22</t>
  </si>
  <si>
    <t>BOZDAĞ TR-10 35-15-L00294_B_56368247_56368247</t>
  </si>
  <si>
    <t>24.08.2021 20:06:09</t>
  </si>
  <si>
    <t>24.08.2021 23:20:55</t>
  </si>
  <si>
    <t>K-4024 35-01-K04024_DIREK TIPI TRAFO HUCRESI H01_2050260</t>
  </si>
  <si>
    <t>24.08.2021 19:53:49</t>
  </si>
  <si>
    <t>24.08.2021 22:40:59</t>
  </si>
  <si>
    <t>EBSO TM 35-09-A00001_EBSO-9 K33_2312288</t>
  </si>
  <si>
    <t>24.08.2021 20:32:36</t>
  </si>
  <si>
    <t>24.08.2021 21:08:28</t>
  </si>
  <si>
    <t>M-421 35-02-M00421_TRF M01_76654806</t>
  </si>
  <si>
    <t>24.08.2021 20:42:14</t>
  </si>
  <si>
    <t>24.08.2021 21:37:08</t>
  </si>
  <si>
    <t>MUSALAR YENİKÖY TR-1 45-83-M00663_955157874_955157874</t>
  </si>
  <si>
    <t>24.08.2021 20:59:00</t>
  </si>
  <si>
    <t>24.08.2021 23:08:48</t>
  </si>
  <si>
    <t>K-1670 35-04-K01670_912542485_912542485</t>
  </si>
  <si>
    <t>24.08.2021 21:37:11</t>
  </si>
  <si>
    <t>25.08.2021 00:05:33</t>
  </si>
  <si>
    <t>SOMA TR-16/6 45-82-M00098_945529812_945529812</t>
  </si>
  <si>
    <t>24.08.2021 21:38:00</t>
  </si>
  <si>
    <t>24.08.2021 23:17:09</t>
  </si>
  <si>
    <t>TR-2 35-15-M00002_950359457_950359457</t>
  </si>
  <si>
    <t>24.08.2021 21:40:27</t>
  </si>
  <si>
    <t>25.08.2021 02:27:54</t>
  </si>
  <si>
    <t>M-429 35-02-M00429_914587456_914587456</t>
  </si>
  <si>
    <t>24.08.2021 21:48:09</t>
  </si>
  <si>
    <t>24.08.2021 22:56:27</t>
  </si>
  <si>
    <t>ÇEPNİDERE TR-3 45-83-L00223_48050200_56400728_56400728</t>
  </si>
  <si>
    <t>24.08.2021 22:16:58</t>
  </si>
  <si>
    <t>24.08.2021 23:54:42</t>
  </si>
  <si>
    <t>GÜMÜLDÜR DM-6 (M-17) 35-25-M00017_955263623_955263623</t>
  </si>
  <si>
    <t>24.08.2021 23:03:42</t>
  </si>
  <si>
    <t>24.08.2021 23:40:29</t>
  </si>
  <si>
    <t>24.08.2021 23:12:55</t>
  </si>
  <si>
    <t>25.08.2021 01:22:34</t>
  </si>
  <si>
    <t>AKALAN TR-3 35-27-M00431_98715758_98715758</t>
  </si>
  <si>
    <t>25.08.2021 07:40:49</t>
  </si>
  <si>
    <t>25.08.2021 10:01:08</t>
  </si>
  <si>
    <t>25.08.2021 11:47:49</t>
  </si>
  <si>
    <t>25.08.2021 12:44:17</t>
  </si>
  <si>
    <t>25.08.2021 14:33:00</t>
  </si>
  <si>
    <t>25.08.2021 20:54:44</t>
  </si>
  <si>
    <t>MALTEPE TR-1 35-28-M00444_DIREK TIPI TRAFO HUCRESI H01_2109465</t>
  </si>
  <si>
    <t>25.08.2021 19:58:42</t>
  </si>
  <si>
    <t>26.08.2021 01:44:59</t>
  </si>
  <si>
    <t>KARABURUN TR-15 35-21-L00013_DIREK TIPI TRAFO HUCRESI H01_2087300</t>
  </si>
  <si>
    <t>25.08.2021 08:45:12</t>
  </si>
  <si>
    <t>25.08.2021 10:46:13</t>
  </si>
  <si>
    <t>K-3184 35-04-K03184_99058324_99058324</t>
  </si>
  <si>
    <t>25.08.2021 11:11:48</t>
  </si>
  <si>
    <t>25.08.2021 12:38:52</t>
  </si>
  <si>
    <t>25.08.2021 08:08:00</t>
  </si>
  <si>
    <t>25.08.2021 12:16:03</t>
  </si>
  <si>
    <t>ULUKENT DM-4/13 35-28-M00031_A_60983458_60983458</t>
  </si>
  <si>
    <t>25.08.2021 09:13:16</t>
  </si>
  <si>
    <t>25.08.2021 16:59:24</t>
  </si>
  <si>
    <t>M-13 GERMİYAN 35-18-M00184_A_76954014_76954014</t>
  </si>
  <si>
    <t>25.08.2021 20:47:55</t>
  </si>
  <si>
    <t>26.08.2021 04:10:30</t>
  </si>
  <si>
    <t>DM-2/41-A (VAKVAK ÇEŞMESİ) 45-71-M00514_953186360_953186360</t>
  </si>
  <si>
    <t>25.08.2021 09:55:15</t>
  </si>
  <si>
    <t>25.08.2021 13:08:50</t>
  </si>
  <si>
    <t>SEKLİK TR-1 35-16-M00036_47500872_56396763_56396763</t>
  </si>
  <si>
    <t>25.08.2021 15:16:53</t>
  </si>
  <si>
    <t>25.08.2021 17:19:18</t>
  </si>
  <si>
    <t>25.08.2021 10:06:00</t>
  </si>
  <si>
    <t>25.08.2021 12:11:30</t>
  </si>
  <si>
    <t>DM-12/TR-1 45-72-L00062_956512577_956512577</t>
  </si>
  <si>
    <t>25.08.2021 19:42:53</t>
  </si>
  <si>
    <t>25.08.2021 22:07:18</t>
  </si>
  <si>
    <t>25.08.2021 07:09:00</t>
  </si>
  <si>
    <t>25.08.2021 07:17:37</t>
  </si>
  <si>
    <t>DM-12/TR-1 45-72-L00062_E_56406910_56406910</t>
  </si>
  <si>
    <t>25.08.2021 13:26:12</t>
  </si>
  <si>
    <t>25.08.2021 17:35:54</t>
  </si>
  <si>
    <t>TR-62 35-19-L00062_956673477_956673477</t>
  </si>
  <si>
    <t>25.08.2021 17:43:40</t>
  </si>
  <si>
    <t>25.08.2021 20:54:11</t>
  </si>
  <si>
    <t>KARABURUN TR-2 35-21-L00014_953367993_953367993</t>
  </si>
  <si>
    <t>25.08.2021 16:19:03</t>
  </si>
  <si>
    <t>25.08.2021 19:59:39</t>
  </si>
  <si>
    <t>25.08.2021 08:56:37</t>
  </si>
  <si>
    <t>25.08.2021 09:15:00</t>
  </si>
  <si>
    <t>COŞKUN KOÇ SULAMA GRUBU 35-29-M00322_966013670_966013670</t>
  </si>
  <si>
    <t>25.08.2021 11:00:01</t>
  </si>
  <si>
    <t>25.08.2021 12:09:11</t>
  </si>
  <si>
    <t>TR-131 35-15-M00131_966068354_966068354</t>
  </si>
  <si>
    <t>25.08.2021 09:07:27</t>
  </si>
  <si>
    <t>25.08.2021 09:42:19</t>
  </si>
  <si>
    <t>25.08.2021 15:48:47</t>
  </si>
  <si>
    <t>25.08.2021 15:49:57</t>
  </si>
  <si>
    <t>TR-2 35-15-M00002_950359530_950359530</t>
  </si>
  <si>
    <t>25.08.2021 05:53:00</t>
  </si>
  <si>
    <t>25.08.2021 11:20:50</t>
  </si>
  <si>
    <t>L-142 MAVİ BESTE SİTESİ 35-18-L00142_950443242_950443242</t>
  </si>
  <si>
    <t>25.08.2021 17:05:00</t>
  </si>
  <si>
    <t>25.08.2021 17:25:32</t>
  </si>
  <si>
    <t>TR-1/4 45-72-M00004_956494206_956494206</t>
  </si>
  <si>
    <t>25.08.2021 12:53:50</t>
  </si>
  <si>
    <t>25.08.2021 15:23:10</t>
  </si>
  <si>
    <t>25.08.2021 10:02:49</t>
  </si>
  <si>
    <t>25.08.2021 16:34:48</t>
  </si>
  <si>
    <t>GÜMÜLDÜR DM-6 (M-17) 35-25-M00017_955263541_955263541</t>
  </si>
  <si>
    <t>25.08.2021 13:09:19</t>
  </si>
  <si>
    <t>25.08.2021 15:12:54</t>
  </si>
  <si>
    <t>İM-1/TR-8 35-14-M00301_B B01b_5934797</t>
  </si>
  <si>
    <t>25.08.2021 08:52:40</t>
  </si>
  <si>
    <t>25.08.2021 11:21:51</t>
  </si>
  <si>
    <t>25.08.2021 09:37:36</t>
  </si>
  <si>
    <t>25.08.2021 09:54:24</t>
  </si>
  <si>
    <t>AĞAÇ İŞLERİ TR-11 35-22-M00111_8871318 tr11B1_5931599</t>
  </si>
  <si>
    <t>25.08.2021 11:43:00</t>
  </si>
  <si>
    <t>25.08.2021 14:13:57</t>
  </si>
  <si>
    <t>25.08.2021 16:20:12</t>
  </si>
  <si>
    <t>25.08.2021 17:05:54</t>
  </si>
  <si>
    <t>SUBAŞI-3 35-26-L00330__72372046_72372046</t>
  </si>
  <si>
    <t>25.08.2021 13:39:59</t>
  </si>
  <si>
    <t>25.08.2021 14:37:42</t>
  </si>
  <si>
    <t>KARAVELİLER TR-3 35-20-L00142_955196367_955196367</t>
  </si>
  <si>
    <t>25.08.2021 08:31:30</t>
  </si>
  <si>
    <t>25.08.2021 10:34:24</t>
  </si>
  <si>
    <t>GÜLBAHÇE TR-6 35-19-L00166_A_56373293_56373293</t>
  </si>
  <si>
    <t>25.08.2021 19:09:35</t>
  </si>
  <si>
    <t>25.08.2021 19:38:19</t>
  </si>
  <si>
    <t>K-1626 35-02-K01626_D d1b_5837801</t>
  </si>
  <si>
    <t>25.08.2021 13:01:58</t>
  </si>
  <si>
    <t>25.08.2021 14:45:17</t>
  </si>
  <si>
    <t>DM-3/19 35-26-M00820_956627895_956627895</t>
  </si>
  <si>
    <t>25.08.2021 09:15:31</t>
  </si>
  <si>
    <t>25.08.2021 13:42:35</t>
  </si>
  <si>
    <t>TR-17 35-31-L00017_35-31-L00017_2350088</t>
  </si>
  <si>
    <t>25.08.2021 16:53:00</t>
  </si>
  <si>
    <t>25.08.2021 17:42:28</t>
  </si>
  <si>
    <t>ZEYTİNALAN İM 35-19-A00002_TR-1 (15800) L16_2051197</t>
  </si>
  <si>
    <t>25.08.2021 07:20:09</t>
  </si>
  <si>
    <t>25.08.2021 07:24:00</t>
  </si>
  <si>
    <t>DM-11/TR-11 45-72-L01002_956498773_956498773</t>
  </si>
  <si>
    <t>25.08.2021 17:18:21</t>
  </si>
  <si>
    <t>25.08.2021 18:23:57</t>
  </si>
  <si>
    <t>BULGURCA TR-2 35-22-M00251_955270893_955270893</t>
  </si>
  <si>
    <t>25.08.2021 11:00:41</t>
  </si>
  <si>
    <t>25.08.2021 20:42:26</t>
  </si>
  <si>
    <t>SELENDİ DM 45-81-M00001_SATILMIŞ M14_2079214</t>
  </si>
  <si>
    <t>25.08.2021 08:50:17</t>
  </si>
  <si>
    <t>25.08.2021 08:50:47</t>
  </si>
  <si>
    <t>BADEMLER TR-5 35-19-L00330_6600039_56392435_56392435</t>
  </si>
  <si>
    <t>25.08.2021 20:18:22</t>
  </si>
  <si>
    <t>25.08.2021 21:35:33</t>
  </si>
  <si>
    <t>L-433 35-18-L00433_950452840_950452840</t>
  </si>
  <si>
    <t>25.08.2021 10:34:03</t>
  </si>
  <si>
    <t>25.08.2021 11:53:19</t>
  </si>
  <si>
    <t>M-2908 35-02-M02908_913908806_913908806</t>
  </si>
  <si>
    <t>25.08.2021 09:14:59</t>
  </si>
  <si>
    <t>25.08.2021 10:29:48</t>
  </si>
  <si>
    <t>MÜTEVELLİ TR-2 45-80-M00101_45-80-M00101_2376559</t>
  </si>
  <si>
    <t>25.08.2021 18:11:00</t>
  </si>
  <si>
    <t>25.08.2021 20:38:53</t>
  </si>
  <si>
    <t>25.08.2021 08:56:52</t>
  </si>
  <si>
    <t>25.08.2021 10:48:15</t>
  </si>
  <si>
    <t>BÜKNÜŞ TR-3 45-72-L00941_956511530_956511530</t>
  </si>
  <si>
    <t>25.08.2021 17:18:01</t>
  </si>
  <si>
    <t>25.08.2021 20:56:28</t>
  </si>
  <si>
    <t>25.08.2021 06:40:51</t>
  </si>
  <si>
    <t>25.08.2021 07:22:31</t>
  </si>
  <si>
    <t>TR-145 45-78-M00145_953248491_953248491</t>
  </si>
  <si>
    <t>25.08.2021 15:29:11</t>
  </si>
  <si>
    <t>25.08.2021 17:17:54</t>
  </si>
  <si>
    <t>K-3992 35-03-K03992_910018863_910018863</t>
  </si>
  <si>
    <t>25.08.2021 13:01:28</t>
  </si>
  <si>
    <t>25.08.2021 16:37:36</t>
  </si>
  <si>
    <t>SOBRAN TR-1 45-73-M00952_945649424_945649424</t>
  </si>
  <si>
    <t>25.08.2021 11:00:56</t>
  </si>
  <si>
    <t>25.08.2021 11:40:40</t>
  </si>
  <si>
    <t>25.08.2021 10:15:11</t>
  </si>
  <si>
    <t>25.08.2021 10:21:16</t>
  </si>
  <si>
    <t>25.08.2021 06:32:35</t>
  </si>
  <si>
    <t>25.08.2021 07:46:02</t>
  </si>
  <si>
    <t>25.08.2021 08:19:47</t>
  </si>
  <si>
    <t>25.08.2021 08:20:27</t>
  </si>
  <si>
    <t>M-33 CUMHURİYET 35-25-M00102_955254710_955254710</t>
  </si>
  <si>
    <t>25.08.2021 11:11:58</t>
  </si>
  <si>
    <t>25.08.2021 13:06:20</t>
  </si>
  <si>
    <t>ALANLAR TR-1 35-24-M00065_B_56369716_56369716</t>
  </si>
  <si>
    <t>25.08.2021 14:27:46</t>
  </si>
  <si>
    <t>ALAÇATI TM 35-18-A00005_KARABURUN-3 M08_2311008</t>
  </si>
  <si>
    <t>25.08.2021 02:58:16</t>
  </si>
  <si>
    <t>25.08.2021 03:50:33</t>
  </si>
  <si>
    <t>K-3650 CEM BEBE 35-08-K03650Ö_ K03_2074019</t>
  </si>
  <si>
    <t>25.08.2021 14:45:00</t>
  </si>
  <si>
    <t>25.08.2021 16:57:36</t>
  </si>
  <si>
    <t>K-908 35-04-K00908_I_56358381_56358381</t>
  </si>
  <si>
    <t>25.08.2021 07:23:52</t>
  </si>
  <si>
    <t>25.08.2021 08:50:54</t>
  </si>
  <si>
    <t>DM-25/17-A 45-71-M00054_A_56396829_56396829</t>
  </si>
  <si>
    <t>25.08.2021 09:41:11</t>
  </si>
  <si>
    <t>25.08.2021 10:24:51</t>
  </si>
  <si>
    <t>ASLANLAR TR-1 35-26-L00144_9090470_56358697_56358697</t>
  </si>
  <si>
    <t>25.08.2021 18:09:48</t>
  </si>
  <si>
    <t>25.08.2021 19:38:32</t>
  </si>
  <si>
    <t>DM-13/02 45-71-M00330_C C2b_44925025</t>
  </si>
  <si>
    <t>25.08.2021 11:09:18</t>
  </si>
  <si>
    <t>25.08.2021 13:04:41</t>
  </si>
  <si>
    <t>K-2709 35-03-K02709_910065503_910065503</t>
  </si>
  <si>
    <t>25.08.2021 10:13:56</t>
  </si>
  <si>
    <t>25.08.2021 17:13:00</t>
  </si>
  <si>
    <t>25.08.2021 10:25:47</t>
  </si>
  <si>
    <t>25.08.2021 15:57:00</t>
  </si>
  <si>
    <t>25.08.2021 07:40:00</t>
  </si>
  <si>
    <t>25.08.2021 10:02:00</t>
  </si>
  <si>
    <t>25.08.2021 10:14:25</t>
  </si>
  <si>
    <t>25.08.2021 06:58:37</t>
  </si>
  <si>
    <t>25.08.2021 06:59:07</t>
  </si>
  <si>
    <t>KUYUCAK KARAPINAR BEYGİRLER MAH. TR 45-75-M00092_B_56391368_56391368</t>
  </si>
  <si>
    <t>25.08.2021 12:32:18</t>
  </si>
  <si>
    <t>25.08.2021 14:18:04</t>
  </si>
  <si>
    <t>MURADİYE TR-5(BELEDİYE KABİN) 45-71-M00194_D D1_5965682</t>
  </si>
  <si>
    <t>25.08.2021 15:38:27</t>
  </si>
  <si>
    <t>25.08.2021 18:12:35</t>
  </si>
  <si>
    <t>SETÜSTÜ TR-2 45-83-M00134_TR-1/126 M02_2323596</t>
  </si>
  <si>
    <t>25.08.2021 15:50:27</t>
  </si>
  <si>
    <t>25.08.2021 16:24:00</t>
  </si>
  <si>
    <t>AĞAÇ İŞLERİ TR-8 35-22-M00144_C_56353686_56353686</t>
  </si>
  <si>
    <t>25.08.2021 08:04:32</t>
  </si>
  <si>
    <t>25.08.2021 09:32:23</t>
  </si>
  <si>
    <t>MAHMUTLAR TR-1 35-29-L00118_950341236_950341236</t>
  </si>
  <si>
    <t>25.08.2021 13:56:12</t>
  </si>
  <si>
    <t>25.08.2021 17:26:12</t>
  </si>
  <si>
    <t>M-1912 35-02-M01912_DAĞITIM TRAFOSU-2 M-1912 M06_2053012</t>
  </si>
  <si>
    <t>25.08.2021 18:57:19</t>
  </si>
  <si>
    <t>26.08.2021 02:34:29</t>
  </si>
  <si>
    <t>ZEYTİNLİOVA TR-1 KÖK 45-72-L00389_TR-2 - TR-2-A L03_2330199</t>
  </si>
  <si>
    <t>25.08.2021 08:56:17</t>
  </si>
  <si>
    <t>25.08.2021 11:31:44</t>
  </si>
  <si>
    <t>K-3975 35-04-K03975_99346272_99346272</t>
  </si>
  <si>
    <t>25.08.2021 20:41:36</t>
  </si>
  <si>
    <t>25.08.2021 21:27:18</t>
  </si>
  <si>
    <t>ANADOLU İM 35-02-A00001_IŞIKKENT K15_2308456</t>
  </si>
  <si>
    <t>25.08.2021 19:35:13</t>
  </si>
  <si>
    <t>25.08.2021 20:47:58</t>
  </si>
  <si>
    <t>25.08.2021 16:23:30</t>
  </si>
  <si>
    <t>25.08.2021 16:59:46</t>
  </si>
  <si>
    <t>ULUCAK DM 35-27-M00792_EĞRİDERE-2 M18_2310302</t>
  </si>
  <si>
    <t>25.08.2021 08:47:37</t>
  </si>
  <si>
    <t>25.08.2021 09:22:41</t>
  </si>
  <si>
    <t>GÜNKENT TR-1 35-18-M00096_ILDIR KÖK M03_72091748</t>
  </si>
  <si>
    <t>25.08.2021 05:57:14</t>
  </si>
  <si>
    <t>25.08.2021 12:28:29</t>
  </si>
  <si>
    <t>K-609 35-02-K00609_35-02-K00609_2373495</t>
  </si>
  <si>
    <t>25.08.2021 07:03:55</t>
  </si>
  <si>
    <t>25.08.2021 09:54:18</t>
  </si>
  <si>
    <t>SARIDERE TR-1 35-16-M00052_B_56396736_56396736</t>
  </si>
  <si>
    <t>25.08.2021 08:14:47</t>
  </si>
  <si>
    <t>25.08.2021 11:24:26</t>
  </si>
  <si>
    <t>MENEMEN TR-25 35-28-L00025_953384325_953384325</t>
  </si>
  <si>
    <t>25.08.2021 16:49:45</t>
  </si>
  <si>
    <t>25.08.2021 17:40:48</t>
  </si>
  <si>
    <t>TR-69 35-19-L00069_A_56373261_56373261</t>
  </si>
  <si>
    <t>25.08.2021 12:53:15</t>
  </si>
  <si>
    <t>25.08.2021 15:05:31</t>
  </si>
  <si>
    <t>K-1410 35-07-K01410_912275318_912275318</t>
  </si>
  <si>
    <t>25.08.2021 08:11:00</t>
  </si>
  <si>
    <t>25.08.2021 15:18:17</t>
  </si>
  <si>
    <t>25.08.2021 18:42:27</t>
  </si>
  <si>
    <t>25.08.2021 19:17:23</t>
  </si>
  <si>
    <t>BORNOVA TM 35-02-A00005_BOĞAZİÇİ-1 M32_2308397</t>
  </si>
  <si>
    <t>25.08.2021 13:55:07</t>
  </si>
  <si>
    <t>25.08.2021 14:39:46</t>
  </si>
  <si>
    <t>25.08.2021 14:21:37</t>
  </si>
  <si>
    <t>25.08.2021 15:31:00</t>
  </si>
  <si>
    <t>SARILAR TR-1 45-72-L00217_45-72-L00217_2370546</t>
  </si>
  <si>
    <t>25.08.2021 09:44:49</t>
  </si>
  <si>
    <t>25.08.2021 14:20:18</t>
  </si>
  <si>
    <t>SULUDERE KÖK 35-31-L00057_VELİLER KÖK L02_2337262</t>
  </si>
  <si>
    <t>25.08.2021 20:42:57</t>
  </si>
  <si>
    <t>25.08.2021 21:21:55</t>
  </si>
  <si>
    <t>25.08.2021 17:41:29</t>
  </si>
  <si>
    <t>25.08.2021 17:48:50</t>
  </si>
  <si>
    <t>YAHŞİBEY TR-1 35-30-L00106_955293563_955293563</t>
  </si>
  <si>
    <t>25.08.2021 11:38:13</t>
  </si>
  <si>
    <t>25.08.2021 16:11:54</t>
  </si>
  <si>
    <t>HARMANDALI KÖK 45-71-M00061_NURİ SORMAN M11_72231091</t>
  </si>
  <si>
    <t>25.08.2021 10:43:34</t>
  </si>
  <si>
    <t>25.08.2021 12:29:25</t>
  </si>
  <si>
    <t>BALÇOVA İM 35-07-A00001_CİVANLI M07_42778670</t>
  </si>
  <si>
    <t>25.08.2021 23:58:33</t>
  </si>
  <si>
    <t>26.08.2021 00:47:08</t>
  </si>
  <si>
    <t>25.08.2021 08:57:29</t>
  </si>
  <si>
    <t>25.08.2021 08:57:57</t>
  </si>
  <si>
    <t>MENEMEN İM 35-28-A00001_ASARLIK-2 M09_2307681</t>
  </si>
  <si>
    <t>25.08.2021 11:49:57</t>
  </si>
  <si>
    <t>25.08.2021 13:15:00</t>
  </si>
  <si>
    <t>25.08.2021 09:05:57</t>
  </si>
  <si>
    <t>25.08.2021 09:06:27</t>
  </si>
  <si>
    <t>MEGAPOL EVLERİ TR-1 35-19-M00271_MEGAPOL EVLERİ TR-2 M02_72115054</t>
  </si>
  <si>
    <t>25.08.2021 08:07:34</t>
  </si>
  <si>
    <t>25.08.2021 09:59:24</t>
  </si>
  <si>
    <t>TİRE DM-2/8 35-29-M00116_950339465_950339465</t>
  </si>
  <si>
    <t>25.08.2021 11:24:27</t>
  </si>
  <si>
    <t>25.08.2021 14:20:34</t>
  </si>
  <si>
    <t>25.08.2021 06:19:00</t>
  </si>
  <si>
    <t>25.08.2021 06:53:07</t>
  </si>
  <si>
    <t>25.08.2021 06:36:27</t>
  </si>
  <si>
    <t>25.08.2021 06:37:17</t>
  </si>
  <si>
    <t>25.08.2021 10:29:26</t>
  </si>
  <si>
    <t>25.08.2021 11:14:16</t>
  </si>
  <si>
    <t>ŞİRVAN TARIMSAL SULAMA TR-1 45-83-M00488_45-83-M00488_2369647</t>
  </si>
  <si>
    <t>25.08.2021 20:44:27</t>
  </si>
  <si>
    <t>26.08.2021 02:38:25</t>
  </si>
  <si>
    <t>TR-1-2/1 35-20-L00007_955197730_955197730</t>
  </si>
  <si>
    <t>25.08.2021 15:21:40</t>
  </si>
  <si>
    <t>25.08.2021 18:12:47</t>
  </si>
  <si>
    <t>25.08.2021 21:13:13</t>
  </si>
  <si>
    <t>25.08.2021 21:41:05</t>
  </si>
  <si>
    <t>25.08.2021 08:59:47</t>
  </si>
  <si>
    <t>25.08.2021 17:49:03</t>
  </si>
  <si>
    <t>CEVİZLİ GARAJ TR-2 35-16-M00132_47492378_56395427_56395427</t>
  </si>
  <si>
    <t>25.08.2021 14:43:05</t>
  </si>
  <si>
    <t>25.08.2021 19:44:33</t>
  </si>
  <si>
    <t>K-178 35-03-K00178_A_56365749_56365749</t>
  </si>
  <si>
    <t>25.08.2021 09:43:47</t>
  </si>
  <si>
    <t>25.08.2021 12:08:36</t>
  </si>
  <si>
    <t>25.08.2021 07:20:31</t>
  </si>
  <si>
    <t>25.08.2021 07:24:17</t>
  </si>
  <si>
    <t>TALAS TR-1 45-74-M00286_B_56389245_56389245</t>
  </si>
  <si>
    <t>25.08.2021 00:21:00</t>
  </si>
  <si>
    <t>25.08.2021 01:12:02</t>
  </si>
  <si>
    <t>CELENGÖZ MAH. TR 45-77-L00221_45-77-L00221_2375244</t>
  </si>
  <si>
    <t>25.08.2021 13:40:00</t>
  </si>
  <si>
    <t>25.08.2021 16:44:16</t>
  </si>
  <si>
    <t>25.08.2021 16:54:44</t>
  </si>
  <si>
    <t>25.08.2021 18:27:37</t>
  </si>
  <si>
    <t>25.08.2021 08:39:56</t>
  </si>
  <si>
    <t>25.08.2021 11:30:12</t>
  </si>
  <si>
    <t>TR-22 (DM-7/TR-23) 35-19-L00022_35-19-L00022_49933536</t>
  </si>
  <si>
    <t>25.08.2021 18:04:17</t>
  </si>
  <si>
    <t>25.08.2021 18:49:17</t>
  </si>
  <si>
    <t>25.08.2021 09:17:23</t>
  </si>
  <si>
    <t>25.08.2021 09:29:04</t>
  </si>
  <si>
    <t>M-2008 35-02-M02008_913099094_913099094</t>
  </si>
  <si>
    <t>25.08.2021 11:51:55</t>
  </si>
  <si>
    <t>25.08.2021 12:31:12</t>
  </si>
  <si>
    <t>25.08.2021 10:50:08</t>
  </si>
  <si>
    <t>25.08.2021 12:36:54</t>
  </si>
  <si>
    <t>25.08.2021 05:26:25</t>
  </si>
  <si>
    <t>25.08.2021 05:40:21</t>
  </si>
  <si>
    <t>25.08.2021 15:51:42</t>
  </si>
  <si>
    <t>25.08.2021 19:33:53</t>
  </si>
  <si>
    <t>KORDON KÖK 45-78-M00730_HatBaşıAyırıcı_53139366 M04_53139366</t>
  </si>
  <si>
    <t>25.08.2021 09:36:04</t>
  </si>
  <si>
    <t>25.08.2021 11:05:50</t>
  </si>
  <si>
    <t>L-31 35-14-L00031_956651902_956651902</t>
  </si>
  <si>
    <t>25.08.2021 12:34:37</t>
  </si>
  <si>
    <t>25.08.2021 16:01:16</t>
  </si>
  <si>
    <t>TAYTAN TR-4 45-78-M00307_C_56385742_56385742</t>
  </si>
  <si>
    <t>25.08.2021 09:27:58</t>
  </si>
  <si>
    <t>25.08.2021 16:19:30</t>
  </si>
  <si>
    <t>25.08.2021 10:29:43</t>
  </si>
  <si>
    <t>25.08.2021 11:16:14</t>
  </si>
  <si>
    <t>TR-92 35-16-L00092_953341799_953341799</t>
  </si>
  <si>
    <t>25.08.2021 15:59:07</t>
  </si>
  <si>
    <t>25.08.2021 17:31:10</t>
  </si>
  <si>
    <t>25.08.2021 10:27:17</t>
  </si>
  <si>
    <t>25.08.2021 11:06:23</t>
  </si>
  <si>
    <t>TR-127 35-15-M00127_950409304_950409304</t>
  </si>
  <si>
    <t>25.08.2021 12:01:23</t>
  </si>
  <si>
    <t>25.08.2021 15:53:20</t>
  </si>
  <si>
    <t>_6934860_56377113_56377113</t>
  </si>
  <si>
    <t>25.08.2021 18:06:04</t>
  </si>
  <si>
    <t>25.08.2021 19:37:21</t>
  </si>
  <si>
    <t>25.08.2021 07:09:58</t>
  </si>
  <si>
    <t>25.08.2021 09:50:42</t>
  </si>
  <si>
    <t>MURADİYE TR-10 45-71-M02143_953239405_953239405</t>
  </si>
  <si>
    <t>25.08.2021 18:07:41</t>
  </si>
  <si>
    <t>25.08.2021 20:46:21</t>
  </si>
  <si>
    <t>DM-4/TR-20 35-22-M00084_95000033385_95000033385</t>
  </si>
  <si>
    <t>25.08.2021 23:27:23</t>
  </si>
  <si>
    <t>26.08.2021 01:01:03</t>
  </si>
  <si>
    <t>25.08.2021 02:59:36</t>
  </si>
  <si>
    <t>25.08.2021 03:39:34</t>
  </si>
  <si>
    <t>ÇAPAKLI KÖK 45-78-M01161_HatBaşıAyırıcı_53138951 M04_53138951</t>
  </si>
  <si>
    <t>25.08.2021 09:11:03</t>
  </si>
  <si>
    <t>25.08.2021 09:52:06</t>
  </si>
  <si>
    <t>25.08.2021 15:29:43</t>
  </si>
  <si>
    <t>25.08.2021 17:54:19</t>
  </si>
  <si>
    <t>25.08.2021 08:17:57</t>
  </si>
  <si>
    <t>25.08.2021 09:11:00</t>
  </si>
  <si>
    <t>DM-5/10 35-26-M00805_956629434_956629434</t>
  </si>
  <si>
    <t>25.08.2021 14:23:45</t>
  </si>
  <si>
    <t>25.08.2021 15:13:19</t>
  </si>
  <si>
    <t>FATİH KÖK 35-15-L01160_HORZUM L01_72298536</t>
  </si>
  <si>
    <t>25.08.2021 11:08:27</t>
  </si>
  <si>
    <t>25.08.2021 13:50:35</t>
  </si>
  <si>
    <t>25.08.2021 08:15:48</t>
  </si>
  <si>
    <t>25.08.2021 09:49:38</t>
  </si>
  <si>
    <t>DM-1/13 35-29-M00013_DAĞITIM TRAFO M03_72201794</t>
  </si>
  <si>
    <t>25.08.2021 08:34:34</t>
  </si>
  <si>
    <t>25.08.2021 12:47:37</t>
  </si>
  <si>
    <t>KIZILDAM BADEMLİ TR-1 45-75-M00142_B_56389901_56389901</t>
  </si>
  <si>
    <t>25.08.2021 19:32:00</t>
  </si>
  <si>
    <t>25.08.2021 21:01:22</t>
  </si>
  <si>
    <t>SOMA MERKEZ DM-2 45-82-M00070_TR-40 M05_2097061</t>
  </si>
  <si>
    <t>25.08.2021 18:46:58</t>
  </si>
  <si>
    <t>25.08.2021 18:58:00</t>
  </si>
  <si>
    <t>DM-8/4-A 45-71-M02256_953188957_953188957</t>
  </si>
  <si>
    <t>25.08.2021 10:59:42</t>
  </si>
  <si>
    <t>25.08.2021 14:47:54</t>
  </si>
  <si>
    <t>25.08.2021 16:36:07</t>
  </si>
  <si>
    <t>25.08.2021 16:36:47</t>
  </si>
  <si>
    <t>İBRAHİMKUYU DM 35-15-M00286_HatBaşıAyırıcı_53132665 M05_53132665</t>
  </si>
  <si>
    <t>25.08.2021 16:38:35</t>
  </si>
  <si>
    <t>25.08.2021 17:47:54</t>
  </si>
  <si>
    <t>KARAĞAÇLI TR-6 45-71-M01905_A_56352631_56352631</t>
  </si>
  <si>
    <t>25.08.2021 16:05:21</t>
  </si>
  <si>
    <t>25.08.2021 19:46:01</t>
  </si>
  <si>
    <t>25.08.2021 08:37:11</t>
  </si>
  <si>
    <t>25.08.2021 08:50:21</t>
  </si>
  <si>
    <t>_C_56391308_56391308</t>
  </si>
  <si>
    <t>25.08.2021 09:28:29</t>
  </si>
  <si>
    <t>25.08.2021 11:55:41</t>
  </si>
  <si>
    <t>25.08.2021 20:38:00</t>
  </si>
  <si>
    <t>25.08.2021 20:12:07</t>
  </si>
  <si>
    <t>25.08.2021 21:40:37</t>
  </si>
  <si>
    <t>UMMANDERESİ TR-1 45-75-M00075_C_56397908_56397908</t>
  </si>
  <si>
    <t>25.08.2021 18:17:33</t>
  </si>
  <si>
    <t>25.08.2021 20:23:46</t>
  </si>
  <si>
    <t>25.08.2021 14:55:59</t>
  </si>
  <si>
    <t>25.08.2021 17:24:50</t>
  </si>
  <si>
    <t>ASARLIK TR-13 35-28-M00180_DIREK TIPI TRAFO HUCRESI H01_2110294</t>
  </si>
  <si>
    <t>25.08.2021 13:43:00</t>
  </si>
  <si>
    <t>25.08.2021 16:06:18</t>
  </si>
  <si>
    <t>KARABURUN MERKEZ DM 35-21-L00002_KARABURUN TR-4/18 İSKELE L04_72170454</t>
  </si>
  <si>
    <t>25.08.2021 10:03:34</t>
  </si>
  <si>
    <t>25.08.2021 10:11:00</t>
  </si>
  <si>
    <t>25.08.2021 09:00:49</t>
  </si>
  <si>
    <t>25.08.2021 10:28:47</t>
  </si>
  <si>
    <t>SEKLİK TR-1 35-16-M00036_47500993_56395758_56395758</t>
  </si>
  <si>
    <t>25.08.2021 06:39:08</t>
  </si>
  <si>
    <t>25.08.2021 09:36:00</t>
  </si>
  <si>
    <t>TR-1-2/3 ÖĞRETMEN EVİ KABİN 35-20-L00011_955202542_955202542</t>
  </si>
  <si>
    <t>25.08.2021 09:57:26</t>
  </si>
  <si>
    <t>25.08.2021 11:27:11</t>
  </si>
  <si>
    <t>ÇELTİKÇİ TR-1 35-16-M00076_C_56399671_56399671</t>
  </si>
  <si>
    <t>25.08.2021 17:24:49</t>
  </si>
  <si>
    <t>25.08.2021 23:06:01</t>
  </si>
  <si>
    <t>SOMA TR-19 45-82-M00019_A_56401867_56401867</t>
  </si>
  <si>
    <t>25.08.2021 12:21:10</t>
  </si>
  <si>
    <t>25.08.2021 13:54:48</t>
  </si>
  <si>
    <t>GÖLBAŞI TR-1 45-77-M00087__72372185_72372185</t>
  </si>
  <si>
    <t>25.08.2021 11:12:56</t>
  </si>
  <si>
    <t>25.08.2021 12:48:06</t>
  </si>
  <si>
    <t>ÇAMAVLU TR-1 35-16-M00123_47470314_56394997_56394997</t>
  </si>
  <si>
    <t>25.08.2021 18:31:20</t>
  </si>
  <si>
    <t>25.08.2021 19:07:26</t>
  </si>
  <si>
    <t>GÖZTEPE İM 35-01-A00004_AGORA M14_2047147</t>
  </si>
  <si>
    <t>25.08.2021 02:02:38</t>
  </si>
  <si>
    <t>25.08.2021 02:59:58</t>
  </si>
  <si>
    <t>K-2707 35-03-K02707_910278916_910278916</t>
  </si>
  <si>
    <t>25.08.2021 10:39:06</t>
  </si>
  <si>
    <t>25.08.2021 12:04:05</t>
  </si>
  <si>
    <t>K-196 35-01-K00196_35-01-K00196_2374506</t>
  </si>
  <si>
    <t>25.08.2021 07:25:29</t>
  </si>
  <si>
    <t>25.08.2021 08:21:03</t>
  </si>
  <si>
    <t>K-2352 35-01-K02352_911109375_911109375</t>
  </si>
  <si>
    <t>25.08.2021 16:54:07</t>
  </si>
  <si>
    <t>25.08.2021 18:47:38</t>
  </si>
  <si>
    <t>ÇIRPI TR-1/1 35-20-M00001_9688299_56383276_56383276</t>
  </si>
  <si>
    <t>25.08.2021 10:43:01</t>
  </si>
  <si>
    <t>25.08.2021 14:23:54</t>
  </si>
  <si>
    <t>25.08.2021 06:51:33</t>
  </si>
  <si>
    <t>25.08.2021 12:33:13</t>
  </si>
  <si>
    <t>K-2370 35-01-K02370_98334459_98334459</t>
  </si>
  <si>
    <t>25.08.2021 10:47:45</t>
  </si>
  <si>
    <t>25.08.2021 12:04:35</t>
  </si>
  <si>
    <t>ZEYTİNALAN İM 35-19-A00002_KEKLİKTEPE M10_2308024</t>
  </si>
  <si>
    <t>25.08.2021 12:18:25</t>
  </si>
  <si>
    <t>ANADOLU YEM KÖK 35-26-M00754_EMAR M04_65910737</t>
  </si>
  <si>
    <t>25.08.2021 16:47:46</t>
  </si>
  <si>
    <t>25.08.2021 18:02:57</t>
  </si>
  <si>
    <t>25.08.2021 08:28:37</t>
  </si>
  <si>
    <t>25.08.2021 08:29:19</t>
  </si>
  <si>
    <t>25.08.2021 11:07:05</t>
  </si>
  <si>
    <t>25.08.2021 11:07:47</t>
  </si>
  <si>
    <t>25.08.2021 09:13:50</t>
  </si>
  <si>
    <t>25.08.2021 16:57:13</t>
  </si>
  <si>
    <t>25.08.2021 15:46:02</t>
  </si>
  <si>
    <t>25.08.2021 17:52:30</t>
  </si>
  <si>
    <t>25.08.2021 12:49:36</t>
  </si>
  <si>
    <t>25.08.2021 13:14:25</t>
  </si>
  <si>
    <t>M-1467 ARMİS OTEL ÖZEL 35-01-M01467Ö_ M02_2050683</t>
  </si>
  <si>
    <t>25.08.2021 10:08:00</t>
  </si>
  <si>
    <t>25.08.2021 10:20:00</t>
  </si>
  <si>
    <t>PANAZTEPE DM 35-28-M00732_MALTEPE M03_2055980</t>
  </si>
  <si>
    <t>25.08.2021 23:20:57</t>
  </si>
  <si>
    <t>25.08.2021 23:53:47</t>
  </si>
  <si>
    <t>PAŞATIMARI TARIMSAL SULAMA TR-5 45-83-M00247_45-83-M00247_2367732</t>
  </si>
  <si>
    <t>25.08.2021 10:27:30</t>
  </si>
  <si>
    <t>25.08.2021 13:22:50</t>
  </si>
  <si>
    <t>ÇATALOLUK DM 45-74-M00227_GÖRDES M01_2114911</t>
  </si>
  <si>
    <t>25.08.2021 17:44:51</t>
  </si>
  <si>
    <t>25.08.2021 17:46:57</t>
  </si>
  <si>
    <t>25.08.2021 13:57:52</t>
  </si>
  <si>
    <t>25.08.2021 14:12:12</t>
  </si>
  <si>
    <t>HÜSEYİN HACI NEBİOĞLU SULAMA GRUBU 35-29-L00652_B_56403095_56403095</t>
  </si>
  <si>
    <t>25.08.2021 18:06:11</t>
  </si>
  <si>
    <t>25.08.2021 19:05:28</t>
  </si>
  <si>
    <t>K-298 35-01-K00298_K-2985 K01_2117856</t>
  </si>
  <si>
    <t>25.08.2021 11:14:27</t>
  </si>
  <si>
    <t>25.08.2021 11:19:07</t>
  </si>
  <si>
    <t>25.08.2021 10:17:55</t>
  </si>
  <si>
    <t>25.08.2021 13:40:26</t>
  </si>
  <si>
    <t>KÜÇÜKKALE YEŞİLKENT TR-2 35-29-L00268_C_56355658_56355658</t>
  </si>
  <si>
    <t>25.08.2021 07:43:50</t>
  </si>
  <si>
    <t>25.08.2021 09:23:41</t>
  </si>
  <si>
    <t>25.08.2021 06:58:57</t>
  </si>
  <si>
    <t>25.08.2021 06:59:17</t>
  </si>
  <si>
    <t>K-3720 35-02-K03720_99928992_99928992</t>
  </si>
  <si>
    <t>25.08.2021 12:41:32</t>
  </si>
  <si>
    <t>25.08.2021 13:38:10</t>
  </si>
  <si>
    <t>MIDIKLI KÖK 45-81-M00043_A_56388930_56388930</t>
  </si>
  <si>
    <t>25.08.2021 15:46:40</t>
  </si>
  <si>
    <t>25.08.2021 17:07:46</t>
  </si>
  <si>
    <t>25.08.2021 04:48:49</t>
  </si>
  <si>
    <t>25.08.2021 05:41:33</t>
  </si>
  <si>
    <t>PAPUÇLU KÖYÜ ÇAY MAH TR-1 45-77-M00076_DIREK TIPI TRAFO HUCRESI H01_2057985</t>
  </si>
  <si>
    <t>25.08.2021 16:40:16</t>
  </si>
  <si>
    <t>25.08.2021 20:51:08</t>
  </si>
  <si>
    <t>25.08.2021 09:13:07</t>
  </si>
  <si>
    <t>25.08.2021 17:19:47</t>
  </si>
  <si>
    <t>AKSELENDİ İM 45-72-A00004_TR-B GİRİŞ L13_2327099</t>
  </si>
  <si>
    <t>25.08.2021 09:37:37</t>
  </si>
  <si>
    <t>25.08.2021 10:09:00</t>
  </si>
  <si>
    <t>K-4123 35-09-K04123_97652099_97652099</t>
  </si>
  <si>
    <t>25.08.2021 15:14:07</t>
  </si>
  <si>
    <t>25.08.2021 18:14:52</t>
  </si>
  <si>
    <t>M-1823 35-01-M01823_913800340_913800340</t>
  </si>
  <si>
    <t>25.08.2021 13:24:46</t>
  </si>
  <si>
    <t>25.08.2021 14:55:57</t>
  </si>
  <si>
    <t>25.08.2021 07:19:00</t>
  </si>
  <si>
    <t>25.08.2021 15:00:52</t>
  </si>
  <si>
    <t>25.08.2021 16:50:34</t>
  </si>
  <si>
    <t>İM-1/TR-8 35-14-M00301_C C01b_5934757</t>
  </si>
  <si>
    <t>25.08.2021 08:40:00</t>
  </si>
  <si>
    <t>25.08.2021 11:17:58</t>
  </si>
  <si>
    <t>ÇAMLIK DM 35-17-M00173_HatBaşıAyırıcı_65358229 M08_65358229</t>
  </si>
  <si>
    <t>25.08.2021 09:02:02</t>
  </si>
  <si>
    <t>25.08.2021 10:13:16</t>
  </si>
  <si>
    <t>25.08.2021 08:54:21</t>
  </si>
  <si>
    <t>25.08.2021 11:39:58</t>
  </si>
  <si>
    <t>YUNTDAĞYENİCE KÖYÜ TR-1 45-71-M01699_43175956_56384147_56384147</t>
  </si>
  <si>
    <t>25.08.2021 13:43:20</t>
  </si>
  <si>
    <t>25.08.2021 17:59:31</t>
  </si>
  <si>
    <t>TR-46 35-30-L00046_E_56402491_56402491</t>
  </si>
  <si>
    <t>25.08.2021 09:52:05</t>
  </si>
  <si>
    <t>25.08.2021 10:51:05</t>
  </si>
  <si>
    <t>ALANKIYI TR-4 35-20-L00266_942842888_942842888</t>
  </si>
  <si>
    <t>25.08.2021 12:55:02</t>
  </si>
  <si>
    <t>25.08.2021 15:12:57</t>
  </si>
  <si>
    <t>KARATEKE TR-4 35-29-L00134__66114881_66114881</t>
  </si>
  <si>
    <t>25.08.2021 11:22:16</t>
  </si>
  <si>
    <t>25.08.2021 18:33:11</t>
  </si>
  <si>
    <t>25.08.2021 14:17:07</t>
  </si>
  <si>
    <t>25.08.2021 14:17:37</t>
  </si>
  <si>
    <t>25.08.2021 08:13:51</t>
  </si>
  <si>
    <t>25.08.2021 10:00:21</t>
  </si>
  <si>
    <t>K-908 35-04-K00908_H_56358382_56358382</t>
  </si>
  <si>
    <t>25.08.2021 01:54:16</t>
  </si>
  <si>
    <t>25.08.2021 02:51:18</t>
  </si>
  <si>
    <t>K-3195 35-03-K03195_35-03-K03195_41919036</t>
  </si>
  <si>
    <t>25.08.2021 09:50:13</t>
  </si>
  <si>
    <t>25.08.2021 14:16:10</t>
  </si>
  <si>
    <t>25.08.2021 16:28:00</t>
  </si>
  <si>
    <t>25.08.2021 17:41:00</t>
  </si>
  <si>
    <t>M-2008 35-02-M02008_913099144_913099144</t>
  </si>
  <si>
    <t>25.08.2021 13:17:33</t>
  </si>
  <si>
    <t>25.08.2021 14:35:44</t>
  </si>
  <si>
    <t>TEKKE TR-3 35-15-L00125_950409536_950409536</t>
  </si>
  <si>
    <t>25.08.2021 12:45:05</t>
  </si>
  <si>
    <t>25.08.2021 15:58:41</t>
  </si>
  <si>
    <t>_C_56363162_56363162</t>
  </si>
  <si>
    <t>25.08.2021 20:56:09</t>
  </si>
  <si>
    <t>25.08.2021 22:13:40</t>
  </si>
  <si>
    <t>CABBAR DM 45-73-M00100_DSİ ÇIKIŞ M03_2057598</t>
  </si>
  <si>
    <t>25.08.2021 23:26:00</t>
  </si>
  <si>
    <t>25.08.2021 23:47:20</t>
  </si>
  <si>
    <t>BÜYÜKBELEN TR-7 45-80-M00098_956550774_956550774</t>
  </si>
  <si>
    <t>25.08.2021 08:06:29</t>
  </si>
  <si>
    <t>25.08.2021 10:27:20</t>
  </si>
  <si>
    <t>SOMA TR-44/1 45-82-M00076_DIREK TIPI TRAFO HUCRESI H01_2092769</t>
  </si>
  <si>
    <t>25.08.2021 10:15:08</t>
  </si>
  <si>
    <t>25.08.2021 10:55:52</t>
  </si>
  <si>
    <t>25.08.2021 09:06:32</t>
  </si>
  <si>
    <t>25.08.2021 11:44:23</t>
  </si>
  <si>
    <t>L-377 35-18-L00377_966004220_966004220</t>
  </si>
  <si>
    <t>25.08.2021 14:01:24</t>
  </si>
  <si>
    <t>25.08.2021 16:59:57</t>
  </si>
  <si>
    <t>25.08.2021 17:03:38</t>
  </si>
  <si>
    <t>25.08.2021 17:49:40</t>
  </si>
  <si>
    <t>GÖÇBEYLİ TR-1 35-16-M00016_35-16-M00016_2347049</t>
  </si>
  <si>
    <t>25.08.2021 08:13:41</t>
  </si>
  <si>
    <t>25.08.2021 09:15:59</t>
  </si>
  <si>
    <t>25.08.2021 14:10:40</t>
  </si>
  <si>
    <t>25.08.2021 14:31:15</t>
  </si>
  <si>
    <t>MEGAPOL EVLERİ TR-1 35-19-M00271_URLA ENH (ALAÇATI-1) M01_72115053</t>
  </si>
  <si>
    <t>25.08.2021 10:05:57</t>
  </si>
  <si>
    <t>25.08.2021 12:26:14</t>
  </si>
  <si>
    <t>SAKARLI KÖK 45-76-M00046_KOCAİSKAN M03_72214509</t>
  </si>
  <si>
    <t>25.08.2021 11:00:49</t>
  </si>
  <si>
    <t>25.08.2021 11:01:37</t>
  </si>
  <si>
    <t>L-433 35-18-L00433_950452902_950452902</t>
  </si>
  <si>
    <t>25.08.2021 16:36:22</t>
  </si>
  <si>
    <t>25.08.2021 17:18:52</t>
  </si>
  <si>
    <t>TAHTALIÇAY KÖK (M-751) 35-22-M00145_ M08_2330027</t>
  </si>
  <si>
    <t>25.08.2021 09:32:31</t>
  </si>
  <si>
    <t>25.08.2021 11:37:06</t>
  </si>
  <si>
    <t>YUKARI KIZILCA TR-5 35-27-L00341_913830474_913830474</t>
  </si>
  <si>
    <t>25.08.2021 14:29:48</t>
  </si>
  <si>
    <t>25.08.2021 18:31:10</t>
  </si>
  <si>
    <t>K-908 35-04-K00908_B_56379758_56379758</t>
  </si>
  <si>
    <t>25.08.2021 00:23:56</t>
  </si>
  <si>
    <t>25.08.2021 01:28:22</t>
  </si>
  <si>
    <t>25.08.2021 07:22:07</t>
  </si>
  <si>
    <t>25.08.2021 07:22:29</t>
  </si>
  <si>
    <t>GÖKYAKA TR-1 35-27-M00978_DIREK TIPI TRAFO HUCRESI H01_2052262</t>
  </si>
  <si>
    <t>25.08.2021 09:30:14</t>
  </si>
  <si>
    <t>25.08.2021 12:00:25</t>
  </si>
  <si>
    <t>COŞKUN KOÇ SULAMA GRUBU 35-29-M00322_35-29-M00322_2361153</t>
  </si>
  <si>
    <t>25.08.2021 14:56:38</t>
  </si>
  <si>
    <t>25.08.2021 16:46:55</t>
  </si>
  <si>
    <t>25.08.2021 06:57:45</t>
  </si>
  <si>
    <t>25.08.2021 08:09:00</t>
  </si>
  <si>
    <t>25.08.2021 19:18:23</t>
  </si>
  <si>
    <t>25.08.2021 19:44:02</t>
  </si>
  <si>
    <t>TİRE ESKİ HASTANE TR 35-29-L00021_TR-17 L01_72182407</t>
  </si>
  <si>
    <t>25.08.2021 06:37:53</t>
  </si>
  <si>
    <t>25.08.2021 07:47:46</t>
  </si>
  <si>
    <t>M-163 35-18-M00163_950444257_950444257</t>
  </si>
  <si>
    <t>25.08.2021 10:17:23</t>
  </si>
  <si>
    <t>25.08.2021 11:09:27</t>
  </si>
  <si>
    <t>İZZETTİN TR-1 45-83-M00438_A_56399754_56399754</t>
  </si>
  <si>
    <t>25.08.2021 19:26:00</t>
  </si>
  <si>
    <t>25.08.2021 21:52:46</t>
  </si>
  <si>
    <t>SOMA TR-44/4 45-82-M00078_DIREK TIPI TRAFO HUCRESI H01_2092770</t>
  </si>
  <si>
    <t>25.08.2021 22:49:00</t>
  </si>
  <si>
    <t>KULAKSIZLAR KÖK 45-72-L00839_AKSELENDİ İM GİRİŞ L01_66574835</t>
  </si>
  <si>
    <t>25.08.2021 16:15:57</t>
  </si>
  <si>
    <t>25.08.2021 16:16:27</t>
  </si>
  <si>
    <t>K-1209 35-01-K01209_910728094_910728094</t>
  </si>
  <si>
    <t>25.08.2021 18:33:21</t>
  </si>
  <si>
    <t>25.08.2021 20:07:11</t>
  </si>
  <si>
    <t>BAKLACI TR-1 45-73-M00523_B_56388624_56388624</t>
  </si>
  <si>
    <t>25.08.2021 14:18:41</t>
  </si>
  <si>
    <t>25.08.2021 15:31:11</t>
  </si>
  <si>
    <t>K-1409 35-04-K01409_35-04-K01409_2357748</t>
  </si>
  <si>
    <t>25.08.2021 10:36:10</t>
  </si>
  <si>
    <t>25.08.2021 11:42:19</t>
  </si>
  <si>
    <t>25.08.2021 07:29:33</t>
  </si>
  <si>
    <t>25.08.2021 07:30:56</t>
  </si>
  <si>
    <t>M-163 35-18-M00163_DIREK TIPI TRAFO HUCRESI H01_2096479</t>
  </si>
  <si>
    <t>25.08.2021 03:00:34</t>
  </si>
  <si>
    <t>25.08.2021 09:57:05</t>
  </si>
  <si>
    <t>25.08.2021 06:49:12</t>
  </si>
  <si>
    <t>25.08.2021 07:13:37</t>
  </si>
  <si>
    <t>K-1566 35-01-K01566_B_56380820_56380820</t>
  </si>
  <si>
    <t>25.08.2021 09:21:10</t>
  </si>
  <si>
    <t>25.08.2021 09:39:08</t>
  </si>
  <si>
    <t>ÇIRPI TR-1-2/2 35-20-M00007_955196041_955196041</t>
  </si>
  <si>
    <t>25.08.2021 12:58:04</t>
  </si>
  <si>
    <t>25.08.2021 15:14:59</t>
  </si>
  <si>
    <t>HİLAL KLASİK TM 35-01-A00011_MÜRSELPAŞA M11_2313923</t>
  </si>
  <si>
    <t>25.08.2021 09:14:15</t>
  </si>
  <si>
    <t>DENİŞ TR-1 45-82-M00340_45-82-M00340_2377090</t>
  </si>
  <si>
    <t>25.08.2021 13:56:07</t>
  </si>
  <si>
    <t>25.08.2021 15:58:43</t>
  </si>
  <si>
    <t>K-1776 35-07-K01776_913247573_913247573</t>
  </si>
  <si>
    <t>25.08.2021 16:54:00</t>
  </si>
  <si>
    <t>25.08.2021 18:07:18</t>
  </si>
  <si>
    <t>KARABURUN TR-10 35-21-L00020_953367702_953367702</t>
  </si>
  <si>
    <t>25.08.2021 15:35:00</t>
  </si>
  <si>
    <t>25.08.2021 19:57:30</t>
  </si>
  <si>
    <t>_B_56403610_56403610</t>
  </si>
  <si>
    <t>25.08.2021 10:58:29</t>
  </si>
  <si>
    <t>25.08.2021 13:56:37</t>
  </si>
  <si>
    <t>K-2985 35-01-K02985_911756028_911756028</t>
  </si>
  <si>
    <t>25.08.2021 08:11:29</t>
  </si>
  <si>
    <t>25.08.2021 10:58:57</t>
  </si>
  <si>
    <t>K-3345 35-03-K03345_915168069_915168069</t>
  </si>
  <si>
    <t>25.08.2021 18:52:25</t>
  </si>
  <si>
    <t>26.08.2021 01:56:38</t>
  </si>
  <si>
    <t>İLKKURŞUN MERKEZ TR-1 35-15-L00489_950382026_950382026</t>
  </si>
  <si>
    <t>25.08.2021 11:14:51</t>
  </si>
  <si>
    <t>25.08.2021 16:54:51</t>
  </si>
  <si>
    <t>TR-2 35-19-L00002_956694786_956694786</t>
  </si>
  <si>
    <t>25.08.2021 19:35:18</t>
  </si>
  <si>
    <t>25.08.2021 20:33:44</t>
  </si>
  <si>
    <t>TR-32 DEREKÖY 35-22-M00032_95000124352_95000124352</t>
  </si>
  <si>
    <t>25.08.2021 18:19:53</t>
  </si>
  <si>
    <t>25.08.2021 19:14:31</t>
  </si>
  <si>
    <t>GEMİ SÖKÜM(M-130) TR 35-17-M00130_ŞİMŞEKLER M02_79389031</t>
  </si>
  <si>
    <t>25.08.2021 07:28:43</t>
  </si>
  <si>
    <t>25.08.2021 07:58:19</t>
  </si>
  <si>
    <t>TR-2/11-A 45-83-L00156_955145743_955145743</t>
  </si>
  <si>
    <t>25.08.2021 13:48:53</t>
  </si>
  <si>
    <t>25.08.2021 19:22:27</t>
  </si>
  <si>
    <t>25.08.2021 10:37:42</t>
  </si>
  <si>
    <t>25.08.2021 11:57:33</t>
  </si>
  <si>
    <t>SARILAR KÖYÜ TR-1 35-27-L00262_98902839_98902839</t>
  </si>
  <si>
    <t>26.08.2021 00:12:43</t>
  </si>
  <si>
    <t>26.08.2021 02:41:41</t>
  </si>
  <si>
    <t>MAHMUTLAR KÖK 45-74-M00354_HatBaşıAyırıcı_77952889 M010_77952889</t>
  </si>
  <si>
    <t>26.08.2021 00:35:34</t>
  </si>
  <si>
    <t>26.08.2021 03:48:01</t>
  </si>
  <si>
    <t>26.08.2021 00:45:36</t>
  </si>
  <si>
    <t>26.08.2021 01:40:00</t>
  </si>
  <si>
    <t>26.08.2021 01:10:38</t>
  </si>
  <si>
    <t>26.08.2021 02:16:29</t>
  </si>
  <si>
    <t>L-238 35-18-L00238_35-18-L00238_76973463</t>
  </si>
  <si>
    <t>26.08.2021 01:28:48</t>
  </si>
  <si>
    <t>26.08.2021 01:45:20</t>
  </si>
  <si>
    <t>26.08.2021 01:39:52</t>
  </si>
  <si>
    <t>26.08.2021 01:54:28</t>
  </si>
  <si>
    <t>26.08.2021 01:50:00</t>
  </si>
  <si>
    <t>26.08.2021 02:47:03</t>
  </si>
  <si>
    <t>ESKİ FOÇA İM 35-23-A00001_ALÇUK-1 (ESKİ FOÇA-1) M08_2308653</t>
  </si>
  <si>
    <t>26.08.2021 01:40:58</t>
  </si>
  <si>
    <t>26.08.2021 02:28:00</t>
  </si>
  <si>
    <t>26.08.2021 02:04:09</t>
  </si>
  <si>
    <t>26.08.2021 04:43:39</t>
  </si>
  <si>
    <t>26.08.2021 02:08:31</t>
  </si>
  <si>
    <t>26.08.2021 02:24:34</t>
  </si>
  <si>
    <t>MEGAPOL EVLERİ TR-1 35-19-M00271_DAĞITIM TRAFOSU M03_72115056</t>
  </si>
  <si>
    <t>26.08.2021 02:33:23</t>
  </si>
  <si>
    <t>26.08.2021 03:56:07</t>
  </si>
  <si>
    <t>26.08.2021 03:06:27</t>
  </si>
  <si>
    <t>26.08.2021 03:29:37</t>
  </si>
  <si>
    <t>DM-20/02 (DOĞU KABİN) 45-71-M00421_953244728_953244728</t>
  </si>
  <si>
    <t>26.08.2021 03:08:35</t>
  </si>
  <si>
    <t>26.08.2021 04:03:39</t>
  </si>
  <si>
    <t>26.08.2021 03:34:35</t>
  </si>
  <si>
    <t>26.08.2021 03:42:35</t>
  </si>
  <si>
    <t>ZEYTİNALAN İM 35-19-A00002_GÜZELBAHÇE-2 ÇIKIŞ (İSTİKLAL) M11_2052313</t>
  </si>
  <si>
    <t>26.08.2021 04:17:01</t>
  </si>
  <si>
    <t>26.08.2021 04:35:00</t>
  </si>
  <si>
    <t>26.08.2021 04:18:50</t>
  </si>
  <si>
    <t>26.08.2021 04:23:47</t>
  </si>
  <si>
    <t>26.08.2021 04:18:00</t>
  </si>
  <si>
    <t>26.08.2021 04:23:40</t>
  </si>
  <si>
    <t>26.08.2021 04:57:08</t>
  </si>
  <si>
    <t>26.08.2021 09:03:22</t>
  </si>
  <si>
    <t>26.08.2021 04:44:00</t>
  </si>
  <si>
    <t>26.08.2021 14:28:10</t>
  </si>
  <si>
    <t>26.08.2021 05:16:40</t>
  </si>
  <si>
    <t>26.08.2021 05:20:32</t>
  </si>
  <si>
    <t>26.08.2021 05:27:30</t>
  </si>
  <si>
    <t>26.08.2021 11:02:12</t>
  </si>
  <si>
    <t>L-317 BAHÇELİEVLER-1 35-18-L00317_950449331_950449331</t>
  </si>
  <si>
    <t>26.08.2021 05:43:01</t>
  </si>
  <si>
    <t>26.08.2021 09:33:13</t>
  </si>
  <si>
    <t>TİRE TR-12 35-29-L00012_950316038_950316038</t>
  </si>
  <si>
    <t>26.08.2021 06:43:07</t>
  </si>
  <si>
    <t>26.08.2021 10:09:53</t>
  </si>
  <si>
    <t>M-361 35-09-M00361_M-570 M03_47619810</t>
  </si>
  <si>
    <t>26.08.2021 07:55:10</t>
  </si>
  <si>
    <t>26.08.2021 09:01:57</t>
  </si>
  <si>
    <t>26.08.2021 07:34:18</t>
  </si>
  <si>
    <t>26.08.2021 07:51:00</t>
  </si>
  <si>
    <t>TEKELİ DM 35-22-M00088_ESKİ AHMETBEYLİ M08_48495817</t>
  </si>
  <si>
    <t>26.08.2021 07:13:06</t>
  </si>
  <si>
    <t>26.08.2021 08:53:56</t>
  </si>
  <si>
    <t>BOZDAĞ TR-12 35-15-L00299_950406770_950406770</t>
  </si>
  <si>
    <t>26.08.2021 08:11:22</t>
  </si>
  <si>
    <t>26.08.2021 10:54:22</t>
  </si>
  <si>
    <t>EMİNBEY OSMANBEY MAHALLESİ TR-1 45-78-M00869_49185239_56406078_56406078</t>
  </si>
  <si>
    <t>26.08.2021 08:05:43</t>
  </si>
  <si>
    <t>26.08.2021 10:51:17</t>
  </si>
  <si>
    <t>26.08.2021 08:25:24</t>
  </si>
  <si>
    <t>26.08.2021 09:05:00</t>
  </si>
  <si>
    <t>26.08.2021 08:20:08</t>
  </si>
  <si>
    <t>26.08.2021 08:36:00</t>
  </si>
  <si>
    <t>26.08.2021 08:19:10</t>
  </si>
  <si>
    <t>26.08.2021 09:34:25</t>
  </si>
  <si>
    <t>26.08.2021 08:30:51</t>
  </si>
  <si>
    <t>26.08.2021 11:53:24</t>
  </si>
  <si>
    <t>BAĞARASI TR-4 35-23-M00173_42067446_56358329_56358329</t>
  </si>
  <si>
    <t>26.08.2021 08:10:58</t>
  </si>
  <si>
    <t>26.08.2021 10:29:14</t>
  </si>
  <si>
    <t>ÇANAKÇI TR-1 45-74-M00168_B_56354345_56354345</t>
  </si>
  <si>
    <t>26.08.2021 08:40:00</t>
  </si>
  <si>
    <t>26.08.2021 10:10:10</t>
  </si>
  <si>
    <t>KINIK TR 15 35-24-L00015_955219784_955219784</t>
  </si>
  <si>
    <t>26.08.2021 08:41:25</t>
  </si>
  <si>
    <t>26.08.2021 09:55:04</t>
  </si>
  <si>
    <t>26.08.2021 08:44:02</t>
  </si>
  <si>
    <t>26.08.2021 17:16:42</t>
  </si>
  <si>
    <t>BADEMLER TR-5 35-19-L00330_12488607_56389425_56389425</t>
  </si>
  <si>
    <t>26.08.2021 08:44:52</t>
  </si>
  <si>
    <t>26.08.2021 18:02:18</t>
  </si>
  <si>
    <t>K-3015 35-07-K03015_99522426_99522426</t>
  </si>
  <si>
    <t>26.08.2021 08:52:57</t>
  </si>
  <si>
    <t>26.08.2021 10:33:06</t>
  </si>
  <si>
    <t>26.08.2021 08:50:45</t>
  </si>
  <si>
    <t>26.08.2021 09:20:17</t>
  </si>
  <si>
    <t>26.08.2021 08:57:29</t>
  </si>
  <si>
    <t>26.08.2021 08:57:49</t>
  </si>
  <si>
    <t>26.08.2021 08:56:29</t>
  </si>
  <si>
    <t>26.08.2021 09:43:50</t>
  </si>
  <si>
    <t>NARLIDERE TR-1 45-73-M00715_45-73-M00715_2355173</t>
  </si>
  <si>
    <t>26.08.2021 09:01:31</t>
  </si>
  <si>
    <t>26.08.2021 17:26:05</t>
  </si>
  <si>
    <t>26.08.2021 09:01:58</t>
  </si>
  <si>
    <t>26.08.2021 17:54:30</t>
  </si>
  <si>
    <t>TR-2 35-31-L00002_47983116_56395280_56395280</t>
  </si>
  <si>
    <t>26.08.2021 09:02:00</t>
  </si>
  <si>
    <t>26.08.2021 10:47:41</t>
  </si>
  <si>
    <t>26.08.2021 09:04:49</t>
  </si>
  <si>
    <t>26.08.2021 17:33:30</t>
  </si>
  <si>
    <t>26.08.2021 09:05:17</t>
  </si>
  <si>
    <t>26.08.2021 14:16:31</t>
  </si>
  <si>
    <t>26.08.2021 09:06:05</t>
  </si>
  <si>
    <t>26.08.2021 16:30:34</t>
  </si>
  <si>
    <t>MORALILAR İM 45-72-A00002_GİRİŞ M06_2097527</t>
  </si>
  <si>
    <t>26.08.2021 09:05:39</t>
  </si>
  <si>
    <t>26.08.2021 12:55:45</t>
  </si>
  <si>
    <t>KARABAĞLAR TM 35-01-A00012_ÖZGÜR M11_2054525</t>
  </si>
  <si>
    <t>26.08.2021 09:06:49</t>
  </si>
  <si>
    <t>26.08.2021 15:16:20</t>
  </si>
  <si>
    <t>26.08.2021 09:15:09</t>
  </si>
  <si>
    <t>26.08.2021 17:07:26</t>
  </si>
  <si>
    <t>KIZLARALANI KÖK 45-72-L00698_HatBaşıAyırıcı_53140455 L02_53140455</t>
  </si>
  <si>
    <t>26.08.2021 17:06:23</t>
  </si>
  <si>
    <t>26.08.2021 09:17:39</t>
  </si>
  <si>
    <t>26.08.2021 09:18:19</t>
  </si>
  <si>
    <t>K-3620 35-01-K03620_35-01-K03620_2359140</t>
  </si>
  <si>
    <t>26.08.2021 09:20:40</t>
  </si>
  <si>
    <t>26.08.2021 11:45:36</t>
  </si>
  <si>
    <t>BİRGİ DM 35-15-L01013_BİRGİ ŞEHİR KABİN L04_67562403</t>
  </si>
  <si>
    <t>26.08.2021 09:19:33</t>
  </si>
  <si>
    <t>26.08.2021 11:22:32</t>
  </si>
  <si>
    <t>TR-2/120 45-83-M00718_955175774_955175774</t>
  </si>
  <si>
    <t>26.08.2021 09:18:41</t>
  </si>
  <si>
    <t>26.08.2021 11:24:13</t>
  </si>
  <si>
    <t>ÇAPAKLI KÖK 45-78-M01161_HatBaşıAyırıcı_53140458 M06_53140458</t>
  </si>
  <si>
    <t>26.08.2021 09:21:11</t>
  </si>
  <si>
    <t>26.08.2021 11:04:02</t>
  </si>
  <si>
    <t>26.08.2021 09:20:48</t>
  </si>
  <si>
    <t>26.08.2021 12:25:16</t>
  </si>
  <si>
    <t>YENİÇİFTLİK KÖK 35-20-L00373_ L01_2075102</t>
  </si>
  <si>
    <t>26.08.2021 09:21:09</t>
  </si>
  <si>
    <t>26.08.2021 18:19:10</t>
  </si>
  <si>
    <t>K-493 35-01-K00493_911070317_911070317</t>
  </si>
  <si>
    <t>26.08.2021 09:15:50</t>
  </si>
  <si>
    <t>26.08.2021 10:54:06</t>
  </si>
  <si>
    <t>26.08.2021 09:27:52</t>
  </si>
  <si>
    <t>26.08.2021 16:52:17</t>
  </si>
  <si>
    <t>SALİHLİ TM 45-78-A00004_HatBaşıAyırıcı_53140292 M08_53140292</t>
  </si>
  <si>
    <t>26.08.2021 09:24:09</t>
  </si>
  <si>
    <t>26.08.2021 11:17:01</t>
  </si>
  <si>
    <t>26.08.2021 09:13:19</t>
  </si>
  <si>
    <t>26.08.2021 10:46:26</t>
  </si>
  <si>
    <t>26.08.2021 09:29:44</t>
  </si>
  <si>
    <t>26.08.2021 13:24:00</t>
  </si>
  <si>
    <t>DM-2/6 (DM-10) 45-71-M00276_TR-39 M02_66499597</t>
  </si>
  <si>
    <t>26.08.2021 09:38:09</t>
  </si>
  <si>
    <t>26.08.2021 10:28:00</t>
  </si>
  <si>
    <t>M-2568 35-04-M02568_M-3144 M04_50226330</t>
  </si>
  <si>
    <t>26.08.2021 09:40:58</t>
  </si>
  <si>
    <t>26.08.2021 12:16:38</t>
  </si>
  <si>
    <t>DAĞDERE DM 45-72-M00097_KÖMÜRCÜ M06_2106081</t>
  </si>
  <si>
    <t>26.08.2021 09:37:00</t>
  </si>
  <si>
    <t>26.08.2021 17:23:24</t>
  </si>
  <si>
    <t>L-425 BELLONA KABİN 35-18-L00425_35-18-L00425_72105506</t>
  </si>
  <si>
    <t>26.08.2021 09:42:55</t>
  </si>
  <si>
    <t>26.08.2021 12:56:07</t>
  </si>
  <si>
    <t>TOPÇAM SULAMA TR-14 35-16-M00207_47524791_56395416_56395416</t>
  </si>
  <si>
    <t>26.08.2021 09:16:14</t>
  </si>
  <si>
    <t>26.08.2021 11:32:52</t>
  </si>
  <si>
    <t>SANEM KÖK 35-26-M00704_SODA KÖK M05_65955287</t>
  </si>
  <si>
    <t>26.08.2021 09:54:06</t>
  </si>
  <si>
    <t>26.08.2021 14:45:13</t>
  </si>
  <si>
    <t>K-3184 35-04-K03184_B K3184B3B_5779208</t>
  </si>
  <si>
    <t>26.08.2021 09:42:06</t>
  </si>
  <si>
    <t>26.08.2021 12:12:51</t>
  </si>
  <si>
    <t>26.08.2021 09:59:11</t>
  </si>
  <si>
    <t>26.08.2021 09:59:30</t>
  </si>
  <si>
    <t>M-2567 İZSU DM 35-01-M02567_M-1439 M02_66109642</t>
  </si>
  <si>
    <t>26.08.2021 09:54:19</t>
  </si>
  <si>
    <t>26.08.2021 11:25:33</t>
  </si>
  <si>
    <t>K-1865 35-09-K01865_961210709_961210709</t>
  </si>
  <si>
    <t>26.08.2021 09:59:21</t>
  </si>
  <si>
    <t>26.08.2021 15:12:46</t>
  </si>
  <si>
    <t>HELVACI DM-2 35-17-M00359_ŞEHİT KEMAL M05_66476614</t>
  </si>
  <si>
    <t>26.08.2021 10:05:27</t>
  </si>
  <si>
    <t>26.08.2021 10:11:07</t>
  </si>
  <si>
    <t>TR-126 35-16-L00126_953335414_953335414</t>
  </si>
  <si>
    <t>26.08.2021 10:10:00</t>
  </si>
  <si>
    <t>26.08.2021 13:35:55</t>
  </si>
  <si>
    <t>26.08.2021 10:16:03</t>
  </si>
  <si>
    <t>26.08.2021 11:02:28</t>
  </si>
  <si>
    <t>DM-2/19 35-29-M00019_48397636 dm2/19a1b_48400134</t>
  </si>
  <si>
    <t>26.08.2021 10:03:41</t>
  </si>
  <si>
    <t>26.08.2021 13:22:05</t>
  </si>
  <si>
    <t>TR-290 35-19-M00465_956675634_956675634</t>
  </si>
  <si>
    <t>26.08.2021 10:14:05</t>
  </si>
  <si>
    <t>26.08.2021 14:19:01</t>
  </si>
  <si>
    <t>M-318 35-02-M00318_35-02-M00318_2356506</t>
  </si>
  <si>
    <t>26.08.2021 10:10:06</t>
  </si>
  <si>
    <t>26.08.2021 12:41:06</t>
  </si>
  <si>
    <t>26.08.2021 10:22:37</t>
  </si>
  <si>
    <t>26.08.2021 11:09:00</t>
  </si>
  <si>
    <t>ARMUTLU TR-7 35-27-M00550_DONANIMLI YEDEK M04_72164639</t>
  </si>
  <si>
    <t>26.08.2021 10:10:34</t>
  </si>
  <si>
    <t>26.08.2021 11:29:40</t>
  </si>
  <si>
    <t>TR-5 35-19-L00005_BOZAVLU TRAFO L02_72124009</t>
  </si>
  <si>
    <t>26.08.2021 10:27:09</t>
  </si>
  <si>
    <t>26.08.2021 11:03:00</t>
  </si>
  <si>
    <t>HAMİT TR-1 45-72-M00228_C_56407626_56407626</t>
  </si>
  <si>
    <t>26.08.2021 10:30:00</t>
  </si>
  <si>
    <t>26.08.2021 12:51:45</t>
  </si>
  <si>
    <t>26.08.2021 10:36:29</t>
  </si>
  <si>
    <t>26.08.2021 10:36:49</t>
  </si>
  <si>
    <t>26.08.2021 10:37:58</t>
  </si>
  <si>
    <t>26.08.2021 12:23:15</t>
  </si>
  <si>
    <t>VİLLAKENT TR-3 35-28-M00389_A TR3A1_5921334</t>
  </si>
  <si>
    <t>26.08.2021 10:08:03</t>
  </si>
  <si>
    <t>26.08.2021 11:56:49</t>
  </si>
  <si>
    <t>TR-19 35-16-L00019_953316720_953316720</t>
  </si>
  <si>
    <t>26.08.2021 10:20:18</t>
  </si>
  <si>
    <t>26.08.2021 14:20:46</t>
  </si>
  <si>
    <t>M-1544 35-01-M01544_E_56382234_56382234</t>
  </si>
  <si>
    <t>26.08.2021 10:52:01</t>
  </si>
  <si>
    <t>26.08.2021 15:08:54</t>
  </si>
  <si>
    <t>26.08.2021 10:41:27</t>
  </si>
  <si>
    <t>26.08.2021 12:46:15</t>
  </si>
  <si>
    <t>BAHÇELİ AR ÇİFTLİĞİ TR1 35-30-L00145_35-30-L00145_2347586</t>
  </si>
  <si>
    <t>26.08.2021 11:03:18</t>
  </si>
  <si>
    <t>26.08.2021 13:05:57</t>
  </si>
  <si>
    <t>KARAPINAR İM 45-78-A00002_HatBaşıAyırıcı_53139450 M02_53139450</t>
  </si>
  <si>
    <t>26.08.2021 11:20:51</t>
  </si>
  <si>
    <t>26.08.2021 12:56:30</t>
  </si>
  <si>
    <t>M-1186 35-04-M01186_99147139_99147139</t>
  </si>
  <si>
    <t>26.08.2021 11:12:05</t>
  </si>
  <si>
    <t>26.08.2021 18:10:00</t>
  </si>
  <si>
    <t>DEREKÖY KÖK 45-77-L00290_DEREKÖY L04_2120666</t>
  </si>
  <si>
    <t>26.08.2021 11:32:29</t>
  </si>
  <si>
    <t>26.08.2021 11:33:39</t>
  </si>
  <si>
    <t>SARUHANLI TR-24 45-80-M00024_956560668_956560668</t>
  </si>
  <si>
    <t>26.08.2021 11:36:00</t>
  </si>
  <si>
    <t>26.08.2021 15:00:02</t>
  </si>
  <si>
    <t>26.08.2021 11:41:49</t>
  </si>
  <si>
    <t>26.08.2021 11:42:10</t>
  </si>
  <si>
    <t>DEREKÖY KÖK 45-77-L00290_HatBaşıAyırıcı_73229584 L04_73229584</t>
  </si>
  <si>
    <t>26.08.2021 11:35:25</t>
  </si>
  <si>
    <t>26.08.2021 13:12:57</t>
  </si>
  <si>
    <t>L-62 İSTUR 35-14-L00062_956652516_956652516</t>
  </si>
  <si>
    <t>26.08.2021 11:45:00</t>
  </si>
  <si>
    <t>26.08.2021 17:56:42</t>
  </si>
  <si>
    <t>YILMAZ TR-6 45-78-L00206_954734221_954734221</t>
  </si>
  <si>
    <t>26.08.2021 11:22:13</t>
  </si>
  <si>
    <t>26.08.2021 13:34:09</t>
  </si>
  <si>
    <t>26.08.2021 11:53:00</t>
  </si>
  <si>
    <t>26.08.2021 14:46:36</t>
  </si>
  <si>
    <t>TR-31 35-26-M00031_956625593_956625593</t>
  </si>
  <si>
    <t>26.08.2021 11:57:25</t>
  </si>
  <si>
    <t>26.08.2021 14:23:12</t>
  </si>
  <si>
    <t>TR-1/76 45-72-M00076_956502363_956502363</t>
  </si>
  <si>
    <t>26.08.2021 11:49:36</t>
  </si>
  <si>
    <t>26.08.2021 17:06:14</t>
  </si>
  <si>
    <t>GÖLCÜK TR-25 35-15-L00320_950394670_950394670</t>
  </si>
  <si>
    <t>26.08.2021 11:58:16</t>
  </si>
  <si>
    <t>26.08.2021 12:54:35</t>
  </si>
  <si>
    <t>KERESTECİLER TR-1 45-83-M00138_48103858_56386560_56386560</t>
  </si>
  <si>
    <t>26.08.2021 12:03:57</t>
  </si>
  <si>
    <t>26.08.2021 12:46:56</t>
  </si>
  <si>
    <t>ULUKENT DM-3/18 35-28-M00058_960556782_960556782</t>
  </si>
  <si>
    <t>26.08.2021 11:40:40</t>
  </si>
  <si>
    <t>26.08.2021 14:13:25</t>
  </si>
  <si>
    <t>TR-290 35-19-M00465_50073536_56377024_56377024</t>
  </si>
  <si>
    <t>26.08.2021 12:00:12</t>
  </si>
  <si>
    <t>26.08.2021 14:56:03</t>
  </si>
  <si>
    <t>MURADİYE DM-4/12-A (DİREK TR-1) 45-71-M01872_953221493_953221493</t>
  </si>
  <si>
    <t>26.08.2021 12:07:24</t>
  </si>
  <si>
    <t>26.08.2021 15:50:55</t>
  </si>
  <si>
    <t>26.08.2021 12:13:44</t>
  </si>
  <si>
    <t>26.08.2021 14:36:48</t>
  </si>
  <si>
    <t>KISIK TR-1 (M-135) 35-22-M00135_D_56354069_56354069</t>
  </si>
  <si>
    <t>26.08.2021 12:25:46</t>
  </si>
  <si>
    <t>26.08.2021 14:00:40</t>
  </si>
  <si>
    <t>MAVİDERE TR-2 35-31-L00211_956574841_956574841</t>
  </si>
  <si>
    <t>26.08.2021 12:31:03</t>
  </si>
  <si>
    <t>26.08.2021 16:00:40</t>
  </si>
  <si>
    <t>BATI BASMA KÖK 35-26-M00235_ M01_2332442</t>
  </si>
  <si>
    <t>26.08.2021 12:43:44</t>
  </si>
  <si>
    <t>26.08.2021 13:52:45</t>
  </si>
  <si>
    <t>DM-2/TR-12 35-22-M00299_955264892_955264892</t>
  </si>
  <si>
    <t>26.08.2021 12:48:06</t>
  </si>
  <si>
    <t>26.08.2021 22:23:34</t>
  </si>
  <si>
    <t>26.08.2021 12:42:44</t>
  </si>
  <si>
    <t>26.08.2021 21:36:43</t>
  </si>
  <si>
    <t>26.08.2021 16:02:41</t>
  </si>
  <si>
    <t>26.08.2021 13:01:13</t>
  </si>
  <si>
    <t>26.08.2021 13:03:17</t>
  </si>
  <si>
    <t>GÜMÜLDÜR M-20 35-25-M00020_GÜMÜLDÜR M-19 M01_72086848</t>
  </si>
  <si>
    <t>26.08.2021 13:02:29</t>
  </si>
  <si>
    <t>26.08.2021 16:48:48</t>
  </si>
  <si>
    <t>26.08.2021 13:03:13</t>
  </si>
  <si>
    <t>26.08.2021 13:59:09</t>
  </si>
  <si>
    <t>TAŞTEPE TR-1 35-24-M00091_955216220_955216220</t>
  </si>
  <si>
    <t>26.08.2021 13:01:34</t>
  </si>
  <si>
    <t>26.08.2021 15:19:00</t>
  </si>
  <si>
    <t>TR-1/45 45-83-M00045_A_56402084_56402084</t>
  </si>
  <si>
    <t>26.08.2021 13:02:28</t>
  </si>
  <si>
    <t>26.08.2021 14:35:43</t>
  </si>
  <si>
    <t>ÇİFTLİK SULAMA TR-5 35-16-M00191_35-16-M00191_2376138</t>
  </si>
  <si>
    <t>26.08.2021 13:02:59</t>
  </si>
  <si>
    <t>26.08.2021 15:34:09</t>
  </si>
  <si>
    <t>MURADİYE TR-10 45-71-M02143_953221623_953221623</t>
  </si>
  <si>
    <t>26.08.2021 12:44:56</t>
  </si>
  <si>
    <t>26.08.2021 18:50:55</t>
  </si>
  <si>
    <t>TR-1/20B 45-72-M00104_956503305_956503305</t>
  </si>
  <si>
    <t>26.08.2021 12:02:45</t>
  </si>
  <si>
    <t>26.08.2021 13:33:25</t>
  </si>
  <si>
    <t>M-318 35-02-M00318_T T11B_5806435</t>
  </si>
  <si>
    <t>26.08.2021 13:05:00</t>
  </si>
  <si>
    <t>26.08.2021 14:12:54</t>
  </si>
  <si>
    <t>TERZİHALİLLER-1 35-16-M00105_953324341_953324341</t>
  </si>
  <si>
    <t>26.08.2021 13:18:11</t>
  </si>
  <si>
    <t>26.08.2021 17:20:53</t>
  </si>
  <si>
    <t>DM-1/28-A 35-29-M00103_950340493_950340493</t>
  </si>
  <si>
    <t>26.08.2021 13:13:37</t>
  </si>
  <si>
    <t>26.08.2021 14:31:15</t>
  </si>
  <si>
    <t>MURADİYE DM-5/10-C KÖK 45-71-M00674_DM-5/9 M07_2046758</t>
  </si>
  <si>
    <t>26.08.2021 13:29:39</t>
  </si>
  <si>
    <t>26.08.2021 14:15:25</t>
  </si>
  <si>
    <t>NİHAT ÇORUM SULAMA GRUBU TR 35-27-M00207_950220551_950220551</t>
  </si>
  <si>
    <t>26.08.2021 13:33:52</t>
  </si>
  <si>
    <t>26.08.2021 15:39:54</t>
  </si>
  <si>
    <t>K-2655 35-01-K02655_915062419_915062419</t>
  </si>
  <si>
    <t>26.08.2021 13:37:14</t>
  </si>
  <si>
    <t>26.08.2021 14:32:09</t>
  </si>
  <si>
    <t>K-1129 35-03-K01129_910286174_910286174</t>
  </si>
  <si>
    <t>26.08.2021 13:23:13</t>
  </si>
  <si>
    <t>26.08.2021 16:15:46</t>
  </si>
  <si>
    <t>MENEMEN TR-90 35-28-M00090_DIREK TIPI TRAFO HUCRESI H01_2113786</t>
  </si>
  <si>
    <t>26.08.2021 13:23:30</t>
  </si>
  <si>
    <t>26.08.2021 15:27:54</t>
  </si>
  <si>
    <t>M-1497 35-03-M01497_910352104_910352104</t>
  </si>
  <si>
    <t>26.08.2021 13:41:09</t>
  </si>
  <si>
    <t>26.08.2021 14:19:02</t>
  </si>
  <si>
    <t>L-62 İSTUR 35-14-L00062_956639384_956639384</t>
  </si>
  <si>
    <t>26.08.2021 13:38:07</t>
  </si>
  <si>
    <t>26.08.2021 17:41:57</t>
  </si>
  <si>
    <t>BÜYÜKBELEN TR-7 45-80-M00098_956550305_956550305</t>
  </si>
  <si>
    <t>26.08.2021 13:54:14</t>
  </si>
  <si>
    <t>26.08.2021 18:13:41</t>
  </si>
  <si>
    <t>DM-21/08-C 45-71-M00584_45-71-M00584_2358479</t>
  </si>
  <si>
    <t>26.08.2021 13:56:45</t>
  </si>
  <si>
    <t>26.08.2021 15:15:57</t>
  </si>
  <si>
    <t>26.08.2021 14:05:09</t>
  </si>
  <si>
    <t>26.08.2021 14:28:48</t>
  </si>
  <si>
    <t>AKÖREN TR-19 KÖK 45-78-M00974_HatBaşıAyırıcı_53139499 M04_53139499</t>
  </si>
  <si>
    <t>26.08.2021 14:10:09</t>
  </si>
  <si>
    <t>26.08.2021 15:57:48</t>
  </si>
  <si>
    <t>26.08.2021 14:03:21</t>
  </si>
  <si>
    <t>26.08.2021 17:34:12</t>
  </si>
  <si>
    <t>M-1004 35-03-M01004_35-03-M01004_41931413</t>
  </si>
  <si>
    <t>26.08.2021 14:11:09</t>
  </si>
  <si>
    <t>26.08.2021 14:55:06</t>
  </si>
  <si>
    <t>M-317 35-02-M00317_910145473_910145473</t>
  </si>
  <si>
    <t>26.08.2021 14:21:07</t>
  </si>
  <si>
    <t>26.08.2021 16:40:48</t>
  </si>
  <si>
    <t>26.08.2021 14:17:56</t>
  </si>
  <si>
    <t>26.08.2021 21:14:02</t>
  </si>
  <si>
    <t>YARBASAN KÖK 45-74-M00119_ESKİ YARBASAN M02_72246658</t>
  </si>
  <si>
    <t>26.08.2021 14:38:59</t>
  </si>
  <si>
    <t>26.08.2021 14:39:29</t>
  </si>
  <si>
    <t>26.08.2021 14:04:10</t>
  </si>
  <si>
    <t>26.08.2021 15:53:21</t>
  </si>
  <si>
    <t>M-326 35-03-M00326_910062464_910062464</t>
  </si>
  <si>
    <t>26.08.2021 14:48:56</t>
  </si>
  <si>
    <t>26.08.2021 16:28:18</t>
  </si>
  <si>
    <t>ALMAK TM 35-17-A00003_LİMAN-1 M26_2307150</t>
  </si>
  <si>
    <t>26.08.2021 14:54:00</t>
  </si>
  <si>
    <t>26.08.2021 15:01:08</t>
  </si>
  <si>
    <t>ÇANDARLI DM-TR-20 35-30-M00020_ŞEHİR-2 M02_72352811</t>
  </si>
  <si>
    <t>26.08.2021 15:00:29</t>
  </si>
  <si>
    <t>ÖZBEK TR-2 (TR-232) 35-19-M00232_ H_77618056</t>
  </si>
  <si>
    <t>26.08.2021 14:51:22</t>
  </si>
  <si>
    <t>26.08.2021 17:24:29</t>
  </si>
  <si>
    <t>TR-31 35-19-L00031_956693548_956693548</t>
  </si>
  <si>
    <t>26.08.2021 14:53:32</t>
  </si>
  <si>
    <t>26.08.2021 19:47:46</t>
  </si>
  <si>
    <t>26.08.2021 15:15:59</t>
  </si>
  <si>
    <t>26.08.2021 15:22:51</t>
  </si>
  <si>
    <t>DERBENT TR-2 45-83-L00324_45-83-L00324_2371923</t>
  </si>
  <si>
    <t>26.08.2021 15:17:03</t>
  </si>
  <si>
    <t>26.08.2021 19:09:56</t>
  </si>
  <si>
    <t>26.08.2021 15:16:32</t>
  </si>
  <si>
    <t>26.08.2021 16:36:00</t>
  </si>
  <si>
    <t>TR-163 35-26-M01148_956618551_956618551</t>
  </si>
  <si>
    <t>26.08.2021 15:16:22</t>
  </si>
  <si>
    <t>26.08.2021 15:58:47</t>
  </si>
  <si>
    <t>YILMAZ TR-6 45-78-L00206_953249187_953249187</t>
  </si>
  <si>
    <t>26.08.2021 15:25:15</t>
  </si>
  <si>
    <t>26.08.2021 17:01:35</t>
  </si>
  <si>
    <t>26.08.2021 15:24:00</t>
  </si>
  <si>
    <t>26.08.2021 16:35:33</t>
  </si>
  <si>
    <t>ARPALIK KÖK 45-83-M00137_İZZETTİN KÖK M03_2329854</t>
  </si>
  <si>
    <t>26.08.2021 15:28:00</t>
  </si>
  <si>
    <t>26.08.2021 16:05:57</t>
  </si>
  <si>
    <t>YASEMİN DM 35-19-M00002_ÖZBEK M03_2055959</t>
  </si>
  <si>
    <t>26.08.2021 15:34:31</t>
  </si>
  <si>
    <t>26.08.2021 17:40:08</t>
  </si>
  <si>
    <t>M-3069(YATIRIM REZERVE) 35-01-M03069_911964608_911964608</t>
  </si>
  <si>
    <t>26.08.2021 15:30:41</t>
  </si>
  <si>
    <t>26.08.2021 18:41:09</t>
  </si>
  <si>
    <t>26.08.2021 15:32:52</t>
  </si>
  <si>
    <t>26.08.2021 17:12:33</t>
  </si>
  <si>
    <t>K-1658 35-03-K01658_910236479_910236479</t>
  </si>
  <si>
    <t>26.08.2021 15:36:29</t>
  </si>
  <si>
    <t>26.08.2021 16:45:13</t>
  </si>
  <si>
    <t>_48123168_56388596_56388596</t>
  </si>
  <si>
    <t>26.08.2021 15:38:48</t>
  </si>
  <si>
    <t>26.08.2021 17:12:56</t>
  </si>
  <si>
    <t>_962686759_962686759</t>
  </si>
  <si>
    <t>26.08.2021 15:42:30</t>
  </si>
  <si>
    <t>26.08.2021 17:02:03</t>
  </si>
  <si>
    <t>TARIMSAL SULAMA TR-42 45-85-L00162_45-85-L00162_2362411</t>
  </si>
  <si>
    <t>26.08.2021 15:32:55</t>
  </si>
  <si>
    <t>26.08.2021 18:35:29</t>
  </si>
  <si>
    <t>M-1307 35-02-M01307_M-1789 M02_2044721</t>
  </si>
  <si>
    <t>26.08.2021 15:50:21</t>
  </si>
  <si>
    <t>26.08.2021 15:51:00</t>
  </si>
  <si>
    <t>YARBASAN KÖK 45-74-M00119_HatBaşıAyırıcı_53134257 M02_53134257</t>
  </si>
  <si>
    <t>26.08.2021 15:47:55</t>
  </si>
  <si>
    <t>26.08.2021 17:33:20</t>
  </si>
  <si>
    <t>GERELİ TR-2 35-15-L00670_C_56371062_56371062</t>
  </si>
  <si>
    <t>26.08.2021 15:51:22</t>
  </si>
  <si>
    <t>26.08.2021 17:33:49</t>
  </si>
  <si>
    <t>26.08.2021 15:36:38</t>
  </si>
  <si>
    <t>26.08.2021 17:06:29</t>
  </si>
  <si>
    <t>MURADİYE TR-2 SU DEPOSU 45-71-M00199_953221203_953221203</t>
  </si>
  <si>
    <t>26.08.2021 15:56:37</t>
  </si>
  <si>
    <t>26.08.2021 21:11:59</t>
  </si>
  <si>
    <t>GELENBE TR-2 45-76-L00061_955253280_955253280</t>
  </si>
  <si>
    <t>26.08.2021 16:13:26</t>
  </si>
  <si>
    <t>26.08.2021 17:50:02</t>
  </si>
  <si>
    <t>MURADİYE DM-4/12-A (DİREK TR-1) 45-71-M01872_953221491_953221491</t>
  </si>
  <si>
    <t>26.08.2021 16:12:00</t>
  </si>
  <si>
    <t>26.08.2021 21:07:55</t>
  </si>
  <si>
    <t>K-2752 35-03-K02752_A_56362574_56362574</t>
  </si>
  <si>
    <t>26.08.2021 16:12:06</t>
  </si>
  <si>
    <t>26.08.2021 17:30:22</t>
  </si>
  <si>
    <t>TR-108 35-15-M00108_950369906_950369906</t>
  </si>
  <si>
    <t>26.08.2021 16:20:27</t>
  </si>
  <si>
    <t>26.08.2021 18:26:30</t>
  </si>
  <si>
    <t>TR-90 35-17-M00090_TR-43(M-43) M02_66211004</t>
  </si>
  <si>
    <t>26.08.2021 16:29:20</t>
  </si>
  <si>
    <t>26.08.2021 16:55:00</t>
  </si>
  <si>
    <t>L-45 JANDARMA SİTESİ 35-14-L00045_956640184_956640184</t>
  </si>
  <si>
    <t>26.08.2021 15:37:51</t>
  </si>
  <si>
    <t>26.08.2021 16:53:56</t>
  </si>
  <si>
    <t>KARAALİ TR-1 45-71-M01470_43157777_56395539_56395539</t>
  </si>
  <si>
    <t>26.08.2021 16:29:00</t>
  </si>
  <si>
    <t>26.08.2021 21:09:41</t>
  </si>
  <si>
    <t>_A_56386756_56386756</t>
  </si>
  <si>
    <t>26.08.2021 16:32:54</t>
  </si>
  <si>
    <t>26.08.2021 17:08:27</t>
  </si>
  <si>
    <t>K-4226 35-08-K04226_A a1b_5825258</t>
  </si>
  <si>
    <t>26.08.2021 16:30:17</t>
  </si>
  <si>
    <t>26.08.2021 18:28:05</t>
  </si>
  <si>
    <t>SAİP TR-2 35-21-L00103_953358023_953358023</t>
  </si>
  <si>
    <t>26.08.2021 16:43:00</t>
  </si>
  <si>
    <t>26.08.2021 17:13:32</t>
  </si>
  <si>
    <t>SAİP TR-2 35-21-L00103_C_56394871_56394871</t>
  </si>
  <si>
    <t>26.08.2021 15:59:28</t>
  </si>
  <si>
    <t>26.08.2021 17:10:40</t>
  </si>
  <si>
    <t>ÇAPAKLI KÖK 45-78-M01161_HatBaşıAyırıcı_53139031 M06_53139031</t>
  </si>
  <si>
    <t>26.08.2021 16:44:58</t>
  </si>
  <si>
    <t>26.08.2021 18:30:51</t>
  </si>
  <si>
    <t>26.08.2021 16:55:49</t>
  </si>
  <si>
    <t>26.08.2021 17:35:53</t>
  </si>
  <si>
    <t>ÜRKMEZ M-22 35-25-M00156_DAĞITIM TRAFO ÜRKMEZ M-22 M03_72072482</t>
  </si>
  <si>
    <t>26.08.2021 16:56:00</t>
  </si>
  <si>
    <t>26.08.2021 17:37:05</t>
  </si>
  <si>
    <t>TR-320 35-19-M00517_966421352_966421352</t>
  </si>
  <si>
    <t>26.08.2021 16:55:41</t>
  </si>
  <si>
    <t>26.08.2021 20:45:53</t>
  </si>
  <si>
    <t>DM-14/3B 45-71-M02250_B B4_73603162</t>
  </si>
  <si>
    <t>26.08.2021 17:02:00</t>
  </si>
  <si>
    <t>26.08.2021 17:57:14</t>
  </si>
  <si>
    <t>KARAAĞAÇLI TR-4 45-71-M01081_953213489_953213489</t>
  </si>
  <si>
    <t>26.08.2021 16:59:58</t>
  </si>
  <si>
    <t>26.08.2021 21:56:19</t>
  </si>
  <si>
    <t>TR-90 35-17-M00090_TR-43(M-43) M02_66211005</t>
  </si>
  <si>
    <t>26.08.2021 16:55:22</t>
  </si>
  <si>
    <t>26.08.2021 18:09:59</t>
  </si>
  <si>
    <t>26.08.2021 17:12:00</t>
  </si>
  <si>
    <t>26.08.2021 19:57:04</t>
  </si>
  <si>
    <t>ALTINKÖY DUMANDAMLARI TR-1 45-81-M00118_A_56399515_56399515</t>
  </si>
  <si>
    <t>26.08.2021 17:17:02</t>
  </si>
  <si>
    <t>26.08.2021 20:04:14</t>
  </si>
  <si>
    <t>K-1546 35-02-K01546_B B1B_5845814</t>
  </si>
  <si>
    <t>26.08.2021 16:43:17</t>
  </si>
  <si>
    <t>26.08.2021 21:26:37</t>
  </si>
  <si>
    <t>GÜMÜLDÜR DM-6 (M-17) 35-25-M00017_D_56355104_56355104</t>
  </si>
  <si>
    <t>26.08.2021 16:59:20</t>
  </si>
  <si>
    <t>26.08.2021 19:01:11</t>
  </si>
  <si>
    <t>K-1917 35-10-K01917_967152487_967152487</t>
  </si>
  <si>
    <t>26.08.2021 17:05:03</t>
  </si>
  <si>
    <t>26.08.2021 19:58:46</t>
  </si>
  <si>
    <t>DM02/TR10 45-73-M00014_945673351_945673351</t>
  </si>
  <si>
    <t>26.08.2021 17:19:16</t>
  </si>
  <si>
    <t>26.08.2021 18:51:47</t>
  </si>
  <si>
    <t>K-476 35-04-K00476_B B1B_5779306</t>
  </si>
  <si>
    <t>26.08.2021 17:13:30</t>
  </si>
  <si>
    <t>26.08.2021 18:11:14</t>
  </si>
  <si>
    <t>26.08.2021 17:21:19</t>
  </si>
  <si>
    <t>26.08.2021 17:55:09</t>
  </si>
  <si>
    <t>PAYAMLI M-21 35-25-M00171_A_56376323_56376323</t>
  </si>
  <si>
    <t>26.08.2021 17:02:55</t>
  </si>
  <si>
    <t>26.08.2021 18:02:57</t>
  </si>
  <si>
    <t>CELALETTİN AŞKIN TARIMSAL SULAMA TR-1 45-83-M00311_45-83-M00311_2368509</t>
  </si>
  <si>
    <t>26.08.2021 17:38:00</t>
  </si>
  <si>
    <t>26.08.2021 20:32:03</t>
  </si>
  <si>
    <t>26.08.2021 17:52:09</t>
  </si>
  <si>
    <t>26.08.2021 17:52:40</t>
  </si>
  <si>
    <t>DM-2/22 35-26-M00853_956631757_956631757</t>
  </si>
  <si>
    <t>26.08.2021 17:45:24</t>
  </si>
  <si>
    <t>26.08.2021 18:59:29</t>
  </si>
  <si>
    <t>DEMİRTAŞ KÖK 35-30-M00149_DELİKTAŞ M05_72078606</t>
  </si>
  <si>
    <t>26.08.2021 17:55:21</t>
  </si>
  <si>
    <t>26.08.2021 18:20:32</t>
  </si>
  <si>
    <t>NAİME İÇME SUYU 35-26-L00349_6260966_56358700_56358700</t>
  </si>
  <si>
    <t>26.08.2021 17:59:25</t>
  </si>
  <si>
    <t>26.08.2021 19:40:35</t>
  </si>
  <si>
    <t>26.08.2021 18:06:39</t>
  </si>
  <si>
    <t>26.08.2021 18:43:34</t>
  </si>
  <si>
    <t>BOYNUYOĞUN KÖK 35-29-L00051_ÖDEMİŞ KAVAĞI L04_72215393</t>
  </si>
  <si>
    <t>26.08.2021 18:04:57</t>
  </si>
  <si>
    <t>26.08.2021 18:50:43</t>
  </si>
  <si>
    <t>26.08.2021 18:13:00</t>
  </si>
  <si>
    <t>26.08.2021 19:19:40</t>
  </si>
  <si>
    <t>26.08.2021 18:16:25</t>
  </si>
  <si>
    <t>26.08.2021 18:24:58</t>
  </si>
  <si>
    <t>BEYLER KÖK 45-85-L00034_YENİKÖY L02_72102990</t>
  </si>
  <si>
    <t>26.08.2021 18:15:29</t>
  </si>
  <si>
    <t>26.08.2021 19:10:56</t>
  </si>
  <si>
    <t>SOMA TR-16/6 45-82-M00098_945529880_945529880</t>
  </si>
  <si>
    <t>26.08.2021 18:18:19</t>
  </si>
  <si>
    <t>26.08.2021 20:01:20</t>
  </si>
  <si>
    <t>YILMAZ TR-6 45-78-L00206_953250043_953250043</t>
  </si>
  <si>
    <t>26.08.2021 18:30:11</t>
  </si>
  <si>
    <t>26.08.2021 18:46:37</t>
  </si>
  <si>
    <t>26.08.2021 18:30:50</t>
  </si>
  <si>
    <t>26.08.2021 19:03:27</t>
  </si>
  <si>
    <t>K-1930 35-09-K01930_K-1932 K03_47725239</t>
  </si>
  <si>
    <t>26.08.2021 18:35:49</t>
  </si>
  <si>
    <t>26.08.2021 18:58:00</t>
  </si>
  <si>
    <t>K-3384 35-09-K03384_K-2987 K02_45353986</t>
  </si>
  <si>
    <t>26.08.2021 18:52:56</t>
  </si>
  <si>
    <t>26.08.2021 19:45:51</t>
  </si>
  <si>
    <t>KIRANÇİFTLİK TR-1 45-71-M01489_44437856_56366865_56366865</t>
  </si>
  <si>
    <t>26.08.2021 18:47:00</t>
  </si>
  <si>
    <t>26.08.2021 21:38:20</t>
  </si>
  <si>
    <t>TR-69 35-19-L00069_TR-70 L03_2115679</t>
  </si>
  <si>
    <t>26.08.2021 18:49:10</t>
  </si>
  <si>
    <t>26.08.2021 20:25:00</t>
  </si>
  <si>
    <t>26.08.2021 19:06:59</t>
  </si>
  <si>
    <t>26.08.2021 19:46:22</t>
  </si>
  <si>
    <t>K-410 35-03-K00410_910315310_910315310</t>
  </si>
  <si>
    <t>26.08.2021 19:02:54</t>
  </si>
  <si>
    <t>26.08.2021 19:57:22</t>
  </si>
  <si>
    <t>TR-59 35-17-M00059_950302650_950302650</t>
  </si>
  <si>
    <t>26.08.2021 19:09:34</t>
  </si>
  <si>
    <t>26.08.2021 20:04:57</t>
  </si>
  <si>
    <t>26.08.2021 19:16:09</t>
  </si>
  <si>
    <t>26.08.2021 19:40:44</t>
  </si>
  <si>
    <t>DM-09/13-A 45-71-M00382_45-71-M00382_2355307</t>
  </si>
  <si>
    <t>26.08.2021 19:00:40</t>
  </si>
  <si>
    <t>26.08.2021 20:01:33</t>
  </si>
  <si>
    <t>ALAŞEHİR DM-13/1 45-73-M01121_945675652_945675652</t>
  </si>
  <si>
    <t>26.08.2021 19:12:00</t>
  </si>
  <si>
    <t>26.08.2021 20:18:53</t>
  </si>
  <si>
    <t>TR-40 35-15-M00040_48885177_56366774_56366774</t>
  </si>
  <si>
    <t>26.08.2021 19:32:11</t>
  </si>
  <si>
    <t>26.08.2021 21:52:20</t>
  </si>
  <si>
    <t>26.08.2021 19:39:10</t>
  </si>
  <si>
    <t>26.08.2021 20:34:17</t>
  </si>
  <si>
    <t>K-2994 35-09-K02994_K-4390 K02_47324821</t>
  </si>
  <si>
    <t>26.08.2021 19:42:13</t>
  </si>
  <si>
    <t>26.08.2021 20:18:00</t>
  </si>
  <si>
    <t>FOÇA TR-3 35-23-L00003_950426900_950426900</t>
  </si>
  <si>
    <t>26.08.2021 19:35:20</t>
  </si>
  <si>
    <t>26.08.2021 21:49:39</t>
  </si>
  <si>
    <t>YENİFOÇA TR-51 35-23-M00051_YENİFOÇA TR-45 M02_72157029</t>
  </si>
  <si>
    <t>26.08.2021 19:49:10</t>
  </si>
  <si>
    <t>26.08.2021 20:43:17</t>
  </si>
  <si>
    <t>K-846 35-04-K00846_912568099_912568099</t>
  </si>
  <si>
    <t>26.08.2021 20:04:35</t>
  </si>
  <si>
    <t>26.08.2021 21:16:20</t>
  </si>
  <si>
    <t>26.08.2021 20:03:00</t>
  </si>
  <si>
    <t>26.08.2021 23:56:25</t>
  </si>
  <si>
    <t>K-1935 35-09-K01935_K-4478 K03_45353693</t>
  </si>
  <si>
    <t>26.08.2021 20:18:13</t>
  </si>
  <si>
    <t>27.08.2021 01:32:00</t>
  </si>
  <si>
    <t>SARAYCIK MAH. TR-1 45-86-M00257_DIREK TIPI TRAFO HUCRESI H01_2054709</t>
  </si>
  <si>
    <t>26.08.2021 20:26:38</t>
  </si>
  <si>
    <t>26.08.2021 21:13:17</t>
  </si>
  <si>
    <t>SARIÇAM TR-1 45-80-M00161_956566858_956566858</t>
  </si>
  <si>
    <t>26.08.2021 20:26:55</t>
  </si>
  <si>
    <t>26.08.2021 21:36:09</t>
  </si>
  <si>
    <t>26.08.2021 20:05:20</t>
  </si>
  <si>
    <t>26.08.2021 22:04:51</t>
  </si>
  <si>
    <t>26.08.2021 20:38:50</t>
  </si>
  <si>
    <t>26.08.2021 20:39:23</t>
  </si>
  <si>
    <t>M-7 35-18-M00007_950439782_950439782</t>
  </si>
  <si>
    <t>26.08.2021 20:16:38</t>
  </si>
  <si>
    <t>26.08.2021 23:52:33</t>
  </si>
  <si>
    <t>26.08.2021 21:19:00</t>
  </si>
  <si>
    <t>26.08.2021 23:09:03</t>
  </si>
  <si>
    <t>26.08.2021 21:41:12</t>
  </si>
  <si>
    <t>26.08.2021 23:35:29</t>
  </si>
  <si>
    <t>K-1371 35-04-K01371_914643133_914643133</t>
  </si>
  <si>
    <t>26.08.2021 21:17:11</t>
  </si>
  <si>
    <t>26.08.2021 22:54:44</t>
  </si>
  <si>
    <t>ALİ KURUT SULAMA TR-3 45-71-M00838_45-71-M00838_2360622</t>
  </si>
  <si>
    <t>26.08.2021 21:38:48</t>
  </si>
  <si>
    <t>26.08.2021 23:10:03</t>
  </si>
  <si>
    <t>ÖDEMİŞ İM 35-15-A00001_MURSALLI SULAMA L14_2062379</t>
  </si>
  <si>
    <t>26.08.2021 21:55:28</t>
  </si>
  <si>
    <t>27.08.2021 00:34:36</t>
  </si>
  <si>
    <t>KARABURUN TR-1/15 35-21-L00019_953360070_953360070</t>
  </si>
  <si>
    <t>26.08.2021 21:49:52</t>
  </si>
  <si>
    <t>26.08.2021 22:37:00</t>
  </si>
  <si>
    <t>ARMUTLU TR-7 35-27-M00550_98703272_98703272</t>
  </si>
  <si>
    <t>26.08.2021 22:21:47</t>
  </si>
  <si>
    <t>26.08.2021 23:20:35</t>
  </si>
  <si>
    <t>YENİCE KÖK 45-86-M00234_İÇİKLER ÇIKIŞ M02_41955326</t>
  </si>
  <si>
    <t>26.08.2021 22:28:11</t>
  </si>
  <si>
    <t>26.08.2021 22:28:51</t>
  </si>
  <si>
    <t>L-3 TEKEL 35-18-L00003_8634475 h2b_5946046</t>
  </si>
  <si>
    <t>26.08.2021 22:49:24</t>
  </si>
  <si>
    <t>27.08.2021 00:52:36</t>
  </si>
  <si>
    <t>FOÇA TR-45 35-23-L00045_950427684_950427684</t>
  </si>
  <si>
    <t>26.08.2021 23:06:16</t>
  </si>
  <si>
    <t>27.08.2021 01:13:36</t>
  </si>
  <si>
    <t>YENİCE KÖK 45-86-M00234_HatBaşıAyırıcı_53134394 M02_53134394</t>
  </si>
  <si>
    <t>26.08.2021 23:11:13</t>
  </si>
  <si>
    <t>27.08.2021 00:36:44</t>
  </si>
  <si>
    <t>M-247 35-02-M00247_A_56381063_56381063</t>
  </si>
  <si>
    <t>27.08.2021 00:24:32</t>
  </si>
  <si>
    <t>27.08.2021 01:14:58</t>
  </si>
  <si>
    <t>OSMANGAZİ İM 35-02-A00004_MUHİTTİN ERENER K13_2101353</t>
  </si>
  <si>
    <t>27.08.2021 02:21:11</t>
  </si>
  <si>
    <t>27.08.2021 02:27:31</t>
  </si>
  <si>
    <t>KULA İM 45-77-A00001_HatBaşıAyırıcı_80021704 M07_80021704</t>
  </si>
  <si>
    <t>27.08.2021 03:20:20</t>
  </si>
  <si>
    <t>27.08.2021 03:24:00</t>
  </si>
  <si>
    <t>AYASKENT DM-2 (TR-1) 35-16-M00011_ÖZBATILILAR BELEDİYE-AZİZİYE-PAŞAKÖY M05_72045877</t>
  </si>
  <si>
    <t>27.08.2021 03:54:50</t>
  </si>
  <si>
    <t>27.08.2021 03:55:50</t>
  </si>
  <si>
    <t>KAPAKLI DM 45-72-M00309_KAYIŞLAR M09_2099434</t>
  </si>
  <si>
    <t>27.08.2021 04:06:20</t>
  </si>
  <si>
    <t>27.08.2021 04:06:41</t>
  </si>
  <si>
    <t>ULUKENT DM-3/40 35-28-M00048_ULUKENT DM-3/3 M03_66496304</t>
  </si>
  <si>
    <t>27.08.2021 05:10:51</t>
  </si>
  <si>
    <t>27.08.2021 07:33:05</t>
  </si>
  <si>
    <t>BERGAMA İM-1 35-16-A00001_TR-2 M09_2094407</t>
  </si>
  <si>
    <t>27.08.2021 05:40:44</t>
  </si>
  <si>
    <t>27.08.2021 05:49:30</t>
  </si>
  <si>
    <t>27.08.2021 06:46:00</t>
  </si>
  <si>
    <t>27.08.2021 06:51:08</t>
  </si>
  <si>
    <t>DİLEK TR-4 45-80-M00139_45-80-M00139_2373715</t>
  </si>
  <si>
    <t>27.08.2021 06:50:19</t>
  </si>
  <si>
    <t>27.08.2021 07:55:54</t>
  </si>
  <si>
    <t>TR-1/14-C 45-72-M00100_DIREK TIPI TRAFO HUCRESI H01_2104379</t>
  </si>
  <si>
    <t>27.08.2021 06:52:57</t>
  </si>
  <si>
    <t>27.08.2021 07:41:21</t>
  </si>
  <si>
    <t>AYHAN BEZİRGENOGLU SULAMA GRUBU 35-29-L00346_C_56396330_56396330</t>
  </si>
  <si>
    <t>27.08.2021 07:45:53</t>
  </si>
  <si>
    <t>27.08.2021 10:19:09</t>
  </si>
  <si>
    <t>ÜÇYOL KÖK 45-82-M00128_URUZLAR GES M06_2090646</t>
  </si>
  <si>
    <t>27.08.2021 07:58:00</t>
  </si>
  <si>
    <t>27.08.2021 08:38:31</t>
  </si>
  <si>
    <t>SARIÇAY TR-2 35-22-M00855_ H_78960980</t>
  </si>
  <si>
    <t>27.08.2021 08:07:37</t>
  </si>
  <si>
    <t>27.08.2021 10:55:00</t>
  </si>
  <si>
    <t>M-891 35-02-M00891_M-32 M03_2064243</t>
  </si>
  <si>
    <t>27.08.2021 08:06:50</t>
  </si>
  <si>
    <t>27.08.2021 08:51:06</t>
  </si>
  <si>
    <t>27.08.2021 08:09:42</t>
  </si>
  <si>
    <t>27.08.2021 08:47:41</t>
  </si>
  <si>
    <t>ÇANDARLI TR-11(CANKENT1) 35-30-M00011_955321702_955321702</t>
  </si>
  <si>
    <t>27.08.2021 07:40:12</t>
  </si>
  <si>
    <t>27.08.2021 10:50:25</t>
  </si>
  <si>
    <t>TR-1/44 45-72-M00044_45-72-M00044_2357432</t>
  </si>
  <si>
    <t>27.08.2021 08:17:34</t>
  </si>
  <si>
    <t>27.08.2021 09:06:30</t>
  </si>
  <si>
    <t>27.08.2021 08:21:31</t>
  </si>
  <si>
    <t>27.08.2021 09:37:34</t>
  </si>
  <si>
    <t>27.08.2021 08:25:56</t>
  </si>
  <si>
    <t>27.08.2021 09:23:05</t>
  </si>
  <si>
    <t>TR-59 35-30-L00059_A_56398339_56398339</t>
  </si>
  <si>
    <t>27.08.2021 08:27:00</t>
  </si>
  <si>
    <t>27.08.2021 10:30:41</t>
  </si>
  <si>
    <t>K-2985 35-01-K02985_912181090_912181090</t>
  </si>
  <si>
    <t>27.08.2021 08:32:20</t>
  </si>
  <si>
    <t>27.08.2021 13:08:04</t>
  </si>
  <si>
    <t>KINIK İM 35-24-A00001_SOMA M01_2059065</t>
  </si>
  <si>
    <t>27.08.2021 08:35:59</t>
  </si>
  <si>
    <t>27.08.2021 08:40:24</t>
  </si>
  <si>
    <t>PAMUCAK KÖK 35-13-L00400_ARVALYA L11_2326934</t>
  </si>
  <si>
    <t>27.08.2021 08:27:08</t>
  </si>
  <si>
    <t>27.08.2021 09:01:59</t>
  </si>
  <si>
    <t>27.08.2021 08:33:13</t>
  </si>
  <si>
    <t>27.08.2021 09:47:27</t>
  </si>
  <si>
    <t>K-3156 35-02-K03156_K-1049 K03_2039426</t>
  </si>
  <si>
    <t>27.08.2021 08:55:21</t>
  </si>
  <si>
    <t>27.08.2021 12:30:53</t>
  </si>
  <si>
    <t>ALAŞEHİR TR-86 ILGINKÖY 45-73-M00086_45-73-M00086_2354181</t>
  </si>
  <si>
    <t>27.08.2021 09:00:04</t>
  </si>
  <si>
    <t>27.08.2021 17:29:12</t>
  </si>
  <si>
    <t>27.08.2021 08:58:57</t>
  </si>
  <si>
    <t>27.08.2021 14:31:53</t>
  </si>
  <si>
    <t>27.08.2021 09:04:31</t>
  </si>
  <si>
    <t>27.08.2021 09:38:48</t>
  </si>
  <si>
    <t>TR-31 35-26-M00031_8974342 G5B_5901363</t>
  </si>
  <si>
    <t>27.08.2021 09:04:00</t>
  </si>
  <si>
    <t>27.08.2021 10:36:59</t>
  </si>
  <si>
    <t>27.08.2021 09:06:02</t>
  </si>
  <si>
    <t>27.08.2021 16:43:52</t>
  </si>
  <si>
    <t>27.08.2021 09:06:20</t>
  </si>
  <si>
    <t>27.08.2021 17:00:05</t>
  </si>
  <si>
    <t>ÜZÜMLÜ TR-187 TARIMSAL SULAMA 45-73-M00658_45-73-M00658_2352484</t>
  </si>
  <si>
    <t>27.08.2021 08:40:27</t>
  </si>
  <si>
    <t>27.08.2021 11:54:08</t>
  </si>
  <si>
    <t>AZİZTEPE TR-1 45-73-M00214_B_56401067_56401067</t>
  </si>
  <si>
    <t>27.08.2021 08:57:34</t>
  </si>
  <si>
    <t>27.08.2021 11:58:48</t>
  </si>
  <si>
    <t>TR-5 35-27-M00005_97506302_97506302</t>
  </si>
  <si>
    <t>27.08.2021 09:03:34</t>
  </si>
  <si>
    <t>27.08.2021 11:03:56</t>
  </si>
  <si>
    <t>27.08.2021 09:09:43</t>
  </si>
  <si>
    <t>27.08.2021 17:14:41</t>
  </si>
  <si>
    <t>KAVACIK TR-1 35-01-L00001_DIREK TIPI TRAFO HUCRESI H01_2071472</t>
  </si>
  <si>
    <t>27.08.2021 09:09:51</t>
  </si>
  <si>
    <t>27.08.2021 11:49:21</t>
  </si>
  <si>
    <t>KARAKUYU KÖK 35-22-M00091_PANCAR M06_72111621</t>
  </si>
  <si>
    <t>27.08.2021 09:06:50</t>
  </si>
  <si>
    <t>27.08.2021 09:54:45</t>
  </si>
  <si>
    <t>M-1536 35-01-M01536_M-2745 M04_72176214</t>
  </si>
  <si>
    <t>27.08.2021 09:12:48</t>
  </si>
  <si>
    <t>27.08.2021 10:25:08</t>
  </si>
  <si>
    <t>ÖDEMİŞ İM 35-15-A00001_ESKİ OVAKENT L15_2062381</t>
  </si>
  <si>
    <t>27.08.2021 09:16:19</t>
  </si>
  <si>
    <t>27.08.2021 11:53:04</t>
  </si>
  <si>
    <t>27.08.2021 09:17:10</t>
  </si>
  <si>
    <t>27.08.2021 17:50:17</t>
  </si>
  <si>
    <t>TR-22/14 ÇUKUROVA KİMYA EML 45-71-M01186_45-71-M01186_72080479</t>
  </si>
  <si>
    <t>27.08.2021 09:26:21</t>
  </si>
  <si>
    <t>27.08.2021 11:34:15</t>
  </si>
  <si>
    <t>M-1043 35-02-M01043_99798993_99798993</t>
  </si>
  <si>
    <t>27.08.2021 09:19:56</t>
  </si>
  <si>
    <t>27.08.2021 10:43:21</t>
  </si>
  <si>
    <t>27.08.2021 09:21:11</t>
  </si>
  <si>
    <t>27.08.2021 17:08:15</t>
  </si>
  <si>
    <t>27.08.2021 09:23:00</t>
  </si>
  <si>
    <t>27.08.2021 14:45:35</t>
  </si>
  <si>
    <t>SARUHANLI TR-34 45-80-M00034_45-80-M00034_72204501</t>
  </si>
  <si>
    <t>27.08.2021 09:13:11</t>
  </si>
  <si>
    <t>27.08.2021 09:59:04</t>
  </si>
  <si>
    <t>27.08.2021 09:31:42</t>
  </si>
  <si>
    <t>27.08.2021 12:25:06</t>
  </si>
  <si>
    <t>27.08.2021 09:33:34</t>
  </si>
  <si>
    <t>27.08.2021 17:02:12</t>
  </si>
  <si>
    <t>K-4169 35-09-K04169_A_56376628_56376628</t>
  </si>
  <si>
    <t>27.08.2021 08:57:00</t>
  </si>
  <si>
    <t>27.08.2021 09:47:00</t>
  </si>
  <si>
    <t>27.08.2021 09:34:52</t>
  </si>
  <si>
    <t>27.08.2021 10:05:56</t>
  </si>
  <si>
    <t>27.08.2021 09:39:40</t>
  </si>
  <si>
    <t>27.08.2021 14:45:00</t>
  </si>
  <si>
    <t>K-2380 35-08-K02380_K-1522 K03_42545564</t>
  </si>
  <si>
    <t>27.08.2021 13:28:04</t>
  </si>
  <si>
    <t>27.08.2021 09:43:01</t>
  </si>
  <si>
    <t>27.08.2021 10:21:00</t>
  </si>
  <si>
    <t>SELENDİ DM 45-81-M00001_ESKİ SELENDİ M16_2321602</t>
  </si>
  <si>
    <t>27.08.2021 10:00:51</t>
  </si>
  <si>
    <t>27.08.2021 11:16:15</t>
  </si>
  <si>
    <t>TR-27/A 45-77-L00013__75407054_75407054</t>
  </si>
  <si>
    <t>27.08.2021 10:04:10</t>
  </si>
  <si>
    <t>27.08.2021 13:16:30</t>
  </si>
  <si>
    <t>AKHİSAR İM 45-72-A00001_ZEYTİNLİOVA ÇIKIŞ M06_42545386</t>
  </si>
  <si>
    <t>27.08.2021 10:04:42</t>
  </si>
  <si>
    <t>27.08.2021 10:26:44</t>
  </si>
  <si>
    <t>K-2899 35-09-K02899_D_56383296_56383296</t>
  </si>
  <si>
    <t>27.08.2021 10:09:00</t>
  </si>
  <si>
    <t>27.08.2021 12:56:00</t>
  </si>
  <si>
    <t>27.08.2021 10:11:14</t>
  </si>
  <si>
    <t>27.08.2021 18:04:28</t>
  </si>
  <si>
    <t>27.08.2021 10:13:22</t>
  </si>
  <si>
    <t>27.08.2021 10:23:00</t>
  </si>
  <si>
    <t>M-1925 GEÇİT 35-02-M01925_M-1078 M03_72268899</t>
  </si>
  <si>
    <t>27.08.2021 10:16:00</t>
  </si>
  <si>
    <t>27.08.2021 10:58:54</t>
  </si>
  <si>
    <t>K-1051 35-04-K01051_C_56379114_56379114</t>
  </si>
  <si>
    <t>27.08.2021 10:15:13</t>
  </si>
  <si>
    <t>27.08.2021 13:24:59</t>
  </si>
  <si>
    <t>27.08.2021 10:20:41</t>
  </si>
  <si>
    <t>27.08.2021 10:23:17</t>
  </si>
  <si>
    <t>27.08.2021 10:21:01</t>
  </si>
  <si>
    <t>27.08.2021 14:52:38</t>
  </si>
  <si>
    <t>DM-12/TR-12 45-72-L00940_956482639_956482639</t>
  </si>
  <si>
    <t>27.08.2021 10:25:19</t>
  </si>
  <si>
    <t>27.08.2021 12:54:35</t>
  </si>
  <si>
    <t>M-317 35-02-M00317_910093180_910093180</t>
  </si>
  <si>
    <t>27.08.2021 10:29:55</t>
  </si>
  <si>
    <t>27.08.2021 11:38:03</t>
  </si>
  <si>
    <t>27.08.2021 10:35:13</t>
  </si>
  <si>
    <t>27.08.2021 11:11:00</t>
  </si>
  <si>
    <t>KARABURÇ ATÇILAR TR-6 35-31-L00095_DIREK TIPI TRAFO HUCRESI H01_2049552</t>
  </si>
  <si>
    <t>27.08.2021 10:38:35</t>
  </si>
  <si>
    <t>27.08.2021 13:02:54</t>
  </si>
  <si>
    <t>MUSACALI TR-1 35-24-M00107_DIREK TIPI TRAFO HUCRESI H01_2035466</t>
  </si>
  <si>
    <t>27.08.2021 11:15:11</t>
  </si>
  <si>
    <t>27.08.2021 12:03:37</t>
  </si>
  <si>
    <t>KARABURUN TR-1 35-21-L00001_A_56357078_56357078</t>
  </si>
  <si>
    <t>27.08.2021 10:54:17</t>
  </si>
  <si>
    <t>27.08.2021 13:07:43</t>
  </si>
  <si>
    <t>TR-29 45-77-L00029_945504277_945504277</t>
  </si>
  <si>
    <t>27.08.2021 10:46:57</t>
  </si>
  <si>
    <t>27.08.2021 12:19:26</t>
  </si>
  <si>
    <t>ÇATALOLUK DM 45-74-M00227_AYVAALAN M03_2115039</t>
  </si>
  <si>
    <t>27.08.2021 10:56:41</t>
  </si>
  <si>
    <t>27.08.2021 11:02:21</t>
  </si>
  <si>
    <t>K-2341 35-09-K02341_A_56383653_56383653</t>
  </si>
  <si>
    <t>27.08.2021 10:56:00</t>
  </si>
  <si>
    <t>27.08.2021 12:55:00</t>
  </si>
  <si>
    <t>27.08.2021 10:58:06</t>
  </si>
  <si>
    <t>27.08.2021 11:44:54</t>
  </si>
  <si>
    <t>27.08.2021 11:03:32</t>
  </si>
  <si>
    <t>27.08.2021 11:33:00</t>
  </si>
  <si>
    <t>TR-30 45-74-M00030_A_56352963_56352963</t>
  </si>
  <si>
    <t>27.08.2021 10:49:27</t>
  </si>
  <si>
    <t>27.08.2021 12:53:44</t>
  </si>
  <si>
    <t>K-1267 35-01-K01267_97898298_97898298</t>
  </si>
  <si>
    <t>27.08.2021 10:56:19</t>
  </si>
  <si>
    <t>27.08.2021 14:13:03</t>
  </si>
  <si>
    <t>KOYUNDERE TR-10 35-28-M00156_953372431_953372431</t>
  </si>
  <si>
    <t>27.08.2021 11:08:24</t>
  </si>
  <si>
    <t>27.08.2021 17:56:53</t>
  </si>
  <si>
    <t>K-4153 35-01-K04153_910795588_910795588</t>
  </si>
  <si>
    <t>27.08.2021 11:06:13</t>
  </si>
  <si>
    <t>27.08.2021 12:25:17</t>
  </si>
  <si>
    <t>YAYAKIRILDIK TR-2 45-72-M00507_956520994_956520994</t>
  </si>
  <si>
    <t>27.08.2021 11:17:12</t>
  </si>
  <si>
    <t>27.08.2021 17:52:02</t>
  </si>
  <si>
    <t>KARAYAĞCI TR-1 45-75-M00195_945611002_945611002</t>
  </si>
  <si>
    <t>27.08.2021 11:33:10</t>
  </si>
  <si>
    <t>27.08.2021 13:07:40</t>
  </si>
  <si>
    <t>PANCAR TR-6 35-26-M00903_35-26-M00903_66216105</t>
  </si>
  <si>
    <t>27.08.2021 11:05:34</t>
  </si>
  <si>
    <t>27.08.2021 12:04:25</t>
  </si>
  <si>
    <t>PANAZTEPE DM 35-28-M00732_KESİKKÖY-1 GİRİŞ M07_2315523</t>
  </si>
  <si>
    <t>27.08.2021 11:46:00</t>
  </si>
  <si>
    <t>27.08.2021 14:33:29</t>
  </si>
  <si>
    <t>TR-67 35-19-L00067_35-19-L00067_2376837</t>
  </si>
  <si>
    <t>27.08.2021 11:48:41</t>
  </si>
  <si>
    <t>27.08.2021 12:10:00</t>
  </si>
  <si>
    <t>GÜLBAHÇE TR-1 45-71-M00184_BAĞYOLU TR-1 M03_72255608</t>
  </si>
  <si>
    <t>27.08.2021 11:52:11</t>
  </si>
  <si>
    <t>27.08.2021 14:54:12</t>
  </si>
  <si>
    <t>ESKİOBA KÖK 35-29-L00037_MAHMUTLAR L02_2093166</t>
  </si>
  <si>
    <t>27.08.2021 11:56:51</t>
  </si>
  <si>
    <t>27.08.2021 11:57:01</t>
  </si>
  <si>
    <t>TR-45 DEREKÖY 35-22-M00065_DIREK TIPI TRAFO HUCRESI H01_2110344</t>
  </si>
  <si>
    <t>27.08.2021 11:49:54</t>
  </si>
  <si>
    <t>27.08.2021 12:11:39</t>
  </si>
  <si>
    <t>TORBALI DM 35-26-M00001_6113128_56358404_56358404</t>
  </si>
  <si>
    <t>27.08.2021 12:04:44</t>
  </si>
  <si>
    <t>27.08.2021 14:18:02</t>
  </si>
  <si>
    <t>TR-152 GÜN SİTESİ 35-15-M00152_950369843_950369843</t>
  </si>
  <si>
    <t>27.08.2021 11:11:09</t>
  </si>
  <si>
    <t>27.08.2021 14:42:26</t>
  </si>
  <si>
    <t>K-2985 35-01-K02985_35-01-K02985_2352459</t>
  </si>
  <si>
    <t>27.08.2021 12:14:33</t>
  </si>
  <si>
    <t>27.08.2021 13:22:29</t>
  </si>
  <si>
    <t>AKMESCİT TR-2 35-29-L00220_A_56399897_56399897</t>
  </si>
  <si>
    <t>27.08.2021 12:17:00</t>
  </si>
  <si>
    <t>27.08.2021 15:34:15</t>
  </si>
  <si>
    <t>27.08.2021 12:25:07</t>
  </si>
  <si>
    <t>27.08.2021 14:10:53</t>
  </si>
  <si>
    <t>27.08.2021 12:15:01</t>
  </si>
  <si>
    <t>27.08.2021 14:34:32</t>
  </si>
  <si>
    <t>BAĞARASI TR-10 KÖK 35-23-M00179_ESKİİBAĞARASI M02_72143144</t>
  </si>
  <si>
    <t>27.08.2021 12:29:01</t>
  </si>
  <si>
    <t>27.08.2021 13:05:33</t>
  </si>
  <si>
    <t>27.08.2021 12:42:17</t>
  </si>
  <si>
    <t>27.08.2021 17:44:05</t>
  </si>
  <si>
    <t>GÜMÜLDÜR DM 35-25-M00100_SEFERİHİSAR M20_2055235</t>
  </si>
  <si>
    <t>27.08.2021 12:51:53</t>
  </si>
  <si>
    <t>27.08.2021 13:09:35</t>
  </si>
  <si>
    <t>BEYLER KÖK 45-85-L00034_HatBaşıAyırıcı_66364215 L02_66364215</t>
  </si>
  <si>
    <t>27.08.2021 12:43:19</t>
  </si>
  <si>
    <t>27.08.2021 14:27:41</t>
  </si>
  <si>
    <t>ALAŞEHİR TR-8 45-73-M00008_B_56391180_56391180</t>
  </si>
  <si>
    <t>27.08.2021 10:48:37</t>
  </si>
  <si>
    <t>27.08.2021 14:18:10</t>
  </si>
  <si>
    <t>K-84 35-02-K00084_TRAFO K01_2099759</t>
  </si>
  <si>
    <t>27.08.2021 12:59:32</t>
  </si>
  <si>
    <t>27.08.2021 17:26:03</t>
  </si>
  <si>
    <t>YENİFOÇA TR-24 35-23-M00024_DAĞITIM TRAFO YENİFOÇA TR-24 M03_72189449</t>
  </si>
  <si>
    <t>27.08.2021 13:10:31</t>
  </si>
  <si>
    <t>27.08.2021 13:35:45</t>
  </si>
  <si>
    <t>PAYAMLI M-1 KÖK 35-25-M00175_DONANIMLI YEDEK M16_72057730</t>
  </si>
  <si>
    <t>27.08.2021 13:10:00</t>
  </si>
  <si>
    <t>27.08.2021 14:46:16</t>
  </si>
  <si>
    <t>SOMA TR-11/4 45-82-M00036_945543354_945543354</t>
  </si>
  <si>
    <t>27.08.2021 13:21:50</t>
  </si>
  <si>
    <t>27.08.2021 17:23:40</t>
  </si>
  <si>
    <t>TORBALI DM 35-26-M00001_956615929_956615929</t>
  </si>
  <si>
    <t>27.08.2021 13:11:20</t>
  </si>
  <si>
    <t>27.08.2021 15:40:39</t>
  </si>
  <si>
    <t>MEHMET  EROL VE ARK. T-SULAMA GRB. 35-13-L00134_956288700_956288700</t>
  </si>
  <si>
    <t>27.08.2021 13:23:56</t>
  </si>
  <si>
    <t>27.08.2021 15:34:39</t>
  </si>
  <si>
    <t>27.08.2021 13:32:34</t>
  </si>
  <si>
    <t>27.08.2021 13:48:00</t>
  </si>
  <si>
    <t>DEMİRCİ KÖK 35-26-M00779_HatBaşıAyırıcı_53137946 M06_53137946</t>
  </si>
  <si>
    <t>27.08.2021 13:33:12</t>
  </si>
  <si>
    <t>27.08.2021 13:45:00</t>
  </si>
  <si>
    <t>MENEMEN İM 35-28-A00001_DM-4/12 M23_2312043</t>
  </si>
  <si>
    <t>27.08.2021 13:39:51</t>
  </si>
  <si>
    <t>27.08.2021 14:22:56</t>
  </si>
  <si>
    <t>M-639 OLDURUK KÖK 35-03-M00639_M-2643 M01_42868421</t>
  </si>
  <si>
    <t>27.08.2021 15:05:18</t>
  </si>
  <si>
    <t>27.08.2021 13:48:25</t>
  </si>
  <si>
    <t>27.08.2021 14:43:39</t>
  </si>
  <si>
    <t>HACIRAHMANLI TR-1 KÖK 45-80-M00070_İSHAKÇELEBİ M04_72197630</t>
  </si>
  <si>
    <t>27.08.2021 13:53:21</t>
  </si>
  <si>
    <t>27.08.2021 14:14:44</t>
  </si>
  <si>
    <t>K-4537 35-07-K04537_99313499_99313499</t>
  </si>
  <si>
    <t>27.08.2021 14:02:57</t>
  </si>
  <si>
    <t>27.08.2021 16:45:22</t>
  </si>
  <si>
    <t>27.08.2021 14:40:22</t>
  </si>
  <si>
    <t>27.08.2021 16:22:11</t>
  </si>
  <si>
    <t>27.08.2021 14:06:47</t>
  </si>
  <si>
    <t>27.08.2021 14:14:35</t>
  </si>
  <si>
    <t>VASFİ ÇALIŞKAN SULAMA GRUBU 35-29-M00161_DIREK TIPI TRAFO HUCRESI H01_2095661</t>
  </si>
  <si>
    <t>27.08.2021 14:06:40</t>
  </si>
  <si>
    <t>27.08.2021 15:59:54</t>
  </si>
  <si>
    <t>ELDELEK-2 TARIMSAL SULAMA 45-78-M00444_45-78-M00444_2364647</t>
  </si>
  <si>
    <t>27.08.2021 13:53:51</t>
  </si>
  <si>
    <t>27.08.2021 15:18:47</t>
  </si>
  <si>
    <t>KÜÇÜKAVULCUK TR-4 35-15-L01098_C_56404791_56404791</t>
  </si>
  <si>
    <t>27.08.2021 14:08:47</t>
  </si>
  <si>
    <t>27.08.2021 15:11:32</t>
  </si>
  <si>
    <t>27.08.2021 14:14:17</t>
  </si>
  <si>
    <t>27.08.2021 14:50:50</t>
  </si>
  <si>
    <t>TR-27 35-15-L00027_950353202_950353202</t>
  </si>
  <si>
    <t>27.08.2021 14:13:00</t>
  </si>
  <si>
    <t>27.08.2021 15:48:00</t>
  </si>
  <si>
    <t>KİBAR KÖYÜ TR-2 35-31-L00313_47904653_56385038_56385038</t>
  </si>
  <si>
    <t>27.08.2021 14:12:56</t>
  </si>
  <si>
    <t>27.08.2021 16:01:02</t>
  </si>
  <si>
    <t>K-1104 35-03-K01104_954963239_954963239</t>
  </si>
  <si>
    <t>27.08.2021 14:22:19</t>
  </si>
  <si>
    <t>27.08.2021 19:00:23</t>
  </si>
  <si>
    <t>27.08.2021 14:20:12</t>
  </si>
  <si>
    <t>27.08.2021 15:28:03</t>
  </si>
  <si>
    <t>27.08.2021 14:28:45</t>
  </si>
  <si>
    <t>27.08.2021 15:07:00</t>
  </si>
  <si>
    <t>DM-9/12-A 45-71-M01919_B_56398246_56398246</t>
  </si>
  <si>
    <t>27.08.2021 14:06:24</t>
  </si>
  <si>
    <t>27.08.2021 18:14:43</t>
  </si>
  <si>
    <t>TR-1-2/6 35-20-L00035_10450109_56359756_56359756</t>
  </si>
  <si>
    <t>27.08.2021 14:32:00</t>
  </si>
  <si>
    <t>27.08.2021 16:38:07</t>
  </si>
  <si>
    <t>K-277 35-04-K00277_F F1B_5778536</t>
  </si>
  <si>
    <t>27.08.2021 14:41:44</t>
  </si>
  <si>
    <t>27.08.2021 15:44:53</t>
  </si>
  <si>
    <t>L-376 PAZARYERİ 35-18-L00376_35-18-L00376_72060231</t>
  </si>
  <si>
    <t>27.08.2021 14:45:51</t>
  </si>
  <si>
    <t>27.08.2021 18:11:37</t>
  </si>
  <si>
    <t>YENİ HARMANDALI TR-1 45-71-M00893_953216023_953216023</t>
  </si>
  <si>
    <t>27.08.2021 14:42:17</t>
  </si>
  <si>
    <t>27.08.2021 17:32:49</t>
  </si>
  <si>
    <t>K-338 35-01-K00338_910568548_910568548</t>
  </si>
  <si>
    <t>27.08.2021 14:44:03</t>
  </si>
  <si>
    <t>27.08.2021 17:06:44</t>
  </si>
  <si>
    <t>M-1900 35-02-M01900_M-1886 M01_2119197</t>
  </si>
  <si>
    <t>27.08.2021 14:51:08</t>
  </si>
  <si>
    <t>27.08.2021 15:37:00</t>
  </si>
  <si>
    <t>BAŞIBÜYÜK TR-2 45-77-L00217_A_56398578_56398578</t>
  </si>
  <si>
    <t>27.08.2021 14:44:02</t>
  </si>
  <si>
    <t>27.08.2021 16:54:51</t>
  </si>
  <si>
    <t>DM-3/TR-24 (TR-95) 35-26-M00095_956616153_956616153</t>
  </si>
  <si>
    <t>27.08.2021 14:53:59</t>
  </si>
  <si>
    <t>27.08.2021 16:42:54</t>
  </si>
  <si>
    <t>L-438 35-18-L00438_950448047_950448047</t>
  </si>
  <si>
    <t>27.08.2021 14:56:24</t>
  </si>
  <si>
    <t>27.08.2021 19:31:51</t>
  </si>
  <si>
    <t>TR-1/11 45-72-M00011_DIREK TIPI TRAFO HUCRESI H01_2106137</t>
  </si>
  <si>
    <t>27.08.2021 17:49:00</t>
  </si>
  <si>
    <t>TR-2/51 45-83-L00051_45-83-L00051_72129065</t>
  </si>
  <si>
    <t>27.08.2021 14:52:12</t>
  </si>
  <si>
    <t>27.08.2021 15:57:01</t>
  </si>
  <si>
    <t>27.08.2021 15:00:11</t>
  </si>
  <si>
    <t>27.08.2021 19:00:44</t>
  </si>
  <si>
    <t>YENİKÖY TR-1 35-23-M00085_35-23-M00085_2376644</t>
  </si>
  <si>
    <t>27.08.2021 15:02:12</t>
  </si>
  <si>
    <t>27.08.2021 16:16:10</t>
  </si>
  <si>
    <t>27.08.2021 15:06:36</t>
  </si>
  <si>
    <t>27.08.2021 16:33:59</t>
  </si>
  <si>
    <t>PAYAMLI M-27 (SAKIZAĞACI KÖK) 35-25-M00188_M-26/M-28/DERYA SİTESİ M02_72070682</t>
  </si>
  <si>
    <t>27.08.2021 14:50:08</t>
  </si>
  <si>
    <t>27.08.2021 18:52:49</t>
  </si>
  <si>
    <t>TİRE İM-DM-1 35-29-A00001_GÖKÇEN-1 M07_2059508</t>
  </si>
  <si>
    <t>27.08.2021 15:14:25</t>
  </si>
  <si>
    <t>27.08.2021 15:48:48</t>
  </si>
  <si>
    <t>DM-14/13 45-71-M00562_45-71-M00562_2356359</t>
  </si>
  <si>
    <t>27.08.2021 15:16:32</t>
  </si>
  <si>
    <t>27.08.2021 17:06:48</t>
  </si>
  <si>
    <t>TR-10 CEZAEVİ YOLU 35-26-M00010_35-26-M00010_2356818</t>
  </si>
  <si>
    <t>27.08.2021 14:53:54</t>
  </si>
  <si>
    <t>27.08.2021 15:48:29</t>
  </si>
  <si>
    <t>27.08.2021 15:27:12</t>
  </si>
  <si>
    <t>27.08.2021 15:27:45</t>
  </si>
  <si>
    <t>EMCELLİ TR-4 KARAOĞLANLAR 45-79-M00371_B_56386134_56386134</t>
  </si>
  <si>
    <t>27.08.2021 15:25:02</t>
  </si>
  <si>
    <t>27.08.2021 17:14:47</t>
  </si>
  <si>
    <t>27.08.2021 15:17:12</t>
  </si>
  <si>
    <t>27.08.2021 15:46:07</t>
  </si>
  <si>
    <t>DM-3/21 (AKMESCİD GİRİŞ) 45-71-M00101_D dm3/21 d1b_45134466</t>
  </si>
  <si>
    <t>27.08.2021 09:31:02</t>
  </si>
  <si>
    <t>27.08.2021 18:21:46</t>
  </si>
  <si>
    <t>M-1633 GEÇİT 35-02-M01633_M-2841 M01_2308630</t>
  </si>
  <si>
    <t>27.08.2021 15:37:17</t>
  </si>
  <si>
    <t>27.08.2021 16:48:22</t>
  </si>
  <si>
    <t>27.08.2021 15:46:42</t>
  </si>
  <si>
    <t>27.08.2021 16:09:53</t>
  </si>
  <si>
    <t>TR-89 MAVİ PLAJ 35-19-L00089_956667380_956667380</t>
  </si>
  <si>
    <t>27.08.2021 15:51:48</t>
  </si>
  <si>
    <t>27.08.2021 17:38:39</t>
  </si>
  <si>
    <t>27.08.2021 15:59:24</t>
  </si>
  <si>
    <t>27.08.2021 16:57:23</t>
  </si>
  <si>
    <t>TR-112 45-78-L00112_953263600_953263600</t>
  </si>
  <si>
    <t>27.08.2021 16:06:40</t>
  </si>
  <si>
    <t>27.08.2021 16:40:30</t>
  </si>
  <si>
    <t>SELÇİKLİ OVA MAH.TR-2 45-72-L00157_C_56392515_56392515</t>
  </si>
  <si>
    <t>27.08.2021 16:01:34</t>
  </si>
  <si>
    <t>27.08.2021 18:30:22</t>
  </si>
  <si>
    <t>TR-17 35-31-L00017_956595519_956595519</t>
  </si>
  <si>
    <t>27.08.2021 15:55:51</t>
  </si>
  <si>
    <t>27.08.2021 21:44:19</t>
  </si>
  <si>
    <t>_A_56389824_56389824</t>
  </si>
  <si>
    <t>27.08.2021 16:08:41</t>
  </si>
  <si>
    <t>27.08.2021 16:47:12</t>
  </si>
  <si>
    <t>YENİKÖY TR-1 35-23-M00085_C_56399572_56399572</t>
  </si>
  <si>
    <t>27.08.2021 16:21:42</t>
  </si>
  <si>
    <t>27.08.2021 17:17:00</t>
  </si>
  <si>
    <t>K-1267 35-01-K01267_97898311_97898311</t>
  </si>
  <si>
    <t>27.08.2021 16:20:42</t>
  </si>
  <si>
    <t>27.08.2021 17:34:48</t>
  </si>
  <si>
    <t>M-989 35-03-M00989_910406125_910406125</t>
  </si>
  <si>
    <t>27.08.2021 16:24:56</t>
  </si>
  <si>
    <t>27.08.2021 20:33:06</t>
  </si>
  <si>
    <t>K-866 35-03-K00866_910318466_910318466</t>
  </si>
  <si>
    <t>27.08.2021 16:31:35</t>
  </si>
  <si>
    <t>27.08.2021 21:52:37</t>
  </si>
  <si>
    <t>ALANDAMLARI TR-3 45-75-M00131_45-75-M00131_2373199</t>
  </si>
  <si>
    <t>27.08.2021 16:34:01</t>
  </si>
  <si>
    <t>27.08.2021 18:04:00</t>
  </si>
  <si>
    <t>27.08.2021 16:36:22</t>
  </si>
  <si>
    <t>27.08.2021 17:51:58</t>
  </si>
  <si>
    <t>PINARLI KÖK 35-20-M00085_TR-1 M05_72358873</t>
  </si>
  <si>
    <t>27.08.2021 16:40:42</t>
  </si>
  <si>
    <t>27.08.2021 17:31:31</t>
  </si>
  <si>
    <t>M-1060 35-02-M01060_M-3100 M04_2037373</t>
  </si>
  <si>
    <t>27.08.2021 16:43:45</t>
  </si>
  <si>
    <t>27.08.2021 17:10:52</t>
  </si>
  <si>
    <t>K-289 35-04-K00289_B 289 B1B_5816403</t>
  </si>
  <si>
    <t>27.08.2021 16:43:03</t>
  </si>
  <si>
    <t>27.08.2021 18:51:45</t>
  </si>
  <si>
    <t>URGANLI TR-7 45-83-M00550_48024894_56407936_56407936</t>
  </si>
  <si>
    <t>27.08.2021 16:47:00</t>
  </si>
  <si>
    <t>27.08.2021 18:38:43</t>
  </si>
  <si>
    <t>27.08.2021 16:48:00</t>
  </si>
  <si>
    <t>27.08.2021 18:14:58</t>
  </si>
  <si>
    <t>TR-1/11 45-72-M00011_B_56392506_56392506</t>
  </si>
  <si>
    <t>27.08.2021 16:24:51</t>
  </si>
  <si>
    <t>27.08.2021 19:15:48</t>
  </si>
  <si>
    <t>ÜÇYOL KÖK 45-82-M00128_HatBaşıAyırıcı_53136118 M06_53136118</t>
  </si>
  <si>
    <t>27.08.2021 16:40:36</t>
  </si>
  <si>
    <t>27.08.2021 19:09:56</t>
  </si>
  <si>
    <t>M-1058 35-02-M01058_TRAFO M01_2332874</t>
  </si>
  <si>
    <t>27.08.2021 17:03:19</t>
  </si>
  <si>
    <t>27.08.2021 20:27:09</t>
  </si>
  <si>
    <t>YENİKENT SULAMA TR-4 35-16-M00301_953354549_953354549</t>
  </si>
  <si>
    <t>27.08.2021 17:02:30</t>
  </si>
  <si>
    <t>27.08.2021 19:06:05</t>
  </si>
  <si>
    <t>K-1971 35-10-K01971_912646319_912646319</t>
  </si>
  <si>
    <t>27.08.2021 16:32:14</t>
  </si>
  <si>
    <t>27.08.2021 18:44:25</t>
  </si>
  <si>
    <t>27.08.2021 17:17:02</t>
  </si>
  <si>
    <t>27.08.2021 17:35:14</t>
  </si>
  <si>
    <t>27.08.2021 17:20:45</t>
  </si>
  <si>
    <t>27.08.2021 19:15:37</t>
  </si>
  <si>
    <t>DM-5/TR-6 35-26-M00773_E_65010993_65010993</t>
  </si>
  <si>
    <t>27.08.2021 17:22:45</t>
  </si>
  <si>
    <t>27.08.2021 18:34:19</t>
  </si>
  <si>
    <t>K-4535 35-07-K04535_912696082_912696082</t>
  </si>
  <si>
    <t>27.08.2021 17:30:08</t>
  </si>
  <si>
    <t>27.08.2021 19:11:07</t>
  </si>
  <si>
    <t>ARMUTLU TR-22 35-27-M00616_915017788_915017788</t>
  </si>
  <si>
    <t>27.08.2021 17:33:32</t>
  </si>
  <si>
    <t>27.08.2021 20:28:54</t>
  </si>
  <si>
    <t>ULUKENT DM-3/3 35-28-M00049_DAĞITIM TRAFO ULUKENT DM-3/3 M04_66488339</t>
  </si>
  <si>
    <t>27.08.2021 17:00:25</t>
  </si>
  <si>
    <t>27.08.2021 23:03:54</t>
  </si>
  <si>
    <t>L-117 OVACIK 35-18-L00117_950466054_950466054</t>
  </si>
  <si>
    <t>27.08.2021 17:31:08</t>
  </si>
  <si>
    <t>27.08.2021 18:17:12</t>
  </si>
  <si>
    <t>27.08.2021 17:37:25</t>
  </si>
  <si>
    <t>27.08.2021 18:00:43</t>
  </si>
  <si>
    <t>YEŞİLYAYLA TR-11 OKUL YANI 45-77-M00133_A_56356751_56356751</t>
  </si>
  <si>
    <t>27.08.2021 17:41:55</t>
  </si>
  <si>
    <t>27.08.2021 20:10:28</t>
  </si>
  <si>
    <t>SUBAŞI TR-5 45-73-M00814_945645463_945645463</t>
  </si>
  <si>
    <t>27.08.2021 17:44:10</t>
  </si>
  <si>
    <t>27.08.2021 19:17:04</t>
  </si>
  <si>
    <t>27.08.2021 18:05:23</t>
  </si>
  <si>
    <t>27.08.2021 18:06:02</t>
  </si>
  <si>
    <t>TR-112 45-78-L00112_953263896_953263896</t>
  </si>
  <si>
    <t>27.08.2021 18:00:42</t>
  </si>
  <si>
    <t>27.08.2021 19:13:27</t>
  </si>
  <si>
    <t>TR-170 45-78-L00170_953265920_953265920</t>
  </si>
  <si>
    <t>27.08.2021 18:04:46</t>
  </si>
  <si>
    <t>27.08.2021 18:53:49</t>
  </si>
  <si>
    <t>27.08.2021 18:14:47</t>
  </si>
  <si>
    <t>27.08.2021 18:54:00</t>
  </si>
  <si>
    <t>27.08.2021 18:29:00</t>
  </si>
  <si>
    <t>27.08.2021 19:19:28</t>
  </si>
  <si>
    <t>BAĞYURDU TR-9 35-27-L00243_98884490_98884490</t>
  </si>
  <si>
    <t>27.08.2021 18:17:08</t>
  </si>
  <si>
    <t>27.08.2021 21:03:14</t>
  </si>
  <si>
    <t>M-2140 35-07-M02140_912578516_912578516</t>
  </si>
  <si>
    <t>27.08.2021 18:27:43</t>
  </si>
  <si>
    <t>27.08.2021 20:22:28</t>
  </si>
  <si>
    <t>HECİZ TR-1 45-82-L00012_945546624_945546624</t>
  </si>
  <si>
    <t>27.08.2021 18:25:14</t>
  </si>
  <si>
    <t>27.08.2021 21:14:04</t>
  </si>
  <si>
    <t>AHMETLER TR-1 45-74-M00240_A_56352136_56352136</t>
  </si>
  <si>
    <t>27.08.2021 18:33:15</t>
  </si>
  <si>
    <t>27.08.2021 20:08:33</t>
  </si>
  <si>
    <t>K-3766 35-04-K03766_TRAFO K03_2096335</t>
  </si>
  <si>
    <t>27.08.2021 18:30:12</t>
  </si>
  <si>
    <t>27.08.2021 21:04:00</t>
  </si>
  <si>
    <t>MERSİNLİ TR-1 45-78-M00935_49342908_56387038_56387038</t>
  </si>
  <si>
    <t>27.08.2021 18:47:24</t>
  </si>
  <si>
    <t>27.08.2021 19:11:44</t>
  </si>
  <si>
    <t>KARAOĞLANLI TR-2 45-71-M00092_TR-3 M02_2075952</t>
  </si>
  <si>
    <t>27.08.2021 18:46:00</t>
  </si>
  <si>
    <t>27.08.2021 22:08:28</t>
  </si>
  <si>
    <t>ÇAPAKLI GEBEŞ MAH. 45-78-M00419_45-78-M00419_2366526</t>
  </si>
  <si>
    <t>27.08.2021 18:47:43</t>
  </si>
  <si>
    <t>27.08.2021 20:13:27</t>
  </si>
  <si>
    <t>K-2361 35-02-K02361_913027626_913027626</t>
  </si>
  <si>
    <t>27.08.2021 17:10:19</t>
  </si>
  <si>
    <t>27.08.2021 20:03:46</t>
  </si>
  <si>
    <t>27.08.2021 18:47:39</t>
  </si>
  <si>
    <t>27.08.2021 19:14:00</t>
  </si>
  <si>
    <t>TR-2/91-1 45-83-L00160_45-83-L00160_2371605</t>
  </si>
  <si>
    <t>27.08.2021 18:47:02</t>
  </si>
  <si>
    <t>27.08.2021 20:22:51</t>
  </si>
  <si>
    <t>27.08.2021 18:59:34</t>
  </si>
  <si>
    <t>27.08.2021 19:37:59</t>
  </si>
  <si>
    <t>EYKO TR-1 35-30-M00027_TR-2 M02_2323620</t>
  </si>
  <si>
    <t>27.08.2021 19:05:47</t>
  </si>
  <si>
    <t>27.08.2021 21:32:25</t>
  </si>
  <si>
    <t>DİNDARLI TR-1 45-79-M00416_945574284_945574284</t>
  </si>
  <si>
    <t>27.08.2021 19:12:42</t>
  </si>
  <si>
    <t>27.08.2021 21:01:08</t>
  </si>
  <si>
    <t>27.08.2021 19:08:03</t>
  </si>
  <si>
    <t>27.08.2021 20:11:25</t>
  </si>
  <si>
    <t>ÇİFTÇİİBRAHİM DERE MAH. TR 45-77-M00094_A_56356774_56356774</t>
  </si>
  <si>
    <t>27.08.2021 18:52:45</t>
  </si>
  <si>
    <t>27.08.2021 20:30:20</t>
  </si>
  <si>
    <t>ÖRENCİK KÖYÜ TR-1 45-71-M01564_DIREK TIPI TRAFO HUCRESI H01_2086329</t>
  </si>
  <si>
    <t>27.08.2021 19:10:29</t>
  </si>
  <si>
    <t>27.08.2021 20:23:42</t>
  </si>
  <si>
    <t>EGE İM 35-02-A00003_TR-1 M04_2053337</t>
  </si>
  <si>
    <t>27.08.2021 19:30:02</t>
  </si>
  <si>
    <t>27.08.2021 20:24:53</t>
  </si>
  <si>
    <t>OCAKLI TR-1 35-15-L00770_48853068_56372051_56372051</t>
  </si>
  <si>
    <t>27.08.2021 19:32:05</t>
  </si>
  <si>
    <t>27.08.2021 21:57:36</t>
  </si>
  <si>
    <t>27.08.2021 19:30:04</t>
  </si>
  <si>
    <t>27.08.2021 20:49:31</t>
  </si>
  <si>
    <t>DM-2/TR-25 35-26-M01353_956627811_956627811</t>
  </si>
  <si>
    <t>27.08.2021 19:48:00</t>
  </si>
  <si>
    <t>27.08.2021 22:42:24</t>
  </si>
  <si>
    <t>27.08.2021 20:03:53</t>
  </si>
  <si>
    <t>27.08.2021 20:28:00</t>
  </si>
  <si>
    <t>TR-2/90 45-83-L00090_A_56388239_56388239</t>
  </si>
  <si>
    <t>27.08.2021 19:59:00</t>
  </si>
  <si>
    <t>27.08.2021 21:27:33</t>
  </si>
  <si>
    <t>27.08.2021 20:09:55</t>
  </si>
  <si>
    <t>27.08.2021 20:36:32</t>
  </si>
  <si>
    <t>KURŞAK TR-2 35-29-L00731_ H_41966048</t>
  </si>
  <si>
    <t>27.08.2021 20:14:32</t>
  </si>
  <si>
    <t>27.08.2021 21:38:59</t>
  </si>
  <si>
    <t>TR-72 45-77-L00072_A_56395092_56395092</t>
  </si>
  <si>
    <t>27.08.2021 20:19:56</t>
  </si>
  <si>
    <t>27.08.2021 21:07:32</t>
  </si>
  <si>
    <t>K-3733 35-02-K03733_TRAFO K01_2046387</t>
  </si>
  <si>
    <t>27.08.2021 20:28:11</t>
  </si>
  <si>
    <t>28.08.2021 01:22:47</t>
  </si>
  <si>
    <t>PAYAMLI M-24 35-25-M00191_956644924_956644924</t>
  </si>
  <si>
    <t>27.08.2021 20:16:24</t>
  </si>
  <si>
    <t>27.08.2021 22:41:47</t>
  </si>
  <si>
    <t>M-2104 35-09-M02104_97761269_97761269</t>
  </si>
  <si>
    <t>27.08.2021 20:33:57</t>
  </si>
  <si>
    <t>27.08.2021 21:46:44</t>
  </si>
  <si>
    <t>27.08.2021 20:33:10</t>
  </si>
  <si>
    <t>27.08.2021 21:25:56</t>
  </si>
  <si>
    <t>27.08.2021 20:54:12</t>
  </si>
  <si>
    <t>27.08.2021 22:17:56</t>
  </si>
  <si>
    <t>K-3538 35-01-K03538_35-01-K03538_2347921</t>
  </si>
  <si>
    <t>27.08.2021 22:22:36</t>
  </si>
  <si>
    <t>27.08.2021 23:30:55</t>
  </si>
  <si>
    <t>27.08.2021 22:41:25</t>
  </si>
  <si>
    <t>27.08.2021 23:51:19</t>
  </si>
  <si>
    <t>TR-1/70 45-72-M00070_956505469_956505469</t>
  </si>
  <si>
    <t>27.08.2021 22:42:45</t>
  </si>
  <si>
    <t>27.08.2021 23:34:21</t>
  </si>
  <si>
    <t>27.08.2021 23:44:32</t>
  </si>
  <si>
    <t>27.08.2021 23:45:02</t>
  </si>
  <si>
    <t>SÜLEYMANLI TR-1 35-16-L00263_47528099_56397829_56397829</t>
  </si>
  <si>
    <t>28.08.2021 09:28:06</t>
  </si>
  <si>
    <t>28.08.2021 14:54:20</t>
  </si>
  <si>
    <t>K-4537 35-07-K04537_912809792_912809792</t>
  </si>
  <si>
    <t>28.08.2021 12:52:27</t>
  </si>
  <si>
    <t>28.08.2021 15:20:09</t>
  </si>
  <si>
    <t>TR-2 GÖLCÜKLER 35-22-M00002_DIREK TIPI TRAFO HUCRESI H01_2125082</t>
  </si>
  <si>
    <t>28.08.2021 18:10:06</t>
  </si>
  <si>
    <t>28.08.2021 19:27:53</t>
  </si>
  <si>
    <t>BOYALI ÇAYBAŞI TR-1 45-75-M00267_B_56390579_56390579</t>
  </si>
  <si>
    <t>28.08.2021 11:07:49</t>
  </si>
  <si>
    <t>28.08.2021 13:35:41</t>
  </si>
  <si>
    <t>ÇAKIRCA ALİ TR-1 45-73-M00557_45-73-M00557_61314937</t>
  </si>
  <si>
    <t>28.08.2021 09:00:59</t>
  </si>
  <si>
    <t>28.08.2021 17:39:35</t>
  </si>
  <si>
    <t>ARMUTLU TR-7 35-27-M00550_DAĞITIM TRAFO ARMUTLU TR-7 M06_72164637</t>
  </si>
  <si>
    <t>29.08.2021 08:32:45</t>
  </si>
  <si>
    <t>29.08.2021 13:00:42</t>
  </si>
  <si>
    <t>ÇAMLIK DM 35-17-M00173_ADALET DM-2 M03_66328146</t>
  </si>
  <si>
    <t>29.08.2021 09:13:21</t>
  </si>
  <si>
    <t>29.08.2021 10:07:00</t>
  </si>
  <si>
    <t>29.08.2021 15:57:27</t>
  </si>
  <si>
    <t>29.08.2021 19:23:16</t>
  </si>
  <si>
    <t>29.08.2021 08:58:37</t>
  </si>
  <si>
    <t>29.08.2021 09:08:41</t>
  </si>
  <si>
    <t>29.08.2021 06:03:53</t>
  </si>
  <si>
    <t>29.08.2021 06:21:00</t>
  </si>
  <si>
    <t>29.08.2021 09:50:25</t>
  </si>
  <si>
    <t>29.08.2021 10:26:07</t>
  </si>
  <si>
    <t>TR-42 45-77-L00042_DAĞITIM TRAFOSU L06_2105735</t>
  </si>
  <si>
    <t>29.08.2021 10:12:03</t>
  </si>
  <si>
    <t>29.08.2021 11:57:11</t>
  </si>
  <si>
    <t>TR-7(M-707) 35-30-M00707_955296312_955296312</t>
  </si>
  <si>
    <t>29.08.2021 22:43:40</t>
  </si>
  <si>
    <t>29.08.2021 23:58:03</t>
  </si>
  <si>
    <t>GÖÇBEYLİ TR-6 35-16-M00021_953326905_953326905</t>
  </si>
  <si>
    <t>29.08.2021 11:20:29</t>
  </si>
  <si>
    <t>29.08.2021 14:53:05</t>
  </si>
  <si>
    <t>KAVAKALAN TR-1 45-72-L00737_A_56406218_56406218</t>
  </si>
  <si>
    <t>29.08.2021 17:24:32</t>
  </si>
  <si>
    <t>29.08.2021 20:17:30</t>
  </si>
  <si>
    <t>29.08.2021 15:49:37</t>
  </si>
  <si>
    <t>29.08.2021 20:28:25</t>
  </si>
  <si>
    <t>L-93 ULAMIŞ MEYDAN 35-14-L00093_956633836_956633836</t>
  </si>
  <si>
    <t>29.08.2021 18:23:24</t>
  </si>
  <si>
    <t>29.08.2021 20:36:24</t>
  </si>
  <si>
    <t>29.08.2021 12:35:43</t>
  </si>
  <si>
    <t>29.08.2021 14:16:59</t>
  </si>
  <si>
    <t>HASAN TÜRKAY SULAMA GRUBU 35-29-L00643_A_65509959_65509959</t>
  </si>
  <si>
    <t>29.08.2021 10:24:19</t>
  </si>
  <si>
    <t>29.08.2021 12:37:39</t>
  </si>
  <si>
    <t>AHMETLİ TR-64 SANAYİ 45-84-L00064_DIREK TIPI TRAFO HUCRESI H01_2066053</t>
  </si>
  <si>
    <t>29.08.2021 20:24:59</t>
  </si>
  <si>
    <t>29.08.2021 21:11:58</t>
  </si>
  <si>
    <t>ARMUTLU İM 35-27-A00001_KIZILCA TOPRAKSU L01_2050857</t>
  </si>
  <si>
    <t>29.08.2021 09:31:08</t>
  </si>
  <si>
    <t>29.08.2021 09:32:25</t>
  </si>
  <si>
    <t>29.08.2021 08:49:22</t>
  </si>
  <si>
    <t>29.08.2021 08:59:15</t>
  </si>
  <si>
    <t>DM-2/12 45-72-M00610_45-72-M00610_79594651</t>
  </si>
  <si>
    <t>29.08.2021 09:01:00</t>
  </si>
  <si>
    <t>29.08.2021 13:02:43</t>
  </si>
  <si>
    <t>KAZIKLI TR-1 45-81-M00200_A_56361609_56361609</t>
  </si>
  <si>
    <t>29.08.2021 07:31:46</t>
  </si>
  <si>
    <t>29.08.2021 08:28:41</t>
  </si>
  <si>
    <t>29.08.2021 13:34:58</t>
  </si>
  <si>
    <t>29.08.2021 16:53:33</t>
  </si>
  <si>
    <t>FUNDACIK TR-1 45-75-M00280_45-75-M00280_75332227</t>
  </si>
  <si>
    <t>29.08.2021 15:05:22</t>
  </si>
  <si>
    <t>29.08.2021 15:50:57</t>
  </si>
  <si>
    <t>KARAKOVA TR-1 35-24-M00031_A_56353231_56353231</t>
  </si>
  <si>
    <t>29.08.2021 09:48:32</t>
  </si>
  <si>
    <t>29.08.2021 11:06:13</t>
  </si>
  <si>
    <t>DM-5/TR-8 45-72-M00562_956511259_956511259</t>
  </si>
  <si>
    <t>29.08.2021 10:27:00</t>
  </si>
  <si>
    <t>29.08.2021 15:23:59</t>
  </si>
  <si>
    <t>29.08.2021 05:46:00</t>
  </si>
  <si>
    <t>29.08.2021 09:00:00</t>
  </si>
  <si>
    <t>KARAOĞLANLI TR-1 KÖK 45-71-M00091_ŞEHİR İÇİ ÇIKIŞ M02_61195438</t>
  </si>
  <si>
    <t>29.08.2021 11:55:03</t>
  </si>
  <si>
    <t>29.08.2021 12:40:00</t>
  </si>
  <si>
    <t>TR-97 ERENLER 35-26-M00097_962895685_962895685</t>
  </si>
  <si>
    <t>29.08.2021 12:43:24</t>
  </si>
  <si>
    <t>29.08.2021 15:34:49</t>
  </si>
  <si>
    <t>DM-2/22 35-26-M00853_956628215_956628215</t>
  </si>
  <si>
    <t>29.08.2021 20:30:44</t>
  </si>
  <si>
    <t>29.08.2021 21:22:59</t>
  </si>
  <si>
    <t>29.08.2021 07:49:45</t>
  </si>
  <si>
    <t>29.08.2021 07:50:43</t>
  </si>
  <si>
    <t>29.08.2021 16:05:55</t>
  </si>
  <si>
    <t>29.08.2021 16:24:00</t>
  </si>
  <si>
    <t>ÖDEMİŞ İM 35-15-A00001_BOZDAĞ L26_2062531</t>
  </si>
  <si>
    <t>29.08.2021 17:54:04</t>
  </si>
  <si>
    <t>29.08.2021 18:43:42</t>
  </si>
  <si>
    <t>KARAPINAR İM 45-78-A00002_HatBaşıAyırıcı_53139296 M02_53139296</t>
  </si>
  <si>
    <t>29.08.2021 04:35:47</t>
  </si>
  <si>
    <t>29.08.2021 07:50:50</t>
  </si>
  <si>
    <t>NARLIDERE TR-2 45-73-M00714_945687991_945687991</t>
  </si>
  <si>
    <t>29.08.2021 10:07:18</t>
  </si>
  <si>
    <t>29.08.2021 14:34:45</t>
  </si>
  <si>
    <t>HÜSEYİN DALGIÇ TARIMSAL SULAMA TR 45-78-M01055_DIREK TIPI TRAFO HUCRESI H01_2037800</t>
  </si>
  <si>
    <t>29.08.2021 00:14:00</t>
  </si>
  <si>
    <t>29.08.2021 02:05:37</t>
  </si>
  <si>
    <t>29.08.2021 09:05:49</t>
  </si>
  <si>
    <t>29.08.2021 17:22:13</t>
  </si>
  <si>
    <t>K-476 35-04-K00476_D_56381998_56381998</t>
  </si>
  <si>
    <t>29.08.2021 05:56:00</t>
  </si>
  <si>
    <t>29.08.2021 09:06:56</t>
  </si>
  <si>
    <t>29.08.2021 13:51:56</t>
  </si>
  <si>
    <t>29.08.2021 15:36:26</t>
  </si>
  <si>
    <t>DM-18/08 45-71-M00257_DM-18/03 M03_72077939</t>
  </si>
  <si>
    <t>29.08.2021 09:01:54</t>
  </si>
  <si>
    <t>29.08.2021 18:44:53</t>
  </si>
  <si>
    <t>DM-13/14 45-71-M00321_DİREK TİPİ M05_67549949</t>
  </si>
  <si>
    <t>29.08.2021 19:32:56</t>
  </si>
  <si>
    <t>29.08.2021 20:38:44</t>
  </si>
  <si>
    <t>TR-90 35-15-M00359_950360719_950360719</t>
  </si>
  <si>
    <t>29.08.2021 21:07:34</t>
  </si>
  <si>
    <t>29.08.2021 22:50:11</t>
  </si>
  <si>
    <t>29.08.2021 09:44:47</t>
  </si>
  <si>
    <t>29.08.2021 10:19:28</t>
  </si>
  <si>
    <t>ŞÜKRÜ ÇELEBİ ÖZEL TR 45-77-M00061Ö_DIREK TIPI TRAFO HUCRESI H01_2056773</t>
  </si>
  <si>
    <t>29.08.2021 19:44:31</t>
  </si>
  <si>
    <t>29.08.2021 21:06:58</t>
  </si>
  <si>
    <t>29.08.2021 12:47:17</t>
  </si>
  <si>
    <t>BURHAN TR-3 45-78-M00740_A_56391731_56391731</t>
  </si>
  <si>
    <t>29.08.2021 04:10:58</t>
  </si>
  <si>
    <t>29.08.2021 06:26:48</t>
  </si>
  <si>
    <t>ULUDERBENT UZUNALAN MAH. TR 45-73-M00561_A_56386417_56386417</t>
  </si>
  <si>
    <t>29.08.2021 10:53:00</t>
  </si>
  <si>
    <t>29.08.2021 13:06:42</t>
  </si>
  <si>
    <t>K-3538 35-01-K03538_A_56367130_56367130</t>
  </si>
  <si>
    <t>29.08.2021 16:05:13</t>
  </si>
  <si>
    <t>29.08.2021 17:22:05</t>
  </si>
  <si>
    <t>AŞAĞIŞAKRAN TR-1 35-17-M00223_60727820_60984352_60984352</t>
  </si>
  <si>
    <t>29.08.2021 08:01:54</t>
  </si>
  <si>
    <t>29.08.2021 10:06:37</t>
  </si>
  <si>
    <t>K-141 35-03-K00141_35-03-K00141_41910332</t>
  </si>
  <si>
    <t>29.08.2021 10:57:23</t>
  </si>
  <si>
    <t>29.08.2021 11:30:50</t>
  </si>
  <si>
    <t>K-737 35-03-K00737_910785917_910785917</t>
  </si>
  <si>
    <t>29.08.2021 11:32:26</t>
  </si>
  <si>
    <t>29.08.2021 14:14:56</t>
  </si>
  <si>
    <t>29.08.2021 18:55:24</t>
  </si>
  <si>
    <t>29.08.2021 19:03:00</t>
  </si>
  <si>
    <t>L-192 35-18-L00192_950442495_950442495</t>
  </si>
  <si>
    <t>29.08.2021 17:05:20</t>
  </si>
  <si>
    <t>29.08.2021 18:44:12</t>
  </si>
  <si>
    <t>TR-41 KÖK 45-78-L00041__56389606_56389606</t>
  </si>
  <si>
    <t>29.08.2021 22:57:33</t>
  </si>
  <si>
    <t>29.08.2021 23:59:48</t>
  </si>
  <si>
    <t>YAZIBAŞI DM-3 35-26-M00764_TOKİ M04_2335685</t>
  </si>
  <si>
    <t>29.08.2021 06:29:33</t>
  </si>
  <si>
    <t>29.08.2021 09:12:30</t>
  </si>
  <si>
    <t>29.08.2021 08:13:48</t>
  </si>
  <si>
    <t>29.08.2021 10:30:26</t>
  </si>
  <si>
    <t>TR-114 35-26-M00114_CANET/TORBALI DEVLET HASTANESİ M01_65974713</t>
  </si>
  <si>
    <t>29.08.2021 09:00:50</t>
  </si>
  <si>
    <t>29.08.2021 11:48:08</t>
  </si>
  <si>
    <t>GEDİK TR-4 35-31-L00134_47845119_65509308_65509308</t>
  </si>
  <si>
    <t>29.08.2021 18:48:00</t>
  </si>
  <si>
    <t>29.08.2021 19:37:13</t>
  </si>
  <si>
    <t>YENİ LİMAN TR-2 35-21-L00051_953357668_953357668</t>
  </si>
  <si>
    <t>29.08.2021 14:48:06</t>
  </si>
  <si>
    <t>29.08.2021 17:05:47</t>
  </si>
  <si>
    <t>29.08.2021 03:59:50</t>
  </si>
  <si>
    <t>29.08.2021 06:04:07</t>
  </si>
  <si>
    <t>29.08.2021 12:16:46</t>
  </si>
  <si>
    <t>29.08.2021 12:20:06</t>
  </si>
  <si>
    <t>ÇAMLIBEL TR-1 35-20-L00351_966033970_966033970</t>
  </si>
  <si>
    <t>29.08.2021 16:11:51</t>
  </si>
  <si>
    <t>29.08.2021 19:23:20</t>
  </si>
  <si>
    <t>29.08.2021 13:25:37</t>
  </si>
  <si>
    <t>29.08.2021 15:30:59</t>
  </si>
  <si>
    <t>ÇAMÖNÜ TR-10 35-22-M00171_A_56353541_56353541</t>
  </si>
  <si>
    <t>29.08.2021 18:34:29</t>
  </si>
  <si>
    <t>29.08.2021 22:36:55</t>
  </si>
  <si>
    <t>K-2431 35-08-K02431_913212428_913212428</t>
  </si>
  <si>
    <t>29.08.2021 07:03:10</t>
  </si>
  <si>
    <t>29.08.2021 15:15:38</t>
  </si>
  <si>
    <t>TR-37 45-78-L00037_TR-33 L01_65896239</t>
  </si>
  <si>
    <t>29.08.2021 21:58:34</t>
  </si>
  <si>
    <t>29.08.2021 22:23:10</t>
  </si>
  <si>
    <t>KARABULU TR-4 35-31-L00353_DIREK TIPI TRAFO HUCRESI H01_2040505</t>
  </si>
  <si>
    <t>29.08.2021 13:16:33</t>
  </si>
  <si>
    <t>29.08.2021 19:08:42</t>
  </si>
  <si>
    <t>29.08.2021 05:40:13</t>
  </si>
  <si>
    <t>29.08.2021 08:54:51</t>
  </si>
  <si>
    <t>DM-2/2 35-28-M00128_953384688_953384688</t>
  </si>
  <si>
    <t>29.08.2021 15:00:16</t>
  </si>
  <si>
    <t>29.08.2021 16:28:42</t>
  </si>
  <si>
    <t>29.08.2021 00:32:42</t>
  </si>
  <si>
    <t>29.08.2021 01:11:59</t>
  </si>
  <si>
    <t>BALIKLIOVA DM 35-19-L00270_BALIKLIOVA TR-3 TR-4 L05_2321768</t>
  </si>
  <si>
    <t>29.08.2021 09:10:18</t>
  </si>
  <si>
    <t>29.08.2021 09:48:26</t>
  </si>
  <si>
    <t>HALİLBEYLİ DM 35-27-M00620_Recloser M09_2313231</t>
  </si>
  <si>
    <t>29.08.2021 09:43:42</t>
  </si>
  <si>
    <t>29.08.2021 12:05:00</t>
  </si>
  <si>
    <t>MURADİYE DM-4 45-71-M00190_953177242_953177242</t>
  </si>
  <si>
    <t>29.08.2021 17:19:13</t>
  </si>
  <si>
    <t>30.08.2021 13:04:57</t>
  </si>
  <si>
    <t>TR-37/A 45-77-L00095_945487049_945487049</t>
  </si>
  <si>
    <t>29.08.2021 15:11:39</t>
  </si>
  <si>
    <t>29.08.2021 16:02:22</t>
  </si>
  <si>
    <t>BADEMLİ TR-9 35-15-L01046_950392812_950392812</t>
  </si>
  <si>
    <t>29.08.2021 10:20:10</t>
  </si>
  <si>
    <t>29.08.2021 12:59:59</t>
  </si>
  <si>
    <t>K-4720 35-03-K04720_K-1129 K01_2126638</t>
  </si>
  <si>
    <t>29.08.2021 02:45:07</t>
  </si>
  <si>
    <t>29.08.2021 03:22:21</t>
  </si>
  <si>
    <t>ÇAYLI TR-13 35-15-L00198_B_56361917_56361917</t>
  </si>
  <si>
    <t>29.08.2021 18:08:03</t>
  </si>
  <si>
    <t>29.08.2021 21:26:18</t>
  </si>
  <si>
    <t>KAVAKLIDERE TR-19 45-73-M01013_A_56400371_56400371</t>
  </si>
  <si>
    <t>29.08.2021 21:47:24</t>
  </si>
  <si>
    <t>29.08.2021 23:59:58</t>
  </si>
  <si>
    <t>KAYIŞLAR KÖK 45-80-M00183_DİLEK M03_72195716</t>
  </si>
  <si>
    <t>29.08.2021 08:36:13</t>
  </si>
  <si>
    <t>29.08.2021 09:39:04</t>
  </si>
  <si>
    <t>29.08.2021 07:11:40</t>
  </si>
  <si>
    <t>29.08.2021 10:45:58</t>
  </si>
  <si>
    <t>29.08.2021 09:07:51</t>
  </si>
  <si>
    <t>29.08.2021 17:24:04</t>
  </si>
  <si>
    <t>TR-1/42-A 45-72-M00109_956503096_956503096</t>
  </si>
  <si>
    <t>29.08.2021 21:36:06</t>
  </si>
  <si>
    <t>29.08.2021 23:21:39</t>
  </si>
  <si>
    <t>29.08.2021 09:54:24</t>
  </si>
  <si>
    <t>29.08.2021 15:11:12</t>
  </si>
  <si>
    <t>29.08.2021 09:26:05</t>
  </si>
  <si>
    <t>29.08.2021 11:34:31</t>
  </si>
  <si>
    <t>ÜMİT TURİZM TEKSTİL GIDA HAYVANCILIK TARIM TİCARET VE SAN.LTD.ŞTİ.ÖZEL 35-28-M00343Ö_DIREK TIPI TRAFO HUCRESI H01_2108177</t>
  </si>
  <si>
    <t>29.08.2021 10:23:31</t>
  </si>
  <si>
    <t>29.08.2021 11:53:13</t>
  </si>
  <si>
    <t>TR-81 45-78-L00081_TR-83 L02_65914890</t>
  </si>
  <si>
    <t>29.08.2021 15:21:28</t>
  </si>
  <si>
    <t>29.08.2021 20:01:36</t>
  </si>
  <si>
    <t>AŞAĞICUMA DM 35-16-M00103_HatBaşıAyırıcı_53140597 M03_53140597</t>
  </si>
  <si>
    <t>29.08.2021 08:17:13</t>
  </si>
  <si>
    <t>29.08.2021 10:34:43</t>
  </si>
  <si>
    <t>BEYDERE KÖK 45-71-M00128_HatBaşıAyırıcı_53135264 M07_53135264</t>
  </si>
  <si>
    <t>29.08.2021 15:57:49</t>
  </si>
  <si>
    <t>30.08.2021 02:13:35</t>
  </si>
  <si>
    <t>TR-46 45-77-L00046_DIREK TIPI TRAFO HUCRESI H01_2052755</t>
  </si>
  <si>
    <t>29.08.2021 03:03:33</t>
  </si>
  <si>
    <t>29.08.2021 03:38:50</t>
  </si>
  <si>
    <t>K-1644 35-01-K01644_35-01-K01644_2347937</t>
  </si>
  <si>
    <t>29.08.2021 14:20:18</t>
  </si>
  <si>
    <t>30.08.2021 02:08:06</t>
  </si>
  <si>
    <t>29.08.2021 09:14:33</t>
  </si>
  <si>
    <t>29.08.2021 10:27:48</t>
  </si>
  <si>
    <t>L-218 SANAYİ SİTESİ 35-18-L00218_965846690_965846690</t>
  </si>
  <si>
    <t>29.08.2021 09:33:30</t>
  </si>
  <si>
    <t>29.08.2021 15:49:07</t>
  </si>
  <si>
    <t>AHMET KOCA TARIMSAL SULAMA GRB TR-1 45-71-M00902_DIREK TIPI TRAFO HUCRESI H01_2084274</t>
  </si>
  <si>
    <t>29.08.2021 08:46:43</t>
  </si>
  <si>
    <t>29.08.2021 11:29:36</t>
  </si>
  <si>
    <t>METAL İŞLERİ TR-12 KÖK 35-22-M00112_HatBaşıAyırıcı_53133263 M04_53133263</t>
  </si>
  <si>
    <t>29.08.2021 10:44:31</t>
  </si>
  <si>
    <t>29.08.2021 12:56:00</t>
  </si>
  <si>
    <t>K-1899 35-01-K01899_A A1_5857929</t>
  </si>
  <si>
    <t>29.08.2021 05:24:29</t>
  </si>
  <si>
    <t>29.08.2021 09:41:36</t>
  </si>
  <si>
    <t>29.08.2021 15:18:04</t>
  </si>
  <si>
    <t>29.08.2021 15:56:25</t>
  </si>
  <si>
    <t>29.08.2021 03:17:43</t>
  </si>
  <si>
    <t>29.08.2021 04:17:00</t>
  </si>
  <si>
    <t>M-1038 35-04-M01038_99130365_99130365</t>
  </si>
  <si>
    <t>29.08.2021 18:23:31</t>
  </si>
  <si>
    <t>29.08.2021 22:15:21</t>
  </si>
  <si>
    <t>KALEKÖY TR-5 35-31-L00237_956584538_956584538</t>
  </si>
  <si>
    <t>29.08.2021 12:05:20</t>
  </si>
  <si>
    <t>29.08.2021 15:29:57</t>
  </si>
  <si>
    <t>K-3060 35-01-K03060_35-01-K03060_2367990</t>
  </si>
  <si>
    <t>29.08.2021 17:39:00</t>
  </si>
  <si>
    <t>29.08.2021 20:52:07</t>
  </si>
  <si>
    <t>DM-5/TR-14 45-72-M00621_45-72-M00621_79550625</t>
  </si>
  <si>
    <t>29.08.2021 16:33:58</t>
  </si>
  <si>
    <t>29.08.2021 17:46:43</t>
  </si>
  <si>
    <t>OKLUİSA KÖK 45-81-M00046_HatBaşıAyırıcı_53135507 M04_53135507</t>
  </si>
  <si>
    <t>29.08.2021 13:05:14</t>
  </si>
  <si>
    <t>29.08.2021 14:19:00</t>
  </si>
  <si>
    <t>29.08.2021 20:36:03</t>
  </si>
  <si>
    <t>29.08.2021 22:23:12</t>
  </si>
  <si>
    <t>29.08.2021 07:44:17</t>
  </si>
  <si>
    <t>29.08.2021 10:51:52</t>
  </si>
  <si>
    <t>M-21 HAMAM ALANI 35-14-M00021_956657505_956657505</t>
  </si>
  <si>
    <t>29.08.2021 16:15:13</t>
  </si>
  <si>
    <t>29.08.2021 17:58:27</t>
  </si>
  <si>
    <t>29.08.2021 10:33:25</t>
  </si>
  <si>
    <t>29.08.2021 11:02:07</t>
  </si>
  <si>
    <t>FOÇA TR-41 35-23-L00041_950413504_950413504</t>
  </si>
  <si>
    <t>29.08.2021 09:42:32</t>
  </si>
  <si>
    <t>29.08.2021 11:44:58</t>
  </si>
  <si>
    <t>SAKARLI KÖK 45-76-M00046_HatBaşıAyırıcı_53136507 M04_53136507</t>
  </si>
  <si>
    <t>29.08.2021 08:51:11</t>
  </si>
  <si>
    <t>29.08.2021 10:21:47</t>
  </si>
  <si>
    <t>29.08.2021 06:04:18</t>
  </si>
  <si>
    <t>29.08.2021 06:20:13</t>
  </si>
  <si>
    <t>TR-71 TARIMSAL SULAMA 45-80-M01071_45-80-M01071_2361943</t>
  </si>
  <si>
    <t>29.08.2021 11:28:00</t>
  </si>
  <si>
    <t>29.08.2021 11:54:17</t>
  </si>
  <si>
    <t>K-1546 35-02-K01546_99942137_99942137</t>
  </si>
  <si>
    <t>29.08.2021 15:17:07</t>
  </si>
  <si>
    <t>29.08.2021 20:34:08</t>
  </si>
  <si>
    <t>MENEMEN İM 35-28-A00001_MENEMEN ŞEHİR-3 L06_2311522</t>
  </si>
  <si>
    <t>29.08.2021 17:20:26</t>
  </si>
  <si>
    <t>29.08.2021 17:43:00</t>
  </si>
  <si>
    <t>29.08.2021 12:06:05</t>
  </si>
  <si>
    <t>29.08.2021 13:45:44</t>
  </si>
  <si>
    <t>L-243 35-18-L00243_6443944_56380841_56380841</t>
  </si>
  <si>
    <t>29.08.2021 20:55:00</t>
  </si>
  <si>
    <t>29.08.2021 21:26:12</t>
  </si>
  <si>
    <t>K-4486 35-01-K04486_35-01-K04486_2369907</t>
  </si>
  <si>
    <t>29.08.2021 12:33:20</t>
  </si>
  <si>
    <t>29.08.2021 14:42:35</t>
  </si>
  <si>
    <t>GÜNEY TR-1 45-83-L00269_45-83-L00269_2363281</t>
  </si>
  <si>
    <t>29.08.2021 18:41:26</t>
  </si>
  <si>
    <t>29.08.2021 19:55:17</t>
  </si>
  <si>
    <t>ARMUTLU İM 35-27-A00001_TR-2 15.8 L07_2059144</t>
  </si>
  <si>
    <t>29.08.2021 09:15:51</t>
  </si>
  <si>
    <t>29.08.2021 09:34:00</t>
  </si>
  <si>
    <t>MENEMEN TR-14 35-28-L00014_MENEMEN TR-25 L04_66717213</t>
  </si>
  <si>
    <t>29.08.2021 17:31:19</t>
  </si>
  <si>
    <t>29.08.2021 18:16:05</t>
  </si>
  <si>
    <t>M-2902 35-02-M02902_913416119_913416119</t>
  </si>
  <si>
    <t>29.08.2021 14:36:43</t>
  </si>
  <si>
    <t>29.08.2021 18:27:28</t>
  </si>
  <si>
    <t>29.08.2021 09:12:20</t>
  </si>
  <si>
    <t>ALAŞEHİR TR-68 45-73-M00068_B_56400383_56400383</t>
  </si>
  <si>
    <t>29.08.2021 10:13:16</t>
  </si>
  <si>
    <t>29.08.2021 11:34:16</t>
  </si>
  <si>
    <t>ELDELEK TARIMSAL SULAMA TR-4 45-78-L00581_45-78-L00581_2354456</t>
  </si>
  <si>
    <t>29.08.2021 10:58:12</t>
  </si>
  <si>
    <t>29.08.2021 14:50:19</t>
  </si>
  <si>
    <t>29.08.2021 04:40:32</t>
  </si>
  <si>
    <t>29.08.2021 04:46:26</t>
  </si>
  <si>
    <t>29.08.2021 00:28:00</t>
  </si>
  <si>
    <t>29.08.2021 02:09:19</t>
  </si>
  <si>
    <t>L-143 35-18-L00143_950461118_950461118</t>
  </si>
  <si>
    <t>29.08.2021 13:06:32</t>
  </si>
  <si>
    <t>29.08.2021 17:56:12</t>
  </si>
  <si>
    <t>29.08.2021 23:01:09</t>
  </si>
  <si>
    <t>30.08.2021 01:47:23</t>
  </si>
  <si>
    <t>BAŞIBÜYÜK TR-1 45-77-L00218_A_65507909_65507909</t>
  </si>
  <si>
    <t>29.08.2021 17:10:46</t>
  </si>
  <si>
    <t>29.08.2021 18:20:00</t>
  </si>
  <si>
    <t>BAHATTİN DOĞANER KÖK 35-27-M00482_ÇİFTEL KAZAN M05_72166834</t>
  </si>
  <si>
    <t>29.08.2021 10:51:00</t>
  </si>
  <si>
    <t>DELEMENLER KÖK 45-73-M00490_HatBaşıAyırıcı_53136417 M05_53136417</t>
  </si>
  <si>
    <t>29.08.2021 21:04:58</t>
  </si>
  <si>
    <t>29.08.2021 23:17:04</t>
  </si>
  <si>
    <t>M-228 35-02-M00228_35-02-M00228_49764240</t>
  </si>
  <si>
    <t>29.08.2021 09:52:36</t>
  </si>
  <si>
    <t>29.08.2021 10:37:53</t>
  </si>
  <si>
    <t>L-74 GÜNEŞKÖY SİTESİ 35-14-L00074_7107754 j5_5948366</t>
  </si>
  <si>
    <t>29.08.2021 19:37:55</t>
  </si>
  <si>
    <t>29.08.2021 23:45:04</t>
  </si>
  <si>
    <t>M-1033 35-04-M01033_99753752_99753752</t>
  </si>
  <si>
    <t>29.08.2021 15:43:43</t>
  </si>
  <si>
    <t>29.08.2021 16:27:35</t>
  </si>
  <si>
    <t>OSMANCIK TR-1 45-83-L00243_DIREK TIPI TRAFO HUCRESI H01_2102760</t>
  </si>
  <si>
    <t>29.08.2021 08:27:23</t>
  </si>
  <si>
    <t>29.08.2021 10:58:06</t>
  </si>
  <si>
    <t>OĞLANANASI TR-5 KÖK 35-22-M00092_OĞLANANASI TR-2/TR-3/TR-4/TR-6 M03_72111089</t>
  </si>
  <si>
    <t>29.08.2021 13:47:48</t>
  </si>
  <si>
    <t>29.08.2021 15:30:01</t>
  </si>
  <si>
    <t>TR-326 35-19-L00349_956671917_956671917</t>
  </si>
  <si>
    <t>29.08.2021 17:46:58</t>
  </si>
  <si>
    <t>29.08.2021 20:00:34</t>
  </si>
  <si>
    <t>29.08.2021 08:19:34</t>
  </si>
  <si>
    <t>29.08.2021 10:09:35</t>
  </si>
  <si>
    <t>MEHMET ÇETİN TR-1 TARIMSAL SULAMA 45-72-L00879_45-72-L00879_2373128</t>
  </si>
  <si>
    <t>29.08.2021 12:07:44</t>
  </si>
  <si>
    <t>29.08.2021 13:20:16</t>
  </si>
  <si>
    <t>KORUCUK-2 35-26-M00462_6486365_56358357_56358357</t>
  </si>
  <si>
    <t>29.08.2021 17:53:00</t>
  </si>
  <si>
    <t>29.08.2021 19:06:59</t>
  </si>
  <si>
    <t>MEDAR DM 45-72-L00079_TR-3 L04_66588724</t>
  </si>
  <si>
    <t>29.08.2021 19:00:14</t>
  </si>
  <si>
    <t>29.08.2021 20:06:00</t>
  </si>
  <si>
    <t>KAYNARPINAR TR-1 35-21-L00116_953360387_953360387</t>
  </si>
  <si>
    <t>29.08.2021 10:16:00</t>
  </si>
  <si>
    <t>29.08.2021 13:47:25</t>
  </si>
  <si>
    <t>29.08.2021 09:44:38</t>
  </si>
  <si>
    <t>29.08.2021 09:52:40</t>
  </si>
  <si>
    <t>29.08.2021 11:38:00</t>
  </si>
  <si>
    <t>29.08.2021 12:16:00</t>
  </si>
  <si>
    <t>K-1596 35-03-K01596_C_56353543_56353543</t>
  </si>
  <si>
    <t>29.08.2021 13:07:03</t>
  </si>
  <si>
    <t>29.08.2021 15:14:00</t>
  </si>
  <si>
    <t>_B_56390894_56390894</t>
  </si>
  <si>
    <t>29.08.2021 09:06:46</t>
  </si>
  <si>
    <t>29.08.2021 17:00:51</t>
  </si>
  <si>
    <t>K-1717 35-03-K01717_35-03-K01717_2357575</t>
  </si>
  <si>
    <t>29.08.2021 09:02:05</t>
  </si>
  <si>
    <t>29.08.2021 09:42:39</t>
  </si>
  <si>
    <t>HACIHALİLLER SULAMA TR-4 45-71-M01810_DIREK TIPI TRAFO HUCRESI H01_2083103</t>
  </si>
  <si>
    <t>29.08.2021 23:26:54</t>
  </si>
  <si>
    <t>30.08.2021 03:54:06</t>
  </si>
  <si>
    <t>29.08.2021 14:45:00</t>
  </si>
  <si>
    <t>M-290 35-30-M00290_YAĞMUR M01_72069767</t>
  </si>
  <si>
    <t>29.08.2021 09:49:27</t>
  </si>
  <si>
    <t>29.08.2021 14:30:03</t>
  </si>
  <si>
    <t>KAYMAKÇI TR-18 35-15-M00252_950396578_950396578</t>
  </si>
  <si>
    <t>29.08.2021 15:29:00</t>
  </si>
  <si>
    <t>29.08.2021 17:28:43</t>
  </si>
  <si>
    <t>29.08.2021 08:29:33</t>
  </si>
  <si>
    <t>29.08.2021 08:32:41</t>
  </si>
  <si>
    <t>29.08.2021 09:58:00</t>
  </si>
  <si>
    <t>ÇEŞME İM 35-18-A00001_VAKIFLAR L06_2053080</t>
  </si>
  <si>
    <t>29.08.2021 22:25:21</t>
  </si>
  <si>
    <t>29.08.2021 22:27:54</t>
  </si>
  <si>
    <t>ADALA TR-2 45-78-M00289_45-78-M00289_2352304</t>
  </si>
  <si>
    <t>29.08.2021 05:27:50</t>
  </si>
  <si>
    <t>29.08.2021 10:21:57</t>
  </si>
  <si>
    <t>29.08.2021 21:47:00</t>
  </si>
  <si>
    <t>29.08.2021 22:08:48</t>
  </si>
  <si>
    <t>KAPANCI KÖK 45-78-L00229_HatBaşıAyırıcı_53140003 L03_53140003</t>
  </si>
  <si>
    <t>29.08.2021 09:08:59</t>
  </si>
  <si>
    <t>29.08.2021 10:15:58</t>
  </si>
  <si>
    <t>ALANLAR TR-1 35-24-M00065_35-24-M00065_2376349</t>
  </si>
  <si>
    <t>29.08.2021 13:34:49</t>
  </si>
  <si>
    <t>29.08.2021 14:27:23</t>
  </si>
  <si>
    <t>DM-5/TR-10 (ESKİ TR-41) 35-26-M01361_956620573_956620573</t>
  </si>
  <si>
    <t>29.08.2021 19:31:35</t>
  </si>
  <si>
    <t>29.08.2021 20:15:13</t>
  </si>
  <si>
    <t>29.08.2021 06:04:30</t>
  </si>
  <si>
    <t>29.08.2021 09:04:38</t>
  </si>
  <si>
    <t>ALAŞEHİR TR-15 45-73-M00015_B_56400603_56400603</t>
  </si>
  <si>
    <t>29.08.2021 00:46:19</t>
  </si>
  <si>
    <t>29.08.2021 02:12:50</t>
  </si>
  <si>
    <t>NİLSAN KÖK 35-26-M00725_EGE YEM M02_65911143</t>
  </si>
  <si>
    <t>29.08.2021 10:01:02</t>
  </si>
  <si>
    <t>29.08.2021 12:07:31</t>
  </si>
  <si>
    <t>29.08.2021 11:23:55</t>
  </si>
  <si>
    <t>29.08.2021 13:28:40</t>
  </si>
  <si>
    <t>K-1206 35-01-K01206_B_56361766_56361766</t>
  </si>
  <si>
    <t>29.08.2021 18:18:27</t>
  </si>
  <si>
    <t>29.08.2021 22:17:44</t>
  </si>
  <si>
    <t>29.08.2021 17:32:53</t>
  </si>
  <si>
    <t>29.08.2021 09:31:24</t>
  </si>
  <si>
    <t>29.08.2021 09:32:05</t>
  </si>
  <si>
    <t>TOSUNLAR MERKEZ TR-1 35-32-L00038_946410115_946410115</t>
  </si>
  <si>
    <t>29.08.2021 09:26:00</t>
  </si>
  <si>
    <t>29.08.2021 14:06:01</t>
  </si>
  <si>
    <t>ŞEHİT KEMAL KÖK 35-17-M00449_M-448 M01_66442994</t>
  </si>
  <si>
    <t>29.08.2021 10:23:47</t>
  </si>
  <si>
    <t>29.08.2021 12:21:48</t>
  </si>
  <si>
    <t>L-243 35-18-L00243_950441187_950441187</t>
  </si>
  <si>
    <t>29.08.2021 20:31:15</t>
  </si>
  <si>
    <t>29.08.2021 22:02:55</t>
  </si>
  <si>
    <t>L-60 İSTUR 35-14-L00060_956639377_956639377</t>
  </si>
  <si>
    <t>29.08.2021 14:19:40</t>
  </si>
  <si>
    <t>29.08.2021 19:11:39</t>
  </si>
  <si>
    <t>AHMETTEPE MAH.TR-1 45-73-M00535_A_56388465_56388465</t>
  </si>
  <si>
    <t>29.08.2021 08:37:34</t>
  </si>
  <si>
    <t>29.08.2021 10:55:46</t>
  </si>
  <si>
    <t>29.08.2021 09:13:03</t>
  </si>
  <si>
    <t>29.08.2021 09:15:23</t>
  </si>
  <si>
    <t>ZEYTİNDAĞ TR-1 35-16-M00003_953329007_953329007</t>
  </si>
  <si>
    <t>29.08.2021 22:01:08</t>
  </si>
  <si>
    <t>29.08.2021 23:30:20</t>
  </si>
  <si>
    <t>29.08.2021 15:05:20</t>
  </si>
  <si>
    <t>29.08.2021 15:16:00</t>
  </si>
  <si>
    <t>ELİFLİ TR-4 35-20-L00111_8155138_56375997_56375997</t>
  </si>
  <si>
    <t>29.08.2021 19:18:59</t>
  </si>
  <si>
    <t>29.08.2021 21:52:53</t>
  </si>
  <si>
    <t>29.08.2021 16:38:57</t>
  </si>
  <si>
    <t>29.08.2021 19:34:32</t>
  </si>
  <si>
    <t>29.08.2021 17:13:57</t>
  </si>
  <si>
    <t>29.08.2021 21:01:20</t>
  </si>
  <si>
    <t>KUŞÇULAR DM 35-19-M00461_ALAÇATI-1 GİRİŞ M01_47229995</t>
  </si>
  <si>
    <t>29.08.2021 10:30:56</t>
  </si>
  <si>
    <t>29.08.2021 10:46:25</t>
  </si>
  <si>
    <t>NURİYE DM 45-80-M00090_LÜTFİYE M01_72194602</t>
  </si>
  <si>
    <t>29.08.2021 11:59:53</t>
  </si>
  <si>
    <t>29.08.2021 13:23:01</t>
  </si>
  <si>
    <t>TAHTALIÇAY KÖK (M-751) 35-22-M00145_ M11_2102581</t>
  </si>
  <si>
    <t>29.08.2021 15:45:35</t>
  </si>
  <si>
    <t>29.08.2021 18:07:38</t>
  </si>
  <si>
    <t>YAĞCILAR KÖK 45-71-M00179_SULAMALAR-AT ÇİFTLİĞİ M02_72258055</t>
  </si>
  <si>
    <t>29.08.2021 17:08:38</t>
  </si>
  <si>
    <t>29.08.2021 19:44:25</t>
  </si>
  <si>
    <t>İLYASLAR KÖK 45-76-M00048_İLYASLAR M02_72213142</t>
  </si>
  <si>
    <t>29.08.2021 16:28:46</t>
  </si>
  <si>
    <t>29.08.2021 17:35:33</t>
  </si>
  <si>
    <t>29.08.2021 02:15:00</t>
  </si>
  <si>
    <t>29.08.2021 02:20:00</t>
  </si>
  <si>
    <t>ARMUTLU İM 35-27-A00001_ARMUTLU L03_2050856</t>
  </si>
  <si>
    <t>29.08.2021 09:31:13</t>
  </si>
  <si>
    <t>29.08.2021 09:32:14</t>
  </si>
  <si>
    <t>SOBRAN TR-2 45-73-M00953_A_56391168_56391168</t>
  </si>
  <si>
    <t>29.08.2021 14:11:11</t>
  </si>
  <si>
    <t>29.08.2021 15:41:27</t>
  </si>
  <si>
    <t>_956594384_956594384</t>
  </si>
  <si>
    <t>29.08.2021 12:30:56</t>
  </si>
  <si>
    <t>29.08.2021 15:15:24</t>
  </si>
  <si>
    <t>29.08.2021 09:34:03</t>
  </si>
  <si>
    <t>29.08.2021 09:35:03</t>
  </si>
  <si>
    <t>MEHMET KARADEMİR VE ARK. T-SULAMA GRB. 35-13-L00101_B_56372021_56372021</t>
  </si>
  <si>
    <t>29.08.2021 10:10:12</t>
  </si>
  <si>
    <t>29.08.2021 11:03:46</t>
  </si>
  <si>
    <t>L-192 35-18-L00192_11002738_56368415_56368415</t>
  </si>
  <si>
    <t>29.08.2021 00:20:01</t>
  </si>
  <si>
    <t>29.08.2021 04:04:58</t>
  </si>
  <si>
    <t>29.08.2021 09:46:03</t>
  </si>
  <si>
    <t>29.08.2021 09:50:53</t>
  </si>
  <si>
    <t>ULUKENT DM-6/7 KÖK 35-28-M00618_M-639 M06_79699772</t>
  </si>
  <si>
    <t>29.08.2021 06:56:23</t>
  </si>
  <si>
    <t>29.08.2021 08:30:30</t>
  </si>
  <si>
    <t>K-4328 35-04-K04328_913334441_913334441</t>
  </si>
  <si>
    <t>29.08.2021 22:52:19</t>
  </si>
  <si>
    <t>30.08.2021 08:30:37</t>
  </si>
  <si>
    <t>29.08.2021 09:01:15</t>
  </si>
  <si>
    <t>29.08.2021 17:36:00</t>
  </si>
  <si>
    <t>ARMUTLU DM-2/TR-26 35-27-L00349_948146624_948146624</t>
  </si>
  <si>
    <t>29.08.2021 15:06:40</t>
  </si>
  <si>
    <t>29.08.2021 17:59:28</t>
  </si>
  <si>
    <t>GERMİYAN İM 35-18-A00004_ŞİFNE L06_2313576</t>
  </si>
  <si>
    <t>29.08.2021 06:04:05</t>
  </si>
  <si>
    <t>29.08.2021 06:23:00</t>
  </si>
  <si>
    <t>29.08.2021 08:07:25</t>
  </si>
  <si>
    <t>29.08.2021 08:26:36</t>
  </si>
  <si>
    <t>AKGEDİK KÖK-1 45-71-M00162_EMLAKDERE M03_56219224</t>
  </si>
  <si>
    <t>29.08.2021 23:11:44</t>
  </si>
  <si>
    <t>29.08.2021 23:52:22</t>
  </si>
  <si>
    <t>YAYAKENT TR-7 35-24-M00007_B_56352838_56352838</t>
  </si>
  <si>
    <t>29.08.2021 12:10:42</t>
  </si>
  <si>
    <t>29.08.2021 13:58:24</t>
  </si>
  <si>
    <t>ERTUĞRUL TR-1 35-15-L00675_35-15-L00675_2364883</t>
  </si>
  <si>
    <t>29.08.2021 09:18:00</t>
  </si>
  <si>
    <t>29.08.2021 10:33:28</t>
  </si>
  <si>
    <t>MENTEŞ KÖK 35-19-M00260_UZUNADA M02_72141085</t>
  </si>
  <si>
    <t>29.08.2021 17:43:43</t>
  </si>
  <si>
    <t>29.08.2021 18:59:54</t>
  </si>
  <si>
    <t>29.08.2021 03:57:40</t>
  </si>
  <si>
    <t>29.08.2021 04:02:40</t>
  </si>
  <si>
    <t>29.08.2021 16:09:07</t>
  </si>
  <si>
    <t>29.08.2021 17:48:19</t>
  </si>
  <si>
    <t>29.08.2021 15:19:06</t>
  </si>
  <si>
    <t>29.08.2021 15:48:26</t>
  </si>
  <si>
    <t>AVŞAR İM 45-83-A00002_E KOLU L13_2055347</t>
  </si>
  <si>
    <t>29.08.2021 09:37:13</t>
  </si>
  <si>
    <t>29.08.2021 10:13:24</t>
  </si>
  <si>
    <t>29.08.2021 11:22:47</t>
  </si>
  <si>
    <t>SAĞNIÇ TR-1 45-74-M00184_DIREK TIPI TRAFO HUCRESI H01_2047388</t>
  </si>
  <si>
    <t>29.08.2021 08:46:15</t>
  </si>
  <si>
    <t>29.08.2021 10:04:56</t>
  </si>
  <si>
    <t>29.08.2021 09:14:43</t>
  </si>
  <si>
    <t>29.08.2021 10:08:00</t>
  </si>
  <si>
    <t>29.08.2021 00:09:04</t>
  </si>
  <si>
    <t>29.08.2021 04:53:11</t>
  </si>
  <si>
    <t>29.08.2021 03:07:07</t>
  </si>
  <si>
    <t>29.08.2021 06:39:26</t>
  </si>
  <si>
    <t>29.08.2021 12:14:43</t>
  </si>
  <si>
    <t>29.08.2021 17:01:00</t>
  </si>
  <si>
    <t>29.08.2021 18:12:44</t>
  </si>
  <si>
    <t>29.08.2021 11:39:31</t>
  </si>
  <si>
    <t>29.08.2021 12:15:56</t>
  </si>
  <si>
    <t>L-58 HAVACILAR SİTESİ 35-14-L00058_956645729_956645729</t>
  </si>
  <si>
    <t>29.08.2021 18:33:29</t>
  </si>
  <si>
    <t>29.08.2021 19:46:50</t>
  </si>
  <si>
    <t>TR-17 35-15-M00017_950349291_950349291</t>
  </si>
  <si>
    <t>29.08.2021 17:37:08</t>
  </si>
  <si>
    <t>29.08.2021 20:29:13</t>
  </si>
  <si>
    <t>KIZILCAAVLU KÖK 35-29-L00056_HatBaşıAyırıcı_53133489 L05_53133489</t>
  </si>
  <si>
    <t>29.08.2021 13:49:44</t>
  </si>
  <si>
    <t>29.08.2021 13:50:36</t>
  </si>
  <si>
    <t>DEREKÖY KÖK 45-77-L00290_YURTBAŞI L05_2120663</t>
  </si>
  <si>
    <t>29.08.2021 07:55:53</t>
  </si>
  <si>
    <t>29.08.2021 08:45:10</t>
  </si>
  <si>
    <t>29.08.2021 04:13:55</t>
  </si>
  <si>
    <t>29.08.2021 04:59:34</t>
  </si>
  <si>
    <t>M-2445 35-04-M02445_99745172_99745172</t>
  </si>
  <si>
    <t>29.08.2021 16:15:30</t>
  </si>
  <si>
    <t>29.08.2021 17:17:22</t>
  </si>
  <si>
    <t>HACIALİLER TR-301 TARIMSAL SULAMA 45-73-M00798_45-73-M00798_2355961</t>
  </si>
  <si>
    <t>29.08.2021 19:07:32</t>
  </si>
  <si>
    <t>29.08.2021 20:14:41</t>
  </si>
  <si>
    <t>M-2325 35-03-M02325_915945242_915945242</t>
  </si>
  <si>
    <t>29.08.2021 07:10:38</t>
  </si>
  <si>
    <t>29.08.2021 16:21:38</t>
  </si>
  <si>
    <t>29.08.2021 10:18:43</t>
  </si>
  <si>
    <t>29.08.2021 11:44:32</t>
  </si>
  <si>
    <t>TR-142 YAĞCILAR KÖK 35-19-M00142_YAĞCILAR M01_72114523</t>
  </si>
  <si>
    <t>29.08.2021 05:15:19</t>
  </si>
  <si>
    <t>29.08.2021 10:56:21</t>
  </si>
  <si>
    <t>29.08.2021 17:17:54</t>
  </si>
  <si>
    <t>29.08.2021 17:52:51</t>
  </si>
  <si>
    <t>K-2431 35-08-K02431_913105964_913105964</t>
  </si>
  <si>
    <t>29.08.2021 17:06:00</t>
  </si>
  <si>
    <t>29.08.2021 22:12:04</t>
  </si>
  <si>
    <t>29.08.2021 09:07:05</t>
  </si>
  <si>
    <t>29.08.2021 14:17:28</t>
  </si>
  <si>
    <t>ÇAKALTEPE TR-1 35-22-M00183_955294474_955294474</t>
  </si>
  <si>
    <t>29.08.2021 13:16:27</t>
  </si>
  <si>
    <t>29.08.2021 14:57:11</t>
  </si>
  <si>
    <t>BÜYÜKBELEN KÖK 45-80-M00066_BELEN ŞEHİR-2 M05_72191840</t>
  </si>
  <si>
    <t>29.08.2021 09:24:23</t>
  </si>
  <si>
    <t>29.08.2021 10:29:24</t>
  </si>
  <si>
    <t>ÇATALOLUK DM 45-74-M00227_HatBaşıAyırıcı_77952823 M03_77952823</t>
  </si>
  <si>
    <t>29.08.2021 10:22:00</t>
  </si>
  <si>
    <t>29.08.2021 11:43:54</t>
  </si>
  <si>
    <t>29.08.2021 16:26:46</t>
  </si>
  <si>
    <t>29.08.2021 17:04:20</t>
  </si>
  <si>
    <t>HARMANDALI DM-2 (M-200) 35-09-M00200_DM-2/20 (M-207) M06_45385841</t>
  </si>
  <si>
    <t>29.08.2021 06:59:48</t>
  </si>
  <si>
    <t>29.08.2021 09:20:00</t>
  </si>
  <si>
    <t>29.08.2021 20:02:21</t>
  </si>
  <si>
    <t>29.08.2021 22:36:07</t>
  </si>
  <si>
    <t>MUSTAFA ÖZER TARIMSAL SULAMA TR 45-78-M01108_45-78-M01108_2362079</t>
  </si>
  <si>
    <t>29.08.2021 17:47:17</t>
  </si>
  <si>
    <t>29.08.2021 18:07:26</t>
  </si>
  <si>
    <t>L-308 35-18-L00308_950456795_950456795</t>
  </si>
  <si>
    <t>29.08.2021 12:27:55</t>
  </si>
  <si>
    <t>29.08.2021 17:48:08</t>
  </si>
  <si>
    <t>K-4625 35-03-K04625_D_56366080_56366080</t>
  </si>
  <si>
    <t>29.08.2021 11:32:22</t>
  </si>
  <si>
    <t>29.08.2021 18:37:35</t>
  </si>
  <si>
    <t>TR-1/42-C 45-72-M00111_956480419_956480419</t>
  </si>
  <si>
    <t>29.08.2021 11:02:00</t>
  </si>
  <si>
    <t>29.08.2021 12:34:57</t>
  </si>
  <si>
    <t>K-3620 35-01-K03620_D_56394134_56394134</t>
  </si>
  <si>
    <t>29.08.2021 04:45:58</t>
  </si>
  <si>
    <t>29.08.2021 05:41:51</t>
  </si>
  <si>
    <t>DM-2 35-17-M00002_DOLUM TESİSİ M23_2122622</t>
  </si>
  <si>
    <t>29.08.2021 13:18:00</t>
  </si>
  <si>
    <t>29.08.2021 19:08:19</t>
  </si>
  <si>
    <t>TR-7 35-31-L00007_956597203_956597203</t>
  </si>
  <si>
    <t>29.08.2021 17:08:57</t>
  </si>
  <si>
    <t>29.08.2021 18:42:06</t>
  </si>
  <si>
    <t>29.08.2021 15:00:31</t>
  </si>
  <si>
    <t>29.08.2021 15:36:46</t>
  </si>
  <si>
    <t>AVŞAR TR-3 45-83-L00351_955159239_955159239</t>
  </si>
  <si>
    <t>29.08.2021 00:32:00</t>
  </si>
  <si>
    <t>29.08.2021 01:42:50</t>
  </si>
  <si>
    <t>YEŞİLYURT DM 45-73-M00476_A_56389554_56389554</t>
  </si>
  <si>
    <t>29.08.2021 09:02:41</t>
  </si>
  <si>
    <t>29.08.2021 17:50:44</t>
  </si>
  <si>
    <t>IŞIKLAR KÖK 45-73-M00467_CABBAR FAKILI MERKEZ M07_67094283</t>
  </si>
  <si>
    <t>29.08.2021 09:32:43</t>
  </si>
  <si>
    <t>29.08.2021 10:17:22</t>
  </si>
  <si>
    <t>DERBENT İM-DM 45-83-A00004_15.8 TRF GİRİŞ L01_2097288</t>
  </si>
  <si>
    <t>29.08.2021 09:00:23</t>
  </si>
  <si>
    <t>29.08.2021 12:35:00</t>
  </si>
  <si>
    <t>TR-9 45-74-M00009_TR-10 M01_75313761</t>
  </si>
  <si>
    <t>29.08.2021 11:04:43</t>
  </si>
  <si>
    <t>29.08.2021 12:05:03</t>
  </si>
  <si>
    <t>K-4328 35-04-K04328_A_56380422_56380422</t>
  </si>
  <si>
    <t>29.08.2021 21:17:13</t>
  </si>
  <si>
    <t>29.08.2021 22:12:08</t>
  </si>
  <si>
    <t>MENDERES DM-2/TR-1 35-22-M00300_DM-1/TR-1 M04_2095184</t>
  </si>
  <si>
    <t>29.08.2021 14:05:50</t>
  </si>
  <si>
    <t>29.08.2021 16:00:04</t>
  </si>
  <si>
    <t>SABAHATTİN KARACA ÖZEL TR 35-23-M00046Ö_ M01_2308049</t>
  </si>
  <si>
    <t>29.08.2021 08:07:58</t>
  </si>
  <si>
    <t>29.08.2021 09:54:00</t>
  </si>
  <si>
    <t>29.08.2021 12:24:37</t>
  </si>
  <si>
    <t>29.08.2021 13:15:41</t>
  </si>
  <si>
    <t>YARBASAN KÖK 45-74-M00119_DEMİRCİ TM M01_72246695</t>
  </si>
  <si>
    <t>30.08.2021 00:14:04</t>
  </si>
  <si>
    <t>30.08.2021 00:35:42</t>
  </si>
  <si>
    <t>DERBENT İM-DM 45-83-A00004_CANBAZLI KÖK M02_2097293</t>
  </si>
  <si>
    <t>30.08.2021 00:16:53</t>
  </si>
  <si>
    <t>30.08.2021 00:37:18</t>
  </si>
  <si>
    <t>BULGURCA TR-2 35-22-M00251_35-22-M00251_2349153</t>
  </si>
  <si>
    <t>30.08.2021 00:02:46</t>
  </si>
  <si>
    <t>30.08.2021 01:09:57</t>
  </si>
  <si>
    <t>M-683 TRT 35-04-M00683Ö_ M02_2305063</t>
  </si>
  <si>
    <t>30.08.2021 00:09:40</t>
  </si>
  <si>
    <t>30.08.2021 02:03:14</t>
  </si>
  <si>
    <t>30.08.2021 01:51:00</t>
  </si>
  <si>
    <t>30.08.2021 02:01:27</t>
  </si>
  <si>
    <t>CAMBAZLI KÖK 45-84-M00005_HatBaşıAyırıcı_53134203 M04_53134203</t>
  </si>
  <si>
    <t>30.08.2021 02:50:26</t>
  </si>
  <si>
    <t>30.08.2021 07:02:09</t>
  </si>
  <si>
    <t>ÇAPAK TR-1 35-26-M00425_35-26-M00425_2353582</t>
  </si>
  <si>
    <t>30.08.2021 02:17:13</t>
  </si>
  <si>
    <t>30.08.2021 03:45:25</t>
  </si>
  <si>
    <t>TR-2/3 45-83-L00003_TR-2/4 L01_72148300</t>
  </si>
  <si>
    <t>30.08.2021 04:08:11</t>
  </si>
  <si>
    <t>30.08.2021 04:42:00</t>
  </si>
  <si>
    <t>30.08.2021 05:45:26</t>
  </si>
  <si>
    <t>30.08.2021 09:00:52</t>
  </si>
  <si>
    <t>BİRGİ DM 35-15-L01013_KEMER L06_67562293</t>
  </si>
  <si>
    <t>30.08.2021 07:03:36</t>
  </si>
  <si>
    <t>30.08.2021 08:09:39</t>
  </si>
  <si>
    <t>30.08.2021 07:18:38</t>
  </si>
  <si>
    <t>30.08.2021 07:40:06</t>
  </si>
  <si>
    <t>UÇAK KARDEŞLER KÖK 45-73-M00296_MODERN BETON M03_66733918</t>
  </si>
  <si>
    <t>30.08.2021 07:42:00</t>
  </si>
  <si>
    <t>30.08.2021 08:31:59</t>
  </si>
  <si>
    <t>MENEMEN TR-65 35-28-L00065_953386499_953386499</t>
  </si>
  <si>
    <t>30.08.2021 07:58:10</t>
  </si>
  <si>
    <t>30.08.2021 09:02:32</t>
  </si>
  <si>
    <t>30.08.2021 08:08:00</t>
  </si>
  <si>
    <t>30.08.2021 11:13:00</t>
  </si>
  <si>
    <t>ÇUKURKÖY KÖK 35-29-L00034_HALİM İNMEZ L04_2087133</t>
  </si>
  <si>
    <t>30.08.2021 08:04:17</t>
  </si>
  <si>
    <t>30.08.2021 08:58:17</t>
  </si>
  <si>
    <t>30.08.2021 08:13:08</t>
  </si>
  <si>
    <t>30.08.2021 09:24:58</t>
  </si>
  <si>
    <t>30.08.2021 08:22:22</t>
  </si>
  <si>
    <t>30.08.2021 14:58:12</t>
  </si>
  <si>
    <t>30.08.2021 08:20:29</t>
  </si>
  <si>
    <t>30.08.2021 09:09:38</t>
  </si>
  <si>
    <t>K-2953 35-02-K02953_A_56375161_56375161</t>
  </si>
  <si>
    <t>30.08.2021 08:37:49</t>
  </si>
  <si>
    <t>30.08.2021 10:22:29</t>
  </si>
  <si>
    <t>SANAYİ SİTESİ TR-5 35-17-M00300_7528118 a1b_5936493</t>
  </si>
  <si>
    <t>30.08.2021 08:33:18</t>
  </si>
  <si>
    <t>30.08.2021 10:07:09</t>
  </si>
  <si>
    <t>ÇİFTLİK SULAMA TR-5 35-16-M00191_915153941_915153941</t>
  </si>
  <si>
    <t>30.08.2021 08:45:47</t>
  </si>
  <si>
    <t>30.08.2021 10:44:19</t>
  </si>
  <si>
    <t>_48078210_56387530_56387530</t>
  </si>
  <si>
    <t>30.08.2021 08:46:00</t>
  </si>
  <si>
    <t>30.08.2021 12:08:47</t>
  </si>
  <si>
    <t>30.08.2021 08:34:28</t>
  </si>
  <si>
    <t>30.08.2021 10:05:55</t>
  </si>
  <si>
    <t>30.08.2021 08:58:15</t>
  </si>
  <si>
    <t>30.08.2021 17:20:47</t>
  </si>
  <si>
    <t>DM-9 45-71-M00386_953173987_953173987</t>
  </si>
  <si>
    <t>30.08.2021 08:54:00</t>
  </si>
  <si>
    <t>30.08.2021 11:26:14</t>
  </si>
  <si>
    <t>DM-3/20 (ESKİ TR-2/126) 45-83-L00126_A_56401355_56401355</t>
  </si>
  <si>
    <t>30.08.2021 08:56:00</t>
  </si>
  <si>
    <t>30.08.2021 12:41:51</t>
  </si>
  <si>
    <t>L-60 İSTUR 35-14-L00060_956645905_956645905</t>
  </si>
  <si>
    <t>30.08.2021 09:01:44</t>
  </si>
  <si>
    <t>30.08.2021 13:07:20</t>
  </si>
  <si>
    <t>M-2959 35-04-M02959_99879217_99879217</t>
  </si>
  <si>
    <t>30.08.2021 09:04:31</t>
  </si>
  <si>
    <t>30.08.2021 18:20:36</t>
  </si>
  <si>
    <t>K-2337 35-03-K02337_D_56354400_56354400</t>
  </si>
  <si>
    <t>30.08.2021 09:12:00</t>
  </si>
  <si>
    <t>30.08.2021 10:34:40</t>
  </si>
  <si>
    <t>K-178 35-03-K00178_910061123_910061123</t>
  </si>
  <si>
    <t>30.08.2021 09:07:35</t>
  </si>
  <si>
    <t>30.08.2021 10:28:52</t>
  </si>
  <si>
    <t>L-310 35-18-L00310_950437986_950437986</t>
  </si>
  <si>
    <t>30.08.2021 09:04:59</t>
  </si>
  <si>
    <t>30.08.2021 10:50:14</t>
  </si>
  <si>
    <t>HACIBABA TR-1 45-74-M00157_A_56353752_56353752</t>
  </si>
  <si>
    <t>30.08.2021 09:15:57</t>
  </si>
  <si>
    <t>30.08.2021 11:00:45</t>
  </si>
  <si>
    <t>ÜÇPINAR DM 45-71-M00183_AVDAL M02_72249224</t>
  </si>
  <si>
    <t>30.08.2021 09:21:41</t>
  </si>
  <si>
    <t>30.08.2021 19:07:13</t>
  </si>
  <si>
    <t>30.08.2021 09:21:06</t>
  </si>
  <si>
    <t>30.08.2021 09:42:00</t>
  </si>
  <si>
    <t>AKÇAPINAR TR-2 45-83-L00439_955158311_955158311</t>
  </si>
  <si>
    <t>30.08.2021 09:21:00</t>
  </si>
  <si>
    <t>30.08.2021 11:46:01</t>
  </si>
  <si>
    <t>GÜNEYDAMLARI TR-5 KILLILAR 45-79-M00220_A_56400508_56400508</t>
  </si>
  <si>
    <t>30.08.2021 09:27:16</t>
  </si>
  <si>
    <t>30.08.2021 10:33:38</t>
  </si>
  <si>
    <t>DM-3/TR-15 45-72-M00613_45-72-M00613_79613745</t>
  </si>
  <si>
    <t>30.08.2021 09:38:00</t>
  </si>
  <si>
    <t>30.08.2021 19:17:52</t>
  </si>
  <si>
    <t>TR-32 35-26-M00032__56358822_56358822</t>
  </si>
  <si>
    <t>30.08.2021 09:35:35</t>
  </si>
  <si>
    <t>30.08.2021 11:07:49</t>
  </si>
  <si>
    <t>YENİ FOÇA TR-14 35-23-M00014_950419368_950419368</t>
  </si>
  <si>
    <t>30.08.2021 09:40:30</t>
  </si>
  <si>
    <t>30.08.2021 11:59:17</t>
  </si>
  <si>
    <t>YEŞİLYAYLA TR-8 AKÇALAR CAMİİ YANI 45-77-M00137_945513844_945513844</t>
  </si>
  <si>
    <t>30.08.2021 09:45:00</t>
  </si>
  <si>
    <t>30.08.2021 14:39:26</t>
  </si>
  <si>
    <t>L-301 ÇARK 35-18-L00301_950453388_950453388</t>
  </si>
  <si>
    <t>30.08.2021 09:51:56</t>
  </si>
  <si>
    <t>30.08.2021 10:38:25</t>
  </si>
  <si>
    <t>CABBAR DM 45-73-M00100_KÖYLER ÇIKIŞI M04_2057594</t>
  </si>
  <si>
    <t>30.08.2021 09:56:46</t>
  </si>
  <si>
    <t>30.08.2021 10:34:57</t>
  </si>
  <si>
    <t>30.08.2021 09:45:17</t>
  </si>
  <si>
    <t>30.08.2021 15:45:15</t>
  </si>
  <si>
    <t>DENİŞ 1-2 MOD5A 45-82-M00377_HatBaşıAyırıcı_53136122 M10_53136122</t>
  </si>
  <si>
    <t>30.08.2021 09:57:00</t>
  </si>
  <si>
    <t>30.08.2021 13:32:12</t>
  </si>
  <si>
    <t>ÇAPAKLI KÖK 45-78-M01161_HatBaşıAyırıcı_53138940 M07_53138940</t>
  </si>
  <si>
    <t>30.08.2021 09:59:50</t>
  </si>
  <si>
    <t>30.08.2021 10:43:41</t>
  </si>
  <si>
    <t>30.08.2021 10:02:13</t>
  </si>
  <si>
    <t>30.08.2021 13:38:00</t>
  </si>
  <si>
    <t>K-4172 35-10-K04172_A k4172a1b_5867446</t>
  </si>
  <si>
    <t>30.08.2021 09:47:12</t>
  </si>
  <si>
    <t>30.08.2021 14:19:21</t>
  </si>
  <si>
    <t>TR-2/7 45-72-L00007_B_56393685_56393685</t>
  </si>
  <si>
    <t>30.08.2021 09:46:33</t>
  </si>
  <si>
    <t>30.08.2021 12:15:20</t>
  </si>
  <si>
    <t>ÇAMURHAMAMI KÖK 45-78-L00230_YILMAZ İM L01_2109816</t>
  </si>
  <si>
    <t>30.08.2021 10:14:00</t>
  </si>
  <si>
    <t>30.08.2021 10:36:00</t>
  </si>
  <si>
    <t>K-941 35-02-K00941_A_56363786_56363786</t>
  </si>
  <si>
    <t>30.08.2021 10:18:41</t>
  </si>
  <si>
    <t>30.08.2021 12:21:29</t>
  </si>
  <si>
    <t>TR-52 45-78-L00052_TR-162 L02_65904016</t>
  </si>
  <si>
    <t>30.08.2021 10:04:35</t>
  </si>
  <si>
    <t>30.08.2021 12:05:43</t>
  </si>
  <si>
    <t>BÖLCEK TOPRAK SULAMA TR-1 35-16-M00296_953316667_953316667</t>
  </si>
  <si>
    <t>30.08.2021 10:20:13</t>
  </si>
  <si>
    <t>30.08.2021 11:37:18</t>
  </si>
  <si>
    <t>M-1038 35-04-M01038_912585992_912585992</t>
  </si>
  <si>
    <t>30.08.2021 10:25:40</t>
  </si>
  <si>
    <t>30.08.2021 11:41:27</t>
  </si>
  <si>
    <t>M-2555 35-04-M02555_35-04-M02555_54914185</t>
  </si>
  <si>
    <t>30.08.2021 10:25:28</t>
  </si>
  <si>
    <t>30.08.2021 18:08:25</t>
  </si>
  <si>
    <t>L-310 35-18-L00310_9109203_56369862_56369862</t>
  </si>
  <si>
    <t>30.08.2021 09:32:09</t>
  </si>
  <si>
    <t>30.08.2021 11:06:14</t>
  </si>
  <si>
    <t>KÖPRÜBAŞI TR-10 45-86-M00010_KÖPRÜBAŞI TR-36 M06_72221045</t>
  </si>
  <si>
    <t>30.08.2021 10:36:07</t>
  </si>
  <si>
    <t>30.08.2021 12:12:14</t>
  </si>
  <si>
    <t>M-498 (DM-7/17) 35-17-M00498_C C03_60809353</t>
  </si>
  <si>
    <t>30.08.2021 10:39:00</t>
  </si>
  <si>
    <t>30.08.2021 11:07:51</t>
  </si>
  <si>
    <t>30.08.2021 10:37:45</t>
  </si>
  <si>
    <t>30.08.2021 12:19:48</t>
  </si>
  <si>
    <t>SELİMŞAHLAR TR-2 45-71-M00137_TR-3 M05_2080344</t>
  </si>
  <si>
    <t>30.08.2021 10:38:48</t>
  </si>
  <si>
    <t>30.08.2021 12:56:07</t>
  </si>
  <si>
    <t>TR-1/20B 45-72-M00104_956480120_956480120</t>
  </si>
  <si>
    <t>30.08.2021 10:48:32</t>
  </si>
  <si>
    <t>30.08.2021 13:25:47</t>
  </si>
  <si>
    <t>KÜNER TR-2 35-22-M00227_955282706_955282706</t>
  </si>
  <si>
    <t>30.08.2021 10:33:21</t>
  </si>
  <si>
    <t>30.08.2021 12:14:29</t>
  </si>
  <si>
    <t>AZMAK TR-1 35-21-L00046_953361380_953361380</t>
  </si>
  <si>
    <t>30.08.2021 10:47:37</t>
  </si>
  <si>
    <t>30.08.2021 12:32:59</t>
  </si>
  <si>
    <t>30.08.2021 11:01:34</t>
  </si>
  <si>
    <t>30.08.2021 11:03:14</t>
  </si>
  <si>
    <t>M-2816 35-02-M02816_35-02-M02816_67194691</t>
  </si>
  <si>
    <t>30.08.2021 10:40:05</t>
  </si>
  <si>
    <t>30.08.2021 12:21:26</t>
  </si>
  <si>
    <t>TURKCELL-VODAFONE ALLAHDİYEN ÖZEL TR 45-78-L00280Ö_DIREK TIPI TRAFO HUCRESI H01_2109556</t>
  </si>
  <si>
    <t>30.08.2021 10:44:21</t>
  </si>
  <si>
    <t>30.08.2021 12:55:23</t>
  </si>
  <si>
    <t>M-3439(YATIRIM REZERVE) 35-03-M03439_A a7_5780426</t>
  </si>
  <si>
    <t>30.08.2021 11:07:48</t>
  </si>
  <si>
    <t>30.08.2021 15:55:06</t>
  </si>
  <si>
    <t>TR-58 35-19-L00058_956663009_956663009</t>
  </si>
  <si>
    <t>30.08.2021 11:15:13</t>
  </si>
  <si>
    <t>30.08.2021 15:35:07</t>
  </si>
  <si>
    <t>AĞAÇ İŞLERİ TR-11 35-22-M00111_955276788_955276788</t>
  </si>
  <si>
    <t>30.08.2021 11:06:05</t>
  </si>
  <si>
    <t>30.08.2021 11:59:49</t>
  </si>
  <si>
    <t>DM-3/20 (ESKİ TR-2/126) 45-83-L00126__72374347_72374347</t>
  </si>
  <si>
    <t>30.08.2021 11:22:15</t>
  </si>
  <si>
    <t>30.08.2021 17:41:57</t>
  </si>
  <si>
    <t>K-338 35-01-K00338_R R1_5857953</t>
  </si>
  <si>
    <t>30.08.2021 11:02:39</t>
  </si>
  <si>
    <t>30.08.2021 12:49:30</t>
  </si>
  <si>
    <t>TR-35 45-78-L00035_DIREK TIPI TRAFO HUCRESI H01_2105085</t>
  </si>
  <si>
    <t>30.08.2021 11:45:23</t>
  </si>
  <si>
    <t>30.08.2021 19:21:33</t>
  </si>
  <si>
    <t>K-1644 35-01-K01644_B_56375214_56375214</t>
  </si>
  <si>
    <t>30.08.2021 11:37:53</t>
  </si>
  <si>
    <t>30.08.2021 13:58:44</t>
  </si>
  <si>
    <t>M-2902 35-02-M02902_911664563_911664563</t>
  </si>
  <si>
    <t>30.08.2021 11:46:26</t>
  </si>
  <si>
    <t>30.08.2021 17:00:41</t>
  </si>
  <si>
    <t>K-2626 35-02-K02626_99548419_99548419</t>
  </si>
  <si>
    <t>30.08.2021 11:43:29</t>
  </si>
  <si>
    <t>30.08.2021 17:15:18</t>
  </si>
  <si>
    <t>YENİFOÇA TR-43 35-23-M00043_42097656_56377993_56377993</t>
  </si>
  <si>
    <t>30.08.2021 11:58:00</t>
  </si>
  <si>
    <t>30.08.2021 12:31:51</t>
  </si>
  <si>
    <t>L-401 ALTINYUNUS DM 35-18-L00401_950451289_950451289</t>
  </si>
  <si>
    <t>30.08.2021 11:48:16</t>
  </si>
  <si>
    <t>30.08.2021 18:06:08</t>
  </si>
  <si>
    <t>30.08.2021 12:21:00</t>
  </si>
  <si>
    <t>30.08.2021 13:53:13</t>
  </si>
  <si>
    <t>CABARLAR KÖK 45-75-M00053_HatBaşıAyırıcı_53135602 M02_53135602</t>
  </si>
  <si>
    <t>30.08.2021 12:22:00</t>
  </si>
  <si>
    <t>30.08.2021 13:43:15</t>
  </si>
  <si>
    <t>M-976 35-03-M00976_C_56366332_56366332</t>
  </si>
  <si>
    <t>30.08.2021 12:24:14</t>
  </si>
  <si>
    <t>30.08.2021 14:05:03</t>
  </si>
  <si>
    <t>TR-95 45-78-L00095_C C02_65776729</t>
  </si>
  <si>
    <t>30.08.2021 11:47:26</t>
  </si>
  <si>
    <t>30.08.2021 13:21:58</t>
  </si>
  <si>
    <t>30.08.2021 12:29:43</t>
  </si>
  <si>
    <t>30.08.2021 12:37:19</t>
  </si>
  <si>
    <t>K-1552 35-01-K01552_C C1_5859263</t>
  </si>
  <si>
    <t>30.08.2021 12:26:43</t>
  </si>
  <si>
    <t>30.08.2021 12:58:56</t>
  </si>
  <si>
    <t>KÖSEDERE TR-1 35-21-L00124_953359147_953359147</t>
  </si>
  <si>
    <t>30.08.2021 12:21:51</t>
  </si>
  <si>
    <t>30.08.2021 14:07:05</t>
  </si>
  <si>
    <t>TR-69 35-19-L00069_B_65508675_65508675</t>
  </si>
  <si>
    <t>30.08.2021 12:21:23</t>
  </si>
  <si>
    <t>30.08.2021 14:30:46</t>
  </si>
  <si>
    <t>M-1974 35-09-M01974_912783742_912783742</t>
  </si>
  <si>
    <t>30.08.2021 12:18:57</t>
  </si>
  <si>
    <t>30.08.2021 15:20:33</t>
  </si>
  <si>
    <t>30.08.2021 12:42:00</t>
  </si>
  <si>
    <t>30.08.2021 22:00:18</t>
  </si>
  <si>
    <t>HACIHALİLLER TR-1 KÖK 45-71-M00066_HACIHALİLLER TR-3 M01_72238381</t>
  </si>
  <si>
    <t>30.08.2021 12:44:24</t>
  </si>
  <si>
    <t>30.08.2021 13:39:00</t>
  </si>
  <si>
    <t>L-316 YALIKENT 35-18-L00316_950449312_950449312</t>
  </si>
  <si>
    <t>30.08.2021 12:49:35</t>
  </si>
  <si>
    <t>30.08.2021 18:57:59</t>
  </si>
  <si>
    <t>K-3881 35-01-K03881_912019490_912019490</t>
  </si>
  <si>
    <t>30.08.2021 13:16:53</t>
  </si>
  <si>
    <t>30.08.2021 18:38:32</t>
  </si>
  <si>
    <t>30.08.2021 13:30:14</t>
  </si>
  <si>
    <t>30.08.2021 14:18:11</t>
  </si>
  <si>
    <t>30.08.2021 13:25:41</t>
  </si>
  <si>
    <t>30.08.2021 14:05:17</t>
  </si>
  <si>
    <t>30.08.2021 13:30:47</t>
  </si>
  <si>
    <t>30.08.2021 15:03:11</t>
  </si>
  <si>
    <t>SİNANCILAR KÖYÜ TR-2 35-27-L00260_A_56378717_56378717</t>
  </si>
  <si>
    <t>30.08.2021 13:34:52</t>
  </si>
  <si>
    <t>30.08.2021 15:24:37</t>
  </si>
  <si>
    <t>DM-3/TR-26 35-22-M00070_B B3_5798037</t>
  </si>
  <si>
    <t>30.08.2021 13:50:45</t>
  </si>
  <si>
    <t>30.08.2021 15:30:41</t>
  </si>
  <si>
    <t>ASSTAR KÖK 45-73-M00134_HatBaşıAyırıcı_53135083 M02_53135083</t>
  </si>
  <si>
    <t>30.08.2021 13:57:00</t>
  </si>
  <si>
    <t>30.08.2021 15:32:22</t>
  </si>
  <si>
    <t>BADEMLER DOĞA SİTESİ TR-8 35-14-M00149_956695352_956695352</t>
  </si>
  <si>
    <t>30.08.2021 13:55:50</t>
  </si>
  <si>
    <t>30.08.2021 15:31:02</t>
  </si>
  <si>
    <t>İBRAHİMKUYU DM 35-15-M00286_TR-6 TR-8 TR-12 M12_67554619</t>
  </si>
  <si>
    <t>30.08.2021 14:10:00</t>
  </si>
  <si>
    <t>30.08.2021 14:24:36</t>
  </si>
  <si>
    <t>ASARLIK TR-16 35-28-M00174_953376267_953376267</t>
  </si>
  <si>
    <t>30.08.2021 14:10:49</t>
  </si>
  <si>
    <t>30.08.2021 16:50:37</t>
  </si>
  <si>
    <t>30.08.2021 14:22:48</t>
  </si>
  <si>
    <t>30.08.2021 16:07:00</t>
  </si>
  <si>
    <t>ALANKIYI TR-3 35-20-L00265_955189462_955189462</t>
  </si>
  <si>
    <t>30.08.2021 14:20:15</t>
  </si>
  <si>
    <t>30.08.2021 15:31:41</t>
  </si>
  <si>
    <t>30.08.2021 14:12:34</t>
  </si>
  <si>
    <t>30.08.2021 14:40:01</t>
  </si>
  <si>
    <t>TR-95 45-78-L00095_953247850_953247850</t>
  </si>
  <si>
    <t>30.08.2021 14:23:15</t>
  </si>
  <si>
    <t>30.08.2021 14:59:26</t>
  </si>
  <si>
    <t>AZMAK TR-1 35-21-L00046_966294675_966294675</t>
  </si>
  <si>
    <t>30.08.2021 14:24:11</t>
  </si>
  <si>
    <t>30.08.2021 19:27:07</t>
  </si>
  <si>
    <t>30.08.2021 14:29:07</t>
  </si>
  <si>
    <t>30.08.2021 14:35:15</t>
  </si>
  <si>
    <t>L-286 35-18-L00286_950452456_950452456</t>
  </si>
  <si>
    <t>30.08.2021 14:26:16</t>
  </si>
  <si>
    <t>30.08.2021 18:30:01</t>
  </si>
  <si>
    <t>AKÇAPINAR KÖK 45-83-L00131_AKÇAPINAR L06_72176518</t>
  </si>
  <si>
    <t>30.08.2021 10:35:00</t>
  </si>
  <si>
    <t>30.08.2021 11:27:00</t>
  </si>
  <si>
    <t>KAYAKÖY İMAMOĞLU TR-13 35-15-L00515_B_56397687_56397687</t>
  </si>
  <si>
    <t>30.08.2021 14:25:46</t>
  </si>
  <si>
    <t>30.08.2021 15:53:39</t>
  </si>
  <si>
    <t>KEMER KÖYÜ TR-1 35-15-L00274_B_56371707_56371707</t>
  </si>
  <si>
    <t>30.08.2021 14:25:43</t>
  </si>
  <si>
    <t>30.08.2021 18:55:44</t>
  </si>
  <si>
    <t>30.08.2021 14:41:19</t>
  </si>
  <si>
    <t>30.08.2021 15:49:58</t>
  </si>
  <si>
    <t>AŞAĞI KIZILCA TR-1 35-27-L00045_913575830_913575830</t>
  </si>
  <si>
    <t>30.08.2021 14:40:53</t>
  </si>
  <si>
    <t>30.08.2021 16:58:11</t>
  </si>
  <si>
    <t>KINIK TR-1 45-81-M00139_B_56400543_56400543</t>
  </si>
  <si>
    <t>30.08.2021 15:01:48</t>
  </si>
  <si>
    <t>30.08.2021 15:40:32</t>
  </si>
  <si>
    <t>YEŞİLYAYLA TR-11 OKUL YANI 45-77-M00133_DIREK TIPI TRAFO HUCRESI H01_2110591</t>
  </si>
  <si>
    <t>30.08.2021 15:08:00</t>
  </si>
  <si>
    <t>30.08.2021 16:14:42</t>
  </si>
  <si>
    <t>_L_56402208_56402208</t>
  </si>
  <si>
    <t>30.08.2021 15:04:55</t>
  </si>
  <si>
    <t>30.08.2021 17:32:54</t>
  </si>
  <si>
    <t>M-1227 35-01-M01227_35-01-M01227_2354133</t>
  </si>
  <si>
    <t>30.08.2021 15:10:27</t>
  </si>
  <si>
    <t>30.08.2021 15:50:43</t>
  </si>
  <si>
    <t>ÜRKMEZ M-5 35-25-M00142_950247417_950247417</t>
  </si>
  <si>
    <t>30.08.2021 15:09:58</t>
  </si>
  <si>
    <t>30.08.2021 15:56:21</t>
  </si>
  <si>
    <t>30.08.2021 15:22:34</t>
  </si>
  <si>
    <t>30.08.2021 15:28:04</t>
  </si>
  <si>
    <t>SOMA TR-7/2 45-82-M00335_A_65513628_65513628</t>
  </si>
  <si>
    <t>30.08.2021 15:20:51</t>
  </si>
  <si>
    <t>30.08.2021 17:33:11</t>
  </si>
  <si>
    <t>30.08.2021 15:25:21</t>
  </si>
  <si>
    <t>30.08.2021 15:25:32</t>
  </si>
  <si>
    <t>HAMZABEYLİ TR-2 45-71-M01772_953189327_953189327</t>
  </si>
  <si>
    <t>30.08.2021 15:25:00</t>
  </si>
  <si>
    <t>30.08.2021 20:40:48</t>
  </si>
  <si>
    <t>30.08.2021 15:23:45</t>
  </si>
  <si>
    <t>30.08.2021 16:12:28</t>
  </si>
  <si>
    <t>TR-35 35-26-M00035_956621145_956621145</t>
  </si>
  <si>
    <t>30.08.2021 15:38:37</t>
  </si>
  <si>
    <t>30.08.2021 16:19:21</t>
  </si>
  <si>
    <t>MURADİYE DM-4 45-71-M00190_953207533_953207533</t>
  </si>
  <si>
    <t>30.08.2021 13:54:43</t>
  </si>
  <si>
    <t>30.08.2021 21:38:15</t>
  </si>
  <si>
    <t>TR-145 45-78-M00145_953248665_953248665</t>
  </si>
  <si>
    <t>30.08.2021 15:38:01</t>
  </si>
  <si>
    <t>30.08.2021 20:40:21</t>
  </si>
  <si>
    <t>30.08.2021 15:53:12</t>
  </si>
  <si>
    <t>30.08.2021 16:12:37</t>
  </si>
  <si>
    <t>FOÇA TR-41 35-23-L00041_E e1b_42054639</t>
  </si>
  <si>
    <t>30.08.2021 15:51:41</t>
  </si>
  <si>
    <t>30.08.2021 18:45:41</t>
  </si>
  <si>
    <t>EBSO TM 35-09-A00001_EBSO-14 K46_2062841</t>
  </si>
  <si>
    <t>30.08.2021 16:07:02</t>
  </si>
  <si>
    <t>30.08.2021 16:31:00</t>
  </si>
  <si>
    <t>K-4486 35-01-K04486_A_56376615_56376615</t>
  </si>
  <si>
    <t>30.08.2021 16:08:22</t>
  </si>
  <si>
    <t>30.08.2021 17:58:30</t>
  </si>
  <si>
    <t>MEHMET AFACAN 35-30-M00366_955326502_955326502</t>
  </si>
  <si>
    <t>30.08.2021 16:05:53</t>
  </si>
  <si>
    <t>30.08.2021 17:26:50</t>
  </si>
  <si>
    <t>DM-16/22 45-71-M02398_953200095_953200095</t>
  </si>
  <si>
    <t>30.08.2021 16:13:00</t>
  </si>
  <si>
    <t>30.08.2021 18:12:56</t>
  </si>
  <si>
    <t>M-2241 BELENBAŞI TR-1 35-03-M02241_B_79439390_79439390</t>
  </si>
  <si>
    <t>30.08.2021 16:23:54</t>
  </si>
  <si>
    <t>30.08.2021 16:41:00</t>
  </si>
  <si>
    <t>M-1288 35-02-M01288_910209793_910209793</t>
  </si>
  <si>
    <t>30.08.2021 16:31:31</t>
  </si>
  <si>
    <t>30.08.2021 18:41:25</t>
  </si>
  <si>
    <t>K-3749 35-08-K03749_912928413_912928413</t>
  </si>
  <si>
    <t>30.08.2021 16:35:17</t>
  </si>
  <si>
    <t>30.08.2021 17:45:01</t>
  </si>
  <si>
    <t>30.08.2021 16:37:22</t>
  </si>
  <si>
    <t>30.08.2021 22:11:08</t>
  </si>
  <si>
    <t>30.08.2021 16:40:15</t>
  </si>
  <si>
    <t>30.08.2021 18:06:58</t>
  </si>
  <si>
    <t>KARAAĞAÇLI TR-2 45-71-M00130_B_60985128_60985128</t>
  </si>
  <si>
    <t>30.08.2021 16:55:51</t>
  </si>
  <si>
    <t>30.08.2021 22:43:20</t>
  </si>
  <si>
    <t>30.08.2021 16:48:35</t>
  </si>
  <si>
    <t>30.08.2021 17:20:45</t>
  </si>
  <si>
    <t>M-1173 35-04-M01173_99338111_99338111</t>
  </si>
  <si>
    <t>30.08.2021 17:02:01</t>
  </si>
  <si>
    <t>30.08.2021 19:19:49</t>
  </si>
  <si>
    <t>30.08.2021 16:57:49</t>
  </si>
  <si>
    <t>30.08.2021 18:03:00</t>
  </si>
  <si>
    <t>30.08.2021 17:19:02</t>
  </si>
  <si>
    <t>30.08.2021 17:42:51</t>
  </si>
  <si>
    <t>TR-9 45-74-M00009_D D01_75404012</t>
  </si>
  <si>
    <t>30.08.2021 17:08:22</t>
  </si>
  <si>
    <t>30.08.2021 18:04:03</t>
  </si>
  <si>
    <t>AKÖREN TR-19 KÖK 45-78-M00974_ALAŞEHİR M04_66244830</t>
  </si>
  <si>
    <t>30.08.2021 17:02:04</t>
  </si>
  <si>
    <t>30.08.2021 19:34:34</t>
  </si>
  <si>
    <t>ALAŞEHİR DM-13/1 45-73-M01121_945674127_945674127</t>
  </si>
  <si>
    <t>30.08.2021 17:14:08</t>
  </si>
  <si>
    <t>30.08.2021 19:38:22</t>
  </si>
  <si>
    <t>L-376 PAZARYERİ 35-18-L00376_950448352_950448352</t>
  </si>
  <si>
    <t>30.08.2021 17:25:01</t>
  </si>
  <si>
    <t>30.08.2021 19:59:52</t>
  </si>
  <si>
    <t>30.08.2021 17:08:02</t>
  </si>
  <si>
    <t>30.08.2021 22:50:17</t>
  </si>
  <si>
    <t>30.08.2021 17:33:27</t>
  </si>
  <si>
    <t>30.08.2021 18:10:19</t>
  </si>
  <si>
    <t>L-281 35-18-L00281_950438316_950438316</t>
  </si>
  <si>
    <t>30.08.2021 17:23:15</t>
  </si>
  <si>
    <t>30.08.2021 18:32:57</t>
  </si>
  <si>
    <t>ÜÇPINAR DM 45-71-M00183_ESKİ YAĞCILAR M10_72249340</t>
  </si>
  <si>
    <t>30.08.2021 17:36:57</t>
  </si>
  <si>
    <t>30.08.2021 19:02:00</t>
  </si>
  <si>
    <t>GÖKÇEN DM 35-29-M00123_ASMALIK M12_2328948</t>
  </si>
  <si>
    <t>30.08.2021 17:48:33</t>
  </si>
  <si>
    <t>30.08.2021 18:29:26</t>
  </si>
  <si>
    <t>K-2669 35-09-K02669_97813356_97813356</t>
  </si>
  <si>
    <t>30.08.2021 17:50:25</t>
  </si>
  <si>
    <t>30.08.2021 18:53:32</t>
  </si>
  <si>
    <t>TR-11 45-78-L00828_953301248_953301248</t>
  </si>
  <si>
    <t>30.08.2021 17:14:40</t>
  </si>
  <si>
    <t>30.08.2021 21:24:51</t>
  </si>
  <si>
    <t>KONAKLI TR-4 35-15-L00901_A_56371077_56371077</t>
  </si>
  <si>
    <t>30.08.2021 17:57:15</t>
  </si>
  <si>
    <t>30.08.2021 20:39:22</t>
  </si>
  <si>
    <t>KAPANCI KÖK 45-78-L00229_HatBaşıAyırıcı_62796904 L04_62796904</t>
  </si>
  <si>
    <t>30.08.2021 18:06:00</t>
  </si>
  <si>
    <t>30.08.2021 20:17:21</t>
  </si>
  <si>
    <t>DM06/TR-5A 45-73-M00090_B b1_45147587</t>
  </si>
  <si>
    <t>30.08.2021 17:38:27</t>
  </si>
  <si>
    <t>30.08.2021 20:04:17</t>
  </si>
  <si>
    <t>TR-95 45-78-L00095_953247848_953247848</t>
  </si>
  <si>
    <t>30.08.2021 17:55:30</t>
  </si>
  <si>
    <t>30.08.2021 19:46:42</t>
  </si>
  <si>
    <t>K-3881 35-01-K03881_35-01-K03881_65818547</t>
  </si>
  <si>
    <t>30.08.2021 18:19:47</t>
  </si>
  <si>
    <t>30.08.2021 18:27:00</t>
  </si>
  <si>
    <t>DM-2/4 35-18-L00590_950454051_950454051</t>
  </si>
  <si>
    <t>30.08.2021 18:16:17</t>
  </si>
  <si>
    <t>30.08.2021 21:12:12</t>
  </si>
  <si>
    <t>K-716 35-02-K00716_R_56365876_56365876</t>
  </si>
  <si>
    <t>30.08.2021 18:29:44</t>
  </si>
  <si>
    <t>30.08.2021 20:33:19</t>
  </si>
  <si>
    <t>ÇATALKAYA KÖYÜ TR-1 35-21-L00171_953367251_953367251</t>
  </si>
  <si>
    <t>30.08.2021 18:22:06</t>
  </si>
  <si>
    <t>30.08.2021 21:17:33</t>
  </si>
  <si>
    <t>30.08.2021 18:35:08</t>
  </si>
  <si>
    <t>30.08.2021 21:28:53</t>
  </si>
  <si>
    <t>ALACALI TR-2 35-29-L00776_ H_72347280</t>
  </si>
  <si>
    <t>30.08.2021 18:43:08</t>
  </si>
  <si>
    <t>30.08.2021 20:18:31</t>
  </si>
  <si>
    <t>YUKARIBEY SULAMA TR-2 35-16-M00167_953352961_953352961</t>
  </si>
  <si>
    <t>30.08.2021 18:42:42</t>
  </si>
  <si>
    <t>30.08.2021 21:16:05</t>
  </si>
  <si>
    <t>YENİÇİFTLİK KÖK 35-20-L00373_HatBaşıAyırıcı_53138813 L01_53138813</t>
  </si>
  <si>
    <t>30.08.2021 18:44:22</t>
  </si>
  <si>
    <t>30.08.2021 20:35:32</t>
  </si>
  <si>
    <t>HASAN VARLIK 35-26-M00535_956630906_956630906</t>
  </si>
  <si>
    <t>30.08.2021 18:49:32</t>
  </si>
  <si>
    <t>30.08.2021 19:27:20</t>
  </si>
  <si>
    <t>TR-162 45-78-L00162_TR-144 L01_65909004</t>
  </si>
  <si>
    <t>30.08.2021 18:53:25</t>
  </si>
  <si>
    <t>30.08.2021 19:04:00</t>
  </si>
  <si>
    <t>K-1796 35-01-K01796_910761902_910761902</t>
  </si>
  <si>
    <t>30.08.2021 18:52:06</t>
  </si>
  <si>
    <t>30.08.2021 22:38:33</t>
  </si>
  <si>
    <t>30.08.2021 18:48:10</t>
  </si>
  <si>
    <t>30.08.2021 19:07:11</t>
  </si>
  <si>
    <t>30.08.2021 19:06:25</t>
  </si>
  <si>
    <t>30.08.2021 19:06:47</t>
  </si>
  <si>
    <t>TR-1/41 45-72-M00041_956504379_956504379</t>
  </si>
  <si>
    <t>30.08.2021 18:40:41</t>
  </si>
  <si>
    <t>30.08.2021 20:33:33</t>
  </si>
  <si>
    <t>HASKÖY TR-4 45-72-L00252_45-72-L00252_2349825</t>
  </si>
  <si>
    <t>30.08.2021 18:43:09</t>
  </si>
  <si>
    <t>30.08.2021 21:26:40</t>
  </si>
  <si>
    <t>TR-292 (İM-1/TR-2) 35-19-L00292_50031805 A01_50032183</t>
  </si>
  <si>
    <t>30.08.2021 19:24:06</t>
  </si>
  <si>
    <t>30.08.2021 20:07:39</t>
  </si>
  <si>
    <t>TAYTAN TR-1 TARIMSAL SULAMA 45-78-M00371_45-78-M00371_2371567</t>
  </si>
  <si>
    <t>30.08.2021 19:09:14</t>
  </si>
  <si>
    <t>30.08.2021 21:23:00</t>
  </si>
  <si>
    <t>K-1040 35-04-K01040_99300587_99300587</t>
  </si>
  <si>
    <t>30.08.2021 19:33:43</t>
  </si>
  <si>
    <t>30.08.2021 20:54:12</t>
  </si>
  <si>
    <t>YENİÇİFTLİK KÖK 35-20-L00373_ L02_2331259</t>
  </si>
  <si>
    <t>30.08.2021 19:55:00</t>
  </si>
  <si>
    <t>30.08.2021 21:13:25</t>
  </si>
  <si>
    <t>TR-67 35-30-L00067_967155648_967155648</t>
  </si>
  <si>
    <t>30.08.2021 19:52:13</t>
  </si>
  <si>
    <t>30.08.2021 21:40:34</t>
  </si>
  <si>
    <t>TR-33 45-78-L00033_953301603_953301603</t>
  </si>
  <si>
    <t>30.08.2021 19:54:35</t>
  </si>
  <si>
    <t>30.08.2021 21:03:01</t>
  </si>
  <si>
    <t>30.08.2021 20:24:15</t>
  </si>
  <si>
    <t>30.08.2021 20:54:54</t>
  </si>
  <si>
    <t>NOHUTALAN TR-1 (TR-205) 35-19-M00257_95000023250_95000023250</t>
  </si>
  <si>
    <t>30.08.2021 20:18:17</t>
  </si>
  <si>
    <t>30.08.2021 23:52:10</t>
  </si>
  <si>
    <t>M-1288 35-02-M01288_D_56365670_56365670</t>
  </si>
  <si>
    <t>30.08.2021 20:36:31</t>
  </si>
  <si>
    <t>30.08.2021 21:29:23</t>
  </si>
  <si>
    <t>30.08.2021 20:16:47</t>
  </si>
  <si>
    <t>31.08.2021 00:13:15</t>
  </si>
  <si>
    <t>L-455 35-18-L00455_950447439_950447439</t>
  </si>
  <si>
    <t>30.08.2021 20:44:56</t>
  </si>
  <si>
    <t>31.08.2021 01:01:37</t>
  </si>
  <si>
    <t>GÜLENYAKA TR-2 45-73-M00524_945654587_945654587</t>
  </si>
  <si>
    <t>30.08.2021 20:59:14</t>
  </si>
  <si>
    <t>30.08.2021 22:49:58</t>
  </si>
  <si>
    <t>30.08.2021 20:58:28</t>
  </si>
  <si>
    <t>30.08.2021 21:53:58</t>
  </si>
  <si>
    <t>K-2361 35-02-K02361_913046362_913046362</t>
  </si>
  <si>
    <t>30.08.2021 21:02:39</t>
  </si>
  <si>
    <t>30.08.2021 23:06:10</t>
  </si>
  <si>
    <t>MURADİYE TR-2 SU DEPOSU 45-71-M00199_953243172_953243172</t>
  </si>
  <si>
    <t>30.08.2021 20:53:33</t>
  </si>
  <si>
    <t>31.08.2021 02:54:48</t>
  </si>
  <si>
    <t>SIRTKÖY TR-1 45-72-L00520_956516743_956516743</t>
  </si>
  <si>
    <t>30.08.2021 20:47:00</t>
  </si>
  <si>
    <t>30.08.2021 22:36:09</t>
  </si>
  <si>
    <t>30.08.2021 20:58:23</t>
  </si>
  <si>
    <t>30.08.2021 23:06:54</t>
  </si>
  <si>
    <t>30.08.2021 21:10:59</t>
  </si>
  <si>
    <t>30.08.2021 22:35:16</t>
  </si>
  <si>
    <t>K-1796 35-01-K01796_D D2_5869654</t>
  </si>
  <si>
    <t>30.08.2021 21:36:44</t>
  </si>
  <si>
    <t>30.08.2021 22:42:28</t>
  </si>
  <si>
    <t>YEŞİLYURT TR-15 45-73-M00484_45-73-M00484_2352399</t>
  </si>
  <si>
    <t>30.08.2021 21:43:35</t>
  </si>
  <si>
    <t>30.08.2021 23:20:53</t>
  </si>
  <si>
    <t>30.08.2021 22:27:01</t>
  </si>
  <si>
    <t>30.08.2021 23:13:03</t>
  </si>
  <si>
    <t>ASARLIK TR-16 35-28-M00174_953376250_953376250</t>
  </si>
  <si>
    <t>30.08.2021 23:17:24</t>
  </si>
  <si>
    <t>31.08.2021 00:08:18</t>
  </si>
  <si>
    <t>EVRENOS TR-3 45-71-M01411_953175446_953175446</t>
  </si>
  <si>
    <t>30.08.2021 21:13:37</t>
  </si>
  <si>
    <t>31.08.2021 01:22:09</t>
  </si>
  <si>
    <t>K-308 35-04-K00308_G G1B_5819809</t>
  </si>
  <si>
    <t>31.08.2021 09:21:56</t>
  </si>
  <si>
    <t>31.08.2021 12:05:56</t>
  </si>
  <si>
    <t>M-1265 35-04-M01265_B_56381344_56381344</t>
  </si>
  <si>
    <t>31.08.2021 13:48:20</t>
  </si>
  <si>
    <t>31.08.2021 16:55:00</t>
  </si>
  <si>
    <t>K-1025 35-01-K01025_35-01-K01025_2372293</t>
  </si>
  <si>
    <t>31.08.2021 18:31:56</t>
  </si>
  <si>
    <t>31.08.2021 19:23:00</t>
  </si>
  <si>
    <t>M-347 35-09-M00347_M-1391 M03_47620335</t>
  </si>
  <si>
    <t>31.08.2021 18:01:47</t>
  </si>
  <si>
    <t>31.08.2021 18:18:08</t>
  </si>
  <si>
    <t>TR-88 45-78-L00088_949912216_949912216</t>
  </si>
  <si>
    <t>31.08.2021 15:08:53</t>
  </si>
  <si>
    <t>31.08.2021 15:48:30</t>
  </si>
  <si>
    <t>K-3102 35-04-K03102_912513657_912513657</t>
  </si>
  <si>
    <t>31.08.2021 16:07:19</t>
  </si>
  <si>
    <t>31.08.2021 18:59:00</t>
  </si>
  <si>
    <t>TR-641 35-28-M00616_35-28-M00616_66896309</t>
  </si>
  <si>
    <t>31.08.2021 12:34:00</t>
  </si>
  <si>
    <t>31.08.2021 13:25:00</t>
  </si>
  <si>
    <t>K-1397 GÖRECE 35-22-K01397_35-22-K01397_2358790</t>
  </si>
  <si>
    <t>31.08.2021 16:03:09</t>
  </si>
  <si>
    <t>31.08.2021 18:21:31</t>
  </si>
  <si>
    <t>M-3439(YATIRIM REZERVE) 35-03-M03439_912985086_912985086</t>
  </si>
  <si>
    <t>31.08.2021 10:28:36</t>
  </si>
  <si>
    <t>31.08.2021 12:46:43</t>
  </si>
  <si>
    <t>TR-1/73-A 45-72-M00630_956501993_956501993</t>
  </si>
  <si>
    <t>31.08.2021 08:07:55</t>
  </si>
  <si>
    <t>31.08.2021 09:46:07</t>
  </si>
  <si>
    <t>DM-14/3A 45-71-M02249_954728611_954728611</t>
  </si>
  <si>
    <t>31.08.2021 15:40:08</t>
  </si>
  <si>
    <t>31.08.2021 17:58:55</t>
  </si>
  <si>
    <t>31.08.2021 07:22:44</t>
  </si>
  <si>
    <t>31.08.2021 08:27:05</t>
  </si>
  <si>
    <t>YENİFOÇA TR-51 35-23-M00051_YENİFOÇA TR-54 M01_72157030</t>
  </si>
  <si>
    <t>31.08.2021 00:53:37</t>
  </si>
  <si>
    <t>31.08.2021 01:28:00</t>
  </si>
  <si>
    <t>L-62 İSTUR 35-14-L00062_956652480_956652480</t>
  </si>
  <si>
    <t>31.08.2021 11:02:39</t>
  </si>
  <si>
    <t>31.08.2021 18:18:50</t>
  </si>
  <si>
    <t>AVŞAR TR-5 45-83-L00353_C_56400698_56400698</t>
  </si>
  <si>
    <t>31.08.2021 09:14:52</t>
  </si>
  <si>
    <t>31.08.2021 17:20:00</t>
  </si>
  <si>
    <t>31.08.2021 23:24:18</t>
  </si>
  <si>
    <t>31.08.2021 23:50:50</t>
  </si>
  <si>
    <t>ALKORU SİTESİ TR 35-30-M00040_35-30-M00040_2348682</t>
  </si>
  <si>
    <t>31.08.2021 09:18:08</t>
  </si>
  <si>
    <t>31.08.2021 17:19:00</t>
  </si>
  <si>
    <t>_A_56385674_56385674</t>
  </si>
  <si>
    <t>31.08.2021 14:47:00</t>
  </si>
  <si>
    <t>31.08.2021 15:30:38</t>
  </si>
  <si>
    <t>TR-8 45-78-L00008_953265147_953265147</t>
  </si>
  <si>
    <t>31.08.2021 18:24:56</t>
  </si>
  <si>
    <t>31.08.2021 20:45:00</t>
  </si>
  <si>
    <t>YUKARIBEY DM (TR-3) 35-16-M00866_HatBaşıAyırıcı_53140753 M05_53140753</t>
  </si>
  <si>
    <t>31.08.2021 14:06:39</t>
  </si>
  <si>
    <t>31.08.2021 15:03:15</t>
  </si>
  <si>
    <t>31.08.2021 09:35:03</t>
  </si>
  <si>
    <t>31.08.2021 11:17:59</t>
  </si>
  <si>
    <t>K-2550 35-01-K02550_A_56365477_56365477</t>
  </si>
  <si>
    <t>31.08.2021 12:29:55</t>
  </si>
  <si>
    <t>31.08.2021 13:35:17</t>
  </si>
  <si>
    <t>K-1267 35-01-K01267_C C1_5853353</t>
  </si>
  <si>
    <t>31.08.2021 13:45:31</t>
  </si>
  <si>
    <t>31.08.2021 14:45:11</t>
  </si>
  <si>
    <t>31.08.2021 08:13:29</t>
  </si>
  <si>
    <t>31.08.2021 08:18:03</t>
  </si>
  <si>
    <t>TABAKLAR TR-1 45-75-M00336_C_56362014_56362014</t>
  </si>
  <si>
    <t>31.08.2021 11:10:00</t>
  </si>
  <si>
    <t>31.08.2021 13:40:26</t>
  </si>
  <si>
    <t>HASKÖY TR-3 35-20-L00208_955195007_955195007</t>
  </si>
  <si>
    <t>31.08.2021 15:19:16</t>
  </si>
  <si>
    <t>31.08.2021 18:04:01</t>
  </si>
  <si>
    <t>31.08.2021 15:18:06</t>
  </si>
  <si>
    <t>31.08.2021 15:18:29</t>
  </si>
  <si>
    <t>ULUKENT DM-1 35-28-M00001_ULUKENT DM-1/13 M02_66561921</t>
  </si>
  <si>
    <t>31.08.2021 10:46:37</t>
  </si>
  <si>
    <t>31.08.2021 11:07:00</t>
  </si>
  <si>
    <t>UMURLU KAHVEÖNÜ TR-8 35-31-L00372_35-31-L00372_2365710</t>
  </si>
  <si>
    <t>31.08.2021 11:51:00</t>
  </si>
  <si>
    <t>31.08.2021 15:19:29</t>
  </si>
  <si>
    <t>DEREKÖY YENİ MAH. TR 45-77-L00292_945501651_945501651</t>
  </si>
  <si>
    <t>31.08.2021 14:59:32</t>
  </si>
  <si>
    <t>31.08.2021 16:17:03</t>
  </si>
  <si>
    <t>M-2902 35-02-M02902_910213544_910213544</t>
  </si>
  <si>
    <t>31.08.2021 10:20:24</t>
  </si>
  <si>
    <t>31.08.2021 17:55:42</t>
  </si>
  <si>
    <t>AYANLAR TR-1 45-85-L00249_DIREK TIPI TRAFO HUCRESI H01_2115605</t>
  </si>
  <si>
    <t>31.08.2021 18:03:34</t>
  </si>
  <si>
    <t>31.08.2021 21:17:16</t>
  </si>
  <si>
    <t>L-238 35-18-L00238_95000559746_95000559746</t>
  </si>
  <si>
    <t>31.08.2021 09:27:47</t>
  </si>
  <si>
    <t>31.08.2021 11:16:12</t>
  </si>
  <si>
    <t>TR-98 ZEYTİNALANI 35-19-L00098_956675666_956675666</t>
  </si>
  <si>
    <t>31.08.2021 09:06:57</t>
  </si>
  <si>
    <t>31.08.2021 12:06:04</t>
  </si>
  <si>
    <t>TR-35 45-74-M00035_DEMİRCİ TM M04_72244478</t>
  </si>
  <si>
    <t>31.08.2021 08:18:35</t>
  </si>
  <si>
    <t>31.08.2021 10:45:00</t>
  </si>
  <si>
    <t>PİYALE TM 35-02-A00007_PİYALE-29 K40_2310560</t>
  </si>
  <si>
    <t>31.08.2021 13:42:49</t>
  </si>
  <si>
    <t>31.08.2021 14:28:00</t>
  </si>
  <si>
    <t>TR-4 35-31-L00004_47996160_56398722_56398722</t>
  </si>
  <si>
    <t>31.08.2021 17:53:02</t>
  </si>
  <si>
    <t>31.08.2021 18:54:00</t>
  </si>
  <si>
    <t>OKLUİSA KÖK 45-81-M00046_CINAN GRUP M04_71994402</t>
  </si>
  <si>
    <t>31.08.2021 08:00:45</t>
  </si>
  <si>
    <t>31.08.2021 08:01:25</t>
  </si>
  <si>
    <t>K-112 35-01-K00112_910829453_910829453</t>
  </si>
  <si>
    <t>31.08.2021 22:07:06</t>
  </si>
  <si>
    <t>31.08.2021 23:01:00</t>
  </si>
  <si>
    <t>TR-88 45-78-L00088_49361024 a4_49362009</t>
  </si>
  <si>
    <t>31.08.2021 01:35:00</t>
  </si>
  <si>
    <t>31.08.2021 02:48:05</t>
  </si>
  <si>
    <t>GÖÇBEYLİ DM 35-16-M00139_GÖÇBEYLİ M01_72044683</t>
  </si>
  <si>
    <t>31.08.2021 15:59:39</t>
  </si>
  <si>
    <t>31.08.2021 16:00:00</t>
  </si>
  <si>
    <t>KURTULMUŞ KÖK 45-72-L00080_HatBaşıAyırıcı_53140309 L03_53140309</t>
  </si>
  <si>
    <t>31.08.2021 18:18:18</t>
  </si>
  <si>
    <t>31.08.2021 20:12:28</t>
  </si>
  <si>
    <t>MAHMUTLAR KÖK 45-74-M00354_DEMİRKÖPRÜ M08_79385783</t>
  </si>
  <si>
    <t>31.08.2021 08:22:39</t>
  </si>
  <si>
    <t>31.08.2021 17:22:26</t>
  </si>
  <si>
    <t>K-1994 35-01-K01994_C C1_5923213</t>
  </si>
  <si>
    <t>31.08.2021 15:58:19</t>
  </si>
  <si>
    <t>31.08.2021 17:47:46</t>
  </si>
  <si>
    <t>HALİLLER KÖK 35-31-L00228_UMURCALI L09_72238544</t>
  </si>
  <si>
    <t>31.08.2021 07:43:55</t>
  </si>
  <si>
    <t>31.08.2021 09:06:06</t>
  </si>
  <si>
    <t>DM-2/TR-10 35-13-L00051_DAĞITIM TRAFO DM-2/TR-10 L03_74769154</t>
  </si>
  <si>
    <t>31.08.2021 09:20:09</t>
  </si>
  <si>
    <t>31.08.2021 09:41:00</t>
  </si>
  <si>
    <t>KIRTEPE KÖK 35-29-L00055_GÖKÇEN TOPRAK SULAMA L04_72212791</t>
  </si>
  <si>
    <t>31.08.2021 13:53:41</t>
  </si>
  <si>
    <t>31.08.2021 17:24:26</t>
  </si>
  <si>
    <t>BAŞIBÜYÜK KÖK 45-77-L00158_HatBaşıAyırıcı_66086188 L03_66086188</t>
  </si>
  <si>
    <t>31.08.2021 18:05:31</t>
  </si>
  <si>
    <t>31.08.2021 19:12:58</t>
  </si>
  <si>
    <t>KUŞÇULAR TR-6 35-19-M00218_7640822_56390069_56390069</t>
  </si>
  <si>
    <t>31.08.2021 09:00:48</t>
  </si>
  <si>
    <t>31.08.2021 17:16:00</t>
  </si>
  <si>
    <t>DURASILLI TR-5 45-78-M01116_953261523_953261523</t>
  </si>
  <si>
    <t>31.08.2021 18:32:31</t>
  </si>
  <si>
    <t>31.08.2021 19:34:00</t>
  </si>
  <si>
    <t>TIRAZLI KÖK 45-79-M00079_BAHARLAR M06_72036291</t>
  </si>
  <si>
    <t>31.08.2021 09:09:10</t>
  </si>
  <si>
    <t>31.08.2021 09:15:06</t>
  </si>
  <si>
    <t>L-25 35-14-L00025_DIREK TIPI TRAFO HUCRESI H01_2095770</t>
  </si>
  <si>
    <t>31.08.2021 09:16:30</t>
  </si>
  <si>
    <t>31.08.2021 12:17:45</t>
  </si>
  <si>
    <t>ÇINARDİBİ TR-4 35-20-M00046_35-20-M00046_2371329</t>
  </si>
  <si>
    <t>31.08.2021 12:13:00</t>
  </si>
  <si>
    <t>31.08.2021 14:35:21</t>
  </si>
  <si>
    <t>YENİÇİFTLİK TR-2 35-20-L00400_48253414_56360701_56360701</t>
  </si>
  <si>
    <t>31.08.2021 18:23:38</t>
  </si>
  <si>
    <t>31.08.2021 19:48:00</t>
  </si>
  <si>
    <t>İSMAİLLİ KÖK 35-16-M00045_HatBaşıAyırıcı_53140508 M04_53140508</t>
  </si>
  <si>
    <t>31.08.2021 09:16:21</t>
  </si>
  <si>
    <t>31.08.2021 10:37:19</t>
  </si>
  <si>
    <t>31.08.2021 15:59:46</t>
  </si>
  <si>
    <t>31.08.2021 17:08:00</t>
  </si>
  <si>
    <t>AHMET BALAS VE ARKADAŞLARI TR 35-24-L00023_955233231_955233231</t>
  </si>
  <si>
    <t>31.08.2021 18:19:08</t>
  </si>
  <si>
    <t>31.08.2021 18:51:00</t>
  </si>
  <si>
    <t>31.08.2021 12:04:00</t>
  </si>
  <si>
    <t>31.08.2021 13:18:00</t>
  </si>
  <si>
    <t>SANAYİ TR-2 (DM-1/TR-28) 35-14-M00312_956643175_956643175</t>
  </si>
  <si>
    <t>31.08.2021 15:28:02</t>
  </si>
  <si>
    <t>31.08.2021 19:06:00</t>
  </si>
  <si>
    <t>TR-60 45-78-M00060_953256315_953256315</t>
  </si>
  <si>
    <t>31.08.2021 09:44:56</t>
  </si>
  <si>
    <t>31.08.2021 13:30:53</t>
  </si>
  <si>
    <t>KIRTEPE KÖK 35-29-L00055_YİĞENLİ FİDERİ L02_72212790</t>
  </si>
  <si>
    <t>31.08.2021 04:38:05</t>
  </si>
  <si>
    <t>31.08.2021 07:41:24</t>
  </si>
  <si>
    <t>SIRIMLI TR-1 35-31-L00201_47875030_56380208_56380208</t>
  </si>
  <si>
    <t>31.08.2021 09:01:16</t>
  </si>
  <si>
    <t>31.08.2021 11:56:15</t>
  </si>
  <si>
    <t>TR-34 35-30-L00034_35-30-L00034_2356469</t>
  </si>
  <si>
    <t>31.08.2021 08:02:15</t>
  </si>
  <si>
    <t>31.08.2021 08:54:29</t>
  </si>
  <si>
    <t>L-377 35-18-L00377_950448351_950448351</t>
  </si>
  <si>
    <t>31.08.2021 14:39:24</t>
  </si>
  <si>
    <t>31.08.2021 18:42:00</t>
  </si>
  <si>
    <t>YARBASAN KÖK 45-74-M00119_DEMİRCİ TM M01_72246655</t>
  </si>
  <si>
    <t>31.08.2021 07:35:37</t>
  </si>
  <si>
    <t>31.08.2021 09:40:33</t>
  </si>
  <si>
    <t>M-1637 35-01-M01637_915944990_915944990</t>
  </si>
  <si>
    <t>31.08.2021 22:54:59</t>
  </si>
  <si>
    <t>01.09.2021 11:17:25</t>
  </si>
  <si>
    <t>HARMANDALI DM-3 (M-211) 35-09-M00211_DM-3/10(M-212) M09_45384034</t>
  </si>
  <si>
    <t>31.08.2021 08:01:59</t>
  </si>
  <si>
    <t>31.08.2021 08:16:11</t>
  </si>
  <si>
    <t>31.08.2021 11:00:01</t>
  </si>
  <si>
    <t>31.08.2021 15:59:49</t>
  </si>
  <si>
    <t>31.08.2021 09:10:36</t>
  </si>
  <si>
    <t>31.08.2021 15:55:03</t>
  </si>
  <si>
    <t>TR-140 35-26-M00140_956614547_956614547</t>
  </si>
  <si>
    <t>31.08.2021 18:24:05</t>
  </si>
  <si>
    <t>31.08.2021 19:52:00</t>
  </si>
  <si>
    <t>31.08.2021 08:39:05</t>
  </si>
  <si>
    <t>31.08.2021 10:20:29</t>
  </si>
  <si>
    <t>L-169 35-18-L00169_950443141_950443141</t>
  </si>
  <si>
    <t>31.08.2021 23:19:00</t>
  </si>
  <si>
    <t>01.09.2021 00:43:00</t>
  </si>
  <si>
    <t>31.08.2021 12:28:00</t>
  </si>
  <si>
    <t>31.08.2021 14:50:42</t>
  </si>
  <si>
    <t>İĞDELİ TR-2 35-31-L00301_956572758_956572758</t>
  </si>
  <si>
    <t>31.08.2021 15:54:43</t>
  </si>
  <si>
    <t>31.08.2021 18:15:24</t>
  </si>
  <si>
    <t>ÖREN TR-5 35-27-L00221_912765194_912765194</t>
  </si>
  <si>
    <t>31.08.2021 10:52:28</t>
  </si>
  <si>
    <t>31.08.2021 14:05:07</t>
  </si>
  <si>
    <t>ULUCAK DM-2/1 35-27-M00335_ULUCAK DM-2/17 M01_72175387</t>
  </si>
  <si>
    <t>31.08.2021 09:32:43</t>
  </si>
  <si>
    <t>31.08.2021 14:58:58</t>
  </si>
  <si>
    <t>TR-177 45-78-L00177_45-78-L00177_2354212</t>
  </si>
  <si>
    <t>31.08.2021 10:05:29</t>
  </si>
  <si>
    <t>31.08.2021 12:51:55</t>
  </si>
  <si>
    <t>TR-132 35-19-L00132_DIREK TIPI TRAFO HUCRESI H01_2034309</t>
  </si>
  <si>
    <t>31.08.2021 10:45:11</t>
  </si>
  <si>
    <t>31.08.2021 13:03:32</t>
  </si>
  <si>
    <t>GÖKBEL TR-1 45-71-M01659_A_56400921_56400921</t>
  </si>
  <si>
    <t>31.08.2021 14:35:00</t>
  </si>
  <si>
    <t>31.08.2021 15:34:20</t>
  </si>
  <si>
    <t>ZEYTİNALANI TR-101 35-19-L00101_956674066_956674066</t>
  </si>
  <si>
    <t>31.08.2021 16:35:43</t>
  </si>
  <si>
    <t>31.08.2021 18:38:39</t>
  </si>
  <si>
    <t>31.08.2021 09:58:50</t>
  </si>
  <si>
    <t>31.08.2021 17:19:59</t>
  </si>
  <si>
    <t>M-2560 35-04-M02560_914978268_914978268</t>
  </si>
  <si>
    <t>31.08.2021 22:51:00</t>
  </si>
  <si>
    <t>31.08.2021 23:41:00</t>
  </si>
  <si>
    <t>K-2786 35-01-K02786_35-01-K02786_2364783</t>
  </si>
  <si>
    <t>31.08.2021 09:47:45</t>
  </si>
  <si>
    <t>31.08.2021 12:48:52</t>
  </si>
  <si>
    <t>31.08.2021 15:48:26</t>
  </si>
  <si>
    <t>31.08.2021 16:29:17</t>
  </si>
  <si>
    <t>K-3927 35-08-K03927_E e1_5804363</t>
  </si>
  <si>
    <t>31.08.2021 10:06:32</t>
  </si>
  <si>
    <t>31.08.2021 11:14:00</t>
  </si>
  <si>
    <t>DM20/TR-20/21 A 45-71-M00442_953246593_953246593</t>
  </si>
  <si>
    <t>31.08.2021 13:48:00</t>
  </si>
  <si>
    <t>31.08.2021 15:43:14</t>
  </si>
  <si>
    <t>SELİMİYE TR-4 SAZLIKUYU 45-79-M00347_45-79-M00347_2356978</t>
  </si>
  <si>
    <t>31.08.2021 09:37:56</t>
  </si>
  <si>
    <t>31.08.2021 15:37:20</t>
  </si>
  <si>
    <t>M-1043 35-02-M01043_910204744_910204744</t>
  </si>
  <si>
    <t>31.08.2021 09:20:58</t>
  </si>
  <si>
    <t>31.08.2021 12:03:24</t>
  </si>
  <si>
    <t>DAĞYENİKÖY TR-2 45-83-L00273_A_56399121_56399121</t>
  </si>
  <si>
    <t>31.08.2021 16:03:58</t>
  </si>
  <si>
    <t>31.08.2021 18:55:00</t>
  </si>
  <si>
    <t>31.08.2021 09:03:36</t>
  </si>
  <si>
    <t>31.08.2021 17:34:22</t>
  </si>
  <si>
    <t>M-1406 35-01-M01406_D_56365416_56365416</t>
  </si>
  <si>
    <t>31.08.2021 16:38:51</t>
  </si>
  <si>
    <t>31.08.2021 18:46:00</t>
  </si>
  <si>
    <t>31.08.2021 08:04:43</t>
  </si>
  <si>
    <t>31.08.2021 10:45:31</t>
  </si>
  <si>
    <t>BAYINDIR İM 35-20-A00001_CANLI L09_2058779</t>
  </si>
  <si>
    <t>31.08.2021 18:36:46</t>
  </si>
  <si>
    <t>31.08.2021 18:36:59</t>
  </si>
  <si>
    <t>ÖRÜCÜLER KÖK 45-74-M00355_DEMİRCİLER M02_79409447</t>
  </si>
  <si>
    <t>31.08.2021 09:16:55</t>
  </si>
  <si>
    <t>31.08.2021 09:24:15</t>
  </si>
  <si>
    <t>MENDERES TR-1 35-32-M00001__72373639_72373639</t>
  </si>
  <si>
    <t>31.08.2021 09:13:00</t>
  </si>
  <si>
    <t>31.08.2021 12:14:47</t>
  </si>
  <si>
    <t>SEYREK TR-7 KÖK 35-28-M00379_KESİKKÖY-2 M03_2329494</t>
  </si>
  <si>
    <t>31.08.2021 17:43:19</t>
  </si>
  <si>
    <t>31.08.2021 19:16:38</t>
  </si>
  <si>
    <t>31.08.2021 00:49:02</t>
  </si>
  <si>
    <t>31.08.2021 00:51:02</t>
  </si>
  <si>
    <t>L-243 35-18-L00243_950445712_950445712</t>
  </si>
  <si>
    <t>31.08.2021 00:57:34</t>
  </si>
  <si>
    <t>31.08.2021 01:34:20</t>
  </si>
  <si>
    <t>TEKBIÇAKLAR TR-2 35-31-L00243_35-31-L00243_2365457</t>
  </si>
  <si>
    <t>31.08.2021 10:41:48</t>
  </si>
  <si>
    <t>31.08.2021 15:26:32</t>
  </si>
  <si>
    <t>31.08.2021 10:13:12</t>
  </si>
  <si>
    <t>31.08.2021 10:26:55</t>
  </si>
  <si>
    <t>K-1779 35-01-K01779_35-01-K01779_2375040</t>
  </si>
  <si>
    <t>31.08.2021 16:18:49</t>
  </si>
  <si>
    <t>31.08.2021 17:36:00</t>
  </si>
  <si>
    <t>DM-1/6 45-71-M00354_C c2b_45143117</t>
  </si>
  <si>
    <t>31.08.2021 08:54:00</t>
  </si>
  <si>
    <t>31.08.2021 11:00:12</t>
  </si>
  <si>
    <t>TR-93 35-26-M00093_956600853_956600853</t>
  </si>
  <si>
    <t>31.08.2021 18:07:54</t>
  </si>
  <si>
    <t>31.08.2021 20:37:00</t>
  </si>
  <si>
    <t>K-2846 35-07-K02846_DAĞITIM TRAFOSU K05_72258270</t>
  </si>
  <si>
    <t>31.08.2021 13:49:50</t>
  </si>
  <si>
    <t>31.08.2021 14:28:56</t>
  </si>
  <si>
    <t>SUBAŞI İM 35-26-A00002_SUBAŞI/TAMSA M01_2035577</t>
  </si>
  <si>
    <t>31.08.2021 08:12:09</t>
  </si>
  <si>
    <t>31.08.2021 08:18:58</t>
  </si>
  <si>
    <t>ÇOBANKÖY TR-2 35-29-L00508_B_56402785_56402785</t>
  </si>
  <si>
    <t>31.08.2021 09:01:35</t>
  </si>
  <si>
    <t>31.08.2021 17:28:00</t>
  </si>
  <si>
    <t>DEMİRKÖPRÜ TM 45-78-A00005_KÖPRÜBAŞI M07_2329516</t>
  </si>
  <si>
    <t>31.08.2021 09:15:45</t>
  </si>
  <si>
    <t>31.08.2021 09:31:21</t>
  </si>
  <si>
    <t>ESKİ FOÇA İM 35-23-A00001_TR-53 L06_2308681</t>
  </si>
  <si>
    <t>31.08.2021 17:33:00</t>
  </si>
  <si>
    <t>31.08.2021 18:17:28</t>
  </si>
  <si>
    <t>PANCAR KÖK 35-26-M00891_PANCAR ŞEHİR M01_2123362</t>
  </si>
  <si>
    <t>31.08.2021 07:07:34</t>
  </si>
  <si>
    <t>31.08.2021 08:06:12</t>
  </si>
  <si>
    <t>K-1728 35-02-K01728_910229616_910229616</t>
  </si>
  <si>
    <t>31.08.2021 12:36:53</t>
  </si>
  <si>
    <t>31.08.2021 14:08:46</t>
  </si>
  <si>
    <t>YENİ FOÇA TR-30 35-23-M00030_K.K.K. KAMPI M02_76459358</t>
  </si>
  <si>
    <t>31.08.2021 08:26:25</t>
  </si>
  <si>
    <t>31.08.2021 09:32:48</t>
  </si>
  <si>
    <t>L-61 İSTUR 35-14-L00061_956639565_956639565</t>
  </si>
  <si>
    <t>31.08.2021 15:50:32</t>
  </si>
  <si>
    <t>31.08.2021 18:17:42</t>
  </si>
  <si>
    <t>DEMİRCİ TM 45-74-A00001_TR-A M10_2310418</t>
  </si>
  <si>
    <t>31.08.2021 07:57:35</t>
  </si>
  <si>
    <t>31.08.2021 08:01:00</t>
  </si>
  <si>
    <t>31.08.2021 10:00:16</t>
  </si>
  <si>
    <t>31.08.2021 12:34:59</t>
  </si>
  <si>
    <t>GÜNEŞLİ TR-15 45-75-M00058_45-75-M00058_67559171</t>
  </si>
  <si>
    <t>31.08.2021 09:19:58</t>
  </si>
  <si>
    <t>31.08.2021 12:23:40</t>
  </si>
  <si>
    <t>KEMHALLI KÖK 45-86-M00044_KÖPRÜBAŞI DM M01_72224707</t>
  </si>
  <si>
    <t>31.08.2021 09:31:09</t>
  </si>
  <si>
    <t>31.08.2021 10:50:00</t>
  </si>
  <si>
    <t>31.08.2021 23:47:54</t>
  </si>
  <si>
    <t>01.09.2021 02:02:00</t>
  </si>
  <si>
    <t>GÜLBAHÇE TR-12 35-19-L00168_956674249_956674249</t>
  </si>
  <si>
    <t>31.08.2021 09:00:51</t>
  </si>
  <si>
    <t>31.08.2021 11:55:31</t>
  </si>
  <si>
    <t>31.08.2021 07:22:17</t>
  </si>
  <si>
    <t>31.08.2021 07:23:25</t>
  </si>
  <si>
    <t>31.08.2021 15:57:50</t>
  </si>
  <si>
    <t>31.08.2021 16:14:00</t>
  </si>
  <si>
    <t>M-2647 35-04-M02647_DAĞITIM TRAFOSU M03_79552319</t>
  </si>
  <si>
    <t>31.08.2021 16:29:00</t>
  </si>
  <si>
    <t>31.08.2021 16:49:45</t>
  </si>
  <si>
    <t>31.08.2021 08:35:31</t>
  </si>
  <si>
    <t>31.08.2021 09:46:34</t>
  </si>
  <si>
    <t>AVŞAR İM 45-83-A00002_H KOLU L12_2055345</t>
  </si>
  <si>
    <t>31.08.2021 17:55:10</t>
  </si>
  <si>
    <t>31.08.2021 19:37:54</t>
  </si>
  <si>
    <t>BERGAMA İM-2 35-16-A00002_TR-A M05_2055205</t>
  </si>
  <si>
    <t>31.08.2021 04:02:10</t>
  </si>
  <si>
    <t>31.08.2021 04:07:34</t>
  </si>
  <si>
    <t>TR-22 (DM-7/TR-23) 35-19-L00022_956667156_956667156</t>
  </si>
  <si>
    <t>31.08.2021 12:43:53</t>
  </si>
  <si>
    <t>31.08.2021 17:55:36</t>
  </si>
  <si>
    <t>31.08.2021 12:28:25</t>
  </si>
  <si>
    <t>31.08.2021 13:49:00</t>
  </si>
  <si>
    <t>31.08.2021 07:29:03</t>
  </si>
  <si>
    <t>31.08.2021 07:38:38</t>
  </si>
  <si>
    <t>DM-25/17 45-71-M00049_C_56396189_56396189</t>
  </si>
  <si>
    <t>31.08.2021 10:22:44</t>
  </si>
  <si>
    <t>31.08.2021 15:07:45</t>
  </si>
  <si>
    <t>31.08.2021 07:12:07</t>
  </si>
  <si>
    <t>31.08.2021 08:03:00</t>
  </si>
  <si>
    <t>31.08.2021 06:27:51</t>
  </si>
  <si>
    <t>31.08.2021 07:50:59</t>
  </si>
  <si>
    <t>31.08.2021 09:30:00</t>
  </si>
  <si>
    <t>31.08.2021 09:53:25</t>
  </si>
  <si>
    <t>31.08.2021 07:34:14</t>
  </si>
  <si>
    <t>31.08.2021 07:42:05</t>
  </si>
  <si>
    <t>BALABANLI DM 35-15-M00280_KIZILCAAVLU M05_72306328</t>
  </si>
  <si>
    <t>31.08.2021 07:51:35</t>
  </si>
  <si>
    <t>31.08.2021 08:43:01</t>
  </si>
  <si>
    <t>31.08.2021 09:07:47</t>
  </si>
  <si>
    <t>31.08.2021 16:49:00</t>
  </si>
  <si>
    <t>M-2561 35-02-M02561_913412877_913412877</t>
  </si>
  <si>
    <t>31.08.2021 13:41:42</t>
  </si>
  <si>
    <t>31.08.2021 15:12:08</t>
  </si>
  <si>
    <t>31.08.2021 10:45:57</t>
  </si>
  <si>
    <t>31.08.2021 12:20:26</t>
  </si>
  <si>
    <t>L-97 35-18-L00097_950461868_950461868</t>
  </si>
  <si>
    <t>31.08.2021 22:13:20</t>
  </si>
  <si>
    <t>31.08.2021 23:48:00</t>
  </si>
  <si>
    <t>KARATEKE TR-2 35-29-L00143_C_66115921_66115921</t>
  </si>
  <si>
    <t>31.08.2021 09:25:09</t>
  </si>
  <si>
    <t>31.08.2021 14:45:12</t>
  </si>
  <si>
    <t>31.08.2021 23:24:26</t>
  </si>
  <si>
    <t>31.08.2021 23:49:04</t>
  </si>
  <si>
    <t>31.08.2021 09:10:48</t>
  </si>
  <si>
    <t>31.08.2021 09:24:08</t>
  </si>
  <si>
    <t>CABARLAR TR-5 45-75-M00112_945608490_945608490</t>
  </si>
  <si>
    <t>31.08.2021 13:56:05</t>
  </si>
  <si>
    <t>31.08.2021 15:32:30</t>
  </si>
  <si>
    <t>K-1758 35-04-K01758_913469159_913469159</t>
  </si>
  <si>
    <t>31.08.2021 17:47:50</t>
  </si>
  <si>
    <t>31.08.2021 21:31:00</t>
  </si>
  <si>
    <t>GÜNEŞLİ TR-2 45-75-M00057_45-75-M00057_2367084</t>
  </si>
  <si>
    <t>31.08.2021 12:16:45</t>
  </si>
  <si>
    <t>31.08.2021 18:03:40</t>
  </si>
  <si>
    <t>31.08.2021 21:21:00</t>
  </si>
  <si>
    <t>ALAŞEHİR TR-26 45-73-M00026_945687540_945687540</t>
  </si>
  <si>
    <t>31.08.2021 13:42:21</t>
  </si>
  <si>
    <t>31.08.2021 15:39:57</t>
  </si>
  <si>
    <t>31.08.2021 08:48:27</t>
  </si>
  <si>
    <t>31.08.2021 09:07:51</t>
  </si>
  <si>
    <t>TR-15 ( M-715) 35-30-M00715_G g1_43010591</t>
  </si>
  <si>
    <t>31.08.2021 11:05:44</t>
  </si>
  <si>
    <t>31.08.2021 13:36:00</t>
  </si>
  <si>
    <t>31.08.2021 10:22:26</t>
  </si>
  <si>
    <t>31.08.2021 10:57:00</t>
  </si>
  <si>
    <t>K-3187 35-01-K03187_B_56377622_56377622</t>
  </si>
  <si>
    <t>31.08.2021 10:02:32</t>
  </si>
  <si>
    <t>31.08.2021 11:22:38</t>
  </si>
  <si>
    <t>31.08.2021 16:34:00</t>
  </si>
  <si>
    <t>31.08.2021 16:50:00</t>
  </si>
  <si>
    <t>31.08.2021 14:37:00</t>
  </si>
  <si>
    <t>31.08.2021 15:37:06</t>
  </si>
  <si>
    <t>TR-97 35-17-M00097_35-17-M00097_66373047</t>
  </si>
  <si>
    <t>31.08.2021 00:31:15</t>
  </si>
  <si>
    <t>31.08.2021 01:01:20</t>
  </si>
  <si>
    <t>MURADİYE TR-3 45-71-M02147_949712930_949712930</t>
  </si>
  <si>
    <t>31.08.2021 14:04:00</t>
  </si>
  <si>
    <t>31.08.2021 22:07:00</t>
  </si>
  <si>
    <t>31.08.2021 13:48:11</t>
  </si>
  <si>
    <t>31.08.2021 15:12:53</t>
  </si>
  <si>
    <t>SART TR-8 45-78-M00180_953252464_953252464</t>
  </si>
  <si>
    <t>31.08.2021 12:51:13</t>
  </si>
  <si>
    <t>31.08.2021 15:02:18</t>
  </si>
  <si>
    <t>YENİKÖY TR-1 45-75-M00272_45-75-M00272_2372962</t>
  </si>
  <si>
    <t>31.08.2021 18:17:38</t>
  </si>
  <si>
    <t>31.08.2021 19:45:00</t>
  </si>
  <si>
    <t>L-493 (BALANBAKA-2) 35-18-L00493_E_56374140_56374140</t>
  </si>
  <si>
    <t>31.08.2021 09:22:00</t>
  </si>
  <si>
    <t>31.08.2021 13:55:19</t>
  </si>
  <si>
    <t>MURADİYE DM-4 45-71-M00190_953243280_953243280</t>
  </si>
  <si>
    <t>31.08.2021 18:08:02</t>
  </si>
  <si>
    <t>31.08.2021 23:18:00</t>
  </si>
  <si>
    <t>KONAKLI TR-2 35-15-L00918_48652852_56370689_56370689</t>
  </si>
  <si>
    <t>31.08.2021 18:27:35</t>
  </si>
  <si>
    <t>31.08.2021 19:50:00</t>
  </si>
  <si>
    <t>TR-127 35-16-L00127_953335740_953335740</t>
  </si>
  <si>
    <t>31.08.2021 15:08:27</t>
  </si>
  <si>
    <t>31.08.2021 16:05:30</t>
  </si>
  <si>
    <t>ULUCAK DM-2 35-27-M00331_DONANIMLI YEDEK M02_72170761</t>
  </si>
  <si>
    <t>31.08.2021 09:49:18</t>
  </si>
  <si>
    <t>31.08.2021 11:04:35</t>
  </si>
  <si>
    <t>TİRE TR-8 35-29-L00008_950336817_950336817</t>
  </si>
  <si>
    <t>31.08.2021 12:30:58</t>
  </si>
  <si>
    <t>31.08.2021 13:37:12</t>
  </si>
  <si>
    <t>DM06/TR06 45-73-M00066_45-73-M00066_66879596</t>
  </si>
  <si>
    <t>31.08.2021 10:04:29</t>
  </si>
  <si>
    <t>31.08.2021 15:15:14</t>
  </si>
  <si>
    <t>M-1656 35-04-M01656_913371216_913371216</t>
  </si>
  <si>
    <t>31.08.2021 09:30:32</t>
  </si>
  <si>
    <t>31.08.2021 11:04:48</t>
  </si>
  <si>
    <t>M-2746 35-01-M02746_912113543_912113543</t>
  </si>
  <si>
    <t>31.08.2021 15:45:25</t>
  </si>
  <si>
    <t>31.08.2021 18:48:00</t>
  </si>
  <si>
    <t>KASAPLI TR-1 45-73-M00267_45-73-M00267_2375528</t>
  </si>
  <si>
    <t>31.08.2021 23:04:17</t>
  </si>
  <si>
    <t>01.09.2021 00:35:00</t>
  </si>
  <si>
    <t>ÇATALOLUK DM 45-74-M00227_HatBaşıAyırıcı_53134201 M10_53134201</t>
  </si>
  <si>
    <t>31.08.2021 10:55:03</t>
  </si>
  <si>
    <t>31.08.2021 12:46:25</t>
  </si>
  <si>
    <t>K-304 35-02-K00304_E E1B_5853041</t>
  </si>
  <si>
    <t>31.08.2021 15:40:01</t>
  </si>
  <si>
    <t>31.08.2021 17:07:00</t>
  </si>
  <si>
    <t>31.08.2021 15:20:32</t>
  </si>
  <si>
    <t>31.08.2021 16:26:09</t>
  </si>
  <si>
    <t>BURUNCUK TR-5 35-20-L00305_6741655_56375621_56375621</t>
  </si>
  <si>
    <t>31.08.2021 16:54:00</t>
  </si>
  <si>
    <t>31.08.2021 09:39:11</t>
  </si>
  <si>
    <t>31.08.2021 18:28:37</t>
  </si>
  <si>
    <t>K-3204 35-04-K03204_99789651_99789651</t>
  </si>
  <si>
    <t>31.08.2021 09:07:06</t>
  </si>
  <si>
    <t>31.08.2021 11:17:00</t>
  </si>
  <si>
    <t>TR-32 45-74-M00032_DIREK TIPI TRAFO HUCRESI H01_2054196</t>
  </si>
  <si>
    <t>31.08.2021 08:21:31</t>
  </si>
  <si>
    <t>31.08.2021 17:17:33</t>
  </si>
  <si>
    <t>31.08.2021 08:58:45</t>
  </si>
  <si>
    <t>31.08.2021 17:02:00</t>
  </si>
  <si>
    <t>MAHMUTLAR KÖK 45-74-M00354_KUPLAJ M06_79385664</t>
  </si>
  <si>
    <t>31.08.2021 09:23:35</t>
  </si>
  <si>
    <t>31.08.2021 14:33:31</t>
  </si>
  <si>
    <t>31.08.2021 15:09:53</t>
  </si>
  <si>
    <t>31.08.2021 09:43:36</t>
  </si>
  <si>
    <t>31.08.2021 10:31:32</t>
  </si>
  <si>
    <t>ÖZBEK TR-2 (TR-232) 35-19-M00232_35-19-M00232_77618059</t>
  </si>
  <si>
    <t>31.08.2021 17:47:40</t>
  </si>
  <si>
    <t>31.08.2021 19:20:00</t>
  </si>
  <si>
    <t>TR-50 35-22-M00050_DEREKÖY M03_72137480</t>
  </si>
  <si>
    <t>31.08.2021 10:13:42</t>
  </si>
  <si>
    <t>31.08.2021 11:01:12</t>
  </si>
  <si>
    <t>ULUKENT DM-2/11 35-28-M00579_953375439_953375439</t>
  </si>
  <si>
    <t>31.08.2021 16:12:18</t>
  </si>
  <si>
    <t>31.08.2021 17:29:00</t>
  </si>
  <si>
    <t>DM-2/9 35-29-M00104_950318003_950318003</t>
  </si>
  <si>
    <t>31.08.2021 23:23:55</t>
  </si>
  <si>
    <t>01.09.2021 00:55:00</t>
  </si>
  <si>
    <t>SABAHATTİN KARACA ÖZEL TR 35-23-M00046Ö_ M01_2057989</t>
  </si>
  <si>
    <t>31.08.2021 02:33:05</t>
  </si>
  <si>
    <t>31.08.2021 03:23:55</t>
  </si>
  <si>
    <t>TR-2 35-16-L00002_35-16-L00002_67552874</t>
  </si>
  <si>
    <t>31.08.2021 15:15:06</t>
  </si>
  <si>
    <t>31.08.2021 16:38:52</t>
  </si>
  <si>
    <t>31.08.2021 10:38:36</t>
  </si>
  <si>
    <t>31.08.2021 15:30:00</t>
  </si>
  <si>
    <t>K-3674 35-03-K03674_910633544_910633544</t>
  </si>
  <si>
    <t>31.08.2021 13:53:27</t>
  </si>
  <si>
    <t>31.08.2021 14:51:42</t>
  </si>
  <si>
    <t>31.08.2021 12:37:28</t>
  </si>
  <si>
    <t>31.08.2021 13:12:06</t>
  </si>
  <si>
    <t>31.08.2021 15:04:11</t>
  </si>
  <si>
    <t>31.08.2021 15:16:55</t>
  </si>
  <si>
    <t>ÖDEMİŞ İM 35-15-A00001_TR-110 M04_2058913</t>
  </si>
  <si>
    <t>31.08.2021 09:30:25</t>
  </si>
  <si>
    <t>31.08.2021 09:33:29</t>
  </si>
  <si>
    <t>L-298 35-18-L00298_950456177_950456177</t>
  </si>
  <si>
    <t>31.08.2021 18:26:49</t>
  </si>
  <si>
    <t>EROL AKÇA ÖZEL TR 45-79-M00127Ö_DIREK TIPI TRAFO HUCRESI H01_2076304</t>
  </si>
  <si>
    <t>31.08.2021 09:17:49</t>
  </si>
  <si>
    <t>31.08.2021 12:03:40</t>
  </si>
  <si>
    <t>31.08.2021 23:51:06</t>
  </si>
  <si>
    <t>01.09.2021 00:05:12</t>
  </si>
  <si>
    <t>31.08.2021 11:13:00</t>
  </si>
  <si>
    <t>31.08.2021 12:57:29</t>
  </si>
  <si>
    <t>31.08.2021 09:04:38</t>
  </si>
  <si>
    <t>31.08.2021 14:28:15</t>
  </si>
  <si>
    <t>CAFERBEY KÖK 45-78-L00231_HASALAN L02_2327775</t>
  </si>
  <si>
    <t>31.08.2021 08:14:28</t>
  </si>
  <si>
    <t>31.08.2021 09:27:57</t>
  </si>
  <si>
    <t>M-1006 35-03-M01006_35-03-M01006_41930362</t>
  </si>
  <si>
    <t>31.08.2021 09:45:45</t>
  </si>
  <si>
    <t>31.08.2021 11:01:33</t>
  </si>
  <si>
    <t>M-1291 35-02-M01291_99397975_99397975</t>
  </si>
  <si>
    <t>31.08.2021 16:18:33</t>
  </si>
  <si>
    <t>KERESTECİLER TR-3 45-83-M00140_A_56404469_56404469</t>
  </si>
  <si>
    <t>31.08.2021 17:55:34</t>
  </si>
  <si>
    <t>01.09.2021 00:22:00</t>
  </si>
  <si>
    <t>31.08.2021 09:09:54</t>
  </si>
  <si>
    <t>31.08.2021 17:02:48</t>
  </si>
  <si>
    <t>K-2550 35-01-K02550_TRAFO K03_2048018</t>
  </si>
  <si>
    <t>31.08.2021 13:41:16</t>
  </si>
  <si>
    <t>31.08.2021 14:16:42</t>
  </si>
  <si>
    <t>BATI BASMA KÖK 35-26-M00235_ M02_2038650</t>
  </si>
  <si>
    <t>31.08.2021 12:38:12</t>
  </si>
  <si>
    <t>31.08.2021 12:58:35</t>
  </si>
  <si>
    <t>İSHAKÇELEBİ TR-2 45-80-M00154_956540584_956540584</t>
  </si>
  <si>
    <t>31.08.2021 14:01:00</t>
  </si>
  <si>
    <t>31.08.2021 15:16:43</t>
  </si>
  <si>
    <t>KEMALİYE DM (TR-1) 45-73-M00150_945662740_945662740</t>
  </si>
  <si>
    <t>31.08.2021 18:00:03</t>
  </si>
  <si>
    <t>31.08.2021 20:38:00</t>
  </si>
  <si>
    <t>L-404 35-18-L00404_950448188_950448188</t>
  </si>
  <si>
    <t>31.08.2021 23:51:13</t>
  </si>
  <si>
    <t>01.09.2021 03:26:00</t>
  </si>
  <si>
    <t>31.08.2021 06:47:00</t>
  </si>
  <si>
    <t>31.08.2021 07:38:14</t>
  </si>
  <si>
    <t>31.08.2021 15:19:00</t>
  </si>
  <si>
    <t>31.08.2021 07:32:04</t>
  </si>
  <si>
    <t>31.08.2021 09:18:33</t>
  </si>
  <si>
    <t>SALMAN KÖYÜ TR-1 35-21-L00076_953363054_953363054</t>
  </si>
  <si>
    <t>31.08.2021 17:54:35</t>
  </si>
  <si>
    <t>31.08.2021 21:36:00</t>
  </si>
  <si>
    <t>TR-35 45-74-M00035_DEMİRCİ TM M04_72244433</t>
  </si>
  <si>
    <t>31.08.2021 17:22:07</t>
  </si>
  <si>
    <t>L-301 ÇARK 35-18-L00301_950466576_950466576</t>
  </si>
  <si>
    <t>31.08.2021 18:37:08</t>
  </si>
  <si>
    <t>DM-13/04(CEMİYET KARŞISI) 45-71-M00057_953221961_953221961</t>
  </si>
  <si>
    <t>31.08.2021 22:07:02</t>
  </si>
  <si>
    <t>01.09.2021 01:19:00</t>
  </si>
  <si>
    <t>ÇATALOLUK DM 45-74-M00227_DEMİRCİ M10_2111070</t>
  </si>
  <si>
    <t>31.08.2021 16:36:38</t>
  </si>
  <si>
    <t>31.08.2021 16:38:54</t>
  </si>
  <si>
    <t>DM-2/5 RADİSSON OTEL ÖNÜ 35-18-L00582_950454048_950454048</t>
  </si>
  <si>
    <t>31.08.2021 13:44:22</t>
  </si>
  <si>
    <t>31.08.2021 16:46:00</t>
  </si>
  <si>
    <t>31.08.2021 08:28:38</t>
  </si>
  <si>
    <t>31.08.2021 08:29:25</t>
  </si>
  <si>
    <t>SEFERİHİSAR İM 35-14-A00002_L-220 ŞEHİR-1 L02_72378558</t>
  </si>
  <si>
    <t>31.08.2021 15:04:26</t>
  </si>
  <si>
    <t>31.08.2021 15:11:00</t>
  </si>
  <si>
    <t>K-2338 35-03-K02338_910457235_910457235</t>
  </si>
  <si>
    <t>31.08.2021 14:29:55</t>
  </si>
  <si>
    <t>31.08.2021 17:18:00</t>
  </si>
  <si>
    <t>DM-20/10 45-71-M00418_953244713_953244713</t>
  </si>
  <si>
    <t>31.08.2021 09:55:00</t>
  </si>
  <si>
    <t>31.08.2021 12:19:33</t>
  </si>
  <si>
    <t>31.08.2021 06:17:21</t>
  </si>
  <si>
    <t>31.08.2021 06:19:16</t>
  </si>
  <si>
    <t>SARISU TR-3 35-31-L00081_956578026_956578026</t>
  </si>
  <si>
    <t>31.08.2021 22:54:00</t>
  </si>
  <si>
    <t>31.08.2021 23:37:00</t>
  </si>
  <si>
    <t>K-4806 35-01-K04806_DIREK TIPI TRAFO HUCRESI H01_2042845</t>
  </si>
  <si>
    <t>31.08.2021 09:04:27</t>
  </si>
  <si>
    <t>31.08.2021 11:15:38</t>
  </si>
  <si>
    <t>K-3815 35-08-K03815_97658991_97658991</t>
  </si>
  <si>
    <t>31.08.2021 10:47:40</t>
  </si>
  <si>
    <t>31.08.2021 13:52:43</t>
  </si>
  <si>
    <t>TR-127 35-16-L00127_953335500_953335500</t>
  </si>
  <si>
    <t>31.08.2021 10:05:02</t>
  </si>
  <si>
    <t>31.08.2021 13:20:23</t>
  </si>
  <si>
    <t>16.08.2021 07:42:36</t>
  </si>
  <si>
    <t>16.08.2021 14:12:59</t>
  </si>
  <si>
    <t>KÜÇÜKBAHÇE KÖYÜ TR-1 35-21-L00085_953363715_953363715</t>
  </si>
  <si>
    <t>07.08.2021 21:47:22</t>
  </si>
  <si>
    <t>07.08.2021 23:56:25</t>
  </si>
  <si>
    <t>FOÇA TOYGAR KÖK 35-23-M00329_ M02_44467164</t>
  </si>
  <si>
    <t>23.08.2021 12:37:27</t>
  </si>
  <si>
    <t>23.08.2021 13:47:43</t>
  </si>
  <si>
    <t>KOLDERE KÖK 45-80-M00051_GES SANTRALİ M02_73403314</t>
  </si>
  <si>
    <t>17.08.2021 07:45:00</t>
  </si>
  <si>
    <t>17.08.2021 14:56:50</t>
  </si>
  <si>
    <t>DM-14/3A 45-71-M02249_95000597460_95000597460</t>
  </si>
  <si>
    <t>08.08.2021 10:02:04</t>
  </si>
  <si>
    <t>08.08.2021 13:20:16</t>
  </si>
  <si>
    <t>ADALA DM 45-78-M00827_KIRDAMLARI GES M07_66113983</t>
  </si>
  <si>
    <t>18.08.2021 16:13:55</t>
  </si>
  <si>
    <t>18.08.2021 18:25:28</t>
  </si>
  <si>
    <t>K-80 35-01-K00080_95000161534_95000161534</t>
  </si>
  <si>
    <t>18.08.2021 12:53:42</t>
  </si>
  <si>
    <t>18.08.2021 14:16:43</t>
  </si>
  <si>
    <t>AHMETLİ DM 45-77-M00187_GELGİT GES M07_80367393</t>
  </si>
  <si>
    <t>15.08.2021 06:14:17</t>
  </si>
  <si>
    <t>15.08.2021 06:59:54</t>
  </si>
  <si>
    <t>AHMETLİ DM 45-77-M00187_KABLO BAĞLAMA M06_80367392</t>
  </si>
  <si>
    <t>23.08.2021 08:18:48</t>
  </si>
  <si>
    <t>23.08.2021 09:01:58</t>
  </si>
  <si>
    <t>TOSUNLAR MERKEZ TR-1 35-32-L00038_946410121_946410121</t>
  </si>
  <si>
    <t>17.08.2021 13:01:15</t>
  </si>
  <si>
    <t>17.08.2021 18:15:29</t>
  </si>
  <si>
    <t>TR-2/16 45-72-L00016_95000504456_95000504456</t>
  </si>
  <si>
    <t>08.08.2021 17:41:37</t>
  </si>
  <si>
    <t>08.08.2021 18:26:44</t>
  </si>
  <si>
    <t>AKHİSAR İM 45-72-A00001_DURASIL GES DM-2 M02_42777613</t>
  </si>
  <si>
    <t>08.08.2021 07:35:53</t>
  </si>
  <si>
    <t>MURADİYE DM-5/05 45-71-M00235_A E01b_66103594</t>
  </si>
  <si>
    <t>27.08.2021 18:12:00</t>
  </si>
  <si>
    <t>27.08.2021 20:19:50</t>
  </si>
  <si>
    <t>DÜZEY GES KÖK 35-27-M00929_BAĞYURDU GES M02_2320308</t>
  </si>
  <si>
    <t>10.08.2021 15:49:45</t>
  </si>
  <si>
    <t>10.08.2021 18:29:45</t>
  </si>
  <si>
    <t>KOLDERE KÖK 45-80-M00051_GES SANTRALİ M02_73403238</t>
  </si>
  <si>
    <t>21.08.2021 12:36:00</t>
  </si>
  <si>
    <t>21.08.2021 22:49:29</t>
  </si>
  <si>
    <t>K-718 35-01-K00718_911520241_911520241</t>
  </si>
  <si>
    <t>07.08.2021 18:21:47</t>
  </si>
  <si>
    <t>08.08.2021 01:55:23</t>
  </si>
  <si>
    <t>TR-33 35-19-M00033_956662934_956662934</t>
  </si>
  <si>
    <t>28.08.2021 19:58:09</t>
  </si>
  <si>
    <t>28.08.2021 20:49:31</t>
  </si>
  <si>
    <t>KÖSEDERE TR-2 35-21-L00125_953359229_953359229</t>
  </si>
  <si>
    <t>05.08.2021 14:02:46</t>
  </si>
  <si>
    <t>05.08.2021 21:51:37</t>
  </si>
  <si>
    <t>K-1408 35-01-K01408_911836314_911836314</t>
  </si>
  <si>
    <t>15.08.2021 13:14:52</t>
  </si>
  <si>
    <t>15.08.2021 14:32:42</t>
  </si>
  <si>
    <t>MURADİYE DM 45-71-M00006_KENT ENERJİ M17_72258321</t>
  </si>
  <si>
    <t>29.08.2021 14:38:29</t>
  </si>
  <si>
    <t>29.08.2021 15:40:04</t>
  </si>
  <si>
    <t>AKHİSAR İM 45-72-A00001_DURASIL GES DM-2 M03_42777611</t>
  </si>
  <si>
    <t>08.08.2021 07:36:00</t>
  </si>
  <si>
    <t>DM12/TR4 45-73-M00094_915777806_915777806</t>
  </si>
  <si>
    <t>06.08.2021 17:49:53</t>
  </si>
  <si>
    <t>06.08.2021 19:51:59</t>
  </si>
  <si>
    <t>L-242 35-18-L00242_950440975_950440975</t>
  </si>
  <si>
    <t>16.08.2021 11:28:22</t>
  </si>
  <si>
    <t>16.08.2021 13:35:42</t>
  </si>
  <si>
    <t>ADALET DM 35-17-M00169_BERAK YÜKSEKKÖY GES ÇIKIŞI M10_53039680</t>
  </si>
  <si>
    <t>11.08.2021 18:05:51</t>
  </si>
  <si>
    <t>11.08.2021 19:02:07</t>
  </si>
  <si>
    <t>KULA TM 45-77-A00002_AHMETLİ DM M22_2117129</t>
  </si>
  <si>
    <t>29.08.2021 18:05:41</t>
  </si>
  <si>
    <t>29.08.2021 19:02:01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</si>
</sst>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977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1901762</v>
      </c>
      <c r="B2">
        <v>1</v>
      </c>
      <c r="C2" t="s">
        <v>81</v>
      </c>
      <c r="D2" t="s">
        <v>118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0.58222222199999996</v>
      </c>
      <c r="O2">
        <v>0</v>
      </c>
      <c r="P2">
        <v>46</v>
      </c>
      <c r="Q2">
        <v>0</v>
      </c>
      <c r="R2">
        <v>0</v>
      </c>
      <c r="S2">
        <v>0</v>
      </c>
      <c r="T2">
        <v>13</v>
      </c>
      <c r="U2">
        <v>0</v>
      </c>
      <c r="V2">
        <v>0</v>
      </c>
      <c r="W2">
        <v>0</v>
      </c>
      <c r="X2">
        <v>5.5358857526866263</v>
      </c>
      <c r="Y2">
        <v>0</v>
      </c>
      <c r="Z2">
        <v>0</v>
      </c>
      <c r="AA2">
        <v>0</v>
      </c>
      <c r="AB2">
        <v>3.4435965424959951</v>
      </c>
      <c r="AC2">
        <v>0</v>
      </c>
      <c r="AD2">
        <v>0</v>
      </c>
      <c r="AE2">
        <v>8.9794822951826205</v>
      </c>
    </row>
    <row r="3" spans="1:31" x14ac:dyDescent="0.25">
      <c r="A3">
        <v>1901785</v>
      </c>
      <c r="B3">
        <v>1</v>
      </c>
      <c r="C3" t="s">
        <v>81</v>
      </c>
      <c r="D3" t="s">
        <v>127</v>
      </c>
      <c r="E3" t="s">
        <v>140</v>
      </c>
      <c r="F3" t="s">
        <v>141</v>
      </c>
      <c r="G3" t="s">
        <v>142</v>
      </c>
      <c r="H3" t="s">
        <v>134</v>
      </c>
      <c r="I3" t="s">
        <v>135</v>
      </c>
      <c r="J3" t="s">
        <v>136</v>
      </c>
      <c r="K3" t="s">
        <v>137</v>
      </c>
      <c r="L3" t="s">
        <v>143</v>
      </c>
      <c r="M3" t="s">
        <v>144</v>
      </c>
      <c r="N3">
        <v>2.3333333330000001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0.11278691834453333</v>
      </c>
      <c r="AC3">
        <v>0</v>
      </c>
      <c r="AD3">
        <v>0</v>
      </c>
      <c r="AE3">
        <v>0.11278691834453333</v>
      </c>
    </row>
    <row r="4" spans="1:31" x14ac:dyDescent="0.25">
      <c r="A4">
        <v>1901384</v>
      </c>
      <c r="B4">
        <v>1</v>
      </c>
      <c r="C4" t="s">
        <v>80</v>
      </c>
      <c r="D4" t="s">
        <v>82</v>
      </c>
      <c r="E4" t="s">
        <v>140</v>
      </c>
      <c r="F4" t="s">
        <v>145</v>
      </c>
      <c r="G4" t="s">
        <v>146</v>
      </c>
      <c r="H4" t="s">
        <v>134</v>
      </c>
      <c r="I4" t="s">
        <v>135</v>
      </c>
      <c r="J4" t="s">
        <v>136</v>
      </c>
      <c r="K4" t="s">
        <v>137</v>
      </c>
      <c r="L4" t="s">
        <v>147</v>
      </c>
      <c r="M4" t="s">
        <v>148</v>
      </c>
      <c r="N4">
        <v>3.3911111109999998</v>
      </c>
      <c r="O4">
        <v>0</v>
      </c>
      <c r="P4">
        <v>3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2.3842094842636534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2.3842094842636534</v>
      </c>
    </row>
    <row r="5" spans="1:31" x14ac:dyDescent="0.25">
      <c r="A5">
        <v>1901075</v>
      </c>
      <c r="B5">
        <v>1</v>
      </c>
      <c r="C5" t="s">
        <v>80</v>
      </c>
      <c r="D5" t="s">
        <v>94</v>
      </c>
      <c r="E5" t="s">
        <v>149</v>
      </c>
      <c r="F5" t="s">
        <v>150</v>
      </c>
      <c r="G5" t="s">
        <v>151</v>
      </c>
      <c r="H5" t="s">
        <v>134</v>
      </c>
      <c r="I5" t="s">
        <v>135</v>
      </c>
      <c r="J5" t="s">
        <v>136</v>
      </c>
      <c r="K5" t="s">
        <v>137</v>
      </c>
      <c r="L5" t="s">
        <v>152</v>
      </c>
      <c r="M5" t="s">
        <v>153</v>
      </c>
      <c r="N5">
        <v>1.904722222</v>
      </c>
      <c r="O5">
        <v>0</v>
      </c>
      <c r="P5">
        <v>138</v>
      </c>
      <c r="Q5">
        <v>0</v>
      </c>
      <c r="R5">
        <v>7</v>
      </c>
      <c r="S5">
        <v>0</v>
      </c>
      <c r="T5">
        <v>8</v>
      </c>
      <c r="U5">
        <v>0</v>
      </c>
      <c r="V5">
        <v>0</v>
      </c>
      <c r="W5">
        <v>0</v>
      </c>
      <c r="X5">
        <v>44.8199206741807</v>
      </c>
      <c r="Y5">
        <v>0</v>
      </c>
      <c r="Z5">
        <v>40.414895494636461</v>
      </c>
      <c r="AA5">
        <v>0</v>
      </c>
      <c r="AB5">
        <v>16.066914813680029</v>
      </c>
      <c r="AC5">
        <v>0</v>
      </c>
      <c r="AD5">
        <v>0</v>
      </c>
      <c r="AE5">
        <v>101.30173098249719</v>
      </c>
    </row>
    <row r="6" spans="1:31" x14ac:dyDescent="0.25">
      <c r="A6">
        <v>1901576</v>
      </c>
      <c r="B6">
        <v>1</v>
      </c>
      <c r="C6" t="s">
        <v>81</v>
      </c>
      <c r="D6" t="s">
        <v>112</v>
      </c>
      <c r="E6" t="s">
        <v>154</v>
      </c>
      <c r="F6" t="s">
        <v>155</v>
      </c>
      <c r="G6" t="s">
        <v>156</v>
      </c>
      <c r="H6" t="s">
        <v>157</v>
      </c>
      <c r="I6" t="s">
        <v>135</v>
      </c>
      <c r="J6" t="s">
        <v>136</v>
      </c>
      <c r="K6" t="s">
        <v>137</v>
      </c>
      <c r="L6" t="s">
        <v>158</v>
      </c>
      <c r="M6" t="s">
        <v>159</v>
      </c>
      <c r="N6">
        <v>0.73305555499999997</v>
      </c>
      <c r="O6">
        <v>0</v>
      </c>
      <c r="P6">
        <v>18216</v>
      </c>
      <c r="Q6">
        <v>2</v>
      </c>
      <c r="R6">
        <v>409</v>
      </c>
      <c r="S6">
        <v>3</v>
      </c>
      <c r="T6">
        <v>3359</v>
      </c>
      <c r="U6">
        <v>4</v>
      </c>
      <c r="V6">
        <v>12</v>
      </c>
      <c r="W6">
        <v>0</v>
      </c>
      <c r="X6">
        <v>2921.3213588429689</v>
      </c>
      <c r="Y6">
        <v>55.466401826121974</v>
      </c>
      <c r="Z6">
        <v>99.076985265987773</v>
      </c>
      <c r="AA6">
        <v>58.335533976485657</v>
      </c>
      <c r="AB6">
        <v>2956.9871052938934</v>
      </c>
      <c r="AC6">
        <v>72.176382375037633</v>
      </c>
      <c r="AD6">
        <v>174.793304812104</v>
      </c>
      <c r="AE6">
        <v>6338.1570723925997</v>
      </c>
    </row>
    <row r="7" spans="1:31" x14ac:dyDescent="0.25">
      <c r="A7">
        <v>1901570</v>
      </c>
      <c r="B7">
        <v>1</v>
      </c>
      <c r="C7" t="s">
        <v>80</v>
      </c>
      <c r="D7" t="s">
        <v>82</v>
      </c>
      <c r="E7" t="s">
        <v>160</v>
      </c>
      <c r="F7" t="s">
        <v>161</v>
      </c>
      <c r="G7" t="s">
        <v>162</v>
      </c>
      <c r="H7" t="s">
        <v>134</v>
      </c>
      <c r="I7" t="s">
        <v>135</v>
      </c>
      <c r="J7" t="s">
        <v>136</v>
      </c>
      <c r="K7" t="s">
        <v>137</v>
      </c>
      <c r="L7" t="s">
        <v>163</v>
      </c>
      <c r="M7" t="s">
        <v>164</v>
      </c>
      <c r="N7">
        <v>2.5794444439999999</v>
      </c>
      <c r="O7">
        <v>0</v>
      </c>
      <c r="P7">
        <v>70</v>
      </c>
      <c r="Q7">
        <v>0</v>
      </c>
      <c r="R7">
        <v>0</v>
      </c>
      <c r="S7">
        <v>0</v>
      </c>
      <c r="T7">
        <v>42</v>
      </c>
      <c r="U7">
        <v>0</v>
      </c>
      <c r="V7">
        <v>0</v>
      </c>
      <c r="W7">
        <v>0</v>
      </c>
      <c r="X7">
        <v>76.175747722311286</v>
      </c>
      <c r="Y7">
        <v>0</v>
      </c>
      <c r="Z7">
        <v>0</v>
      </c>
      <c r="AA7">
        <v>0</v>
      </c>
      <c r="AB7">
        <v>151.32724134545367</v>
      </c>
      <c r="AC7">
        <v>0</v>
      </c>
      <c r="AD7">
        <v>0</v>
      </c>
      <c r="AE7">
        <v>227.50298906776496</v>
      </c>
    </row>
    <row r="8" spans="1:31" x14ac:dyDescent="0.25">
      <c r="A8">
        <v>1901971</v>
      </c>
      <c r="B8">
        <v>1</v>
      </c>
      <c r="C8" t="s">
        <v>81</v>
      </c>
      <c r="D8" t="s">
        <v>126</v>
      </c>
      <c r="E8" t="s">
        <v>131</v>
      </c>
      <c r="F8" t="s">
        <v>165</v>
      </c>
      <c r="G8" t="s">
        <v>133</v>
      </c>
      <c r="H8" t="s">
        <v>134</v>
      </c>
      <c r="I8" t="s">
        <v>135</v>
      </c>
      <c r="J8" t="s">
        <v>136</v>
      </c>
      <c r="K8" t="s">
        <v>137</v>
      </c>
      <c r="L8" t="s">
        <v>166</v>
      </c>
      <c r="M8" t="s">
        <v>167</v>
      </c>
      <c r="N8">
        <v>0.23749999999999999</v>
      </c>
      <c r="O8">
        <v>0</v>
      </c>
      <c r="P8">
        <v>9</v>
      </c>
      <c r="Q8">
        <v>0</v>
      </c>
      <c r="R8">
        <v>2</v>
      </c>
      <c r="S8">
        <v>0</v>
      </c>
      <c r="T8">
        <v>0</v>
      </c>
      <c r="U8">
        <v>0</v>
      </c>
      <c r="V8">
        <v>0</v>
      </c>
      <c r="W8">
        <v>0</v>
      </c>
      <c r="X8">
        <v>0.349985308355375</v>
      </c>
      <c r="Y8">
        <v>0</v>
      </c>
      <c r="Z8">
        <v>0.30939448465428754</v>
      </c>
      <c r="AA8">
        <v>0</v>
      </c>
      <c r="AB8">
        <v>0</v>
      </c>
      <c r="AC8">
        <v>0</v>
      </c>
      <c r="AD8">
        <v>0</v>
      </c>
      <c r="AE8">
        <v>0.65937979300966254</v>
      </c>
    </row>
    <row r="9" spans="1:31" x14ac:dyDescent="0.25">
      <c r="A9">
        <v>1901885</v>
      </c>
      <c r="B9">
        <v>1</v>
      </c>
      <c r="C9" t="s">
        <v>81</v>
      </c>
      <c r="D9" t="s">
        <v>116</v>
      </c>
      <c r="E9" t="s">
        <v>149</v>
      </c>
      <c r="F9" t="s">
        <v>168</v>
      </c>
      <c r="G9" t="s">
        <v>151</v>
      </c>
      <c r="H9" t="s">
        <v>134</v>
      </c>
      <c r="I9" t="s">
        <v>135</v>
      </c>
      <c r="J9" t="s">
        <v>136</v>
      </c>
      <c r="K9" t="s">
        <v>137</v>
      </c>
      <c r="L9" t="s">
        <v>169</v>
      </c>
      <c r="M9" t="s">
        <v>170</v>
      </c>
      <c r="N9">
        <v>0.47222222200000002</v>
      </c>
      <c r="O9">
        <v>0</v>
      </c>
      <c r="P9">
        <v>922</v>
      </c>
      <c r="Q9">
        <v>0</v>
      </c>
      <c r="R9">
        <v>0</v>
      </c>
      <c r="S9">
        <v>0</v>
      </c>
      <c r="T9">
        <v>127</v>
      </c>
      <c r="U9">
        <v>0</v>
      </c>
      <c r="V9">
        <v>0</v>
      </c>
      <c r="W9">
        <v>0</v>
      </c>
      <c r="X9">
        <v>115.73332131880352</v>
      </c>
      <c r="Y9">
        <v>0</v>
      </c>
      <c r="Z9">
        <v>0</v>
      </c>
      <c r="AA9">
        <v>0</v>
      </c>
      <c r="AB9">
        <v>48.779324314439243</v>
      </c>
      <c r="AC9">
        <v>0</v>
      </c>
      <c r="AD9">
        <v>0</v>
      </c>
      <c r="AE9">
        <v>164.51264563324276</v>
      </c>
    </row>
    <row r="10" spans="1:31" x14ac:dyDescent="0.25">
      <c r="A10">
        <v>1901530</v>
      </c>
      <c r="B10">
        <v>1</v>
      </c>
      <c r="C10" t="s">
        <v>80</v>
      </c>
      <c r="D10" t="s">
        <v>103</v>
      </c>
      <c r="E10" t="s">
        <v>171</v>
      </c>
      <c r="F10" t="s">
        <v>172</v>
      </c>
      <c r="G10" t="s">
        <v>156</v>
      </c>
      <c r="H10" t="s">
        <v>157</v>
      </c>
      <c r="I10" t="s">
        <v>135</v>
      </c>
      <c r="J10" t="s">
        <v>136</v>
      </c>
      <c r="K10" t="s">
        <v>137</v>
      </c>
      <c r="L10" t="s">
        <v>173</v>
      </c>
      <c r="M10" t="s">
        <v>174</v>
      </c>
      <c r="N10">
        <v>1.055833333</v>
      </c>
      <c r="O10">
        <v>0</v>
      </c>
      <c r="P10">
        <v>611</v>
      </c>
      <c r="Q10">
        <v>38</v>
      </c>
      <c r="R10">
        <v>286</v>
      </c>
      <c r="S10">
        <v>11</v>
      </c>
      <c r="T10">
        <v>235</v>
      </c>
      <c r="U10">
        <v>3</v>
      </c>
      <c r="V10">
        <v>0</v>
      </c>
      <c r="W10">
        <v>0</v>
      </c>
      <c r="X10">
        <v>244.44465652453127</v>
      </c>
      <c r="Y10">
        <v>538.86562665576366</v>
      </c>
      <c r="Z10">
        <v>1580.6602297736363</v>
      </c>
      <c r="AA10">
        <v>144.94427123657434</v>
      </c>
      <c r="AB10">
        <v>694.26732853022145</v>
      </c>
      <c r="AC10">
        <v>324.28135106708885</v>
      </c>
      <c r="AD10">
        <v>0</v>
      </c>
      <c r="AE10">
        <v>3527.4634637878157</v>
      </c>
    </row>
    <row r="11" spans="1:31" x14ac:dyDescent="0.25">
      <c r="A11">
        <v>1901925</v>
      </c>
      <c r="B11">
        <v>1</v>
      </c>
      <c r="C11" t="s">
        <v>80</v>
      </c>
      <c r="D11" t="s">
        <v>94</v>
      </c>
      <c r="E11" t="s">
        <v>154</v>
      </c>
      <c r="F11" t="s">
        <v>175</v>
      </c>
      <c r="G11" t="s">
        <v>156</v>
      </c>
      <c r="H11" t="s">
        <v>157</v>
      </c>
      <c r="I11" t="s">
        <v>135</v>
      </c>
      <c r="J11" t="s">
        <v>136</v>
      </c>
      <c r="K11" t="s">
        <v>137</v>
      </c>
      <c r="L11" t="s">
        <v>176</v>
      </c>
      <c r="M11" t="s">
        <v>177</v>
      </c>
      <c r="N11">
        <v>0.26111111100000001</v>
      </c>
      <c r="O11">
        <v>0</v>
      </c>
      <c r="P11">
        <v>660</v>
      </c>
      <c r="Q11">
        <v>28</v>
      </c>
      <c r="R11">
        <v>41</v>
      </c>
      <c r="S11">
        <v>12</v>
      </c>
      <c r="T11">
        <v>73</v>
      </c>
      <c r="U11">
        <v>7</v>
      </c>
      <c r="V11">
        <v>0</v>
      </c>
      <c r="W11">
        <v>0</v>
      </c>
      <c r="X11">
        <v>56.260491256143197</v>
      </c>
      <c r="Y11">
        <v>18.273698965706409</v>
      </c>
      <c r="Z11">
        <v>40.126896410809209</v>
      </c>
      <c r="AA11">
        <v>53.837975556266379</v>
      </c>
      <c r="AB11">
        <v>12.14114759552159</v>
      </c>
      <c r="AC11">
        <v>89.645757188529828</v>
      </c>
      <c r="AD11">
        <v>0</v>
      </c>
      <c r="AE11">
        <v>270.28596697297661</v>
      </c>
    </row>
    <row r="12" spans="1:31" x14ac:dyDescent="0.25">
      <c r="A12">
        <v>1901931</v>
      </c>
      <c r="B12">
        <v>1</v>
      </c>
      <c r="C12" t="s">
        <v>80</v>
      </c>
      <c r="D12" t="s">
        <v>100</v>
      </c>
      <c r="E12" t="s">
        <v>131</v>
      </c>
      <c r="F12" t="s">
        <v>178</v>
      </c>
      <c r="G12" t="s">
        <v>133</v>
      </c>
      <c r="H12" t="s">
        <v>134</v>
      </c>
      <c r="I12" t="s">
        <v>135</v>
      </c>
      <c r="J12" t="s">
        <v>136</v>
      </c>
      <c r="K12" t="s">
        <v>137</v>
      </c>
      <c r="L12" t="s">
        <v>179</v>
      </c>
      <c r="M12" t="s">
        <v>180</v>
      </c>
      <c r="N12">
        <v>0.67694444399999998</v>
      </c>
      <c r="O12">
        <v>0</v>
      </c>
      <c r="P12">
        <v>42</v>
      </c>
      <c r="Q12">
        <v>0</v>
      </c>
      <c r="R12">
        <v>1</v>
      </c>
      <c r="S12">
        <v>0</v>
      </c>
      <c r="T12">
        <v>1</v>
      </c>
      <c r="U12">
        <v>0</v>
      </c>
      <c r="V12">
        <v>0</v>
      </c>
      <c r="W12">
        <v>0</v>
      </c>
      <c r="X12">
        <v>16.775063545796669</v>
      </c>
      <c r="Y12">
        <v>0</v>
      </c>
      <c r="Z12">
        <v>8.1218542780210012E-2</v>
      </c>
      <c r="AA12">
        <v>0</v>
      </c>
      <c r="AB12">
        <v>0.20657104255083558</v>
      </c>
      <c r="AC12">
        <v>0</v>
      </c>
      <c r="AD12">
        <v>0</v>
      </c>
      <c r="AE12">
        <v>17.062853131127714</v>
      </c>
    </row>
    <row r="13" spans="1:31" x14ac:dyDescent="0.25">
      <c r="A13">
        <v>1901244</v>
      </c>
      <c r="B13">
        <v>1</v>
      </c>
      <c r="C13" t="s">
        <v>81</v>
      </c>
      <c r="D13" t="s">
        <v>128</v>
      </c>
      <c r="E13" t="s">
        <v>154</v>
      </c>
      <c r="F13" t="s">
        <v>181</v>
      </c>
      <c r="G13" t="s">
        <v>156</v>
      </c>
      <c r="H13" t="s">
        <v>157</v>
      </c>
      <c r="I13" t="s">
        <v>135</v>
      </c>
      <c r="J13" t="s">
        <v>136</v>
      </c>
      <c r="K13" t="s">
        <v>137</v>
      </c>
      <c r="L13" t="s">
        <v>182</v>
      </c>
      <c r="M13" t="s">
        <v>183</v>
      </c>
      <c r="N13">
        <v>4.5724999999999998</v>
      </c>
      <c r="O13">
        <v>0</v>
      </c>
      <c r="P13">
        <v>18</v>
      </c>
      <c r="Q13">
        <v>1</v>
      </c>
      <c r="R13">
        <v>0</v>
      </c>
      <c r="S13">
        <v>29</v>
      </c>
      <c r="T13">
        <v>39</v>
      </c>
      <c r="U13">
        <v>37</v>
      </c>
      <c r="V13">
        <v>43</v>
      </c>
      <c r="W13">
        <v>0</v>
      </c>
      <c r="X13">
        <v>45.589537488624423</v>
      </c>
      <c r="Y13">
        <v>6.001930587555778</v>
      </c>
      <c r="Z13">
        <v>0</v>
      </c>
      <c r="AA13">
        <v>3842.5884147539377</v>
      </c>
      <c r="AB13">
        <v>1444.1904438869112</v>
      </c>
      <c r="AC13">
        <v>20491.702938976465</v>
      </c>
      <c r="AD13">
        <v>10382.395246446735</v>
      </c>
      <c r="AE13">
        <v>36212.468512140229</v>
      </c>
    </row>
    <row r="14" spans="1:31" x14ac:dyDescent="0.25">
      <c r="A14">
        <v>1901390</v>
      </c>
      <c r="B14">
        <v>1</v>
      </c>
      <c r="C14" t="s">
        <v>80</v>
      </c>
      <c r="D14" t="s">
        <v>93</v>
      </c>
      <c r="E14" t="s">
        <v>154</v>
      </c>
      <c r="F14" t="s">
        <v>184</v>
      </c>
      <c r="G14" t="s">
        <v>156</v>
      </c>
      <c r="H14" t="s">
        <v>157</v>
      </c>
      <c r="I14" t="s">
        <v>135</v>
      </c>
      <c r="J14" t="s">
        <v>136</v>
      </c>
      <c r="K14" t="s">
        <v>137</v>
      </c>
      <c r="L14" t="s">
        <v>185</v>
      </c>
      <c r="M14" t="s">
        <v>186</v>
      </c>
      <c r="N14">
        <v>0.71222222199999996</v>
      </c>
      <c r="O14">
        <v>0</v>
      </c>
      <c r="P14">
        <v>231</v>
      </c>
      <c r="Q14">
        <v>4</v>
      </c>
      <c r="R14">
        <v>153</v>
      </c>
      <c r="S14">
        <v>1</v>
      </c>
      <c r="T14">
        <v>53</v>
      </c>
      <c r="U14">
        <v>0</v>
      </c>
      <c r="V14">
        <v>0</v>
      </c>
      <c r="W14">
        <v>0</v>
      </c>
      <c r="X14">
        <v>41.79228679864633</v>
      </c>
      <c r="Y14">
        <v>7.4308936673035744</v>
      </c>
      <c r="Z14">
        <v>282.23432391630791</v>
      </c>
      <c r="AA14">
        <v>22.647708527121985</v>
      </c>
      <c r="AB14">
        <v>71.596980786181732</v>
      </c>
      <c r="AC14">
        <v>0</v>
      </c>
      <c r="AD14">
        <v>0</v>
      </c>
      <c r="AE14">
        <v>425.70219369556156</v>
      </c>
    </row>
    <row r="15" spans="1:31" x14ac:dyDescent="0.25">
      <c r="A15">
        <v>1901467</v>
      </c>
      <c r="B15">
        <v>1</v>
      </c>
      <c r="C15" t="s">
        <v>80</v>
      </c>
      <c r="D15" t="s">
        <v>84</v>
      </c>
      <c r="E15" t="s">
        <v>131</v>
      </c>
      <c r="F15" t="s">
        <v>187</v>
      </c>
      <c r="G15" t="s">
        <v>133</v>
      </c>
      <c r="H15" t="s">
        <v>134</v>
      </c>
      <c r="I15" t="s">
        <v>135</v>
      </c>
      <c r="J15" t="s">
        <v>136</v>
      </c>
      <c r="K15" t="s">
        <v>137</v>
      </c>
      <c r="L15" t="s">
        <v>188</v>
      </c>
      <c r="M15" t="s">
        <v>189</v>
      </c>
      <c r="N15">
        <v>1.4441666660000001</v>
      </c>
      <c r="O15">
        <v>0</v>
      </c>
      <c r="P15">
        <v>140</v>
      </c>
      <c r="Q15">
        <v>0</v>
      </c>
      <c r="R15">
        <v>0</v>
      </c>
      <c r="S15">
        <v>0</v>
      </c>
      <c r="T15">
        <v>5</v>
      </c>
      <c r="U15">
        <v>0</v>
      </c>
      <c r="V15">
        <v>0</v>
      </c>
      <c r="W15">
        <v>0</v>
      </c>
      <c r="X15">
        <v>47.576433669130012</v>
      </c>
      <c r="Y15">
        <v>0</v>
      </c>
      <c r="Z15">
        <v>0</v>
      </c>
      <c r="AA15">
        <v>0</v>
      </c>
      <c r="AB15">
        <v>7.6212402493125175</v>
      </c>
      <c r="AC15">
        <v>0</v>
      </c>
      <c r="AD15">
        <v>0</v>
      </c>
      <c r="AE15">
        <v>55.197673918442533</v>
      </c>
    </row>
    <row r="16" spans="1:31" x14ac:dyDescent="0.25">
      <c r="A16">
        <v>1901653</v>
      </c>
      <c r="B16">
        <v>1</v>
      </c>
      <c r="C16" t="s">
        <v>80</v>
      </c>
      <c r="D16" t="s">
        <v>105</v>
      </c>
      <c r="E16" t="s">
        <v>190</v>
      </c>
      <c r="F16" t="s">
        <v>191</v>
      </c>
      <c r="G16" t="s">
        <v>192</v>
      </c>
      <c r="H16" t="s">
        <v>157</v>
      </c>
      <c r="I16" t="s">
        <v>135</v>
      </c>
      <c r="J16" t="s">
        <v>136</v>
      </c>
      <c r="K16" t="s">
        <v>137</v>
      </c>
      <c r="L16" t="s">
        <v>193</v>
      </c>
      <c r="M16" t="s">
        <v>194</v>
      </c>
      <c r="N16">
        <v>7.9227777770000003</v>
      </c>
      <c r="O16">
        <v>0</v>
      </c>
      <c r="P16">
        <v>326</v>
      </c>
      <c r="Q16">
        <v>0</v>
      </c>
      <c r="R16">
        <v>0</v>
      </c>
      <c r="S16">
        <v>0</v>
      </c>
      <c r="T16">
        <v>22</v>
      </c>
      <c r="U16">
        <v>0</v>
      </c>
      <c r="V16">
        <v>0</v>
      </c>
      <c r="W16">
        <v>0</v>
      </c>
      <c r="X16">
        <v>815.37165860859727</v>
      </c>
      <c r="Y16">
        <v>0</v>
      </c>
      <c r="Z16">
        <v>0</v>
      </c>
      <c r="AA16">
        <v>0</v>
      </c>
      <c r="AB16">
        <v>140.02790164517978</v>
      </c>
      <c r="AC16">
        <v>0</v>
      </c>
      <c r="AD16">
        <v>0</v>
      </c>
      <c r="AE16">
        <v>955.39956025377705</v>
      </c>
    </row>
    <row r="17" spans="1:31" x14ac:dyDescent="0.25">
      <c r="A17">
        <v>1902014</v>
      </c>
      <c r="B17">
        <v>1</v>
      </c>
      <c r="C17" t="s">
        <v>80</v>
      </c>
      <c r="D17" t="s">
        <v>96</v>
      </c>
      <c r="E17" t="s">
        <v>131</v>
      </c>
      <c r="F17" t="s">
        <v>195</v>
      </c>
      <c r="G17" t="s">
        <v>133</v>
      </c>
      <c r="H17" t="s">
        <v>134</v>
      </c>
      <c r="I17" t="s">
        <v>135</v>
      </c>
      <c r="J17" t="s">
        <v>136</v>
      </c>
      <c r="K17" t="s">
        <v>137</v>
      </c>
      <c r="L17" t="s">
        <v>196</v>
      </c>
      <c r="M17" t="s">
        <v>197</v>
      </c>
      <c r="N17">
        <v>4.2988888879999996</v>
      </c>
      <c r="O17">
        <v>0</v>
      </c>
      <c r="P17">
        <v>21</v>
      </c>
      <c r="Q17">
        <v>0</v>
      </c>
      <c r="R17">
        <v>0</v>
      </c>
      <c r="S17">
        <v>0</v>
      </c>
      <c r="T17">
        <v>17</v>
      </c>
      <c r="U17">
        <v>0</v>
      </c>
      <c r="V17">
        <v>0</v>
      </c>
      <c r="W17">
        <v>0</v>
      </c>
      <c r="X17">
        <v>62.087833982969279</v>
      </c>
      <c r="Y17">
        <v>0</v>
      </c>
      <c r="Z17">
        <v>0</v>
      </c>
      <c r="AA17">
        <v>0</v>
      </c>
      <c r="AB17">
        <v>82.206560620157845</v>
      </c>
      <c r="AC17">
        <v>0</v>
      </c>
      <c r="AD17">
        <v>0</v>
      </c>
      <c r="AE17">
        <v>144.29439460312713</v>
      </c>
    </row>
    <row r="18" spans="1:31" x14ac:dyDescent="0.25">
      <c r="A18">
        <v>1901865</v>
      </c>
      <c r="B18">
        <v>1</v>
      </c>
      <c r="C18" t="s">
        <v>80</v>
      </c>
      <c r="D18" t="s">
        <v>83</v>
      </c>
      <c r="E18" t="s">
        <v>131</v>
      </c>
      <c r="F18" t="s">
        <v>198</v>
      </c>
      <c r="G18" t="s">
        <v>133</v>
      </c>
      <c r="H18" t="s">
        <v>134</v>
      </c>
      <c r="I18" t="s">
        <v>135</v>
      </c>
      <c r="J18" t="s">
        <v>136</v>
      </c>
      <c r="K18" t="s">
        <v>137</v>
      </c>
      <c r="L18" t="s">
        <v>199</v>
      </c>
      <c r="M18" t="s">
        <v>200</v>
      </c>
      <c r="N18">
        <v>5.2808333330000004</v>
      </c>
      <c r="O18">
        <v>0</v>
      </c>
      <c r="P18">
        <v>103</v>
      </c>
      <c r="Q18">
        <v>0</v>
      </c>
      <c r="R18">
        <v>0</v>
      </c>
      <c r="S18">
        <v>0</v>
      </c>
      <c r="T18">
        <v>50</v>
      </c>
      <c r="U18">
        <v>0</v>
      </c>
      <c r="V18">
        <v>0</v>
      </c>
      <c r="W18">
        <v>0</v>
      </c>
      <c r="X18">
        <v>186.56668070855082</v>
      </c>
      <c r="Y18">
        <v>0</v>
      </c>
      <c r="Z18">
        <v>0</v>
      </c>
      <c r="AA18">
        <v>0</v>
      </c>
      <c r="AB18">
        <v>183.69867497045735</v>
      </c>
      <c r="AC18">
        <v>0</v>
      </c>
      <c r="AD18">
        <v>0</v>
      </c>
      <c r="AE18">
        <v>370.26535567900817</v>
      </c>
    </row>
    <row r="19" spans="1:31" x14ac:dyDescent="0.25">
      <c r="A19">
        <v>1901175</v>
      </c>
      <c r="B19">
        <v>1</v>
      </c>
      <c r="C19" t="s">
        <v>81</v>
      </c>
      <c r="D19" t="s">
        <v>126</v>
      </c>
      <c r="E19" t="s">
        <v>190</v>
      </c>
      <c r="F19" t="s">
        <v>201</v>
      </c>
      <c r="G19" t="s">
        <v>202</v>
      </c>
      <c r="H19" t="s">
        <v>157</v>
      </c>
      <c r="I19" t="s">
        <v>135</v>
      </c>
      <c r="J19" t="s">
        <v>136</v>
      </c>
      <c r="K19" t="s">
        <v>203</v>
      </c>
      <c r="L19" t="s">
        <v>204</v>
      </c>
      <c r="M19" t="s">
        <v>205</v>
      </c>
      <c r="N19">
        <v>8.1002433329999999</v>
      </c>
      <c r="O19">
        <v>0</v>
      </c>
      <c r="P19">
        <v>46</v>
      </c>
      <c r="Q19">
        <v>0</v>
      </c>
      <c r="R19">
        <v>1</v>
      </c>
      <c r="S19">
        <v>0</v>
      </c>
      <c r="T19">
        <v>2</v>
      </c>
      <c r="U19">
        <v>0</v>
      </c>
      <c r="V19">
        <v>0</v>
      </c>
      <c r="W19">
        <v>0</v>
      </c>
      <c r="X19">
        <v>43.301808250081315</v>
      </c>
      <c r="Y19">
        <v>0</v>
      </c>
      <c r="Z19">
        <v>20.635592134441758</v>
      </c>
      <c r="AA19">
        <v>0</v>
      </c>
      <c r="AB19">
        <v>0.50187984737228009</v>
      </c>
      <c r="AC19">
        <v>0</v>
      </c>
      <c r="AD19">
        <v>0</v>
      </c>
      <c r="AE19">
        <v>64.439280231895353</v>
      </c>
    </row>
    <row r="20" spans="1:31" x14ac:dyDescent="0.25">
      <c r="A20">
        <v>1901802</v>
      </c>
      <c r="B20">
        <v>1</v>
      </c>
      <c r="C20" t="s">
        <v>80</v>
      </c>
      <c r="D20" t="s">
        <v>83</v>
      </c>
      <c r="E20" t="s">
        <v>160</v>
      </c>
      <c r="F20" t="s">
        <v>206</v>
      </c>
      <c r="G20" t="s">
        <v>162</v>
      </c>
      <c r="H20" t="s">
        <v>134</v>
      </c>
      <c r="I20" t="s">
        <v>135</v>
      </c>
      <c r="J20" t="s">
        <v>136</v>
      </c>
      <c r="K20" t="s">
        <v>137</v>
      </c>
      <c r="L20" t="s">
        <v>207</v>
      </c>
      <c r="M20" t="s">
        <v>208</v>
      </c>
      <c r="N20">
        <v>1.193333333</v>
      </c>
      <c r="O20">
        <v>0</v>
      </c>
      <c r="P20">
        <v>107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30.948238844824122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30.948238844824122</v>
      </c>
    </row>
    <row r="21" spans="1:31" x14ac:dyDescent="0.25">
      <c r="A21">
        <v>1903495</v>
      </c>
      <c r="B21">
        <v>1</v>
      </c>
      <c r="C21" t="s">
        <v>81</v>
      </c>
      <c r="D21" t="s">
        <v>118</v>
      </c>
      <c r="E21" t="s">
        <v>154</v>
      </c>
      <c r="F21" t="s">
        <v>209</v>
      </c>
      <c r="G21" t="s">
        <v>210</v>
      </c>
      <c r="H21" t="s">
        <v>157</v>
      </c>
      <c r="I21" t="s">
        <v>135</v>
      </c>
      <c r="J21" t="s">
        <v>136</v>
      </c>
      <c r="K21" t="s">
        <v>137</v>
      </c>
      <c r="L21" t="s">
        <v>211</v>
      </c>
      <c r="M21" t="s">
        <v>212</v>
      </c>
      <c r="N21">
        <v>0.56861111099999995</v>
      </c>
      <c r="O21">
        <v>0</v>
      </c>
      <c r="P21">
        <v>0</v>
      </c>
      <c r="Q21">
        <v>32</v>
      </c>
      <c r="R21">
        <v>5</v>
      </c>
      <c r="S21">
        <v>6</v>
      </c>
      <c r="T21">
        <v>1</v>
      </c>
      <c r="U21">
        <v>2</v>
      </c>
      <c r="V21">
        <v>0</v>
      </c>
      <c r="W21">
        <v>0</v>
      </c>
      <c r="X21">
        <v>0</v>
      </c>
      <c r="Y21">
        <v>100.03293798320372</v>
      </c>
      <c r="Z21">
        <v>30.60017218556537</v>
      </c>
      <c r="AA21">
        <v>9.3892442152540081</v>
      </c>
      <c r="AB21">
        <v>2.3624156045655096</v>
      </c>
      <c r="AC21">
        <v>91.553557197407429</v>
      </c>
      <c r="AD21">
        <v>0</v>
      </c>
      <c r="AE21">
        <v>233.93832718599603</v>
      </c>
    </row>
    <row r="22" spans="1:31" x14ac:dyDescent="0.25">
      <c r="A22">
        <v>1903163</v>
      </c>
      <c r="B22">
        <v>1</v>
      </c>
      <c r="C22" t="s">
        <v>81</v>
      </c>
      <c r="D22" t="s">
        <v>127</v>
      </c>
      <c r="E22" t="s">
        <v>190</v>
      </c>
      <c r="F22" t="s">
        <v>213</v>
      </c>
      <c r="G22" t="s">
        <v>202</v>
      </c>
      <c r="H22" t="s">
        <v>157</v>
      </c>
      <c r="I22" t="s">
        <v>135</v>
      </c>
      <c r="J22" t="s">
        <v>136</v>
      </c>
      <c r="K22" t="s">
        <v>203</v>
      </c>
      <c r="L22" t="s">
        <v>214</v>
      </c>
      <c r="M22" t="s">
        <v>215</v>
      </c>
      <c r="N22">
        <v>0.84083333299999996</v>
      </c>
      <c r="O22">
        <v>0</v>
      </c>
      <c r="P22">
        <v>342</v>
      </c>
      <c r="Q22">
        <v>0</v>
      </c>
      <c r="R22">
        <v>0</v>
      </c>
      <c r="S22">
        <v>0</v>
      </c>
      <c r="T22">
        <v>28</v>
      </c>
      <c r="U22">
        <v>0</v>
      </c>
      <c r="V22">
        <v>0</v>
      </c>
      <c r="W22">
        <v>0</v>
      </c>
      <c r="X22">
        <v>74.42082566809691</v>
      </c>
      <c r="Y22">
        <v>0</v>
      </c>
      <c r="Z22">
        <v>0</v>
      </c>
      <c r="AA22">
        <v>0</v>
      </c>
      <c r="AB22">
        <v>19.507363047900473</v>
      </c>
      <c r="AC22">
        <v>0</v>
      </c>
      <c r="AD22">
        <v>0</v>
      </c>
      <c r="AE22">
        <v>93.928188715997379</v>
      </c>
    </row>
    <row r="23" spans="1:31" x14ac:dyDescent="0.25">
      <c r="A23">
        <v>1903372</v>
      </c>
      <c r="B23">
        <v>1</v>
      </c>
      <c r="C23" t="s">
        <v>80</v>
      </c>
      <c r="D23" t="s">
        <v>84</v>
      </c>
      <c r="E23" t="s">
        <v>140</v>
      </c>
      <c r="F23" t="s">
        <v>216</v>
      </c>
      <c r="G23" t="s">
        <v>217</v>
      </c>
      <c r="H23" t="s">
        <v>134</v>
      </c>
      <c r="I23" t="s">
        <v>135</v>
      </c>
      <c r="J23" t="s">
        <v>136</v>
      </c>
      <c r="K23" t="s">
        <v>137</v>
      </c>
      <c r="L23" t="s">
        <v>218</v>
      </c>
      <c r="M23" t="s">
        <v>219</v>
      </c>
      <c r="N23">
        <v>1.120833333</v>
      </c>
      <c r="O23">
        <v>0</v>
      </c>
      <c r="P23">
        <v>5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1.9538009003344945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1.9538009003344945</v>
      </c>
    </row>
    <row r="24" spans="1:31" x14ac:dyDescent="0.25">
      <c r="A24">
        <v>1903418</v>
      </c>
      <c r="B24">
        <v>1</v>
      </c>
      <c r="C24" t="s">
        <v>81</v>
      </c>
      <c r="D24" t="s">
        <v>127</v>
      </c>
      <c r="E24" t="s">
        <v>220</v>
      </c>
      <c r="F24" t="s">
        <v>221</v>
      </c>
      <c r="G24" t="s">
        <v>156</v>
      </c>
      <c r="H24" t="s">
        <v>157</v>
      </c>
      <c r="I24" t="s">
        <v>222</v>
      </c>
      <c r="J24" t="s">
        <v>136</v>
      </c>
      <c r="K24" t="s">
        <v>137</v>
      </c>
      <c r="L24" t="s">
        <v>223</v>
      </c>
      <c r="M24" t="s">
        <v>224</v>
      </c>
      <c r="N24">
        <v>1.5833333000000002E-2</v>
      </c>
      <c r="O24">
        <v>2</v>
      </c>
      <c r="P24">
        <v>1266</v>
      </c>
      <c r="Q24">
        <v>25</v>
      </c>
      <c r="R24">
        <v>68</v>
      </c>
      <c r="S24">
        <v>6</v>
      </c>
      <c r="T24">
        <v>88</v>
      </c>
      <c r="U24">
        <v>2</v>
      </c>
      <c r="V24">
        <v>0</v>
      </c>
      <c r="W24">
        <v>1.0522990809640002E-2</v>
      </c>
      <c r="X24">
        <v>3.8108268464270614</v>
      </c>
      <c r="Y24">
        <v>1.5038981416474959</v>
      </c>
      <c r="Z24">
        <v>1.8455255071237833</v>
      </c>
      <c r="AA24">
        <v>0.95139764677487759</v>
      </c>
      <c r="AB24">
        <v>0.95407832727071185</v>
      </c>
      <c r="AC24">
        <v>5.3892503102775012E-2</v>
      </c>
      <c r="AD24">
        <v>0</v>
      </c>
      <c r="AE24">
        <v>9.1301419631563459</v>
      </c>
    </row>
    <row r="25" spans="1:31" x14ac:dyDescent="0.25">
      <c r="A25">
        <v>1903664</v>
      </c>
      <c r="B25">
        <v>1</v>
      </c>
      <c r="C25" t="s">
        <v>80</v>
      </c>
      <c r="D25" t="s">
        <v>101</v>
      </c>
      <c r="E25" t="s">
        <v>190</v>
      </c>
      <c r="F25" t="s">
        <v>225</v>
      </c>
      <c r="G25" t="s">
        <v>192</v>
      </c>
      <c r="H25" t="s">
        <v>157</v>
      </c>
      <c r="I25" t="s">
        <v>135</v>
      </c>
      <c r="J25" t="s">
        <v>136</v>
      </c>
      <c r="K25" t="s">
        <v>137</v>
      </c>
      <c r="L25" t="s">
        <v>226</v>
      </c>
      <c r="M25" t="s">
        <v>227</v>
      </c>
      <c r="N25">
        <v>3.9566666659999998</v>
      </c>
      <c r="O25">
        <v>0</v>
      </c>
      <c r="P25">
        <v>48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42.972177777671767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42.972177777671767</v>
      </c>
    </row>
    <row r="26" spans="1:31" x14ac:dyDescent="0.25">
      <c r="A26">
        <v>1903564</v>
      </c>
      <c r="B26">
        <v>1</v>
      </c>
      <c r="C26" t="s">
        <v>81</v>
      </c>
      <c r="D26" t="s">
        <v>112</v>
      </c>
      <c r="E26" t="s">
        <v>160</v>
      </c>
      <c r="F26" t="s">
        <v>228</v>
      </c>
      <c r="G26" t="s">
        <v>133</v>
      </c>
      <c r="H26" t="s">
        <v>134</v>
      </c>
      <c r="I26" t="s">
        <v>135</v>
      </c>
      <c r="J26" t="s">
        <v>136</v>
      </c>
      <c r="K26" t="s">
        <v>137</v>
      </c>
      <c r="L26" t="s">
        <v>229</v>
      </c>
      <c r="M26" t="s">
        <v>230</v>
      </c>
      <c r="N26">
        <v>1.1602777769999999</v>
      </c>
      <c r="O26">
        <v>0</v>
      </c>
      <c r="P26">
        <v>95</v>
      </c>
      <c r="Q26">
        <v>0</v>
      </c>
      <c r="R26">
        <v>0</v>
      </c>
      <c r="S26">
        <v>0</v>
      </c>
      <c r="T26">
        <v>25</v>
      </c>
      <c r="U26">
        <v>0</v>
      </c>
      <c r="V26">
        <v>0</v>
      </c>
      <c r="W26">
        <v>0</v>
      </c>
      <c r="X26">
        <v>28.660148701146703</v>
      </c>
      <c r="Y26">
        <v>0</v>
      </c>
      <c r="Z26">
        <v>0</v>
      </c>
      <c r="AA26">
        <v>0</v>
      </c>
      <c r="AB26">
        <v>23.260376999507987</v>
      </c>
      <c r="AC26">
        <v>0</v>
      </c>
      <c r="AD26">
        <v>0</v>
      </c>
      <c r="AE26">
        <v>51.920525700654693</v>
      </c>
    </row>
    <row r="27" spans="1:31" x14ac:dyDescent="0.25">
      <c r="A27">
        <v>1903249</v>
      </c>
      <c r="B27">
        <v>1</v>
      </c>
      <c r="C27" t="s">
        <v>80</v>
      </c>
      <c r="D27" t="s">
        <v>93</v>
      </c>
      <c r="E27" t="s">
        <v>154</v>
      </c>
      <c r="F27" t="s">
        <v>231</v>
      </c>
      <c r="G27" t="s">
        <v>156</v>
      </c>
      <c r="H27" t="s">
        <v>157</v>
      </c>
      <c r="I27" t="s">
        <v>135</v>
      </c>
      <c r="J27" t="s">
        <v>136</v>
      </c>
      <c r="K27" t="s">
        <v>137</v>
      </c>
      <c r="L27" t="s">
        <v>232</v>
      </c>
      <c r="M27" t="s">
        <v>233</v>
      </c>
      <c r="N27">
        <v>0.74805555499999998</v>
      </c>
      <c r="O27">
        <v>0</v>
      </c>
      <c r="P27">
        <v>184</v>
      </c>
      <c r="Q27">
        <v>37</v>
      </c>
      <c r="R27">
        <v>256</v>
      </c>
      <c r="S27">
        <v>2</v>
      </c>
      <c r="T27">
        <v>104</v>
      </c>
      <c r="U27">
        <v>0</v>
      </c>
      <c r="V27">
        <v>0</v>
      </c>
      <c r="W27">
        <v>0</v>
      </c>
      <c r="X27">
        <v>66.669342864791275</v>
      </c>
      <c r="Y27">
        <v>243.15927428137951</v>
      </c>
      <c r="Z27">
        <v>688.71865996115707</v>
      </c>
      <c r="AA27">
        <v>10.916842664768428</v>
      </c>
      <c r="AB27">
        <v>260.26985057842478</v>
      </c>
      <c r="AC27">
        <v>0</v>
      </c>
      <c r="AD27">
        <v>0</v>
      </c>
      <c r="AE27">
        <v>1269.7339703505211</v>
      </c>
    </row>
    <row r="28" spans="1:31" x14ac:dyDescent="0.25">
      <c r="A28">
        <v>1903455</v>
      </c>
      <c r="B28">
        <v>1</v>
      </c>
      <c r="C28" t="s">
        <v>80</v>
      </c>
      <c r="D28" t="s">
        <v>94</v>
      </c>
      <c r="E28" t="s">
        <v>190</v>
      </c>
      <c r="F28" t="s">
        <v>234</v>
      </c>
      <c r="G28" t="s">
        <v>202</v>
      </c>
      <c r="H28" t="s">
        <v>157</v>
      </c>
      <c r="I28" t="s">
        <v>135</v>
      </c>
      <c r="J28" t="s">
        <v>136</v>
      </c>
      <c r="K28" t="s">
        <v>203</v>
      </c>
      <c r="L28" t="s">
        <v>235</v>
      </c>
      <c r="M28" t="s">
        <v>236</v>
      </c>
      <c r="N28">
        <v>0.233333333</v>
      </c>
      <c r="O28">
        <v>0</v>
      </c>
      <c r="P28">
        <v>108</v>
      </c>
      <c r="Q28">
        <v>0</v>
      </c>
      <c r="R28">
        <v>0</v>
      </c>
      <c r="S28">
        <v>0</v>
      </c>
      <c r="T28">
        <v>14</v>
      </c>
      <c r="U28">
        <v>0</v>
      </c>
      <c r="V28">
        <v>0</v>
      </c>
      <c r="W28">
        <v>0</v>
      </c>
      <c r="X28">
        <v>5.367033459053931</v>
      </c>
      <c r="Y28">
        <v>0</v>
      </c>
      <c r="Z28">
        <v>0</v>
      </c>
      <c r="AA28">
        <v>0</v>
      </c>
      <c r="AB28">
        <v>0.78486538214676682</v>
      </c>
      <c r="AC28">
        <v>0</v>
      </c>
      <c r="AD28">
        <v>0</v>
      </c>
      <c r="AE28">
        <v>6.1518988412006976</v>
      </c>
    </row>
    <row r="29" spans="1:31" x14ac:dyDescent="0.25">
      <c r="A29">
        <v>1903355</v>
      </c>
      <c r="B29">
        <v>1</v>
      </c>
      <c r="C29" t="s">
        <v>80</v>
      </c>
      <c r="D29" t="s">
        <v>84</v>
      </c>
      <c r="E29" t="s">
        <v>140</v>
      </c>
      <c r="F29" t="s">
        <v>237</v>
      </c>
      <c r="G29" t="s">
        <v>217</v>
      </c>
      <c r="H29" t="s">
        <v>134</v>
      </c>
      <c r="I29" t="s">
        <v>135</v>
      </c>
      <c r="J29" t="s">
        <v>136</v>
      </c>
      <c r="K29" t="s">
        <v>137</v>
      </c>
      <c r="L29" t="s">
        <v>238</v>
      </c>
      <c r="M29" t="s">
        <v>239</v>
      </c>
      <c r="N29">
        <v>6.7594444439999997</v>
      </c>
      <c r="O29">
        <v>0</v>
      </c>
      <c r="P29">
        <v>4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4.7004813212594296</v>
      </c>
      <c r="Y29">
        <v>0</v>
      </c>
      <c r="Z29">
        <v>0</v>
      </c>
      <c r="AA29">
        <v>0</v>
      </c>
      <c r="AB29">
        <v>0.21372983105932472</v>
      </c>
      <c r="AC29">
        <v>0</v>
      </c>
      <c r="AD29">
        <v>0</v>
      </c>
      <c r="AE29">
        <v>4.9142111523187539</v>
      </c>
    </row>
    <row r="30" spans="1:31" x14ac:dyDescent="0.25">
      <c r="A30">
        <v>1903292</v>
      </c>
      <c r="B30">
        <v>1</v>
      </c>
      <c r="C30" t="s">
        <v>80</v>
      </c>
      <c r="D30" t="s">
        <v>98</v>
      </c>
      <c r="E30" t="s">
        <v>190</v>
      </c>
      <c r="F30" t="s">
        <v>240</v>
      </c>
      <c r="G30" t="s">
        <v>241</v>
      </c>
      <c r="H30" t="s">
        <v>157</v>
      </c>
      <c r="I30" t="s">
        <v>135</v>
      </c>
      <c r="J30" t="s">
        <v>136</v>
      </c>
      <c r="K30" t="s">
        <v>137</v>
      </c>
      <c r="L30" t="s">
        <v>242</v>
      </c>
      <c r="M30" t="s">
        <v>243</v>
      </c>
      <c r="N30">
        <v>2.1758333329999999</v>
      </c>
      <c r="O30">
        <v>0</v>
      </c>
      <c r="P30">
        <v>18</v>
      </c>
      <c r="Q30">
        <v>0</v>
      </c>
      <c r="R30">
        <v>61</v>
      </c>
      <c r="S30">
        <v>0</v>
      </c>
      <c r="T30">
        <v>13</v>
      </c>
      <c r="U30">
        <v>0</v>
      </c>
      <c r="V30">
        <v>0</v>
      </c>
      <c r="W30">
        <v>0</v>
      </c>
      <c r="X30">
        <v>12.646516918701655</v>
      </c>
      <c r="Y30">
        <v>0</v>
      </c>
      <c r="Z30">
        <v>300.23179146315448</v>
      </c>
      <c r="AA30">
        <v>0</v>
      </c>
      <c r="AB30">
        <v>106.42841565521213</v>
      </c>
      <c r="AC30">
        <v>0</v>
      </c>
      <c r="AD30">
        <v>0</v>
      </c>
      <c r="AE30">
        <v>419.30672403706825</v>
      </c>
    </row>
    <row r="31" spans="1:31" x14ac:dyDescent="0.25">
      <c r="A31">
        <v>1903458</v>
      </c>
      <c r="B31">
        <v>1</v>
      </c>
      <c r="C31" t="s">
        <v>80</v>
      </c>
      <c r="D31" t="s">
        <v>87</v>
      </c>
      <c r="E31" t="s">
        <v>131</v>
      </c>
      <c r="F31" t="s">
        <v>244</v>
      </c>
      <c r="G31" t="s">
        <v>133</v>
      </c>
      <c r="H31" t="s">
        <v>134</v>
      </c>
      <c r="I31" t="s">
        <v>135</v>
      </c>
      <c r="J31" t="s">
        <v>136</v>
      </c>
      <c r="K31" t="s">
        <v>137</v>
      </c>
      <c r="L31" t="s">
        <v>245</v>
      </c>
      <c r="M31" t="s">
        <v>246</v>
      </c>
      <c r="N31">
        <v>1.7780555549999999</v>
      </c>
      <c r="O31">
        <v>0</v>
      </c>
      <c r="P31">
        <v>20</v>
      </c>
      <c r="Q31">
        <v>0</v>
      </c>
      <c r="R31">
        <v>0</v>
      </c>
      <c r="S31">
        <v>0</v>
      </c>
      <c r="T31">
        <v>2</v>
      </c>
      <c r="U31">
        <v>0</v>
      </c>
      <c r="V31">
        <v>0</v>
      </c>
      <c r="W31">
        <v>0</v>
      </c>
      <c r="X31">
        <v>10.410915655632754</v>
      </c>
      <c r="Y31">
        <v>0</v>
      </c>
      <c r="Z31">
        <v>0</v>
      </c>
      <c r="AA31">
        <v>0</v>
      </c>
      <c r="AB31">
        <v>4.9691831540129456</v>
      </c>
      <c r="AC31">
        <v>0</v>
      </c>
      <c r="AD31">
        <v>0</v>
      </c>
      <c r="AE31">
        <v>15.3800988096457</v>
      </c>
    </row>
    <row r="32" spans="1:31" x14ac:dyDescent="0.25">
      <c r="A32">
        <v>1903647</v>
      </c>
      <c r="B32">
        <v>1</v>
      </c>
      <c r="C32" t="s">
        <v>80</v>
      </c>
      <c r="D32" t="s">
        <v>97</v>
      </c>
      <c r="E32" t="s">
        <v>149</v>
      </c>
      <c r="F32" t="s">
        <v>247</v>
      </c>
      <c r="G32" t="s">
        <v>151</v>
      </c>
      <c r="H32" t="s">
        <v>134</v>
      </c>
      <c r="I32" t="s">
        <v>135</v>
      </c>
      <c r="J32" t="s">
        <v>136</v>
      </c>
      <c r="K32" t="s">
        <v>137</v>
      </c>
      <c r="L32" t="s">
        <v>248</v>
      </c>
      <c r="M32" t="s">
        <v>249</v>
      </c>
      <c r="N32">
        <v>3.1477777769999999</v>
      </c>
      <c r="O32">
        <v>0</v>
      </c>
      <c r="P32">
        <v>105</v>
      </c>
      <c r="Q32">
        <v>0</v>
      </c>
      <c r="R32">
        <v>0</v>
      </c>
      <c r="S32">
        <v>0</v>
      </c>
      <c r="T32">
        <v>25</v>
      </c>
      <c r="U32">
        <v>0</v>
      </c>
      <c r="V32">
        <v>0</v>
      </c>
      <c r="W32">
        <v>0</v>
      </c>
      <c r="X32">
        <v>138.3134157254936</v>
      </c>
      <c r="Y32">
        <v>0</v>
      </c>
      <c r="Z32">
        <v>0</v>
      </c>
      <c r="AA32">
        <v>0</v>
      </c>
      <c r="AB32">
        <v>132.4268565318454</v>
      </c>
      <c r="AC32">
        <v>0</v>
      </c>
      <c r="AD32">
        <v>0</v>
      </c>
      <c r="AE32">
        <v>270.74027225733903</v>
      </c>
    </row>
    <row r="33" spans="1:31" x14ac:dyDescent="0.25">
      <c r="A33">
        <v>1903315</v>
      </c>
      <c r="B33">
        <v>1</v>
      </c>
      <c r="C33" t="s">
        <v>80</v>
      </c>
      <c r="D33" t="s">
        <v>104</v>
      </c>
      <c r="E33" t="s">
        <v>140</v>
      </c>
      <c r="F33" t="s">
        <v>250</v>
      </c>
      <c r="G33" t="s">
        <v>146</v>
      </c>
      <c r="H33" t="s">
        <v>134</v>
      </c>
      <c r="I33" t="s">
        <v>135</v>
      </c>
      <c r="J33" t="s">
        <v>136</v>
      </c>
      <c r="K33" t="s">
        <v>137</v>
      </c>
      <c r="L33" t="s">
        <v>251</v>
      </c>
      <c r="M33" t="s">
        <v>252</v>
      </c>
      <c r="N33">
        <v>6.7461111110000003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6.5369243299523916</v>
      </c>
      <c r="Y33">
        <v>0</v>
      </c>
      <c r="Z33">
        <v>3.4757202865017676</v>
      </c>
      <c r="AA33">
        <v>0</v>
      </c>
      <c r="AB33">
        <v>0</v>
      </c>
      <c r="AC33">
        <v>0</v>
      </c>
      <c r="AD33">
        <v>0</v>
      </c>
      <c r="AE33">
        <v>10.012644616454159</v>
      </c>
    </row>
    <row r="34" spans="1:31" x14ac:dyDescent="0.25">
      <c r="A34">
        <v>1903272</v>
      </c>
      <c r="B34">
        <v>1</v>
      </c>
      <c r="C34" t="s">
        <v>80</v>
      </c>
      <c r="D34" t="s">
        <v>83</v>
      </c>
      <c r="E34" t="s">
        <v>220</v>
      </c>
      <c r="F34" t="s">
        <v>253</v>
      </c>
      <c r="G34" t="s">
        <v>156</v>
      </c>
      <c r="H34" t="s">
        <v>157</v>
      </c>
      <c r="I34" t="s">
        <v>135</v>
      </c>
      <c r="J34" t="s">
        <v>136</v>
      </c>
      <c r="K34" t="s">
        <v>137</v>
      </c>
      <c r="L34" t="s">
        <v>254</v>
      </c>
      <c r="M34" t="s">
        <v>255</v>
      </c>
      <c r="N34">
        <v>1.0149999999999999</v>
      </c>
      <c r="O34">
        <v>3</v>
      </c>
      <c r="P34">
        <v>191</v>
      </c>
      <c r="Q34">
        <v>5</v>
      </c>
      <c r="R34">
        <v>12</v>
      </c>
      <c r="S34">
        <v>4</v>
      </c>
      <c r="T34">
        <v>18</v>
      </c>
      <c r="U34">
        <v>1</v>
      </c>
      <c r="V34">
        <v>0</v>
      </c>
      <c r="W34">
        <v>7.0453747372654991</v>
      </c>
      <c r="X34">
        <v>45.322916065574404</v>
      </c>
      <c r="Y34">
        <v>5.4758000318917865</v>
      </c>
      <c r="Z34">
        <v>2.1459610003207428</v>
      </c>
      <c r="AA34">
        <v>9.1083999827551949</v>
      </c>
      <c r="AB34">
        <v>11.695037739796247</v>
      </c>
      <c r="AC34">
        <v>35.429884739096252</v>
      </c>
      <c r="AD34">
        <v>0</v>
      </c>
      <c r="AE34">
        <v>116.22337429670013</v>
      </c>
    </row>
    <row r="35" spans="1:31" x14ac:dyDescent="0.25">
      <c r="A35">
        <v>1903392</v>
      </c>
      <c r="B35">
        <v>1</v>
      </c>
      <c r="C35" t="s">
        <v>81</v>
      </c>
      <c r="D35" t="s">
        <v>127</v>
      </c>
      <c r="E35" t="s">
        <v>140</v>
      </c>
      <c r="F35" t="s">
        <v>256</v>
      </c>
      <c r="G35" t="s">
        <v>146</v>
      </c>
      <c r="H35" t="s">
        <v>134</v>
      </c>
      <c r="I35" t="s">
        <v>135</v>
      </c>
      <c r="J35" t="s">
        <v>136</v>
      </c>
      <c r="K35" t="s">
        <v>137</v>
      </c>
      <c r="L35" t="s">
        <v>257</v>
      </c>
      <c r="M35" t="s">
        <v>258</v>
      </c>
      <c r="N35">
        <v>1.1499999999999999</v>
      </c>
      <c r="O35">
        <v>0</v>
      </c>
      <c r="P35">
        <v>10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2.5836966082066328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2.5836966082066328</v>
      </c>
    </row>
    <row r="36" spans="1:31" x14ac:dyDescent="0.25">
      <c r="A36">
        <v>1903143</v>
      </c>
      <c r="B36">
        <v>1</v>
      </c>
      <c r="C36" t="s">
        <v>80</v>
      </c>
      <c r="D36" t="s">
        <v>106</v>
      </c>
      <c r="E36" t="s">
        <v>149</v>
      </c>
      <c r="F36" t="s">
        <v>259</v>
      </c>
      <c r="G36" t="s">
        <v>133</v>
      </c>
      <c r="H36" t="s">
        <v>134</v>
      </c>
      <c r="I36" t="s">
        <v>135</v>
      </c>
      <c r="J36" t="s">
        <v>136</v>
      </c>
      <c r="K36" t="s">
        <v>137</v>
      </c>
      <c r="L36" t="s">
        <v>260</v>
      </c>
      <c r="M36" t="s">
        <v>261</v>
      </c>
      <c r="N36">
        <v>1.7188888879999999</v>
      </c>
      <c r="O36">
        <v>0</v>
      </c>
      <c r="P36">
        <v>0</v>
      </c>
      <c r="Q36">
        <v>0</v>
      </c>
      <c r="R36">
        <v>10</v>
      </c>
      <c r="S36">
        <v>0</v>
      </c>
      <c r="T36">
        <v>2</v>
      </c>
      <c r="U36">
        <v>0</v>
      </c>
      <c r="V36">
        <v>0</v>
      </c>
      <c r="W36">
        <v>0</v>
      </c>
      <c r="X36">
        <v>0</v>
      </c>
      <c r="Y36">
        <v>0</v>
      </c>
      <c r="Z36">
        <v>97.190017727531256</v>
      </c>
      <c r="AA36">
        <v>0</v>
      </c>
      <c r="AB36">
        <v>15.596140682052404</v>
      </c>
      <c r="AC36">
        <v>0</v>
      </c>
      <c r="AD36">
        <v>0</v>
      </c>
      <c r="AE36">
        <v>112.78615840958366</v>
      </c>
    </row>
    <row r="37" spans="1:31" x14ac:dyDescent="0.25">
      <c r="A37">
        <v>1903335</v>
      </c>
      <c r="B37">
        <v>1</v>
      </c>
      <c r="C37" t="s">
        <v>80</v>
      </c>
      <c r="D37" t="s">
        <v>104</v>
      </c>
      <c r="E37" t="s">
        <v>149</v>
      </c>
      <c r="F37" t="s">
        <v>262</v>
      </c>
      <c r="G37" t="s">
        <v>263</v>
      </c>
      <c r="H37" t="s">
        <v>134</v>
      </c>
      <c r="I37" t="s">
        <v>135</v>
      </c>
      <c r="J37" t="s">
        <v>136</v>
      </c>
      <c r="K37" t="s">
        <v>203</v>
      </c>
      <c r="L37" t="s">
        <v>264</v>
      </c>
      <c r="M37" t="s">
        <v>265</v>
      </c>
      <c r="N37">
        <v>1.916666666</v>
      </c>
      <c r="O37">
        <v>0</v>
      </c>
      <c r="P37">
        <v>133</v>
      </c>
      <c r="Q37">
        <v>0</v>
      </c>
      <c r="R37">
        <v>1</v>
      </c>
      <c r="S37">
        <v>0</v>
      </c>
      <c r="T37">
        <v>18</v>
      </c>
      <c r="U37">
        <v>0</v>
      </c>
      <c r="V37">
        <v>0</v>
      </c>
      <c r="W37">
        <v>0</v>
      </c>
      <c r="X37">
        <v>47.670577303120972</v>
      </c>
      <c r="Y37">
        <v>0</v>
      </c>
      <c r="Z37">
        <v>0.80658125605481668</v>
      </c>
      <c r="AA37">
        <v>0</v>
      </c>
      <c r="AB37">
        <v>20.349689047841199</v>
      </c>
      <c r="AC37">
        <v>0</v>
      </c>
      <c r="AD37">
        <v>0</v>
      </c>
      <c r="AE37">
        <v>68.826847607016987</v>
      </c>
    </row>
    <row r="38" spans="1:31" x14ac:dyDescent="0.25">
      <c r="A38">
        <v>1903584</v>
      </c>
      <c r="B38">
        <v>1</v>
      </c>
      <c r="C38" t="s">
        <v>81</v>
      </c>
      <c r="D38" t="s">
        <v>118</v>
      </c>
      <c r="E38" t="s">
        <v>140</v>
      </c>
      <c r="F38" t="s">
        <v>266</v>
      </c>
      <c r="G38" t="s">
        <v>217</v>
      </c>
      <c r="H38" t="s">
        <v>134</v>
      </c>
      <c r="I38" t="s">
        <v>135</v>
      </c>
      <c r="J38" t="s">
        <v>136</v>
      </c>
      <c r="K38" t="s">
        <v>137</v>
      </c>
      <c r="L38" t="s">
        <v>267</v>
      </c>
      <c r="M38" t="s">
        <v>268</v>
      </c>
      <c r="N38">
        <v>1.547222222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0.20314308928728503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0.20314308928728503</v>
      </c>
    </row>
    <row r="39" spans="1:31" x14ac:dyDescent="0.25">
      <c r="A39">
        <v>1903521</v>
      </c>
      <c r="B39">
        <v>1</v>
      </c>
      <c r="C39" t="s">
        <v>80</v>
      </c>
      <c r="D39" t="s">
        <v>96</v>
      </c>
      <c r="E39" t="s">
        <v>160</v>
      </c>
      <c r="F39" t="s">
        <v>269</v>
      </c>
      <c r="G39" t="s">
        <v>133</v>
      </c>
      <c r="H39" t="s">
        <v>134</v>
      </c>
      <c r="I39" t="s">
        <v>135</v>
      </c>
      <c r="J39" t="s">
        <v>136</v>
      </c>
      <c r="K39" t="s">
        <v>137</v>
      </c>
      <c r="L39" t="s">
        <v>270</v>
      </c>
      <c r="M39" t="s">
        <v>271</v>
      </c>
      <c r="N39">
        <v>2.2202777770000002</v>
      </c>
      <c r="O39">
        <v>0</v>
      </c>
      <c r="P39">
        <v>9</v>
      </c>
      <c r="Q39">
        <v>0</v>
      </c>
      <c r="R39">
        <v>0</v>
      </c>
      <c r="S39">
        <v>0</v>
      </c>
      <c r="T39">
        <v>1</v>
      </c>
      <c r="U39">
        <v>0</v>
      </c>
      <c r="V39">
        <v>0</v>
      </c>
      <c r="W39">
        <v>0</v>
      </c>
      <c r="X39">
        <v>7.8117731985300507</v>
      </c>
      <c r="Y39">
        <v>0</v>
      </c>
      <c r="Z39">
        <v>0</v>
      </c>
      <c r="AA39">
        <v>0</v>
      </c>
      <c r="AB39">
        <v>0.22267174532808751</v>
      </c>
      <c r="AC39">
        <v>0</v>
      </c>
      <c r="AD39">
        <v>0</v>
      </c>
      <c r="AE39">
        <v>8.0344449438581389</v>
      </c>
    </row>
    <row r="40" spans="1:31" x14ac:dyDescent="0.25">
      <c r="A40">
        <v>1903627</v>
      </c>
      <c r="B40">
        <v>1</v>
      </c>
      <c r="C40" t="s">
        <v>80</v>
      </c>
      <c r="D40" t="s">
        <v>96</v>
      </c>
      <c r="E40" t="s">
        <v>140</v>
      </c>
      <c r="F40" t="s">
        <v>272</v>
      </c>
      <c r="G40" t="s">
        <v>146</v>
      </c>
      <c r="H40" t="s">
        <v>134</v>
      </c>
      <c r="I40" t="s">
        <v>135</v>
      </c>
      <c r="J40" t="s">
        <v>136</v>
      </c>
      <c r="K40" t="s">
        <v>137</v>
      </c>
      <c r="L40" t="s">
        <v>273</v>
      </c>
      <c r="M40" t="s">
        <v>274</v>
      </c>
      <c r="N40">
        <v>4.4574999999999996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5.8843570785715009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5.8843570785715009</v>
      </c>
    </row>
    <row r="41" spans="1:31" x14ac:dyDescent="0.25">
      <c r="A41">
        <v>1903229</v>
      </c>
      <c r="B41">
        <v>1</v>
      </c>
      <c r="C41" t="s">
        <v>81</v>
      </c>
      <c r="D41" t="s">
        <v>128</v>
      </c>
      <c r="E41" t="s">
        <v>220</v>
      </c>
      <c r="F41" t="s">
        <v>275</v>
      </c>
      <c r="G41" t="s">
        <v>156</v>
      </c>
      <c r="H41" t="s">
        <v>157</v>
      </c>
      <c r="I41" t="s">
        <v>135</v>
      </c>
      <c r="J41" t="s">
        <v>136</v>
      </c>
      <c r="K41" t="s">
        <v>137</v>
      </c>
      <c r="L41" t="s">
        <v>276</v>
      </c>
      <c r="M41" t="s">
        <v>277</v>
      </c>
      <c r="N41">
        <v>0.45527777699999999</v>
      </c>
      <c r="O41">
        <v>0</v>
      </c>
      <c r="P41">
        <v>1148</v>
      </c>
      <c r="Q41">
        <v>4</v>
      </c>
      <c r="R41">
        <v>1</v>
      </c>
      <c r="S41">
        <v>3</v>
      </c>
      <c r="T41">
        <v>79</v>
      </c>
      <c r="U41">
        <v>0</v>
      </c>
      <c r="V41">
        <v>0</v>
      </c>
      <c r="W41">
        <v>0</v>
      </c>
      <c r="X41">
        <v>65.907057949249747</v>
      </c>
      <c r="Y41">
        <v>8.0895187322325945</v>
      </c>
      <c r="Z41">
        <v>6.7303189491749446E-2</v>
      </c>
      <c r="AA41">
        <v>22.018920742394805</v>
      </c>
      <c r="AB41">
        <v>11.617569778243384</v>
      </c>
      <c r="AC41">
        <v>0</v>
      </c>
      <c r="AD41">
        <v>0</v>
      </c>
      <c r="AE41">
        <v>107.70037039161228</v>
      </c>
    </row>
    <row r="42" spans="1:31" x14ac:dyDescent="0.25">
      <c r="A42">
        <v>1903727</v>
      </c>
      <c r="B42">
        <v>1</v>
      </c>
      <c r="C42" t="s">
        <v>81</v>
      </c>
      <c r="D42" t="s">
        <v>113</v>
      </c>
      <c r="E42" t="s">
        <v>149</v>
      </c>
      <c r="F42" t="s">
        <v>278</v>
      </c>
      <c r="G42" t="s">
        <v>279</v>
      </c>
      <c r="H42" t="s">
        <v>134</v>
      </c>
      <c r="I42" t="s">
        <v>135</v>
      </c>
      <c r="J42" t="s">
        <v>136</v>
      </c>
      <c r="K42" t="s">
        <v>137</v>
      </c>
      <c r="L42" t="s">
        <v>280</v>
      </c>
      <c r="M42" t="s">
        <v>281</v>
      </c>
      <c r="N42">
        <v>2.832222222</v>
      </c>
      <c r="O42">
        <v>0</v>
      </c>
      <c r="P42">
        <v>181</v>
      </c>
      <c r="Q42">
        <v>0</v>
      </c>
      <c r="R42">
        <v>4</v>
      </c>
      <c r="S42">
        <v>0</v>
      </c>
      <c r="T42">
        <v>58</v>
      </c>
      <c r="U42">
        <v>0</v>
      </c>
      <c r="V42">
        <v>0</v>
      </c>
      <c r="W42">
        <v>0</v>
      </c>
      <c r="X42">
        <v>128.45490864475593</v>
      </c>
      <c r="Y42">
        <v>0</v>
      </c>
      <c r="Z42">
        <v>19.670991522093505</v>
      </c>
      <c r="AA42">
        <v>0</v>
      </c>
      <c r="AB42">
        <v>71.780457425356886</v>
      </c>
      <c r="AC42">
        <v>0</v>
      </c>
      <c r="AD42">
        <v>0</v>
      </c>
      <c r="AE42">
        <v>219.90635759220635</v>
      </c>
    </row>
    <row r="43" spans="1:31" x14ac:dyDescent="0.25">
      <c r="A43">
        <v>1903770</v>
      </c>
      <c r="B43">
        <v>1</v>
      </c>
      <c r="C43" t="s">
        <v>80</v>
      </c>
      <c r="D43" t="s">
        <v>100</v>
      </c>
      <c r="E43" t="s">
        <v>140</v>
      </c>
      <c r="F43" t="s">
        <v>282</v>
      </c>
      <c r="G43" t="s">
        <v>283</v>
      </c>
      <c r="H43" t="s">
        <v>134</v>
      </c>
      <c r="I43" t="s">
        <v>135</v>
      </c>
      <c r="J43" t="s">
        <v>136</v>
      </c>
      <c r="K43" t="s">
        <v>137</v>
      </c>
      <c r="L43" t="s">
        <v>284</v>
      </c>
      <c r="M43" t="s">
        <v>285</v>
      </c>
      <c r="N43">
        <v>2.3294444439999999</v>
      </c>
      <c r="O43">
        <v>0</v>
      </c>
      <c r="P43">
        <v>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1.5584847428740336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1.5584847428740336</v>
      </c>
    </row>
    <row r="44" spans="1:31" x14ac:dyDescent="0.25">
      <c r="A44">
        <v>1903329</v>
      </c>
      <c r="B44">
        <v>1</v>
      </c>
      <c r="C44" t="s">
        <v>80</v>
      </c>
      <c r="D44" t="s">
        <v>105</v>
      </c>
      <c r="E44" t="s">
        <v>154</v>
      </c>
      <c r="F44" t="s">
        <v>286</v>
      </c>
      <c r="G44" t="s">
        <v>287</v>
      </c>
      <c r="H44" t="s">
        <v>157</v>
      </c>
      <c r="I44" t="s">
        <v>135</v>
      </c>
      <c r="J44" t="s">
        <v>136</v>
      </c>
      <c r="K44" t="s">
        <v>203</v>
      </c>
      <c r="L44" t="s">
        <v>288</v>
      </c>
      <c r="M44" t="s">
        <v>289</v>
      </c>
      <c r="N44">
        <v>5.0272222219999998</v>
      </c>
      <c r="O44">
        <v>0</v>
      </c>
      <c r="P44">
        <v>417</v>
      </c>
      <c r="Q44">
        <v>1</v>
      </c>
      <c r="R44">
        <v>30</v>
      </c>
      <c r="S44">
        <v>4</v>
      </c>
      <c r="T44">
        <v>57</v>
      </c>
      <c r="U44">
        <v>7</v>
      </c>
      <c r="V44">
        <v>0</v>
      </c>
      <c r="W44">
        <v>0</v>
      </c>
      <c r="X44">
        <v>829.38499379102745</v>
      </c>
      <c r="Y44">
        <v>50.914076942104586</v>
      </c>
      <c r="Z44">
        <v>128.44772956454329</v>
      </c>
      <c r="AA44">
        <v>450.74863819532027</v>
      </c>
      <c r="AB44">
        <v>410.50227458791119</v>
      </c>
      <c r="AC44">
        <v>2251.1425345926418</v>
      </c>
      <c r="AD44">
        <v>0</v>
      </c>
      <c r="AE44">
        <v>4121.1402476735484</v>
      </c>
    </row>
    <row r="45" spans="1:31" x14ac:dyDescent="0.25">
      <c r="A45">
        <v>1903578</v>
      </c>
      <c r="B45">
        <v>1</v>
      </c>
      <c r="C45" t="s">
        <v>80</v>
      </c>
      <c r="D45" t="s">
        <v>99</v>
      </c>
      <c r="E45" t="s">
        <v>131</v>
      </c>
      <c r="F45" t="s">
        <v>290</v>
      </c>
      <c r="G45" t="s">
        <v>291</v>
      </c>
      <c r="H45" t="s">
        <v>134</v>
      </c>
      <c r="I45" t="s">
        <v>135</v>
      </c>
      <c r="J45" t="s">
        <v>136</v>
      </c>
      <c r="K45" t="s">
        <v>137</v>
      </c>
      <c r="L45" t="s">
        <v>292</v>
      </c>
      <c r="M45" t="s">
        <v>293</v>
      </c>
      <c r="N45">
        <v>3.0902777769999998</v>
      </c>
      <c r="O45">
        <v>0</v>
      </c>
      <c r="P45">
        <v>57</v>
      </c>
      <c r="Q45">
        <v>0</v>
      </c>
      <c r="R45">
        <v>2</v>
      </c>
      <c r="S45">
        <v>0</v>
      </c>
      <c r="T45">
        <v>4</v>
      </c>
      <c r="U45">
        <v>0</v>
      </c>
      <c r="V45">
        <v>0</v>
      </c>
      <c r="W45">
        <v>0</v>
      </c>
      <c r="X45">
        <v>43.062783804671902</v>
      </c>
      <c r="Y45">
        <v>0</v>
      </c>
      <c r="Z45">
        <v>8.038500363414279E-2</v>
      </c>
      <c r="AA45">
        <v>0</v>
      </c>
      <c r="AB45">
        <v>24.964987204572967</v>
      </c>
      <c r="AC45">
        <v>0</v>
      </c>
      <c r="AD45">
        <v>0</v>
      </c>
      <c r="AE45">
        <v>68.108156012879007</v>
      </c>
    </row>
    <row r="46" spans="1:31" x14ac:dyDescent="0.25">
      <c r="A46">
        <v>1903086</v>
      </c>
      <c r="B46">
        <v>1</v>
      </c>
      <c r="C46" t="s">
        <v>80</v>
      </c>
      <c r="D46" t="s">
        <v>90</v>
      </c>
      <c r="E46" t="s">
        <v>131</v>
      </c>
      <c r="F46" t="s">
        <v>294</v>
      </c>
      <c r="G46" t="s">
        <v>133</v>
      </c>
      <c r="H46" t="s">
        <v>134</v>
      </c>
      <c r="I46" t="s">
        <v>135</v>
      </c>
      <c r="J46" t="s">
        <v>136</v>
      </c>
      <c r="K46" t="s">
        <v>137</v>
      </c>
      <c r="L46" t="s">
        <v>295</v>
      </c>
      <c r="M46" t="s">
        <v>296</v>
      </c>
      <c r="N46">
        <v>0.95083333299999995</v>
      </c>
      <c r="O46">
        <v>0</v>
      </c>
      <c r="P46">
        <v>192</v>
      </c>
      <c r="Q46">
        <v>0</v>
      </c>
      <c r="R46">
        <v>0</v>
      </c>
      <c r="S46">
        <v>0</v>
      </c>
      <c r="T46">
        <v>7</v>
      </c>
      <c r="U46">
        <v>0</v>
      </c>
      <c r="V46">
        <v>0</v>
      </c>
      <c r="W46">
        <v>0</v>
      </c>
      <c r="X46">
        <v>33.443892412926253</v>
      </c>
      <c r="Y46">
        <v>0</v>
      </c>
      <c r="Z46">
        <v>0</v>
      </c>
      <c r="AA46">
        <v>0</v>
      </c>
      <c r="AB46">
        <v>2.3425572102919219</v>
      </c>
      <c r="AC46">
        <v>0</v>
      </c>
      <c r="AD46">
        <v>0</v>
      </c>
      <c r="AE46">
        <v>35.786449623218175</v>
      </c>
    </row>
    <row r="47" spans="1:31" x14ac:dyDescent="0.25">
      <c r="A47">
        <v>1903478</v>
      </c>
      <c r="B47">
        <v>1</v>
      </c>
      <c r="C47" t="s">
        <v>80</v>
      </c>
      <c r="D47" t="s">
        <v>90</v>
      </c>
      <c r="E47" t="s">
        <v>140</v>
      </c>
      <c r="F47" t="s">
        <v>297</v>
      </c>
      <c r="G47" t="s">
        <v>146</v>
      </c>
      <c r="H47" t="s">
        <v>134</v>
      </c>
      <c r="I47" t="s">
        <v>135</v>
      </c>
      <c r="J47" t="s">
        <v>136</v>
      </c>
      <c r="K47" t="s">
        <v>137</v>
      </c>
      <c r="L47" t="s">
        <v>298</v>
      </c>
      <c r="M47" t="s">
        <v>299</v>
      </c>
      <c r="N47">
        <v>1.2097222219999999</v>
      </c>
      <c r="O47">
        <v>0</v>
      </c>
      <c r="P47">
        <v>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0.72069462116599992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0.72069462116599992</v>
      </c>
    </row>
    <row r="48" spans="1:31" x14ac:dyDescent="0.25">
      <c r="A48">
        <v>1903707</v>
      </c>
      <c r="B48">
        <v>1</v>
      </c>
      <c r="C48" t="s">
        <v>81</v>
      </c>
      <c r="D48" t="s">
        <v>117</v>
      </c>
      <c r="E48" t="s">
        <v>154</v>
      </c>
      <c r="F48" t="s">
        <v>300</v>
      </c>
      <c r="G48" t="s">
        <v>156</v>
      </c>
      <c r="H48" t="s">
        <v>157</v>
      </c>
      <c r="I48" t="s">
        <v>135</v>
      </c>
      <c r="J48" t="s">
        <v>136</v>
      </c>
      <c r="K48" t="s">
        <v>137</v>
      </c>
      <c r="L48" t="s">
        <v>301</v>
      </c>
      <c r="M48" t="s">
        <v>302</v>
      </c>
      <c r="N48">
        <v>1.228611111</v>
      </c>
      <c r="O48">
        <v>1</v>
      </c>
      <c r="P48">
        <v>375</v>
      </c>
      <c r="Q48">
        <v>35</v>
      </c>
      <c r="R48">
        <v>37</v>
      </c>
      <c r="S48">
        <v>4</v>
      </c>
      <c r="T48">
        <v>33</v>
      </c>
      <c r="U48">
        <v>2</v>
      </c>
      <c r="V48">
        <v>0</v>
      </c>
      <c r="W48">
        <v>0.42987308728563245</v>
      </c>
      <c r="X48">
        <v>101.64946824609375</v>
      </c>
      <c r="Y48">
        <v>286.64056562117275</v>
      </c>
      <c r="Z48">
        <v>80.384077716462158</v>
      </c>
      <c r="AA48">
        <v>192.57342174496108</v>
      </c>
      <c r="AB48">
        <v>29.964059893529097</v>
      </c>
      <c r="AC48">
        <v>106.29347701757236</v>
      </c>
      <c r="AD48">
        <v>0</v>
      </c>
      <c r="AE48">
        <v>797.93494332707689</v>
      </c>
    </row>
    <row r="49" spans="1:31" x14ac:dyDescent="0.25">
      <c r="A49">
        <v>1903684</v>
      </c>
      <c r="B49">
        <v>1</v>
      </c>
      <c r="C49" t="s">
        <v>80</v>
      </c>
      <c r="D49" t="s">
        <v>100</v>
      </c>
      <c r="E49" t="s">
        <v>190</v>
      </c>
      <c r="F49" t="s">
        <v>303</v>
      </c>
      <c r="G49" t="s">
        <v>304</v>
      </c>
      <c r="H49" t="s">
        <v>157</v>
      </c>
      <c r="I49" t="s">
        <v>135</v>
      </c>
      <c r="J49" t="s">
        <v>136</v>
      </c>
      <c r="K49" t="s">
        <v>137</v>
      </c>
      <c r="L49" t="s">
        <v>305</v>
      </c>
      <c r="M49" t="s">
        <v>306</v>
      </c>
      <c r="N49">
        <v>0.35722222199999998</v>
      </c>
      <c r="O49">
        <v>0</v>
      </c>
      <c r="P49">
        <v>0</v>
      </c>
      <c r="Q49">
        <v>0</v>
      </c>
      <c r="R49">
        <v>0</v>
      </c>
      <c r="S49">
        <v>0</v>
      </c>
      <c r="T49">
        <v>23</v>
      </c>
      <c r="U49">
        <v>0</v>
      </c>
      <c r="V49">
        <v>7</v>
      </c>
      <c r="W49">
        <v>0</v>
      </c>
      <c r="X49">
        <v>0</v>
      </c>
      <c r="Y49">
        <v>0</v>
      </c>
      <c r="Z49">
        <v>0</v>
      </c>
      <c r="AA49">
        <v>0</v>
      </c>
      <c r="AB49">
        <v>10.561919905676604</v>
      </c>
      <c r="AC49">
        <v>0</v>
      </c>
      <c r="AD49">
        <v>25.726432154451878</v>
      </c>
      <c r="AE49">
        <v>36.288352060128481</v>
      </c>
    </row>
    <row r="50" spans="1:31" x14ac:dyDescent="0.25">
      <c r="A50">
        <v>1903398</v>
      </c>
      <c r="B50">
        <v>1</v>
      </c>
      <c r="C50" t="s">
        <v>81</v>
      </c>
      <c r="D50" t="s">
        <v>127</v>
      </c>
      <c r="E50" t="s">
        <v>149</v>
      </c>
      <c r="F50" t="s">
        <v>307</v>
      </c>
      <c r="G50" t="s">
        <v>279</v>
      </c>
      <c r="H50" t="s">
        <v>134</v>
      </c>
      <c r="I50" t="s">
        <v>135</v>
      </c>
      <c r="J50" t="s">
        <v>136</v>
      </c>
      <c r="K50" t="s">
        <v>137</v>
      </c>
      <c r="L50" t="s">
        <v>308</v>
      </c>
      <c r="M50" t="s">
        <v>309</v>
      </c>
      <c r="N50">
        <v>2.7769444440000002</v>
      </c>
      <c r="O50">
        <v>0</v>
      </c>
      <c r="P50">
        <v>1</v>
      </c>
      <c r="Q50">
        <v>0</v>
      </c>
      <c r="R50">
        <v>0</v>
      </c>
      <c r="S50">
        <v>0</v>
      </c>
      <c r="T50">
        <v>63</v>
      </c>
      <c r="U50">
        <v>0</v>
      </c>
      <c r="V50">
        <v>0</v>
      </c>
      <c r="W50">
        <v>0</v>
      </c>
      <c r="X50">
        <v>5.1935769337173338E-2</v>
      </c>
      <c r="Y50">
        <v>0</v>
      </c>
      <c r="Z50">
        <v>0</v>
      </c>
      <c r="AA50">
        <v>0</v>
      </c>
      <c r="AB50">
        <v>522.69315751521503</v>
      </c>
      <c r="AC50">
        <v>0</v>
      </c>
      <c r="AD50">
        <v>0</v>
      </c>
      <c r="AE50">
        <v>522.74509328455224</v>
      </c>
    </row>
    <row r="51" spans="1:31" x14ac:dyDescent="0.25">
      <c r="A51">
        <v>1903730</v>
      </c>
      <c r="B51">
        <v>1</v>
      </c>
      <c r="C51" t="s">
        <v>81</v>
      </c>
      <c r="D51" t="s">
        <v>118</v>
      </c>
      <c r="E51" t="s">
        <v>140</v>
      </c>
      <c r="F51" t="s">
        <v>310</v>
      </c>
      <c r="G51" t="s">
        <v>217</v>
      </c>
      <c r="H51" t="s">
        <v>134</v>
      </c>
      <c r="I51" t="s">
        <v>135</v>
      </c>
      <c r="J51" t="s">
        <v>136</v>
      </c>
      <c r="K51" t="s">
        <v>137</v>
      </c>
      <c r="L51" t="s">
        <v>311</v>
      </c>
      <c r="M51" t="s">
        <v>312</v>
      </c>
      <c r="N51">
        <v>1.8147222220000001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0.4743457036326128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0.4743457036326128</v>
      </c>
    </row>
    <row r="52" spans="1:31" x14ac:dyDescent="0.25">
      <c r="A52">
        <v>1903538</v>
      </c>
      <c r="B52">
        <v>1</v>
      </c>
      <c r="C52" t="s">
        <v>80</v>
      </c>
      <c r="D52" t="s">
        <v>98</v>
      </c>
      <c r="E52" t="s">
        <v>131</v>
      </c>
      <c r="F52" t="s">
        <v>313</v>
      </c>
      <c r="G52" t="s">
        <v>133</v>
      </c>
      <c r="H52" t="s">
        <v>134</v>
      </c>
      <c r="I52" t="s">
        <v>135</v>
      </c>
      <c r="J52" t="s">
        <v>136</v>
      </c>
      <c r="K52" t="s">
        <v>137</v>
      </c>
      <c r="L52" t="s">
        <v>314</v>
      </c>
      <c r="M52" t="s">
        <v>315</v>
      </c>
      <c r="N52">
        <v>1.5275000000000001</v>
      </c>
      <c r="O52">
        <v>0</v>
      </c>
      <c r="P52">
        <v>0</v>
      </c>
      <c r="Q52">
        <v>0</v>
      </c>
      <c r="R52">
        <v>5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12.555541536298971</v>
      </c>
      <c r="AA52">
        <v>0</v>
      </c>
      <c r="AB52">
        <v>0</v>
      </c>
      <c r="AC52">
        <v>0</v>
      </c>
      <c r="AD52">
        <v>0</v>
      </c>
      <c r="AE52">
        <v>12.555541536298971</v>
      </c>
    </row>
    <row r="53" spans="1:31" x14ac:dyDescent="0.25">
      <c r="A53">
        <v>1903561</v>
      </c>
      <c r="B53">
        <v>1</v>
      </c>
      <c r="C53" t="s">
        <v>81</v>
      </c>
      <c r="D53" t="s">
        <v>127</v>
      </c>
      <c r="E53" t="s">
        <v>140</v>
      </c>
      <c r="F53" t="s">
        <v>316</v>
      </c>
      <c r="G53" t="s">
        <v>142</v>
      </c>
      <c r="H53" t="s">
        <v>134</v>
      </c>
      <c r="I53" t="s">
        <v>135</v>
      </c>
      <c r="J53" t="s">
        <v>136</v>
      </c>
      <c r="K53" t="s">
        <v>137</v>
      </c>
      <c r="L53" t="s">
        <v>317</v>
      </c>
      <c r="M53" t="s">
        <v>318</v>
      </c>
      <c r="N53">
        <v>1.095</v>
      </c>
      <c r="O53">
        <v>0</v>
      </c>
      <c r="P53">
        <v>6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1.2729156653617297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1.2729156653617297</v>
      </c>
    </row>
    <row r="54" spans="1:31" x14ac:dyDescent="0.25">
      <c r="A54">
        <v>1903166</v>
      </c>
      <c r="B54">
        <v>1</v>
      </c>
      <c r="C54" t="s">
        <v>80</v>
      </c>
      <c r="D54" t="s">
        <v>90</v>
      </c>
      <c r="E54" t="s">
        <v>131</v>
      </c>
      <c r="F54" t="s">
        <v>319</v>
      </c>
      <c r="G54" t="s">
        <v>133</v>
      </c>
      <c r="H54" t="s">
        <v>134</v>
      </c>
      <c r="I54" t="s">
        <v>135</v>
      </c>
      <c r="J54" t="s">
        <v>136</v>
      </c>
      <c r="K54" t="s">
        <v>137</v>
      </c>
      <c r="L54" t="s">
        <v>320</v>
      </c>
      <c r="M54" t="s">
        <v>321</v>
      </c>
      <c r="N54">
        <v>4.670833333</v>
      </c>
      <c r="O54">
        <v>0</v>
      </c>
      <c r="P54">
        <v>29</v>
      </c>
      <c r="Q54">
        <v>0</v>
      </c>
      <c r="R54">
        <v>0</v>
      </c>
      <c r="S54">
        <v>0</v>
      </c>
      <c r="T54">
        <v>37</v>
      </c>
      <c r="U54">
        <v>0</v>
      </c>
      <c r="V54">
        <v>1</v>
      </c>
      <c r="W54">
        <v>0</v>
      </c>
      <c r="X54">
        <v>42.37916530467816</v>
      </c>
      <c r="Y54">
        <v>0</v>
      </c>
      <c r="Z54">
        <v>0</v>
      </c>
      <c r="AA54">
        <v>0</v>
      </c>
      <c r="AB54">
        <v>138.76044305014955</v>
      </c>
      <c r="AC54">
        <v>0</v>
      </c>
      <c r="AD54">
        <v>0.38242030256370252</v>
      </c>
      <c r="AE54">
        <v>181.52202865739142</v>
      </c>
    </row>
    <row r="55" spans="1:31" x14ac:dyDescent="0.25">
      <c r="A55">
        <v>1903252</v>
      </c>
      <c r="B55">
        <v>1</v>
      </c>
      <c r="C55" t="s">
        <v>81</v>
      </c>
      <c r="D55" t="s">
        <v>128</v>
      </c>
      <c r="E55" t="s">
        <v>220</v>
      </c>
      <c r="F55" t="s">
        <v>322</v>
      </c>
      <c r="G55" t="s">
        <v>156</v>
      </c>
      <c r="H55" t="s">
        <v>157</v>
      </c>
      <c r="I55" t="s">
        <v>135</v>
      </c>
      <c r="J55" t="s">
        <v>136</v>
      </c>
      <c r="K55" t="s">
        <v>137</v>
      </c>
      <c r="L55" t="s">
        <v>323</v>
      </c>
      <c r="M55" t="s">
        <v>324</v>
      </c>
      <c r="N55">
        <v>1.495833333</v>
      </c>
      <c r="O55">
        <v>0</v>
      </c>
      <c r="P55">
        <v>270</v>
      </c>
      <c r="Q55">
        <v>3</v>
      </c>
      <c r="R55">
        <v>5</v>
      </c>
      <c r="S55">
        <v>8</v>
      </c>
      <c r="T55">
        <v>25</v>
      </c>
      <c r="U55">
        <v>1</v>
      </c>
      <c r="V55">
        <v>0</v>
      </c>
      <c r="W55">
        <v>0</v>
      </c>
      <c r="X55">
        <v>117.79472566739908</v>
      </c>
      <c r="Y55">
        <v>9.3323405437570006</v>
      </c>
      <c r="Z55">
        <v>4.2011651514502715</v>
      </c>
      <c r="AA55">
        <v>37.305173637165993</v>
      </c>
      <c r="AB55">
        <v>36.058500610862161</v>
      </c>
      <c r="AC55">
        <v>796.48808143378631</v>
      </c>
      <c r="AD55">
        <v>0</v>
      </c>
      <c r="AE55">
        <v>1001.1799870444208</v>
      </c>
    </row>
    <row r="56" spans="1:31" x14ac:dyDescent="0.25">
      <c r="A56">
        <v>1903312</v>
      </c>
      <c r="B56">
        <v>1</v>
      </c>
      <c r="C56" t="s">
        <v>80</v>
      </c>
      <c r="D56" t="s">
        <v>84</v>
      </c>
      <c r="E56" t="s">
        <v>149</v>
      </c>
      <c r="F56" t="s">
        <v>325</v>
      </c>
      <c r="G56" t="s">
        <v>326</v>
      </c>
      <c r="H56" t="s">
        <v>134</v>
      </c>
      <c r="I56" t="s">
        <v>135</v>
      </c>
      <c r="J56" t="s">
        <v>136</v>
      </c>
      <c r="K56" t="s">
        <v>137</v>
      </c>
      <c r="L56" t="s">
        <v>327</v>
      </c>
      <c r="M56" t="s">
        <v>328</v>
      </c>
      <c r="N56">
        <v>0.38527777699999999</v>
      </c>
      <c r="O56">
        <v>0</v>
      </c>
      <c r="P56">
        <v>684</v>
      </c>
      <c r="Q56">
        <v>0</v>
      </c>
      <c r="R56">
        <v>0</v>
      </c>
      <c r="S56">
        <v>0</v>
      </c>
      <c r="T56">
        <v>74</v>
      </c>
      <c r="U56">
        <v>0</v>
      </c>
      <c r="V56">
        <v>0</v>
      </c>
      <c r="W56">
        <v>0</v>
      </c>
      <c r="X56">
        <v>560.69101710704024</v>
      </c>
      <c r="Y56">
        <v>0</v>
      </c>
      <c r="Z56">
        <v>0</v>
      </c>
      <c r="AA56">
        <v>0</v>
      </c>
      <c r="AB56">
        <v>35.460291006993074</v>
      </c>
      <c r="AC56">
        <v>0</v>
      </c>
      <c r="AD56">
        <v>0</v>
      </c>
      <c r="AE56">
        <v>596.15130811403333</v>
      </c>
    </row>
    <row r="57" spans="1:31" x14ac:dyDescent="0.25">
      <c r="A57">
        <v>1903106</v>
      </c>
      <c r="B57">
        <v>1</v>
      </c>
      <c r="C57" t="s">
        <v>81</v>
      </c>
      <c r="D57" t="s">
        <v>118</v>
      </c>
      <c r="E57" t="s">
        <v>190</v>
      </c>
      <c r="F57" t="s">
        <v>329</v>
      </c>
      <c r="G57" t="s">
        <v>156</v>
      </c>
      <c r="H57" t="s">
        <v>157</v>
      </c>
      <c r="I57" t="s">
        <v>135</v>
      </c>
      <c r="J57" t="s">
        <v>136</v>
      </c>
      <c r="K57" t="s">
        <v>137</v>
      </c>
      <c r="L57" t="s">
        <v>330</v>
      </c>
      <c r="M57" t="s">
        <v>331</v>
      </c>
      <c r="N57">
        <v>0.65638888799999995</v>
      </c>
      <c r="O57">
        <v>2</v>
      </c>
      <c r="P57">
        <v>27</v>
      </c>
      <c r="Q57">
        <v>12</v>
      </c>
      <c r="R57">
        <v>5</v>
      </c>
      <c r="S57">
        <v>7</v>
      </c>
      <c r="T57">
        <v>23</v>
      </c>
      <c r="U57">
        <v>4</v>
      </c>
      <c r="V57">
        <v>0</v>
      </c>
      <c r="W57">
        <v>3.0580795014600506</v>
      </c>
      <c r="X57">
        <v>3.3397600636782934</v>
      </c>
      <c r="Y57">
        <v>17.332322628834486</v>
      </c>
      <c r="Z57">
        <v>5.4972479291452236</v>
      </c>
      <c r="AA57">
        <v>107.7144769066436</v>
      </c>
      <c r="AB57">
        <v>7.5846983764779559</v>
      </c>
      <c r="AC57">
        <v>303.32569305963972</v>
      </c>
      <c r="AD57">
        <v>0</v>
      </c>
      <c r="AE57">
        <v>447.85227846587929</v>
      </c>
    </row>
    <row r="58" spans="1:31" x14ac:dyDescent="0.25">
      <c r="A58">
        <v>1903060</v>
      </c>
      <c r="B58">
        <v>1</v>
      </c>
      <c r="C58" t="s">
        <v>81</v>
      </c>
      <c r="D58" t="s">
        <v>112</v>
      </c>
      <c r="E58" t="s">
        <v>171</v>
      </c>
      <c r="F58" t="s">
        <v>332</v>
      </c>
      <c r="G58" t="s">
        <v>156</v>
      </c>
      <c r="H58" t="s">
        <v>157</v>
      </c>
      <c r="I58" t="s">
        <v>222</v>
      </c>
      <c r="J58" t="s">
        <v>136</v>
      </c>
      <c r="K58" t="s">
        <v>137</v>
      </c>
      <c r="L58" t="s">
        <v>333</v>
      </c>
      <c r="M58" t="s">
        <v>334</v>
      </c>
      <c r="N58">
        <v>3.6801665999999997E-2</v>
      </c>
      <c r="O58">
        <v>4</v>
      </c>
      <c r="P58">
        <v>1392</v>
      </c>
      <c r="Q58">
        <v>85</v>
      </c>
      <c r="R58">
        <v>263</v>
      </c>
      <c r="S58">
        <v>25</v>
      </c>
      <c r="T58">
        <v>82</v>
      </c>
      <c r="U58">
        <v>10</v>
      </c>
      <c r="V58">
        <v>2</v>
      </c>
      <c r="W58">
        <v>0.2880404761594067</v>
      </c>
      <c r="X58">
        <v>7.6627814790678519</v>
      </c>
      <c r="Y58">
        <v>33.589866941595027</v>
      </c>
      <c r="Z58">
        <v>17.604348810890233</v>
      </c>
      <c r="AA58">
        <v>5.0538639365367999</v>
      </c>
      <c r="AB58">
        <v>0.90687292851232015</v>
      </c>
      <c r="AC58">
        <v>22.191520574746274</v>
      </c>
      <c r="AD58">
        <v>9.7103015109100011E-3</v>
      </c>
      <c r="AE58">
        <v>87.307005449018817</v>
      </c>
    </row>
    <row r="59" spans="1:31" x14ac:dyDescent="0.25">
      <c r="A59">
        <v>1903126</v>
      </c>
      <c r="B59">
        <v>1</v>
      </c>
      <c r="C59" t="s">
        <v>81</v>
      </c>
      <c r="D59" t="s">
        <v>123</v>
      </c>
      <c r="E59" t="s">
        <v>149</v>
      </c>
      <c r="F59" t="s">
        <v>335</v>
      </c>
      <c r="G59" t="s">
        <v>151</v>
      </c>
      <c r="H59" t="s">
        <v>134</v>
      </c>
      <c r="I59" t="s">
        <v>135</v>
      </c>
      <c r="J59" t="s">
        <v>136</v>
      </c>
      <c r="K59" t="s">
        <v>137</v>
      </c>
      <c r="L59" t="s">
        <v>336</v>
      </c>
      <c r="M59" t="s">
        <v>337</v>
      </c>
      <c r="N59">
        <v>1.679444444</v>
      </c>
      <c r="O59">
        <v>0</v>
      </c>
      <c r="P59">
        <v>4</v>
      </c>
      <c r="Q59">
        <v>0</v>
      </c>
      <c r="R59">
        <v>35</v>
      </c>
      <c r="S59">
        <v>0</v>
      </c>
      <c r="T59">
        <v>6</v>
      </c>
      <c r="U59">
        <v>0</v>
      </c>
      <c r="V59">
        <v>0</v>
      </c>
      <c r="W59">
        <v>0</v>
      </c>
      <c r="X59">
        <v>1.5324858567612603</v>
      </c>
      <c r="Y59">
        <v>0</v>
      </c>
      <c r="Z59">
        <v>51.851181825167053</v>
      </c>
      <c r="AA59">
        <v>0</v>
      </c>
      <c r="AB59">
        <v>5.5570396926645635</v>
      </c>
      <c r="AC59">
        <v>0</v>
      </c>
      <c r="AD59">
        <v>0</v>
      </c>
      <c r="AE59">
        <v>58.940707374592876</v>
      </c>
    </row>
    <row r="60" spans="1:31" x14ac:dyDescent="0.25">
      <c r="A60">
        <v>1903103</v>
      </c>
      <c r="B60">
        <v>1</v>
      </c>
      <c r="C60" t="s">
        <v>81</v>
      </c>
      <c r="D60" t="s">
        <v>121</v>
      </c>
      <c r="E60" t="s">
        <v>154</v>
      </c>
      <c r="F60" t="s">
        <v>338</v>
      </c>
      <c r="G60" t="s">
        <v>156</v>
      </c>
      <c r="H60" t="s">
        <v>157</v>
      </c>
      <c r="I60" t="s">
        <v>222</v>
      </c>
      <c r="J60" t="s">
        <v>136</v>
      </c>
      <c r="K60" t="s">
        <v>137</v>
      </c>
      <c r="L60" t="s">
        <v>339</v>
      </c>
      <c r="M60" t="s">
        <v>340</v>
      </c>
      <c r="N60">
        <v>4.7222219999999999E-3</v>
      </c>
      <c r="O60">
        <v>0</v>
      </c>
      <c r="P60">
        <v>1122</v>
      </c>
      <c r="Q60">
        <v>3</v>
      </c>
      <c r="R60">
        <v>105</v>
      </c>
      <c r="S60">
        <v>6</v>
      </c>
      <c r="T60">
        <v>70</v>
      </c>
      <c r="U60">
        <v>0</v>
      </c>
      <c r="V60">
        <v>0</v>
      </c>
      <c r="W60">
        <v>0</v>
      </c>
      <c r="X60">
        <v>0.51519562533180696</v>
      </c>
      <c r="Y60">
        <v>9.8996430068387514E-2</v>
      </c>
      <c r="Z60">
        <v>0.39208991529928611</v>
      </c>
      <c r="AA60">
        <v>9.9994652809822226E-2</v>
      </c>
      <c r="AB60">
        <v>0.10391843829361581</v>
      </c>
      <c r="AC60">
        <v>0</v>
      </c>
      <c r="AD60">
        <v>0</v>
      </c>
      <c r="AE60">
        <v>1.2101950618029185</v>
      </c>
    </row>
    <row r="61" spans="1:31" x14ac:dyDescent="0.25">
      <c r="A61">
        <v>1903767</v>
      </c>
      <c r="B61">
        <v>1</v>
      </c>
      <c r="C61" t="s">
        <v>80</v>
      </c>
      <c r="D61" t="s">
        <v>97</v>
      </c>
      <c r="E61" t="s">
        <v>140</v>
      </c>
      <c r="F61" t="s">
        <v>341</v>
      </c>
      <c r="G61" t="s">
        <v>342</v>
      </c>
      <c r="H61" t="s">
        <v>134</v>
      </c>
      <c r="I61" t="s">
        <v>135</v>
      </c>
      <c r="J61" t="s">
        <v>136</v>
      </c>
      <c r="K61" t="s">
        <v>137</v>
      </c>
      <c r="L61" t="s">
        <v>343</v>
      </c>
      <c r="M61" t="s">
        <v>344</v>
      </c>
      <c r="N61">
        <v>1.2733333330000001</v>
      </c>
      <c r="O61">
        <v>0</v>
      </c>
      <c r="P61">
        <v>12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4.5128087024708536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4.5128087024708536</v>
      </c>
    </row>
    <row r="62" spans="1:31" x14ac:dyDescent="0.25">
      <c r="A62">
        <v>1903289</v>
      </c>
      <c r="B62">
        <v>1</v>
      </c>
      <c r="C62" t="s">
        <v>80</v>
      </c>
      <c r="D62" t="s">
        <v>106</v>
      </c>
      <c r="E62" t="s">
        <v>149</v>
      </c>
      <c r="F62" t="s">
        <v>345</v>
      </c>
      <c r="G62" t="s">
        <v>346</v>
      </c>
      <c r="H62" t="s">
        <v>134</v>
      </c>
      <c r="I62" t="s">
        <v>135</v>
      </c>
      <c r="J62" t="s">
        <v>136</v>
      </c>
      <c r="K62" t="s">
        <v>137</v>
      </c>
      <c r="L62" t="s">
        <v>347</v>
      </c>
      <c r="M62" t="s">
        <v>348</v>
      </c>
      <c r="N62">
        <v>0.998611111</v>
      </c>
      <c r="O62">
        <v>0</v>
      </c>
      <c r="P62">
        <v>1</v>
      </c>
      <c r="Q62">
        <v>0</v>
      </c>
      <c r="R62">
        <v>8</v>
      </c>
      <c r="S62">
        <v>0</v>
      </c>
      <c r="T62">
        <v>2</v>
      </c>
      <c r="U62">
        <v>0</v>
      </c>
      <c r="V62">
        <v>0</v>
      </c>
      <c r="W62">
        <v>0</v>
      </c>
      <c r="X62">
        <v>2.2279936491649561</v>
      </c>
      <c r="Y62">
        <v>0</v>
      </c>
      <c r="Z62">
        <v>67.83211025073814</v>
      </c>
      <c r="AA62">
        <v>0</v>
      </c>
      <c r="AB62">
        <v>9.5325436326342317</v>
      </c>
      <c r="AC62">
        <v>0</v>
      </c>
      <c r="AD62">
        <v>0</v>
      </c>
      <c r="AE62">
        <v>79.592647532537327</v>
      </c>
    </row>
    <row r="63" spans="1:31" x14ac:dyDescent="0.25">
      <c r="A63">
        <v>1903246</v>
      </c>
      <c r="B63">
        <v>1</v>
      </c>
      <c r="C63" t="s">
        <v>80</v>
      </c>
      <c r="D63" t="s">
        <v>90</v>
      </c>
      <c r="E63" t="s">
        <v>149</v>
      </c>
      <c r="F63" t="s">
        <v>349</v>
      </c>
      <c r="G63" t="s">
        <v>283</v>
      </c>
      <c r="H63" t="s">
        <v>134</v>
      </c>
      <c r="I63" t="s">
        <v>135</v>
      </c>
      <c r="J63" t="s">
        <v>136</v>
      </c>
      <c r="K63" t="s">
        <v>137</v>
      </c>
      <c r="L63" t="s">
        <v>350</v>
      </c>
      <c r="M63" t="s">
        <v>351</v>
      </c>
      <c r="N63">
        <v>1.025833333</v>
      </c>
      <c r="O63">
        <v>0</v>
      </c>
      <c r="P63">
        <v>1213</v>
      </c>
      <c r="Q63">
        <v>0</v>
      </c>
      <c r="R63">
        <v>0</v>
      </c>
      <c r="S63">
        <v>0</v>
      </c>
      <c r="T63">
        <v>90</v>
      </c>
      <c r="U63">
        <v>0</v>
      </c>
      <c r="V63">
        <v>0</v>
      </c>
      <c r="W63">
        <v>0</v>
      </c>
      <c r="X63">
        <v>371.83716135770737</v>
      </c>
      <c r="Y63">
        <v>0</v>
      </c>
      <c r="Z63">
        <v>0</v>
      </c>
      <c r="AA63">
        <v>0</v>
      </c>
      <c r="AB63">
        <v>117.96552653138734</v>
      </c>
      <c r="AC63">
        <v>0</v>
      </c>
      <c r="AD63">
        <v>0</v>
      </c>
      <c r="AE63">
        <v>489.80268788909473</v>
      </c>
    </row>
    <row r="64" spans="1:31" x14ac:dyDescent="0.25">
      <c r="A64">
        <v>1903146</v>
      </c>
      <c r="B64">
        <v>1</v>
      </c>
      <c r="C64" t="s">
        <v>80</v>
      </c>
      <c r="D64" t="s">
        <v>106</v>
      </c>
      <c r="E64" t="s">
        <v>149</v>
      </c>
      <c r="F64" t="s">
        <v>352</v>
      </c>
      <c r="G64" t="s">
        <v>202</v>
      </c>
      <c r="H64" t="s">
        <v>134</v>
      </c>
      <c r="I64" t="s">
        <v>135</v>
      </c>
      <c r="J64" t="s">
        <v>136</v>
      </c>
      <c r="K64" t="s">
        <v>203</v>
      </c>
      <c r="L64" t="s">
        <v>353</v>
      </c>
      <c r="M64" t="s">
        <v>354</v>
      </c>
      <c r="N64">
        <v>7.875277777</v>
      </c>
      <c r="O64">
        <v>0</v>
      </c>
      <c r="P64">
        <v>18</v>
      </c>
      <c r="Q64">
        <v>0</v>
      </c>
      <c r="R64">
        <v>9</v>
      </c>
      <c r="S64">
        <v>0</v>
      </c>
      <c r="T64">
        <v>0</v>
      </c>
      <c r="U64">
        <v>0</v>
      </c>
      <c r="V64">
        <v>0</v>
      </c>
      <c r="W64">
        <v>0</v>
      </c>
      <c r="X64">
        <v>21.168181631430205</v>
      </c>
      <c r="Y64">
        <v>0</v>
      </c>
      <c r="Z64">
        <v>43.365966100619104</v>
      </c>
      <c r="AA64">
        <v>0</v>
      </c>
      <c r="AB64">
        <v>0</v>
      </c>
      <c r="AC64">
        <v>0</v>
      </c>
      <c r="AD64">
        <v>0</v>
      </c>
      <c r="AE64">
        <v>64.534147732049306</v>
      </c>
    </row>
    <row r="65" spans="1:31" x14ac:dyDescent="0.25">
      <c r="A65">
        <v>1903581</v>
      </c>
      <c r="B65">
        <v>1</v>
      </c>
      <c r="C65" t="s">
        <v>80</v>
      </c>
      <c r="D65" t="s">
        <v>95</v>
      </c>
      <c r="E65" t="s">
        <v>131</v>
      </c>
      <c r="F65" t="s">
        <v>355</v>
      </c>
      <c r="G65" t="s">
        <v>283</v>
      </c>
      <c r="H65" t="s">
        <v>134</v>
      </c>
      <c r="I65" t="s">
        <v>135</v>
      </c>
      <c r="J65" t="s">
        <v>136</v>
      </c>
      <c r="K65" t="s">
        <v>137</v>
      </c>
      <c r="L65" t="s">
        <v>356</v>
      </c>
      <c r="M65" t="s">
        <v>357</v>
      </c>
      <c r="N65">
        <v>0.34305555500000001</v>
      </c>
      <c r="O65">
        <v>0</v>
      </c>
      <c r="P65">
        <v>30</v>
      </c>
      <c r="Q65">
        <v>0</v>
      </c>
      <c r="R65">
        <v>0</v>
      </c>
      <c r="S65">
        <v>0</v>
      </c>
      <c r="T65">
        <v>3</v>
      </c>
      <c r="U65">
        <v>0</v>
      </c>
      <c r="V65">
        <v>0</v>
      </c>
      <c r="W65">
        <v>0</v>
      </c>
      <c r="X65">
        <v>2.4195238043616607</v>
      </c>
      <c r="Y65">
        <v>0</v>
      </c>
      <c r="Z65">
        <v>0</v>
      </c>
      <c r="AA65">
        <v>0</v>
      </c>
      <c r="AB65">
        <v>0.26602665923253332</v>
      </c>
      <c r="AC65">
        <v>0</v>
      </c>
      <c r="AD65">
        <v>0</v>
      </c>
      <c r="AE65">
        <v>2.6855504635941942</v>
      </c>
    </row>
    <row r="66" spans="1:31" x14ac:dyDescent="0.25">
      <c r="A66">
        <v>1903226</v>
      </c>
      <c r="B66">
        <v>1</v>
      </c>
      <c r="C66" t="s">
        <v>80</v>
      </c>
      <c r="D66" t="s">
        <v>102</v>
      </c>
      <c r="E66" t="s">
        <v>154</v>
      </c>
      <c r="F66" t="s">
        <v>358</v>
      </c>
      <c r="G66" t="s">
        <v>202</v>
      </c>
      <c r="H66" t="s">
        <v>157</v>
      </c>
      <c r="I66" t="s">
        <v>135</v>
      </c>
      <c r="J66" t="s">
        <v>136</v>
      </c>
      <c r="K66" t="s">
        <v>203</v>
      </c>
      <c r="L66" t="s">
        <v>359</v>
      </c>
      <c r="M66" t="s">
        <v>360</v>
      </c>
      <c r="N66">
        <v>5.3138888880000001</v>
      </c>
      <c r="O66">
        <v>0</v>
      </c>
      <c r="P66">
        <v>377</v>
      </c>
      <c r="Q66">
        <v>0</v>
      </c>
      <c r="R66">
        <v>4</v>
      </c>
      <c r="S66">
        <v>1</v>
      </c>
      <c r="T66">
        <v>38</v>
      </c>
      <c r="U66">
        <v>1</v>
      </c>
      <c r="V66">
        <v>0</v>
      </c>
      <c r="W66">
        <v>0</v>
      </c>
      <c r="X66">
        <v>438.83871982630353</v>
      </c>
      <c r="Y66">
        <v>0</v>
      </c>
      <c r="Z66">
        <v>103.37480163004875</v>
      </c>
      <c r="AA66">
        <v>101.62009389109673</v>
      </c>
      <c r="AB66">
        <v>210.63838793706574</v>
      </c>
      <c r="AC66">
        <v>3216.5347259371374</v>
      </c>
      <c r="AD66">
        <v>0</v>
      </c>
      <c r="AE66">
        <v>4071.0067292216522</v>
      </c>
    </row>
    <row r="67" spans="1:31" x14ac:dyDescent="0.25">
      <c r="A67">
        <v>1903189</v>
      </c>
      <c r="B67">
        <v>1</v>
      </c>
      <c r="C67" t="s">
        <v>80</v>
      </c>
      <c r="D67" t="s">
        <v>103</v>
      </c>
      <c r="E67" t="s">
        <v>140</v>
      </c>
      <c r="F67" t="s">
        <v>361</v>
      </c>
      <c r="G67" t="s">
        <v>362</v>
      </c>
      <c r="H67" t="s">
        <v>134</v>
      </c>
      <c r="I67" t="s">
        <v>135</v>
      </c>
      <c r="J67" t="s">
        <v>136</v>
      </c>
      <c r="K67" t="s">
        <v>137</v>
      </c>
      <c r="L67" t="s">
        <v>363</v>
      </c>
      <c r="M67" t="s">
        <v>364</v>
      </c>
      <c r="N67">
        <v>2.2722222219999999</v>
      </c>
      <c r="O67">
        <v>0</v>
      </c>
      <c r="P67">
        <v>28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20.017436065575851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20.017436065575851</v>
      </c>
    </row>
    <row r="68" spans="1:31" x14ac:dyDescent="0.25">
      <c r="A68">
        <v>1903083</v>
      </c>
      <c r="B68">
        <v>1</v>
      </c>
      <c r="C68" t="s">
        <v>80</v>
      </c>
      <c r="D68" t="s">
        <v>83</v>
      </c>
      <c r="E68" t="s">
        <v>171</v>
      </c>
      <c r="F68" t="s">
        <v>365</v>
      </c>
      <c r="G68" t="s">
        <v>263</v>
      </c>
      <c r="H68" t="s">
        <v>157</v>
      </c>
      <c r="I68" t="s">
        <v>135</v>
      </c>
      <c r="J68" t="s">
        <v>136</v>
      </c>
      <c r="K68" t="s">
        <v>203</v>
      </c>
      <c r="L68" t="s">
        <v>366</v>
      </c>
      <c r="M68" t="s">
        <v>367</v>
      </c>
      <c r="N68">
        <v>0.89511944399999999</v>
      </c>
      <c r="O68">
        <v>9</v>
      </c>
      <c r="P68">
        <v>1662</v>
      </c>
      <c r="Q68">
        <v>17</v>
      </c>
      <c r="R68">
        <v>306</v>
      </c>
      <c r="S68">
        <v>83</v>
      </c>
      <c r="T68">
        <v>655</v>
      </c>
      <c r="U68">
        <v>9</v>
      </c>
      <c r="V68">
        <v>2</v>
      </c>
      <c r="W68">
        <v>5.1507383034411003</v>
      </c>
      <c r="X68">
        <v>378.72877627604424</v>
      </c>
      <c r="Y68">
        <v>40.492051179312462</v>
      </c>
      <c r="Z68">
        <v>185.32394824760814</v>
      </c>
      <c r="AA68">
        <v>504.26166657984015</v>
      </c>
      <c r="AB68">
        <v>555.36123539039738</v>
      </c>
      <c r="AC68">
        <v>567.59540589910114</v>
      </c>
      <c r="AD68">
        <v>3.7564675764084301</v>
      </c>
      <c r="AE68">
        <v>2240.6702894521527</v>
      </c>
    </row>
    <row r="69" spans="1:31" x14ac:dyDescent="0.25">
      <c r="A69">
        <v>1903332</v>
      </c>
      <c r="B69">
        <v>1</v>
      </c>
      <c r="C69" t="s">
        <v>80</v>
      </c>
      <c r="D69" t="s">
        <v>105</v>
      </c>
      <c r="E69" t="s">
        <v>154</v>
      </c>
      <c r="F69" t="s">
        <v>368</v>
      </c>
      <c r="G69" t="s">
        <v>263</v>
      </c>
      <c r="H69" t="s">
        <v>157</v>
      </c>
      <c r="I69" t="s">
        <v>135</v>
      </c>
      <c r="J69" t="s">
        <v>136</v>
      </c>
      <c r="K69" t="s">
        <v>203</v>
      </c>
      <c r="L69" t="s">
        <v>369</v>
      </c>
      <c r="M69" t="s">
        <v>370</v>
      </c>
      <c r="N69">
        <v>5.2797222220000002</v>
      </c>
      <c r="O69">
        <v>0</v>
      </c>
      <c r="P69">
        <v>279</v>
      </c>
      <c r="Q69">
        <v>1</v>
      </c>
      <c r="R69">
        <v>14</v>
      </c>
      <c r="S69">
        <v>14</v>
      </c>
      <c r="T69">
        <v>50</v>
      </c>
      <c r="U69">
        <v>3</v>
      </c>
      <c r="V69">
        <v>0</v>
      </c>
      <c r="W69">
        <v>0</v>
      </c>
      <c r="X69">
        <v>460.94091026638426</v>
      </c>
      <c r="Y69">
        <v>3.5321645710133849</v>
      </c>
      <c r="Z69">
        <v>30.957348468859244</v>
      </c>
      <c r="AA69">
        <v>413.23337416103055</v>
      </c>
      <c r="AB69">
        <v>341.9921401931565</v>
      </c>
      <c r="AC69">
        <v>172.54881225569468</v>
      </c>
      <c r="AD69">
        <v>0</v>
      </c>
      <c r="AE69">
        <v>1423.2047499161386</v>
      </c>
    </row>
    <row r="70" spans="1:31" x14ac:dyDescent="0.25">
      <c r="A70">
        <v>1903183</v>
      </c>
      <c r="B70">
        <v>1</v>
      </c>
      <c r="C70" t="s">
        <v>80</v>
      </c>
      <c r="D70" t="s">
        <v>86</v>
      </c>
      <c r="E70" t="s">
        <v>149</v>
      </c>
      <c r="F70" t="s">
        <v>371</v>
      </c>
      <c r="G70" t="s">
        <v>372</v>
      </c>
      <c r="H70" t="s">
        <v>134</v>
      </c>
      <c r="I70" t="s">
        <v>135</v>
      </c>
      <c r="J70" t="s">
        <v>136</v>
      </c>
      <c r="K70" t="s">
        <v>137</v>
      </c>
      <c r="L70" t="s">
        <v>373</v>
      </c>
      <c r="M70" t="s">
        <v>374</v>
      </c>
      <c r="N70">
        <v>0.91694444399999997</v>
      </c>
      <c r="O70">
        <v>0</v>
      </c>
      <c r="P70">
        <v>87</v>
      </c>
      <c r="Q70">
        <v>0</v>
      </c>
      <c r="R70">
        <v>0</v>
      </c>
      <c r="S70">
        <v>0</v>
      </c>
      <c r="T70">
        <v>18</v>
      </c>
      <c r="U70">
        <v>0</v>
      </c>
      <c r="V70">
        <v>0</v>
      </c>
      <c r="W70">
        <v>0</v>
      </c>
      <c r="X70">
        <v>31.297107652222913</v>
      </c>
      <c r="Y70">
        <v>0</v>
      </c>
      <c r="Z70">
        <v>0</v>
      </c>
      <c r="AA70">
        <v>0</v>
      </c>
      <c r="AB70">
        <v>109.64422644848281</v>
      </c>
      <c r="AC70">
        <v>0</v>
      </c>
      <c r="AD70">
        <v>0</v>
      </c>
      <c r="AE70">
        <v>140.94133410070572</v>
      </c>
    </row>
    <row r="71" spans="1:31" x14ac:dyDescent="0.25">
      <c r="A71">
        <v>1903756</v>
      </c>
      <c r="B71">
        <v>1</v>
      </c>
      <c r="C71" t="s">
        <v>81</v>
      </c>
      <c r="D71" t="s">
        <v>114</v>
      </c>
      <c r="E71" t="s">
        <v>149</v>
      </c>
      <c r="F71" t="s">
        <v>375</v>
      </c>
      <c r="G71" t="s">
        <v>241</v>
      </c>
      <c r="H71" t="s">
        <v>157</v>
      </c>
      <c r="I71" t="s">
        <v>135</v>
      </c>
      <c r="J71" t="s">
        <v>136</v>
      </c>
      <c r="K71" t="s">
        <v>137</v>
      </c>
      <c r="L71" t="s">
        <v>376</v>
      </c>
      <c r="M71" t="s">
        <v>377</v>
      </c>
      <c r="N71">
        <v>2.0305555549999998</v>
      </c>
      <c r="O71">
        <v>0</v>
      </c>
      <c r="P71">
        <v>64</v>
      </c>
      <c r="Q71">
        <v>0</v>
      </c>
      <c r="R71">
        <v>0</v>
      </c>
      <c r="S71">
        <v>0</v>
      </c>
      <c r="T71">
        <v>3</v>
      </c>
      <c r="U71">
        <v>0</v>
      </c>
      <c r="V71">
        <v>0</v>
      </c>
      <c r="W71">
        <v>0</v>
      </c>
      <c r="X71">
        <v>12.550626553604916</v>
      </c>
      <c r="Y71">
        <v>0</v>
      </c>
      <c r="Z71">
        <v>0</v>
      </c>
      <c r="AA71">
        <v>0</v>
      </c>
      <c r="AB71">
        <v>0.23095290560210002</v>
      </c>
      <c r="AC71">
        <v>0</v>
      </c>
      <c r="AD71">
        <v>0</v>
      </c>
      <c r="AE71">
        <v>12.781579459207016</v>
      </c>
    </row>
    <row r="72" spans="1:31" x14ac:dyDescent="0.25">
      <c r="A72">
        <v>1903092</v>
      </c>
      <c r="B72">
        <v>1</v>
      </c>
      <c r="C72" t="s">
        <v>80</v>
      </c>
      <c r="D72" t="s">
        <v>99</v>
      </c>
      <c r="E72" t="s">
        <v>131</v>
      </c>
      <c r="F72" t="s">
        <v>378</v>
      </c>
      <c r="G72" t="s">
        <v>133</v>
      </c>
      <c r="H72" t="s">
        <v>134</v>
      </c>
      <c r="I72" t="s">
        <v>135</v>
      </c>
      <c r="J72" t="s">
        <v>136</v>
      </c>
      <c r="K72" t="s">
        <v>137</v>
      </c>
      <c r="L72" t="s">
        <v>379</v>
      </c>
      <c r="M72" t="s">
        <v>380</v>
      </c>
      <c r="N72">
        <v>4.1011111109999998</v>
      </c>
      <c r="O72">
        <v>0</v>
      </c>
      <c r="P72">
        <v>128</v>
      </c>
      <c r="Q72">
        <v>0</v>
      </c>
      <c r="R72">
        <v>0</v>
      </c>
      <c r="S72">
        <v>0</v>
      </c>
      <c r="T72">
        <v>23</v>
      </c>
      <c r="U72">
        <v>0</v>
      </c>
      <c r="V72">
        <v>0</v>
      </c>
      <c r="W72">
        <v>0</v>
      </c>
      <c r="X72">
        <v>125.05584250886831</v>
      </c>
      <c r="Y72">
        <v>0</v>
      </c>
      <c r="Z72">
        <v>0</v>
      </c>
      <c r="AA72">
        <v>0</v>
      </c>
      <c r="AB72">
        <v>60.613766446627004</v>
      </c>
      <c r="AC72">
        <v>0</v>
      </c>
      <c r="AD72">
        <v>0</v>
      </c>
      <c r="AE72">
        <v>185.66960895549531</v>
      </c>
    </row>
    <row r="73" spans="1:31" x14ac:dyDescent="0.25">
      <c r="A73">
        <v>1903447</v>
      </c>
      <c r="B73">
        <v>1</v>
      </c>
      <c r="C73" t="s">
        <v>80</v>
      </c>
      <c r="D73" t="s">
        <v>83</v>
      </c>
      <c r="E73" t="s">
        <v>131</v>
      </c>
      <c r="F73" t="s">
        <v>381</v>
      </c>
      <c r="G73" t="s">
        <v>133</v>
      </c>
      <c r="H73" t="s">
        <v>134</v>
      </c>
      <c r="I73" t="s">
        <v>135</v>
      </c>
      <c r="J73" t="s">
        <v>136</v>
      </c>
      <c r="K73" t="s">
        <v>137</v>
      </c>
      <c r="L73" t="s">
        <v>382</v>
      </c>
      <c r="M73" t="s">
        <v>383</v>
      </c>
      <c r="N73">
        <v>2.1466666659999998</v>
      </c>
      <c r="O73">
        <v>0</v>
      </c>
      <c r="P73">
        <v>213</v>
      </c>
      <c r="Q73">
        <v>0</v>
      </c>
      <c r="R73">
        <v>0</v>
      </c>
      <c r="S73">
        <v>0</v>
      </c>
      <c r="T73">
        <v>44</v>
      </c>
      <c r="U73">
        <v>0</v>
      </c>
      <c r="V73">
        <v>0</v>
      </c>
      <c r="W73">
        <v>0</v>
      </c>
      <c r="X73">
        <v>168.86496873695577</v>
      </c>
      <c r="Y73">
        <v>0</v>
      </c>
      <c r="Z73">
        <v>0</v>
      </c>
      <c r="AA73">
        <v>0</v>
      </c>
      <c r="AB73">
        <v>139.42882719481207</v>
      </c>
      <c r="AC73">
        <v>0</v>
      </c>
      <c r="AD73">
        <v>0</v>
      </c>
      <c r="AE73">
        <v>308.29379593176782</v>
      </c>
    </row>
    <row r="74" spans="1:31" x14ac:dyDescent="0.25">
      <c r="A74">
        <v>1903633</v>
      </c>
      <c r="B74">
        <v>1</v>
      </c>
      <c r="C74" t="s">
        <v>80</v>
      </c>
      <c r="D74" t="s">
        <v>82</v>
      </c>
      <c r="E74" t="s">
        <v>140</v>
      </c>
      <c r="F74" t="s">
        <v>384</v>
      </c>
      <c r="G74" t="s">
        <v>146</v>
      </c>
      <c r="H74" t="s">
        <v>134</v>
      </c>
      <c r="I74" t="s">
        <v>135</v>
      </c>
      <c r="J74" t="s">
        <v>136</v>
      </c>
      <c r="K74" t="s">
        <v>137</v>
      </c>
      <c r="L74" t="s">
        <v>385</v>
      </c>
      <c r="M74" t="s">
        <v>386</v>
      </c>
      <c r="N74">
        <v>2.875</v>
      </c>
      <c r="O74">
        <v>0</v>
      </c>
      <c r="P74">
        <v>18</v>
      </c>
      <c r="Q74">
        <v>0</v>
      </c>
      <c r="R74">
        <v>0</v>
      </c>
      <c r="S74">
        <v>0</v>
      </c>
      <c r="T74">
        <v>2</v>
      </c>
      <c r="U74">
        <v>0</v>
      </c>
      <c r="V74">
        <v>0</v>
      </c>
      <c r="W74">
        <v>0</v>
      </c>
      <c r="X74">
        <v>17.098804580006409</v>
      </c>
      <c r="Y74">
        <v>0</v>
      </c>
      <c r="Z74">
        <v>0</v>
      </c>
      <c r="AA74">
        <v>0</v>
      </c>
      <c r="AB74">
        <v>1.8715942035646</v>
      </c>
      <c r="AC74">
        <v>0</v>
      </c>
      <c r="AD74">
        <v>0</v>
      </c>
      <c r="AE74">
        <v>18.97039878357101</v>
      </c>
    </row>
    <row r="75" spans="1:31" x14ac:dyDescent="0.25">
      <c r="A75">
        <v>1903610</v>
      </c>
      <c r="B75">
        <v>1</v>
      </c>
      <c r="C75" t="s">
        <v>81</v>
      </c>
      <c r="D75" t="s">
        <v>123</v>
      </c>
      <c r="E75" t="s">
        <v>190</v>
      </c>
      <c r="F75" t="s">
        <v>387</v>
      </c>
      <c r="G75" t="s">
        <v>156</v>
      </c>
      <c r="H75" t="s">
        <v>157</v>
      </c>
      <c r="I75" t="s">
        <v>135</v>
      </c>
      <c r="J75" t="s">
        <v>136</v>
      </c>
      <c r="K75" t="s">
        <v>137</v>
      </c>
      <c r="L75" t="s">
        <v>388</v>
      </c>
      <c r="M75" t="s">
        <v>389</v>
      </c>
      <c r="N75">
        <v>0.94361111099999995</v>
      </c>
      <c r="O75">
        <v>0</v>
      </c>
      <c r="P75">
        <v>3806</v>
      </c>
      <c r="Q75">
        <v>0</v>
      </c>
      <c r="R75">
        <v>0</v>
      </c>
      <c r="S75">
        <v>0</v>
      </c>
      <c r="T75">
        <v>177</v>
      </c>
      <c r="U75">
        <v>0</v>
      </c>
      <c r="V75">
        <v>0</v>
      </c>
      <c r="W75">
        <v>0</v>
      </c>
      <c r="X75">
        <v>961.16558259442093</v>
      </c>
      <c r="Y75">
        <v>0</v>
      </c>
      <c r="Z75">
        <v>0</v>
      </c>
      <c r="AA75">
        <v>0</v>
      </c>
      <c r="AB75">
        <v>184.91922167374807</v>
      </c>
      <c r="AC75">
        <v>0</v>
      </c>
      <c r="AD75">
        <v>0</v>
      </c>
      <c r="AE75">
        <v>1146.0848042681689</v>
      </c>
    </row>
    <row r="76" spans="1:31" x14ac:dyDescent="0.25">
      <c r="A76">
        <v>1903733</v>
      </c>
      <c r="B76">
        <v>1</v>
      </c>
      <c r="C76" t="s">
        <v>81</v>
      </c>
      <c r="D76" t="s">
        <v>114</v>
      </c>
      <c r="E76" t="s">
        <v>190</v>
      </c>
      <c r="F76" t="s">
        <v>390</v>
      </c>
      <c r="G76" t="s">
        <v>241</v>
      </c>
      <c r="H76" t="s">
        <v>157</v>
      </c>
      <c r="I76" t="s">
        <v>135</v>
      </c>
      <c r="J76" t="s">
        <v>136</v>
      </c>
      <c r="K76" t="s">
        <v>137</v>
      </c>
      <c r="L76" t="s">
        <v>391</v>
      </c>
      <c r="M76" t="s">
        <v>392</v>
      </c>
      <c r="N76">
        <v>1.626666666</v>
      </c>
      <c r="O76">
        <v>0</v>
      </c>
      <c r="P76">
        <v>41</v>
      </c>
      <c r="Q76">
        <v>0</v>
      </c>
      <c r="R76">
        <v>43</v>
      </c>
      <c r="S76">
        <v>1</v>
      </c>
      <c r="T76">
        <v>9</v>
      </c>
      <c r="U76">
        <v>0</v>
      </c>
      <c r="V76">
        <v>0</v>
      </c>
      <c r="W76">
        <v>0</v>
      </c>
      <c r="X76">
        <v>11.160918796977224</v>
      </c>
      <c r="Y76">
        <v>0</v>
      </c>
      <c r="Z76">
        <v>47.49892655578774</v>
      </c>
      <c r="AA76">
        <v>3.967748367247089</v>
      </c>
      <c r="AB76">
        <v>9.771198148532056</v>
      </c>
      <c r="AC76">
        <v>0</v>
      </c>
      <c r="AD76">
        <v>0</v>
      </c>
      <c r="AE76">
        <v>72.398791868544109</v>
      </c>
    </row>
    <row r="77" spans="1:31" x14ac:dyDescent="0.25">
      <c r="A77">
        <v>1903587</v>
      </c>
      <c r="B77">
        <v>1</v>
      </c>
      <c r="C77" t="s">
        <v>80</v>
      </c>
      <c r="D77" t="s">
        <v>85</v>
      </c>
      <c r="E77" t="s">
        <v>160</v>
      </c>
      <c r="F77" t="s">
        <v>393</v>
      </c>
      <c r="G77" t="s">
        <v>133</v>
      </c>
      <c r="H77" t="s">
        <v>134</v>
      </c>
      <c r="I77" t="s">
        <v>135</v>
      </c>
      <c r="J77" t="s">
        <v>136</v>
      </c>
      <c r="K77" t="s">
        <v>137</v>
      </c>
      <c r="L77" t="s">
        <v>394</v>
      </c>
      <c r="M77" t="s">
        <v>395</v>
      </c>
      <c r="N77">
        <v>3.2850000000000001</v>
      </c>
      <c r="O77">
        <v>0</v>
      </c>
      <c r="P77">
        <v>61</v>
      </c>
      <c r="Q77">
        <v>0</v>
      </c>
      <c r="R77">
        <v>0</v>
      </c>
      <c r="S77">
        <v>0</v>
      </c>
      <c r="T77">
        <v>3</v>
      </c>
      <c r="U77">
        <v>0</v>
      </c>
      <c r="V77">
        <v>0</v>
      </c>
      <c r="W77">
        <v>0</v>
      </c>
      <c r="X77">
        <v>82.387648912166583</v>
      </c>
      <c r="Y77">
        <v>0</v>
      </c>
      <c r="Z77">
        <v>0</v>
      </c>
      <c r="AA77">
        <v>0</v>
      </c>
      <c r="AB77">
        <v>0.62649519447176505</v>
      </c>
      <c r="AC77">
        <v>0</v>
      </c>
      <c r="AD77">
        <v>0</v>
      </c>
      <c r="AE77">
        <v>83.014144106638341</v>
      </c>
    </row>
    <row r="78" spans="1:31" x14ac:dyDescent="0.25">
      <c r="A78">
        <v>1903441</v>
      </c>
      <c r="B78">
        <v>1</v>
      </c>
      <c r="C78" t="s">
        <v>80</v>
      </c>
      <c r="D78" t="s">
        <v>96</v>
      </c>
      <c r="E78" t="s">
        <v>131</v>
      </c>
      <c r="F78" t="s">
        <v>396</v>
      </c>
      <c r="G78" t="s">
        <v>133</v>
      </c>
      <c r="H78" t="s">
        <v>134</v>
      </c>
      <c r="I78" t="s">
        <v>135</v>
      </c>
      <c r="J78" t="s">
        <v>136</v>
      </c>
      <c r="K78" t="s">
        <v>137</v>
      </c>
      <c r="L78" t="s">
        <v>397</v>
      </c>
      <c r="M78" t="s">
        <v>398</v>
      </c>
      <c r="N78">
        <v>3.3605555549999999</v>
      </c>
      <c r="O78">
        <v>0</v>
      </c>
      <c r="P78">
        <v>8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17.293170999939676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17.293170999939676</v>
      </c>
    </row>
    <row r="79" spans="1:31" x14ac:dyDescent="0.25">
      <c r="A79">
        <v>1903464</v>
      </c>
      <c r="B79">
        <v>1</v>
      </c>
      <c r="C79" t="s">
        <v>81</v>
      </c>
      <c r="D79" t="s">
        <v>113</v>
      </c>
      <c r="E79" t="s">
        <v>220</v>
      </c>
      <c r="F79" t="s">
        <v>399</v>
      </c>
      <c r="G79" t="s">
        <v>156</v>
      </c>
      <c r="H79" t="s">
        <v>157</v>
      </c>
      <c r="I79" t="s">
        <v>222</v>
      </c>
      <c r="J79" t="s">
        <v>136</v>
      </c>
      <c r="K79" t="s">
        <v>137</v>
      </c>
      <c r="L79" t="s">
        <v>400</v>
      </c>
      <c r="M79" t="s">
        <v>401</v>
      </c>
      <c r="N79">
        <v>5.5555550000000002E-3</v>
      </c>
      <c r="O79">
        <v>0</v>
      </c>
      <c r="P79">
        <v>654</v>
      </c>
      <c r="Q79">
        <v>46</v>
      </c>
      <c r="R79">
        <v>241</v>
      </c>
      <c r="S79">
        <v>5</v>
      </c>
      <c r="T79">
        <v>32</v>
      </c>
      <c r="U79">
        <v>1</v>
      </c>
      <c r="V79">
        <v>0</v>
      </c>
      <c r="W79">
        <v>0</v>
      </c>
      <c r="X79">
        <v>0.95884859113874499</v>
      </c>
      <c r="Y79">
        <v>1.5491613961581836</v>
      </c>
      <c r="Z79">
        <v>5.6242091569176687</v>
      </c>
      <c r="AA79">
        <v>0.84958255724656118</v>
      </c>
      <c r="AB79">
        <v>0.14524420060505</v>
      </c>
      <c r="AC79">
        <v>0.19990468055285002</v>
      </c>
      <c r="AD79">
        <v>0</v>
      </c>
      <c r="AE79">
        <v>9.3269505826190588</v>
      </c>
    </row>
    <row r="80" spans="1:31" x14ac:dyDescent="0.25">
      <c r="A80">
        <v>1903155</v>
      </c>
      <c r="B80">
        <v>1</v>
      </c>
      <c r="C80" t="s">
        <v>81</v>
      </c>
      <c r="D80" t="s">
        <v>112</v>
      </c>
      <c r="E80" t="s">
        <v>154</v>
      </c>
      <c r="F80" t="s">
        <v>402</v>
      </c>
      <c r="G80" t="s">
        <v>263</v>
      </c>
      <c r="H80" t="s">
        <v>157</v>
      </c>
      <c r="I80" t="s">
        <v>135</v>
      </c>
      <c r="J80" t="s">
        <v>136</v>
      </c>
      <c r="K80" t="s">
        <v>203</v>
      </c>
      <c r="L80" t="s">
        <v>403</v>
      </c>
      <c r="M80" t="s">
        <v>404</v>
      </c>
      <c r="N80">
        <v>8.2835750000000008</v>
      </c>
      <c r="O80">
        <v>0</v>
      </c>
      <c r="P80">
        <v>828</v>
      </c>
      <c r="Q80">
        <v>2</v>
      </c>
      <c r="R80">
        <v>57</v>
      </c>
      <c r="S80">
        <v>4</v>
      </c>
      <c r="T80">
        <v>28</v>
      </c>
      <c r="U80">
        <v>0</v>
      </c>
      <c r="V80">
        <v>0</v>
      </c>
      <c r="W80">
        <v>0</v>
      </c>
      <c r="X80">
        <v>859.55598613232814</v>
      </c>
      <c r="Y80">
        <v>53.51304761475113</v>
      </c>
      <c r="Z80">
        <v>163.83107015544797</v>
      </c>
      <c r="AA80">
        <v>135.58317190130057</v>
      </c>
      <c r="AB80">
        <v>113.38428448799097</v>
      </c>
      <c r="AC80">
        <v>0</v>
      </c>
      <c r="AD80">
        <v>0</v>
      </c>
      <c r="AE80">
        <v>1325.8675602918188</v>
      </c>
    </row>
    <row r="81" spans="1:31" x14ac:dyDescent="0.25">
      <c r="A81">
        <v>1903401</v>
      </c>
      <c r="B81">
        <v>1</v>
      </c>
      <c r="C81" t="s">
        <v>81</v>
      </c>
      <c r="D81" t="s">
        <v>120</v>
      </c>
      <c r="E81" t="s">
        <v>220</v>
      </c>
      <c r="F81" t="s">
        <v>405</v>
      </c>
      <c r="G81" t="s">
        <v>156</v>
      </c>
      <c r="H81" t="s">
        <v>157</v>
      </c>
      <c r="I81" t="s">
        <v>135</v>
      </c>
      <c r="J81" t="s">
        <v>136</v>
      </c>
      <c r="K81" t="s">
        <v>137</v>
      </c>
      <c r="L81" t="s">
        <v>406</v>
      </c>
      <c r="M81" t="s">
        <v>407</v>
      </c>
      <c r="N81">
        <v>0.48666666600000003</v>
      </c>
      <c r="O81">
        <v>0</v>
      </c>
      <c r="P81">
        <v>869</v>
      </c>
      <c r="Q81">
        <v>25</v>
      </c>
      <c r="R81">
        <v>56</v>
      </c>
      <c r="S81">
        <v>3</v>
      </c>
      <c r="T81">
        <v>52</v>
      </c>
      <c r="U81">
        <v>1</v>
      </c>
      <c r="V81">
        <v>0</v>
      </c>
      <c r="W81">
        <v>0</v>
      </c>
      <c r="X81">
        <v>105.69615433808765</v>
      </c>
      <c r="Y81">
        <v>85.144777716045468</v>
      </c>
      <c r="Z81">
        <v>95.111742128606636</v>
      </c>
      <c r="AA81">
        <v>4.5876361141625139</v>
      </c>
      <c r="AB81">
        <v>18.958091213957491</v>
      </c>
      <c r="AC81">
        <v>1.1541166214608203</v>
      </c>
      <c r="AD81">
        <v>0</v>
      </c>
      <c r="AE81">
        <v>310.65251813232067</v>
      </c>
    </row>
    <row r="82" spans="1:31" x14ac:dyDescent="0.25">
      <c r="A82">
        <v>1903109</v>
      </c>
      <c r="B82">
        <v>1</v>
      </c>
      <c r="C82" t="s">
        <v>80</v>
      </c>
      <c r="D82" t="s">
        <v>107</v>
      </c>
      <c r="E82" t="s">
        <v>154</v>
      </c>
      <c r="F82" t="s">
        <v>408</v>
      </c>
      <c r="G82" t="s">
        <v>202</v>
      </c>
      <c r="H82" t="s">
        <v>157</v>
      </c>
      <c r="I82" t="s">
        <v>135</v>
      </c>
      <c r="J82" t="s">
        <v>136</v>
      </c>
      <c r="K82" t="s">
        <v>203</v>
      </c>
      <c r="L82" t="s">
        <v>409</v>
      </c>
      <c r="M82" t="s">
        <v>410</v>
      </c>
      <c r="N82">
        <v>7.4905555550000003</v>
      </c>
      <c r="O82">
        <v>4</v>
      </c>
      <c r="P82">
        <v>1417</v>
      </c>
      <c r="Q82">
        <v>3</v>
      </c>
      <c r="R82">
        <v>11</v>
      </c>
      <c r="S82">
        <v>10</v>
      </c>
      <c r="T82">
        <v>142</v>
      </c>
      <c r="U82">
        <v>0</v>
      </c>
      <c r="V82">
        <v>1</v>
      </c>
      <c r="W82">
        <v>569.95059602952551</v>
      </c>
      <c r="X82">
        <v>2863.3096688269966</v>
      </c>
      <c r="Y82">
        <v>3098.0058514653733</v>
      </c>
      <c r="Z82">
        <v>19.143280849159368</v>
      </c>
      <c r="AA82">
        <v>3414.8066821438479</v>
      </c>
      <c r="AB82">
        <v>842.27614307796409</v>
      </c>
      <c r="AC82">
        <v>0</v>
      </c>
      <c r="AD82">
        <v>256.5444468486034</v>
      </c>
      <c r="AE82">
        <v>11064.03666924147</v>
      </c>
    </row>
    <row r="83" spans="1:31" x14ac:dyDescent="0.25">
      <c r="A83">
        <v>1903364</v>
      </c>
      <c r="B83">
        <v>1</v>
      </c>
      <c r="C83" t="s">
        <v>81</v>
      </c>
      <c r="D83" t="s">
        <v>118</v>
      </c>
      <c r="E83" t="s">
        <v>131</v>
      </c>
      <c r="F83" t="s">
        <v>411</v>
      </c>
      <c r="G83" t="s">
        <v>133</v>
      </c>
      <c r="H83" t="s">
        <v>134</v>
      </c>
      <c r="I83" t="s">
        <v>135</v>
      </c>
      <c r="J83" t="s">
        <v>136</v>
      </c>
      <c r="K83" t="s">
        <v>137</v>
      </c>
      <c r="L83" t="s">
        <v>412</v>
      </c>
      <c r="M83" t="s">
        <v>413</v>
      </c>
      <c r="N83">
        <v>1.1850000000000001</v>
      </c>
      <c r="O83">
        <v>0</v>
      </c>
      <c r="P83">
        <v>192</v>
      </c>
      <c r="Q83">
        <v>0</v>
      </c>
      <c r="R83">
        <v>0</v>
      </c>
      <c r="S83">
        <v>0</v>
      </c>
      <c r="T83">
        <v>7</v>
      </c>
      <c r="U83">
        <v>0</v>
      </c>
      <c r="V83">
        <v>0</v>
      </c>
      <c r="W83">
        <v>0</v>
      </c>
      <c r="X83">
        <v>58.642131506053111</v>
      </c>
      <c r="Y83">
        <v>0</v>
      </c>
      <c r="Z83">
        <v>0</v>
      </c>
      <c r="AA83">
        <v>0</v>
      </c>
      <c r="AB83">
        <v>2.079285613780594</v>
      </c>
      <c r="AC83">
        <v>0</v>
      </c>
      <c r="AD83">
        <v>0</v>
      </c>
      <c r="AE83">
        <v>60.721417119833703</v>
      </c>
    </row>
    <row r="84" spans="1:31" x14ac:dyDescent="0.25">
      <c r="A84">
        <v>1903149</v>
      </c>
      <c r="B84">
        <v>1</v>
      </c>
      <c r="C84" t="s">
        <v>80</v>
      </c>
      <c r="D84" t="s">
        <v>96</v>
      </c>
      <c r="E84" t="s">
        <v>131</v>
      </c>
      <c r="F84" t="s">
        <v>414</v>
      </c>
      <c r="G84" t="s">
        <v>133</v>
      </c>
      <c r="H84" t="s">
        <v>134</v>
      </c>
      <c r="I84" t="s">
        <v>135</v>
      </c>
      <c r="J84" t="s">
        <v>136</v>
      </c>
      <c r="K84" t="s">
        <v>137</v>
      </c>
      <c r="L84" t="s">
        <v>415</v>
      </c>
      <c r="M84" t="s">
        <v>416</v>
      </c>
      <c r="N84">
        <v>3.4338888879999998</v>
      </c>
      <c r="O84">
        <v>0</v>
      </c>
      <c r="P84">
        <v>0</v>
      </c>
      <c r="Q84">
        <v>0</v>
      </c>
      <c r="R84">
        <v>1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2.0178280685321668</v>
      </c>
      <c r="AA84">
        <v>0</v>
      </c>
      <c r="AB84">
        <v>0.59855370125842899</v>
      </c>
      <c r="AC84">
        <v>0</v>
      </c>
      <c r="AD84">
        <v>0</v>
      </c>
      <c r="AE84">
        <v>2.6163817697905958</v>
      </c>
    </row>
    <row r="85" spans="1:31" x14ac:dyDescent="0.25">
      <c r="A85">
        <v>1903507</v>
      </c>
      <c r="B85">
        <v>1</v>
      </c>
      <c r="C85" t="s">
        <v>80</v>
      </c>
      <c r="D85" t="s">
        <v>100</v>
      </c>
      <c r="E85" t="s">
        <v>154</v>
      </c>
      <c r="F85" t="s">
        <v>417</v>
      </c>
      <c r="G85" t="s">
        <v>156</v>
      </c>
      <c r="H85" t="s">
        <v>157</v>
      </c>
      <c r="I85" t="s">
        <v>135</v>
      </c>
      <c r="J85" t="s">
        <v>136</v>
      </c>
      <c r="K85" t="s">
        <v>137</v>
      </c>
      <c r="L85" t="s">
        <v>418</v>
      </c>
      <c r="M85" t="s">
        <v>419</v>
      </c>
      <c r="N85">
        <v>0.90611111099999997</v>
      </c>
      <c r="O85">
        <v>1</v>
      </c>
      <c r="P85">
        <v>396</v>
      </c>
      <c r="Q85">
        <v>26</v>
      </c>
      <c r="R85">
        <v>108</v>
      </c>
      <c r="S85">
        <v>10</v>
      </c>
      <c r="T85">
        <v>72</v>
      </c>
      <c r="U85">
        <v>0</v>
      </c>
      <c r="V85">
        <v>0</v>
      </c>
      <c r="W85">
        <v>2.035232749379678</v>
      </c>
      <c r="X85">
        <v>134.11417041490981</v>
      </c>
      <c r="Y85">
        <v>259.16075434015471</v>
      </c>
      <c r="Z85">
        <v>226.33760528094641</v>
      </c>
      <c r="AA85">
        <v>30.406500719729664</v>
      </c>
      <c r="AB85">
        <v>102.53349787367409</v>
      </c>
      <c r="AC85">
        <v>0</v>
      </c>
      <c r="AD85">
        <v>0</v>
      </c>
      <c r="AE85">
        <v>754.58776137879431</v>
      </c>
    </row>
    <row r="86" spans="1:31" x14ac:dyDescent="0.25">
      <c r="A86">
        <v>1903670</v>
      </c>
      <c r="B86">
        <v>1</v>
      </c>
      <c r="C86" t="s">
        <v>80</v>
      </c>
      <c r="D86" t="s">
        <v>85</v>
      </c>
      <c r="E86" t="s">
        <v>140</v>
      </c>
      <c r="F86" t="s">
        <v>420</v>
      </c>
      <c r="G86" t="s">
        <v>342</v>
      </c>
      <c r="H86" t="s">
        <v>134</v>
      </c>
      <c r="I86" t="s">
        <v>135</v>
      </c>
      <c r="J86" t="s">
        <v>136</v>
      </c>
      <c r="K86" t="s">
        <v>137</v>
      </c>
      <c r="L86" t="s">
        <v>421</v>
      </c>
      <c r="M86" t="s">
        <v>422</v>
      </c>
      <c r="N86">
        <v>1.6363888879999999</v>
      </c>
      <c r="O86">
        <v>0</v>
      </c>
      <c r="P86">
        <v>9</v>
      </c>
      <c r="Q86">
        <v>0</v>
      </c>
      <c r="R86">
        <v>0</v>
      </c>
      <c r="S86">
        <v>0</v>
      </c>
      <c r="T86">
        <v>1</v>
      </c>
      <c r="U86">
        <v>0</v>
      </c>
      <c r="V86">
        <v>0</v>
      </c>
      <c r="W86">
        <v>0</v>
      </c>
      <c r="X86">
        <v>3.4432799258813915</v>
      </c>
      <c r="Y86">
        <v>0</v>
      </c>
      <c r="Z86">
        <v>0</v>
      </c>
      <c r="AA86">
        <v>0</v>
      </c>
      <c r="AB86">
        <v>1.4701059714595297</v>
      </c>
      <c r="AC86">
        <v>0</v>
      </c>
      <c r="AD86">
        <v>0</v>
      </c>
      <c r="AE86">
        <v>4.9133858973409215</v>
      </c>
    </row>
    <row r="87" spans="1:31" x14ac:dyDescent="0.25">
      <c r="A87">
        <v>1903172</v>
      </c>
      <c r="B87">
        <v>1</v>
      </c>
      <c r="C87" t="s">
        <v>80</v>
      </c>
      <c r="D87" t="s">
        <v>82</v>
      </c>
      <c r="E87" t="s">
        <v>149</v>
      </c>
      <c r="F87" t="s">
        <v>423</v>
      </c>
      <c r="G87" t="s">
        <v>283</v>
      </c>
      <c r="H87" t="s">
        <v>134</v>
      </c>
      <c r="I87" t="s">
        <v>135</v>
      </c>
      <c r="J87" t="s">
        <v>136</v>
      </c>
      <c r="K87" t="s">
        <v>137</v>
      </c>
      <c r="L87" t="s">
        <v>424</v>
      </c>
      <c r="M87" t="s">
        <v>425</v>
      </c>
      <c r="N87">
        <v>0.92333333299999998</v>
      </c>
      <c r="O87">
        <v>0</v>
      </c>
      <c r="P87">
        <v>0</v>
      </c>
      <c r="Q87">
        <v>0</v>
      </c>
      <c r="R87">
        <v>0</v>
      </c>
      <c r="S87">
        <v>0</v>
      </c>
      <c r="T87">
        <v>522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403.6224184619507</v>
      </c>
      <c r="AC87">
        <v>0</v>
      </c>
      <c r="AD87">
        <v>0</v>
      </c>
      <c r="AE87">
        <v>403.6224184619507</v>
      </c>
    </row>
    <row r="88" spans="1:31" x14ac:dyDescent="0.25">
      <c r="A88">
        <v>1903713</v>
      </c>
      <c r="B88">
        <v>1</v>
      </c>
      <c r="C88" t="s">
        <v>81</v>
      </c>
      <c r="D88" t="s">
        <v>127</v>
      </c>
      <c r="E88" t="s">
        <v>131</v>
      </c>
      <c r="F88" t="s">
        <v>426</v>
      </c>
      <c r="G88" t="s">
        <v>133</v>
      </c>
      <c r="H88" t="s">
        <v>134</v>
      </c>
      <c r="I88" t="s">
        <v>135</v>
      </c>
      <c r="J88" t="s">
        <v>136</v>
      </c>
      <c r="K88" t="s">
        <v>137</v>
      </c>
      <c r="L88" t="s">
        <v>427</v>
      </c>
      <c r="M88" t="s">
        <v>428</v>
      </c>
      <c r="N88">
        <v>1.1788888879999999</v>
      </c>
      <c r="O88">
        <v>0</v>
      </c>
      <c r="P88">
        <v>1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0.3864349554112434</v>
      </c>
      <c r="Y88">
        <v>0</v>
      </c>
      <c r="Z88">
        <v>9.2190083760389676</v>
      </c>
      <c r="AA88">
        <v>0</v>
      </c>
      <c r="AB88">
        <v>0</v>
      </c>
      <c r="AC88">
        <v>0</v>
      </c>
      <c r="AD88">
        <v>0</v>
      </c>
      <c r="AE88">
        <v>9.6054433314502106</v>
      </c>
    </row>
    <row r="89" spans="1:31" x14ac:dyDescent="0.25">
      <c r="A89">
        <v>1903321</v>
      </c>
      <c r="B89">
        <v>1</v>
      </c>
      <c r="C89" t="s">
        <v>81</v>
      </c>
      <c r="D89" t="s">
        <v>119</v>
      </c>
      <c r="E89" t="s">
        <v>220</v>
      </c>
      <c r="F89" t="s">
        <v>429</v>
      </c>
      <c r="G89" t="s">
        <v>156</v>
      </c>
      <c r="H89" t="s">
        <v>157</v>
      </c>
      <c r="I89" t="s">
        <v>222</v>
      </c>
      <c r="J89" t="s">
        <v>136</v>
      </c>
      <c r="K89" t="s">
        <v>137</v>
      </c>
      <c r="L89" t="s">
        <v>430</v>
      </c>
      <c r="M89" t="s">
        <v>431</v>
      </c>
      <c r="N89">
        <v>6.3888879999999997E-3</v>
      </c>
      <c r="O89">
        <v>0</v>
      </c>
      <c r="P89">
        <v>1498</v>
      </c>
      <c r="Q89">
        <v>92</v>
      </c>
      <c r="R89">
        <v>334</v>
      </c>
      <c r="S89">
        <v>2</v>
      </c>
      <c r="T89">
        <v>66</v>
      </c>
      <c r="U89">
        <v>0</v>
      </c>
      <c r="V89">
        <v>0</v>
      </c>
      <c r="W89">
        <v>0</v>
      </c>
      <c r="X89">
        <v>1.7608995515397849</v>
      </c>
      <c r="Y89">
        <v>6.7860139692737125</v>
      </c>
      <c r="Z89">
        <v>16.014185140651037</v>
      </c>
      <c r="AA89">
        <v>4.5414498677403339E-2</v>
      </c>
      <c r="AB89">
        <v>0.24429258536544718</v>
      </c>
      <c r="AC89">
        <v>0</v>
      </c>
      <c r="AD89">
        <v>0</v>
      </c>
      <c r="AE89">
        <v>24.850805745507383</v>
      </c>
    </row>
    <row r="90" spans="1:31" x14ac:dyDescent="0.25">
      <c r="A90">
        <v>1903192</v>
      </c>
      <c r="B90">
        <v>1</v>
      </c>
      <c r="C90" t="s">
        <v>80</v>
      </c>
      <c r="D90" t="s">
        <v>84</v>
      </c>
      <c r="E90" t="s">
        <v>140</v>
      </c>
      <c r="F90" t="s">
        <v>432</v>
      </c>
      <c r="G90" t="s">
        <v>342</v>
      </c>
      <c r="H90" t="s">
        <v>134</v>
      </c>
      <c r="I90" t="s">
        <v>135</v>
      </c>
      <c r="J90" t="s">
        <v>136</v>
      </c>
      <c r="K90" t="s">
        <v>137</v>
      </c>
      <c r="L90" t="s">
        <v>433</v>
      </c>
      <c r="M90" t="s">
        <v>434</v>
      </c>
      <c r="N90">
        <v>1.396111111</v>
      </c>
      <c r="O90">
        <v>0</v>
      </c>
      <c r="P90">
        <v>10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2.1867249424667752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2.1867249424667752</v>
      </c>
    </row>
    <row r="91" spans="1:31" x14ac:dyDescent="0.25">
      <c r="A91">
        <v>1903570</v>
      </c>
      <c r="B91">
        <v>1</v>
      </c>
      <c r="C91" t="s">
        <v>80</v>
      </c>
      <c r="D91" t="s">
        <v>82</v>
      </c>
      <c r="E91" t="s">
        <v>160</v>
      </c>
      <c r="F91" t="s">
        <v>435</v>
      </c>
      <c r="G91" t="s">
        <v>133</v>
      </c>
      <c r="H91" t="s">
        <v>134</v>
      </c>
      <c r="I91" t="s">
        <v>135</v>
      </c>
      <c r="J91" t="s">
        <v>136</v>
      </c>
      <c r="K91" t="s">
        <v>137</v>
      </c>
      <c r="L91" t="s">
        <v>436</v>
      </c>
      <c r="M91" t="s">
        <v>437</v>
      </c>
      <c r="N91">
        <v>2.0411111110000002</v>
      </c>
      <c r="O91">
        <v>0</v>
      </c>
      <c r="P91">
        <v>7</v>
      </c>
      <c r="Q91">
        <v>0</v>
      </c>
      <c r="R91">
        <v>0</v>
      </c>
      <c r="S91">
        <v>0</v>
      </c>
      <c r="T91">
        <v>23</v>
      </c>
      <c r="U91">
        <v>0</v>
      </c>
      <c r="V91">
        <v>0</v>
      </c>
      <c r="W91">
        <v>0</v>
      </c>
      <c r="X91">
        <v>14.648345734196164</v>
      </c>
      <c r="Y91">
        <v>0</v>
      </c>
      <c r="Z91">
        <v>0</v>
      </c>
      <c r="AA91">
        <v>0</v>
      </c>
      <c r="AB91">
        <v>244.95616795456368</v>
      </c>
      <c r="AC91">
        <v>0</v>
      </c>
      <c r="AD91">
        <v>0</v>
      </c>
      <c r="AE91">
        <v>259.60451368875982</v>
      </c>
    </row>
    <row r="92" spans="1:31" x14ac:dyDescent="0.25">
      <c r="A92">
        <v>1903135</v>
      </c>
      <c r="B92">
        <v>1</v>
      </c>
      <c r="C92" t="s">
        <v>80</v>
      </c>
      <c r="D92" t="s">
        <v>84</v>
      </c>
      <c r="E92" t="s">
        <v>131</v>
      </c>
      <c r="F92" t="s">
        <v>438</v>
      </c>
      <c r="G92" t="s">
        <v>439</v>
      </c>
      <c r="H92" t="s">
        <v>134</v>
      </c>
      <c r="I92" t="s">
        <v>135</v>
      </c>
      <c r="J92" t="s">
        <v>136</v>
      </c>
      <c r="K92" t="s">
        <v>137</v>
      </c>
      <c r="L92" t="s">
        <v>440</v>
      </c>
      <c r="M92" t="s">
        <v>441</v>
      </c>
      <c r="N92">
        <v>0.53611111099999997</v>
      </c>
      <c r="O92">
        <v>0</v>
      </c>
      <c r="P92">
        <v>107</v>
      </c>
      <c r="Q92">
        <v>0</v>
      </c>
      <c r="R92">
        <v>0</v>
      </c>
      <c r="S92">
        <v>0</v>
      </c>
      <c r="T92">
        <v>4</v>
      </c>
      <c r="U92">
        <v>0</v>
      </c>
      <c r="V92">
        <v>0</v>
      </c>
      <c r="W92">
        <v>0</v>
      </c>
      <c r="X92">
        <v>11.727030750819555</v>
      </c>
      <c r="Y92">
        <v>0</v>
      </c>
      <c r="Z92">
        <v>0</v>
      </c>
      <c r="AA92">
        <v>0</v>
      </c>
      <c r="AB92">
        <v>0.10049413229093335</v>
      </c>
      <c r="AC92">
        <v>0</v>
      </c>
      <c r="AD92">
        <v>0</v>
      </c>
      <c r="AE92">
        <v>11.827524883110488</v>
      </c>
    </row>
    <row r="93" spans="1:31" x14ac:dyDescent="0.25">
      <c r="A93">
        <v>1902836</v>
      </c>
      <c r="B93">
        <v>1</v>
      </c>
      <c r="C93" t="s">
        <v>81</v>
      </c>
      <c r="D93" t="s">
        <v>128</v>
      </c>
      <c r="E93" t="s">
        <v>190</v>
      </c>
      <c r="F93" t="s">
        <v>442</v>
      </c>
      <c r="G93" t="s">
        <v>241</v>
      </c>
      <c r="H93" t="s">
        <v>157</v>
      </c>
      <c r="I93" t="s">
        <v>135</v>
      </c>
      <c r="J93" t="s">
        <v>136</v>
      </c>
      <c r="K93" t="s">
        <v>137</v>
      </c>
      <c r="L93" t="s">
        <v>443</v>
      </c>
      <c r="M93" t="s">
        <v>444</v>
      </c>
      <c r="N93">
        <v>2.278333333</v>
      </c>
      <c r="O93">
        <v>0</v>
      </c>
      <c r="P93">
        <v>834</v>
      </c>
      <c r="Q93">
        <v>0</v>
      </c>
      <c r="R93">
        <v>0</v>
      </c>
      <c r="S93">
        <v>0</v>
      </c>
      <c r="T93">
        <v>33</v>
      </c>
      <c r="U93">
        <v>0</v>
      </c>
      <c r="V93">
        <v>0</v>
      </c>
      <c r="W93">
        <v>0</v>
      </c>
      <c r="X93">
        <v>568.27433540847687</v>
      </c>
      <c r="Y93">
        <v>0</v>
      </c>
      <c r="Z93">
        <v>0</v>
      </c>
      <c r="AA93">
        <v>0</v>
      </c>
      <c r="AB93">
        <v>60.253856120613356</v>
      </c>
      <c r="AC93">
        <v>0</v>
      </c>
      <c r="AD93">
        <v>0</v>
      </c>
      <c r="AE93">
        <v>628.52819152909024</v>
      </c>
    </row>
    <row r="94" spans="1:31" x14ac:dyDescent="0.25">
      <c r="A94">
        <v>1902338</v>
      </c>
      <c r="B94">
        <v>1</v>
      </c>
      <c r="C94" t="s">
        <v>80</v>
      </c>
      <c r="D94" t="s">
        <v>96</v>
      </c>
      <c r="E94" t="s">
        <v>149</v>
      </c>
      <c r="F94" t="s">
        <v>445</v>
      </c>
      <c r="G94" t="s">
        <v>446</v>
      </c>
      <c r="H94" t="s">
        <v>134</v>
      </c>
      <c r="I94" t="s">
        <v>135</v>
      </c>
      <c r="J94" t="s">
        <v>136</v>
      </c>
      <c r="K94" t="s">
        <v>137</v>
      </c>
      <c r="L94" t="s">
        <v>447</v>
      </c>
      <c r="M94" t="s">
        <v>448</v>
      </c>
      <c r="N94">
        <v>1.923888888</v>
      </c>
      <c r="O94">
        <v>0</v>
      </c>
      <c r="P94">
        <v>89</v>
      </c>
      <c r="Q94">
        <v>0</v>
      </c>
      <c r="R94">
        <v>0</v>
      </c>
      <c r="S94">
        <v>0</v>
      </c>
      <c r="T94">
        <v>7</v>
      </c>
      <c r="U94">
        <v>0</v>
      </c>
      <c r="V94">
        <v>0</v>
      </c>
      <c r="W94">
        <v>0</v>
      </c>
      <c r="X94">
        <v>119.36334570440049</v>
      </c>
      <c r="Y94">
        <v>0</v>
      </c>
      <c r="Z94">
        <v>0</v>
      </c>
      <c r="AA94">
        <v>0</v>
      </c>
      <c r="AB94">
        <v>30.21983474124621</v>
      </c>
      <c r="AC94">
        <v>0</v>
      </c>
      <c r="AD94">
        <v>0</v>
      </c>
      <c r="AE94">
        <v>149.58318044564669</v>
      </c>
    </row>
    <row r="95" spans="1:31" x14ac:dyDescent="0.25">
      <c r="A95">
        <v>1902799</v>
      </c>
      <c r="B95">
        <v>1</v>
      </c>
      <c r="C95" t="s">
        <v>80</v>
      </c>
      <c r="D95" t="s">
        <v>105</v>
      </c>
      <c r="E95" t="s">
        <v>131</v>
      </c>
      <c r="F95" t="s">
        <v>449</v>
      </c>
      <c r="G95" t="s">
        <v>133</v>
      </c>
      <c r="H95" t="s">
        <v>134</v>
      </c>
      <c r="I95" t="s">
        <v>135</v>
      </c>
      <c r="J95" t="s">
        <v>136</v>
      </c>
      <c r="K95" t="s">
        <v>137</v>
      </c>
      <c r="L95" t="s">
        <v>450</v>
      </c>
      <c r="M95" t="s">
        <v>451</v>
      </c>
      <c r="N95">
        <v>0.80694444399999998</v>
      </c>
      <c r="O95">
        <v>0</v>
      </c>
      <c r="P95">
        <v>86</v>
      </c>
      <c r="Q95">
        <v>0</v>
      </c>
      <c r="R95">
        <v>0</v>
      </c>
      <c r="S95">
        <v>0</v>
      </c>
      <c r="T95">
        <v>5</v>
      </c>
      <c r="U95">
        <v>0</v>
      </c>
      <c r="V95">
        <v>0</v>
      </c>
      <c r="W95">
        <v>0</v>
      </c>
      <c r="X95">
        <v>23.605646668876989</v>
      </c>
      <c r="Y95">
        <v>0</v>
      </c>
      <c r="Z95">
        <v>0</v>
      </c>
      <c r="AA95">
        <v>0</v>
      </c>
      <c r="AB95">
        <v>6.0246333124266798</v>
      </c>
      <c r="AC95">
        <v>0</v>
      </c>
      <c r="AD95">
        <v>0</v>
      </c>
      <c r="AE95">
        <v>29.630279981303669</v>
      </c>
    </row>
    <row r="96" spans="1:31" x14ac:dyDescent="0.25">
      <c r="A96">
        <v>1902550</v>
      </c>
      <c r="B96">
        <v>1</v>
      </c>
      <c r="C96" t="s">
        <v>81</v>
      </c>
      <c r="D96" t="s">
        <v>127</v>
      </c>
      <c r="E96" t="s">
        <v>160</v>
      </c>
      <c r="F96" t="s">
        <v>452</v>
      </c>
      <c r="G96" t="s">
        <v>162</v>
      </c>
      <c r="H96" t="s">
        <v>134</v>
      </c>
      <c r="I96" t="s">
        <v>135</v>
      </c>
      <c r="J96" t="s">
        <v>136</v>
      </c>
      <c r="K96" t="s">
        <v>137</v>
      </c>
      <c r="L96" t="s">
        <v>453</v>
      </c>
      <c r="M96" t="s">
        <v>454</v>
      </c>
      <c r="N96">
        <v>3.926388888</v>
      </c>
      <c r="O96">
        <v>0</v>
      </c>
      <c r="P96">
        <v>33</v>
      </c>
      <c r="Q96">
        <v>0</v>
      </c>
      <c r="R96">
        <v>0</v>
      </c>
      <c r="S96">
        <v>0</v>
      </c>
      <c r="T96">
        <v>6</v>
      </c>
      <c r="U96">
        <v>0</v>
      </c>
      <c r="V96">
        <v>0</v>
      </c>
      <c r="W96">
        <v>0</v>
      </c>
      <c r="X96">
        <v>37.558457498866993</v>
      </c>
      <c r="Y96">
        <v>0</v>
      </c>
      <c r="Z96">
        <v>0</v>
      </c>
      <c r="AA96">
        <v>0</v>
      </c>
      <c r="AB96">
        <v>15.955947769432951</v>
      </c>
      <c r="AC96">
        <v>0</v>
      </c>
      <c r="AD96">
        <v>0</v>
      </c>
      <c r="AE96">
        <v>53.514405268299946</v>
      </c>
    </row>
    <row r="97" spans="1:31" x14ac:dyDescent="0.25">
      <c r="A97">
        <v>1902501</v>
      </c>
      <c r="B97">
        <v>1</v>
      </c>
      <c r="C97" t="s">
        <v>80</v>
      </c>
      <c r="D97" t="s">
        <v>108</v>
      </c>
      <c r="E97" t="s">
        <v>140</v>
      </c>
      <c r="F97" t="s">
        <v>455</v>
      </c>
      <c r="G97" t="s">
        <v>217</v>
      </c>
      <c r="H97" t="s">
        <v>134</v>
      </c>
      <c r="I97" t="s">
        <v>135</v>
      </c>
      <c r="J97" t="s">
        <v>136</v>
      </c>
      <c r="K97" t="s">
        <v>137</v>
      </c>
      <c r="L97" t="s">
        <v>456</v>
      </c>
      <c r="M97" t="s">
        <v>457</v>
      </c>
      <c r="N97">
        <v>2.645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2.4038327184204902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2.4038327184204902</v>
      </c>
    </row>
    <row r="98" spans="1:31" x14ac:dyDescent="0.25">
      <c r="A98">
        <v>1902587</v>
      </c>
      <c r="B98">
        <v>1</v>
      </c>
      <c r="C98" t="s">
        <v>81</v>
      </c>
      <c r="D98" t="s">
        <v>120</v>
      </c>
      <c r="E98" t="s">
        <v>160</v>
      </c>
      <c r="F98" t="s">
        <v>458</v>
      </c>
      <c r="G98" t="s">
        <v>133</v>
      </c>
      <c r="H98" t="s">
        <v>134</v>
      </c>
      <c r="I98" t="s">
        <v>135</v>
      </c>
      <c r="J98" t="s">
        <v>136</v>
      </c>
      <c r="K98" t="s">
        <v>137</v>
      </c>
      <c r="L98" t="s">
        <v>459</v>
      </c>
      <c r="M98" t="s">
        <v>460</v>
      </c>
      <c r="N98">
        <v>1.1261111109999999</v>
      </c>
      <c r="O98">
        <v>0</v>
      </c>
      <c r="P98">
        <v>10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2.8600655894445981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2.8600655894445981</v>
      </c>
    </row>
    <row r="99" spans="1:31" x14ac:dyDescent="0.25">
      <c r="A99">
        <v>1902985</v>
      </c>
      <c r="B99">
        <v>1</v>
      </c>
      <c r="C99" t="s">
        <v>80</v>
      </c>
      <c r="D99" t="s">
        <v>87</v>
      </c>
      <c r="E99" t="s">
        <v>140</v>
      </c>
      <c r="F99" t="s">
        <v>461</v>
      </c>
      <c r="G99" t="s">
        <v>342</v>
      </c>
      <c r="H99" t="s">
        <v>134</v>
      </c>
      <c r="I99" t="s">
        <v>135</v>
      </c>
      <c r="J99" t="s">
        <v>136</v>
      </c>
      <c r="K99" t="s">
        <v>137</v>
      </c>
      <c r="L99" t="s">
        <v>462</v>
      </c>
      <c r="M99" t="s">
        <v>463</v>
      </c>
      <c r="N99">
        <v>3.9002777769999999</v>
      </c>
      <c r="O99">
        <v>0</v>
      </c>
      <c r="P99">
        <v>1</v>
      </c>
      <c r="Q99">
        <v>0</v>
      </c>
      <c r="R99">
        <v>0</v>
      </c>
      <c r="S99">
        <v>0</v>
      </c>
      <c r="T99">
        <v>15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44.745144147801639</v>
      </c>
      <c r="AC99">
        <v>0</v>
      </c>
      <c r="AD99">
        <v>0</v>
      </c>
      <c r="AE99">
        <v>44.745144147801639</v>
      </c>
    </row>
    <row r="100" spans="1:31" x14ac:dyDescent="0.25">
      <c r="A100">
        <v>1902152</v>
      </c>
      <c r="B100">
        <v>1</v>
      </c>
      <c r="C100" t="s">
        <v>81</v>
      </c>
      <c r="D100" t="s">
        <v>121</v>
      </c>
      <c r="E100" t="s">
        <v>131</v>
      </c>
      <c r="F100" t="s">
        <v>464</v>
      </c>
      <c r="G100" t="s">
        <v>133</v>
      </c>
      <c r="H100" t="s">
        <v>134</v>
      </c>
      <c r="I100" t="s">
        <v>135</v>
      </c>
      <c r="J100" t="s">
        <v>136</v>
      </c>
      <c r="K100" t="s">
        <v>137</v>
      </c>
      <c r="L100" t="s">
        <v>465</v>
      </c>
      <c r="M100" t="s">
        <v>466</v>
      </c>
      <c r="N100">
        <v>2.4111111109999999</v>
      </c>
      <c r="O100">
        <v>0</v>
      </c>
      <c r="P100">
        <v>1</v>
      </c>
      <c r="Q100">
        <v>0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0.12575659044145557</v>
      </c>
      <c r="Y100">
        <v>0</v>
      </c>
      <c r="Z100">
        <v>1.3863269662759801</v>
      </c>
      <c r="AA100">
        <v>0</v>
      </c>
      <c r="AB100">
        <v>0</v>
      </c>
      <c r="AC100">
        <v>0</v>
      </c>
      <c r="AD100">
        <v>0</v>
      </c>
      <c r="AE100">
        <v>1.5120835567174356</v>
      </c>
    </row>
    <row r="101" spans="1:31" x14ac:dyDescent="0.25">
      <c r="A101">
        <v>1902544</v>
      </c>
      <c r="B101">
        <v>1</v>
      </c>
      <c r="C101" t="s">
        <v>80</v>
      </c>
      <c r="D101" t="s">
        <v>82</v>
      </c>
      <c r="E101" t="s">
        <v>131</v>
      </c>
      <c r="F101" t="s">
        <v>467</v>
      </c>
      <c r="G101" t="s">
        <v>133</v>
      </c>
      <c r="H101" t="s">
        <v>134</v>
      </c>
      <c r="I101" t="s">
        <v>135</v>
      </c>
      <c r="J101" t="s">
        <v>136</v>
      </c>
      <c r="K101" t="s">
        <v>137</v>
      </c>
      <c r="L101" t="s">
        <v>468</v>
      </c>
      <c r="M101" t="s">
        <v>469</v>
      </c>
      <c r="N101">
        <v>1.401944444</v>
      </c>
      <c r="O101">
        <v>0</v>
      </c>
      <c r="P101">
        <v>64</v>
      </c>
      <c r="Q101">
        <v>0</v>
      </c>
      <c r="R101">
        <v>0</v>
      </c>
      <c r="S101">
        <v>0</v>
      </c>
      <c r="T101">
        <v>50</v>
      </c>
      <c r="U101">
        <v>0</v>
      </c>
      <c r="V101">
        <v>0</v>
      </c>
      <c r="W101">
        <v>0</v>
      </c>
      <c r="X101">
        <v>27.703304664340159</v>
      </c>
      <c r="Y101">
        <v>0</v>
      </c>
      <c r="Z101">
        <v>0</v>
      </c>
      <c r="AA101">
        <v>0</v>
      </c>
      <c r="AB101">
        <v>164.04375131301737</v>
      </c>
      <c r="AC101">
        <v>0</v>
      </c>
      <c r="AD101">
        <v>0</v>
      </c>
      <c r="AE101">
        <v>191.74705597735752</v>
      </c>
    </row>
    <row r="102" spans="1:31" x14ac:dyDescent="0.25">
      <c r="A102">
        <v>1902284</v>
      </c>
      <c r="B102">
        <v>1</v>
      </c>
      <c r="C102" t="s">
        <v>81</v>
      </c>
      <c r="D102" t="s">
        <v>127</v>
      </c>
      <c r="E102" t="s">
        <v>140</v>
      </c>
      <c r="F102" t="s">
        <v>470</v>
      </c>
      <c r="G102" t="s">
        <v>342</v>
      </c>
      <c r="H102" t="s">
        <v>134</v>
      </c>
      <c r="I102" t="s">
        <v>135</v>
      </c>
      <c r="J102" t="s">
        <v>136</v>
      </c>
      <c r="K102" t="s">
        <v>137</v>
      </c>
      <c r="L102" t="s">
        <v>471</v>
      </c>
      <c r="M102" t="s">
        <v>472</v>
      </c>
      <c r="N102">
        <v>2.375555555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2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30.39366698423385</v>
      </c>
      <c r="AC102">
        <v>0</v>
      </c>
      <c r="AD102">
        <v>0</v>
      </c>
      <c r="AE102">
        <v>30.39366698423385</v>
      </c>
    </row>
    <row r="103" spans="1:31" x14ac:dyDescent="0.25">
      <c r="A103">
        <v>1902948</v>
      </c>
      <c r="B103">
        <v>1</v>
      </c>
      <c r="C103" t="s">
        <v>80</v>
      </c>
      <c r="D103" t="s">
        <v>104</v>
      </c>
      <c r="E103" t="s">
        <v>131</v>
      </c>
      <c r="F103" t="s">
        <v>473</v>
      </c>
      <c r="G103" t="s">
        <v>133</v>
      </c>
      <c r="H103" t="s">
        <v>134</v>
      </c>
      <c r="I103" t="s">
        <v>135</v>
      </c>
      <c r="J103" t="s">
        <v>136</v>
      </c>
      <c r="K103" t="s">
        <v>137</v>
      </c>
      <c r="L103" t="s">
        <v>474</v>
      </c>
      <c r="M103" t="s">
        <v>475</v>
      </c>
      <c r="N103">
        <v>2.344166666</v>
      </c>
      <c r="O103">
        <v>0</v>
      </c>
      <c r="P103">
        <v>34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21.053267776821013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21.053267776821013</v>
      </c>
    </row>
    <row r="104" spans="1:31" x14ac:dyDescent="0.25">
      <c r="A104">
        <v>1902307</v>
      </c>
      <c r="B104">
        <v>1</v>
      </c>
      <c r="C104" t="s">
        <v>81</v>
      </c>
      <c r="D104" t="s">
        <v>112</v>
      </c>
      <c r="E104" t="s">
        <v>160</v>
      </c>
      <c r="F104" t="s">
        <v>476</v>
      </c>
      <c r="G104" t="s">
        <v>133</v>
      </c>
      <c r="H104" t="s">
        <v>134</v>
      </c>
      <c r="I104" t="s">
        <v>135</v>
      </c>
      <c r="J104" t="s">
        <v>136</v>
      </c>
      <c r="K104" t="s">
        <v>137</v>
      </c>
      <c r="L104" t="s">
        <v>477</v>
      </c>
      <c r="M104" t="s">
        <v>478</v>
      </c>
      <c r="N104">
        <v>1.3616666660000001</v>
      </c>
      <c r="O104">
        <v>0</v>
      </c>
      <c r="P104">
        <v>56</v>
      </c>
      <c r="Q104">
        <v>0</v>
      </c>
      <c r="R104">
        <v>0</v>
      </c>
      <c r="S104">
        <v>0</v>
      </c>
      <c r="T104">
        <v>44</v>
      </c>
      <c r="U104">
        <v>0</v>
      </c>
      <c r="V104">
        <v>1</v>
      </c>
      <c r="W104">
        <v>0</v>
      </c>
      <c r="X104">
        <v>16.728582764694124</v>
      </c>
      <c r="Y104">
        <v>0</v>
      </c>
      <c r="Z104">
        <v>0</v>
      </c>
      <c r="AA104">
        <v>0</v>
      </c>
      <c r="AB104">
        <v>46.909533360710924</v>
      </c>
      <c r="AC104">
        <v>0</v>
      </c>
      <c r="AD104">
        <v>43.036846972051492</v>
      </c>
      <c r="AE104">
        <v>106.67496309745654</v>
      </c>
    </row>
    <row r="105" spans="1:31" x14ac:dyDescent="0.25">
      <c r="A105">
        <v>1902994</v>
      </c>
      <c r="B105">
        <v>1</v>
      </c>
      <c r="C105" t="s">
        <v>81</v>
      </c>
      <c r="D105" t="s">
        <v>128</v>
      </c>
      <c r="E105" t="s">
        <v>160</v>
      </c>
      <c r="F105" t="s">
        <v>479</v>
      </c>
      <c r="G105" t="s">
        <v>162</v>
      </c>
      <c r="H105" t="s">
        <v>134</v>
      </c>
      <c r="I105" t="s">
        <v>135</v>
      </c>
      <c r="J105" t="s">
        <v>136</v>
      </c>
      <c r="K105" t="s">
        <v>137</v>
      </c>
      <c r="L105" t="s">
        <v>480</v>
      </c>
      <c r="M105" t="s">
        <v>481</v>
      </c>
      <c r="N105">
        <v>5.210555555</v>
      </c>
      <c r="O105">
        <v>0</v>
      </c>
      <c r="P105">
        <v>191</v>
      </c>
      <c r="Q105">
        <v>0</v>
      </c>
      <c r="R105">
        <v>0</v>
      </c>
      <c r="S105">
        <v>0</v>
      </c>
      <c r="T105">
        <v>25</v>
      </c>
      <c r="U105">
        <v>0</v>
      </c>
      <c r="V105">
        <v>0</v>
      </c>
      <c r="W105">
        <v>0</v>
      </c>
      <c r="X105">
        <v>336.13838372257328</v>
      </c>
      <c r="Y105">
        <v>0</v>
      </c>
      <c r="Z105">
        <v>0</v>
      </c>
      <c r="AA105">
        <v>0</v>
      </c>
      <c r="AB105">
        <v>53.622571776096393</v>
      </c>
      <c r="AC105">
        <v>0</v>
      </c>
      <c r="AD105">
        <v>0</v>
      </c>
      <c r="AE105">
        <v>389.76095549866966</v>
      </c>
    </row>
    <row r="106" spans="1:31" x14ac:dyDescent="0.25">
      <c r="A106">
        <v>1902662</v>
      </c>
      <c r="B106">
        <v>1</v>
      </c>
      <c r="C106" t="s">
        <v>80</v>
      </c>
      <c r="D106" t="s">
        <v>82</v>
      </c>
      <c r="E106" t="s">
        <v>131</v>
      </c>
      <c r="F106" t="s">
        <v>482</v>
      </c>
      <c r="G106" t="s">
        <v>483</v>
      </c>
      <c r="H106" t="s">
        <v>134</v>
      </c>
      <c r="I106" t="s">
        <v>135</v>
      </c>
      <c r="J106" t="s">
        <v>136</v>
      </c>
      <c r="K106" t="s">
        <v>137</v>
      </c>
      <c r="L106" t="s">
        <v>484</v>
      </c>
      <c r="M106" t="s">
        <v>485</v>
      </c>
      <c r="N106">
        <v>1.7569444439999999</v>
      </c>
      <c r="O106">
        <v>0</v>
      </c>
      <c r="P106">
        <v>231</v>
      </c>
      <c r="Q106">
        <v>0</v>
      </c>
      <c r="R106">
        <v>0</v>
      </c>
      <c r="S106">
        <v>0</v>
      </c>
      <c r="T106">
        <v>31</v>
      </c>
      <c r="U106">
        <v>0</v>
      </c>
      <c r="V106">
        <v>0</v>
      </c>
      <c r="W106">
        <v>0</v>
      </c>
      <c r="X106">
        <v>105.05484717697166</v>
      </c>
      <c r="Y106">
        <v>0</v>
      </c>
      <c r="Z106">
        <v>0</v>
      </c>
      <c r="AA106">
        <v>0</v>
      </c>
      <c r="AB106">
        <v>21.82439066580358</v>
      </c>
      <c r="AC106">
        <v>0</v>
      </c>
      <c r="AD106">
        <v>0</v>
      </c>
      <c r="AE106">
        <v>126.87923784277524</v>
      </c>
    </row>
    <row r="107" spans="1:31" x14ac:dyDescent="0.25">
      <c r="A107">
        <v>1902453</v>
      </c>
      <c r="B107">
        <v>1</v>
      </c>
      <c r="C107" t="s">
        <v>81</v>
      </c>
      <c r="D107" t="s">
        <v>123</v>
      </c>
      <c r="E107" t="s">
        <v>131</v>
      </c>
      <c r="F107" t="s">
        <v>486</v>
      </c>
      <c r="G107" t="s">
        <v>487</v>
      </c>
      <c r="H107" t="s">
        <v>134</v>
      </c>
      <c r="I107" t="s">
        <v>135</v>
      </c>
      <c r="J107" t="s">
        <v>136</v>
      </c>
      <c r="K107" t="s">
        <v>137</v>
      </c>
      <c r="L107" t="s">
        <v>488</v>
      </c>
      <c r="M107" t="s">
        <v>489</v>
      </c>
      <c r="N107">
        <v>2.3075000000000001</v>
      </c>
      <c r="O107">
        <v>0</v>
      </c>
      <c r="P107">
        <v>62</v>
      </c>
      <c r="Q107">
        <v>0</v>
      </c>
      <c r="R107">
        <v>0</v>
      </c>
      <c r="S107">
        <v>0</v>
      </c>
      <c r="T107">
        <v>6</v>
      </c>
      <c r="U107">
        <v>0</v>
      </c>
      <c r="V107">
        <v>0</v>
      </c>
      <c r="W107">
        <v>0</v>
      </c>
      <c r="X107">
        <v>38.923658474105004</v>
      </c>
      <c r="Y107">
        <v>0</v>
      </c>
      <c r="Z107">
        <v>0</v>
      </c>
      <c r="AA107">
        <v>0</v>
      </c>
      <c r="AB107">
        <v>7.8546396101971574</v>
      </c>
      <c r="AC107">
        <v>0</v>
      </c>
      <c r="AD107">
        <v>0</v>
      </c>
      <c r="AE107">
        <v>46.778298084302165</v>
      </c>
    </row>
    <row r="108" spans="1:31" x14ac:dyDescent="0.25">
      <c r="A108">
        <v>1902115</v>
      </c>
      <c r="B108">
        <v>1</v>
      </c>
      <c r="C108" t="s">
        <v>80</v>
      </c>
      <c r="D108" t="s">
        <v>96</v>
      </c>
      <c r="E108" t="s">
        <v>140</v>
      </c>
      <c r="F108" t="s">
        <v>490</v>
      </c>
      <c r="G108" t="s">
        <v>342</v>
      </c>
      <c r="H108" t="s">
        <v>134</v>
      </c>
      <c r="I108" t="s">
        <v>135</v>
      </c>
      <c r="J108" t="s">
        <v>136</v>
      </c>
      <c r="K108" t="s">
        <v>137</v>
      </c>
      <c r="L108" t="s">
        <v>491</v>
      </c>
      <c r="M108" t="s">
        <v>492</v>
      </c>
      <c r="N108">
        <v>4.5350000000000001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2.7346707920067268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2.7346707920067268</v>
      </c>
    </row>
    <row r="109" spans="1:31" x14ac:dyDescent="0.25">
      <c r="A109">
        <v>1902407</v>
      </c>
      <c r="B109">
        <v>1</v>
      </c>
      <c r="C109" t="s">
        <v>80</v>
      </c>
      <c r="D109" t="s">
        <v>101</v>
      </c>
      <c r="E109" t="s">
        <v>131</v>
      </c>
      <c r="F109" t="s">
        <v>493</v>
      </c>
      <c r="G109" t="s">
        <v>133</v>
      </c>
      <c r="H109" t="s">
        <v>134</v>
      </c>
      <c r="I109" t="s">
        <v>135</v>
      </c>
      <c r="J109" t="s">
        <v>136</v>
      </c>
      <c r="K109" t="s">
        <v>137</v>
      </c>
      <c r="L109" t="s">
        <v>494</v>
      </c>
      <c r="M109" t="s">
        <v>495</v>
      </c>
      <c r="N109">
        <v>1.6741666660000001</v>
      </c>
      <c r="O109">
        <v>0</v>
      </c>
      <c r="P109">
        <v>32</v>
      </c>
      <c r="Q109">
        <v>0</v>
      </c>
      <c r="R109">
        <v>0</v>
      </c>
      <c r="S109">
        <v>0</v>
      </c>
      <c r="T109">
        <v>3</v>
      </c>
      <c r="U109">
        <v>0</v>
      </c>
      <c r="V109">
        <v>0</v>
      </c>
      <c r="W109">
        <v>0</v>
      </c>
      <c r="X109">
        <v>15.46902477752578</v>
      </c>
      <c r="Y109">
        <v>0</v>
      </c>
      <c r="Z109">
        <v>0</v>
      </c>
      <c r="AA109">
        <v>0</v>
      </c>
      <c r="AB109">
        <v>16.893299239200271</v>
      </c>
      <c r="AC109">
        <v>0</v>
      </c>
      <c r="AD109">
        <v>0</v>
      </c>
      <c r="AE109">
        <v>32.362324016726049</v>
      </c>
    </row>
    <row r="110" spans="1:31" x14ac:dyDescent="0.25">
      <c r="A110">
        <v>1902825</v>
      </c>
      <c r="B110">
        <v>1</v>
      </c>
      <c r="C110" t="s">
        <v>80</v>
      </c>
      <c r="D110" t="s">
        <v>110</v>
      </c>
      <c r="E110" t="s">
        <v>131</v>
      </c>
      <c r="F110" t="s">
        <v>496</v>
      </c>
      <c r="G110" t="s">
        <v>133</v>
      </c>
      <c r="H110" t="s">
        <v>134</v>
      </c>
      <c r="I110" t="s">
        <v>135</v>
      </c>
      <c r="J110" t="s">
        <v>136</v>
      </c>
      <c r="K110" t="s">
        <v>137</v>
      </c>
      <c r="L110" t="s">
        <v>497</v>
      </c>
      <c r="M110" t="s">
        <v>498</v>
      </c>
      <c r="N110">
        <v>1.224444444</v>
      </c>
      <c r="O110">
        <v>0</v>
      </c>
      <c r="P110">
        <v>66</v>
      </c>
      <c r="Q110">
        <v>0</v>
      </c>
      <c r="R110">
        <v>0</v>
      </c>
      <c r="S110">
        <v>0</v>
      </c>
      <c r="T110">
        <v>31</v>
      </c>
      <c r="U110">
        <v>0</v>
      </c>
      <c r="V110">
        <v>0</v>
      </c>
      <c r="W110">
        <v>0</v>
      </c>
      <c r="X110">
        <v>36.926198155633301</v>
      </c>
      <c r="Y110">
        <v>0</v>
      </c>
      <c r="Z110">
        <v>0</v>
      </c>
      <c r="AA110">
        <v>0</v>
      </c>
      <c r="AB110">
        <v>45.809427487846584</v>
      </c>
      <c r="AC110">
        <v>0</v>
      </c>
      <c r="AD110">
        <v>0</v>
      </c>
      <c r="AE110">
        <v>82.735625643479892</v>
      </c>
    </row>
    <row r="111" spans="1:31" x14ac:dyDescent="0.25">
      <c r="A111">
        <v>1902138</v>
      </c>
      <c r="B111">
        <v>1</v>
      </c>
      <c r="C111" t="s">
        <v>81</v>
      </c>
      <c r="D111" t="s">
        <v>112</v>
      </c>
      <c r="E111" t="s">
        <v>140</v>
      </c>
      <c r="F111" t="s">
        <v>499</v>
      </c>
      <c r="G111" t="s">
        <v>217</v>
      </c>
      <c r="H111" t="s">
        <v>134</v>
      </c>
      <c r="I111" t="s">
        <v>135</v>
      </c>
      <c r="J111" t="s">
        <v>136</v>
      </c>
      <c r="K111" t="s">
        <v>137</v>
      </c>
      <c r="L111" t="s">
        <v>500</v>
      </c>
      <c r="M111" t="s">
        <v>501</v>
      </c>
      <c r="N111">
        <v>15.231666666000001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6.0367170676544486</v>
      </c>
      <c r="AC111">
        <v>0</v>
      </c>
      <c r="AD111">
        <v>0</v>
      </c>
      <c r="AE111">
        <v>6.0367170676544486</v>
      </c>
    </row>
    <row r="112" spans="1:31" x14ac:dyDescent="0.25">
      <c r="A112">
        <v>1902261</v>
      </c>
      <c r="B112">
        <v>1</v>
      </c>
      <c r="C112" t="s">
        <v>80</v>
      </c>
      <c r="D112" t="s">
        <v>94</v>
      </c>
      <c r="E112" t="s">
        <v>190</v>
      </c>
      <c r="F112" t="s">
        <v>502</v>
      </c>
      <c r="G112" t="s">
        <v>202</v>
      </c>
      <c r="H112" t="s">
        <v>157</v>
      </c>
      <c r="I112" t="s">
        <v>135</v>
      </c>
      <c r="J112" t="s">
        <v>136</v>
      </c>
      <c r="K112" t="s">
        <v>203</v>
      </c>
      <c r="L112" t="s">
        <v>503</v>
      </c>
      <c r="M112" t="s">
        <v>504</v>
      </c>
      <c r="N112">
        <v>6.9805286110000004</v>
      </c>
      <c r="O112">
        <v>0</v>
      </c>
      <c r="P112">
        <v>0</v>
      </c>
      <c r="Q112">
        <v>0</v>
      </c>
      <c r="R112">
        <v>8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204.61977408304324</v>
      </c>
      <c r="AA112">
        <v>0</v>
      </c>
      <c r="AB112">
        <v>15.916204979929915</v>
      </c>
      <c r="AC112">
        <v>0</v>
      </c>
      <c r="AD112">
        <v>0</v>
      </c>
      <c r="AE112">
        <v>220.53597906297315</v>
      </c>
    </row>
    <row r="113" spans="1:31" x14ac:dyDescent="0.25">
      <c r="A113">
        <v>1902802</v>
      </c>
      <c r="B113">
        <v>1</v>
      </c>
      <c r="C113" t="s">
        <v>81</v>
      </c>
      <c r="D113" t="s">
        <v>121</v>
      </c>
      <c r="E113" t="s">
        <v>131</v>
      </c>
      <c r="F113" t="s">
        <v>505</v>
      </c>
      <c r="G113" t="s">
        <v>133</v>
      </c>
      <c r="H113" t="s">
        <v>134</v>
      </c>
      <c r="I113" t="s">
        <v>135</v>
      </c>
      <c r="J113" t="s">
        <v>136</v>
      </c>
      <c r="K113" t="s">
        <v>137</v>
      </c>
      <c r="L113" t="s">
        <v>506</v>
      </c>
      <c r="M113" t="s">
        <v>507</v>
      </c>
      <c r="N113">
        <v>3.818333333</v>
      </c>
      <c r="O113">
        <v>0</v>
      </c>
      <c r="P113">
        <v>3</v>
      </c>
      <c r="Q113">
        <v>0</v>
      </c>
      <c r="R113">
        <v>10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2.6949020082174235</v>
      </c>
      <c r="Y113">
        <v>0</v>
      </c>
      <c r="Z113">
        <v>12.291971153566443</v>
      </c>
      <c r="AA113">
        <v>0</v>
      </c>
      <c r="AB113">
        <v>0</v>
      </c>
      <c r="AC113">
        <v>0</v>
      </c>
      <c r="AD113">
        <v>0</v>
      </c>
      <c r="AE113">
        <v>14.986873161783867</v>
      </c>
    </row>
    <row r="114" spans="1:31" x14ac:dyDescent="0.25">
      <c r="A114">
        <v>1902925</v>
      </c>
      <c r="B114">
        <v>1</v>
      </c>
      <c r="C114" t="s">
        <v>80</v>
      </c>
      <c r="D114" t="s">
        <v>96</v>
      </c>
      <c r="E114" t="s">
        <v>140</v>
      </c>
      <c r="F114" t="s">
        <v>508</v>
      </c>
      <c r="G114" t="s">
        <v>146</v>
      </c>
      <c r="H114" t="s">
        <v>134</v>
      </c>
      <c r="I114" t="s">
        <v>135</v>
      </c>
      <c r="J114" t="s">
        <v>136</v>
      </c>
      <c r="K114" t="s">
        <v>137</v>
      </c>
      <c r="L114" t="s">
        <v>509</v>
      </c>
      <c r="M114" t="s">
        <v>510</v>
      </c>
      <c r="N114">
        <v>6.7063888880000002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5.3768637131682135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5.3768637131682135</v>
      </c>
    </row>
    <row r="115" spans="1:31" x14ac:dyDescent="0.25">
      <c r="A115">
        <v>1902221</v>
      </c>
      <c r="B115">
        <v>1</v>
      </c>
      <c r="C115" t="s">
        <v>80</v>
      </c>
      <c r="D115" t="s">
        <v>93</v>
      </c>
      <c r="E115" t="s">
        <v>131</v>
      </c>
      <c r="F115" t="s">
        <v>511</v>
      </c>
      <c r="G115" t="s">
        <v>133</v>
      </c>
      <c r="H115" t="s">
        <v>134</v>
      </c>
      <c r="I115" t="s">
        <v>135</v>
      </c>
      <c r="J115" t="s">
        <v>136</v>
      </c>
      <c r="K115" t="s">
        <v>137</v>
      </c>
      <c r="L115" t="s">
        <v>512</v>
      </c>
      <c r="M115" t="s">
        <v>513</v>
      </c>
      <c r="N115">
        <v>1.866666666</v>
      </c>
      <c r="O115">
        <v>0</v>
      </c>
      <c r="P115">
        <v>112</v>
      </c>
      <c r="Q115">
        <v>0</v>
      </c>
      <c r="R115">
        <v>0</v>
      </c>
      <c r="S115">
        <v>0</v>
      </c>
      <c r="T115">
        <v>26</v>
      </c>
      <c r="U115">
        <v>0</v>
      </c>
      <c r="V115">
        <v>0</v>
      </c>
      <c r="W115">
        <v>0</v>
      </c>
      <c r="X115">
        <v>58.090496258953898</v>
      </c>
      <c r="Y115">
        <v>0</v>
      </c>
      <c r="Z115">
        <v>0</v>
      </c>
      <c r="AA115">
        <v>0</v>
      </c>
      <c r="AB115">
        <v>61.027000411813333</v>
      </c>
      <c r="AC115">
        <v>0</v>
      </c>
      <c r="AD115">
        <v>0</v>
      </c>
      <c r="AE115">
        <v>119.11749667076722</v>
      </c>
    </row>
    <row r="116" spans="1:31" x14ac:dyDescent="0.25">
      <c r="A116">
        <v>1902367</v>
      </c>
      <c r="B116">
        <v>1</v>
      </c>
      <c r="C116" t="s">
        <v>80</v>
      </c>
      <c r="D116" t="s">
        <v>85</v>
      </c>
      <c r="E116" t="s">
        <v>131</v>
      </c>
      <c r="F116" t="s">
        <v>514</v>
      </c>
      <c r="G116" t="s">
        <v>133</v>
      </c>
      <c r="H116" t="s">
        <v>134</v>
      </c>
      <c r="I116" t="s">
        <v>135</v>
      </c>
      <c r="J116" t="s">
        <v>136</v>
      </c>
      <c r="K116" t="s">
        <v>137</v>
      </c>
      <c r="L116" t="s">
        <v>515</v>
      </c>
      <c r="M116" t="s">
        <v>516</v>
      </c>
      <c r="N116">
        <v>1.328888888</v>
      </c>
      <c r="O116">
        <v>0</v>
      </c>
      <c r="P116">
        <v>289</v>
      </c>
      <c r="Q116">
        <v>0</v>
      </c>
      <c r="R116">
        <v>0</v>
      </c>
      <c r="S116">
        <v>0</v>
      </c>
      <c r="T116">
        <v>41</v>
      </c>
      <c r="U116">
        <v>0</v>
      </c>
      <c r="V116">
        <v>0</v>
      </c>
      <c r="W116">
        <v>0</v>
      </c>
      <c r="X116">
        <v>113.3573837850891</v>
      </c>
      <c r="Y116">
        <v>0</v>
      </c>
      <c r="Z116">
        <v>0</v>
      </c>
      <c r="AA116">
        <v>0</v>
      </c>
      <c r="AB116">
        <v>31.264149281991642</v>
      </c>
      <c r="AC116">
        <v>0</v>
      </c>
      <c r="AD116">
        <v>0</v>
      </c>
      <c r="AE116">
        <v>144.62153306708075</v>
      </c>
    </row>
    <row r="117" spans="1:31" x14ac:dyDescent="0.25">
      <c r="A117">
        <v>1902012</v>
      </c>
      <c r="B117">
        <v>1</v>
      </c>
      <c r="C117" t="s">
        <v>80</v>
      </c>
      <c r="D117" t="s">
        <v>90</v>
      </c>
      <c r="E117" t="s">
        <v>131</v>
      </c>
      <c r="F117" t="s">
        <v>517</v>
      </c>
      <c r="G117" t="s">
        <v>372</v>
      </c>
      <c r="H117" t="s">
        <v>134</v>
      </c>
      <c r="I117" t="s">
        <v>135</v>
      </c>
      <c r="J117" t="s">
        <v>136</v>
      </c>
      <c r="K117" t="s">
        <v>137</v>
      </c>
      <c r="L117" t="s">
        <v>518</v>
      </c>
      <c r="M117" t="s">
        <v>519</v>
      </c>
      <c r="N117">
        <v>1.6855555550000001</v>
      </c>
      <c r="O117">
        <v>0</v>
      </c>
      <c r="P117">
        <v>150</v>
      </c>
      <c r="Q117">
        <v>0</v>
      </c>
      <c r="R117">
        <v>0</v>
      </c>
      <c r="S117">
        <v>0</v>
      </c>
      <c r="T117">
        <v>2</v>
      </c>
      <c r="U117">
        <v>0</v>
      </c>
      <c r="V117">
        <v>0</v>
      </c>
      <c r="W117">
        <v>0</v>
      </c>
      <c r="X117">
        <v>74.304105119762767</v>
      </c>
      <c r="Y117">
        <v>0</v>
      </c>
      <c r="Z117">
        <v>0</v>
      </c>
      <c r="AA117">
        <v>0</v>
      </c>
      <c r="AB117">
        <v>1.5620556879076875</v>
      </c>
      <c r="AC117">
        <v>0</v>
      </c>
      <c r="AD117">
        <v>0</v>
      </c>
      <c r="AE117">
        <v>75.866160807670454</v>
      </c>
    </row>
    <row r="118" spans="1:31" x14ac:dyDescent="0.25">
      <c r="A118">
        <v>1902676</v>
      </c>
      <c r="B118">
        <v>1</v>
      </c>
      <c r="C118" t="s">
        <v>80</v>
      </c>
      <c r="D118" t="s">
        <v>110</v>
      </c>
      <c r="E118" t="s">
        <v>149</v>
      </c>
      <c r="F118" t="s">
        <v>520</v>
      </c>
      <c r="G118" t="s">
        <v>151</v>
      </c>
      <c r="H118" t="s">
        <v>134</v>
      </c>
      <c r="I118" t="s">
        <v>135</v>
      </c>
      <c r="J118" t="s">
        <v>136</v>
      </c>
      <c r="K118" t="s">
        <v>137</v>
      </c>
      <c r="L118" t="s">
        <v>521</v>
      </c>
      <c r="M118" t="s">
        <v>522</v>
      </c>
      <c r="N118">
        <v>1.136666666</v>
      </c>
      <c r="O118">
        <v>0</v>
      </c>
      <c r="P118">
        <v>446</v>
      </c>
      <c r="Q118">
        <v>0</v>
      </c>
      <c r="R118">
        <v>0</v>
      </c>
      <c r="S118">
        <v>0</v>
      </c>
      <c r="T118">
        <v>65</v>
      </c>
      <c r="U118">
        <v>0</v>
      </c>
      <c r="V118">
        <v>1</v>
      </c>
      <c r="W118">
        <v>0</v>
      </c>
      <c r="X118">
        <v>171.62304211384037</v>
      </c>
      <c r="Y118">
        <v>0</v>
      </c>
      <c r="Z118">
        <v>0</v>
      </c>
      <c r="AA118">
        <v>0</v>
      </c>
      <c r="AB118">
        <v>165.84474333076625</v>
      </c>
      <c r="AC118">
        <v>0</v>
      </c>
      <c r="AD118">
        <v>39.877815712732982</v>
      </c>
      <c r="AE118">
        <v>377.34560115733962</v>
      </c>
    </row>
    <row r="119" spans="1:31" x14ac:dyDescent="0.25">
      <c r="A119">
        <v>1902178</v>
      </c>
      <c r="B119">
        <v>1</v>
      </c>
      <c r="C119" t="s">
        <v>80</v>
      </c>
      <c r="D119" t="s">
        <v>92</v>
      </c>
      <c r="E119" t="s">
        <v>140</v>
      </c>
      <c r="F119" t="s">
        <v>523</v>
      </c>
      <c r="G119" t="s">
        <v>217</v>
      </c>
      <c r="H119" t="s">
        <v>134</v>
      </c>
      <c r="I119" t="s">
        <v>135</v>
      </c>
      <c r="J119" t="s">
        <v>136</v>
      </c>
      <c r="K119" t="s">
        <v>137</v>
      </c>
      <c r="L119" t="s">
        <v>524</v>
      </c>
      <c r="M119" t="s">
        <v>525</v>
      </c>
      <c r="N119">
        <v>1.1186111110000001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0.2098128176964289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0.2098128176964289</v>
      </c>
    </row>
    <row r="120" spans="1:31" x14ac:dyDescent="0.25">
      <c r="A120">
        <v>1902510</v>
      </c>
      <c r="B120">
        <v>1</v>
      </c>
      <c r="C120" t="s">
        <v>80</v>
      </c>
      <c r="D120" t="s">
        <v>92</v>
      </c>
      <c r="E120" t="s">
        <v>140</v>
      </c>
      <c r="F120" t="s">
        <v>526</v>
      </c>
      <c r="G120" t="s">
        <v>342</v>
      </c>
      <c r="H120" t="s">
        <v>134</v>
      </c>
      <c r="I120" t="s">
        <v>135</v>
      </c>
      <c r="J120" t="s">
        <v>136</v>
      </c>
      <c r="K120" t="s">
        <v>137</v>
      </c>
      <c r="L120" t="s">
        <v>527</v>
      </c>
      <c r="M120" t="s">
        <v>528</v>
      </c>
      <c r="N120">
        <v>1.2977777770000001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0.73184774329795554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0.73184774329795554</v>
      </c>
    </row>
    <row r="121" spans="1:31" x14ac:dyDescent="0.25">
      <c r="A121">
        <v>1902702</v>
      </c>
      <c r="B121">
        <v>1</v>
      </c>
      <c r="C121" t="s">
        <v>80</v>
      </c>
      <c r="D121" t="s">
        <v>85</v>
      </c>
      <c r="E121" t="s">
        <v>140</v>
      </c>
      <c r="F121" t="s">
        <v>529</v>
      </c>
      <c r="G121" t="s">
        <v>342</v>
      </c>
      <c r="H121" t="s">
        <v>134</v>
      </c>
      <c r="I121" t="s">
        <v>135</v>
      </c>
      <c r="J121" t="s">
        <v>136</v>
      </c>
      <c r="K121" t="s">
        <v>137</v>
      </c>
      <c r="L121" t="s">
        <v>530</v>
      </c>
      <c r="M121" t="s">
        <v>531</v>
      </c>
      <c r="N121">
        <v>7.8830555550000003</v>
      </c>
      <c r="O121">
        <v>0</v>
      </c>
      <c r="P121">
        <v>20</v>
      </c>
      <c r="Q121">
        <v>0</v>
      </c>
      <c r="R121">
        <v>0</v>
      </c>
      <c r="S121">
        <v>0</v>
      </c>
      <c r="T121">
        <v>3</v>
      </c>
      <c r="U121">
        <v>0</v>
      </c>
      <c r="V121">
        <v>0</v>
      </c>
      <c r="W121">
        <v>0</v>
      </c>
      <c r="X121">
        <v>61.205548328927776</v>
      </c>
      <c r="Y121">
        <v>0</v>
      </c>
      <c r="Z121">
        <v>0</v>
      </c>
      <c r="AA121">
        <v>0</v>
      </c>
      <c r="AB121">
        <v>40.225468897340434</v>
      </c>
      <c r="AC121">
        <v>0</v>
      </c>
      <c r="AD121">
        <v>0</v>
      </c>
      <c r="AE121">
        <v>101.43101722626821</v>
      </c>
    </row>
    <row r="122" spans="1:31" x14ac:dyDescent="0.25">
      <c r="A122">
        <v>1902433</v>
      </c>
      <c r="B122">
        <v>1</v>
      </c>
      <c r="C122" t="s">
        <v>80</v>
      </c>
      <c r="D122" t="s">
        <v>105</v>
      </c>
      <c r="E122" t="s">
        <v>154</v>
      </c>
      <c r="F122" t="s">
        <v>532</v>
      </c>
      <c r="G122" t="s">
        <v>263</v>
      </c>
      <c r="H122" t="s">
        <v>157</v>
      </c>
      <c r="I122" t="s">
        <v>135</v>
      </c>
      <c r="J122" t="s">
        <v>136</v>
      </c>
      <c r="K122" t="s">
        <v>203</v>
      </c>
      <c r="L122" t="s">
        <v>533</v>
      </c>
      <c r="M122" t="s">
        <v>534</v>
      </c>
      <c r="N122">
        <v>3.5833333330000001</v>
      </c>
      <c r="O122">
        <v>4</v>
      </c>
      <c r="P122">
        <v>1445</v>
      </c>
      <c r="Q122">
        <v>5</v>
      </c>
      <c r="R122">
        <v>10</v>
      </c>
      <c r="S122">
        <v>21</v>
      </c>
      <c r="T122">
        <v>176</v>
      </c>
      <c r="U122">
        <v>3</v>
      </c>
      <c r="V122">
        <v>0</v>
      </c>
      <c r="W122">
        <v>34.066501131229998</v>
      </c>
      <c r="X122">
        <v>1433.1704532318283</v>
      </c>
      <c r="Y122">
        <v>154.09408587961599</v>
      </c>
      <c r="Z122">
        <v>25.041015805291501</v>
      </c>
      <c r="AA122">
        <v>695.71484215513078</v>
      </c>
      <c r="AB122">
        <v>973.28522528856911</v>
      </c>
      <c r="AC122">
        <v>1296.245810549105</v>
      </c>
      <c r="AD122">
        <v>0</v>
      </c>
      <c r="AE122">
        <v>4611.6179340407707</v>
      </c>
    </row>
    <row r="123" spans="1:31" x14ac:dyDescent="0.25">
      <c r="A123">
        <v>1902490</v>
      </c>
      <c r="B123">
        <v>1</v>
      </c>
      <c r="C123" t="s">
        <v>80</v>
      </c>
      <c r="D123" t="s">
        <v>103</v>
      </c>
      <c r="E123" t="s">
        <v>131</v>
      </c>
      <c r="F123" t="s">
        <v>535</v>
      </c>
      <c r="G123" t="s">
        <v>133</v>
      </c>
      <c r="H123" t="s">
        <v>134</v>
      </c>
      <c r="I123" t="s">
        <v>135</v>
      </c>
      <c r="J123" t="s">
        <v>136</v>
      </c>
      <c r="K123" t="s">
        <v>137</v>
      </c>
      <c r="L123" t="s">
        <v>536</v>
      </c>
      <c r="M123" t="s">
        <v>537</v>
      </c>
      <c r="N123">
        <v>0.92</v>
      </c>
      <c r="O123">
        <v>0</v>
      </c>
      <c r="P123">
        <v>148</v>
      </c>
      <c r="Q123">
        <v>0</v>
      </c>
      <c r="R123">
        <v>0</v>
      </c>
      <c r="S123">
        <v>0</v>
      </c>
      <c r="T123">
        <v>20</v>
      </c>
      <c r="U123">
        <v>0</v>
      </c>
      <c r="V123">
        <v>0</v>
      </c>
      <c r="W123">
        <v>0</v>
      </c>
      <c r="X123">
        <v>41.93920607912419</v>
      </c>
      <c r="Y123">
        <v>0</v>
      </c>
      <c r="Z123">
        <v>0</v>
      </c>
      <c r="AA123">
        <v>0</v>
      </c>
      <c r="AB123">
        <v>11.693483718818328</v>
      </c>
      <c r="AC123">
        <v>0</v>
      </c>
      <c r="AD123">
        <v>0</v>
      </c>
      <c r="AE123">
        <v>53.632689797942518</v>
      </c>
    </row>
    <row r="124" spans="1:31" x14ac:dyDescent="0.25">
      <c r="A124">
        <v>1902845</v>
      </c>
      <c r="B124">
        <v>1</v>
      </c>
      <c r="C124" t="s">
        <v>80</v>
      </c>
      <c r="D124" t="s">
        <v>107</v>
      </c>
      <c r="E124" t="s">
        <v>220</v>
      </c>
      <c r="F124" t="s">
        <v>538</v>
      </c>
      <c r="G124" t="s">
        <v>156</v>
      </c>
      <c r="H124" t="s">
        <v>157</v>
      </c>
      <c r="I124" t="s">
        <v>135</v>
      </c>
      <c r="J124" t="s">
        <v>136</v>
      </c>
      <c r="K124" t="s">
        <v>137</v>
      </c>
      <c r="L124" t="s">
        <v>539</v>
      </c>
      <c r="M124" t="s">
        <v>540</v>
      </c>
      <c r="N124">
        <v>0.68277777699999997</v>
      </c>
      <c r="O124">
        <v>2</v>
      </c>
      <c r="P124">
        <v>300</v>
      </c>
      <c r="Q124">
        <v>41</v>
      </c>
      <c r="R124">
        <v>17</v>
      </c>
      <c r="S124">
        <v>7</v>
      </c>
      <c r="T124">
        <v>39</v>
      </c>
      <c r="U124">
        <v>0</v>
      </c>
      <c r="V124">
        <v>0</v>
      </c>
      <c r="W124">
        <v>1.5756032720487736</v>
      </c>
      <c r="X124">
        <v>42.669785075626194</v>
      </c>
      <c r="Y124">
        <v>97.27554247631123</v>
      </c>
      <c r="Z124">
        <v>11.432700168053882</v>
      </c>
      <c r="AA124">
        <v>96.875068264018921</v>
      </c>
      <c r="AB124">
        <v>10.392392519156401</v>
      </c>
      <c r="AC124">
        <v>0</v>
      </c>
      <c r="AD124">
        <v>0</v>
      </c>
      <c r="AE124">
        <v>260.22109177521537</v>
      </c>
    </row>
    <row r="125" spans="1:31" x14ac:dyDescent="0.25">
      <c r="A125">
        <v>1902198</v>
      </c>
      <c r="B125">
        <v>1</v>
      </c>
      <c r="C125" t="s">
        <v>80</v>
      </c>
      <c r="D125" t="s">
        <v>90</v>
      </c>
      <c r="E125" t="s">
        <v>131</v>
      </c>
      <c r="F125" t="s">
        <v>541</v>
      </c>
      <c r="G125" t="s">
        <v>439</v>
      </c>
      <c r="H125" t="s">
        <v>134</v>
      </c>
      <c r="I125" t="s">
        <v>135</v>
      </c>
      <c r="J125" t="s">
        <v>136</v>
      </c>
      <c r="K125" t="s">
        <v>137</v>
      </c>
      <c r="L125" t="s">
        <v>542</v>
      </c>
      <c r="M125" t="s">
        <v>543</v>
      </c>
      <c r="N125">
        <v>13.366666666</v>
      </c>
      <c r="O125">
        <v>0</v>
      </c>
      <c r="P125">
        <v>101</v>
      </c>
      <c r="Q125">
        <v>0</v>
      </c>
      <c r="R125">
        <v>0</v>
      </c>
      <c r="S125">
        <v>0</v>
      </c>
      <c r="T125">
        <v>12</v>
      </c>
      <c r="U125">
        <v>0</v>
      </c>
      <c r="V125">
        <v>0</v>
      </c>
      <c r="W125">
        <v>0</v>
      </c>
      <c r="X125">
        <v>420.85354813376114</v>
      </c>
      <c r="Y125">
        <v>0</v>
      </c>
      <c r="Z125">
        <v>0</v>
      </c>
      <c r="AA125">
        <v>0</v>
      </c>
      <c r="AB125">
        <v>183.54766641354098</v>
      </c>
      <c r="AC125">
        <v>0</v>
      </c>
      <c r="AD125">
        <v>0</v>
      </c>
      <c r="AE125">
        <v>604.40121454730206</v>
      </c>
    </row>
    <row r="126" spans="1:31" x14ac:dyDescent="0.25">
      <c r="A126">
        <v>1902447</v>
      </c>
      <c r="B126">
        <v>1</v>
      </c>
      <c r="C126" t="s">
        <v>80</v>
      </c>
      <c r="D126" t="s">
        <v>101</v>
      </c>
      <c r="E126" t="s">
        <v>140</v>
      </c>
      <c r="F126" t="s">
        <v>544</v>
      </c>
      <c r="G126" t="s">
        <v>362</v>
      </c>
      <c r="H126" t="s">
        <v>134</v>
      </c>
      <c r="I126" t="s">
        <v>135</v>
      </c>
      <c r="J126" t="s">
        <v>3</v>
      </c>
      <c r="K126" t="s">
        <v>137</v>
      </c>
      <c r="L126" t="s">
        <v>545</v>
      </c>
      <c r="M126" t="s">
        <v>546</v>
      </c>
      <c r="N126">
        <v>1.7877777770000001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0.22832712561925833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0.22832712561925833</v>
      </c>
    </row>
    <row r="127" spans="1:31" x14ac:dyDescent="0.25">
      <c r="A127">
        <v>1902098</v>
      </c>
      <c r="B127">
        <v>1</v>
      </c>
      <c r="C127" t="s">
        <v>80</v>
      </c>
      <c r="D127" t="s">
        <v>94</v>
      </c>
      <c r="E127" t="s">
        <v>131</v>
      </c>
      <c r="F127" t="s">
        <v>547</v>
      </c>
      <c r="G127" t="s">
        <v>133</v>
      </c>
      <c r="H127" t="s">
        <v>134</v>
      </c>
      <c r="I127" t="s">
        <v>135</v>
      </c>
      <c r="J127" t="s">
        <v>136</v>
      </c>
      <c r="K127" t="s">
        <v>137</v>
      </c>
      <c r="L127" t="s">
        <v>548</v>
      </c>
      <c r="M127" t="s">
        <v>549</v>
      </c>
      <c r="N127">
        <v>2.3572222219999999</v>
      </c>
      <c r="O127">
        <v>0</v>
      </c>
      <c r="P127">
        <v>16</v>
      </c>
      <c r="Q127">
        <v>0</v>
      </c>
      <c r="R127">
        <v>0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7.9098989190769755</v>
      </c>
      <c r="Y127">
        <v>0</v>
      </c>
      <c r="Z127">
        <v>0</v>
      </c>
      <c r="AA127">
        <v>0</v>
      </c>
      <c r="AB127">
        <v>0.29009151353432167</v>
      </c>
      <c r="AC127">
        <v>0</v>
      </c>
      <c r="AD127">
        <v>0</v>
      </c>
      <c r="AE127">
        <v>8.1999904326112976</v>
      </c>
    </row>
    <row r="128" spans="1:31" x14ac:dyDescent="0.25">
      <c r="A128">
        <v>1902739</v>
      </c>
      <c r="B128">
        <v>1</v>
      </c>
      <c r="C128" t="s">
        <v>80</v>
      </c>
      <c r="D128" t="s">
        <v>106</v>
      </c>
      <c r="E128" t="s">
        <v>140</v>
      </c>
      <c r="F128" t="s">
        <v>550</v>
      </c>
      <c r="G128" t="s">
        <v>217</v>
      </c>
      <c r="H128" t="s">
        <v>134</v>
      </c>
      <c r="I128" t="s">
        <v>135</v>
      </c>
      <c r="J128" t="s">
        <v>136</v>
      </c>
      <c r="K128" t="s">
        <v>137</v>
      </c>
      <c r="L128" t="s">
        <v>551</v>
      </c>
      <c r="M128" t="s">
        <v>552</v>
      </c>
      <c r="N128">
        <v>1.373611111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2.9274647837656582</v>
      </c>
      <c r="AC128">
        <v>0</v>
      </c>
      <c r="AD128">
        <v>0</v>
      </c>
      <c r="AE128">
        <v>2.9274647837656582</v>
      </c>
    </row>
    <row r="129" spans="1:31" x14ac:dyDescent="0.25">
      <c r="A129">
        <v>1902347</v>
      </c>
      <c r="B129">
        <v>1</v>
      </c>
      <c r="C129" t="s">
        <v>81</v>
      </c>
      <c r="D129" t="s">
        <v>128</v>
      </c>
      <c r="E129" t="s">
        <v>149</v>
      </c>
      <c r="F129" t="s">
        <v>553</v>
      </c>
      <c r="G129" t="s">
        <v>151</v>
      </c>
      <c r="H129" t="s">
        <v>134</v>
      </c>
      <c r="I129" t="s">
        <v>135</v>
      </c>
      <c r="J129" t="s">
        <v>136</v>
      </c>
      <c r="K129" t="s">
        <v>137</v>
      </c>
      <c r="L129" t="s">
        <v>554</v>
      </c>
      <c r="M129" t="s">
        <v>555</v>
      </c>
      <c r="N129">
        <v>0.77916666599999995</v>
      </c>
      <c r="O129">
        <v>0</v>
      </c>
      <c r="P129">
        <v>386</v>
      </c>
      <c r="Q129">
        <v>0</v>
      </c>
      <c r="R129">
        <v>0</v>
      </c>
      <c r="S129">
        <v>0</v>
      </c>
      <c r="T129">
        <v>16</v>
      </c>
      <c r="U129">
        <v>0</v>
      </c>
      <c r="V129">
        <v>0</v>
      </c>
      <c r="W129">
        <v>0</v>
      </c>
      <c r="X129">
        <v>99.949514586024648</v>
      </c>
      <c r="Y129">
        <v>0</v>
      </c>
      <c r="Z129">
        <v>0</v>
      </c>
      <c r="AA129">
        <v>0</v>
      </c>
      <c r="AB129">
        <v>53.350581116457903</v>
      </c>
      <c r="AC129">
        <v>0</v>
      </c>
      <c r="AD129">
        <v>0</v>
      </c>
      <c r="AE129">
        <v>153.30009570248257</v>
      </c>
    </row>
    <row r="130" spans="1:31" x14ac:dyDescent="0.25">
      <c r="A130">
        <v>1902782</v>
      </c>
      <c r="B130">
        <v>1</v>
      </c>
      <c r="C130" t="s">
        <v>80</v>
      </c>
      <c r="D130" t="s">
        <v>84</v>
      </c>
      <c r="E130" t="s">
        <v>131</v>
      </c>
      <c r="F130" t="s">
        <v>556</v>
      </c>
      <c r="G130" t="s">
        <v>133</v>
      </c>
      <c r="H130" t="s">
        <v>134</v>
      </c>
      <c r="I130" t="s">
        <v>135</v>
      </c>
      <c r="J130" t="s">
        <v>136</v>
      </c>
      <c r="K130" t="s">
        <v>137</v>
      </c>
      <c r="L130" t="s">
        <v>557</v>
      </c>
      <c r="M130" t="s">
        <v>558</v>
      </c>
      <c r="N130">
        <v>0.63472222199999995</v>
      </c>
      <c r="O130">
        <v>0</v>
      </c>
      <c r="P130">
        <v>113</v>
      </c>
      <c r="Q130">
        <v>0</v>
      </c>
      <c r="R130">
        <v>0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23.126972733720969</v>
      </c>
      <c r="Y130">
        <v>0</v>
      </c>
      <c r="Z130">
        <v>0</v>
      </c>
      <c r="AA130">
        <v>0</v>
      </c>
      <c r="AB130">
        <v>7.8650620886037901</v>
      </c>
      <c r="AC130">
        <v>0</v>
      </c>
      <c r="AD130">
        <v>0</v>
      </c>
      <c r="AE130">
        <v>30.992034822324758</v>
      </c>
    </row>
    <row r="131" spans="1:31" x14ac:dyDescent="0.25">
      <c r="A131">
        <v>1902118</v>
      </c>
      <c r="B131">
        <v>1</v>
      </c>
      <c r="C131" t="s">
        <v>80</v>
      </c>
      <c r="D131" t="s">
        <v>93</v>
      </c>
      <c r="E131" t="s">
        <v>131</v>
      </c>
      <c r="F131" t="s">
        <v>559</v>
      </c>
      <c r="G131" t="s">
        <v>133</v>
      </c>
      <c r="H131" t="s">
        <v>134</v>
      </c>
      <c r="I131" t="s">
        <v>135</v>
      </c>
      <c r="J131" t="s">
        <v>136</v>
      </c>
      <c r="K131" t="s">
        <v>137</v>
      </c>
      <c r="L131" t="s">
        <v>560</v>
      </c>
      <c r="M131" t="s">
        <v>561</v>
      </c>
      <c r="N131">
        <v>3.6636111109999998</v>
      </c>
      <c r="O131">
        <v>0</v>
      </c>
      <c r="P131">
        <v>1</v>
      </c>
      <c r="Q131">
        <v>0</v>
      </c>
      <c r="R131">
        <v>12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2.1628382709964913</v>
      </c>
      <c r="Y131">
        <v>0</v>
      </c>
      <c r="Z131">
        <v>23.419465429586115</v>
      </c>
      <c r="AA131">
        <v>0</v>
      </c>
      <c r="AB131">
        <v>1.7205638053771732</v>
      </c>
      <c r="AC131">
        <v>0</v>
      </c>
      <c r="AD131">
        <v>0</v>
      </c>
      <c r="AE131">
        <v>27.302867505959782</v>
      </c>
    </row>
    <row r="132" spans="1:31" x14ac:dyDescent="0.25">
      <c r="A132">
        <v>1902805</v>
      </c>
      <c r="B132">
        <v>1</v>
      </c>
      <c r="C132" t="s">
        <v>80</v>
      </c>
      <c r="D132" t="s">
        <v>107</v>
      </c>
      <c r="E132" t="s">
        <v>220</v>
      </c>
      <c r="F132" t="s">
        <v>562</v>
      </c>
      <c r="G132" t="s">
        <v>156</v>
      </c>
      <c r="H132" t="s">
        <v>157</v>
      </c>
      <c r="I132" t="s">
        <v>135</v>
      </c>
      <c r="J132" t="s">
        <v>136</v>
      </c>
      <c r="K132" t="s">
        <v>137</v>
      </c>
      <c r="L132" t="s">
        <v>563</v>
      </c>
      <c r="M132" t="s">
        <v>564</v>
      </c>
      <c r="N132">
        <v>0.74361111099999999</v>
      </c>
      <c r="O132">
        <v>0</v>
      </c>
      <c r="P132">
        <v>462</v>
      </c>
      <c r="Q132">
        <v>2</v>
      </c>
      <c r="R132">
        <v>2</v>
      </c>
      <c r="S132">
        <v>0</v>
      </c>
      <c r="T132">
        <v>18</v>
      </c>
      <c r="U132">
        <v>0</v>
      </c>
      <c r="V132">
        <v>1</v>
      </c>
      <c r="W132">
        <v>0</v>
      </c>
      <c r="X132">
        <v>119.70824418465813</v>
      </c>
      <c r="Y132">
        <v>1.7418524461681699</v>
      </c>
      <c r="Z132">
        <v>0.73127607817057827</v>
      </c>
      <c r="AA132">
        <v>0</v>
      </c>
      <c r="AB132">
        <v>21.964911536404035</v>
      </c>
      <c r="AC132">
        <v>0</v>
      </c>
      <c r="AD132">
        <v>4.0048285077989876</v>
      </c>
      <c r="AE132">
        <v>148.1511127531999</v>
      </c>
    </row>
    <row r="133" spans="1:31" x14ac:dyDescent="0.25">
      <c r="A133">
        <v>1902141</v>
      </c>
      <c r="B133">
        <v>1</v>
      </c>
      <c r="C133" t="s">
        <v>80</v>
      </c>
      <c r="D133" t="s">
        <v>93</v>
      </c>
      <c r="E133" t="s">
        <v>149</v>
      </c>
      <c r="F133" t="s">
        <v>565</v>
      </c>
      <c r="G133" t="s">
        <v>439</v>
      </c>
      <c r="H133" t="s">
        <v>134</v>
      </c>
      <c r="I133" t="s">
        <v>135</v>
      </c>
      <c r="J133" t="s">
        <v>136</v>
      </c>
      <c r="K133" t="s">
        <v>137</v>
      </c>
      <c r="L133" t="s">
        <v>566</v>
      </c>
      <c r="M133" t="s">
        <v>567</v>
      </c>
      <c r="N133">
        <v>2.381388888</v>
      </c>
      <c r="O133">
        <v>0</v>
      </c>
      <c r="P133">
        <v>6</v>
      </c>
      <c r="Q133">
        <v>0</v>
      </c>
      <c r="R133">
        <v>10</v>
      </c>
      <c r="S133">
        <v>0</v>
      </c>
      <c r="T133">
        <v>4</v>
      </c>
      <c r="U133">
        <v>0</v>
      </c>
      <c r="V133">
        <v>0</v>
      </c>
      <c r="W133">
        <v>0</v>
      </c>
      <c r="X133">
        <v>7.2940416845297626</v>
      </c>
      <c r="Y133">
        <v>0</v>
      </c>
      <c r="Z133">
        <v>165.72469661999492</v>
      </c>
      <c r="AA133">
        <v>0</v>
      </c>
      <c r="AB133">
        <v>28.652196469608796</v>
      </c>
      <c r="AC133">
        <v>0</v>
      </c>
      <c r="AD133">
        <v>0</v>
      </c>
      <c r="AE133">
        <v>201.67093477413346</v>
      </c>
    </row>
    <row r="134" spans="1:31" x14ac:dyDescent="0.25">
      <c r="A134">
        <v>1902072</v>
      </c>
      <c r="B134">
        <v>1</v>
      </c>
      <c r="C134" t="s">
        <v>80</v>
      </c>
      <c r="D134" t="s">
        <v>85</v>
      </c>
      <c r="E134" t="s">
        <v>140</v>
      </c>
      <c r="F134" t="s">
        <v>568</v>
      </c>
      <c r="G134" t="s">
        <v>217</v>
      </c>
      <c r="H134" t="s">
        <v>134</v>
      </c>
      <c r="I134" t="s">
        <v>135</v>
      </c>
      <c r="J134" t="s">
        <v>136</v>
      </c>
      <c r="K134" t="s">
        <v>137</v>
      </c>
      <c r="L134" t="s">
        <v>569</v>
      </c>
      <c r="M134" t="s">
        <v>570</v>
      </c>
      <c r="N134">
        <v>9.7650000000000006</v>
      </c>
      <c r="O134">
        <v>0</v>
      </c>
      <c r="P134">
        <v>16</v>
      </c>
      <c r="Q134">
        <v>0</v>
      </c>
      <c r="R134">
        <v>0</v>
      </c>
      <c r="S134">
        <v>0</v>
      </c>
      <c r="T134">
        <v>2</v>
      </c>
      <c r="U134">
        <v>0</v>
      </c>
      <c r="V134">
        <v>0</v>
      </c>
      <c r="W134">
        <v>0</v>
      </c>
      <c r="X134">
        <v>23.049858514554117</v>
      </c>
      <c r="Y134">
        <v>0</v>
      </c>
      <c r="Z134">
        <v>0</v>
      </c>
      <c r="AA134">
        <v>0</v>
      </c>
      <c r="AB134">
        <v>0.97990607473970026</v>
      </c>
      <c r="AC134">
        <v>0</v>
      </c>
      <c r="AD134">
        <v>0</v>
      </c>
      <c r="AE134">
        <v>24.029764589293816</v>
      </c>
    </row>
    <row r="135" spans="1:31" x14ac:dyDescent="0.25">
      <c r="A135">
        <v>1902095</v>
      </c>
      <c r="B135">
        <v>1</v>
      </c>
      <c r="C135" t="s">
        <v>80</v>
      </c>
      <c r="D135" t="s">
        <v>108</v>
      </c>
      <c r="E135" t="s">
        <v>220</v>
      </c>
      <c r="F135" t="s">
        <v>571</v>
      </c>
      <c r="G135" t="s">
        <v>156</v>
      </c>
      <c r="H135" t="s">
        <v>157</v>
      </c>
      <c r="I135" t="s">
        <v>222</v>
      </c>
      <c r="J135" t="s">
        <v>136</v>
      </c>
      <c r="K135" t="s">
        <v>137</v>
      </c>
      <c r="L135" t="s">
        <v>572</v>
      </c>
      <c r="M135" t="s">
        <v>573</v>
      </c>
      <c r="N135">
        <v>1.3888888E-2</v>
      </c>
      <c r="O135">
        <v>0</v>
      </c>
      <c r="P135">
        <v>1818</v>
      </c>
      <c r="Q135">
        <v>2</v>
      </c>
      <c r="R135">
        <v>376</v>
      </c>
      <c r="S135">
        <v>13</v>
      </c>
      <c r="T135">
        <v>198</v>
      </c>
      <c r="U135">
        <v>0</v>
      </c>
      <c r="V135">
        <v>0</v>
      </c>
      <c r="W135">
        <v>0</v>
      </c>
      <c r="X135">
        <v>2.8183782792260859</v>
      </c>
      <c r="Y135">
        <v>8.0291080080708344E-2</v>
      </c>
      <c r="Z135">
        <v>6.8672684548618639</v>
      </c>
      <c r="AA135">
        <v>0.69993287753248612</v>
      </c>
      <c r="AB135">
        <v>1.8872300570274581</v>
      </c>
      <c r="AC135">
        <v>0</v>
      </c>
      <c r="AD135">
        <v>0</v>
      </c>
      <c r="AE135">
        <v>12.353100748728604</v>
      </c>
    </row>
    <row r="136" spans="1:31" x14ac:dyDescent="0.25">
      <c r="A136">
        <v>1902759</v>
      </c>
      <c r="B136">
        <v>1</v>
      </c>
      <c r="C136" t="s">
        <v>80</v>
      </c>
      <c r="D136" t="s">
        <v>107</v>
      </c>
      <c r="E136" t="s">
        <v>190</v>
      </c>
      <c r="F136" t="s">
        <v>574</v>
      </c>
      <c r="G136" t="s">
        <v>241</v>
      </c>
      <c r="H136" t="s">
        <v>157</v>
      </c>
      <c r="I136" t="s">
        <v>135</v>
      </c>
      <c r="J136" t="s">
        <v>136</v>
      </c>
      <c r="K136" t="s">
        <v>137</v>
      </c>
      <c r="L136" t="s">
        <v>575</v>
      </c>
      <c r="M136" t="s">
        <v>576</v>
      </c>
      <c r="N136">
        <v>1.4358333329999999</v>
      </c>
      <c r="O136">
        <v>0</v>
      </c>
      <c r="P136">
        <v>146</v>
      </c>
      <c r="Q136">
        <v>0</v>
      </c>
      <c r="R136">
        <v>0</v>
      </c>
      <c r="S136">
        <v>0</v>
      </c>
      <c r="T136">
        <v>4</v>
      </c>
      <c r="U136">
        <v>0</v>
      </c>
      <c r="V136">
        <v>0</v>
      </c>
      <c r="W136">
        <v>0</v>
      </c>
      <c r="X136">
        <v>69.372264069216214</v>
      </c>
      <c r="Y136">
        <v>0</v>
      </c>
      <c r="Z136">
        <v>0</v>
      </c>
      <c r="AA136">
        <v>0</v>
      </c>
      <c r="AB136">
        <v>11.492805684490014</v>
      </c>
      <c r="AC136">
        <v>0</v>
      </c>
      <c r="AD136">
        <v>0</v>
      </c>
      <c r="AE136">
        <v>80.865069753706223</v>
      </c>
    </row>
    <row r="137" spans="1:31" x14ac:dyDescent="0.25">
      <c r="A137">
        <v>1902951</v>
      </c>
      <c r="B137">
        <v>1</v>
      </c>
      <c r="C137" t="s">
        <v>81</v>
      </c>
      <c r="D137" t="s">
        <v>128</v>
      </c>
      <c r="E137" t="s">
        <v>131</v>
      </c>
      <c r="F137" t="s">
        <v>577</v>
      </c>
      <c r="G137" t="s">
        <v>133</v>
      </c>
      <c r="H137" t="s">
        <v>134</v>
      </c>
      <c r="I137" t="s">
        <v>135</v>
      </c>
      <c r="J137" t="s">
        <v>136</v>
      </c>
      <c r="K137" t="s">
        <v>137</v>
      </c>
      <c r="L137" t="s">
        <v>578</v>
      </c>
      <c r="M137" t="s">
        <v>579</v>
      </c>
      <c r="N137">
        <v>2.3863888879999999</v>
      </c>
      <c r="O137">
        <v>0</v>
      </c>
      <c r="P137">
        <v>41</v>
      </c>
      <c r="Q137">
        <v>0</v>
      </c>
      <c r="R137">
        <v>0</v>
      </c>
      <c r="S137">
        <v>0</v>
      </c>
      <c r="T137">
        <v>3</v>
      </c>
      <c r="U137">
        <v>0</v>
      </c>
      <c r="V137">
        <v>0</v>
      </c>
      <c r="W137">
        <v>0</v>
      </c>
      <c r="X137">
        <v>26.246122338153111</v>
      </c>
      <c r="Y137">
        <v>0</v>
      </c>
      <c r="Z137">
        <v>0</v>
      </c>
      <c r="AA137">
        <v>0</v>
      </c>
      <c r="AB137">
        <v>4.2681608066566348</v>
      </c>
      <c r="AC137">
        <v>0</v>
      </c>
      <c r="AD137">
        <v>0</v>
      </c>
      <c r="AE137">
        <v>30.514283144809745</v>
      </c>
    </row>
    <row r="138" spans="1:31" x14ac:dyDescent="0.25">
      <c r="A138">
        <v>1902287</v>
      </c>
      <c r="B138">
        <v>1</v>
      </c>
      <c r="C138" t="s">
        <v>80</v>
      </c>
      <c r="D138" t="s">
        <v>105</v>
      </c>
      <c r="E138" t="s">
        <v>131</v>
      </c>
      <c r="F138" t="s">
        <v>580</v>
      </c>
      <c r="G138" t="s">
        <v>279</v>
      </c>
      <c r="H138" t="s">
        <v>134</v>
      </c>
      <c r="I138" t="s">
        <v>135</v>
      </c>
      <c r="J138" t="s">
        <v>136</v>
      </c>
      <c r="K138" t="s">
        <v>137</v>
      </c>
      <c r="L138" t="s">
        <v>581</v>
      </c>
      <c r="M138" t="s">
        <v>582</v>
      </c>
      <c r="N138">
        <v>7.3691666659999999</v>
      </c>
      <c r="O138">
        <v>0</v>
      </c>
      <c r="P138">
        <v>8</v>
      </c>
      <c r="Q138">
        <v>0</v>
      </c>
      <c r="R138">
        <v>0</v>
      </c>
      <c r="S138">
        <v>0</v>
      </c>
      <c r="T138">
        <v>13</v>
      </c>
      <c r="U138">
        <v>0</v>
      </c>
      <c r="V138">
        <v>0</v>
      </c>
      <c r="W138">
        <v>0</v>
      </c>
      <c r="X138">
        <v>20.256456964145027</v>
      </c>
      <c r="Y138">
        <v>0</v>
      </c>
      <c r="Z138">
        <v>0</v>
      </c>
      <c r="AA138">
        <v>0</v>
      </c>
      <c r="AB138">
        <v>662.39636871304776</v>
      </c>
      <c r="AC138">
        <v>0</v>
      </c>
      <c r="AD138">
        <v>0</v>
      </c>
      <c r="AE138">
        <v>682.65282567719282</v>
      </c>
    </row>
    <row r="139" spans="1:31" x14ac:dyDescent="0.25">
      <c r="A139">
        <v>1902928</v>
      </c>
      <c r="B139">
        <v>1</v>
      </c>
      <c r="C139" t="s">
        <v>80</v>
      </c>
      <c r="D139" t="s">
        <v>98</v>
      </c>
      <c r="E139" t="s">
        <v>131</v>
      </c>
      <c r="F139" t="s">
        <v>583</v>
      </c>
      <c r="G139" t="s">
        <v>133</v>
      </c>
      <c r="H139" t="s">
        <v>134</v>
      </c>
      <c r="I139" t="s">
        <v>135</v>
      </c>
      <c r="J139" t="s">
        <v>136</v>
      </c>
      <c r="K139" t="s">
        <v>137</v>
      </c>
      <c r="L139" t="s">
        <v>584</v>
      </c>
      <c r="M139" t="s">
        <v>585</v>
      </c>
      <c r="N139">
        <v>1.2255555549999999</v>
      </c>
      <c r="O139">
        <v>0</v>
      </c>
      <c r="P139">
        <v>29</v>
      </c>
      <c r="Q139">
        <v>0</v>
      </c>
      <c r="R139">
        <v>0</v>
      </c>
      <c r="S139">
        <v>0</v>
      </c>
      <c r="T139">
        <v>1</v>
      </c>
      <c r="U139">
        <v>0</v>
      </c>
      <c r="V139">
        <v>0</v>
      </c>
      <c r="W139">
        <v>0</v>
      </c>
      <c r="X139">
        <v>29.368880047516374</v>
      </c>
      <c r="Y139">
        <v>0</v>
      </c>
      <c r="Z139">
        <v>0</v>
      </c>
      <c r="AA139">
        <v>0</v>
      </c>
      <c r="AB139">
        <v>0.56201532461928883</v>
      </c>
      <c r="AC139">
        <v>0</v>
      </c>
      <c r="AD139">
        <v>0</v>
      </c>
      <c r="AE139">
        <v>29.930895372135662</v>
      </c>
    </row>
    <row r="140" spans="1:31" x14ac:dyDescent="0.25">
      <c r="A140">
        <v>1902264</v>
      </c>
      <c r="B140">
        <v>1</v>
      </c>
      <c r="C140" t="s">
        <v>80</v>
      </c>
      <c r="D140" t="s">
        <v>110</v>
      </c>
      <c r="E140" t="s">
        <v>149</v>
      </c>
      <c r="F140" t="s">
        <v>586</v>
      </c>
      <c r="G140" t="s">
        <v>283</v>
      </c>
      <c r="H140" t="s">
        <v>134</v>
      </c>
      <c r="I140" t="s">
        <v>135</v>
      </c>
      <c r="J140" t="s">
        <v>136</v>
      </c>
      <c r="K140" t="s">
        <v>137</v>
      </c>
      <c r="L140" t="s">
        <v>587</v>
      </c>
      <c r="M140" t="s">
        <v>588</v>
      </c>
      <c r="N140">
        <v>2.6263888880000001</v>
      </c>
      <c r="O140">
        <v>0</v>
      </c>
      <c r="P140">
        <v>811</v>
      </c>
      <c r="Q140">
        <v>0</v>
      </c>
      <c r="R140">
        <v>0</v>
      </c>
      <c r="S140">
        <v>0</v>
      </c>
      <c r="T140">
        <v>50</v>
      </c>
      <c r="U140">
        <v>0</v>
      </c>
      <c r="V140">
        <v>0</v>
      </c>
      <c r="W140">
        <v>0</v>
      </c>
      <c r="X140">
        <v>615.80416200622676</v>
      </c>
      <c r="Y140">
        <v>0</v>
      </c>
      <c r="Z140">
        <v>0</v>
      </c>
      <c r="AA140">
        <v>0</v>
      </c>
      <c r="AB140">
        <v>144.1947173123346</v>
      </c>
      <c r="AC140">
        <v>0</v>
      </c>
      <c r="AD140">
        <v>0</v>
      </c>
      <c r="AE140">
        <v>759.99887931856142</v>
      </c>
    </row>
    <row r="141" spans="1:31" x14ac:dyDescent="0.25">
      <c r="A141">
        <v>1902974</v>
      </c>
      <c r="B141">
        <v>1</v>
      </c>
      <c r="C141" t="s">
        <v>80</v>
      </c>
      <c r="D141" t="s">
        <v>101</v>
      </c>
      <c r="E141" t="s">
        <v>190</v>
      </c>
      <c r="F141" t="s">
        <v>589</v>
      </c>
      <c r="G141" t="s">
        <v>241</v>
      </c>
      <c r="H141" t="s">
        <v>157</v>
      </c>
      <c r="I141" t="s">
        <v>135</v>
      </c>
      <c r="J141" t="s">
        <v>136</v>
      </c>
      <c r="K141" t="s">
        <v>137</v>
      </c>
      <c r="L141" t="s">
        <v>590</v>
      </c>
      <c r="M141" t="s">
        <v>591</v>
      </c>
      <c r="N141">
        <v>3.701944444</v>
      </c>
      <c r="O141">
        <v>3</v>
      </c>
      <c r="P141">
        <v>0</v>
      </c>
      <c r="Q141">
        <v>3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6.1514561427589998</v>
      </c>
      <c r="X141">
        <v>0</v>
      </c>
      <c r="Y141">
        <v>213.25169124255106</v>
      </c>
      <c r="Z141">
        <v>0</v>
      </c>
      <c r="AA141">
        <v>5.229929037625114</v>
      </c>
      <c r="AB141">
        <v>0</v>
      </c>
      <c r="AC141">
        <v>0</v>
      </c>
      <c r="AD141">
        <v>0</v>
      </c>
      <c r="AE141">
        <v>224.63307642293518</v>
      </c>
    </row>
    <row r="142" spans="1:31" x14ac:dyDescent="0.25">
      <c r="A142">
        <v>1902327</v>
      </c>
      <c r="B142">
        <v>1</v>
      </c>
      <c r="C142" t="s">
        <v>80</v>
      </c>
      <c r="D142" t="s">
        <v>99</v>
      </c>
      <c r="E142" t="s">
        <v>154</v>
      </c>
      <c r="F142" t="s">
        <v>592</v>
      </c>
      <c r="G142" t="s">
        <v>156</v>
      </c>
      <c r="H142" t="s">
        <v>157</v>
      </c>
      <c r="I142" t="s">
        <v>135</v>
      </c>
      <c r="J142" t="s">
        <v>136</v>
      </c>
      <c r="K142" t="s">
        <v>137</v>
      </c>
      <c r="L142" t="s">
        <v>593</v>
      </c>
      <c r="M142" t="s">
        <v>594</v>
      </c>
      <c r="N142">
        <v>0.26416666599999999</v>
      </c>
      <c r="O142">
        <v>4</v>
      </c>
      <c r="P142">
        <v>808</v>
      </c>
      <c r="Q142">
        <v>11</v>
      </c>
      <c r="R142">
        <v>99</v>
      </c>
      <c r="S142">
        <v>20</v>
      </c>
      <c r="T142">
        <v>52</v>
      </c>
      <c r="U142">
        <v>0</v>
      </c>
      <c r="V142">
        <v>4</v>
      </c>
      <c r="W142">
        <v>2.514116261532894</v>
      </c>
      <c r="X142">
        <v>43.492511507409461</v>
      </c>
      <c r="Y142">
        <v>13.536107223927081</v>
      </c>
      <c r="Z142">
        <v>17.711990075311945</v>
      </c>
      <c r="AA142">
        <v>22.980025120204065</v>
      </c>
      <c r="AB142">
        <v>8.5160840984116941</v>
      </c>
      <c r="AC142">
        <v>0</v>
      </c>
      <c r="AD142">
        <v>6.1308878271916143</v>
      </c>
      <c r="AE142">
        <v>114.88172211398876</v>
      </c>
    </row>
    <row r="143" spans="1:31" x14ac:dyDescent="0.25">
      <c r="A143">
        <v>1902573</v>
      </c>
      <c r="B143">
        <v>1</v>
      </c>
      <c r="C143" t="s">
        <v>80</v>
      </c>
      <c r="D143" t="s">
        <v>94</v>
      </c>
      <c r="E143" t="s">
        <v>154</v>
      </c>
      <c r="F143" t="s">
        <v>595</v>
      </c>
      <c r="G143" t="s">
        <v>156</v>
      </c>
      <c r="H143" t="s">
        <v>157</v>
      </c>
      <c r="I143" t="s">
        <v>135</v>
      </c>
      <c r="J143" t="s">
        <v>136</v>
      </c>
      <c r="K143" t="s">
        <v>137</v>
      </c>
      <c r="L143" t="s">
        <v>596</v>
      </c>
      <c r="M143" t="s">
        <v>597</v>
      </c>
      <c r="N143">
        <v>0.248611111</v>
      </c>
      <c r="O143">
        <v>1</v>
      </c>
      <c r="P143">
        <v>0</v>
      </c>
      <c r="Q143">
        <v>4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0.20449685585450006</v>
      </c>
      <c r="X143">
        <v>0</v>
      </c>
      <c r="Y143">
        <v>20.168113655074002</v>
      </c>
      <c r="Z143">
        <v>0</v>
      </c>
      <c r="AA143">
        <v>0</v>
      </c>
      <c r="AB143">
        <v>0</v>
      </c>
      <c r="AC143">
        <v>117.01010855270233</v>
      </c>
      <c r="AD143">
        <v>0</v>
      </c>
      <c r="AE143">
        <v>137.38271906363084</v>
      </c>
    </row>
    <row r="144" spans="1:31" x14ac:dyDescent="0.25">
      <c r="A144">
        <v>1902513</v>
      </c>
      <c r="B144">
        <v>1</v>
      </c>
      <c r="C144" t="s">
        <v>80</v>
      </c>
      <c r="D144" t="s">
        <v>101</v>
      </c>
      <c r="E144" t="s">
        <v>131</v>
      </c>
      <c r="F144" t="s">
        <v>493</v>
      </c>
      <c r="G144" t="s">
        <v>283</v>
      </c>
      <c r="H144" t="s">
        <v>134</v>
      </c>
      <c r="I144" t="s">
        <v>135</v>
      </c>
      <c r="J144" t="s">
        <v>136</v>
      </c>
      <c r="K144" t="s">
        <v>137</v>
      </c>
      <c r="L144" t="s">
        <v>598</v>
      </c>
      <c r="M144" t="s">
        <v>599</v>
      </c>
      <c r="N144">
        <v>1.593611111</v>
      </c>
      <c r="O144">
        <v>0</v>
      </c>
      <c r="P144">
        <v>32</v>
      </c>
      <c r="Q144">
        <v>0</v>
      </c>
      <c r="R144">
        <v>0</v>
      </c>
      <c r="S144">
        <v>0</v>
      </c>
      <c r="T144">
        <v>3</v>
      </c>
      <c r="U144">
        <v>0</v>
      </c>
      <c r="V144">
        <v>0</v>
      </c>
      <c r="W144">
        <v>0</v>
      </c>
      <c r="X144">
        <v>15.292404220616508</v>
      </c>
      <c r="Y144">
        <v>0</v>
      </c>
      <c r="Z144">
        <v>0</v>
      </c>
      <c r="AA144">
        <v>0</v>
      </c>
      <c r="AB144">
        <v>16.879870407896629</v>
      </c>
      <c r="AC144">
        <v>0</v>
      </c>
      <c r="AD144">
        <v>0</v>
      </c>
      <c r="AE144">
        <v>32.172274628513136</v>
      </c>
    </row>
    <row r="145" spans="1:31" x14ac:dyDescent="0.25">
      <c r="A145">
        <v>1902968</v>
      </c>
      <c r="B145">
        <v>1</v>
      </c>
      <c r="C145" t="s">
        <v>80</v>
      </c>
      <c r="D145" t="s">
        <v>100</v>
      </c>
      <c r="E145" t="s">
        <v>140</v>
      </c>
      <c r="F145" t="s">
        <v>600</v>
      </c>
      <c r="G145" t="s">
        <v>142</v>
      </c>
      <c r="H145" t="s">
        <v>134</v>
      </c>
      <c r="I145" t="s">
        <v>135</v>
      </c>
      <c r="J145" t="s">
        <v>136</v>
      </c>
      <c r="K145" t="s">
        <v>137</v>
      </c>
      <c r="L145" t="s">
        <v>601</v>
      </c>
      <c r="M145" t="s">
        <v>602</v>
      </c>
      <c r="N145">
        <v>0.93166666600000003</v>
      </c>
      <c r="O145">
        <v>0</v>
      </c>
      <c r="P145">
        <v>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0.77054764079777227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0.77054764079777227</v>
      </c>
    </row>
    <row r="146" spans="1:31" x14ac:dyDescent="0.25">
      <c r="A146">
        <v>1902868</v>
      </c>
      <c r="B146">
        <v>1</v>
      </c>
      <c r="C146" t="s">
        <v>80</v>
      </c>
      <c r="D146" t="s">
        <v>105</v>
      </c>
      <c r="E146" t="s">
        <v>154</v>
      </c>
      <c r="F146" t="s">
        <v>603</v>
      </c>
      <c r="G146" t="s">
        <v>604</v>
      </c>
      <c r="H146" t="s">
        <v>157</v>
      </c>
      <c r="I146" t="s">
        <v>135</v>
      </c>
      <c r="J146" t="s">
        <v>136</v>
      </c>
      <c r="K146" t="s">
        <v>137</v>
      </c>
      <c r="L146" t="s">
        <v>605</v>
      </c>
      <c r="M146" t="s">
        <v>606</v>
      </c>
      <c r="N146">
        <v>0.153888888</v>
      </c>
      <c r="O146">
        <v>15</v>
      </c>
      <c r="P146">
        <v>726</v>
      </c>
      <c r="Q146">
        <v>22</v>
      </c>
      <c r="R146">
        <v>44</v>
      </c>
      <c r="S146">
        <v>39</v>
      </c>
      <c r="T146">
        <v>107</v>
      </c>
      <c r="U146">
        <v>12</v>
      </c>
      <c r="V146">
        <v>0</v>
      </c>
      <c r="W146">
        <v>2.1737439073262292</v>
      </c>
      <c r="X146">
        <v>45.227852040478624</v>
      </c>
      <c r="Y146">
        <v>11.778691373162591</v>
      </c>
      <c r="Z146">
        <v>4.4330912976932968</v>
      </c>
      <c r="AA146">
        <v>48.541363469708081</v>
      </c>
      <c r="AB146">
        <v>16.954566807806678</v>
      </c>
      <c r="AC146">
        <v>57.326005336790644</v>
      </c>
      <c r="AD146">
        <v>0</v>
      </c>
      <c r="AE146">
        <v>186.43531423296614</v>
      </c>
    </row>
    <row r="147" spans="1:31" x14ac:dyDescent="0.25">
      <c r="A147">
        <v>1902619</v>
      </c>
      <c r="B147">
        <v>1</v>
      </c>
      <c r="C147" t="s">
        <v>80</v>
      </c>
      <c r="D147" t="s">
        <v>95</v>
      </c>
      <c r="E147" t="s">
        <v>171</v>
      </c>
      <c r="F147" t="s">
        <v>607</v>
      </c>
      <c r="G147" t="s">
        <v>156</v>
      </c>
      <c r="H147" t="s">
        <v>157</v>
      </c>
      <c r="I147" t="s">
        <v>135</v>
      </c>
      <c r="J147" t="s">
        <v>136</v>
      </c>
      <c r="K147" t="s">
        <v>137</v>
      </c>
      <c r="L147" t="s">
        <v>608</v>
      </c>
      <c r="M147" t="s">
        <v>609</v>
      </c>
      <c r="N147">
        <v>6.6549999999999998E-2</v>
      </c>
      <c r="O147">
        <v>7</v>
      </c>
      <c r="P147">
        <v>3976</v>
      </c>
      <c r="Q147">
        <v>2</v>
      </c>
      <c r="R147">
        <v>44</v>
      </c>
      <c r="S147">
        <v>17</v>
      </c>
      <c r="T147">
        <v>236</v>
      </c>
      <c r="U147">
        <v>3</v>
      </c>
      <c r="V147">
        <v>1</v>
      </c>
      <c r="W147">
        <v>1.3998714119567781</v>
      </c>
      <c r="X147">
        <v>78.905237161871071</v>
      </c>
      <c r="Y147">
        <v>8.0825336839644435E-2</v>
      </c>
      <c r="Z147">
        <v>1.4966317303804431</v>
      </c>
      <c r="AA147">
        <v>9.8230146046150502</v>
      </c>
      <c r="AB147">
        <v>27.374107871713907</v>
      </c>
      <c r="AC147">
        <v>17.533403628756769</v>
      </c>
      <c r="AD147">
        <v>6.2487439327232226E-2</v>
      </c>
      <c r="AE147">
        <v>136.67557918546089</v>
      </c>
    </row>
    <row r="148" spans="1:31" x14ac:dyDescent="0.25">
      <c r="A148">
        <v>1902613</v>
      </c>
      <c r="B148">
        <v>1</v>
      </c>
      <c r="C148" t="s">
        <v>81</v>
      </c>
      <c r="D148" t="s">
        <v>128</v>
      </c>
      <c r="E148" t="s">
        <v>160</v>
      </c>
      <c r="F148" t="s">
        <v>610</v>
      </c>
      <c r="G148" t="s">
        <v>162</v>
      </c>
      <c r="H148" t="s">
        <v>134</v>
      </c>
      <c r="I148" t="s">
        <v>135</v>
      </c>
      <c r="J148" t="s">
        <v>136</v>
      </c>
      <c r="K148" t="s">
        <v>137</v>
      </c>
      <c r="L148" t="s">
        <v>611</v>
      </c>
      <c r="M148" t="s">
        <v>612</v>
      </c>
      <c r="N148">
        <v>3.1741666660000001</v>
      </c>
      <c r="O148">
        <v>0</v>
      </c>
      <c r="P148">
        <v>271</v>
      </c>
      <c r="Q148">
        <v>0</v>
      </c>
      <c r="R148">
        <v>0</v>
      </c>
      <c r="S148">
        <v>0</v>
      </c>
      <c r="T148">
        <v>25</v>
      </c>
      <c r="U148">
        <v>0</v>
      </c>
      <c r="V148">
        <v>0</v>
      </c>
      <c r="W148">
        <v>0</v>
      </c>
      <c r="X148">
        <v>271.332738095428</v>
      </c>
      <c r="Y148">
        <v>0</v>
      </c>
      <c r="Z148">
        <v>0</v>
      </c>
      <c r="AA148">
        <v>0</v>
      </c>
      <c r="AB148">
        <v>126.4549863117785</v>
      </c>
      <c r="AC148">
        <v>0</v>
      </c>
      <c r="AD148">
        <v>0</v>
      </c>
      <c r="AE148">
        <v>397.7877244072065</v>
      </c>
    </row>
    <row r="149" spans="1:31" x14ac:dyDescent="0.25">
      <c r="A149">
        <v>1902224</v>
      </c>
      <c r="B149">
        <v>1</v>
      </c>
      <c r="C149" t="s">
        <v>80</v>
      </c>
      <c r="D149" t="s">
        <v>106</v>
      </c>
      <c r="E149" t="s">
        <v>140</v>
      </c>
      <c r="F149" t="s">
        <v>613</v>
      </c>
      <c r="G149" t="s">
        <v>146</v>
      </c>
      <c r="H149" t="s">
        <v>134</v>
      </c>
      <c r="I149" t="s">
        <v>135</v>
      </c>
      <c r="J149" t="s">
        <v>136</v>
      </c>
      <c r="K149" t="s">
        <v>137</v>
      </c>
      <c r="L149" t="s">
        <v>614</v>
      </c>
      <c r="M149" t="s">
        <v>615</v>
      </c>
      <c r="N149">
        <v>2.014444444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8.2823703947375211</v>
      </c>
      <c r="AC149">
        <v>0</v>
      </c>
      <c r="AD149">
        <v>0</v>
      </c>
      <c r="AE149">
        <v>8.2823703947375211</v>
      </c>
    </row>
    <row r="150" spans="1:31" x14ac:dyDescent="0.25">
      <c r="A150">
        <v>1902865</v>
      </c>
      <c r="B150">
        <v>1</v>
      </c>
      <c r="C150" t="s">
        <v>80</v>
      </c>
      <c r="D150" t="s">
        <v>92</v>
      </c>
      <c r="E150" t="s">
        <v>131</v>
      </c>
      <c r="F150" t="s">
        <v>616</v>
      </c>
      <c r="G150" t="s">
        <v>133</v>
      </c>
      <c r="H150" t="s">
        <v>134</v>
      </c>
      <c r="I150" t="s">
        <v>135</v>
      </c>
      <c r="J150" t="s">
        <v>136</v>
      </c>
      <c r="K150" t="s">
        <v>137</v>
      </c>
      <c r="L150" t="s">
        <v>617</v>
      </c>
      <c r="M150" t="s">
        <v>618</v>
      </c>
      <c r="N150">
        <v>1.2188888879999999</v>
      </c>
      <c r="O150">
        <v>0</v>
      </c>
      <c r="P150">
        <v>153</v>
      </c>
      <c r="Q150">
        <v>0</v>
      </c>
      <c r="R150">
        <v>2</v>
      </c>
      <c r="S150">
        <v>0</v>
      </c>
      <c r="T150">
        <v>4</v>
      </c>
      <c r="U150">
        <v>0</v>
      </c>
      <c r="V150">
        <v>0</v>
      </c>
      <c r="W150">
        <v>0</v>
      </c>
      <c r="X150">
        <v>61.586228706876462</v>
      </c>
      <c r="Y150">
        <v>0</v>
      </c>
      <c r="Z150">
        <v>0.1083723642577675</v>
      </c>
      <c r="AA150">
        <v>0</v>
      </c>
      <c r="AB150">
        <v>6.5073581704583781</v>
      </c>
      <c r="AC150">
        <v>0</v>
      </c>
      <c r="AD150">
        <v>0</v>
      </c>
      <c r="AE150">
        <v>68.201959241592604</v>
      </c>
    </row>
    <row r="151" spans="1:31" x14ac:dyDescent="0.25">
      <c r="A151">
        <v>1902699</v>
      </c>
      <c r="B151">
        <v>1</v>
      </c>
      <c r="C151" t="s">
        <v>81</v>
      </c>
      <c r="D151" t="s">
        <v>118</v>
      </c>
      <c r="E151" t="s">
        <v>149</v>
      </c>
      <c r="F151" t="s">
        <v>619</v>
      </c>
      <c r="G151" t="s">
        <v>151</v>
      </c>
      <c r="H151" t="s">
        <v>134</v>
      </c>
      <c r="I151" t="s">
        <v>135</v>
      </c>
      <c r="J151" t="s">
        <v>136</v>
      </c>
      <c r="K151" t="s">
        <v>137</v>
      </c>
      <c r="L151" t="s">
        <v>620</v>
      </c>
      <c r="M151" t="s">
        <v>621</v>
      </c>
      <c r="N151">
        <v>0.79611111099999998</v>
      </c>
      <c r="O151">
        <v>0</v>
      </c>
      <c r="P151">
        <v>434</v>
      </c>
      <c r="Q151">
        <v>0</v>
      </c>
      <c r="R151">
        <v>0</v>
      </c>
      <c r="S151">
        <v>0</v>
      </c>
      <c r="T151">
        <v>78</v>
      </c>
      <c r="U151">
        <v>0</v>
      </c>
      <c r="V151">
        <v>0</v>
      </c>
      <c r="W151">
        <v>0</v>
      </c>
      <c r="X151">
        <v>87.622732434278348</v>
      </c>
      <c r="Y151">
        <v>0</v>
      </c>
      <c r="Z151">
        <v>0</v>
      </c>
      <c r="AA151">
        <v>0</v>
      </c>
      <c r="AB151">
        <v>87.431422235446561</v>
      </c>
      <c r="AC151">
        <v>0</v>
      </c>
      <c r="AD151">
        <v>0</v>
      </c>
      <c r="AE151">
        <v>175.05415466972491</v>
      </c>
    </row>
    <row r="152" spans="1:31" x14ac:dyDescent="0.25">
      <c r="A152">
        <v>1902344</v>
      </c>
      <c r="B152">
        <v>1</v>
      </c>
      <c r="C152" t="s">
        <v>81</v>
      </c>
      <c r="D152" t="s">
        <v>128</v>
      </c>
      <c r="E152" t="s">
        <v>149</v>
      </c>
      <c r="F152" t="s">
        <v>622</v>
      </c>
      <c r="G152" t="s">
        <v>151</v>
      </c>
      <c r="H152" t="s">
        <v>134</v>
      </c>
      <c r="I152" t="s">
        <v>135</v>
      </c>
      <c r="J152" t="s">
        <v>136</v>
      </c>
      <c r="K152" t="s">
        <v>137</v>
      </c>
      <c r="L152" t="s">
        <v>623</v>
      </c>
      <c r="M152" t="s">
        <v>472</v>
      </c>
      <c r="N152">
        <v>1.7725</v>
      </c>
      <c r="O152">
        <v>0</v>
      </c>
      <c r="P152">
        <v>103</v>
      </c>
      <c r="Q152">
        <v>0</v>
      </c>
      <c r="R152">
        <v>1</v>
      </c>
      <c r="S152">
        <v>0</v>
      </c>
      <c r="T152">
        <v>3</v>
      </c>
      <c r="U152">
        <v>0</v>
      </c>
      <c r="V152">
        <v>0</v>
      </c>
      <c r="W152">
        <v>0</v>
      </c>
      <c r="X152">
        <v>47.444888225540033</v>
      </c>
      <c r="Y152">
        <v>0</v>
      </c>
      <c r="Z152">
        <v>0.16715180794664722</v>
      </c>
      <c r="AA152">
        <v>0</v>
      </c>
      <c r="AB152">
        <v>5.5411687789534394</v>
      </c>
      <c r="AC152">
        <v>0</v>
      </c>
      <c r="AD152">
        <v>0</v>
      </c>
      <c r="AE152">
        <v>53.15320881244012</v>
      </c>
    </row>
    <row r="153" spans="1:31" x14ac:dyDescent="0.25">
      <c r="A153">
        <v>1902722</v>
      </c>
      <c r="B153">
        <v>1</v>
      </c>
      <c r="C153" t="s">
        <v>80</v>
      </c>
      <c r="D153" t="s">
        <v>104</v>
      </c>
      <c r="E153" t="s">
        <v>190</v>
      </c>
      <c r="F153" t="s">
        <v>624</v>
      </c>
      <c r="G153" t="s">
        <v>241</v>
      </c>
      <c r="H153" t="s">
        <v>157</v>
      </c>
      <c r="I153" t="s">
        <v>135</v>
      </c>
      <c r="J153" t="s">
        <v>136</v>
      </c>
      <c r="K153" t="s">
        <v>137</v>
      </c>
      <c r="L153" t="s">
        <v>625</v>
      </c>
      <c r="M153" t="s">
        <v>626</v>
      </c>
      <c r="N153">
        <v>2.8574999999999999</v>
      </c>
      <c r="O153">
        <v>0</v>
      </c>
      <c r="P153">
        <v>86</v>
      </c>
      <c r="Q153">
        <v>0</v>
      </c>
      <c r="R153">
        <v>6</v>
      </c>
      <c r="S153">
        <v>0</v>
      </c>
      <c r="T153">
        <v>27</v>
      </c>
      <c r="U153">
        <v>0</v>
      </c>
      <c r="V153">
        <v>0</v>
      </c>
      <c r="W153">
        <v>0</v>
      </c>
      <c r="X153">
        <v>62.235049448046844</v>
      </c>
      <c r="Y153">
        <v>0</v>
      </c>
      <c r="Z153">
        <v>1.8982211427258646</v>
      </c>
      <c r="AA153">
        <v>0</v>
      </c>
      <c r="AB153">
        <v>36.746761149617789</v>
      </c>
      <c r="AC153">
        <v>0</v>
      </c>
      <c r="AD153">
        <v>0</v>
      </c>
      <c r="AE153">
        <v>100.88003174039051</v>
      </c>
    </row>
    <row r="154" spans="1:31" x14ac:dyDescent="0.25">
      <c r="A154">
        <v>1902058</v>
      </c>
      <c r="B154">
        <v>1</v>
      </c>
      <c r="C154" t="s">
        <v>81</v>
      </c>
      <c r="D154" t="s">
        <v>118</v>
      </c>
      <c r="E154" t="s">
        <v>160</v>
      </c>
      <c r="F154" t="s">
        <v>627</v>
      </c>
      <c r="G154" t="s">
        <v>628</v>
      </c>
      <c r="H154" t="s">
        <v>134</v>
      </c>
      <c r="I154" t="s">
        <v>135</v>
      </c>
      <c r="J154" t="s">
        <v>136</v>
      </c>
      <c r="K154" t="s">
        <v>137</v>
      </c>
      <c r="L154" t="s">
        <v>629</v>
      </c>
      <c r="M154" t="s">
        <v>630</v>
      </c>
      <c r="N154">
        <v>0.59333333300000002</v>
      </c>
      <c r="O154">
        <v>0</v>
      </c>
      <c r="P154">
        <v>225</v>
      </c>
      <c r="Q154">
        <v>0</v>
      </c>
      <c r="R154">
        <v>0</v>
      </c>
      <c r="S154">
        <v>0</v>
      </c>
      <c r="T154">
        <v>15</v>
      </c>
      <c r="U154">
        <v>0</v>
      </c>
      <c r="V154">
        <v>0</v>
      </c>
      <c r="W154">
        <v>0</v>
      </c>
      <c r="X154">
        <v>28.215376889085089</v>
      </c>
      <c r="Y154">
        <v>0</v>
      </c>
      <c r="Z154">
        <v>0</v>
      </c>
      <c r="AA154">
        <v>0</v>
      </c>
      <c r="AB154">
        <v>4.8237834413595406</v>
      </c>
      <c r="AC154">
        <v>0</v>
      </c>
      <c r="AD154">
        <v>0</v>
      </c>
      <c r="AE154">
        <v>33.039160330444631</v>
      </c>
    </row>
    <row r="155" spans="1:31" x14ac:dyDescent="0.25">
      <c r="A155">
        <v>1902387</v>
      </c>
      <c r="B155">
        <v>1</v>
      </c>
      <c r="C155" t="s">
        <v>81</v>
      </c>
      <c r="D155" t="s">
        <v>119</v>
      </c>
      <c r="E155" t="s">
        <v>190</v>
      </c>
      <c r="F155" t="s">
        <v>631</v>
      </c>
      <c r="G155" t="s">
        <v>156</v>
      </c>
      <c r="H155" t="s">
        <v>157</v>
      </c>
      <c r="I155" t="s">
        <v>135</v>
      </c>
      <c r="J155" t="s">
        <v>136</v>
      </c>
      <c r="K155" t="s">
        <v>137</v>
      </c>
      <c r="L155" t="s">
        <v>632</v>
      </c>
      <c r="M155" t="s">
        <v>633</v>
      </c>
      <c r="N155">
        <v>0.59833333300000002</v>
      </c>
      <c r="O155">
        <v>0</v>
      </c>
      <c r="P155">
        <v>65</v>
      </c>
      <c r="Q155">
        <v>0</v>
      </c>
      <c r="R155">
        <v>32</v>
      </c>
      <c r="S155">
        <v>0</v>
      </c>
      <c r="T155">
        <v>3</v>
      </c>
      <c r="U155">
        <v>0</v>
      </c>
      <c r="V155">
        <v>0</v>
      </c>
      <c r="W155">
        <v>0</v>
      </c>
      <c r="X155">
        <v>14.640305642650024</v>
      </c>
      <c r="Y155">
        <v>0</v>
      </c>
      <c r="Z155">
        <v>50.549743916184319</v>
      </c>
      <c r="AA155">
        <v>0</v>
      </c>
      <c r="AB155">
        <v>7.4250839794948895</v>
      </c>
      <c r="AC155">
        <v>0</v>
      </c>
      <c r="AD155">
        <v>0</v>
      </c>
      <c r="AE155">
        <v>72.615133538329232</v>
      </c>
    </row>
    <row r="156" spans="1:31" x14ac:dyDescent="0.25">
      <c r="A156">
        <v>1902556</v>
      </c>
      <c r="B156">
        <v>1</v>
      </c>
      <c r="C156" t="s">
        <v>81</v>
      </c>
      <c r="D156" t="s">
        <v>119</v>
      </c>
      <c r="E156" t="s">
        <v>131</v>
      </c>
      <c r="F156" t="s">
        <v>634</v>
      </c>
      <c r="G156" t="s">
        <v>133</v>
      </c>
      <c r="H156" t="s">
        <v>134</v>
      </c>
      <c r="I156" t="s">
        <v>135</v>
      </c>
      <c r="J156" t="s">
        <v>136</v>
      </c>
      <c r="K156" t="s">
        <v>137</v>
      </c>
      <c r="L156" t="s">
        <v>635</v>
      </c>
      <c r="M156" t="s">
        <v>636</v>
      </c>
      <c r="N156">
        <v>2.8774999999999999</v>
      </c>
      <c r="O156">
        <v>0</v>
      </c>
      <c r="P156">
        <v>130</v>
      </c>
      <c r="Q156">
        <v>0</v>
      </c>
      <c r="R156">
        <v>0</v>
      </c>
      <c r="S156">
        <v>0</v>
      </c>
      <c r="T156">
        <v>3</v>
      </c>
      <c r="U156">
        <v>0</v>
      </c>
      <c r="V156">
        <v>0</v>
      </c>
      <c r="W156">
        <v>0</v>
      </c>
      <c r="X156">
        <v>86.840844887258314</v>
      </c>
      <c r="Y156">
        <v>0</v>
      </c>
      <c r="Z156">
        <v>0</v>
      </c>
      <c r="AA156">
        <v>0</v>
      </c>
      <c r="AB156">
        <v>2.3649132817425342</v>
      </c>
      <c r="AC156">
        <v>0</v>
      </c>
      <c r="AD156">
        <v>0</v>
      </c>
      <c r="AE156">
        <v>89.205758169000845</v>
      </c>
    </row>
    <row r="157" spans="1:31" x14ac:dyDescent="0.25">
      <c r="A157">
        <v>1902848</v>
      </c>
      <c r="B157">
        <v>1</v>
      </c>
      <c r="C157" t="s">
        <v>81</v>
      </c>
      <c r="D157" t="s">
        <v>122</v>
      </c>
      <c r="E157" t="s">
        <v>149</v>
      </c>
      <c r="F157" t="s">
        <v>637</v>
      </c>
      <c r="G157" t="s">
        <v>151</v>
      </c>
      <c r="H157" t="s">
        <v>134</v>
      </c>
      <c r="I157" t="s">
        <v>135</v>
      </c>
      <c r="J157" t="s">
        <v>136</v>
      </c>
      <c r="K157" t="s">
        <v>137</v>
      </c>
      <c r="L157" t="s">
        <v>638</v>
      </c>
      <c r="M157" t="s">
        <v>639</v>
      </c>
      <c r="N157">
        <v>1.056944444</v>
      </c>
      <c r="O157">
        <v>0</v>
      </c>
      <c r="P157">
        <v>102</v>
      </c>
      <c r="Q157">
        <v>0</v>
      </c>
      <c r="R157">
        <v>6</v>
      </c>
      <c r="S157">
        <v>0</v>
      </c>
      <c r="T157">
        <v>11</v>
      </c>
      <c r="U157">
        <v>0</v>
      </c>
      <c r="V157">
        <v>0</v>
      </c>
      <c r="W157">
        <v>0</v>
      </c>
      <c r="X157">
        <v>22.932614735202389</v>
      </c>
      <c r="Y157">
        <v>0</v>
      </c>
      <c r="Z157">
        <v>2.8057194632072999</v>
      </c>
      <c r="AA157">
        <v>0</v>
      </c>
      <c r="AB157">
        <v>1.0992546036247113</v>
      </c>
      <c r="AC157">
        <v>0</v>
      </c>
      <c r="AD157">
        <v>0</v>
      </c>
      <c r="AE157">
        <v>26.8375888020344</v>
      </c>
    </row>
    <row r="158" spans="1:31" x14ac:dyDescent="0.25">
      <c r="A158">
        <v>1902991</v>
      </c>
      <c r="B158">
        <v>1</v>
      </c>
      <c r="C158" t="s">
        <v>81</v>
      </c>
      <c r="D158" t="s">
        <v>112</v>
      </c>
      <c r="E158" t="s">
        <v>140</v>
      </c>
      <c r="F158" t="s">
        <v>640</v>
      </c>
      <c r="G158" t="s">
        <v>342</v>
      </c>
      <c r="H158" t="s">
        <v>134</v>
      </c>
      <c r="I158" t="s">
        <v>135</v>
      </c>
      <c r="J158" t="s">
        <v>136</v>
      </c>
      <c r="K158" t="s">
        <v>137</v>
      </c>
      <c r="L158" t="s">
        <v>641</v>
      </c>
      <c r="M158" t="s">
        <v>642</v>
      </c>
      <c r="N158">
        <v>0.97694444400000002</v>
      </c>
      <c r="O158">
        <v>0</v>
      </c>
      <c r="P158">
        <v>4</v>
      </c>
      <c r="Q158">
        <v>0</v>
      </c>
      <c r="R158">
        <v>0</v>
      </c>
      <c r="S158">
        <v>0</v>
      </c>
      <c r="T158">
        <v>3</v>
      </c>
      <c r="U158">
        <v>0</v>
      </c>
      <c r="V158">
        <v>0</v>
      </c>
      <c r="W158">
        <v>0</v>
      </c>
      <c r="X158">
        <v>0.90351738546968352</v>
      </c>
      <c r="Y158">
        <v>0</v>
      </c>
      <c r="Z158">
        <v>0</v>
      </c>
      <c r="AA158">
        <v>0</v>
      </c>
      <c r="AB158">
        <v>0.47958714175243083</v>
      </c>
      <c r="AC158">
        <v>0</v>
      </c>
      <c r="AD158">
        <v>0</v>
      </c>
      <c r="AE158">
        <v>1.3831045272221143</v>
      </c>
    </row>
    <row r="159" spans="1:31" x14ac:dyDescent="0.25">
      <c r="A159">
        <v>1902636</v>
      </c>
      <c r="B159">
        <v>1</v>
      </c>
      <c r="C159" t="s">
        <v>80</v>
      </c>
      <c r="D159" t="s">
        <v>90</v>
      </c>
      <c r="E159" t="s">
        <v>131</v>
      </c>
      <c r="F159" t="s">
        <v>643</v>
      </c>
      <c r="G159" t="s">
        <v>133</v>
      </c>
      <c r="H159" t="s">
        <v>134</v>
      </c>
      <c r="I159" t="s">
        <v>135</v>
      </c>
      <c r="J159" t="s">
        <v>136</v>
      </c>
      <c r="K159" t="s">
        <v>137</v>
      </c>
      <c r="L159" t="s">
        <v>644</v>
      </c>
      <c r="M159" t="s">
        <v>645</v>
      </c>
      <c r="N159">
        <v>0.92055555499999997</v>
      </c>
      <c r="O159">
        <v>0</v>
      </c>
      <c r="P159">
        <v>234</v>
      </c>
      <c r="Q159">
        <v>0</v>
      </c>
      <c r="R159">
        <v>0</v>
      </c>
      <c r="S159">
        <v>0</v>
      </c>
      <c r="T159">
        <v>33</v>
      </c>
      <c r="U159">
        <v>0</v>
      </c>
      <c r="V159">
        <v>1</v>
      </c>
      <c r="W159">
        <v>0</v>
      </c>
      <c r="X159">
        <v>67.895731607023265</v>
      </c>
      <c r="Y159">
        <v>0</v>
      </c>
      <c r="Z159">
        <v>0</v>
      </c>
      <c r="AA159">
        <v>0</v>
      </c>
      <c r="AB159">
        <v>34.367627802950423</v>
      </c>
      <c r="AC159">
        <v>0</v>
      </c>
      <c r="AD159">
        <v>14.896614780041499</v>
      </c>
      <c r="AE159">
        <v>117.15997419001519</v>
      </c>
    </row>
    <row r="160" spans="1:31" x14ac:dyDescent="0.25">
      <c r="A160">
        <v>1902599</v>
      </c>
      <c r="B160">
        <v>1</v>
      </c>
      <c r="C160" t="s">
        <v>81</v>
      </c>
      <c r="D160" t="s">
        <v>123</v>
      </c>
      <c r="E160" t="s">
        <v>160</v>
      </c>
      <c r="F160" t="s">
        <v>646</v>
      </c>
      <c r="G160" t="s">
        <v>342</v>
      </c>
      <c r="H160" t="s">
        <v>134</v>
      </c>
      <c r="I160" t="s">
        <v>135</v>
      </c>
      <c r="J160" t="s">
        <v>136</v>
      </c>
      <c r="K160" t="s">
        <v>137</v>
      </c>
      <c r="L160" t="s">
        <v>647</v>
      </c>
      <c r="M160" t="s">
        <v>648</v>
      </c>
      <c r="N160">
        <v>2.988888888</v>
      </c>
      <c r="O160">
        <v>0</v>
      </c>
      <c r="P160">
        <v>9</v>
      </c>
      <c r="Q160">
        <v>0</v>
      </c>
      <c r="R160">
        <v>0</v>
      </c>
      <c r="S160">
        <v>0</v>
      </c>
      <c r="T160">
        <v>2</v>
      </c>
      <c r="U160">
        <v>0</v>
      </c>
      <c r="V160">
        <v>0</v>
      </c>
      <c r="W160">
        <v>0</v>
      </c>
      <c r="X160">
        <v>9.5471507848733559</v>
      </c>
      <c r="Y160">
        <v>0</v>
      </c>
      <c r="Z160">
        <v>0</v>
      </c>
      <c r="AA160">
        <v>0</v>
      </c>
      <c r="AB160">
        <v>4.5554921777535453</v>
      </c>
      <c r="AC160">
        <v>0</v>
      </c>
      <c r="AD160">
        <v>0</v>
      </c>
      <c r="AE160">
        <v>14.102642962626902</v>
      </c>
    </row>
    <row r="161" spans="1:31" x14ac:dyDescent="0.25">
      <c r="A161">
        <v>1903034</v>
      </c>
      <c r="B161">
        <v>1</v>
      </c>
      <c r="C161" t="s">
        <v>80</v>
      </c>
      <c r="D161" t="s">
        <v>110</v>
      </c>
      <c r="E161" t="s">
        <v>131</v>
      </c>
      <c r="F161" t="s">
        <v>649</v>
      </c>
      <c r="G161" t="s">
        <v>439</v>
      </c>
      <c r="H161" t="s">
        <v>134</v>
      </c>
      <c r="I161" t="s">
        <v>135</v>
      </c>
      <c r="J161" t="s">
        <v>136</v>
      </c>
      <c r="K161" t="s">
        <v>137</v>
      </c>
      <c r="L161" t="s">
        <v>650</v>
      </c>
      <c r="M161" t="s">
        <v>651</v>
      </c>
      <c r="N161">
        <v>4.0947222219999997</v>
      </c>
      <c r="O161">
        <v>0</v>
      </c>
      <c r="P161">
        <v>266</v>
      </c>
      <c r="Q161">
        <v>0</v>
      </c>
      <c r="R161">
        <v>0</v>
      </c>
      <c r="S161">
        <v>0</v>
      </c>
      <c r="T161">
        <v>21</v>
      </c>
      <c r="U161">
        <v>0</v>
      </c>
      <c r="V161">
        <v>0</v>
      </c>
      <c r="W161">
        <v>0</v>
      </c>
      <c r="X161">
        <v>313.36791526030447</v>
      </c>
      <c r="Y161">
        <v>0</v>
      </c>
      <c r="Z161">
        <v>0</v>
      </c>
      <c r="AA161">
        <v>0</v>
      </c>
      <c r="AB161">
        <v>91.82127155893869</v>
      </c>
      <c r="AC161">
        <v>0</v>
      </c>
      <c r="AD161">
        <v>0</v>
      </c>
      <c r="AE161">
        <v>405.18918681924316</v>
      </c>
    </row>
    <row r="162" spans="1:31" x14ac:dyDescent="0.25">
      <c r="A162">
        <v>1902742</v>
      </c>
      <c r="B162">
        <v>1</v>
      </c>
      <c r="C162" t="s">
        <v>80</v>
      </c>
      <c r="D162" t="s">
        <v>92</v>
      </c>
      <c r="E162" t="s">
        <v>131</v>
      </c>
      <c r="F162" t="s">
        <v>652</v>
      </c>
      <c r="G162" t="s">
        <v>133</v>
      </c>
      <c r="H162" t="s">
        <v>134</v>
      </c>
      <c r="I162" t="s">
        <v>135</v>
      </c>
      <c r="J162" t="s">
        <v>136</v>
      </c>
      <c r="K162" t="s">
        <v>137</v>
      </c>
      <c r="L162" t="s">
        <v>653</v>
      </c>
      <c r="M162" t="s">
        <v>654</v>
      </c>
      <c r="N162">
        <v>1.3802777770000001</v>
      </c>
      <c r="O162">
        <v>0</v>
      </c>
      <c r="P162">
        <v>74</v>
      </c>
      <c r="Q162">
        <v>0</v>
      </c>
      <c r="R162">
        <v>0</v>
      </c>
      <c r="S162">
        <v>0</v>
      </c>
      <c r="T162">
        <v>15</v>
      </c>
      <c r="U162">
        <v>0</v>
      </c>
      <c r="V162">
        <v>0</v>
      </c>
      <c r="W162">
        <v>0</v>
      </c>
      <c r="X162">
        <v>32.452116842003946</v>
      </c>
      <c r="Y162">
        <v>0</v>
      </c>
      <c r="Z162">
        <v>0</v>
      </c>
      <c r="AA162">
        <v>0</v>
      </c>
      <c r="AB162">
        <v>24.481897547866105</v>
      </c>
      <c r="AC162">
        <v>0</v>
      </c>
      <c r="AD162">
        <v>0</v>
      </c>
      <c r="AE162">
        <v>56.93401438987005</v>
      </c>
    </row>
    <row r="163" spans="1:31" x14ac:dyDescent="0.25">
      <c r="A163">
        <v>1902493</v>
      </c>
      <c r="B163">
        <v>1</v>
      </c>
      <c r="C163" t="s">
        <v>80</v>
      </c>
      <c r="D163" t="s">
        <v>110</v>
      </c>
      <c r="E163" t="s">
        <v>131</v>
      </c>
      <c r="F163" t="s">
        <v>655</v>
      </c>
      <c r="G163" t="s">
        <v>133</v>
      </c>
      <c r="H163" t="s">
        <v>134</v>
      </c>
      <c r="I163" t="s">
        <v>135</v>
      </c>
      <c r="J163" t="s">
        <v>136</v>
      </c>
      <c r="K163" t="s">
        <v>137</v>
      </c>
      <c r="L163" t="s">
        <v>656</v>
      </c>
      <c r="M163" t="s">
        <v>657</v>
      </c>
      <c r="N163">
        <v>1.293055555</v>
      </c>
      <c r="O163">
        <v>0</v>
      </c>
      <c r="P163">
        <v>79</v>
      </c>
      <c r="Q163">
        <v>0</v>
      </c>
      <c r="R163">
        <v>0</v>
      </c>
      <c r="S163">
        <v>0</v>
      </c>
      <c r="T163">
        <v>1</v>
      </c>
      <c r="U163">
        <v>0</v>
      </c>
      <c r="V163">
        <v>0</v>
      </c>
      <c r="W163">
        <v>0</v>
      </c>
      <c r="X163">
        <v>46.149050781679016</v>
      </c>
      <c r="Y163">
        <v>0</v>
      </c>
      <c r="Z163">
        <v>0</v>
      </c>
      <c r="AA163">
        <v>0</v>
      </c>
      <c r="AB163">
        <v>3.1471879679906261</v>
      </c>
      <c r="AC163">
        <v>0</v>
      </c>
      <c r="AD163">
        <v>0</v>
      </c>
      <c r="AE163">
        <v>49.296238749669641</v>
      </c>
    </row>
    <row r="164" spans="1:31" x14ac:dyDescent="0.25">
      <c r="A164">
        <v>1902052</v>
      </c>
      <c r="B164">
        <v>1</v>
      </c>
      <c r="C164" t="s">
        <v>80</v>
      </c>
      <c r="D164" t="s">
        <v>82</v>
      </c>
      <c r="E164" t="s">
        <v>140</v>
      </c>
      <c r="F164" t="s">
        <v>658</v>
      </c>
      <c r="G164" t="s">
        <v>146</v>
      </c>
      <c r="H164" t="s">
        <v>134</v>
      </c>
      <c r="I164" t="s">
        <v>135</v>
      </c>
      <c r="J164" t="s">
        <v>136</v>
      </c>
      <c r="K164" t="s">
        <v>137</v>
      </c>
      <c r="L164" t="s">
        <v>659</v>
      </c>
      <c r="M164" t="s">
        <v>660</v>
      </c>
      <c r="N164">
        <v>4.0188888880000002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11</v>
      </c>
      <c r="U164">
        <v>0</v>
      </c>
      <c r="V164">
        <v>2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39.950424684557959</v>
      </c>
      <c r="AC164">
        <v>0</v>
      </c>
      <c r="AD164">
        <v>1.0394685827416357</v>
      </c>
      <c r="AE164">
        <v>40.989893267299593</v>
      </c>
    </row>
    <row r="165" spans="1:31" x14ac:dyDescent="0.25">
      <c r="A165">
        <v>1905351</v>
      </c>
      <c r="B165">
        <v>1</v>
      </c>
      <c r="C165" t="s">
        <v>80</v>
      </c>
      <c r="D165" t="s">
        <v>97</v>
      </c>
      <c r="E165" t="s">
        <v>220</v>
      </c>
      <c r="F165" t="s">
        <v>661</v>
      </c>
      <c r="G165" t="s">
        <v>156</v>
      </c>
      <c r="H165" t="s">
        <v>157</v>
      </c>
      <c r="I165" t="s">
        <v>135</v>
      </c>
      <c r="J165" t="s">
        <v>136</v>
      </c>
      <c r="K165" t="s">
        <v>137</v>
      </c>
      <c r="L165" t="s">
        <v>662</v>
      </c>
      <c r="M165" t="s">
        <v>663</v>
      </c>
      <c r="N165">
        <v>1.5888888880000001</v>
      </c>
      <c r="O165">
        <v>3</v>
      </c>
      <c r="P165">
        <v>345</v>
      </c>
      <c r="Q165">
        <v>4</v>
      </c>
      <c r="R165">
        <v>53</v>
      </c>
      <c r="S165">
        <v>12</v>
      </c>
      <c r="T165">
        <v>40</v>
      </c>
      <c r="U165">
        <v>0</v>
      </c>
      <c r="V165">
        <v>0</v>
      </c>
      <c r="W165">
        <v>426.77920914622854</v>
      </c>
      <c r="X165">
        <v>251.8076676098668</v>
      </c>
      <c r="Y165">
        <v>257.17727786932096</v>
      </c>
      <c r="Z165">
        <v>52.144149471593209</v>
      </c>
      <c r="AA165">
        <v>354.96926977734756</v>
      </c>
      <c r="AB165">
        <v>170.0698651687635</v>
      </c>
      <c r="AC165">
        <v>0</v>
      </c>
      <c r="AD165">
        <v>0</v>
      </c>
      <c r="AE165">
        <v>1512.9474390431205</v>
      </c>
    </row>
    <row r="166" spans="1:31" x14ac:dyDescent="0.25">
      <c r="A166">
        <v>1904996</v>
      </c>
      <c r="B166">
        <v>1</v>
      </c>
      <c r="C166" t="s">
        <v>81</v>
      </c>
      <c r="D166" t="s">
        <v>119</v>
      </c>
      <c r="E166" t="s">
        <v>220</v>
      </c>
      <c r="F166" t="s">
        <v>664</v>
      </c>
      <c r="G166" t="s">
        <v>604</v>
      </c>
      <c r="H166" t="s">
        <v>157</v>
      </c>
      <c r="I166" t="s">
        <v>135</v>
      </c>
      <c r="J166" t="s">
        <v>136</v>
      </c>
      <c r="K166" t="s">
        <v>203</v>
      </c>
      <c r="L166" t="s">
        <v>665</v>
      </c>
      <c r="M166" t="s">
        <v>666</v>
      </c>
      <c r="N166">
        <v>0.31620083300000001</v>
      </c>
      <c r="O166">
        <v>0</v>
      </c>
      <c r="P166">
        <v>687</v>
      </c>
      <c r="Q166">
        <v>36</v>
      </c>
      <c r="R166">
        <v>44</v>
      </c>
      <c r="S166">
        <v>1</v>
      </c>
      <c r="T166">
        <v>52</v>
      </c>
      <c r="U166">
        <v>0</v>
      </c>
      <c r="V166">
        <v>0</v>
      </c>
      <c r="W166">
        <v>0</v>
      </c>
      <c r="X166">
        <v>35.654490963805671</v>
      </c>
      <c r="Y166">
        <v>136.49018328776964</v>
      </c>
      <c r="Z166">
        <v>48.116021530316367</v>
      </c>
      <c r="AA166">
        <v>1.7941811355028736</v>
      </c>
      <c r="AB166">
        <v>5.5398432435348886</v>
      </c>
      <c r="AC166">
        <v>0</v>
      </c>
      <c r="AD166">
        <v>0</v>
      </c>
      <c r="AE166">
        <v>227.59472016092943</v>
      </c>
    </row>
    <row r="167" spans="1:31" x14ac:dyDescent="0.25">
      <c r="A167">
        <v>1904959</v>
      </c>
      <c r="B167">
        <v>1</v>
      </c>
      <c r="C167" t="s">
        <v>80</v>
      </c>
      <c r="D167" t="s">
        <v>90</v>
      </c>
      <c r="E167" t="s">
        <v>131</v>
      </c>
      <c r="F167" t="s">
        <v>667</v>
      </c>
      <c r="G167" t="s">
        <v>439</v>
      </c>
      <c r="H167" t="s">
        <v>134</v>
      </c>
      <c r="I167" t="s">
        <v>135</v>
      </c>
      <c r="J167" t="s">
        <v>136</v>
      </c>
      <c r="K167" t="s">
        <v>137</v>
      </c>
      <c r="L167" t="s">
        <v>668</v>
      </c>
      <c r="M167" t="s">
        <v>669</v>
      </c>
      <c r="N167">
        <v>4.7525000000000004</v>
      </c>
      <c r="O167">
        <v>0</v>
      </c>
      <c r="P167">
        <v>3</v>
      </c>
      <c r="Q167">
        <v>0</v>
      </c>
      <c r="R167">
        <v>0</v>
      </c>
      <c r="S167">
        <v>0</v>
      </c>
      <c r="T167">
        <v>55</v>
      </c>
      <c r="U167">
        <v>0</v>
      </c>
      <c r="V167">
        <v>0</v>
      </c>
      <c r="W167">
        <v>0</v>
      </c>
      <c r="X167">
        <v>3.8161818971390273</v>
      </c>
      <c r="Y167">
        <v>0</v>
      </c>
      <c r="Z167">
        <v>0</v>
      </c>
      <c r="AA167">
        <v>0</v>
      </c>
      <c r="AB167">
        <v>151.83485745900387</v>
      </c>
      <c r="AC167">
        <v>0</v>
      </c>
      <c r="AD167">
        <v>0</v>
      </c>
      <c r="AE167">
        <v>155.65103935614289</v>
      </c>
    </row>
    <row r="168" spans="1:31" x14ac:dyDescent="0.25">
      <c r="A168">
        <v>1905145</v>
      </c>
      <c r="B168">
        <v>1</v>
      </c>
      <c r="C168" t="s">
        <v>80</v>
      </c>
      <c r="D168" t="s">
        <v>90</v>
      </c>
      <c r="E168" t="s">
        <v>131</v>
      </c>
      <c r="F168" t="s">
        <v>319</v>
      </c>
      <c r="G168" t="s">
        <v>133</v>
      </c>
      <c r="H168" t="s">
        <v>134</v>
      </c>
      <c r="I168" t="s">
        <v>135</v>
      </c>
      <c r="J168" t="s">
        <v>136</v>
      </c>
      <c r="K168" t="s">
        <v>137</v>
      </c>
      <c r="L168" t="s">
        <v>670</v>
      </c>
      <c r="M168" t="s">
        <v>671</v>
      </c>
      <c r="N168">
        <v>6.05</v>
      </c>
      <c r="O168">
        <v>0</v>
      </c>
      <c r="P168">
        <v>29</v>
      </c>
      <c r="Q168">
        <v>0</v>
      </c>
      <c r="R168">
        <v>0</v>
      </c>
      <c r="S168">
        <v>0</v>
      </c>
      <c r="T168">
        <v>37</v>
      </c>
      <c r="U168">
        <v>0</v>
      </c>
      <c r="V168">
        <v>1</v>
      </c>
      <c r="W168">
        <v>0</v>
      </c>
      <c r="X168">
        <v>56.754844724064178</v>
      </c>
      <c r="Y168">
        <v>0</v>
      </c>
      <c r="Z168">
        <v>0</v>
      </c>
      <c r="AA168">
        <v>0</v>
      </c>
      <c r="AB168">
        <v>185.16649221958679</v>
      </c>
      <c r="AC168">
        <v>0</v>
      </c>
      <c r="AD168">
        <v>0.47924652998126671</v>
      </c>
      <c r="AE168">
        <v>242.40058347363222</v>
      </c>
    </row>
    <row r="169" spans="1:31" x14ac:dyDescent="0.25">
      <c r="A169">
        <v>1905251</v>
      </c>
      <c r="B169">
        <v>1</v>
      </c>
      <c r="C169" t="s">
        <v>81</v>
      </c>
      <c r="D169" t="s">
        <v>113</v>
      </c>
      <c r="E169" t="s">
        <v>140</v>
      </c>
      <c r="F169" t="s">
        <v>672</v>
      </c>
      <c r="G169" t="s">
        <v>217</v>
      </c>
      <c r="H169" t="s">
        <v>134</v>
      </c>
      <c r="I169" t="s">
        <v>135</v>
      </c>
      <c r="J169" t="s">
        <v>136</v>
      </c>
      <c r="K169" t="s">
        <v>137</v>
      </c>
      <c r="L169" t="s">
        <v>673</v>
      </c>
      <c r="M169" t="s">
        <v>674</v>
      </c>
      <c r="N169">
        <v>1.65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0.65674605675790998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0.65674605675790998</v>
      </c>
    </row>
    <row r="170" spans="1:31" x14ac:dyDescent="0.25">
      <c r="A170">
        <v>1905011</v>
      </c>
      <c r="B170">
        <v>1</v>
      </c>
      <c r="C170" t="s">
        <v>81</v>
      </c>
      <c r="D170" t="s">
        <v>116</v>
      </c>
      <c r="E170" t="s">
        <v>149</v>
      </c>
      <c r="F170" t="s">
        <v>675</v>
      </c>
      <c r="G170" t="s">
        <v>202</v>
      </c>
      <c r="H170" t="s">
        <v>134</v>
      </c>
      <c r="I170" t="s">
        <v>135</v>
      </c>
      <c r="J170" t="s">
        <v>136</v>
      </c>
      <c r="K170" t="s">
        <v>203</v>
      </c>
      <c r="L170" t="s">
        <v>676</v>
      </c>
      <c r="M170" t="s">
        <v>677</v>
      </c>
      <c r="N170">
        <v>8.6269583329999993</v>
      </c>
      <c r="O170">
        <v>0</v>
      </c>
      <c r="P170">
        <v>39</v>
      </c>
      <c r="Q170">
        <v>0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47.885809523210781</v>
      </c>
      <c r="Y170">
        <v>0</v>
      </c>
      <c r="Z170">
        <v>8.4976295349765554</v>
      </c>
      <c r="AA170">
        <v>0</v>
      </c>
      <c r="AB170">
        <v>0</v>
      </c>
      <c r="AC170">
        <v>0</v>
      </c>
      <c r="AD170">
        <v>0</v>
      </c>
      <c r="AE170">
        <v>56.383439058187335</v>
      </c>
    </row>
    <row r="171" spans="1:31" x14ac:dyDescent="0.25">
      <c r="A171">
        <v>1904965</v>
      </c>
      <c r="B171">
        <v>1</v>
      </c>
      <c r="C171" t="s">
        <v>81</v>
      </c>
      <c r="D171" t="s">
        <v>113</v>
      </c>
      <c r="E171" t="s">
        <v>190</v>
      </c>
      <c r="F171" t="s">
        <v>678</v>
      </c>
      <c r="G171" t="s">
        <v>156</v>
      </c>
      <c r="H171" t="s">
        <v>157</v>
      </c>
      <c r="I171" t="s">
        <v>135</v>
      </c>
      <c r="J171" t="s">
        <v>136</v>
      </c>
      <c r="K171" t="s">
        <v>137</v>
      </c>
      <c r="L171" t="s">
        <v>679</v>
      </c>
      <c r="M171" t="s">
        <v>680</v>
      </c>
      <c r="N171">
        <v>1.424722222</v>
      </c>
      <c r="O171">
        <v>0</v>
      </c>
      <c r="P171">
        <v>708</v>
      </c>
      <c r="Q171">
        <v>1</v>
      </c>
      <c r="R171">
        <v>22</v>
      </c>
      <c r="S171">
        <v>0</v>
      </c>
      <c r="T171">
        <v>83</v>
      </c>
      <c r="U171">
        <v>1</v>
      </c>
      <c r="V171">
        <v>0</v>
      </c>
      <c r="W171">
        <v>0</v>
      </c>
      <c r="X171">
        <v>150.67155854377575</v>
      </c>
      <c r="Y171">
        <v>9.7510915746932554</v>
      </c>
      <c r="Z171">
        <v>19.434667481755007</v>
      </c>
      <c r="AA171">
        <v>0</v>
      </c>
      <c r="AB171">
        <v>52.732778409290269</v>
      </c>
      <c r="AC171">
        <v>165.80798364702213</v>
      </c>
      <c r="AD171">
        <v>0</v>
      </c>
      <c r="AE171">
        <v>398.39807965653642</v>
      </c>
    </row>
    <row r="172" spans="1:31" x14ac:dyDescent="0.25">
      <c r="A172">
        <v>1904942</v>
      </c>
      <c r="B172">
        <v>1</v>
      </c>
      <c r="C172" t="s">
        <v>80</v>
      </c>
      <c r="D172" t="s">
        <v>108</v>
      </c>
      <c r="E172" t="s">
        <v>149</v>
      </c>
      <c r="F172" t="s">
        <v>681</v>
      </c>
      <c r="G172" t="s">
        <v>151</v>
      </c>
      <c r="H172" t="s">
        <v>134</v>
      </c>
      <c r="I172" t="s">
        <v>135</v>
      </c>
      <c r="J172" t="s">
        <v>136</v>
      </c>
      <c r="K172" t="s">
        <v>137</v>
      </c>
      <c r="L172" t="s">
        <v>682</v>
      </c>
      <c r="M172" t="s">
        <v>683</v>
      </c>
      <c r="N172">
        <v>1.3266666659999999</v>
      </c>
      <c r="O172">
        <v>0</v>
      </c>
      <c r="P172">
        <v>33</v>
      </c>
      <c r="Q172">
        <v>0</v>
      </c>
      <c r="R172">
        <v>2</v>
      </c>
      <c r="S172">
        <v>0</v>
      </c>
      <c r="T172">
        <v>3</v>
      </c>
      <c r="U172">
        <v>0</v>
      </c>
      <c r="V172">
        <v>0</v>
      </c>
      <c r="W172">
        <v>0</v>
      </c>
      <c r="X172">
        <v>4.1682155415564601</v>
      </c>
      <c r="Y172">
        <v>0</v>
      </c>
      <c r="Z172">
        <v>4.8609310964394004</v>
      </c>
      <c r="AA172">
        <v>0</v>
      </c>
      <c r="AB172">
        <v>0.54532342958573343</v>
      </c>
      <c r="AC172">
        <v>0</v>
      </c>
      <c r="AD172">
        <v>0</v>
      </c>
      <c r="AE172">
        <v>9.5744700675815952</v>
      </c>
    </row>
    <row r="173" spans="1:31" x14ac:dyDescent="0.25">
      <c r="A173">
        <v>1905420</v>
      </c>
      <c r="B173">
        <v>1</v>
      </c>
      <c r="C173" t="s">
        <v>80</v>
      </c>
      <c r="D173" t="s">
        <v>96</v>
      </c>
      <c r="E173" t="s">
        <v>131</v>
      </c>
      <c r="F173" t="s">
        <v>684</v>
      </c>
      <c r="G173" t="s">
        <v>133</v>
      </c>
      <c r="H173" t="s">
        <v>134</v>
      </c>
      <c r="I173" t="s">
        <v>135</v>
      </c>
      <c r="J173" t="s">
        <v>136</v>
      </c>
      <c r="K173" t="s">
        <v>137</v>
      </c>
      <c r="L173" t="s">
        <v>685</v>
      </c>
      <c r="M173" t="s">
        <v>686</v>
      </c>
      <c r="N173">
        <v>2.255833333</v>
      </c>
      <c r="O173">
        <v>0</v>
      </c>
      <c r="P173">
        <v>31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26.254302980301311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26.254302980301311</v>
      </c>
    </row>
    <row r="174" spans="1:31" x14ac:dyDescent="0.25">
      <c r="A174">
        <v>1905466</v>
      </c>
      <c r="B174">
        <v>1</v>
      </c>
      <c r="C174" t="s">
        <v>80</v>
      </c>
      <c r="D174" t="s">
        <v>96</v>
      </c>
      <c r="E174" t="s">
        <v>160</v>
      </c>
      <c r="F174" t="s">
        <v>687</v>
      </c>
      <c r="G174" t="s">
        <v>688</v>
      </c>
      <c r="H174" t="s">
        <v>134</v>
      </c>
      <c r="I174" t="s">
        <v>135</v>
      </c>
      <c r="J174" t="s">
        <v>136</v>
      </c>
      <c r="K174" t="s">
        <v>137</v>
      </c>
      <c r="L174" t="s">
        <v>689</v>
      </c>
      <c r="M174" t="s">
        <v>690</v>
      </c>
      <c r="N174">
        <v>1.795833333</v>
      </c>
      <c r="O174">
        <v>0</v>
      </c>
      <c r="P174">
        <v>10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34.216054553952176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34.216054553952176</v>
      </c>
    </row>
    <row r="175" spans="1:31" x14ac:dyDescent="0.25">
      <c r="A175">
        <v>1905280</v>
      </c>
      <c r="B175">
        <v>1</v>
      </c>
      <c r="C175" t="s">
        <v>80</v>
      </c>
      <c r="D175" t="s">
        <v>90</v>
      </c>
      <c r="E175" t="s">
        <v>131</v>
      </c>
      <c r="F175" t="s">
        <v>691</v>
      </c>
      <c r="G175" t="s">
        <v>133</v>
      </c>
      <c r="H175" t="s">
        <v>134</v>
      </c>
      <c r="I175" t="s">
        <v>135</v>
      </c>
      <c r="J175" t="s">
        <v>136</v>
      </c>
      <c r="K175" t="s">
        <v>137</v>
      </c>
      <c r="L175" t="s">
        <v>692</v>
      </c>
      <c r="M175" t="s">
        <v>693</v>
      </c>
      <c r="N175">
        <v>1.8869444440000001</v>
      </c>
      <c r="O175">
        <v>0</v>
      </c>
      <c r="P175">
        <v>126</v>
      </c>
      <c r="Q175">
        <v>0</v>
      </c>
      <c r="R175">
        <v>0</v>
      </c>
      <c r="S175">
        <v>0</v>
      </c>
      <c r="T175">
        <v>5</v>
      </c>
      <c r="U175">
        <v>0</v>
      </c>
      <c r="V175">
        <v>0</v>
      </c>
      <c r="W175">
        <v>0</v>
      </c>
      <c r="X175">
        <v>68.708182220024923</v>
      </c>
      <c r="Y175">
        <v>0</v>
      </c>
      <c r="Z175">
        <v>0</v>
      </c>
      <c r="AA175">
        <v>0</v>
      </c>
      <c r="AB175">
        <v>2.9299687101380734</v>
      </c>
      <c r="AC175">
        <v>0</v>
      </c>
      <c r="AD175">
        <v>0</v>
      </c>
      <c r="AE175">
        <v>71.638150930162993</v>
      </c>
    </row>
    <row r="176" spans="1:31" x14ac:dyDescent="0.25">
      <c r="A176">
        <v>1905028</v>
      </c>
      <c r="B176">
        <v>1</v>
      </c>
      <c r="C176" t="s">
        <v>80</v>
      </c>
      <c r="D176" t="s">
        <v>93</v>
      </c>
      <c r="E176" t="s">
        <v>154</v>
      </c>
      <c r="F176" t="s">
        <v>694</v>
      </c>
      <c r="G176" t="s">
        <v>202</v>
      </c>
      <c r="H176" t="s">
        <v>157</v>
      </c>
      <c r="I176" t="s">
        <v>135</v>
      </c>
      <c r="J176" t="s">
        <v>136</v>
      </c>
      <c r="K176" t="s">
        <v>203</v>
      </c>
      <c r="L176" t="s">
        <v>695</v>
      </c>
      <c r="M176" t="s">
        <v>696</v>
      </c>
      <c r="N176">
        <v>8.3810527770000007</v>
      </c>
      <c r="O176">
        <v>0</v>
      </c>
      <c r="P176">
        <v>163</v>
      </c>
      <c r="Q176">
        <v>10</v>
      </c>
      <c r="R176">
        <v>7</v>
      </c>
      <c r="S176">
        <v>1</v>
      </c>
      <c r="T176">
        <v>38</v>
      </c>
      <c r="U176">
        <v>1</v>
      </c>
      <c r="V176">
        <v>0</v>
      </c>
      <c r="W176">
        <v>0</v>
      </c>
      <c r="X176">
        <v>352.36237338378197</v>
      </c>
      <c r="Y176">
        <v>691.57576143645258</v>
      </c>
      <c r="Z176">
        <v>92.673769461427909</v>
      </c>
      <c r="AA176">
        <v>5.2766122161233859</v>
      </c>
      <c r="AB176">
        <v>144.61180281730421</v>
      </c>
      <c r="AC176">
        <v>1076.8880090410553</v>
      </c>
      <c r="AD176">
        <v>0</v>
      </c>
      <c r="AE176">
        <v>2363.3883283561454</v>
      </c>
    </row>
    <row r="177" spans="1:31" x14ac:dyDescent="0.25">
      <c r="A177">
        <v>1905048</v>
      </c>
      <c r="B177">
        <v>1</v>
      </c>
      <c r="C177" t="s">
        <v>81</v>
      </c>
      <c r="D177" t="s">
        <v>114</v>
      </c>
      <c r="E177" t="s">
        <v>131</v>
      </c>
      <c r="F177" t="s">
        <v>697</v>
      </c>
      <c r="G177" t="s">
        <v>202</v>
      </c>
      <c r="H177" t="s">
        <v>134</v>
      </c>
      <c r="I177" t="s">
        <v>135</v>
      </c>
      <c r="J177" t="s">
        <v>136</v>
      </c>
      <c r="K177" t="s">
        <v>203</v>
      </c>
      <c r="L177" t="s">
        <v>698</v>
      </c>
      <c r="M177" t="s">
        <v>699</v>
      </c>
      <c r="N177">
        <v>2.2011924999999999</v>
      </c>
      <c r="O177">
        <v>0</v>
      </c>
      <c r="P177">
        <v>5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2.2741357799471738</v>
      </c>
      <c r="Y177">
        <v>0</v>
      </c>
      <c r="Z177">
        <v>0.23758643060066476</v>
      </c>
      <c r="AA177">
        <v>0</v>
      </c>
      <c r="AB177">
        <v>0</v>
      </c>
      <c r="AC177">
        <v>0</v>
      </c>
      <c r="AD177">
        <v>0</v>
      </c>
      <c r="AE177">
        <v>2.5117222105478385</v>
      </c>
    </row>
    <row r="178" spans="1:31" x14ac:dyDescent="0.25">
      <c r="A178">
        <v>1905068</v>
      </c>
      <c r="B178">
        <v>1</v>
      </c>
      <c r="C178" t="s">
        <v>80</v>
      </c>
      <c r="D178" t="s">
        <v>98</v>
      </c>
      <c r="E178" t="s">
        <v>190</v>
      </c>
      <c r="F178" t="s">
        <v>700</v>
      </c>
      <c r="G178" t="s">
        <v>701</v>
      </c>
      <c r="H178" t="s">
        <v>157</v>
      </c>
      <c r="I178" t="s">
        <v>135</v>
      </c>
      <c r="J178" t="s">
        <v>136</v>
      </c>
      <c r="K178" t="s">
        <v>137</v>
      </c>
      <c r="L178" t="s">
        <v>702</v>
      </c>
      <c r="M178" t="s">
        <v>703</v>
      </c>
      <c r="N178">
        <v>2.3391666660000001</v>
      </c>
      <c r="O178">
        <v>0</v>
      </c>
      <c r="P178">
        <v>0</v>
      </c>
      <c r="Q178">
        <v>0</v>
      </c>
      <c r="R178">
        <v>15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100.29231583493933</v>
      </c>
      <c r="AA178">
        <v>0</v>
      </c>
      <c r="AB178">
        <v>0</v>
      </c>
      <c r="AC178">
        <v>0</v>
      </c>
      <c r="AD178">
        <v>0</v>
      </c>
      <c r="AE178">
        <v>100.29231583493933</v>
      </c>
    </row>
    <row r="179" spans="1:31" x14ac:dyDescent="0.25">
      <c r="A179">
        <v>1905005</v>
      </c>
      <c r="B179">
        <v>1</v>
      </c>
      <c r="C179" t="s">
        <v>81</v>
      </c>
      <c r="D179" t="s">
        <v>119</v>
      </c>
      <c r="E179" t="s">
        <v>190</v>
      </c>
      <c r="F179" t="s">
        <v>704</v>
      </c>
      <c r="G179" t="s">
        <v>202</v>
      </c>
      <c r="H179" t="s">
        <v>157</v>
      </c>
      <c r="I179" t="s">
        <v>135</v>
      </c>
      <c r="J179" t="s">
        <v>136</v>
      </c>
      <c r="K179" t="s">
        <v>203</v>
      </c>
      <c r="L179" t="s">
        <v>705</v>
      </c>
      <c r="M179" t="s">
        <v>706</v>
      </c>
      <c r="N179">
        <v>7.9847961109999996</v>
      </c>
      <c r="O179">
        <v>0</v>
      </c>
      <c r="P179">
        <v>210</v>
      </c>
      <c r="Q179">
        <v>19</v>
      </c>
      <c r="R179">
        <v>10</v>
      </c>
      <c r="S179">
        <v>0</v>
      </c>
      <c r="T179">
        <v>9</v>
      </c>
      <c r="U179">
        <v>0</v>
      </c>
      <c r="V179">
        <v>0</v>
      </c>
      <c r="W179">
        <v>0</v>
      </c>
      <c r="X179">
        <v>374.81046856434511</v>
      </c>
      <c r="Y179">
        <v>448.54791272761918</v>
      </c>
      <c r="Z179">
        <v>31.692946597072556</v>
      </c>
      <c r="AA179">
        <v>0</v>
      </c>
      <c r="AB179">
        <v>21.77179880680437</v>
      </c>
      <c r="AC179">
        <v>0</v>
      </c>
      <c r="AD179">
        <v>0</v>
      </c>
      <c r="AE179">
        <v>876.82312669584121</v>
      </c>
    </row>
    <row r="180" spans="1:31" x14ac:dyDescent="0.25">
      <c r="A180">
        <v>1905111</v>
      </c>
      <c r="B180">
        <v>1</v>
      </c>
      <c r="C180" t="s">
        <v>80</v>
      </c>
      <c r="D180" t="s">
        <v>92</v>
      </c>
      <c r="E180" t="s">
        <v>154</v>
      </c>
      <c r="F180" t="s">
        <v>707</v>
      </c>
      <c r="G180" t="s">
        <v>156</v>
      </c>
      <c r="H180" t="s">
        <v>157</v>
      </c>
      <c r="I180" t="s">
        <v>135</v>
      </c>
      <c r="J180" t="s">
        <v>136</v>
      </c>
      <c r="K180" t="s">
        <v>137</v>
      </c>
      <c r="L180" t="s">
        <v>708</v>
      </c>
      <c r="M180" t="s">
        <v>709</v>
      </c>
      <c r="N180">
        <v>0.76944444400000001</v>
      </c>
      <c r="O180">
        <v>8</v>
      </c>
      <c r="P180">
        <v>3065</v>
      </c>
      <c r="Q180">
        <v>13</v>
      </c>
      <c r="R180">
        <v>400</v>
      </c>
      <c r="S180">
        <v>29</v>
      </c>
      <c r="T180">
        <v>320</v>
      </c>
      <c r="U180">
        <v>1</v>
      </c>
      <c r="V180">
        <v>3</v>
      </c>
      <c r="W180">
        <v>110.55430192481623</v>
      </c>
      <c r="X180">
        <v>814.06543974010526</v>
      </c>
      <c r="Y180">
        <v>19.006185018683851</v>
      </c>
      <c r="Z180">
        <v>328.13468056879196</v>
      </c>
      <c r="AA180">
        <v>164.09151942408715</v>
      </c>
      <c r="AB180">
        <v>370.86156794310961</v>
      </c>
      <c r="AC180">
        <v>113.33023631628208</v>
      </c>
      <c r="AD180">
        <v>6.3552082091915842</v>
      </c>
      <c r="AE180">
        <v>1926.3991391450677</v>
      </c>
    </row>
    <row r="181" spans="1:31" x14ac:dyDescent="0.25">
      <c r="A181">
        <v>1904948</v>
      </c>
      <c r="B181">
        <v>1</v>
      </c>
      <c r="C181" t="s">
        <v>81</v>
      </c>
      <c r="D181" t="s">
        <v>118</v>
      </c>
      <c r="E181" t="s">
        <v>220</v>
      </c>
      <c r="F181" t="s">
        <v>710</v>
      </c>
      <c r="G181" t="s">
        <v>156</v>
      </c>
      <c r="H181" t="s">
        <v>157</v>
      </c>
      <c r="I181" t="s">
        <v>135</v>
      </c>
      <c r="J181" t="s">
        <v>136</v>
      </c>
      <c r="K181" t="s">
        <v>137</v>
      </c>
      <c r="L181" t="s">
        <v>711</v>
      </c>
      <c r="M181" t="s">
        <v>712</v>
      </c>
      <c r="N181">
        <v>1.9155555550000001</v>
      </c>
      <c r="O181">
        <v>0</v>
      </c>
      <c r="P181">
        <v>1</v>
      </c>
      <c r="Q181">
        <v>39</v>
      </c>
      <c r="R181">
        <v>69</v>
      </c>
      <c r="S181">
        <v>9</v>
      </c>
      <c r="T181">
        <v>7</v>
      </c>
      <c r="U181">
        <v>0</v>
      </c>
      <c r="V181">
        <v>0</v>
      </c>
      <c r="W181">
        <v>0</v>
      </c>
      <c r="X181">
        <v>0.19611146655110834</v>
      </c>
      <c r="Y181">
        <v>787.9930939280747</v>
      </c>
      <c r="Z181">
        <v>333.40848503271394</v>
      </c>
      <c r="AA181">
        <v>86.060435388212426</v>
      </c>
      <c r="AB181">
        <v>19.650458376688842</v>
      </c>
      <c r="AC181">
        <v>0</v>
      </c>
      <c r="AD181">
        <v>0</v>
      </c>
      <c r="AE181">
        <v>1227.3085841922411</v>
      </c>
    </row>
    <row r="182" spans="1:31" x14ac:dyDescent="0.25">
      <c r="A182">
        <v>1905177</v>
      </c>
      <c r="B182">
        <v>1</v>
      </c>
      <c r="C182" t="s">
        <v>80</v>
      </c>
      <c r="D182" t="s">
        <v>104</v>
      </c>
      <c r="E182" t="s">
        <v>131</v>
      </c>
      <c r="F182" t="s">
        <v>713</v>
      </c>
      <c r="G182" t="s">
        <v>133</v>
      </c>
      <c r="H182" t="s">
        <v>134</v>
      </c>
      <c r="I182" t="s">
        <v>135</v>
      </c>
      <c r="J182" t="s">
        <v>136</v>
      </c>
      <c r="K182" t="s">
        <v>137</v>
      </c>
      <c r="L182" t="s">
        <v>714</v>
      </c>
      <c r="M182" t="s">
        <v>715</v>
      </c>
      <c r="N182">
        <v>2.164722222</v>
      </c>
      <c r="O182">
        <v>0</v>
      </c>
      <c r="P182">
        <v>5</v>
      </c>
      <c r="Q182">
        <v>0</v>
      </c>
      <c r="R182">
        <v>2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7.8662629955030852</v>
      </c>
      <c r="Y182">
        <v>0</v>
      </c>
      <c r="Z182">
        <v>1.7816167915228549</v>
      </c>
      <c r="AA182">
        <v>0</v>
      </c>
      <c r="AB182">
        <v>0</v>
      </c>
      <c r="AC182">
        <v>0</v>
      </c>
      <c r="AD182">
        <v>0</v>
      </c>
      <c r="AE182">
        <v>9.6478797870259392</v>
      </c>
    </row>
    <row r="183" spans="1:31" x14ac:dyDescent="0.25">
      <c r="A183">
        <v>1904962</v>
      </c>
      <c r="B183">
        <v>1</v>
      </c>
      <c r="C183" t="s">
        <v>81</v>
      </c>
      <c r="D183" t="s">
        <v>112</v>
      </c>
      <c r="E183" t="s">
        <v>190</v>
      </c>
      <c r="F183" t="s">
        <v>716</v>
      </c>
      <c r="G183" t="s">
        <v>241</v>
      </c>
      <c r="H183" t="s">
        <v>157</v>
      </c>
      <c r="I183" t="s">
        <v>135</v>
      </c>
      <c r="J183" t="s">
        <v>136</v>
      </c>
      <c r="K183" t="s">
        <v>137</v>
      </c>
      <c r="L183" t="s">
        <v>717</v>
      </c>
      <c r="M183" t="s">
        <v>718</v>
      </c>
      <c r="N183">
        <v>4.9286111110000004</v>
      </c>
      <c r="O183">
        <v>0</v>
      </c>
      <c r="P183">
        <v>0</v>
      </c>
      <c r="Q183">
        <v>0</v>
      </c>
      <c r="R183">
        <v>12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140.99223339244128</v>
      </c>
      <c r="AA183">
        <v>0</v>
      </c>
      <c r="AB183">
        <v>0</v>
      </c>
      <c r="AC183">
        <v>0</v>
      </c>
      <c r="AD183">
        <v>0</v>
      </c>
      <c r="AE183">
        <v>140.99223339244128</v>
      </c>
    </row>
    <row r="184" spans="1:31" x14ac:dyDescent="0.25">
      <c r="A184">
        <v>1905108</v>
      </c>
      <c r="B184">
        <v>1</v>
      </c>
      <c r="C184" t="s">
        <v>81</v>
      </c>
      <c r="D184" t="s">
        <v>121</v>
      </c>
      <c r="E184" t="s">
        <v>220</v>
      </c>
      <c r="F184" t="s">
        <v>719</v>
      </c>
      <c r="G184" t="s">
        <v>156</v>
      </c>
      <c r="H184" t="s">
        <v>157</v>
      </c>
      <c r="I184" t="s">
        <v>135</v>
      </c>
      <c r="J184" t="s">
        <v>136</v>
      </c>
      <c r="K184" t="s">
        <v>137</v>
      </c>
      <c r="L184" t="s">
        <v>720</v>
      </c>
      <c r="M184" t="s">
        <v>721</v>
      </c>
      <c r="N184">
        <v>0.43472222199999999</v>
      </c>
      <c r="O184">
        <v>0</v>
      </c>
      <c r="P184">
        <v>242</v>
      </c>
      <c r="Q184">
        <v>0</v>
      </c>
      <c r="R184">
        <v>53</v>
      </c>
      <c r="S184">
        <v>2</v>
      </c>
      <c r="T184">
        <v>10</v>
      </c>
      <c r="U184">
        <v>0</v>
      </c>
      <c r="V184">
        <v>0</v>
      </c>
      <c r="W184">
        <v>0</v>
      </c>
      <c r="X184">
        <v>17.106265165240359</v>
      </c>
      <c r="Y184">
        <v>0</v>
      </c>
      <c r="Z184">
        <v>12.745852020941221</v>
      </c>
      <c r="AA184">
        <v>2.1934744379116338</v>
      </c>
      <c r="AB184">
        <v>7.8613025977373754</v>
      </c>
      <c r="AC184">
        <v>0</v>
      </c>
      <c r="AD184">
        <v>0</v>
      </c>
      <c r="AE184">
        <v>39.906894221830591</v>
      </c>
    </row>
    <row r="185" spans="1:31" x14ac:dyDescent="0.25">
      <c r="A185">
        <v>1905423</v>
      </c>
      <c r="B185">
        <v>1</v>
      </c>
      <c r="C185" t="s">
        <v>80</v>
      </c>
      <c r="D185" t="s">
        <v>106</v>
      </c>
      <c r="E185" t="s">
        <v>131</v>
      </c>
      <c r="F185" t="s">
        <v>722</v>
      </c>
      <c r="G185" t="s">
        <v>133</v>
      </c>
      <c r="H185" t="s">
        <v>134</v>
      </c>
      <c r="I185" t="s">
        <v>135</v>
      </c>
      <c r="J185" t="s">
        <v>136</v>
      </c>
      <c r="K185" t="s">
        <v>137</v>
      </c>
      <c r="L185" t="s">
        <v>723</v>
      </c>
      <c r="M185" t="s">
        <v>724</v>
      </c>
      <c r="N185">
        <v>2.846944444</v>
      </c>
      <c r="O185">
        <v>0</v>
      </c>
      <c r="P185">
        <v>21</v>
      </c>
      <c r="Q185">
        <v>0</v>
      </c>
      <c r="R185">
        <v>1</v>
      </c>
      <c r="S185">
        <v>0</v>
      </c>
      <c r="T185">
        <v>3</v>
      </c>
      <c r="U185">
        <v>0</v>
      </c>
      <c r="V185">
        <v>0</v>
      </c>
      <c r="W185">
        <v>0</v>
      </c>
      <c r="X185">
        <v>11.837243365505875</v>
      </c>
      <c r="Y185">
        <v>0</v>
      </c>
      <c r="Z185">
        <v>7.9631960918580429</v>
      </c>
      <c r="AA185">
        <v>0</v>
      </c>
      <c r="AB185">
        <v>34.749551508315541</v>
      </c>
      <c r="AC185">
        <v>0</v>
      </c>
      <c r="AD185">
        <v>0</v>
      </c>
      <c r="AE185">
        <v>54.549990965679456</v>
      </c>
    </row>
    <row r="186" spans="1:31" x14ac:dyDescent="0.25">
      <c r="A186">
        <v>1905025</v>
      </c>
      <c r="B186">
        <v>1</v>
      </c>
      <c r="C186" t="s">
        <v>80</v>
      </c>
      <c r="D186" t="s">
        <v>97</v>
      </c>
      <c r="E186" t="s">
        <v>220</v>
      </c>
      <c r="F186" t="s">
        <v>725</v>
      </c>
      <c r="G186" t="s">
        <v>202</v>
      </c>
      <c r="H186" t="s">
        <v>157</v>
      </c>
      <c r="I186" t="s">
        <v>135</v>
      </c>
      <c r="J186" t="s">
        <v>136</v>
      </c>
      <c r="K186" t="s">
        <v>203</v>
      </c>
      <c r="L186" t="s">
        <v>726</v>
      </c>
      <c r="M186" t="s">
        <v>727</v>
      </c>
      <c r="N186">
        <v>8.4559730549999994</v>
      </c>
      <c r="O186">
        <v>5</v>
      </c>
      <c r="P186">
        <v>620</v>
      </c>
      <c r="Q186">
        <v>9</v>
      </c>
      <c r="R186">
        <v>79</v>
      </c>
      <c r="S186">
        <v>11</v>
      </c>
      <c r="T186">
        <v>92</v>
      </c>
      <c r="U186">
        <v>0</v>
      </c>
      <c r="V186">
        <v>0</v>
      </c>
      <c r="W186">
        <v>46.564819064479778</v>
      </c>
      <c r="X186">
        <v>1540.620929592324</v>
      </c>
      <c r="Y186">
        <v>238.19033221636266</v>
      </c>
      <c r="Z186">
        <v>403.43345522784136</v>
      </c>
      <c r="AA186">
        <v>3527.954939450819</v>
      </c>
      <c r="AB186">
        <v>755.73269136556723</v>
      </c>
      <c r="AC186">
        <v>0</v>
      </c>
      <c r="AD186">
        <v>0</v>
      </c>
      <c r="AE186">
        <v>6512.4971669173938</v>
      </c>
    </row>
    <row r="187" spans="1:31" x14ac:dyDescent="0.25">
      <c r="A187">
        <v>1905031</v>
      </c>
      <c r="B187">
        <v>1</v>
      </c>
      <c r="C187" t="s">
        <v>81</v>
      </c>
      <c r="D187" t="s">
        <v>122</v>
      </c>
      <c r="E187" t="s">
        <v>140</v>
      </c>
      <c r="F187" t="s">
        <v>728</v>
      </c>
      <c r="G187" t="s">
        <v>217</v>
      </c>
      <c r="H187" t="s">
        <v>134</v>
      </c>
      <c r="I187" t="s">
        <v>135</v>
      </c>
      <c r="J187" t="s">
        <v>136</v>
      </c>
      <c r="K187" t="s">
        <v>137</v>
      </c>
      <c r="L187" t="s">
        <v>729</v>
      </c>
      <c r="M187" t="s">
        <v>730</v>
      </c>
      <c r="N187">
        <v>3.1666666659999998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0.90735907767080004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0.90735907767080004</v>
      </c>
    </row>
    <row r="188" spans="1:31" x14ac:dyDescent="0.25">
      <c r="A188">
        <v>1905323</v>
      </c>
      <c r="B188">
        <v>1</v>
      </c>
      <c r="C188" t="s">
        <v>80</v>
      </c>
      <c r="D188" t="s">
        <v>85</v>
      </c>
      <c r="E188" t="s">
        <v>190</v>
      </c>
      <c r="F188" t="s">
        <v>731</v>
      </c>
      <c r="G188" t="s">
        <v>241</v>
      </c>
      <c r="H188" t="s">
        <v>157</v>
      </c>
      <c r="I188" t="s">
        <v>135</v>
      </c>
      <c r="J188" t="s">
        <v>136</v>
      </c>
      <c r="K188" t="s">
        <v>137</v>
      </c>
      <c r="L188" t="s">
        <v>732</v>
      </c>
      <c r="M188" t="s">
        <v>733</v>
      </c>
      <c r="N188">
        <v>5.2888888879999998</v>
      </c>
      <c r="O188">
        <v>0</v>
      </c>
      <c r="P188">
        <v>37</v>
      </c>
      <c r="Q188">
        <v>0</v>
      </c>
      <c r="R188">
        <v>1</v>
      </c>
      <c r="S188">
        <v>0</v>
      </c>
      <c r="T188">
        <v>3</v>
      </c>
      <c r="U188">
        <v>0</v>
      </c>
      <c r="V188">
        <v>0</v>
      </c>
      <c r="W188">
        <v>0</v>
      </c>
      <c r="X188">
        <v>53.979761484243781</v>
      </c>
      <c r="Y188">
        <v>0</v>
      </c>
      <c r="Z188">
        <v>4.6653689999726668E-2</v>
      </c>
      <c r="AA188">
        <v>0</v>
      </c>
      <c r="AB188">
        <v>1.8901131698078122</v>
      </c>
      <c r="AC188">
        <v>0</v>
      </c>
      <c r="AD188">
        <v>0</v>
      </c>
      <c r="AE188">
        <v>55.916528344051322</v>
      </c>
    </row>
    <row r="189" spans="1:31" x14ac:dyDescent="0.25">
      <c r="A189">
        <v>1905380</v>
      </c>
      <c r="B189">
        <v>1</v>
      </c>
      <c r="C189" t="s">
        <v>81</v>
      </c>
      <c r="D189" t="s">
        <v>113</v>
      </c>
      <c r="E189" t="s">
        <v>131</v>
      </c>
      <c r="F189" t="s">
        <v>734</v>
      </c>
      <c r="G189" t="s">
        <v>133</v>
      </c>
      <c r="H189" t="s">
        <v>134</v>
      </c>
      <c r="I189" t="s">
        <v>135</v>
      </c>
      <c r="J189" t="s">
        <v>136</v>
      </c>
      <c r="K189" t="s">
        <v>137</v>
      </c>
      <c r="L189" t="s">
        <v>735</v>
      </c>
      <c r="M189" t="s">
        <v>736</v>
      </c>
      <c r="N189">
        <v>0.691111111</v>
      </c>
      <c r="O189">
        <v>0</v>
      </c>
      <c r="P189">
        <v>24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4.9276522614589435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4.9276522614589435</v>
      </c>
    </row>
    <row r="190" spans="1:31" x14ac:dyDescent="0.25">
      <c r="A190">
        <v>1905071</v>
      </c>
      <c r="B190">
        <v>1</v>
      </c>
      <c r="C190" t="s">
        <v>80</v>
      </c>
      <c r="D190" t="s">
        <v>105</v>
      </c>
      <c r="E190" t="s">
        <v>190</v>
      </c>
      <c r="F190" t="s">
        <v>737</v>
      </c>
      <c r="G190" t="s">
        <v>241</v>
      </c>
      <c r="H190" t="s">
        <v>157</v>
      </c>
      <c r="I190" t="s">
        <v>135</v>
      </c>
      <c r="J190" t="s">
        <v>136</v>
      </c>
      <c r="K190" t="s">
        <v>137</v>
      </c>
      <c r="L190" t="s">
        <v>738</v>
      </c>
      <c r="M190" t="s">
        <v>739</v>
      </c>
      <c r="N190">
        <v>1.090833333</v>
      </c>
      <c r="O190">
        <v>0</v>
      </c>
      <c r="P190">
        <v>17</v>
      </c>
      <c r="Q190">
        <v>0</v>
      </c>
      <c r="R190">
        <v>1</v>
      </c>
      <c r="S190">
        <v>0</v>
      </c>
      <c r="T190">
        <v>2</v>
      </c>
      <c r="U190">
        <v>0</v>
      </c>
      <c r="V190">
        <v>0</v>
      </c>
      <c r="W190">
        <v>0</v>
      </c>
      <c r="X190">
        <v>4.9250401468502023</v>
      </c>
      <c r="Y190">
        <v>0</v>
      </c>
      <c r="Z190">
        <v>0.38183243351716389</v>
      </c>
      <c r="AA190">
        <v>0</v>
      </c>
      <c r="AB190">
        <v>3.1824647613054018</v>
      </c>
      <c r="AC190">
        <v>0</v>
      </c>
      <c r="AD190">
        <v>0</v>
      </c>
      <c r="AE190">
        <v>8.4893373416727673</v>
      </c>
    </row>
    <row r="191" spans="1:31" x14ac:dyDescent="0.25">
      <c r="A191">
        <v>1905214</v>
      </c>
      <c r="B191">
        <v>1</v>
      </c>
      <c r="C191" t="s">
        <v>80</v>
      </c>
      <c r="D191" t="s">
        <v>84</v>
      </c>
      <c r="E191" t="s">
        <v>140</v>
      </c>
      <c r="F191" t="s">
        <v>740</v>
      </c>
      <c r="G191" t="s">
        <v>217</v>
      </c>
      <c r="H191" t="s">
        <v>134</v>
      </c>
      <c r="I191" t="s">
        <v>135</v>
      </c>
      <c r="J191" t="s">
        <v>136</v>
      </c>
      <c r="K191" t="s">
        <v>137</v>
      </c>
      <c r="L191" t="s">
        <v>741</v>
      </c>
      <c r="M191" t="s">
        <v>742</v>
      </c>
      <c r="N191">
        <v>3.9211111110000001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1.0663836493326166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1.0663836493326166</v>
      </c>
    </row>
    <row r="192" spans="1:31" x14ac:dyDescent="0.25">
      <c r="A192">
        <v>1905237</v>
      </c>
      <c r="B192">
        <v>1</v>
      </c>
      <c r="C192" t="s">
        <v>80</v>
      </c>
      <c r="D192" t="s">
        <v>93</v>
      </c>
      <c r="E192" t="s">
        <v>154</v>
      </c>
      <c r="F192" t="s">
        <v>743</v>
      </c>
      <c r="G192" t="s">
        <v>156</v>
      </c>
      <c r="H192" t="s">
        <v>157</v>
      </c>
      <c r="I192" t="s">
        <v>135</v>
      </c>
      <c r="J192" t="s">
        <v>136</v>
      </c>
      <c r="K192" t="s">
        <v>137</v>
      </c>
      <c r="L192" t="s">
        <v>744</v>
      </c>
      <c r="M192" t="s">
        <v>745</v>
      </c>
      <c r="N192">
        <v>1.651944444</v>
      </c>
      <c r="O192">
        <v>0</v>
      </c>
      <c r="P192">
        <v>138</v>
      </c>
      <c r="Q192">
        <v>5</v>
      </c>
      <c r="R192">
        <v>63</v>
      </c>
      <c r="S192">
        <v>6</v>
      </c>
      <c r="T192">
        <v>37</v>
      </c>
      <c r="U192">
        <v>0</v>
      </c>
      <c r="V192">
        <v>0</v>
      </c>
      <c r="W192">
        <v>0</v>
      </c>
      <c r="X192">
        <v>62.076818588796719</v>
      </c>
      <c r="Y192">
        <v>42.665931446326681</v>
      </c>
      <c r="Z192">
        <v>630.57358102175328</v>
      </c>
      <c r="AA192">
        <v>124.31038203410009</v>
      </c>
      <c r="AB192">
        <v>248.28678814852483</v>
      </c>
      <c r="AC192">
        <v>0</v>
      </c>
      <c r="AD192">
        <v>0</v>
      </c>
      <c r="AE192">
        <v>1107.9135012395018</v>
      </c>
    </row>
    <row r="193" spans="1:31" x14ac:dyDescent="0.25">
      <c r="A193">
        <v>1905337</v>
      </c>
      <c r="B193">
        <v>1</v>
      </c>
      <c r="C193" t="s">
        <v>80</v>
      </c>
      <c r="D193" t="s">
        <v>105</v>
      </c>
      <c r="E193" t="s">
        <v>140</v>
      </c>
      <c r="F193" t="s">
        <v>746</v>
      </c>
      <c r="G193" t="s">
        <v>342</v>
      </c>
      <c r="H193" t="s">
        <v>134</v>
      </c>
      <c r="I193" t="s">
        <v>135</v>
      </c>
      <c r="J193" t="s">
        <v>136</v>
      </c>
      <c r="K193" t="s">
        <v>137</v>
      </c>
      <c r="L193" t="s">
        <v>747</v>
      </c>
      <c r="M193" t="s">
        <v>748</v>
      </c>
      <c r="N193">
        <v>1.826944444</v>
      </c>
      <c r="O193">
        <v>0</v>
      </c>
      <c r="P193">
        <v>16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0</v>
      </c>
      <c r="X193">
        <v>7.8424085010363251</v>
      </c>
      <c r="Y193">
        <v>0</v>
      </c>
      <c r="Z193">
        <v>0</v>
      </c>
      <c r="AA193">
        <v>0</v>
      </c>
      <c r="AB193">
        <v>2.613486160660428</v>
      </c>
      <c r="AC193">
        <v>0</v>
      </c>
      <c r="AD193">
        <v>0</v>
      </c>
      <c r="AE193">
        <v>10.455894661696753</v>
      </c>
    </row>
    <row r="194" spans="1:31" x14ac:dyDescent="0.25">
      <c r="A194">
        <v>1904945</v>
      </c>
      <c r="B194">
        <v>1</v>
      </c>
      <c r="C194" t="s">
        <v>81</v>
      </c>
      <c r="D194" t="s">
        <v>112</v>
      </c>
      <c r="E194" t="s">
        <v>220</v>
      </c>
      <c r="F194" t="s">
        <v>749</v>
      </c>
      <c r="G194" t="s">
        <v>241</v>
      </c>
      <c r="H194" t="s">
        <v>157</v>
      </c>
      <c r="I194" t="s">
        <v>135</v>
      </c>
      <c r="J194" t="s">
        <v>136</v>
      </c>
      <c r="K194" t="s">
        <v>137</v>
      </c>
      <c r="L194" t="s">
        <v>750</v>
      </c>
      <c r="M194" t="s">
        <v>751</v>
      </c>
      <c r="N194">
        <v>4.5861111110000001</v>
      </c>
      <c r="O194">
        <v>0</v>
      </c>
      <c r="P194">
        <v>435</v>
      </c>
      <c r="Q194">
        <v>8</v>
      </c>
      <c r="R194">
        <v>104</v>
      </c>
      <c r="S194">
        <v>1</v>
      </c>
      <c r="T194">
        <v>70</v>
      </c>
      <c r="U194">
        <v>1</v>
      </c>
      <c r="V194">
        <v>0</v>
      </c>
      <c r="W194">
        <v>0</v>
      </c>
      <c r="X194">
        <v>429.46446579927164</v>
      </c>
      <c r="Y194">
        <v>373.20176316701469</v>
      </c>
      <c r="Z194">
        <v>485.00527112063702</v>
      </c>
      <c r="AA194">
        <v>8.3155964104428239</v>
      </c>
      <c r="AB194">
        <v>88.2811607637706</v>
      </c>
      <c r="AC194">
        <v>2.6087273223493335</v>
      </c>
      <c r="AD194">
        <v>0</v>
      </c>
      <c r="AE194">
        <v>1386.8769845834861</v>
      </c>
    </row>
    <row r="195" spans="1:31" x14ac:dyDescent="0.25">
      <c r="A195">
        <v>1905151</v>
      </c>
      <c r="B195">
        <v>1</v>
      </c>
      <c r="C195" t="s">
        <v>80</v>
      </c>
      <c r="D195" t="s">
        <v>100</v>
      </c>
      <c r="E195" t="s">
        <v>140</v>
      </c>
      <c r="F195" t="s">
        <v>752</v>
      </c>
      <c r="G195" t="s">
        <v>217</v>
      </c>
      <c r="H195" t="s">
        <v>134</v>
      </c>
      <c r="I195" t="s">
        <v>135</v>
      </c>
      <c r="J195" t="s">
        <v>136</v>
      </c>
      <c r="K195" t="s">
        <v>137</v>
      </c>
      <c r="L195" t="s">
        <v>753</v>
      </c>
      <c r="M195" t="s">
        <v>754</v>
      </c>
      <c r="N195">
        <v>1.8374999999999999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8.2850286714000014E-3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8.2850286714000014E-3</v>
      </c>
    </row>
    <row r="196" spans="1:31" x14ac:dyDescent="0.25">
      <c r="A196">
        <v>1905057</v>
      </c>
      <c r="B196">
        <v>1</v>
      </c>
      <c r="C196" t="s">
        <v>80</v>
      </c>
      <c r="D196" t="s">
        <v>109</v>
      </c>
      <c r="E196" t="s">
        <v>190</v>
      </c>
      <c r="F196" t="s">
        <v>755</v>
      </c>
      <c r="G196" t="s">
        <v>202</v>
      </c>
      <c r="H196" t="s">
        <v>157</v>
      </c>
      <c r="I196" t="s">
        <v>135</v>
      </c>
      <c r="J196" t="s">
        <v>136</v>
      </c>
      <c r="K196" t="s">
        <v>203</v>
      </c>
      <c r="L196" t="s">
        <v>756</v>
      </c>
      <c r="M196" t="s">
        <v>757</v>
      </c>
      <c r="N196">
        <v>7.7011111110000003</v>
      </c>
      <c r="O196">
        <v>0</v>
      </c>
      <c r="P196">
        <v>37</v>
      </c>
      <c r="Q196">
        <v>0</v>
      </c>
      <c r="R196">
        <v>2</v>
      </c>
      <c r="S196">
        <v>0</v>
      </c>
      <c r="T196">
        <v>4</v>
      </c>
      <c r="U196">
        <v>0</v>
      </c>
      <c r="V196">
        <v>0</v>
      </c>
      <c r="W196">
        <v>0</v>
      </c>
      <c r="X196">
        <v>42.47407892298115</v>
      </c>
      <c r="Y196">
        <v>0</v>
      </c>
      <c r="Z196">
        <v>4.9808870461294017</v>
      </c>
      <c r="AA196">
        <v>0</v>
      </c>
      <c r="AB196">
        <v>11.906151664196983</v>
      </c>
      <c r="AC196">
        <v>0</v>
      </c>
      <c r="AD196">
        <v>0</v>
      </c>
      <c r="AE196">
        <v>59.361117633307536</v>
      </c>
    </row>
    <row r="197" spans="1:31" x14ac:dyDescent="0.25">
      <c r="A197">
        <v>1905389</v>
      </c>
      <c r="B197">
        <v>1</v>
      </c>
      <c r="C197" t="s">
        <v>80</v>
      </c>
      <c r="D197" t="s">
        <v>82</v>
      </c>
      <c r="E197" t="s">
        <v>140</v>
      </c>
      <c r="F197" t="s">
        <v>758</v>
      </c>
      <c r="G197" t="s">
        <v>217</v>
      </c>
      <c r="H197" t="s">
        <v>134</v>
      </c>
      <c r="I197" t="s">
        <v>135</v>
      </c>
      <c r="J197" t="s">
        <v>136</v>
      </c>
      <c r="K197" t="s">
        <v>137</v>
      </c>
      <c r="L197" t="s">
        <v>759</v>
      </c>
      <c r="M197" t="s">
        <v>760</v>
      </c>
      <c r="N197">
        <v>1.2627777769999999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7.5825525906666672E-5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7.5825525906666672E-5</v>
      </c>
    </row>
    <row r="198" spans="1:31" x14ac:dyDescent="0.25">
      <c r="A198">
        <v>1905366</v>
      </c>
      <c r="B198">
        <v>1</v>
      </c>
      <c r="C198" t="s">
        <v>81</v>
      </c>
      <c r="D198" t="s">
        <v>112</v>
      </c>
      <c r="E198" t="s">
        <v>149</v>
      </c>
      <c r="F198" t="s">
        <v>761</v>
      </c>
      <c r="G198" t="s">
        <v>151</v>
      </c>
      <c r="H198" t="s">
        <v>134</v>
      </c>
      <c r="I198" t="s">
        <v>135</v>
      </c>
      <c r="J198" t="s">
        <v>136</v>
      </c>
      <c r="K198" t="s">
        <v>137</v>
      </c>
      <c r="L198" t="s">
        <v>762</v>
      </c>
      <c r="M198" t="s">
        <v>763</v>
      </c>
      <c r="N198">
        <v>2.1241666659999998</v>
      </c>
      <c r="O198">
        <v>0</v>
      </c>
      <c r="P198">
        <v>0</v>
      </c>
      <c r="Q198">
        <v>0</v>
      </c>
      <c r="R198">
        <v>6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41.281085490133002</v>
      </c>
      <c r="AA198">
        <v>0</v>
      </c>
      <c r="AB198">
        <v>0</v>
      </c>
      <c r="AC198">
        <v>0</v>
      </c>
      <c r="AD198">
        <v>0</v>
      </c>
      <c r="AE198">
        <v>41.281085490133002</v>
      </c>
    </row>
    <row r="199" spans="1:31" x14ac:dyDescent="0.25">
      <c r="A199">
        <v>1905435</v>
      </c>
      <c r="B199">
        <v>1</v>
      </c>
      <c r="C199" t="s">
        <v>80</v>
      </c>
      <c r="D199" t="s">
        <v>103</v>
      </c>
      <c r="E199" t="s">
        <v>190</v>
      </c>
      <c r="F199" t="s">
        <v>764</v>
      </c>
      <c r="G199" t="s">
        <v>241</v>
      </c>
      <c r="H199" t="s">
        <v>157</v>
      </c>
      <c r="I199" t="s">
        <v>135</v>
      </c>
      <c r="J199" t="s">
        <v>136</v>
      </c>
      <c r="K199" t="s">
        <v>137</v>
      </c>
      <c r="L199" t="s">
        <v>765</v>
      </c>
      <c r="M199" t="s">
        <v>766</v>
      </c>
      <c r="N199">
        <v>1.568888888</v>
      </c>
      <c r="O199">
        <v>0</v>
      </c>
      <c r="P199">
        <v>86</v>
      </c>
      <c r="Q199">
        <v>0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52.231027277042784</v>
      </c>
      <c r="Y199">
        <v>0</v>
      </c>
      <c r="Z199">
        <v>13.576313401894708</v>
      </c>
      <c r="AA199">
        <v>0</v>
      </c>
      <c r="AB199">
        <v>0</v>
      </c>
      <c r="AC199">
        <v>0</v>
      </c>
      <c r="AD199">
        <v>0</v>
      </c>
      <c r="AE199">
        <v>65.807340678937493</v>
      </c>
    </row>
    <row r="200" spans="1:31" x14ac:dyDescent="0.25">
      <c r="A200">
        <v>1905412</v>
      </c>
      <c r="B200">
        <v>1</v>
      </c>
      <c r="C200" t="s">
        <v>80</v>
      </c>
      <c r="D200" t="s">
        <v>104</v>
      </c>
      <c r="E200" t="s">
        <v>160</v>
      </c>
      <c r="F200" t="s">
        <v>767</v>
      </c>
      <c r="G200" t="s">
        <v>133</v>
      </c>
      <c r="H200" t="s">
        <v>134</v>
      </c>
      <c r="I200" t="s">
        <v>135</v>
      </c>
      <c r="J200" t="s">
        <v>136</v>
      </c>
      <c r="K200" t="s">
        <v>137</v>
      </c>
      <c r="L200" t="s">
        <v>768</v>
      </c>
      <c r="M200" t="s">
        <v>769</v>
      </c>
      <c r="N200">
        <v>2.105277777</v>
      </c>
      <c r="O200">
        <v>0</v>
      </c>
      <c r="P200">
        <v>86</v>
      </c>
      <c r="Q200">
        <v>0</v>
      </c>
      <c r="R200">
        <v>0</v>
      </c>
      <c r="S200">
        <v>0</v>
      </c>
      <c r="T200">
        <v>9</v>
      </c>
      <c r="U200">
        <v>0</v>
      </c>
      <c r="V200">
        <v>0</v>
      </c>
      <c r="W200">
        <v>0</v>
      </c>
      <c r="X200">
        <v>56.996854777309203</v>
      </c>
      <c r="Y200">
        <v>0</v>
      </c>
      <c r="Z200">
        <v>0</v>
      </c>
      <c r="AA200">
        <v>0</v>
      </c>
      <c r="AB200">
        <v>8.8655084427133328</v>
      </c>
      <c r="AC200">
        <v>0</v>
      </c>
      <c r="AD200">
        <v>0</v>
      </c>
      <c r="AE200">
        <v>65.86236322002253</v>
      </c>
    </row>
    <row r="201" spans="1:31" x14ac:dyDescent="0.25">
      <c r="A201">
        <v>1905266</v>
      </c>
      <c r="B201">
        <v>1</v>
      </c>
      <c r="C201" t="s">
        <v>80</v>
      </c>
      <c r="D201" t="s">
        <v>96</v>
      </c>
      <c r="E201" t="s">
        <v>160</v>
      </c>
      <c r="F201" t="s">
        <v>770</v>
      </c>
      <c r="G201" t="s">
        <v>162</v>
      </c>
      <c r="H201" t="s">
        <v>134</v>
      </c>
      <c r="I201" t="s">
        <v>135</v>
      </c>
      <c r="J201" t="s">
        <v>136</v>
      </c>
      <c r="K201" t="s">
        <v>137</v>
      </c>
      <c r="L201" t="s">
        <v>771</v>
      </c>
      <c r="M201" t="s">
        <v>772</v>
      </c>
      <c r="N201">
        <v>4.9938888879999999</v>
      </c>
      <c r="O201">
        <v>0</v>
      </c>
      <c r="P201">
        <v>11</v>
      </c>
      <c r="Q201">
        <v>0</v>
      </c>
      <c r="R201">
        <v>0</v>
      </c>
      <c r="S201">
        <v>0</v>
      </c>
      <c r="T201">
        <v>4</v>
      </c>
      <c r="U201">
        <v>0</v>
      </c>
      <c r="V201">
        <v>0</v>
      </c>
      <c r="W201">
        <v>0</v>
      </c>
      <c r="X201">
        <v>65.137329076708795</v>
      </c>
      <c r="Y201">
        <v>0</v>
      </c>
      <c r="Z201">
        <v>0</v>
      </c>
      <c r="AA201">
        <v>0</v>
      </c>
      <c r="AB201">
        <v>120.96444501159601</v>
      </c>
      <c r="AC201">
        <v>0</v>
      </c>
      <c r="AD201">
        <v>0</v>
      </c>
      <c r="AE201">
        <v>186.10177408830481</v>
      </c>
    </row>
    <row r="202" spans="1:31" x14ac:dyDescent="0.25">
      <c r="A202">
        <v>1905017</v>
      </c>
      <c r="B202">
        <v>1</v>
      </c>
      <c r="C202" t="s">
        <v>80</v>
      </c>
      <c r="D202" t="s">
        <v>108</v>
      </c>
      <c r="E202" t="s">
        <v>131</v>
      </c>
      <c r="F202" t="s">
        <v>773</v>
      </c>
      <c r="G202" t="s">
        <v>372</v>
      </c>
      <c r="H202" t="s">
        <v>134</v>
      </c>
      <c r="I202" t="s">
        <v>135</v>
      </c>
      <c r="J202" t="s">
        <v>136</v>
      </c>
      <c r="K202" t="s">
        <v>137</v>
      </c>
      <c r="L202" t="s">
        <v>774</v>
      </c>
      <c r="M202" t="s">
        <v>775</v>
      </c>
      <c r="N202">
        <v>1.295555555</v>
      </c>
      <c r="O202">
        <v>0</v>
      </c>
      <c r="P202">
        <v>33</v>
      </c>
      <c r="Q202">
        <v>0</v>
      </c>
      <c r="R202">
        <v>2</v>
      </c>
      <c r="S202">
        <v>0</v>
      </c>
      <c r="T202">
        <v>2</v>
      </c>
      <c r="U202">
        <v>0</v>
      </c>
      <c r="V202">
        <v>0</v>
      </c>
      <c r="W202">
        <v>0</v>
      </c>
      <c r="X202">
        <v>5.7055556014402189</v>
      </c>
      <c r="Y202">
        <v>0</v>
      </c>
      <c r="Z202">
        <v>5.4379765375660005</v>
      </c>
      <c r="AA202">
        <v>0</v>
      </c>
      <c r="AB202">
        <v>0.87846686683773334</v>
      </c>
      <c r="AC202">
        <v>0</v>
      </c>
      <c r="AD202">
        <v>0</v>
      </c>
      <c r="AE202">
        <v>12.021999005843952</v>
      </c>
    </row>
    <row r="203" spans="1:31" x14ac:dyDescent="0.25">
      <c r="A203">
        <v>1905326</v>
      </c>
      <c r="B203">
        <v>1</v>
      </c>
      <c r="C203" t="s">
        <v>81</v>
      </c>
      <c r="D203" t="s">
        <v>112</v>
      </c>
      <c r="E203" t="s">
        <v>131</v>
      </c>
      <c r="F203" t="s">
        <v>776</v>
      </c>
      <c r="G203" t="s">
        <v>439</v>
      </c>
      <c r="H203" t="s">
        <v>134</v>
      </c>
      <c r="I203" t="s">
        <v>135</v>
      </c>
      <c r="J203" t="s">
        <v>136</v>
      </c>
      <c r="K203" t="s">
        <v>137</v>
      </c>
      <c r="L203" t="s">
        <v>777</v>
      </c>
      <c r="M203" t="s">
        <v>778</v>
      </c>
      <c r="N203">
        <v>2.1805555550000002</v>
      </c>
      <c r="O203">
        <v>0</v>
      </c>
      <c r="P203">
        <v>13</v>
      </c>
      <c r="Q203">
        <v>0</v>
      </c>
      <c r="R203">
        <v>21</v>
      </c>
      <c r="S203">
        <v>0</v>
      </c>
      <c r="T203">
        <v>4</v>
      </c>
      <c r="U203">
        <v>0</v>
      </c>
      <c r="V203">
        <v>0</v>
      </c>
      <c r="W203">
        <v>0</v>
      </c>
      <c r="X203">
        <v>10.629253670393867</v>
      </c>
      <c r="Y203">
        <v>0</v>
      </c>
      <c r="Z203">
        <v>36.125039860642353</v>
      </c>
      <c r="AA203">
        <v>0</v>
      </c>
      <c r="AB203">
        <v>11.437491502004764</v>
      </c>
      <c r="AC203">
        <v>0</v>
      </c>
      <c r="AD203">
        <v>0</v>
      </c>
      <c r="AE203">
        <v>58.191785033040986</v>
      </c>
    </row>
    <row r="204" spans="1:31" x14ac:dyDescent="0.25">
      <c r="A204">
        <v>1904971</v>
      </c>
      <c r="B204">
        <v>1</v>
      </c>
      <c r="C204" t="s">
        <v>80</v>
      </c>
      <c r="D204" t="s">
        <v>106</v>
      </c>
      <c r="E204" t="s">
        <v>190</v>
      </c>
      <c r="F204" t="s">
        <v>779</v>
      </c>
      <c r="G204" t="s">
        <v>241</v>
      </c>
      <c r="H204" t="s">
        <v>157</v>
      </c>
      <c r="I204" t="s">
        <v>135</v>
      </c>
      <c r="J204" t="s">
        <v>136</v>
      </c>
      <c r="K204" t="s">
        <v>137</v>
      </c>
      <c r="L204" t="s">
        <v>780</v>
      </c>
      <c r="M204" t="s">
        <v>781</v>
      </c>
      <c r="N204">
        <v>1.226111111</v>
      </c>
      <c r="O204">
        <v>0</v>
      </c>
      <c r="P204">
        <v>6</v>
      </c>
      <c r="Q204">
        <v>0</v>
      </c>
      <c r="R204">
        <v>16</v>
      </c>
      <c r="S204">
        <v>0</v>
      </c>
      <c r="T204">
        <v>3</v>
      </c>
      <c r="U204">
        <v>0</v>
      </c>
      <c r="V204">
        <v>0</v>
      </c>
      <c r="W204">
        <v>0</v>
      </c>
      <c r="X204">
        <v>3.6514390495142783</v>
      </c>
      <c r="Y204">
        <v>0</v>
      </c>
      <c r="Z204">
        <v>96.298863566962467</v>
      </c>
      <c r="AA204">
        <v>0</v>
      </c>
      <c r="AB204">
        <v>10.338311720266539</v>
      </c>
      <c r="AC204">
        <v>0</v>
      </c>
      <c r="AD204">
        <v>0</v>
      </c>
      <c r="AE204">
        <v>110.28861433674328</v>
      </c>
    </row>
    <row r="205" spans="1:31" x14ac:dyDescent="0.25">
      <c r="A205">
        <v>1905180</v>
      </c>
      <c r="B205">
        <v>1</v>
      </c>
      <c r="C205" t="s">
        <v>80</v>
      </c>
      <c r="D205" t="s">
        <v>103</v>
      </c>
      <c r="E205" t="s">
        <v>149</v>
      </c>
      <c r="F205" t="s">
        <v>782</v>
      </c>
      <c r="G205" t="s">
        <v>283</v>
      </c>
      <c r="H205" t="s">
        <v>134</v>
      </c>
      <c r="I205" t="s">
        <v>135</v>
      </c>
      <c r="J205" t="s">
        <v>136</v>
      </c>
      <c r="K205" t="s">
        <v>137</v>
      </c>
      <c r="L205" t="s">
        <v>783</v>
      </c>
      <c r="M205" t="s">
        <v>784</v>
      </c>
      <c r="N205">
        <v>1.2719444440000001</v>
      </c>
      <c r="O205">
        <v>0</v>
      </c>
      <c r="P205">
        <v>31</v>
      </c>
      <c r="Q205">
        <v>0</v>
      </c>
      <c r="R205">
        <v>0</v>
      </c>
      <c r="S205">
        <v>0</v>
      </c>
      <c r="T205">
        <v>6</v>
      </c>
      <c r="U205">
        <v>0</v>
      </c>
      <c r="V205">
        <v>0</v>
      </c>
      <c r="W205">
        <v>0</v>
      </c>
      <c r="X205">
        <v>11.051944405231421</v>
      </c>
      <c r="Y205">
        <v>0</v>
      </c>
      <c r="Z205">
        <v>0</v>
      </c>
      <c r="AA205">
        <v>0</v>
      </c>
      <c r="AB205">
        <v>34.595840969779125</v>
      </c>
      <c r="AC205">
        <v>0</v>
      </c>
      <c r="AD205">
        <v>0</v>
      </c>
      <c r="AE205">
        <v>45.647785375010542</v>
      </c>
    </row>
    <row r="206" spans="1:31" x14ac:dyDescent="0.25">
      <c r="A206">
        <v>1905080</v>
      </c>
      <c r="B206">
        <v>1</v>
      </c>
      <c r="C206" t="s">
        <v>80</v>
      </c>
      <c r="D206" t="s">
        <v>83</v>
      </c>
      <c r="E206" t="s">
        <v>190</v>
      </c>
      <c r="F206" t="s">
        <v>785</v>
      </c>
      <c r="G206" t="s">
        <v>156</v>
      </c>
      <c r="H206" t="s">
        <v>157</v>
      </c>
      <c r="I206" t="s">
        <v>135</v>
      </c>
      <c r="J206" t="s">
        <v>136</v>
      </c>
      <c r="K206" t="s">
        <v>137</v>
      </c>
      <c r="L206" t="s">
        <v>786</v>
      </c>
      <c r="M206" t="s">
        <v>787</v>
      </c>
      <c r="N206">
        <v>0.39500000000000002</v>
      </c>
      <c r="O206">
        <v>0</v>
      </c>
      <c r="P206">
        <v>0</v>
      </c>
      <c r="Q206">
        <v>0</v>
      </c>
      <c r="R206">
        <v>1</v>
      </c>
      <c r="S206">
        <v>3</v>
      </c>
      <c r="T206">
        <v>0</v>
      </c>
      <c r="U206">
        <v>6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181.43403947128863</v>
      </c>
      <c r="AB206">
        <v>0</v>
      </c>
      <c r="AC206">
        <v>386.93775446963309</v>
      </c>
      <c r="AD206">
        <v>0</v>
      </c>
      <c r="AE206">
        <v>568.37179394092175</v>
      </c>
    </row>
    <row r="207" spans="1:31" x14ac:dyDescent="0.25">
      <c r="A207">
        <v>1905226</v>
      </c>
      <c r="B207">
        <v>1</v>
      </c>
      <c r="C207" t="s">
        <v>80</v>
      </c>
      <c r="D207" t="s">
        <v>83</v>
      </c>
      <c r="E207" t="s">
        <v>140</v>
      </c>
      <c r="F207" t="s">
        <v>788</v>
      </c>
      <c r="G207" t="s">
        <v>342</v>
      </c>
      <c r="H207" t="s">
        <v>134</v>
      </c>
      <c r="I207" t="s">
        <v>135</v>
      </c>
      <c r="J207" t="s">
        <v>136</v>
      </c>
      <c r="K207" t="s">
        <v>137</v>
      </c>
      <c r="L207" t="s">
        <v>789</v>
      </c>
      <c r="M207" t="s">
        <v>790</v>
      </c>
      <c r="N207">
        <v>2.2494444439999999</v>
      </c>
      <c r="O207">
        <v>0</v>
      </c>
      <c r="P207">
        <v>3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0.41964462909963468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0.41964462909963468</v>
      </c>
    </row>
    <row r="208" spans="1:31" x14ac:dyDescent="0.25">
      <c r="A208">
        <v>1905372</v>
      </c>
      <c r="B208">
        <v>1</v>
      </c>
      <c r="C208" t="s">
        <v>80</v>
      </c>
      <c r="D208" t="s">
        <v>109</v>
      </c>
      <c r="E208" t="s">
        <v>131</v>
      </c>
      <c r="F208" t="s">
        <v>791</v>
      </c>
      <c r="G208" t="s">
        <v>133</v>
      </c>
      <c r="H208" t="s">
        <v>134</v>
      </c>
      <c r="I208" t="s">
        <v>135</v>
      </c>
      <c r="J208" t="s">
        <v>136</v>
      </c>
      <c r="K208" t="s">
        <v>137</v>
      </c>
      <c r="L208" t="s">
        <v>792</v>
      </c>
      <c r="M208" t="s">
        <v>793</v>
      </c>
      <c r="N208">
        <v>3.7972222219999998</v>
      </c>
      <c r="O208">
        <v>0</v>
      </c>
      <c r="P208">
        <v>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1.1658648396698739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1.1658648396698739</v>
      </c>
    </row>
    <row r="209" spans="1:31" x14ac:dyDescent="0.25">
      <c r="A209">
        <v>1905475</v>
      </c>
      <c r="B209">
        <v>1</v>
      </c>
      <c r="C209" t="s">
        <v>81</v>
      </c>
      <c r="D209" t="s">
        <v>123</v>
      </c>
      <c r="E209" t="s">
        <v>190</v>
      </c>
      <c r="F209" t="s">
        <v>794</v>
      </c>
      <c r="G209" t="s">
        <v>156</v>
      </c>
      <c r="H209" t="s">
        <v>157</v>
      </c>
      <c r="I209" t="s">
        <v>135</v>
      </c>
      <c r="J209" t="s">
        <v>136</v>
      </c>
      <c r="K209" t="s">
        <v>137</v>
      </c>
      <c r="L209" t="s">
        <v>795</v>
      </c>
      <c r="M209" t="s">
        <v>796</v>
      </c>
      <c r="N209">
        <v>0.77111111099999996</v>
      </c>
      <c r="O209">
        <v>1</v>
      </c>
      <c r="P209">
        <v>2494</v>
      </c>
      <c r="Q209">
        <v>14</v>
      </c>
      <c r="R209">
        <v>67</v>
      </c>
      <c r="S209">
        <v>2</v>
      </c>
      <c r="T209">
        <v>114</v>
      </c>
      <c r="U209">
        <v>0</v>
      </c>
      <c r="V209">
        <v>0</v>
      </c>
      <c r="W209">
        <v>0.56254818971149501</v>
      </c>
      <c r="X209">
        <v>501.52486432310735</v>
      </c>
      <c r="Y209">
        <v>35.98049124186501</v>
      </c>
      <c r="Z209">
        <v>37.63209036791735</v>
      </c>
      <c r="AA209">
        <v>6.8089191343696491</v>
      </c>
      <c r="AB209">
        <v>47.055180433895757</v>
      </c>
      <c r="AC209">
        <v>0</v>
      </c>
      <c r="AD209">
        <v>0</v>
      </c>
      <c r="AE209">
        <v>629.56409369086657</v>
      </c>
    </row>
    <row r="210" spans="1:31" x14ac:dyDescent="0.25">
      <c r="A210">
        <v>1904997</v>
      </c>
      <c r="B210">
        <v>1</v>
      </c>
      <c r="C210" t="s">
        <v>81</v>
      </c>
      <c r="D210" t="s">
        <v>127</v>
      </c>
      <c r="E210" t="s">
        <v>131</v>
      </c>
      <c r="F210" t="s">
        <v>797</v>
      </c>
      <c r="G210" t="s">
        <v>202</v>
      </c>
      <c r="H210" t="s">
        <v>134</v>
      </c>
      <c r="I210" t="s">
        <v>135</v>
      </c>
      <c r="J210" t="s">
        <v>136</v>
      </c>
      <c r="K210" t="s">
        <v>203</v>
      </c>
      <c r="L210" t="s">
        <v>798</v>
      </c>
      <c r="M210" t="s">
        <v>799</v>
      </c>
      <c r="N210">
        <v>7.8017361110000003</v>
      </c>
      <c r="O210">
        <v>0</v>
      </c>
      <c r="P210">
        <v>42</v>
      </c>
      <c r="Q210">
        <v>0</v>
      </c>
      <c r="R210">
        <v>0</v>
      </c>
      <c r="S210">
        <v>0</v>
      </c>
      <c r="T210">
        <v>3</v>
      </c>
      <c r="U210">
        <v>0</v>
      </c>
      <c r="V210">
        <v>0</v>
      </c>
      <c r="W210">
        <v>0</v>
      </c>
      <c r="X210">
        <v>85.253882184334614</v>
      </c>
      <c r="Y210">
        <v>0</v>
      </c>
      <c r="Z210">
        <v>0</v>
      </c>
      <c r="AA210">
        <v>0</v>
      </c>
      <c r="AB210">
        <v>18.039516198158658</v>
      </c>
      <c r="AC210">
        <v>0</v>
      </c>
      <c r="AD210">
        <v>0</v>
      </c>
      <c r="AE210">
        <v>103.29339838249328</v>
      </c>
    </row>
    <row r="211" spans="1:31" x14ac:dyDescent="0.25">
      <c r="A211">
        <v>1905309</v>
      </c>
      <c r="B211">
        <v>1</v>
      </c>
      <c r="C211" t="s">
        <v>80</v>
      </c>
      <c r="D211" t="s">
        <v>97</v>
      </c>
      <c r="E211" t="s">
        <v>140</v>
      </c>
      <c r="F211" t="s">
        <v>800</v>
      </c>
      <c r="G211" t="s">
        <v>146</v>
      </c>
      <c r="H211" t="s">
        <v>134</v>
      </c>
      <c r="I211" t="s">
        <v>135</v>
      </c>
      <c r="J211" t="s">
        <v>136</v>
      </c>
      <c r="K211" t="s">
        <v>137</v>
      </c>
      <c r="L211" t="s">
        <v>801</v>
      </c>
      <c r="M211" t="s">
        <v>802</v>
      </c>
      <c r="N211">
        <v>4.9238888879999996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2.2547081379372198</v>
      </c>
      <c r="Y211">
        <v>0</v>
      </c>
      <c r="Z211">
        <v>0</v>
      </c>
      <c r="AA211">
        <v>0</v>
      </c>
      <c r="AB211">
        <v>8.577803336439672</v>
      </c>
      <c r="AC211">
        <v>0</v>
      </c>
      <c r="AD211">
        <v>0</v>
      </c>
      <c r="AE211">
        <v>10.832511474376892</v>
      </c>
    </row>
    <row r="212" spans="1:31" x14ac:dyDescent="0.25">
      <c r="A212">
        <v>1905160</v>
      </c>
      <c r="B212">
        <v>1</v>
      </c>
      <c r="C212" t="s">
        <v>80</v>
      </c>
      <c r="D212" t="s">
        <v>97</v>
      </c>
      <c r="E212" t="s">
        <v>140</v>
      </c>
      <c r="F212" t="s">
        <v>803</v>
      </c>
      <c r="G212" t="s">
        <v>804</v>
      </c>
      <c r="H212" t="s">
        <v>134</v>
      </c>
      <c r="I212" t="s">
        <v>135</v>
      </c>
      <c r="J212" t="s">
        <v>136</v>
      </c>
      <c r="K212" t="s">
        <v>137</v>
      </c>
      <c r="L212" t="s">
        <v>805</v>
      </c>
      <c r="M212" t="s">
        <v>806</v>
      </c>
      <c r="N212">
        <v>2.4986111110000002</v>
      </c>
      <c r="O212">
        <v>0</v>
      </c>
      <c r="P212">
        <v>2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1.6137169063374308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1.6137169063374308</v>
      </c>
    </row>
    <row r="213" spans="1:31" x14ac:dyDescent="0.25">
      <c r="A213">
        <v>1905303</v>
      </c>
      <c r="B213">
        <v>1</v>
      </c>
      <c r="C213" t="s">
        <v>80</v>
      </c>
      <c r="D213" t="s">
        <v>110</v>
      </c>
      <c r="E213" t="s">
        <v>190</v>
      </c>
      <c r="F213" t="s">
        <v>807</v>
      </c>
      <c r="G213" t="s">
        <v>362</v>
      </c>
      <c r="H213" t="s">
        <v>157</v>
      </c>
      <c r="I213" t="s">
        <v>135</v>
      </c>
      <c r="J213" t="s">
        <v>3</v>
      </c>
      <c r="K213" t="s">
        <v>137</v>
      </c>
      <c r="L213" t="s">
        <v>808</v>
      </c>
      <c r="M213" t="s">
        <v>809</v>
      </c>
      <c r="N213">
        <v>3.110833333</v>
      </c>
      <c r="O213">
        <v>0</v>
      </c>
      <c r="P213">
        <v>0</v>
      </c>
      <c r="Q213">
        <v>0</v>
      </c>
      <c r="R213">
        <v>0</v>
      </c>
      <c r="S213">
        <v>2</v>
      </c>
      <c r="T213">
        <v>2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1401.4003382905839</v>
      </c>
      <c r="AB213">
        <v>7.4096643544796663</v>
      </c>
      <c r="AC213">
        <v>0</v>
      </c>
      <c r="AD213">
        <v>0</v>
      </c>
      <c r="AE213">
        <v>1408.8100026450636</v>
      </c>
    </row>
    <row r="214" spans="1:31" x14ac:dyDescent="0.25">
      <c r="A214">
        <v>1905352</v>
      </c>
      <c r="B214">
        <v>1</v>
      </c>
      <c r="C214" t="s">
        <v>81</v>
      </c>
      <c r="D214" t="s">
        <v>123</v>
      </c>
      <c r="E214" t="s">
        <v>140</v>
      </c>
      <c r="F214" t="s">
        <v>810</v>
      </c>
      <c r="G214" t="s">
        <v>217</v>
      </c>
      <c r="H214" t="s">
        <v>134</v>
      </c>
      <c r="I214" t="s">
        <v>135</v>
      </c>
      <c r="J214" t="s">
        <v>136</v>
      </c>
      <c r="K214" t="s">
        <v>137</v>
      </c>
      <c r="L214" t="s">
        <v>811</v>
      </c>
      <c r="M214" t="s">
        <v>812</v>
      </c>
      <c r="N214">
        <v>1.68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0.39320566358524001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0.39320566358524001</v>
      </c>
    </row>
    <row r="215" spans="1:31" x14ac:dyDescent="0.25">
      <c r="A215">
        <v>1905246</v>
      </c>
      <c r="B215">
        <v>1</v>
      </c>
      <c r="C215" t="s">
        <v>80</v>
      </c>
      <c r="D215" t="s">
        <v>93</v>
      </c>
      <c r="E215" t="s">
        <v>154</v>
      </c>
      <c r="F215" t="s">
        <v>813</v>
      </c>
      <c r="G215" t="s">
        <v>156</v>
      </c>
      <c r="H215" t="s">
        <v>157</v>
      </c>
      <c r="I215" t="s">
        <v>135</v>
      </c>
      <c r="J215" t="s">
        <v>136</v>
      </c>
      <c r="K215" t="s">
        <v>137</v>
      </c>
      <c r="L215" t="s">
        <v>814</v>
      </c>
      <c r="M215" t="s">
        <v>815</v>
      </c>
      <c r="N215">
        <v>2.9363888880000002</v>
      </c>
      <c r="O215">
        <v>0</v>
      </c>
      <c r="P215">
        <v>0</v>
      </c>
      <c r="Q215">
        <v>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452.21466035167759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452.21466035167759</v>
      </c>
    </row>
    <row r="216" spans="1:31" x14ac:dyDescent="0.25">
      <c r="A216">
        <v>1905203</v>
      </c>
      <c r="B216">
        <v>1</v>
      </c>
      <c r="C216" t="s">
        <v>81</v>
      </c>
      <c r="D216" t="s">
        <v>122</v>
      </c>
      <c r="E216" t="s">
        <v>140</v>
      </c>
      <c r="F216" t="s">
        <v>816</v>
      </c>
      <c r="G216" t="s">
        <v>217</v>
      </c>
      <c r="H216" t="s">
        <v>134</v>
      </c>
      <c r="I216" t="s">
        <v>135</v>
      </c>
      <c r="J216" t="s">
        <v>136</v>
      </c>
      <c r="K216" t="s">
        <v>137</v>
      </c>
      <c r="L216" t="s">
        <v>817</v>
      </c>
      <c r="M216" t="s">
        <v>818</v>
      </c>
      <c r="N216">
        <v>4.6849999999999996</v>
      </c>
      <c r="O216">
        <v>0</v>
      </c>
      <c r="P216">
        <v>2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1.1278513101390151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1.1278513101390151</v>
      </c>
    </row>
    <row r="217" spans="1:31" x14ac:dyDescent="0.25">
      <c r="A217">
        <v>1905054</v>
      </c>
      <c r="B217">
        <v>1</v>
      </c>
      <c r="C217" t="s">
        <v>80</v>
      </c>
      <c r="D217" t="s">
        <v>96</v>
      </c>
      <c r="E217" t="s">
        <v>140</v>
      </c>
      <c r="F217" t="s">
        <v>819</v>
      </c>
      <c r="G217" t="s">
        <v>217</v>
      </c>
      <c r="H217" t="s">
        <v>134</v>
      </c>
      <c r="I217" t="s">
        <v>135</v>
      </c>
      <c r="J217" t="s">
        <v>136</v>
      </c>
      <c r="K217" t="s">
        <v>137</v>
      </c>
      <c r="L217" t="s">
        <v>820</v>
      </c>
      <c r="M217" t="s">
        <v>821</v>
      </c>
      <c r="N217">
        <v>1.2075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</row>
    <row r="218" spans="1:31" x14ac:dyDescent="0.25">
      <c r="A218">
        <v>1905495</v>
      </c>
      <c r="B218">
        <v>1</v>
      </c>
      <c r="C218" t="s">
        <v>80</v>
      </c>
      <c r="D218" t="s">
        <v>83</v>
      </c>
      <c r="E218" t="s">
        <v>140</v>
      </c>
      <c r="F218" t="s">
        <v>822</v>
      </c>
      <c r="G218" t="s">
        <v>146</v>
      </c>
      <c r="H218" t="s">
        <v>134</v>
      </c>
      <c r="I218" t="s">
        <v>135</v>
      </c>
      <c r="J218" t="s">
        <v>136</v>
      </c>
      <c r="K218" t="s">
        <v>137</v>
      </c>
      <c r="L218" t="s">
        <v>823</v>
      </c>
      <c r="M218" t="s">
        <v>824</v>
      </c>
      <c r="N218">
        <v>10.248888888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12.826988564007102</v>
      </c>
      <c r="AC218">
        <v>0</v>
      </c>
      <c r="AD218">
        <v>0</v>
      </c>
      <c r="AE218">
        <v>12.826988564007102</v>
      </c>
    </row>
    <row r="219" spans="1:31" x14ac:dyDescent="0.25">
      <c r="A219">
        <v>1905060</v>
      </c>
      <c r="B219">
        <v>1</v>
      </c>
      <c r="C219" t="s">
        <v>81</v>
      </c>
      <c r="D219" t="s">
        <v>118</v>
      </c>
      <c r="E219" t="s">
        <v>131</v>
      </c>
      <c r="F219" t="s">
        <v>825</v>
      </c>
      <c r="G219" t="s">
        <v>362</v>
      </c>
      <c r="H219" t="s">
        <v>134</v>
      </c>
      <c r="I219" t="s">
        <v>135</v>
      </c>
      <c r="J219" t="s">
        <v>3</v>
      </c>
      <c r="K219" t="s">
        <v>137</v>
      </c>
      <c r="L219" t="s">
        <v>826</v>
      </c>
      <c r="M219" t="s">
        <v>827</v>
      </c>
      <c r="N219">
        <v>1.5061111110000001</v>
      </c>
      <c r="O219">
        <v>0</v>
      </c>
      <c r="P219">
        <v>79</v>
      </c>
      <c r="Q219">
        <v>0</v>
      </c>
      <c r="R219">
        <v>0</v>
      </c>
      <c r="S219">
        <v>0</v>
      </c>
      <c r="T219">
        <v>2</v>
      </c>
      <c r="U219">
        <v>0</v>
      </c>
      <c r="V219">
        <v>0</v>
      </c>
      <c r="W219">
        <v>0</v>
      </c>
      <c r="X219">
        <v>24.748988478502767</v>
      </c>
      <c r="Y219">
        <v>0</v>
      </c>
      <c r="Z219">
        <v>0</v>
      </c>
      <c r="AA219">
        <v>0</v>
      </c>
      <c r="AB219">
        <v>15.808700987299861</v>
      </c>
      <c r="AC219">
        <v>0</v>
      </c>
      <c r="AD219">
        <v>0</v>
      </c>
      <c r="AE219">
        <v>40.557689465802625</v>
      </c>
    </row>
    <row r="220" spans="1:31" x14ac:dyDescent="0.25">
      <c r="A220">
        <v>1905392</v>
      </c>
      <c r="B220">
        <v>1</v>
      </c>
      <c r="C220" t="s">
        <v>80</v>
      </c>
      <c r="D220" t="s">
        <v>90</v>
      </c>
      <c r="E220" t="s">
        <v>140</v>
      </c>
      <c r="F220" t="s">
        <v>828</v>
      </c>
      <c r="G220" t="s">
        <v>217</v>
      </c>
      <c r="H220" t="s">
        <v>134</v>
      </c>
      <c r="I220" t="s">
        <v>135</v>
      </c>
      <c r="J220" t="s">
        <v>136</v>
      </c>
      <c r="K220" t="s">
        <v>137</v>
      </c>
      <c r="L220" t="s">
        <v>829</v>
      </c>
      <c r="M220" t="s">
        <v>830</v>
      </c>
      <c r="N220">
        <v>1.430555555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1.0871380468544245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1.0871380468544245</v>
      </c>
    </row>
    <row r="221" spans="1:31" x14ac:dyDescent="0.25">
      <c r="A221">
        <v>1905014</v>
      </c>
      <c r="B221">
        <v>1</v>
      </c>
      <c r="C221" t="s">
        <v>81</v>
      </c>
      <c r="D221" t="s">
        <v>112</v>
      </c>
      <c r="E221" t="s">
        <v>220</v>
      </c>
      <c r="F221" t="s">
        <v>831</v>
      </c>
      <c r="G221" t="s">
        <v>263</v>
      </c>
      <c r="H221" t="s">
        <v>157</v>
      </c>
      <c r="I221" t="s">
        <v>135</v>
      </c>
      <c r="J221" t="s">
        <v>136</v>
      </c>
      <c r="K221" t="s">
        <v>203</v>
      </c>
      <c r="L221" t="s">
        <v>832</v>
      </c>
      <c r="M221" t="s">
        <v>833</v>
      </c>
      <c r="N221">
        <v>8.4469444439999997</v>
      </c>
      <c r="O221">
        <v>0</v>
      </c>
      <c r="P221">
        <v>144</v>
      </c>
      <c r="Q221">
        <v>21</v>
      </c>
      <c r="R221">
        <v>10</v>
      </c>
      <c r="S221">
        <v>2</v>
      </c>
      <c r="T221">
        <v>8</v>
      </c>
      <c r="U221">
        <v>1</v>
      </c>
      <c r="V221">
        <v>0</v>
      </c>
      <c r="W221">
        <v>0</v>
      </c>
      <c r="X221">
        <v>197.81481470571413</v>
      </c>
      <c r="Y221">
        <v>1027.6124333298692</v>
      </c>
      <c r="Z221">
        <v>970.80902246028813</v>
      </c>
      <c r="AA221">
        <v>65.095623078555676</v>
      </c>
      <c r="AB221">
        <v>77.716514399908306</v>
      </c>
      <c r="AC221">
        <v>226.10148589986647</v>
      </c>
      <c r="AD221">
        <v>0</v>
      </c>
      <c r="AE221">
        <v>2565.1498938742016</v>
      </c>
    </row>
    <row r="222" spans="1:31" x14ac:dyDescent="0.25">
      <c r="A222">
        <v>1905386</v>
      </c>
      <c r="B222">
        <v>1</v>
      </c>
      <c r="C222" t="s">
        <v>81</v>
      </c>
      <c r="D222" t="s">
        <v>120</v>
      </c>
      <c r="E222" t="s">
        <v>190</v>
      </c>
      <c r="F222" t="s">
        <v>834</v>
      </c>
      <c r="G222" t="s">
        <v>156</v>
      </c>
      <c r="H222" t="s">
        <v>157</v>
      </c>
      <c r="I222" t="s">
        <v>135</v>
      </c>
      <c r="J222" t="s">
        <v>136</v>
      </c>
      <c r="K222" t="s">
        <v>137</v>
      </c>
      <c r="L222" t="s">
        <v>835</v>
      </c>
      <c r="M222" t="s">
        <v>836</v>
      </c>
      <c r="N222">
        <v>1.0061111110000001</v>
      </c>
      <c r="O222">
        <v>0</v>
      </c>
      <c r="P222">
        <v>336</v>
      </c>
      <c r="Q222">
        <v>9</v>
      </c>
      <c r="R222">
        <v>5</v>
      </c>
      <c r="S222">
        <v>0</v>
      </c>
      <c r="T222">
        <v>39</v>
      </c>
      <c r="U222">
        <v>0</v>
      </c>
      <c r="V222">
        <v>0</v>
      </c>
      <c r="W222">
        <v>0</v>
      </c>
      <c r="X222">
        <v>82.522800231446595</v>
      </c>
      <c r="Y222">
        <v>122.50525001765853</v>
      </c>
      <c r="Z222">
        <v>2.4120956474249584</v>
      </c>
      <c r="AA222">
        <v>0</v>
      </c>
      <c r="AB222">
        <v>25.123880649559318</v>
      </c>
      <c r="AC222">
        <v>0</v>
      </c>
      <c r="AD222">
        <v>0</v>
      </c>
      <c r="AE222">
        <v>232.56402654608939</v>
      </c>
    </row>
    <row r="223" spans="1:31" x14ac:dyDescent="0.25">
      <c r="A223">
        <v>1905409</v>
      </c>
      <c r="B223">
        <v>1</v>
      </c>
      <c r="C223" t="s">
        <v>80</v>
      </c>
      <c r="D223" t="s">
        <v>104</v>
      </c>
      <c r="E223" t="s">
        <v>220</v>
      </c>
      <c r="F223" t="s">
        <v>837</v>
      </c>
      <c r="G223" t="s">
        <v>156</v>
      </c>
      <c r="H223" t="s">
        <v>157</v>
      </c>
      <c r="I223" t="s">
        <v>135</v>
      </c>
      <c r="J223" t="s">
        <v>136</v>
      </c>
      <c r="K223" t="s">
        <v>137</v>
      </c>
      <c r="L223" t="s">
        <v>838</v>
      </c>
      <c r="M223" t="s">
        <v>839</v>
      </c>
      <c r="N223">
        <v>1.1258333330000001</v>
      </c>
      <c r="O223">
        <v>2</v>
      </c>
      <c r="P223">
        <v>397</v>
      </c>
      <c r="Q223">
        <v>4</v>
      </c>
      <c r="R223">
        <v>26</v>
      </c>
      <c r="S223">
        <v>7</v>
      </c>
      <c r="T223">
        <v>68</v>
      </c>
      <c r="U223">
        <v>0</v>
      </c>
      <c r="V223">
        <v>0</v>
      </c>
      <c r="W223">
        <v>2.1173337617848853</v>
      </c>
      <c r="X223">
        <v>118.90323039413491</v>
      </c>
      <c r="Y223">
        <v>24.250255821215866</v>
      </c>
      <c r="Z223">
        <v>26.726610236524618</v>
      </c>
      <c r="AA223">
        <v>89.560986412678659</v>
      </c>
      <c r="AB223">
        <v>62.307896566184198</v>
      </c>
      <c r="AC223">
        <v>0</v>
      </c>
      <c r="AD223">
        <v>0</v>
      </c>
      <c r="AE223">
        <v>323.86631319252314</v>
      </c>
    </row>
    <row r="224" spans="1:31" x14ac:dyDescent="0.25">
      <c r="A224">
        <v>1905183</v>
      </c>
      <c r="B224">
        <v>1</v>
      </c>
      <c r="C224" t="s">
        <v>80</v>
      </c>
      <c r="D224" t="s">
        <v>106</v>
      </c>
      <c r="E224" t="s">
        <v>140</v>
      </c>
      <c r="F224" t="s">
        <v>840</v>
      </c>
      <c r="G224" t="s">
        <v>146</v>
      </c>
      <c r="H224" t="s">
        <v>134</v>
      </c>
      <c r="I224" t="s">
        <v>135</v>
      </c>
      <c r="J224" t="s">
        <v>136</v>
      </c>
      <c r="K224" t="s">
        <v>137</v>
      </c>
      <c r="L224" t="s">
        <v>841</v>
      </c>
      <c r="M224" t="s">
        <v>842</v>
      </c>
      <c r="N224">
        <v>3.7169444440000001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9.2140629455124632</v>
      </c>
      <c r="AC224">
        <v>0</v>
      </c>
      <c r="AD224">
        <v>0</v>
      </c>
      <c r="AE224">
        <v>9.2140629455124632</v>
      </c>
    </row>
    <row r="225" spans="1:31" x14ac:dyDescent="0.25">
      <c r="A225">
        <v>1905432</v>
      </c>
      <c r="B225">
        <v>1</v>
      </c>
      <c r="C225" t="s">
        <v>81</v>
      </c>
      <c r="D225" t="s">
        <v>126</v>
      </c>
      <c r="E225" t="s">
        <v>131</v>
      </c>
      <c r="F225" t="s">
        <v>843</v>
      </c>
      <c r="G225" t="s">
        <v>133</v>
      </c>
      <c r="H225" t="s">
        <v>134</v>
      </c>
      <c r="I225" t="s">
        <v>135</v>
      </c>
      <c r="J225" t="s">
        <v>136</v>
      </c>
      <c r="K225" t="s">
        <v>137</v>
      </c>
      <c r="L225" t="s">
        <v>844</v>
      </c>
      <c r="M225" t="s">
        <v>845</v>
      </c>
      <c r="N225">
        <v>1.904722222</v>
      </c>
      <c r="O225">
        <v>0</v>
      </c>
      <c r="P225">
        <v>7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1.734949665958871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1.734949665958871</v>
      </c>
    </row>
    <row r="226" spans="1:31" x14ac:dyDescent="0.25">
      <c r="A226">
        <v>1905123</v>
      </c>
      <c r="B226">
        <v>1</v>
      </c>
      <c r="C226" t="s">
        <v>80</v>
      </c>
      <c r="D226" t="s">
        <v>85</v>
      </c>
      <c r="E226" t="s">
        <v>140</v>
      </c>
      <c r="F226" t="s">
        <v>846</v>
      </c>
      <c r="G226" t="s">
        <v>217</v>
      </c>
      <c r="H226" t="s">
        <v>134</v>
      </c>
      <c r="I226" t="s">
        <v>135</v>
      </c>
      <c r="J226" t="s">
        <v>136</v>
      </c>
      <c r="K226" t="s">
        <v>137</v>
      </c>
      <c r="L226" t="s">
        <v>847</v>
      </c>
      <c r="M226" t="s">
        <v>848</v>
      </c>
      <c r="N226">
        <v>0.76527777699999999</v>
      </c>
      <c r="O226">
        <v>0</v>
      </c>
      <c r="P226">
        <v>10</v>
      </c>
      <c r="Q226">
        <v>0</v>
      </c>
      <c r="R226">
        <v>0</v>
      </c>
      <c r="S226">
        <v>0</v>
      </c>
      <c r="T226">
        <v>2</v>
      </c>
      <c r="U226">
        <v>0</v>
      </c>
      <c r="V226">
        <v>0</v>
      </c>
      <c r="W226">
        <v>0</v>
      </c>
      <c r="X226">
        <v>2.5283172237014857</v>
      </c>
      <c r="Y226">
        <v>0</v>
      </c>
      <c r="Z226">
        <v>0</v>
      </c>
      <c r="AA226">
        <v>0</v>
      </c>
      <c r="AB226">
        <v>1.0875279679006333</v>
      </c>
      <c r="AC226">
        <v>0</v>
      </c>
      <c r="AD226">
        <v>0</v>
      </c>
      <c r="AE226">
        <v>3.6158451916021193</v>
      </c>
    </row>
    <row r="227" spans="1:31" x14ac:dyDescent="0.25">
      <c r="A227">
        <v>1904931</v>
      </c>
      <c r="B227">
        <v>1</v>
      </c>
      <c r="C227" t="s">
        <v>81</v>
      </c>
      <c r="D227" t="s">
        <v>121</v>
      </c>
      <c r="E227" t="s">
        <v>190</v>
      </c>
      <c r="F227" t="s">
        <v>849</v>
      </c>
      <c r="G227" t="s">
        <v>241</v>
      </c>
      <c r="H227" t="s">
        <v>157</v>
      </c>
      <c r="I227" t="s">
        <v>135</v>
      </c>
      <c r="J227" t="s">
        <v>136</v>
      </c>
      <c r="K227" t="s">
        <v>137</v>
      </c>
      <c r="L227" t="s">
        <v>850</v>
      </c>
      <c r="M227" t="s">
        <v>851</v>
      </c>
      <c r="N227">
        <v>1.2122222220000001</v>
      </c>
      <c r="O227">
        <v>0</v>
      </c>
      <c r="P227">
        <v>180</v>
      </c>
      <c r="Q227">
        <v>0</v>
      </c>
      <c r="R227">
        <v>0</v>
      </c>
      <c r="S227">
        <v>1</v>
      </c>
      <c r="T227">
        <v>11</v>
      </c>
      <c r="U227">
        <v>0</v>
      </c>
      <c r="V227">
        <v>0</v>
      </c>
      <c r="W227">
        <v>0</v>
      </c>
      <c r="X227">
        <v>18.405105563659795</v>
      </c>
      <c r="Y227">
        <v>0</v>
      </c>
      <c r="Z227">
        <v>0</v>
      </c>
      <c r="AA227">
        <v>0.85199905672732457</v>
      </c>
      <c r="AB227">
        <v>0.32096718209759767</v>
      </c>
      <c r="AC227">
        <v>0</v>
      </c>
      <c r="AD227">
        <v>0</v>
      </c>
      <c r="AE227">
        <v>19.578071802484718</v>
      </c>
    </row>
    <row r="228" spans="1:31" x14ac:dyDescent="0.25">
      <c r="A228">
        <v>1904977</v>
      </c>
      <c r="B228">
        <v>1</v>
      </c>
      <c r="C228" t="s">
        <v>80</v>
      </c>
      <c r="D228" t="s">
        <v>96</v>
      </c>
      <c r="E228" t="s">
        <v>140</v>
      </c>
      <c r="F228" t="s">
        <v>852</v>
      </c>
      <c r="G228" t="s">
        <v>283</v>
      </c>
      <c r="H228" t="s">
        <v>134</v>
      </c>
      <c r="I228" t="s">
        <v>135</v>
      </c>
      <c r="J228" t="s">
        <v>136</v>
      </c>
      <c r="K228" t="s">
        <v>137</v>
      </c>
      <c r="L228" t="s">
        <v>853</v>
      </c>
      <c r="M228" t="s">
        <v>854</v>
      </c>
      <c r="N228">
        <v>0.6825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1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1.4992829624634283</v>
      </c>
      <c r="AC228">
        <v>0</v>
      </c>
      <c r="AD228">
        <v>0</v>
      </c>
      <c r="AE228">
        <v>1.4992829624634283</v>
      </c>
    </row>
    <row r="229" spans="1:31" x14ac:dyDescent="0.25">
      <c r="A229">
        <v>1905077</v>
      </c>
      <c r="B229">
        <v>1</v>
      </c>
      <c r="C229" t="s">
        <v>80</v>
      </c>
      <c r="D229" t="s">
        <v>103</v>
      </c>
      <c r="E229" t="s">
        <v>140</v>
      </c>
      <c r="F229" t="s">
        <v>855</v>
      </c>
      <c r="G229" t="s">
        <v>217</v>
      </c>
      <c r="H229" t="s">
        <v>134</v>
      </c>
      <c r="I229" t="s">
        <v>135</v>
      </c>
      <c r="J229" t="s">
        <v>136</v>
      </c>
      <c r="K229" t="s">
        <v>137</v>
      </c>
      <c r="L229" t="s">
        <v>856</v>
      </c>
      <c r="M229" t="s">
        <v>857</v>
      </c>
      <c r="N229">
        <v>2.8624999999999998</v>
      </c>
      <c r="O229">
        <v>0</v>
      </c>
      <c r="P229">
        <v>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2.1693188093918137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2.1693188093918137</v>
      </c>
    </row>
    <row r="230" spans="1:31" x14ac:dyDescent="0.25">
      <c r="A230">
        <v>1905449</v>
      </c>
      <c r="B230">
        <v>1</v>
      </c>
      <c r="C230" t="s">
        <v>80</v>
      </c>
      <c r="D230" t="s">
        <v>108</v>
      </c>
      <c r="E230" t="s">
        <v>131</v>
      </c>
      <c r="F230" t="s">
        <v>858</v>
      </c>
      <c r="G230" t="s">
        <v>439</v>
      </c>
      <c r="H230" t="s">
        <v>134</v>
      </c>
      <c r="I230" t="s">
        <v>135</v>
      </c>
      <c r="J230" t="s">
        <v>136</v>
      </c>
      <c r="K230" t="s">
        <v>137</v>
      </c>
      <c r="L230" t="s">
        <v>859</v>
      </c>
      <c r="M230" t="s">
        <v>860</v>
      </c>
      <c r="N230">
        <v>2.6322222219999998</v>
      </c>
      <c r="O230">
        <v>0</v>
      </c>
      <c r="P230">
        <v>10</v>
      </c>
      <c r="Q230">
        <v>0</v>
      </c>
      <c r="R230">
        <v>4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5.5073476503341325</v>
      </c>
      <c r="Y230">
        <v>0</v>
      </c>
      <c r="Z230">
        <v>20.713348392926481</v>
      </c>
      <c r="AA230">
        <v>0</v>
      </c>
      <c r="AB230">
        <v>6.2268033158206819</v>
      </c>
      <c r="AC230">
        <v>0</v>
      </c>
      <c r="AD230">
        <v>0</v>
      </c>
      <c r="AE230">
        <v>32.447499359081291</v>
      </c>
    </row>
    <row r="231" spans="1:31" x14ac:dyDescent="0.25">
      <c r="A231">
        <v>1905306</v>
      </c>
      <c r="B231">
        <v>1</v>
      </c>
      <c r="C231" t="s">
        <v>80</v>
      </c>
      <c r="D231" t="s">
        <v>105</v>
      </c>
      <c r="E231" t="s">
        <v>220</v>
      </c>
      <c r="F231" t="s">
        <v>861</v>
      </c>
      <c r="G231" t="s">
        <v>192</v>
      </c>
      <c r="H231" t="s">
        <v>157</v>
      </c>
      <c r="I231" t="s">
        <v>135</v>
      </c>
      <c r="J231" t="s">
        <v>136</v>
      </c>
      <c r="K231" t="s">
        <v>137</v>
      </c>
      <c r="L231" t="s">
        <v>862</v>
      </c>
      <c r="M231" t="s">
        <v>863</v>
      </c>
      <c r="N231">
        <v>2.2744444439999998</v>
      </c>
      <c r="O231">
        <v>2</v>
      </c>
      <c r="P231">
        <v>130</v>
      </c>
      <c r="Q231">
        <v>10</v>
      </c>
      <c r="R231">
        <v>5</v>
      </c>
      <c r="S231">
        <v>3</v>
      </c>
      <c r="T231">
        <v>14</v>
      </c>
      <c r="U231">
        <v>0</v>
      </c>
      <c r="V231">
        <v>0</v>
      </c>
      <c r="W231">
        <v>1.1552724924426667</v>
      </c>
      <c r="X231">
        <v>53.042275014051249</v>
      </c>
      <c r="Y231">
        <v>48.417219082073892</v>
      </c>
      <c r="Z231">
        <v>22.677187363410859</v>
      </c>
      <c r="AA231">
        <v>27.369093396125997</v>
      </c>
      <c r="AB231">
        <v>33.134909340604786</v>
      </c>
      <c r="AC231">
        <v>0</v>
      </c>
      <c r="AD231">
        <v>0</v>
      </c>
      <c r="AE231">
        <v>185.79595668870948</v>
      </c>
    </row>
    <row r="232" spans="1:31" x14ac:dyDescent="0.25">
      <c r="A232">
        <v>1905263</v>
      </c>
      <c r="B232">
        <v>1</v>
      </c>
      <c r="C232" t="s">
        <v>80</v>
      </c>
      <c r="D232" t="s">
        <v>96</v>
      </c>
      <c r="E232" t="s">
        <v>131</v>
      </c>
      <c r="F232" t="s">
        <v>864</v>
      </c>
      <c r="G232" t="s">
        <v>133</v>
      </c>
      <c r="H232" t="s">
        <v>134</v>
      </c>
      <c r="I232" t="s">
        <v>135</v>
      </c>
      <c r="J232" t="s">
        <v>136</v>
      </c>
      <c r="K232" t="s">
        <v>137</v>
      </c>
      <c r="L232" t="s">
        <v>865</v>
      </c>
      <c r="M232" t="s">
        <v>866</v>
      </c>
      <c r="N232">
        <v>4.1974999999999998</v>
      </c>
      <c r="O232">
        <v>0</v>
      </c>
      <c r="P232">
        <v>27</v>
      </c>
      <c r="Q232">
        <v>0</v>
      </c>
      <c r="R232">
        <v>0</v>
      </c>
      <c r="S232">
        <v>0</v>
      </c>
      <c r="T232">
        <v>2</v>
      </c>
      <c r="U232">
        <v>0</v>
      </c>
      <c r="V232">
        <v>0</v>
      </c>
      <c r="W232">
        <v>0</v>
      </c>
      <c r="X232">
        <v>39.178467393815161</v>
      </c>
      <c r="Y232">
        <v>0</v>
      </c>
      <c r="Z232">
        <v>0</v>
      </c>
      <c r="AA232">
        <v>0</v>
      </c>
      <c r="AB232">
        <v>16.675705148536537</v>
      </c>
      <c r="AC232">
        <v>0</v>
      </c>
      <c r="AD232">
        <v>0</v>
      </c>
      <c r="AE232">
        <v>55.854172542351698</v>
      </c>
    </row>
    <row r="233" spans="1:31" x14ac:dyDescent="0.25">
      <c r="A233">
        <v>1905163</v>
      </c>
      <c r="B233">
        <v>1</v>
      </c>
      <c r="C233" t="s">
        <v>80</v>
      </c>
      <c r="D233" t="s">
        <v>103</v>
      </c>
      <c r="E233" t="s">
        <v>160</v>
      </c>
      <c r="F233" t="s">
        <v>867</v>
      </c>
      <c r="G233" t="s">
        <v>162</v>
      </c>
      <c r="H233" t="s">
        <v>134</v>
      </c>
      <c r="I233" t="s">
        <v>135</v>
      </c>
      <c r="J233" t="s">
        <v>136</v>
      </c>
      <c r="K233" t="s">
        <v>137</v>
      </c>
      <c r="L233" t="s">
        <v>868</v>
      </c>
      <c r="M233" t="s">
        <v>869</v>
      </c>
      <c r="N233">
        <v>0.56388888800000003</v>
      </c>
      <c r="O233">
        <v>0</v>
      </c>
      <c r="P233">
        <v>69</v>
      </c>
      <c r="Q233">
        <v>0</v>
      </c>
      <c r="R233">
        <v>0</v>
      </c>
      <c r="S233">
        <v>0</v>
      </c>
      <c r="T233">
        <v>19</v>
      </c>
      <c r="U233">
        <v>0</v>
      </c>
      <c r="V233">
        <v>0</v>
      </c>
      <c r="W233">
        <v>0</v>
      </c>
      <c r="X233">
        <v>13.004208273711999</v>
      </c>
      <c r="Y233">
        <v>0</v>
      </c>
      <c r="Z233">
        <v>0</v>
      </c>
      <c r="AA233">
        <v>0</v>
      </c>
      <c r="AB233">
        <v>20.374430276477003</v>
      </c>
      <c r="AC233">
        <v>0</v>
      </c>
      <c r="AD233">
        <v>0</v>
      </c>
      <c r="AE233">
        <v>33.378638550189002</v>
      </c>
    </row>
    <row r="234" spans="1:31" x14ac:dyDescent="0.25">
      <c r="A234">
        <v>1905100</v>
      </c>
      <c r="B234">
        <v>1</v>
      </c>
      <c r="C234" t="s">
        <v>80</v>
      </c>
      <c r="D234" t="s">
        <v>82</v>
      </c>
      <c r="E234" t="s">
        <v>140</v>
      </c>
      <c r="F234" t="s">
        <v>870</v>
      </c>
      <c r="G234" t="s">
        <v>133</v>
      </c>
      <c r="H234" t="s">
        <v>134</v>
      </c>
      <c r="I234" t="s">
        <v>135</v>
      </c>
      <c r="J234" t="s">
        <v>136</v>
      </c>
      <c r="K234" t="s">
        <v>137</v>
      </c>
      <c r="L234" t="s">
        <v>871</v>
      </c>
      <c r="M234" t="s">
        <v>872</v>
      </c>
      <c r="N234">
        <v>3.534166666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58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413.37566073676612</v>
      </c>
      <c r="AC234">
        <v>0</v>
      </c>
      <c r="AD234">
        <v>0</v>
      </c>
      <c r="AE234">
        <v>413.37566073676612</v>
      </c>
    </row>
    <row r="235" spans="1:31" x14ac:dyDescent="0.25">
      <c r="A235">
        <v>1905349</v>
      </c>
      <c r="B235">
        <v>1</v>
      </c>
      <c r="C235" t="s">
        <v>81</v>
      </c>
      <c r="D235" t="s">
        <v>123</v>
      </c>
      <c r="E235" t="s">
        <v>131</v>
      </c>
      <c r="F235" t="s">
        <v>873</v>
      </c>
      <c r="G235" t="s">
        <v>133</v>
      </c>
      <c r="H235" t="s">
        <v>134</v>
      </c>
      <c r="I235" t="s">
        <v>135</v>
      </c>
      <c r="J235" t="s">
        <v>136</v>
      </c>
      <c r="K235" t="s">
        <v>137</v>
      </c>
      <c r="L235" t="s">
        <v>874</v>
      </c>
      <c r="M235" t="s">
        <v>875</v>
      </c>
      <c r="N235">
        <v>0.93694444399999999</v>
      </c>
      <c r="O235">
        <v>0</v>
      </c>
      <c r="P235">
        <v>287</v>
      </c>
      <c r="Q235">
        <v>0</v>
      </c>
      <c r="R235">
        <v>0</v>
      </c>
      <c r="S235">
        <v>0</v>
      </c>
      <c r="T235">
        <v>8</v>
      </c>
      <c r="U235">
        <v>0</v>
      </c>
      <c r="V235">
        <v>0</v>
      </c>
      <c r="W235">
        <v>0</v>
      </c>
      <c r="X235">
        <v>68.736810728967356</v>
      </c>
      <c r="Y235">
        <v>0</v>
      </c>
      <c r="Z235">
        <v>0</v>
      </c>
      <c r="AA235">
        <v>0</v>
      </c>
      <c r="AB235">
        <v>1.7405179928612</v>
      </c>
      <c r="AC235">
        <v>0</v>
      </c>
      <c r="AD235">
        <v>0</v>
      </c>
      <c r="AE235">
        <v>70.477328721828556</v>
      </c>
    </row>
    <row r="236" spans="1:31" x14ac:dyDescent="0.25">
      <c r="A236">
        <v>1904994</v>
      </c>
      <c r="B236">
        <v>1</v>
      </c>
      <c r="C236" t="s">
        <v>81</v>
      </c>
      <c r="D236" t="s">
        <v>118</v>
      </c>
      <c r="E236" t="s">
        <v>154</v>
      </c>
      <c r="F236" t="s">
        <v>876</v>
      </c>
      <c r="G236" t="s">
        <v>156</v>
      </c>
      <c r="H236" t="s">
        <v>157</v>
      </c>
      <c r="I236" t="s">
        <v>135</v>
      </c>
      <c r="J236" t="s">
        <v>136</v>
      </c>
      <c r="K236" t="s">
        <v>137</v>
      </c>
      <c r="L236" t="s">
        <v>877</v>
      </c>
      <c r="M236" t="s">
        <v>878</v>
      </c>
      <c r="N236">
        <v>1.1902777769999999</v>
      </c>
      <c r="O236">
        <v>19</v>
      </c>
      <c r="P236">
        <v>1613</v>
      </c>
      <c r="Q236">
        <v>48</v>
      </c>
      <c r="R236">
        <v>128</v>
      </c>
      <c r="S236">
        <v>9</v>
      </c>
      <c r="T236">
        <v>100</v>
      </c>
      <c r="U236">
        <v>0</v>
      </c>
      <c r="V236">
        <v>0</v>
      </c>
      <c r="W236">
        <v>9.3026297839049228</v>
      </c>
      <c r="X236">
        <v>253.71926836184767</v>
      </c>
      <c r="Y236">
        <v>491.3633924903703</v>
      </c>
      <c r="Z236">
        <v>458.54487157149543</v>
      </c>
      <c r="AA236">
        <v>39.381827061518898</v>
      </c>
      <c r="AB236">
        <v>102.31898549854435</v>
      </c>
      <c r="AC236">
        <v>0</v>
      </c>
      <c r="AD236">
        <v>0</v>
      </c>
      <c r="AE236">
        <v>1354.6309747676814</v>
      </c>
    </row>
    <row r="237" spans="1:31" x14ac:dyDescent="0.25">
      <c r="A237">
        <v>1905243</v>
      </c>
      <c r="B237">
        <v>1</v>
      </c>
      <c r="C237" t="s">
        <v>80</v>
      </c>
      <c r="D237" t="s">
        <v>82</v>
      </c>
      <c r="E237" t="s">
        <v>160</v>
      </c>
      <c r="F237" t="s">
        <v>879</v>
      </c>
      <c r="G237" t="s">
        <v>133</v>
      </c>
      <c r="H237" t="s">
        <v>134</v>
      </c>
      <c r="I237" t="s">
        <v>135</v>
      </c>
      <c r="J237" t="s">
        <v>136</v>
      </c>
      <c r="K237" t="s">
        <v>137</v>
      </c>
      <c r="L237" t="s">
        <v>880</v>
      </c>
      <c r="M237" t="s">
        <v>881</v>
      </c>
      <c r="N237">
        <v>1.8869444440000001</v>
      </c>
      <c r="O237">
        <v>0</v>
      </c>
      <c r="P237">
        <v>96</v>
      </c>
      <c r="Q237">
        <v>0</v>
      </c>
      <c r="R237">
        <v>0</v>
      </c>
      <c r="S237">
        <v>0</v>
      </c>
      <c r="T237">
        <v>37</v>
      </c>
      <c r="U237">
        <v>0</v>
      </c>
      <c r="V237">
        <v>0</v>
      </c>
      <c r="W237">
        <v>0</v>
      </c>
      <c r="X237">
        <v>65.674841579139169</v>
      </c>
      <c r="Y237">
        <v>0</v>
      </c>
      <c r="Z237">
        <v>0</v>
      </c>
      <c r="AA237">
        <v>0</v>
      </c>
      <c r="AB237">
        <v>146.84558152013477</v>
      </c>
      <c r="AC237">
        <v>0</v>
      </c>
      <c r="AD237">
        <v>0</v>
      </c>
      <c r="AE237">
        <v>212.52042309927396</v>
      </c>
    </row>
    <row r="238" spans="1:31" x14ac:dyDescent="0.25">
      <c r="A238">
        <v>1905157</v>
      </c>
      <c r="B238">
        <v>1</v>
      </c>
      <c r="C238" t="s">
        <v>80</v>
      </c>
      <c r="D238" t="s">
        <v>108</v>
      </c>
      <c r="E238" t="s">
        <v>220</v>
      </c>
      <c r="F238" t="s">
        <v>882</v>
      </c>
      <c r="G238" t="s">
        <v>263</v>
      </c>
      <c r="H238" t="s">
        <v>157</v>
      </c>
      <c r="I238" t="s">
        <v>135</v>
      </c>
      <c r="J238" t="s">
        <v>136</v>
      </c>
      <c r="K238" t="s">
        <v>203</v>
      </c>
      <c r="L238" t="s">
        <v>883</v>
      </c>
      <c r="M238" t="s">
        <v>884</v>
      </c>
      <c r="N238">
        <v>1.7463666659999999</v>
      </c>
      <c r="O238">
        <v>0</v>
      </c>
      <c r="P238">
        <v>622</v>
      </c>
      <c r="Q238">
        <v>0</v>
      </c>
      <c r="R238">
        <v>88</v>
      </c>
      <c r="S238">
        <v>2</v>
      </c>
      <c r="T238">
        <v>84</v>
      </c>
      <c r="U238">
        <v>0</v>
      </c>
      <c r="V238">
        <v>0</v>
      </c>
      <c r="W238">
        <v>0</v>
      </c>
      <c r="X238">
        <v>187.92557649039733</v>
      </c>
      <c r="Y238">
        <v>0</v>
      </c>
      <c r="Z238">
        <v>167.67207555519678</v>
      </c>
      <c r="AA238">
        <v>10.606589919338727</v>
      </c>
      <c r="AB238">
        <v>233.41427602373926</v>
      </c>
      <c r="AC238">
        <v>0</v>
      </c>
      <c r="AD238">
        <v>0</v>
      </c>
      <c r="AE238">
        <v>599.61851798867212</v>
      </c>
    </row>
    <row r="239" spans="1:31" x14ac:dyDescent="0.25">
      <c r="A239">
        <v>1904940</v>
      </c>
      <c r="B239">
        <v>1</v>
      </c>
      <c r="C239" t="s">
        <v>81</v>
      </c>
      <c r="D239" t="s">
        <v>121</v>
      </c>
      <c r="E239" t="s">
        <v>190</v>
      </c>
      <c r="F239" t="s">
        <v>885</v>
      </c>
      <c r="G239" t="s">
        <v>156</v>
      </c>
      <c r="H239" t="s">
        <v>157</v>
      </c>
      <c r="I239" t="s">
        <v>222</v>
      </c>
      <c r="J239" t="s">
        <v>136</v>
      </c>
      <c r="K239" t="s">
        <v>137</v>
      </c>
      <c r="L239" t="s">
        <v>886</v>
      </c>
      <c r="M239" t="s">
        <v>887</v>
      </c>
      <c r="N239">
        <v>1.4722222E-2</v>
      </c>
      <c r="O239">
        <v>0</v>
      </c>
      <c r="P239">
        <v>1034</v>
      </c>
      <c r="Q239">
        <v>0</v>
      </c>
      <c r="R239">
        <v>24</v>
      </c>
      <c r="S239">
        <v>2</v>
      </c>
      <c r="T239">
        <v>44</v>
      </c>
      <c r="U239">
        <v>0</v>
      </c>
      <c r="V239">
        <v>0</v>
      </c>
      <c r="W239">
        <v>0</v>
      </c>
      <c r="X239">
        <v>1.4230131137516486</v>
      </c>
      <c r="Y239">
        <v>0</v>
      </c>
      <c r="Z239">
        <v>5.0778514931493324E-2</v>
      </c>
      <c r="AA239">
        <v>6.7709426089503616E-2</v>
      </c>
      <c r="AB239">
        <v>9.926766240987947E-2</v>
      </c>
      <c r="AC239">
        <v>0</v>
      </c>
      <c r="AD239">
        <v>0</v>
      </c>
      <c r="AE239">
        <v>1.6407687171825249</v>
      </c>
    </row>
    <row r="240" spans="1:31" x14ac:dyDescent="0.25">
      <c r="A240">
        <v>1904963</v>
      </c>
      <c r="B240">
        <v>1</v>
      </c>
      <c r="C240" t="s">
        <v>80</v>
      </c>
      <c r="D240" t="s">
        <v>106</v>
      </c>
      <c r="E240" t="s">
        <v>154</v>
      </c>
      <c r="F240" t="s">
        <v>888</v>
      </c>
      <c r="G240" t="s">
        <v>156</v>
      </c>
      <c r="H240" t="s">
        <v>157</v>
      </c>
      <c r="I240" t="s">
        <v>135</v>
      </c>
      <c r="J240" t="s">
        <v>136</v>
      </c>
      <c r="K240" t="s">
        <v>137</v>
      </c>
      <c r="L240" t="s">
        <v>889</v>
      </c>
      <c r="M240" t="s">
        <v>890</v>
      </c>
      <c r="N240">
        <v>0.17472222200000001</v>
      </c>
      <c r="O240">
        <v>1</v>
      </c>
      <c r="P240">
        <v>34</v>
      </c>
      <c r="Q240">
        <v>18</v>
      </c>
      <c r="R240">
        <v>39</v>
      </c>
      <c r="S240">
        <v>12</v>
      </c>
      <c r="T240">
        <v>26</v>
      </c>
      <c r="U240">
        <v>6</v>
      </c>
      <c r="V240">
        <v>0</v>
      </c>
      <c r="W240">
        <v>2.5665232721303614E-2</v>
      </c>
      <c r="X240">
        <v>2.6228457830220919</v>
      </c>
      <c r="Y240">
        <v>31.513821895755697</v>
      </c>
      <c r="Z240">
        <v>30.203078353382985</v>
      </c>
      <c r="AA240">
        <v>15.326165971038147</v>
      </c>
      <c r="AB240">
        <v>12.095660191035911</v>
      </c>
      <c r="AC240">
        <v>20.183299489903767</v>
      </c>
      <c r="AD240">
        <v>0</v>
      </c>
      <c r="AE240">
        <v>111.97053691685991</v>
      </c>
    </row>
    <row r="241" spans="1:31" x14ac:dyDescent="0.25">
      <c r="A241">
        <v>1905295</v>
      </c>
      <c r="B241">
        <v>1</v>
      </c>
      <c r="C241" t="s">
        <v>81</v>
      </c>
      <c r="D241" t="s">
        <v>114</v>
      </c>
      <c r="E241" t="s">
        <v>131</v>
      </c>
      <c r="F241" t="s">
        <v>891</v>
      </c>
      <c r="G241" t="s">
        <v>133</v>
      </c>
      <c r="H241" t="s">
        <v>134</v>
      </c>
      <c r="I241" t="s">
        <v>135</v>
      </c>
      <c r="J241" t="s">
        <v>136</v>
      </c>
      <c r="K241" t="s">
        <v>137</v>
      </c>
      <c r="L241" t="s">
        <v>892</v>
      </c>
      <c r="M241" t="s">
        <v>893</v>
      </c>
      <c r="N241">
        <v>1.133611111</v>
      </c>
      <c r="O241">
        <v>0</v>
      </c>
      <c r="P241">
        <v>27</v>
      </c>
      <c r="Q241">
        <v>0</v>
      </c>
      <c r="R241">
        <v>0</v>
      </c>
      <c r="S241">
        <v>0</v>
      </c>
      <c r="T241">
        <v>3</v>
      </c>
      <c r="U241">
        <v>0</v>
      </c>
      <c r="V241">
        <v>0</v>
      </c>
      <c r="W241">
        <v>0</v>
      </c>
      <c r="X241">
        <v>4.4921630140135855</v>
      </c>
      <c r="Y241">
        <v>0</v>
      </c>
      <c r="Z241">
        <v>0</v>
      </c>
      <c r="AA241">
        <v>0</v>
      </c>
      <c r="AB241">
        <v>2.80493525523024</v>
      </c>
      <c r="AC241">
        <v>0</v>
      </c>
      <c r="AD241">
        <v>0</v>
      </c>
      <c r="AE241">
        <v>7.2970982692438255</v>
      </c>
    </row>
    <row r="242" spans="1:31" x14ac:dyDescent="0.25">
      <c r="A242">
        <v>1905109</v>
      </c>
      <c r="B242">
        <v>1</v>
      </c>
      <c r="C242" t="s">
        <v>80</v>
      </c>
      <c r="D242" t="s">
        <v>102</v>
      </c>
      <c r="E242" t="s">
        <v>131</v>
      </c>
      <c r="F242" t="s">
        <v>894</v>
      </c>
      <c r="G242" t="s">
        <v>133</v>
      </c>
      <c r="H242" t="s">
        <v>134</v>
      </c>
      <c r="I242" t="s">
        <v>135</v>
      </c>
      <c r="J242" t="s">
        <v>136</v>
      </c>
      <c r="K242" t="s">
        <v>137</v>
      </c>
      <c r="L242" t="s">
        <v>895</v>
      </c>
      <c r="M242" t="s">
        <v>896</v>
      </c>
      <c r="N242">
        <v>1.3805555549999999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12.392378076671498</v>
      </c>
      <c r="AA242">
        <v>0</v>
      </c>
      <c r="AB242">
        <v>0</v>
      </c>
      <c r="AC242">
        <v>0</v>
      </c>
      <c r="AD242">
        <v>0</v>
      </c>
      <c r="AE242">
        <v>12.392378076671498</v>
      </c>
    </row>
    <row r="243" spans="1:31" x14ac:dyDescent="0.25">
      <c r="A243">
        <v>1905063</v>
      </c>
      <c r="B243">
        <v>1</v>
      </c>
      <c r="C243" t="s">
        <v>80</v>
      </c>
      <c r="D243" t="s">
        <v>107</v>
      </c>
      <c r="E243" t="s">
        <v>190</v>
      </c>
      <c r="F243" t="s">
        <v>897</v>
      </c>
      <c r="G243" t="s">
        <v>241</v>
      </c>
      <c r="H243" t="s">
        <v>157</v>
      </c>
      <c r="I243" t="s">
        <v>135</v>
      </c>
      <c r="J243" t="s">
        <v>136</v>
      </c>
      <c r="K243" t="s">
        <v>137</v>
      </c>
      <c r="L243" t="s">
        <v>898</v>
      </c>
      <c r="M243" t="s">
        <v>899</v>
      </c>
      <c r="N243">
        <v>1.8488888880000001</v>
      </c>
      <c r="O243">
        <v>0</v>
      </c>
      <c r="P243">
        <v>92</v>
      </c>
      <c r="Q243">
        <v>0</v>
      </c>
      <c r="R243">
        <v>0</v>
      </c>
      <c r="S243">
        <v>0</v>
      </c>
      <c r="T243">
        <v>5</v>
      </c>
      <c r="U243">
        <v>0</v>
      </c>
      <c r="V243">
        <v>0</v>
      </c>
      <c r="W243">
        <v>0</v>
      </c>
      <c r="X243">
        <v>47.113126131993383</v>
      </c>
      <c r="Y243">
        <v>0</v>
      </c>
      <c r="Z243">
        <v>0</v>
      </c>
      <c r="AA243">
        <v>0</v>
      </c>
      <c r="AB243">
        <v>25.90158778879308</v>
      </c>
      <c r="AC243">
        <v>0</v>
      </c>
      <c r="AD243">
        <v>0</v>
      </c>
      <c r="AE243">
        <v>73.014713920786463</v>
      </c>
    </row>
    <row r="244" spans="1:31" x14ac:dyDescent="0.25">
      <c r="A244">
        <v>1905458</v>
      </c>
      <c r="B244">
        <v>1</v>
      </c>
      <c r="C244" t="s">
        <v>80</v>
      </c>
      <c r="D244" t="s">
        <v>98</v>
      </c>
      <c r="E244" t="s">
        <v>220</v>
      </c>
      <c r="F244" t="s">
        <v>900</v>
      </c>
      <c r="G244" t="s">
        <v>604</v>
      </c>
      <c r="H244" t="s">
        <v>157</v>
      </c>
      <c r="I244" t="s">
        <v>135</v>
      </c>
      <c r="J244" t="s">
        <v>136</v>
      </c>
      <c r="K244" t="s">
        <v>137</v>
      </c>
      <c r="L244" t="s">
        <v>901</v>
      </c>
      <c r="M244" t="s">
        <v>902</v>
      </c>
      <c r="N244">
        <v>1.1383333330000001</v>
      </c>
      <c r="O244">
        <v>0</v>
      </c>
      <c r="P244">
        <v>1209</v>
      </c>
      <c r="Q244">
        <v>13</v>
      </c>
      <c r="R244">
        <v>420</v>
      </c>
      <c r="S244">
        <v>18</v>
      </c>
      <c r="T244">
        <v>264</v>
      </c>
      <c r="U244">
        <v>0</v>
      </c>
      <c r="V244">
        <v>0</v>
      </c>
      <c r="W244">
        <v>0</v>
      </c>
      <c r="X244">
        <v>479.76939549218918</v>
      </c>
      <c r="Y244">
        <v>42.993625220962684</v>
      </c>
      <c r="Z244">
        <v>873.0273371962686</v>
      </c>
      <c r="AA244">
        <v>84.03005675118338</v>
      </c>
      <c r="AB244">
        <v>292.98068813640134</v>
      </c>
      <c r="AC244">
        <v>0</v>
      </c>
      <c r="AD244">
        <v>0</v>
      </c>
      <c r="AE244">
        <v>1772.8011027970051</v>
      </c>
    </row>
    <row r="245" spans="1:31" x14ac:dyDescent="0.25">
      <c r="A245">
        <v>1905232</v>
      </c>
      <c r="B245">
        <v>1</v>
      </c>
      <c r="C245" t="s">
        <v>81</v>
      </c>
      <c r="D245" t="s">
        <v>113</v>
      </c>
      <c r="E245" t="s">
        <v>131</v>
      </c>
      <c r="F245" t="s">
        <v>903</v>
      </c>
      <c r="G245" t="s">
        <v>904</v>
      </c>
      <c r="H245" t="s">
        <v>134</v>
      </c>
      <c r="I245" t="s">
        <v>135</v>
      </c>
      <c r="J245" t="s">
        <v>136</v>
      </c>
      <c r="K245" t="s">
        <v>137</v>
      </c>
      <c r="L245" t="s">
        <v>905</v>
      </c>
      <c r="M245" t="s">
        <v>906</v>
      </c>
      <c r="N245">
        <v>0.80527777700000003</v>
      </c>
      <c r="O245">
        <v>0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1.7062887211880613</v>
      </c>
      <c r="AA245">
        <v>0</v>
      </c>
      <c r="AB245">
        <v>0</v>
      </c>
      <c r="AC245">
        <v>0</v>
      </c>
      <c r="AD245">
        <v>0</v>
      </c>
      <c r="AE245">
        <v>1.7062887211880613</v>
      </c>
    </row>
    <row r="246" spans="1:31" x14ac:dyDescent="0.25">
      <c r="A246">
        <v>1905023</v>
      </c>
      <c r="B246">
        <v>1</v>
      </c>
      <c r="C246" t="s">
        <v>81</v>
      </c>
      <c r="D246" t="s">
        <v>118</v>
      </c>
      <c r="E246" t="s">
        <v>131</v>
      </c>
      <c r="F246" t="s">
        <v>907</v>
      </c>
      <c r="G246" t="s">
        <v>279</v>
      </c>
      <c r="H246" t="s">
        <v>134</v>
      </c>
      <c r="I246" t="s">
        <v>135</v>
      </c>
      <c r="J246" t="s">
        <v>136</v>
      </c>
      <c r="K246" t="s">
        <v>137</v>
      </c>
      <c r="L246" t="s">
        <v>908</v>
      </c>
      <c r="M246" t="s">
        <v>909</v>
      </c>
      <c r="N246">
        <v>2.0986111109999999</v>
      </c>
      <c r="O246">
        <v>0</v>
      </c>
      <c r="P246">
        <v>29</v>
      </c>
      <c r="Q246">
        <v>0</v>
      </c>
      <c r="R246">
        <v>2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10.334196661730596</v>
      </c>
      <c r="Y246">
        <v>0</v>
      </c>
      <c r="Z246">
        <v>2.5751501144747779</v>
      </c>
      <c r="AA246">
        <v>0</v>
      </c>
      <c r="AB246">
        <v>0.14977918046210278</v>
      </c>
      <c r="AC246">
        <v>0</v>
      </c>
      <c r="AD246">
        <v>0</v>
      </c>
      <c r="AE246">
        <v>13.059125956667478</v>
      </c>
    </row>
    <row r="247" spans="1:31" x14ac:dyDescent="0.25">
      <c r="A247">
        <v>1905189</v>
      </c>
      <c r="B247">
        <v>1</v>
      </c>
      <c r="C247" t="s">
        <v>80</v>
      </c>
      <c r="D247" t="s">
        <v>94</v>
      </c>
      <c r="E247" t="s">
        <v>131</v>
      </c>
      <c r="F247" t="s">
        <v>910</v>
      </c>
      <c r="G247" t="s">
        <v>133</v>
      </c>
      <c r="H247" t="s">
        <v>134</v>
      </c>
      <c r="I247" t="s">
        <v>135</v>
      </c>
      <c r="J247" t="s">
        <v>136</v>
      </c>
      <c r="K247" t="s">
        <v>137</v>
      </c>
      <c r="L247" t="s">
        <v>911</v>
      </c>
      <c r="M247" t="s">
        <v>912</v>
      </c>
      <c r="N247">
        <v>6.9788888880000002</v>
      </c>
      <c r="O247">
        <v>0</v>
      </c>
      <c r="P247">
        <v>0</v>
      </c>
      <c r="Q247">
        <v>0</v>
      </c>
      <c r="R247">
        <v>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230.8926927213605</v>
      </c>
      <c r="AA247">
        <v>0</v>
      </c>
      <c r="AB247">
        <v>0</v>
      </c>
      <c r="AC247">
        <v>0</v>
      </c>
      <c r="AD247">
        <v>0</v>
      </c>
      <c r="AE247">
        <v>230.8926927213605</v>
      </c>
    </row>
    <row r="248" spans="1:31" x14ac:dyDescent="0.25">
      <c r="A248">
        <v>1905332</v>
      </c>
      <c r="B248">
        <v>1</v>
      </c>
      <c r="C248" t="s">
        <v>80</v>
      </c>
      <c r="D248" t="s">
        <v>98</v>
      </c>
      <c r="E248" t="s">
        <v>149</v>
      </c>
      <c r="F248" t="s">
        <v>913</v>
      </c>
      <c r="G248" t="s">
        <v>151</v>
      </c>
      <c r="H248" t="s">
        <v>134</v>
      </c>
      <c r="I248" t="s">
        <v>135</v>
      </c>
      <c r="J248" t="s">
        <v>136</v>
      </c>
      <c r="K248" t="s">
        <v>137</v>
      </c>
      <c r="L248" t="s">
        <v>914</v>
      </c>
      <c r="M248" t="s">
        <v>915</v>
      </c>
      <c r="N248">
        <v>0.378611111</v>
      </c>
      <c r="O248">
        <v>0</v>
      </c>
      <c r="P248">
        <v>13</v>
      </c>
      <c r="Q248">
        <v>0</v>
      </c>
      <c r="R248">
        <v>11</v>
      </c>
      <c r="S248">
        <v>0</v>
      </c>
      <c r="T248">
        <v>29</v>
      </c>
      <c r="U248">
        <v>0</v>
      </c>
      <c r="V248">
        <v>0</v>
      </c>
      <c r="W248">
        <v>0</v>
      </c>
      <c r="X248">
        <v>2.1150993031953105</v>
      </c>
      <c r="Y248">
        <v>0</v>
      </c>
      <c r="Z248">
        <v>8.5792709506325995</v>
      </c>
      <c r="AA248">
        <v>0</v>
      </c>
      <c r="AB248">
        <v>27.444540083734498</v>
      </c>
      <c r="AC248">
        <v>0</v>
      </c>
      <c r="AD248">
        <v>0</v>
      </c>
      <c r="AE248">
        <v>38.138910337562407</v>
      </c>
    </row>
    <row r="249" spans="1:31" x14ac:dyDescent="0.25">
      <c r="A249">
        <v>1905166</v>
      </c>
      <c r="B249">
        <v>1</v>
      </c>
      <c r="C249" t="s">
        <v>80</v>
      </c>
      <c r="D249" t="s">
        <v>84</v>
      </c>
      <c r="E249" t="s">
        <v>140</v>
      </c>
      <c r="F249" t="s">
        <v>916</v>
      </c>
      <c r="G249" t="s">
        <v>217</v>
      </c>
      <c r="H249" t="s">
        <v>134</v>
      </c>
      <c r="I249" t="s">
        <v>135</v>
      </c>
      <c r="J249" t="s">
        <v>136</v>
      </c>
      <c r="K249" t="s">
        <v>137</v>
      </c>
      <c r="L249" t="s">
        <v>917</v>
      </c>
      <c r="M249" t="s">
        <v>918</v>
      </c>
      <c r="N249">
        <v>4.8541666660000002</v>
      </c>
      <c r="O249">
        <v>0</v>
      </c>
      <c r="P249">
        <v>3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2.1494173580383387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2.1494173580383387</v>
      </c>
    </row>
    <row r="250" spans="1:31" x14ac:dyDescent="0.25">
      <c r="A250">
        <v>1905046</v>
      </c>
      <c r="B250">
        <v>1</v>
      </c>
      <c r="C250" t="s">
        <v>81</v>
      </c>
      <c r="D250" t="s">
        <v>120</v>
      </c>
      <c r="E250" t="s">
        <v>220</v>
      </c>
      <c r="F250" t="s">
        <v>919</v>
      </c>
      <c r="G250" t="s">
        <v>263</v>
      </c>
      <c r="H250" t="s">
        <v>157</v>
      </c>
      <c r="I250" t="s">
        <v>135</v>
      </c>
      <c r="J250" t="s">
        <v>136</v>
      </c>
      <c r="K250" t="s">
        <v>203</v>
      </c>
      <c r="L250" t="s">
        <v>920</v>
      </c>
      <c r="M250" t="s">
        <v>921</v>
      </c>
      <c r="N250">
        <v>0.95388888800000005</v>
      </c>
      <c r="O250">
        <v>0</v>
      </c>
      <c r="P250">
        <v>1133</v>
      </c>
      <c r="Q250">
        <v>0</v>
      </c>
      <c r="R250">
        <v>12</v>
      </c>
      <c r="S250">
        <v>1</v>
      </c>
      <c r="T250">
        <v>101</v>
      </c>
      <c r="U250">
        <v>2</v>
      </c>
      <c r="V250">
        <v>3</v>
      </c>
      <c r="W250">
        <v>0</v>
      </c>
      <c r="X250">
        <v>272.38186333454945</v>
      </c>
      <c r="Y250">
        <v>0</v>
      </c>
      <c r="Z250">
        <v>33.606481951877136</v>
      </c>
      <c r="AA250">
        <v>12.528196944418241</v>
      </c>
      <c r="AB250">
        <v>79.007975732513827</v>
      </c>
      <c r="AC250">
        <v>481.16988729908064</v>
      </c>
      <c r="AD250">
        <v>27.46054108255861</v>
      </c>
      <c r="AE250">
        <v>906.15494634499794</v>
      </c>
    </row>
    <row r="251" spans="1:31" x14ac:dyDescent="0.25">
      <c r="A251">
        <v>1905209</v>
      </c>
      <c r="B251">
        <v>1</v>
      </c>
      <c r="C251" t="s">
        <v>80</v>
      </c>
      <c r="D251" t="s">
        <v>105</v>
      </c>
      <c r="E251" t="s">
        <v>131</v>
      </c>
      <c r="F251" t="s">
        <v>922</v>
      </c>
      <c r="G251" t="s">
        <v>133</v>
      </c>
      <c r="H251" t="s">
        <v>134</v>
      </c>
      <c r="I251" t="s">
        <v>135</v>
      </c>
      <c r="J251" t="s">
        <v>136</v>
      </c>
      <c r="K251" t="s">
        <v>137</v>
      </c>
      <c r="L251" t="s">
        <v>923</v>
      </c>
      <c r="M251" t="s">
        <v>924</v>
      </c>
      <c r="N251">
        <v>1.3419444439999999</v>
      </c>
      <c r="O251">
        <v>0</v>
      </c>
      <c r="P251">
        <v>62</v>
      </c>
      <c r="Q251">
        <v>0</v>
      </c>
      <c r="R251">
        <v>0</v>
      </c>
      <c r="S251">
        <v>0</v>
      </c>
      <c r="T251">
        <v>16</v>
      </c>
      <c r="U251">
        <v>0</v>
      </c>
      <c r="V251">
        <v>1</v>
      </c>
      <c r="W251">
        <v>0</v>
      </c>
      <c r="X251">
        <v>24.886542224571791</v>
      </c>
      <c r="Y251">
        <v>0</v>
      </c>
      <c r="Z251">
        <v>0</v>
      </c>
      <c r="AA251">
        <v>0</v>
      </c>
      <c r="AB251">
        <v>27.532028549859078</v>
      </c>
      <c r="AC251">
        <v>0</v>
      </c>
      <c r="AD251">
        <v>8.4419829031123577</v>
      </c>
      <c r="AE251">
        <v>60.860553677543223</v>
      </c>
    </row>
    <row r="252" spans="1:31" x14ac:dyDescent="0.25">
      <c r="A252">
        <v>1905066</v>
      </c>
      <c r="B252">
        <v>1</v>
      </c>
      <c r="C252" t="s">
        <v>80</v>
      </c>
      <c r="D252" t="s">
        <v>106</v>
      </c>
      <c r="E252" t="s">
        <v>140</v>
      </c>
      <c r="F252" t="s">
        <v>925</v>
      </c>
      <c r="G252" t="s">
        <v>362</v>
      </c>
      <c r="H252" t="s">
        <v>134</v>
      </c>
      <c r="I252" t="s">
        <v>135</v>
      </c>
      <c r="J252" t="s">
        <v>136</v>
      </c>
      <c r="K252" t="s">
        <v>137</v>
      </c>
      <c r="L252" t="s">
        <v>926</v>
      </c>
      <c r="M252" t="s">
        <v>927</v>
      </c>
      <c r="N252">
        <v>3.2013888879999999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1.1912360648414018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1.1912360648414018</v>
      </c>
    </row>
    <row r="253" spans="1:31" x14ac:dyDescent="0.25">
      <c r="A253">
        <v>1904960</v>
      </c>
      <c r="B253">
        <v>1</v>
      </c>
      <c r="C253" t="s">
        <v>80</v>
      </c>
      <c r="D253" t="s">
        <v>105</v>
      </c>
      <c r="E253" t="s">
        <v>140</v>
      </c>
      <c r="F253" t="s">
        <v>928</v>
      </c>
      <c r="G253" t="s">
        <v>146</v>
      </c>
      <c r="H253" t="s">
        <v>134</v>
      </c>
      <c r="I253" t="s">
        <v>135</v>
      </c>
      <c r="J253" t="s">
        <v>136</v>
      </c>
      <c r="K253" t="s">
        <v>137</v>
      </c>
      <c r="L253" t="s">
        <v>929</v>
      </c>
      <c r="M253" t="s">
        <v>930</v>
      </c>
      <c r="N253">
        <v>15.986111111</v>
      </c>
      <c r="O253">
        <v>0</v>
      </c>
      <c r="P253">
        <v>41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142.19716791008346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142.19716791008346</v>
      </c>
    </row>
    <row r="254" spans="1:31" x14ac:dyDescent="0.25">
      <c r="A254">
        <v>1905252</v>
      </c>
      <c r="B254">
        <v>1</v>
      </c>
      <c r="C254" t="s">
        <v>81</v>
      </c>
      <c r="D254" t="s">
        <v>128</v>
      </c>
      <c r="E254" t="s">
        <v>140</v>
      </c>
      <c r="F254" t="s">
        <v>931</v>
      </c>
      <c r="G254" t="s">
        <v>362</v>
      </c>
      <c r="H254" t="s">
        <v>134</v>
      </c>
      <c r="I254" t="s">
        <v>135</v>
      </c>
      <c r="J254" t="s">
        <v>136</v>
      </c>
      <c r="K254" t="s">
        <v>137</v>
      </c>
      <c r="L254" t="s">
        <v>932</v>
      </c>
      <c r="M254" t="s">
        <v>933</v>
      </c>
      <c r="N254">
        <v>2.9997222219999999</v>
      </c>
      <c r="O254">
        <v>0</v>
      </c>
      <c r="P254">
        <v>4</v>
      </c>
      <c r="Q254">
        <v>0</v>
      </c>
      <c r="R254">
        <v>0</v>
      </c>
      <c r="S254">
        <v>0</v>
      </c>
      <c r="T254">
        <v>2</v>
      </c>
      <c r="U254">
        <v>0</v>
      </c>
      <c r="V254">
        <v>0</v>
      </c>
      <c r="W254">
        <v>0</v>
      </c>
      <c r="X254">
        <v>3.3557251757704174</v>
      </c>
      <c r="Y254">
        <v>0</v>
      </c>
      <c r="Z254">
        <v>0</v>
      </c>
      <c r="AA254">
        <v>0</v>
      </c>
      <c r="AB254">
        <v>4.116636344165034</v>
      </c>
      <c r="AC254">
        <v>0</v>
      </c>
      <c r="AD254">
        <v>0</v>
      </c>
      <c r="AE254">
        <v>7.4723615199354514</v>
      </c>
    </row>
    <row r="255" spans="1:31" x14ac:dyDescent="0.25">
      <c r="A255">
        <v>1905395</v>
      </c>
      <c r="B255">
        <v>1</v>
      </c>
      <c r="C255" t="s">
        <v>81</v>
      </c>
      <c r="D255" t="s">
        <v>115</v>
      </c>
      <c r="E255" t="s">
        <v>131</v>
      </c>
      <c r="F255" t="s">
        <v>934</v>
      </c>
      <c r="G255" t="s">
        <v>133</v>
      </c>
      <c r="H255" t="s">
        <v>134</v>
      </c>
      <c r="I255" t="s">
        <v>135</v>
      </c>
      <c r="J255" t="s">
        <v>136</v>
      </c>
      <c r="K255" t="s">
        <v>137</v>
      </c>
      <c r="L255" t="s">
        <v>935</v>
      </c>
      <c r="M255" t="s">
        <v>936</v>
      </c>
      <c r="N255">
        <v>1.5013888879999999</v>
      </c>
      <c r="O255">
        <v>0</v>
      </c>
      <c r="P255">
        <v>15</v>
      </c>
      <c r="Q255">
        <v>0</v>
      </c>
      <c r="R255">
        <v>1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3.0879234503977662</v>
      </c>
      <c r="Y255">
        <v>0</v>
      </c>
      <c r="Z255">
        <v>1.09462184630435</v>
      </c>
      <c r="AA255">
        <v>0</v>
      </c>
      <c r="AB255">
        <v>0.23748489445364168</v>
      </c>
      <c r="AC255">
        <v>0</v>
      </c>
      <c r="AD255">
        <v>0</v>
      </c>
      <c r="AE255">
        <v>4.4200301911557585</v>
      </c>
    </row>
    <row r="256" spans="1:31" x14ac:dyDescent="0.25">
      <c r="A256">
        <v>1905438</v>
      </c>
      <c r="B256">
        <v>1</v>
      </c>
      <c r="C256" t="s">
        <v>80</v>
      </c>
      <c r="D256" t="s">
        <v>96</v>
      </c>
      <c r="E256" t="s">
        <v>140</v>
      </c>
      <c r="F256" t="s">
        <v>937</v>
      </c>
      <c r="G256" t="s">
        <v>342</v>
      </c>
      <c r="H256" t="s">
        <v>134</v>
      </c>
      <c r="I256" t="s">
        <v>135</v>
      </c>
      <c r="J256" t="s">
        <v>136</v>
      </c>
      <c r="K256" t="s">
        <v>137</v>
      </c>
      <c r="L256" t="s">
        <v>938</v>
      </c>
      <c r="M256" t="s">
        <v>939</v>
      </c>
      <c r="N256">
        <v>5.2469444440000004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0.29152479485584443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0.29152479485584443</v>
      </c>
    </row>
    <row r="257" spans="1:31" x14ac:dyDescent="0.25">
      <c r="A257">
        <v>1905106</v>
      </c>
      <c r="B257">
        <v>1</v>
      </c>
      <c r="C257" t="s">
        <v>81</v>
      </c>
      <c r="D257" t="s">
        <v>128</v>
      </c>
      <c r="E257" t="s">
        <v>140</v>
      </c>
      <c r="F257" t="s">
        <v>940</v>
      </c>
      <c r="G257" t="s">
        <v>217</v>
      </c>
      <c r="H257" t="s">
        <v>134</v>
      </c>
      <c r="I257" t="s">
        <v>135</v>
      </c>
      <c r="J257" t="s">
        <v>136</v>
      </c>
      <c r="K257" t="s">
        <v>137</v>
      </c>
      <c r="L257" t="s">
        <v>941</v>
      </c>
      <c r="M257" t="s">
        <v>942</v>
      </c>
      <c r="N257">
        <v>1.5263888880000001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0.36180320056634446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0.36180320056634446</v>
      </c>
    </row>
    <row r="258" spans="1:31" x14ac:dyDescent="0.25">
      <c r="A258">
        <v>1905461</v>
      </c>
      <c r="B258">
        <v>1</v>
      </c>
      <c r="C258" t="s">
        <v>80</v>
      </c>
      <c r="D258" t="s">
        <v>95</v>
      </c>
      <c r="E258" t="s">
        <v>140</v>
      </c>
      <c r="F258" t="s">
        <v>943</v>
      </c>
      <c r="G258" t="s">
        <v>217</v>
      </c>
      <c r="H258" t="s">
        <v>134</v>
      </c>
      <c r="I258" t="s">
        <v>135</v>
      </c>
      <c r="J258" t="s">
        <v>136</v>
      </c>
      <c r="K258" t="s">
        <v>137</v>
      </c>
      <c r="L258" t="s">
        <v>944</v>
      </c>
      <c r="M258" t="s">
        <v>945</v>
      </c>
      <c r="N258">
        <v>2.298333333</v>
      </c>
      <c r="O258">
        <v>0</v>
      </c>
      <c r="P258">
        <v>2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0.27880560701732332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0.27880560701732332</v>
      </c>
    </row>
    <row r="259" spans="1:31" x14ac:dyDescent="0.25">
      <c r="A259">
        <v>1905415</v>
      </c>
      <c r="B259">
        <v>1</v>
      </c>
      <c r="C259" t="s">
        <v>80</v>
      </c>
      <c r="D259" t="s">
        <v>108</v>
      </c>
      <c r="E259" t="s">
        <v>131</v>
      </c>
      <c r="F259" t="s">
        <v>946</v>
      </c>
      <c r="G259" t="s">
        <v>133</v>
      </c>
      <c r="H259" t="s">
        <v>134</v>
      </c>
      <c r="I259" t="s">
        <v>135</v>
      </c>
      <c r="J259" t="s">
        <v>136</v>
      </c>
      <c r="K259" t="s">
        <v>137</v>
      </c>
      <c r="L259" t="s">
        <v>947</v>
      </c>
      <c r="M259" t="s">
        <v>948</v>
      </c>
      <c r="N259">
        <v>1.5449999999999999</v>
      </c>
      <c r="O259">
        <v>0</v>
      </c>
      <c r="P259">
        <v>4</v>
      </c>
      <c r="Q259">
        <v>0</v>
      </c>
      <c r="R259">
        <v>2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3.761869509682858</v>
      </c>
      <c r="Y259">
        <v>0</v>
      </c>
      <c r="Z259">
        <v>5.053746510420611</v>
      </c>
      <c r="AA259">
        <v>0</v>
      </c>
      <c r="AB259">
        <v>0</v>
      </c>
      <c r="AC259">
        <v>0</v>
      </c>
      <c r="AD259">
        <v>0</v>
      </c>
      <c r="AE259">
        <v>8.8156160201034695</v>
      </c>
    </row>
    <row r="260" spans="1:31" x14ac:dyDescent="0.25">
      <c r="A260">
        <v>1905083</v>
      </c>
      <c r="B260">
        <v>1</v>
      </c>
      <c r="C260" t="s">
        <v>80</v>
      </c>
      <c r="D260" t="s">
        <v>84</v>
      </c>
      <c r="E260" t="s">
        <v>131</v>
      </c>
      <c r="F260" t="s">
        <v>949</v>
      </c>
      <c r="G260" t="s">
        <v>439</v>
      </c>
      <c r="H260" t="s">
        <v>134</v>
      </c>
      <c r="I260" t="s">
        <v>135</v>
      </c>
      <c r="J260" t="s">
        <v>136</v>
      </c>
      <c r="K260" t="s">
        <v>137</v>
      </c>
      <c r="L260" t="s">
        <v>950</v>
      </c>
      <c r="M260" t="s">
        <v>951</v>
      </c>
      <c r="N260">
        <v>1.493333333</v>
      </c>
      <c r="O260">
        <v>0</v>
      </c>
      <c r="P260">
        <v>171</v>
      </c>
      <c r="Q260">
        <v>0</v>
      </c>
      <c r="R260">
        <v>0</v>
      </c>
      <c r="S260">
        <v>0</v>
      </c>
      <c r="T260">
        <v>20</v>
      </c>
      <c r="U260">
        <v>0</v>
      </c>
      <c r="V260">
        <v>1</v>
      </c>
      <c r="W260">
        <v>0</v>
      </c>
      <c r="X260">
        <v>82.406357781905442</v>
      </c>
      <c r="Y260">
        <v>0</v>
      </c>
      <c r="Z260">
        <v>0</v>
      </c>
      <c r="AA260">
        <v>0</v>
      </c>
      <c r="AB260">
        <v>104.33004996970197</v>
      </c>
      <c r="AC260">
        <v>0</v>
      </c>
      <c r="AD260">
        <v>57.588631400703008</v>
      </c>
      <c r="AE260">
        <v>244.32503915231044</v>
      </c>
    </row>
    <row r="261" spans="1:31" x14ac:dyDescent="0.25">
      <c r="A261">
        <v>1905229</v>
      </c>
      <c r="B261">
        <v>1</v>
      </c>
      <c r="C261" t="s">
        <v>80</v>
      </c>
      <c r="D261" t="s">
        <v>82</v>
      </c>
      <c r="E261" t="s">
        <v>160</v>
      </c>
      <c r="F261" t="s">
        <v>952</v>
      </c>
      <c r="G261" t="s">
        <v>133</v>
      </c>
      <c r="H261" t="s">
        <v>134</v>
      </c>
      <c r="I261" t="s">
        <v>135</v>
      </c>
      <c r="J261" t="s">
        <v>136</v>
      </c>
      <c r="K261" t="s">
        <v>137</v>
      </c>
      <c r="L261" t="s">
        <v>953</v>
      </c>
      <c r="M261" t="s">
        <v>954</v>
      </c>
      <c r="N261">
        <v>1.2275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21</v>
      </c>
      <c r="U261">
        <v>0</v>
      </c>
      <c r="V261">
        <v>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57.522610400235607</v>
      </c>
      <c r="AC261">
        <v>0</v>
      </c>
      <c r="AD261">
        <v>33.185528268101436</v>
      </c>
      <c r="AE261">
        <v>90.708138668337043</v>
      </c>
    </row>
    <row r="262" spans="1:31" x14ac:dyDescent="0.25">
      <c r="A262">
        <v>1904983</v>
      </c>
      <c r="B262">
        <v>1</v>
      </c>
      <c r="C262" t="s">
        <v>81</v>
      </c>
      <c r="D262" t="s">
        <v>117</v>
      </c>
      <c r="E262" t="s">
        <v>140</v>
      </c>
      <c r="F262" t="s">
        <v>955</v>
      </c>
      <c r="G262" t="s">
        <v>217</v>
      </c>
      <c r="H262" t="s">
        <v>134</v>
      </c>
      <c r="I262" t="s">
        <v>135</v>
      </c>
      <c r="J262" t="s">
        <v>136</v>
      </c>
      <c r="K262" t="s">
        <v>137</v>
      </c>
      <c r="L262" t="s">
        <v>956</v>
      </c>
      <c r="M262" t="s">
        <v>957</v>
      </c>
      <c r="N262">
        <v>6.0183333330000002</v>
      </c>
      <c r="O262">
        <v>0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0.74485901548265998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0.74485901548265998</v>
      </c>
    </row>
    <row r="263" spans="1:31" x14ac:dyDescent="0.25">
      <c r="A263">
        <v>1905169</v>
      </c>
      <c r="B263">
        <v>1</v>
      </c>
      <c r="C263" t="s">
        <v>81</v>
      </c>
      <c r="D263" t="s">
        <v>112</v>
      </c>
      <c r="E263" t="s">
        <v>140</v>
      </c>
      <c r="F263" t="s">
        <v>958</v>
      </c>
      <c r="G263" t="s">
        <v>217</v>
      </c>
      <c r="H263" t="s">
        <v>134</v>
      </c>
      <c r="I263" t="s">
        <v>135</v>
      </c>
      <c r="J263" t="s">
        <v>136</v>
      </c>
      <c r="K263" t="s">
        <v>137</v>
      </c>
      <c r="L263" t="s">
        <v>959</v>
      </c>
      <c r="M263" t="s">
        <v>960</v>
      </c>
      <c r="N263">
        <v>2.426111111</v>
      </c>
      <c r="O263">
        <v>0</v>
      </c>
      <c r="P263">
        <v>9</v>
      </c>
      <c r="Q263">
        <v>0</v>
      </c>
      <c r="R263">
        <v>0</v>
      </c>
      <c r="S263">
        <v>0</v>
      </c>
      <c r="T263">
        <v>3</v>
      </c>
      <c r="U263">
        <v>0</v>
      </c>
      <c r="V263">
        <v>0</v>
      </c>
      <c r="W263">
        <v>0</v>
      </c>
      <c r="X263">
        <v>4.9431499618695476</v>
      </c>
      <c r="Y263">
        <v>0</v>
      </c>
      <c r="Z263">
        <v>0</v>
      </c>
      <c r="AA263">
        <v>0</v>
      </c>
      <c r="AB263">
        <v>9.5137081953462221</v>
      </c>
      <c r="AC263">
        <v>0</v>
      </c>
      <c r="AD263">
        <v>0</v>
      </c>
      <c r="AE263">
        <v>14.45685815721577</v>
      </c>
    </row>
    <row r="264" spans="1:31" x14ac:dyDescent="0.25">
      <c r="A264">
        <v>1905375</v>
      </c>
      <c r="B264">
        <v>1</v>
      </c>
      <c r="C264" t="s">
        <v>80</v>
      </c>
      <c r="D264" t="s">
        <v>100</v>
      </c>
      <c r="E264" t="s">
        <v>140</v>
      </c>
      <c r="F264" t="s">
        <v>961</v>
      </c>
      <c r="G264" t="s">
        <v>283</v>
      </c>
      <c r="H264" t="s">
        <v>134</v>
      </c>
      <c r="I264" t="s">
        <v>135</v>
      </c>
      <c r="J264" t="s">
        <v>136</v>
      </c>
      <c r="K264" t="s">
        <v>137</v>
      </c>
      <c r="L264" t="s">
        <v>962</v>
      </c>
      <c r="M264" t="s">
        <v>963</v>
      </c>
      <c r="N264">
        <v>1.9125000000000001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0.69630328985204004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0.69630328985204004</v>
      </c>
    </row>
    <row r="265" spans="1:31" x14ac:dyDescent="0.25">
      <c r="A265">
        <v>1905498</v>
      </c>
      <c r="B265">
        <v>1</v>
      </c>
      <c r="C265" t="s">
        <v>80</v>
      </c>
      <c r="D265" t="s">
        <v>106</v>
      </c>
      <c r="E265" t="s">
        <v>131</v>
      </c>
      <c r="F265" t="s">
        <v>964</v>
      </c>
      <c r="G265" t="s">
        <v>133</v>
      </c>
      <c r="H265" t="s">
        <v>134</v>
      </c>
      <c r="I265" t="s">
        <v>135</v>
      </c>
      <c r="J265" t="s">
        <v>136</v>
      </c>
      <c r="K265" t="s">
        <v>137</v>
      </c>
      <c r="L265" t="s">
        <v>965</v>
      </c>
      <c r="M265" t="s">
        <v>966</v>
      </c>
      <c r="N265">
        <v>0.875</v>
      </c>
      <c r="O265">
        <v>0</v>
      </c>
      <c r="P265">
        <v>6</v>
      </c>
      <c r="Q265">
        <v>0</v>
      </c>
      <c r="R265">
        <v>1</v>
      </c>
      <c r="S265">
        <v>0</v>
      </c>
      <c r="T265">
        <v>2</v>
      </c>
      <c r="U265">
        <v>0</v>
      </c>
      <c r="V265">
        <v>0</v>
      </c>
      <c r="W265">
        <v>0</v>
      </c>
      <c r="X265">
        <v>1.1738833210003368</v>
      </c>
      <c r="Y265">
        <v>0</v>
      </c>
      <c r="Z265">
        <v>0.63931585693953141</v>
      </c>
      <c r="AA265">
        <v>0</v>
      </c>
      <c r="AB265">
        <v>0.42111953190610418</v>
      </c>
      <c r="AC265">
        <v>0</v>
      </c>
      <c r="AD265">
        <v>0</v>
      </c>
      <c r="AE265">
        <v>2.2343187098459723</v>
      </c>
    </row>
    <row r="266" spans="1:31" x14ac:dyDescent="0.25">
      <c r="A266">
        <v>1905000</v>
      </c>
      <c r="B266">
        <v>1</v>
      </c>
      <c r="C266" t="s">
        <v>81</v>
      </c>
      <c r="D266" t="s">
        <v>118</v>
      </c>
      <c r="E266" t="s">
        <v>149</v>
      </c>
      <c r="F266" t="s">
        <v>967</v>
      </c>
      <c r="G266" t="s">
        <v>202</v>
      </c>
      <c r="H266" t="s">
        <v>157</v>
      </c>
      <c r="I266" t="s">
        <v>135</v>
      </c>
      <c r="J266" t="s">
        <v>136</v>
      </c>
      <c r="K266" t="s">
        <v>203</v>
      </c>
      <c r="L266" t="s">
        <v>968</v>
      </c>
      <c r="M266" t="s">
        <v>969</v>
      </c>
      <c r="N266">
        <v>8.2233027770000007</v>
      </c>
      <c r="O266">
        <v>0</v>
      </c>
      <c r="P266">
        <v>175</v>
      </c>
      <c r="Q266">
        <v>0</v>
      </c>
      <c r="R266">
        <v>1</v>
      </c>
      <c r="S266">
        <v>0</v>
      </c>
      <c r="T266">
        <v>13</v>
      </c>
      <c r="U266">
        <v>0</v>
      </c>
      <c r="V266">
        <v>0</v>
      </c>
      <c r="W266">
        <v>0</v>
      </c>
      <c r="X266">
        <v>270.68586903302202</v>
      </c>
      <c r="Y266">
        <v>0</v>
      </c>
      <c r="Z266">
        <v>14.359188570348945</v>
      </c>
      <c r="AA266">
        <v>0</v>
      </c>
      <c r="AB266">
        <v>73.887213920043834</v>
      </c>
      <c r="AC266">
        <v>0</v>
      </c>
      <c r="AD266">
        <v>0</v>
      </c>
      <c r="AE266">
        <v>358.93227152341478</v>
      </c>
    </row>
    <row r="267" spans="1:31" x14ac:dyDescent="0.25">
      <c r="A267">
        <v>1905020</v>
      </c>
      <c r="B267">
        <v>1</v>
      </c>
      <c r="C267" t="s">
        <v>80</v>
      </c>
      <c r="D267" t="s">
        <v>107</v>
      </c>
      <c r="E267" t="s">
        <v>140</v>
      </c>
      <c r="F267" t="s">
        <v>970</v>
      </c>
      <c r="G267" t="s">
        <v>342</v>
      </c>
      <c r="H267" t="s">
        <v>134</v>
      </c>
      <c r="I267" t="s">
        <v>135</v>
      </c>
      <c r="J267" t="s">
        <v>136</v>
      </c>
      <c r="K267" t="s">
        <v>137</v>
      </c>
      <c r="L267" t="s">
        <v>971</v>
      </c>
      <c r="M267" t="s">
        <v>972</v>
      </c>
      <c r="N267">
        <v>1.589444444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0.37665335338397665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0.37665335338397665</v>
      </c>
    </row>
    <row r="268" spans="1:31" x14ac:dyDescent="0.25">
      <c r="A268">
        <v>1905192</v>
      </c>
      <c r="B268">
        <v>1</v>
      </c>
      <c r="C268" t="s">
        <v>80</v>
      </c>
      <c r="D268" t="s">
        <v>94</v>
      </c>
      <c r="E268" t="s">
        <v>140</v>
      </c>
      <c r="F268" t="s">
        <v>973</v>
      </c>
      <c r="G268" t="s">
        <v>362</v>
      </c>
      <c r="H268" t="s">
        <v>134</v>
      </c>
      <c r="I268" t="s">
        <v>135</v>
      </c>
      <c r="J268" t="s">
        <v>136</v>
      </c>
      <c r="K268" t="s">
        <v>137</v>
      </c>
      <c r="L268" t="s">
        <v>974</v>
      </c>
      <c r="M268" t="s">
        <v>975</v>
      </c>
      <c r="N268">
        <v>6.0472222220000003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2.0992222318951669E-2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2.0992222318951669E-2</v>
      </c>
    </row>
    <row r="269" spans="1:31" x14ac:dyDescent="0.25">
      <c r="A269">
        <v>1905212</v>
      </c>
      <c r="B269">
        <v>1</v>
      </c>
      <c r="C269" t="s">
        <v>81</v>
      </c>
      <c r="D269" t="s">
        <v>113</v>
      </c>
      <c r="E269" t="s">
        <v>131</v>
      </c>
      <c r="F269" t="s">
        <v>976</v>
      </c>
      <c r="G269" t="s">
        <v>133</v>
      </c>
      <c r="H269" t="s">
        <v>134</v>
      </c>
      <c r="I269" t="s">
        <v>135</v>
      </c>
      <c r="J269" t="s">
        <v>136</v>
      </c>
      <c r="K269" t="s">
        <v>137</v>
      </c>
      <c r="L269" t="s">
        <v>977</v>
      </c>
      <c r="M269" t="s">
        <v>978</v>
      </c>
      <c r="N269">
        <v>1.1475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44</v>
      </c>
      <c r="U269">
        <v>0</v>
      </c>
      <c r="V269">
        <v>0</v>
      </c>
      <c r="W269">
        <v>0</v>
      </c>
      <c r="X269">
        <v>4.6981801247227848</v>
      </c>
      <c r="Y269">
        <v>0</v>
      </c>
      <c r="Z269">
        <v>0</v>
      </c>
      <c r="AA269">
        <v>0</v>
      </c>
      <c r="AB269">
        <v>22.349578799295376</v>
      </c>
      <c r="AC269">
        <v>0</v>
      </c>
      <c r="AD269">
        <v>0</v>
      </c>
      <c r="AE269">
        <v>27.047758924018162</v>
      </c>
    </row>
    <row r="270" spans="1:31" x14ac:dyDescent="0.25">
      <c r="A270">
        <v>1905006</v>
      </c>
      <c r="B270">
        <v>1</v>
      </c>
      <c r="C270" t="s">
        <v>81</v>
      </c>
      <c r="D270" t="s">
        <v>122</v>
      </c>
      <c r="E270" t="s">
        <v>220</v>
      </c>
      <c r="F270" t="s">
        <v>979</v>
      </c>
      <c r="G270" t="s">
        <v>263</v>
      </c>
      <c r="H270" t="s">
        <v>157</v>
      </c>
      <c r="I270" t="s">
        <v>135</v>
      </c>
      <c r="J270" t="s">
        <v>136</v>
      </c>
      <c r="K270" t="s">
        <v>203</v>
      </c>
      <c r="L270" t="s">
        <v>980</v>
      </c>
      <c r="M270" t="s">
        <v>981</v>
      </c>
      <c r="N270">
        <v>7.4866444440000004</v>
      </c>
      <c r="O270">
        <v>0</v>
      </c>
      <c r="P270">
        <v>112</v>
      </c>
      <c r="Q270">
        <v>0</v>
      </c>
      <c r="R270">
        <v>0</v>
      </c>
      <c r="S270">
        <v>0</v>
      </c>
      <c r="T270">
        <v>11</v>
      </c>
      <c r="U270">
        <v>0</v>
      </c>
      <c r="V270">
        <v>0</v>
      </c>
      <c r="W270">
        <v>0</v>
      </c>
      <c r="X270">
        <v>124.04139844007143</v>
      </c>
      <c r="Y270">
        <v>0</v>
      </c>
      <c r="Z270">
        <v>0</v>
      </c>
      <c r="AA270">
        <v>0</v>
      </c>
      <c r="AB270">
        <v>56.423911584640926</v>
      </c>
      <c r="AC270">
        <v>0</v>
      </c>
      <c r="AD270">
        <v>0</v>
      </c>
      <c r="AE270">
        <v>180.46531002471235</v>
      </c>
    </row>
    <row r="271" spans="1:31" x14ac:dyDescent="0.25">
      <c r="A271">
        <v>1905249</v>
      </c>
      <c r="B271">
        <v>1</v>
      </c>
      <c r="C271" t="s">
        <v>80</v>
      </c>
      <c r="D271" t="s">
        <v>104</v>
      </c>
      <c r="E271" t="s">
        <v>140</v>
      </c>
      <c r="F271" t="s">
        <v>982</v>
      </c>
      <c r="G271" t="s">
        <v>217</v>
      </c>
      <c r="H271" t="s">
        <v>134</v>
      </c>
      <c r="I271" t="s">
        <v>135</v>
      </c>
      <c r="J271" t="s">
        <v>136</v>
      </c>
      <c r="K271" t="s">
        <v>137</v>
      </c>
      <c r="L271" t="s">
        <v>983</v>
      </c>
      <c r="M271" t="s">
        <v>984</v>
      </c>
      <c r="N271">
        <v>2.739166666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2.3242109512866831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2.3242109512866831</v>
      </c>
    </row>
    <row r="272" spans="1:31" x14ac:dyDescent="0.25">
      <c r="A272">
        <v>1905178</v>
      </c>
      <c r="B272">
        <v>1</v>
      </c>
      <c r="C272" t="s">
        <v>81</v>
      </c>
      <c r="D272" t="s">
        <v>118</v>
      </c>
      <c r="E272" t="s">
        <v>140</v>
      </c>
      <c r="F272" t="s">
        <v>985</v>
      </c>
      <c r="G272" t="s">
        <v>342</v>
      </c>
      <c r="H272" t="s">
        <v>134</v>
      </c>
      <c r="I272" t="s">
        <v>135</v>
      </c>
      <c r="J272" t="s">
        <v>136</v>
      </c>
      <c r="K272" t="s">
        <v>137</v>
      </c>
      <c r="L272" t="s">
        <v>986</v>
      </c>
      <c r="M272" t="s">
        <v>987</v>
      </c>
      <c r="N272">
        <v>2.1069444439999998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5.3067186929248917</v>
      </c>
      <c r="AC272">
        <v>0</v>
      </c>
      <c r="AD272">
        <v>0</v>
      </c>
      <c r="AE272">
        <v>5.3067186929248917</v>
      </c>
    </row>
    <row r="273" spans="1:31" x14ac:dyDescent="0.25">
      <c r="A273">
        <v>1904986</v>
      </c>
      <c r="B273">
        <v>1</v>
      </c>
      <c r="C273" t="s">
        <v>80</v>
      </c>
      <c r="D273" t="s">
        <v>83</v>
      </c>
      <c r="E273" t="s">
        <v>131</v>
      </c>
      <c r="F273" t="s">
        <v>988</v>
      </c>
      <c r="G273" t="s">
        <v>326</v>
      </c>
      <c r="H273" t="s">
        <v>134</v>
      </c>
      <c r="I273" t="s">
        <v>135</v>
      </c>
      <c r="J273" t="s">
        <v>136</v>
      </c>
      <c r="K273" t="s">
        <v>137</v>
      </c>
      <c r="L273" t="s">
        <v>989</v>
      </c>
      <c r="M273" t="s">
        <v>990</v>
      </c>
      <c r="N273">
        <v>1.1758333329999999</v>
      </c>
      <c r="O273">
        <v>0</v>
      </c>
      <c r="P273">
        <v>116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34.866922700692854</v>
      </c>
      <c r="Y273">
        <v>0</v>
      </c>
      <c r="Z273">
        <v>0</v>
      </c>
      <c r="AA273">
        <v>0</v>
      </c>
      <c r="AB273">
        <v>1.3732689761873498</v>
      </c>
      <c r="AC273">
        <v>0</v>
      </c>
      <c r="AD273">
        <v>0</v>
      </c>
      <c r="AE273">
        <v>36.240191676880201</v>
      </c>
    </row>
    <row r="274" spans="1:31" x14ac:dyDescent="0.25">
      <c r="A274">
        <v>1905155</v>
      </c>
      <c r="B274">
        <v>1</v>
      </c>
      <c r="C274" t="s">
        <v>80</v>
      </c>
      <c r="D274" t="s">
        <v>94</v>
      </c>
      <c r="E274" t="s">
        <v>140</v>
      </c>
      <c r="F274" t="s">
        <v>991</v>
      </c>
      <c r="G274" t="s">
        <v>217</v>
      </c>
      <c r="H274" t="s">
        <v>134</v>
      </c>
      <c r="I274" t="s">
        <v>135</v>
      </c>
      <c r="J274" t="s">
        <v>136</v>
      </c>
      <c r="K274" t="s">
        <v>137</v>
      </c>
      <c r="L274" t="s">
        <v>992</v>
      </c>
      <c r="M274" t="s">
        <v>993</v>
      </c>
      <c r="N274">
        <v>5.2313888879999997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0.44976806615998333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0.44976806615998333</v>
      </c>
    </row>
    <row r="275" spans="1:31" x14ac:dyDescent="0.25">
      <c r="A275">
        <v>1905009</v>
      </c>
      <c r="B275">
        <v>1</v>
      </c>
      <c r="C275" t="s">
        <v>81</v>
      </c>
      <c r="D275" t="s">
        <v>117</v>
      </c>
      <c r="E275" t="s">
        <v>149</v>
      </c>
      <c r="F275" t="s">
        <v>994</v>
      </c>
      <c r="G275" t="s">
        <v>202</v>
      </c>
      <c r="H275" t="s">
        <v>134</v>
      </c>
      <c r="I275" t="s">
        <v>135</v>
      </c>
      <c r="J275" t="s">
        <v>136</v>
      </c>
      <c r="K275" t="s">
        <v>203</v>
      </c>
      <c r="L275" t="s">
        <v>995</v>
      </c>
      <c r="M275" t="s">
        <v>996</v>
      </c>
      <c r="N275">
        <v>8.4001444440000004</v>
      </c>
      <c r="O275">
        <v>0</v>
      </c>
      <c r="P275">
        <v>39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51.619460023647186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51.619460023647186</v>
      </c>
    </row>
    <row r="276" spans="1:31" x14ac:dyDescent="0.25">
      <c r="A276">
        <v>1905364</v>
      </c>
      <c r="B276">
        <v>1</v>
      </c>
      <c r="C276" t="s">
        <v>81</v>
      </c>
      <c r="D276" t="s">
        <v>116</v>
      </c>
      <c r="E276" t="s">
        <v>131</v>
      </c>
      <c r="F276" t="s">
        <v>997</v>
      </c>
      <c r="G276" t="s">
        <v>133</v>
      </c>
      <c r="H276" t="s">
        <v>134</v>
      </c>
      <c r="I276" t="s">
        <v>135</v>
      </c>
      <c r="J276" t="s">
        <v>136</v>
      </c>
      <c r="K276" t="s">
        <v>137</v>
      </c>
      <c r="L276" t="s">
        <v>998</v>
      </c>
      <c r="M276" t="s">
        <v>999</v>
      </c>
      <c r="N276">
        <v>1.608333333</v>
      </c>
      <c r="O276">
        <v>0</v>
      </c>
      <c r="P276">
        <v>25</v>
      </c>
      <c r="Q276">
        <v>0</v>
      </c>
      <c r="R276">
        <v>0</v>
      </c>
      <c r="S276">
        <v>0</v>
      </c>
      <c r="T276">
        <v>3</v>
      </c>
      <c r="U276">
        <v>0</v>
      </c>
      <c r="V276">
        <v>0</v>
      </c>
      <c r="W276">
        <v>0</v>
      </c>
      <c r="X276">
        <v>4.7717125698089013</v>
      </c>
      <c r="Y276">
        <v>0</v>
      </c>
      <c r="Z276">
        <v>0</v>
      </c>
      <c r="AA276">
        <v>0</v>
      </c>
      <c r="AB276">
        <v>0.20740206817352005</v>
      </c>
      <c r="AC276">
        <v>0</v>
      </c>
      <c r="AD276">
        <v>0</v>
      </c>
      <c r="AE276">
        <v>4.9791146379824216</v>
      </c>
    </row>
    <row r="277" spans="1:31" x14ac:dyDescent="0.25">
      <c r="A277">
        <v>1905387</v>
      </c>
      <c r="B277">
        <v>1</v>
      </c>
      <c r="C277" t="s">
        <v>80</v>
      </c>
      <c r="D277" t="s">
        <v>83</v>
      </c>
      <c r="E277" t="s">
        <v>140</v>
      </c>
      <c r="F277" t="s">
        <v>1000</v>
      </c>
      <c r="G277" t="s">
        <v>146</v>
      </c>
      <c r="H277" t="s">
        <v>134</v>
      </c>
      <c r="I277" t="s">
        <v>135</v>
      </c>
      <c r="J277" t="s">
        <v>136</v>
      </c>
      <c r="K277" t="s">
        <v>137</v>
      </c>
      <c r="L277" t="s">
        <v>1001</v>
      </c>
      <c r="M277" t="s">
        <v>1002</v>
      </c>
      <c r="N277">
        <v>3.3994444439999998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1.4413518768935938</v>
      </c>
      <c r="AC277">
        <v>0</v>
      </c>
      <c r="AD277">
        <v>0</v>
      </c>
      <c r="AE277">
        <v>1.4413518768935938</v>
      </c>
    </row>
    <row r="278" spans="1:31" x14ac:dyDescent="0.25">
      <c r="A278">
        <v>1904992</v>
      </c>
      <c r="B278">
        <v>1</v>
      </c>
      <c r="C278" t="s">
        <v>81</v>
      </c>
      <c r="D278" t="s">
        <v>120</v>
      </c>
      <c r="E278" t="s">
        <v>149</v>
      </c>
      <c r="F278" t="s">
        <v>1003</v>
      </c>
      <c r="G278" t="s">
        <v>202</v>
      </c>
      <c r="H278" t="s">
        <v>134</v>
      </c>
      <c r="I278" t="s">
        <v>135</v>
      </c>
      <c r="J278" t="s">
        <v>136</v>
      </c>
      <c r="K278" t="s">
        <v>203</v>
      </c>
      <c r="L278" t="s">
        <v>1004</v>
      </c>
      <c r="M278" t="s">
        <v>1005</v>
      </c>
      <c r="N278">
        <v>9.3858472220000007</v>
      </c>
      <c r="O278">
        <v>0</v>
      </c>
      <c r="P278">
        <v>133</v>
      </c>
      <c r="Q278">
        <v>0</v>
      </c>
      <c r="R278">
        <v>14</v>
      </c>
      <c r="S278">
        <v>0</v>
      </c>
      <c r="T278">
        <v>9</v>
      </c>
      <c r="U278">
        <v>0</v>
      </c>
      <c r="V278">
        <v>0</v>
      </c>
      <c r="W278">
        <v>0</v>
      </c>
      <c r="X278">
        <v>287.48638226242622</v>
      </c>
      <c r="Y278">
        <v>0</v>
      </c>
      <c r="Z278">
        <v>163.08309913620155</v>
      </c>
      <c r="AA278">
        <v>0</v>
      </c>
      <c r="AB278">
        <v>31.445378672764779</v>
      </c>
      <c r="AC278">
        <v>0</v>
      </c>
      <c r="AD278">
        <v>0</v>
      </c>
      <c r="AE278">
        <v>482.01486007139255</v>
      </c>
    </row>
    <row r="279" spans="1:31" x14ac:dyDescent="0.25">
      <c r="A279">
        <v>1905278</v>
      </c>
      <c r="B279">
        <v>1</v>
      </c>
      <c r="C279" t="s">
        <v>80</v>
      </c>
      <c r="D279" t="s">
        <v>103</v>
      </c>
      <c r="E279" t="s">
        <v>140</v>
      </c>
      <c r="F279" t="s">
        <v>1006</v>
      </c>
      <c r="G279" t="s">
        <v>362</v>
      </c>
      <c r="H279" t="s">
        <v>134</v>
      </c>
      <c r="I279" t="s">
        <v>135</v>
      </c>
      <c r="J279" t="s">
        <v>3</v>
      </c>
      <c r="K279" t="s">
        <v>137</v>
      </c>
      <c r="L279" t="s">
        <v>1007</v>
      </c>
      <c r="M279" t="s">
        <v>1008</v>
      </c>
      <c r="N279">
        <v>3.2486111110000002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4.3798012973411229</v>
      </c>
      <c r="AC279">
        <v>0</v>
      </c>
      <c r="AD279">
        <v>0</v>
      </c>
      <c r="AE279">
        <v>4.3798012973411229</v>
      </c>
    </row>
    <row r="280" spans="1:31" x14ac:dyDescent="0.25">
      <c r="A280">
        <v>1904969</v>
      </c>
      <c r="B280">
        <v>1</v>
      </c>
      <c r="C280" t="s">
        <v>81</v>
      </c>
      <c r="D280" t="s">
        <v>127</v>
      </c>
      <c r="E280" t="s">
        <v>220</v>
      </c>
      <c r="F280" t="s">
        <v>1009</v>
      </c>
      <c r="G280" t="s">
        <v>156</v>
      </c>
      <c r="H280" t="s">
        <v>157</v>
      </c>
      <c r="I280" t="s">
        <v>135</v>
      </c>
      <c r="J280" t="s">
        <v>136</v>
      </c>
      <c r="K280" t="s">
        <v>137</v>
      </c>
      <c r="L280" t="s">
        <v>1010</v>
      </c>
      <c r="M280" t="s">
        <v>1011</v>
      </c>
      <c r="N280">
        <v>1.579722222</v>
      </c>
      <c r="O280">
        <v>0</v>
      </c>
      <c r="P280">
        <v>764</v>
      </c>
      <c r="Q280">
        <v>17</v>
      </c>
      <c r="R280">
        <v>31</v>
      </c>
      <c r="S280">
        <v>2</v>
      </c>
      <c r="T280">
        <v>79</v>
      </c>
      <c r="U280">
        <v>0</v>
      </c>
      <c r="V280">
        <v>0</v>
      </c>
      <c r="W280">
        <v>0</v>
      </c>
      <c r="X280">
        <v>189.59362567185354</v>
      </c>
      <c r="Y280">
        <v>85.191859587024197</v>
      </c>
      <c r="Z280">
        <v>59.872883384139982</v>
      </c>
      <c r="AA280">
        <v>6.2881223004907696</v>
      </c>
      <c r="AB280">
        <v>66.796202469248982</v>
      </c>
      <c r="AC280">
        <v>0</v>
      </c>
      <c r="AD280">
        <v>0</v>
      </c>
      <c r="AE280">
        <v>407.74269341275749</v>
      </c>
    </row>
    <row r="281" spans="1:31" x14ac:dyDescent="0.25">
      <c r="A281">
        <v>1905218</v>
      </c>
      <c r="B281">
        <v>1</v>
      </c>
      <c r="C281" t="s">
        <v>81</v>
      </c>
      <c r="D281" t="s">
        <v>117</v>
      </c>
      <c r="E281" t="s">
        <v>190</v>
      </c>
      <c r="F281" t="s">
        <v>1012</v>
      </c>
      <c r="G281" t="s">
        <v>156</v>
      </c>
      <c r="H281" t="s">
        <v>157</v>
      </c>
      <c r="I281" t="s">
        <v>135</v>
      </c>
      <c r="J281" t="s">
        <v>136</v>
      </c>
      <c r="K281" t="s">
        <v>137</v>
      </c>
      <c r="L281" t="s">
        <v>1013</v>
      </c>
      <c r="M281" t="s">
        <v>1014</v>
      </c>
      <c r="N281">
        <v>0.65333333299999996</v>
      </c>
      <c r="O281">
        <v>0</v>
      </c>
      <c r="P281">
        <v>287</v>
      </c>
      <c r="Q281">
        <v>0</v>
      </c>
      <c r="R281">
        <v>0</v>
      </c>
      <c r="S281">
        <v>0</v>
      </c>
      <c r="T281">
        <v>3</v>
      </c>
      <c r="U281">
        <v>0</v>
      </c>
      <c r="V281">
        <v>0</v>
      </c>
      <c r="W281">
        <v>0</v>
      </c>
      <c r="X281">
        <v>37.099053375816915</v>
      </c>
      <c r="Y281">
        <v>0</v>
      </c>
      <c r="Z281">
        <v>0</v>
      </c>
      <c r="AA281">
        <v>0</v>
      </c>
      <c r="AB281">
        <v>0.42814580613046666</v>
      </c>
      <c r="AC281">
        <v>0</v>
      </c>
      <c r="AD281">
        <v>0</v>
      </c>
      <c r="AE281">
        <v>37.527199181947381</v>
      </c>
    </row>
    <row r="282" spans="1:31" x14ac:dyDescent="0.25">
      <c r="A282">
        <v>1904923</v>
      </c>
      <c r="B282">
        <v>1</v>
      </c>
      <c r="C282" t="s">
        <v>81</v>
      </c>
      <c r="D282" t="s">
        <v>128</v>
      </c>
      <c r="E282" t="s">
        <v>140</v>
      </c>
      <c r="F282" t="s">
        <v>1015</v>
      </c>
      <c r="G282" t="s">
        <v>217</v>
      </c>
      <c r="H282" t="s">
        <v>134</v>
      </c>
      <c r="I282" t="s">
        <v>135</v>
      </c>
      <c r="J282" t="s">
        <v>136</v>
      </c>
      <c r="K282" t="s">
        <v>137</v>
      </c>
      <c r="L282" t="s">
        <v>1016</v>
      </c>
      <c r="M282" t="s">
        <v>1017</v>
      </c>
      <c r="N282">
        <v>1.0674999999999999</v>
      </c>
      <c r="O282">
        <v>0</v>
      </c>
      <c r="P282">
        <v>2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0.33564256023130001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0.33564256023130001</v>
      </c>
    </row>
    <row r="283" spans="1:31" x14ac:dyDescent="0.25">
      <c r="A283">
        <v>1905032</v>
      </c>
      <c r="B283">
        <v>1</v>
      </c>
      <c r="C283" t="s">
        <v>81</v>
      </c>
      <c r="D283" t="s">
        <v>118</v>
      </c>
      <c r="E283" t="s">
        <v>220</v>
      </c>
      <c r="F283" t="s">
        <v>1018</v>
      </c>
      <c r="G283" t="s">
        <v>604</v>
      </c>
      <c r="H283" t="s">
        <v>157</v>
      </c>
      <c r="I283" t="s">
        <v>135</v>
      </c>
      <c r="J283" t="s">
        <v>136</v>
      </c>
      <c r="K283" t="s">
        <v>137</v>
      </c>
      <c r="L283" t="s">
        <v>1019</v>
      </c>
      <c r="M283" t="s">
        <v>1020</v>
      </c>
      <c r="N283">
        <v>0.72055555500000001</v>
      </c>
      <c r="O283">
        <v>0</v>
      </c>
      <c r="P283">
        <v>1</v>
      </c>
      <c r="Q283">
        <v>39</v>
      </c>
      <c r="R283">
        <v>69</v>
      </c>
      <c r="S283">
        <v>9</v>
      </c>
      <c r="T283">
        <v>7</v>
      </c>
      <c r="U283">
        <v>0</v>
      </c>
      <c r="V283">
        <v>0</v>
      </c>
      <c r="W283">
        <v>0</v>
      </c>
      <c r="X283">
        <v>9.1849699019870001E-2</v>
      </c>
      <c r="Y283">
        <v>338.87586244941832</v>
      </c>
      <c r="Z283">
        <v>134.08163579297224</v>
      </c>
      <c r="AA283">
        <v>42.673373782623251</v>
      </c>
      <c r="AB283">
        <v>10.696553742238233</v>
      </c>
      <c r="AC283">
        <v>0</v>
      </c>
      <c r="AD283">
        <v>0</v>
      </c>
      <c r="AE283">
        <v>526.41927546627198</v>
      </c>
    </row>
    <row r="284" spans="1:31" x14ac:dyDescent="0.25">
      <c r="A284">
        <v>1905324</v>
      </c>
      <c r="B284">
        <v>1</v>
      </c>
      <c r="C284" t="s">
        <v>81</v>
      </c>
      <c r="D284" t="s">
        <v>118</v>
      </c>
      <c r="E284" t="s">
        <v>149</v>
      </c>
      <c r="F284" t="s">
        <v>1021</v>
      </c>
      <c r="G284" t="s">
        <v>151</v>
      </c>
      <c r="H284" t="s">
        <v>134</v>
      </c>
      <c r="I284" t="s">
        <v>135</v>
      </c>
      <c r="J284" t="s">
        <v>136</v>
      </c>
      <c r="K284" t="s">
        <v>137</v>
      </c>
      <c r="L284" t="s">
        <v>1022</v>
      </c>
      <c r="M284" t="s">
        <v>1023</v>
      </c>
      <c r="N284">
        <v>1.7861111110000001</v>
      </c>
      <c r="O284">
        <v>0</v>
      </c>
      <c r="P284">
        <v>0</v>
      </c>
      <c r="Q284">
        <v>0</v>
      </c>
      <c r="R284">
        <v>7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54.762086115224228</v>
      </c>
      <c r="AA284">
        <v>0</v>
      </c>
      <c r="AB284">
        <v>0</v>
      </c>
      <c r="AC284">
        <v>0</v>
      </c>
      <c r="AD284">
        <v>0</v>
      </c>
      <c r="AE284">
        <v>54.762086115224228</v>
      </c>
    </row>
    <row r="285" spans="1:31" x14ac:dyDescent="0.25">
      <c r="A285">
        <v>1905470</v>
      </c>
      <c r="B285">
        <v>1</v>
      </c>
      <c r="C285" t="s">
        <v>80</v>
      </c>
      <c r="D285" t="s">
        <v>97</v>
      </c>
      <c r="E285" t="s">
        <v>220</v>
      </c>
      <c r="F285" t="s">
        <v>661</v>
      </c>
      <c r="G285" t="s">
        <v>604</v>
      </c>
      <c r="H285" t="s">
        <v>157</v>
      </c>
      <c r="I285" t="s">
        <v>135</v>
      </c>
      <c r="J285" t="s">
        <v>136</v>
      </c>
      <c r="K285" t="s">
        <v>137</v>
      </c>
      <c r="L285" t="s">
        <v>1024</v>
      </c>
      <c r="M285" t="s">
        <v>1025</v>
      </c>
      <c r="N285">
        <v>0.54</v>
      </c>
      <c r="O285">
        <v>3</v>
      </c>
      <c r="P285">
        <v>345</v>
      </c>
      <c r="Q285">
        <v>4</v>
      </c>
      <c r="R285">
        <v>53</v>
      </c>
      <c r="S285">
        <v>12</v>
      </c>
      <c r="T285">
        <v>40</v>
      </c>
      <c r="U285">
        <v>0</v>
      </c>
      <c r="V285">
        <v>0</v>
      </c>
      <c r="W285">
        <v>144.44353508350463</v>
      </c>
      <c r="X285">
        <v>85.474732776677257</v>
      </c>
      <c r="Y285">
        <v>73.864116467640002</v>
      </c>
      <c r="Z285">
        <v>14.347768751085063</v>
      </c>
      <c r="AA285">
        <v>97.204192933132461</v>
      </c>
      <c r="AB285">
        <v>39.722411974623661</v>
      </c>
      <c r="AC285">
        <v>0</v>
      </c>
      <c r="AD285">
        <v>0</v>
      </c>
      <c r="AE285">
        <v>455.05675798666306</v>
      </c>
    </row>
    <row r="286" spans="1:31" x14ac:dyDescent="0.25">
      <c r="A286">
        <v>1905450</v>
      </c>
      <c r="B286">
        <v>1</v>
      </c>
      <c r="C286" t="s">
        <v>80</v>
      </c>
      <c r="D286" t="s">
        <v>96</v>
      </c>
      <c r="E286" t="s">
        <v>140</v>
      </c>
      <c r="F286" t="s">
        <v>1026</v>
      </c>
      <c r="G286" t="s">
        <v>217</v>
      </c>
      <c r="H286" t="s">
        <v>134</v>
      </c>
      <c r="I286" t="s">
        <v>135</v>
      </c>
      <c r="J286" t="s">
        <v>136</v>
      </c>
      <c r="K286" t="s">
        <v>137</v>
      </c>
      <c r="L286" t="s">
        <v>1027</v>
      </c>
      <c r="M286" t="s">
        <v>1028</v>
      </c>
      <c r="N286">
        <v>1.6397222220000001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0.96627525670138759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0.96627525670138759</v>
      </c>
    </row>
    <row r="287" spans="1:31" x14ac:dyDescent="0.25">
      <c r="A287">
        <v>1905115</v>
      </c>
      <c r="B287">
        <v>1</v>
      </c>
      <c r="C287" t="s">
        <v>80</v>
      </c>
      <c r="D287" t="s">
        <v>84</v>
      </c>
      <c r="E287" t="s">
        <v>131</v>
      </c>
      <c r="F287" t="s">
        <v>1029</v>
      </c>
      <c r="G287" t="s">
        <v>133</v>
      </c>
      <c r="H287" t="s">
        <v>134</v>
      </c>
      <c r="I287" t="s">
        <v>135</v>
      </c>
      <c r="J287" t="s">
        <v>136</v>
      </c>
      <c r="K287" t="s">
        <v>137</v>
      </c>
      <c r="L287" t="s">
        <v>1030</v>
      </c>
      <c r="M287" t="s">
        <v>1031</v>
      </c>
      <c r="N287">
        <v>8.8297222219999991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56</v>
      </c>
      <c r="U287">
        <v>0</v>
      </c>
      <c r="V287">
        <v>0</v>
      </c>
      <c r="W287">
        <v>0</v>
      </c>
      <c r="X287">
        <v>3.9586177882648599</v>
      </c>
      <c r="Y287">
        <v>0</v>
      </c>
      <c r="Z287">
        <v>0</v>
      </c>
      <c r="AA287">
        <v>0</v>
      </c>
      <c r="AB287">
        <v>367.29818767482209</v>
      </c>
      <c r="AC287">
        <v>0</v>
      </c>
      <c r="AD287">
        <v>0</v>
      </c>
      <c r="AE287">
        <v>371.25680546308695</v>
      </c>
    </row>
    <row r="288" spans="1:31" x14ac:dyDescent="0.25">
      <c r="A288">
        <v>1905258</v>
      </c>
      <c r="B288">
        <v>1</v>
      </c>
      <c r="C288" t="s">
        <v>80</v>
      </c>
      <c r="D288" t="s">
        <v>88</v>
      </c>
      <c r="E288" t="s">
        <v>140</v>
      </c>
      <c r="F288" t="s">
        <v>1032</v>
      </c>
      <c r="G288" t="s">
        <v>146</v>
      </c>
      <c r="H288" t="s">
        <v>134</v>
      </c>
      <c r="I288" t="s">
        <v>135</v>
      </c>
      <c r="J288" t="s">
        <v>136</v>
      </c>
      <c r="K288" t="s">
        <v>137</v>
      </c>
      <c r="L288" t="s">
        <v>1033</v>
      </c>
      <c r="M288" t="s">
        <v>1034</v>
      </c>
      <c r="N288">
        <v>7.7463888880000003</v>
      </c>
      <c r="O288">
        <v>0</v>
      </c>
      <c r="P288">
        <v>19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56.010012139835659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56.010012139835659</v>
      </c>
    </row>
    <row r="289" spans="1:31" x14ac:dyDescent="0.25">
      <c r="A289">
        <v>1905407</v>
      </c>
      <c r="B289">
        <v>1</v>
      </c>
      <c r="C289" t="s">
        <v>80</v>
      </c>
      <c r="D289" t="s">
        <v>93</v>
      </c>
      <c r="E289" t="s">
        <v>190</v>
      </c>
      <c r="F289" t="s">
        <v>1035</v>
      </c>
      <c r="G289" t="s">
        <v>241</v>
      </c>
      <c r="H289" t="s">
        <v>157</v>
      </c>
      <c r="I289" t="s">
        <v>135</v>
      </c>
      <c r="J289" t="s">
        <v>136</v>
      </c>
      <c r="K289" t="s">
        <v>137</v>
      </c>
      <c r="L289" t="s">
        <v>1036</v>
      </c>
      <c r="M289" t="s">
        <v>1037</v>
      </c>
      <c r="N289">
        <v>2.4522222220000001</v>
      </c>
      <c r="O289">
        <v>0</v>
      </c>
      <c r="P289">
        <v>3</v>
      </c>
      <c r="Q289">
        <v>0</v>
      </c>
      <c r="R289">
        <v>9</v>
      </c>
      <c r="S289">
        <v>0</v>
      </c>
      <c r="T289">
        <v>6</v>
      </c>
      <c r="U289">
        <v>0</v>
      </c>
      <c r="V289">
        <v>0</v>
      </c>
      <c r="W289">
        <v>0</v>
      </c>
      <c r="X289">
        <v>13.092073051207732</v>
      </c>
      <c r="Y289">
        <v>0</v>
      </c>
      <c r="Z289">
        <v>59.507641803971197</v>
      </c>
      <c r="AA289">
        <v>0</v>
      </c>
      <c r="AB289">
        <v>39.013532367158767</v>
      </c>
      <c r="AC289">
        <v>0</v>
      </c>
      <c r="AD289">
        <v>0</v>
      </c>
      <c r="AE289">
        <v>111.61324722233769</v>
      </c>
    </row>
    <row r="290" spans="1:31" x14ac:dyDescent="0.25">
      <c r="A290">
        <v>1905138</v>
      </c>
      <c r="B290">
        <v>1</v>
      </c>
      <c r="C290" t="s">
        <v>80</v>
      </c>
      <c r="D290" t="s">
        <v>83</v>
      </c>
      <c r="E290" t="s">
        <v>140</v>
      </c>
      <c r="F290" t="s">
        <v>1038</v>
      </c>
      <c r="G290" t="s">
        <v>146</v>
      </c>
      <c r="H290" t="s">
        <v>134</v>
      </c>
      <c r="I290" t="s">
        <v>135</v>
      </c>
      <c r="J290" t="s">
        <v>136</v>
      </c>
      <c r="K290" t="s">
        <v>137</v>
      </c>
      <c r="L290" t="s">
        <v>1039</v>
      </c>
      <c r="M290" t="s">
        <v>1040</v>
      </c>
      <c r="N290">
        <v>6.3088888880000003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0.5118005155397356</v>
      </c>
      <c r="AC290">
        <v>0</v>
      </c>
      <c r="AD290">
        <v>0</v>
      </c>
      <c r="AE290">
        <v>0.5118005155397356</v>
      </c>
    </row>
    <row r="291" spans="1:31" x14ac:dyDescent="0.25">
      <c r="A291">
        <v>1904946</v>
      </c>
      <c r="B291">
        <v>1</v>
      </c>
      <c r="C291" t="s">
        <v>81</v>
      </c>
      <c r="D291" t="s">
        <v>128</v>
      </c>
      <c r="E291" t="s">
        <v>149</v>
      </c>
      <c r="F291" t="s">
        <v>1041</v>
      </c>
      <c r="G291" t="s">
        <v>279</v>
      </c>
      <c r="H291" t="s">
        <v>134</v>
      </c>
      <c r="I291" t="s">
        <v>135</v>
      </c>
      <c r="J291" t="s">
        <v>136</v>
      </c>
      <c r="K291" t="s">
        <v>137</v>
      </c>
      <c r="L291" t="s">
        <v>1042</v>
      </c>
      <c r="M291" t="s">
        <v>1043</v>
      </c>
      <c r="N291">
        <v>0.70499999999999996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96</v>
      </c>
      <c r="U291">
        <v>0</v>
      </c>
      <c r="V291">
        <v>5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39.953119464190642</v>
      </c>
      <c r="AC291">
        <v>0</v>
      </c>
      <c r="AD291">
        <v>16.787054791556663</v>
      </c>
      <c r="AE291">
        <v>56.740174255747306</v>
      </c>
    </row>
    <row r="292" spans="1:31" x14ac:dyDescent="0.25">
      <c r="A292">
        <v>1905367</v>
      </c>
      <c r="B292">
        <v>1</v>
      </c>
      <c r="C292" t="s">
        <v>80</v>
      </c>
      <c r="D292" t="s">
        <v>95</v>
      </c>
      <c r="E292" t="s">
        <v>190</v>
      </c>
      <c r="F292" t="s">
        <v>1044</v>
      </c>
      <c r="G292" t="s">
        <v>241</v>
      </c>
      <c r="H292" t="s">
        <v>157</v>
      </c>
      <c r="I292" t="s">
        <v>135</v>
      </c>
      <c r="J292" t="s">
        <v>136</v>
      </c>
      <c r="K292" t="s">
        <v>137</v>
      </c>
      <c r="L292" t="s">
        <v>1045</v>
      </c>
      <c r="M292" t="s">
        <v>1046</v>
      </c>
      <c r="N292">
        <v>0.52305555500000001</v>
      </c>
      <c r="O292">
        <v>0</v>
      </c>
      <c r="P292">
        <v>130</v>
      </c>
      <c r="Q292">
        <v>0</v>
      </c>
      <c r="R292">
        <v>1</v>
      </c>
      <c r="S292">
        <v>0</v>
      </c>
      <c r="T292">
        <v>8</v>
      </c>
      <c r="U292">
        <v>0</v>
      </c>
      <c r="V292">
        <v>0</v>
      </c>
      <c r="W292">
        <v>0</v>
      </c>
      <c r="X292">
        <v>13.03122260335762</v>
      </c>
      <c r="Y292">
        <v>0</v>
      </c>
      <c r="Z292">
        <v>1.4601901235166974</v>
      </c>
      <c r="AA292">
        <v>0</v>
      </c>
      <c r="AB292">
        <v>2.1294500648721226</v>
      </c>
      <c r="AC292">
        <v>0</v>
      </c>
      <c r="AD292">
        <v>0</v>
      </c>
      <c r="AE292">
        <v>16.62086279174644</v>
      </c>
    </row>
    <row r="293" spans="1:31" x14ac:dyDescent="0.25">
      <c r="A293">
        <v>1905344</v>
      </c>
      <c r="B293">
        <v>1</v>
      </c>
      <c r="C293" t="s">
        <v>80</v>
      </c>
      <c r="D293" t="s">
        <v>88</v>
      </c>
      <c r="E293" t="s">
        <v>149</v>
      </c>
      <c r="F293" t="s">
        <v>1047</v>
      </c>
      <c r="G293" t="s">
        <v>279</v>
      </c>
      <c r="H293" t="s">
        <v>134</v>
      </c>
      <c r="I293" t="s">
        <v>135</v>
      </c>
      <c r="J293" t="s">
        <v>136</v>
      </c>
      <c r="K293" t="s">
        <v>137</v>
      </c>
      <c r="L293" t="s">
        <v>1048</v>
      </c>
      <c r="M293" t="s">
        <v>1049</v>
      </c>
      <c r="N293">
        <v>5.5025000000000004</v>
      </c>
      <c r="O293">
        <v>0</v>
      </c>
      <c r="P293">
        <v>510</v>
      </c>
      <c r="Q293">
        <v>0</v>
      </c>
      <c r="R293">
        <v>0</v>
      </c>
      <c r="S293">
        <v>0</v>
      </c>
      <c r="T293">
        <v>72</v>
      </c>
      <c r="U293">
        <v>0</v>
      </c>
      <c r="V293">
        <v>0</v>
      </c>
      <c r="W293">
        <v>0</v>
      </c>
      <c r="X293">
        <v>1172.7351889270124</v>
      </c>
      <c r="Y293">
        <v>0</v>
      </c>
      <c r="Z293">
        <v>0</v>
      </c>
      <c r="AA293">
        <v>0</v>
      </c>
      <c r="AB293">
        <v>731.15654893823876</v>
      </c>
      <c r="AC293">
        <v>0</v>
      </c>
      <c r="AD293">
        <v>0</v>
      </c>
      <c r="AE293">
        <v>1903.8917378652511</v>
      </c>
    </row>
    <row r="294" spans="1:31" x14ac:dyDescent="0.25">
      <c r="A294">
        <v>1905012</v>
      </c>
      <c r="B294">
        <v>1</v>
      </c>
      <c r="C294" t="s">
        <v>81</v>
      </c>
      <c r="D294" t="s">
        <v>115</v>
      </c>
      <c r="E294" t="s">
        <v>149</v>
      </c>
      <c r="F294" t="s">
        <v>1050</v>
      </c>
      <c r="G294" t="s">
        <v>202</v>
      </c>
      <c r="H294" t="s">
        <v>134</v>
      </c>
      <c r="I294" t="s">
        <v>135</v>
      </c>
      <c r="J294" t="s">
        <v>136</v>
      </c>
      <c r="K294" t="s">
        <v>203</v>
      </c>
      <c r="L294" t="s">
        <v>1051</v>
      </c>
      <c r="M294" t="s">
        <v>1052</v>
      </c>
      <c r="N294">
        <v>8.3207722220000004</v>
      </c>
      <c r="O294">
        <v>0</v>
      </c>
      <c r="P294">
        <v>17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20.448243541659782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20.448243541659782</v>
      </c>
    </row>
    <row r="295" spans="1:31" x14ac:dyDescent="0.25">
      <c r="A295">
        <v>1904966</v>
      </c>
      <c r="B295">
        <v>1</v>
      </c>
      <c r="C295" t="s">
        <v>80</v>
      </c>
      <c r="D295" t="s">
        <v>104</v>
      </c>
      <c r="E295" t="s">
        <v>190</v>
      </c>
      <c r="F295" t="s">
        <v>1053</v>
      </c>
      <c r="G295" t="s">
        <v>241</v>
      </c>
      <c r="H295" t="s">
        <v>157</v>
      </c>
      <c r="I295" t="s">
        <v>135</v>
      </c>
      <c r="J295" t="s">
        <v>136</v>
      </c>
      <c r="K295" t="s">
        <v>137</v>
      </c>
      <c r="L295" t="s">
        <v>1054</v>
      </c>
      <c r="M295" t="s">
        <v>1055</v>
      </c>
      <c r="N295">
        <v>2.142222222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92.825296995676169</v>
      </c>
      <c r="AD295">
        <v>0</v>
      </c>
      <c r="AE295">
        <v>92.825296995676169</v>
      </c>
    </row>
    <row r="296" spans="1:31" x14ac:dyDescent="0.25">
      <c r="A296">
        <v>1905361</v>
      </c>
      <c r="B296">
        <v>1</v>
      </c>
      <c r="C296" t="s">
        <v>80</v>
      </c>
      <c r="D296" t="s">
        <v>95</v>
      </c>
      <c r="E296" t="s">
        <v>154</v>
      </c>
      <c r="F296" t="s">
        <v>1056</v>
      </c>
      <c r="G296" t="s">
        <v>156</v>
      </c>
      <c r="H296" t="s">
        <v>157</v>
      </c>
      <c r="I296" t="s">
        <v>135</v>
      </c>
      <c r="J296" t="s">
        <v>136</v>
      </c>
      <c r="K296" t="s">
        <v>137</v>
      </c>
      <c r="L296" t="s">
        <v>1057</v>
      </c>
      <c r="M296" t="s">
        <v>1058</v>
      </c>
      <c r="N296">
        <v>0.387222222</v>
      </c>
      <c r="O296">
        <v>0</v>
      </c>
      <c r="P296">
        <v>0</v>
      </c>
      <c r="Q296">
        <v>0</v>
      </c>
      <c r="R296">
        <v>0</v>
      </c>
      <c r="S296">
        <v>3</v>
      </c>
      <c r="T296">
        <v>0</v>
      </c>
      <c r="U296">
        <v>1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10.777327189418529</v>
      </c>
      <c r="AB296">
        <v>0</v>
      </c>
      <c r="AC296">
        <v>0</v>
      </c>
      <c r="AD296">
        <v>0</v>
      </c>
      <c r="AE296">
        <v>10.777327189418529</v>
      </c>
    </row>
    <row r="297" spans="1:31" x14ac:dyDescent="0.25">
      <c r="A297">
        <v>1905135</v>
      </c>
      <c r="B297">
        <v>1</v>
      </c>
      <c r="C297" t="s">
        <v>80</v>
      </c>
      <c r="D297" t="s">
        <v>96</v>
      </c>
      <c r="E297" t="s">
        <v>140</v>
      </c>
      <c r="F297" t="s">
        <v>1059</v>
      </c>
      <c r="G297" t="s">
        <v>146</v>
      </c>
      <c r="H297" t="s">
        <v>134</v>
      </c>
      <c r="I297" t="s">
        <v>135</v>
      </c>
      <c r="J297" t="s">
        <v>136</v>
      </c>
      <c r="K297" t="s">
        <v>137</v>
      </c>
      <c r="L297" t="s">
        <v>1060</v>
      </c>
      <c r="M297" t="s">
        <v>1061</v>
      </c>
      <c r="N297">
        <v>5.148055555</v>
      </c>
      <c r="O297">
        <v>0</v>
      </c>
      <c r="P297">
        <v>1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1.6601789787796624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1.6601789787796624</v>
      </c>
    </row>
    <row r="298" spans="1:31" x14ac:dyDescent="0.25">
      <c r="A298">
        <v>1905221</v>
      </c>
      <c r="B298">
        <v>1</v>
      </c>
      <c r="C298" t="s">
        <v>80</v>
      </c>
      <c r="D298" t="s">
        <v>83</v>
      </c>
      <c r="E298" t="s">
        <v>140</v>
      </c>
      <c r="F298" t="s">
        <v>1062</v>
      </c>
      <c r="G298" t="s">
        <v>342</v>
      </c>
      <c r="H298" t="s">
        <v>134</v>
      </c>
      <c r="I298" t="s">
        <v>135</v>
      </c>
      <c r="J298" t="s">
        <v>136</v>
      </c>
      <c r="K298" t="s">
        <v>137</v>
      </c>
      <c r="L298" t="s">
        <v>1063</v>
      </c>
      <c r="M298" t="s">
        <v>1064</v>
      </c>
      <c r="N298">
        <v>1.3238888879999999</v>
      </c>
      <c r="O298">
        <v>0</v>
      </c>
      <c r="P298">
        <v>11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3.4362075923281332</v>
      </c>
      <c r="Y298">
        <v>0</v>
      </c>
      <c r="Z298">
        <v>0</v>
      </c>
      <c r="AA298">
        <v>0</v>
      </c>
      <c r="AB298">
        <v>20.797379323459047</v>
      </c>
      <c r="AC298">
        <v>0</v>
      </c>
      <c r="AD298">
        <v>0</v>
      </c>
      <c r="AE298">
        <v>24.233586915787182</v>
      </c>
    </row>
    <row r="299" spans="1:31" x14ac:dyDescent="0.25">
      <c r="A299">
        <v>1905075</v>
      </c>
      <c r="B299">
        <v>1</v>
      </c>
      <c r="C299" t="s">
        <v>80</v>
      </c>
      <c r="D299" t="s">
        <v>91</v>
      </c>
      <c r="E299" t="s">
        <v>140</v>
      </c>
      <c r="F299" t="s">
        <v>1065</v>
      </c>
      <c r="G299" t="s">
        <v>342</v>
      </c>
      <c r="H299" t="s">
        <v>134</v>
      </c>
      <c r="I299" t="s">
        <v>135</v>
      </c>
      <c r="J299" t="s">
        <v>136</v>
      </c>
      <c r="K299" t="s">
        <v>137</v>
      </c>
      <c r="L299" t="s">
        <v>1066</v>
      </c>
      <c r="M299" t="s">
        <v>1067</v>
      </c>
      <c r="N299">
        <v>1.471666666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0.55649731791578017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0.55649731791578017</v>
      </c>
    </row>
    <row r="300" spans="1:31" x14ac:dyDescent="0.25">
      <c r="A300">
        <v>1904929</v>
      </c>
      <c r="B300">
        <v>1</v>
      </c>
      <c r="C300" t="s">
        <v>81</v>
      </c>
      <c r="D300" t="s">
        <v>121</v>
      </c>
      <c r="E300" t="s">
        <v>190</v>
      </c>
      <c r="F300" t="s">
        <v>1068</v>
      </c>
      <c r="G300" t="s">
        <v>156</v>
      </c>
      <c r="H300" t="s">
        <v>157</v>
      </c>
      <c r="I300" t="s">
        <v>135</v>
      </c>
      <c r="J300" t="s">
        <v>136</v>
      </c>
      <c r="K300" t="s">
        <v>137</v>
      </c>
      <c r="L300" t="s">
        <v>1069</v>
      </c>
      <c r="M300" t="s">
        <v>1070</v>
      </c>
      <c r="N300">
        <v>0.59861111099999997</v>
      </c>
      <c r="O300">
        <v>0</v>
      </c>
      <c r="P300">
        <v>167</v>
      </c>
      <c r="Q300">
        <v>0</v>
      </c>
      <c r="R300">
        <v>10</v>
      </c>
      <c r="S300">
        <v>0</v>
      </c>
      <c r="T300">
        <v>5</v>
      </c>
      <c r="U300">
        <v>0</v>
      </c>
      <c r="V300">
        <v>0</v>
      </c>
      <c r="W300">
        <v>0</v>
      </c>
      <c r="X300">
        <v>10.011191686789303</v>
      </c>
      <c r="Y300">
        <v>0</v>
      </c>
      <c r="Z300">
        <v>0.36652431709845895</v>
      </c>
      <c r="AA300">
        <v>0</v>
      </c>
      <c r="AB300">
        <v>0.37589142245421253</v>
      </c>
      <c r="AC300">
        <v>0</v>
      </c>
      <c r="AD300">
        <v>0</v>
      </c>
      <c r="AE300">
        <v>10.753607426341976</v>
      </c>
    </row>
    <row r="301" spans="1:31" x14ac:dyDescent="0.25">
      <c r="A301">
        <v>1905404</v>
      </c>
      <c r="B301">
        <v>1</v>
      </c>
      <c r="C301" t="s">
        <v>80</v>
      </c>
      <c r="D301" t="s">
        <v>93</v>
      </c>
      <c r="E301" t="s">
        <v>131</v>
      </c>
      <c r="F301" t="s">
        <v>1071</v>
      </c>
      <c r="G301" t="s">
        <v>1072</v>
      </c>
      <c r="H301" t="s">
        <v>134</v>
      </c>
      <c r="I301" t="s">
        <v>135</v>
      </c>
      <c r="J301" t="s">
        <v>136</v>
      </c>
      <c r="K301" t="s">
        <v>137</v>
      </c>
      <c r="L301" t="s">
        <v>1073</v>
      </c>
      <c r="M301" t="s">
        <v>1074</v>
      </c>
      <c r="N301">
        <v>5.1805555549999998</v>
      </c>
      <c r="O301">
        <v>0</v>
      </c>
      <c r="P301">
        <v>72</v>
      </c>
      <c r="Q301">
        <v>0</v>
      </c>
      <c r="R301">
        <v>1</v>
      </c>
      <c r="S301">
        <v>0</v>
      </c>
      <c r="T301">
        <v>9</v>
      </c>
      <c r="U301">
        <v>0</v>
      </c>
      <c r="V301">
        <v>0</v>
      </c>
      <c r="W301">
        <v>0</v>
      </c>
      <c r="X301">
        <v>90.341450608755466</v>
      </c>
      <c r="Y301">
        <v>0</v>
      </c>
      <c r="Z301">
        <v>1.6309753055814515</v>
      </c>
      <c r="AA301">
        <v>0</v>
      </c>
      <c r="AB301">
        <v>7.4627790983163997</v>
      </c>
      <c r="AC301">
        <v>0</v>
      </c>
      <c r="AD301">
        <v>0</v>
      </c>
      <c r="AE301">
        <v>99.435205012653327</v>
      </c>
    </row>
    <row r="302" spans="1:31" x14ac:dyDescent="0.25">
      <c r="A302">
        <v>1905261</v>
      </c>
      <c r="B302">
        <v>1</v>
      </c>
      <c r="C302" t="s">
        <v>81</v>
      </c>
      <c r="D302" t="s">
        <v>120</v>
      </c>
      <c r="E302" t="s">
        <v>190</v>
      </c>
      <c r="F302" t="s">
        <v>1075</v>
      </c>
      <c r="G302" t="s">
        <v>156</v>
      </c>
      <c r="H302" t="s">
        <v>157</v>
      </c>
      <c r="I302" t="s">
        <v>135</v>
      </c>
      <c r="J302" t="s">
        <v>136</v>
      </c>
      <c r="K302" t="s">
        <v>137</v>
      </c>
      <c r="L302" t="s">
        <v>1076</v>
      </c>
      <c r="M302" t="s">
        <v>1077</v>
      </c>
      <c r="N302">
        <v>0.96194444400000001</v>
      </c>
      <c r="O302">
        <v>0</v>
      </c>
      <c r="P302">
        <v>731</v>
      </c>
      <c r="Q302">
        <v>0</v>
      </c>
      <c r="R302">
        <v>2</v>
      </c>
      <c r="S302">
        <v>0</v>
      </c>
      <c r="T302">
        <v>30</v>
      </c>
      <c r="U302">
        <v>0</v>
      </c>
      <c r="V302">
        <v>0</v>
      </c>
      <c r="W302">
        <v>0</v>
      </c>
      <c r="X302">
        <v>177.47946053099193</v>
      </c>
      <c r="Y302">
        <v>0</v>
      </c>
      <c r="Z302">
        <v>0.68870612077817372</v>
      </c>
      <c r="AA302">
        <v>0</v>
      </c>
      <c r="AB302">
        <v>32.195658350423145</v>
      </c>
      <c r="AC302">
        <v>0</v>
      </c>
      <c r="AD302">
        <v>0</v>
      </c>
      <c r="AE302">
        <v>210.36382500219324</v>
      </c>
    </row>
    <row r="303" spans="1:31" x14ac:dyDescent="0.25">
      <c r="A303">
        <v>1905112</v>
      </c>
      <c r="B303">
        <v>1</v>
      </c>
      <c r="C303" t="s">
        <v>81</v>
      </c>
      <c r="D303" t="s">
        <v>127</v>
      </c>
      <c r="E303" t="s">
        <v>140</v>
      </c>
      <c r="F303" t="s">
        <v>1078</v>
      </c>
      <c r="G303" t="s">
        <v>362</v>
      </c>
      <c r="H303" t="s">
        <v>134</v>
      </c>
      <c r="I303" t="s">
        <v>135</v>
      </c>
      <c r="J303" t="s">
        <v>136</v>
      </c>
      <c r="K303" t="s">
        <v>137</v>
      </c>
      <c r="L303" t="s">
        <v>1079</v>
      </c>
      <c r="M303" t="s">
        <v>1080</v>
      </c>
      <c r="N303">
        <v>5.1788888880000004</v>
      </c>
      <c r="O303">
        <v>0</v>
      </c>
      <c r="P303">
        <v>11</v>
      </c>
      <c r="Q303">
        <v>0</v>
      </c>
      <c r="R303">
        <v>0</v>
      </c>
      <c r="S303">
        <v>0</v>
      </c>
      <c r="T303">
        <v>1</v>
      </c>
      <c r="U303">
        <v>0</v>
      </c>
      <c r="V303">
        <v>0</v>
      </c>
      <c r="W303">
        <v>0</v>
      </c>
      <c r="X303">
        <v>7.1027269627083305</v>
      </c>
      <c r="Y303">
        <v>0</v>
      </c>
      <c r="Z303">
        <v>0</v>
      </c>
      <c r="AA303">
        <v>0</v>
      </c>
      <c r="AB303">
        <v>1.4076903553704043</v>
      </c>
      <c r="AC303">
        <v>0</v>
      </c>
      <c r="AD303">
        <v>0</v>
      </c>
      <c r="AE303">
        <v>8.5104173180787352</v>
      </c>
    </row>
    <row r="304" spans="1:31" x14ac:dyDescent="0.25">
      <c r="A304">
        <v>1904949</v>
      </c>
      <c r="B304">
        <v>1</v>
      </c>
      <c r="C304" t="s">
        <v>81</v>
      </c>
      <c r="D304" t="s">
        <v>127</v>
      </c>
      <c r="E304" t="s">
        <v>149</v>
      </c>
      <c r="F304" t="s">
        <v>1081</v>
      </c>
      <c r="G304" t="s">
        <v>151</v>
      </c>
      <c r="H304" t="s">
        <v>134</v>
      </c>
      <c r="I304" t="s">
        <v>135</v>
      </c>
      <c r="J304" t="s">
        <v>136</v>
      </c>
      <c r="K304" t="s">
        <v>137</v>
      </c>
      <c r="L304" t="s">
        <v>1082</v>
      </c>
      <c r="M304" t="s">
        <v>1083</v>
      </c>
      <c r="N304">
        <v>4.3036111110000004</v>
      </c>
      <c r="O304">
        <v>0</v>
      </c>
      <c r="P304">
        <v>49</v>
      </c>
      <c r="Q304">
        <v>0</v>
      </c>
      <c r="R304">
        <v>6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47.939740487386196</v>
      </c>
      <c r="Y304">
        <v>0</v>
      </c>
      <c r="Z304">
        <v>69.257257965370925</v>
      </c>
      <c r="AA304">
        <v>0</v>
      </c>
      <c r="AB304">
        <v>24.097514580822143</v>
      </c>
      <c r="AC304">
        <v>0</v>
      </c>
      <c r="AD304">
        <v>0</v>
      </c>
      <c r="AE304">
        <v>141.29451303357928</v>
      </c>
    </row>
    <row r="305" spans="1:31" x14ac:dyDescent="0.25">
      <c r="A305">
        <v>1905198</v>
      </c>
      <c r="B305">
        <v>1</v>
      </c>
      <c r="C305" t="s">
        <v>81</v>
      </c>
      <c r="D305" t="s">
        <v>120</v>
      </c>
      <c r="E305" t="s">
        <v>149</v>
      </c>
      <c r="F305" t="s">
        <v>1084</v>
      </c>
      <c r="G305" t="s">
        <v>151</v>
      </c>
      <c r="H305" t="s">
        <v>134</v>
      </c>
      <c r="I305" t="s">
        <v>135</v>
      </c>
      <c r="J305" t="s">
        <v>136</v>
      </c>
      <c r="K305" t="s">
        <v>137</v>
      </c>
      <c r="L305" t="s">
        <v>1085</v>
      </c>
      <c r="M305" t="s">
        <v>1086</v>
      </c>
      <c r="N305">
        <v>1.5933333329999999</v>
      </c>
      <c r="O305">
        <v>0</v>
      </c>
      <c r="P305">
        <v>307</v>
      </c>
      <c r="Q305">
        <v>0</v>
      </c>
      <c r="R305">
        <v>0</v>
      </c>
      <c r="S305">
        <v>0</v>
      </c>
      <c r="T305">
        <v>12</v>
      </c>
      <c r="U305">
        <v>0</v>
      </c>
      <c r="V305">
        <v>0</v>
      </c>
      <c r="W305">
        <v>0</v>
      </c>
      <c r="X305">
        <v>87.702484226141877</v>
      </c>
      <c r="Y305">
        <v>0</v>
      </c>
      <c r="Z305">
        <v>0</v>
      </c>
      <c r="AA305">
        <v>0</v>
      </c>
      <c r="AB305">
        <v>10.890428244923131</v>
      </c>
      <c r="AC305">
        <v>0</v>
      </c>
      <c r="AD305">
        <v>0</v>
      </c>
      <c r="AE305">
        <v>98.592912471065006</v>
      </c>
    </row>
    <row r="306" spans="1:31" x14ac:dyDescent="0.25">
      <c r="A306">
        <v>1905049</v>
      </c>
      <c r="B306">
        <v>1</v>
      </c>
      <c r="C306" t="s">
        <v>80</v>
      </c>
      <c r="D306" t="s">
        <v>93</v>
      </c>
      <c r="E306" t="s">
        <v>154</v>
      </c>
      <c r="F306" t="s">
        <v>1087</v>
      </c>
      <c r="G306" t="s">
        <v>156</v>
      </c>
      <c r="H306" t="s">
        <v>157</v>
      </c>
      <c r="I306" t="s">
        <v>135</v>
      </c>
      <c r="J306" t="s">
        <v>136</v>
      </c>
      <c r="K306" t="s">
        <v>137</v>
      </c>
      <c r="L306" t="s">
        <v>1088</v>
      </c>
      <c r="M306" t="s">
        <v>1089</v>
      </c>
      <c r="N306">
        <v>0.15222222199999999</v>
      </c>
      <c r="O306">
        <v>1</v>
      </c>
      <c r="P306">
        <v>310</v>
      </c>
      <c r="Q306">
        <v>38</v>
      </c>
      <c r="R306">
        <v>161</v>
      </c>
      <c r="S306">
        <v>8</v>
      </c>
      <c r="T306">
        <v>92</v>
      </c>
      <c r="U306">
        <v>0</v>
      </c>
      <c r="V306">
        <v>0</v>
      </c>
      <c r="W306">
        <v>0.19922490430793499</v>
      </c>
      <c r="X306">
        <v>13.509467781964315</v>
      </c>
      <c r="Y306">
        <v>93.240877218586505</v>
      </c>
      <c r="Z306">
        <v>47.045188041680063</v>
      </c>
      <c r="AA306">
        <v>25.930994336424263</v>
      </c>
      <c r="AB306">
        <v>27.055638863896213</v>
      </c>
      <c r="AC306">
        <v>0</v>
      </c>
      <c r="AD306">
        <v>0</v>
      </c>
      <c r="AE306">
        <v>206.98139114685927</v>
      </c>
    </row>
    <row r="307" spans="1:31" x14ac:dyDescent="0.25">
      <c r="A307">
        <v>1905055</v>
      </c>
      <c r="B307">
        <v>1</v>
      </c>
      <c r="C307" t="s">
        <v>80</v>
      </c>
      <c r="D307" t="s">
        <v>100</v>
      </c>
      <c r="E307" t="s">
        <v>149</v>
      </c>
      <c r="F307" t="s">
        <v>1090</v>
      </c>
      <c r="G307" t="s">
        <v>133</v>
      </c>
      <c r="H307" t="s">
        <v>134</v>
      </c>
      <c r="I307" t="s">
        <v>135</v>
      </c>
      <c r="J307" t="s">
        <v>136</v>
      </c>
      <c r="K307" t="s">
        <v>137</v>
      </c>
      <c r="L307" t="s">
        <v>1091</v>
      </c>
      <c r="M307" t="s">
        <v>1092</v>
      </c>
      <c r="N307">
        <v>1.673888888</v>
      </c>
      <c r="O307">
        <v>0</v>
      </c>
      <c r="P307">
        <v>625</v>
      </c>
      <c r="Q307">
        <v>0</v>
      </c>
      <c r="R307">
        <v>0</v>
      </c>
      <c r="S307">
        <v>0</v>
      </c>
      <c r="T307">
        <v>54</v>
      </c>
      <c r="U307">
        <v>0</v>
      </c>
      <c r="V307">
        <v>1</v>
      </c>
      <c r="W307">
        <v>0</v>
      </c>
      <c r="X307">
        <v>300.81950340078441</v>
      </c>
      <c r="Y307">
        <v>0</v>
      </c>
      <c r="Z307">
        <v>0</v>
      </c>
      <c r="AA307">
        <v>0</v>
      </c>
      <c r="AB307">
        <v>129.31485729542104</v>
      </c>
      <c r="AC307">
        <v>0</v>
      </c>
      <c r="AD307">
        <v>43.303152984092463</v>
      </c>
      <c r="AE307">
        <v>473.43751368029791</v>
      </c>
    </row>
    <row r="308" spans="1:31" x14ac:dyDescent="0.25">
      <c r="A308">
        <v>1905084</v>
      </c>
      <c r="B308">
        <v>1</v>
      </c>
      <c r="C308" t="s">
        <v>80</v>
      </c>
      <c r="D308" t="s">
        <v>82</v>
      </c>
      <c r="E308" t="s">
        <v>140</v>
      </c>
      <c r="F308" t="s">
        <v>1093</v>
      </c>
      <c r="G308" t="s">
        <v>342</v>
      </c>
      <c r="H308" t="s">
        <v>134</v>
      </c>
      <c r="I308" t="s">
        <v>135</v>
      </c>
      <c r="J308" t="s">
        <v>136</v>
      </c>
      <c r="K308" t="s">
        <v>137</v>
      </c>
      <c r="L308" t="s">
        <v>1094</v>
      </c>
      <c r="M308" t="s">
        <v>1095</v>
      </c>
      <c r="N308">
        <v>1.4713888879999999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12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42.188708025235989</v>
      </c>
      <c r="AC308">
        <v>0</v>
      </c>
      <c r="AD308">
        <v>0</v>
      </c>
      <c r="AE308">
        <v>42.188708025235989</v>
      </c>
    </row>
    <row r="309" spans="1:31" x14ac:dyDescent="0.25">
      <c r="A309">
        <v>1905416</v>
      </c>
      <c r="B309">
        <v>1</v>
      </c>
      <c r="C309" t="s">
        <v>80</v>
      </c>
      <c r="D309" t="s">
        <v>103</v>
      </c>
      <c r="E309" t="s">
        <v>190</v>
      </c>
      <c r="F309" t="s">
        <v>1096</v>
      </c>
      <c r="G309" t="s">
        <v>241</v>
      </c>
      <c r="H309" t="s">
        <v>157</v>
      </c>
      <c r="I309" t="s">
        <v>135</v>
      </c>
      <c r="J309" t="s">
        <v>136</v>
      </c>
      <c r="K309" t="s">
        <v>137</v>
      </c>
      <c r="L309" t="s">
        <v>1097</v>
      </c>
      <c r="M309" t="s">
        <v>1098</v>
      </c>
      <c r="N309">
        <v>1.3911111110000001</v>
      </c>
      <c r="O309">
        <v>0</v>
      </c>
      <c r="P309">
        <v>14</v>
      </c>
      <c r="Q309">
        <v>0</v>
      </c>
      <c r="R309">
        <v>6</v>
      </c>
      <c r="S309">
        <v>0</v>
      </c>
      <c r="T309">
        <v>14</v>
      </c>
      <c r="U309">
        <v>0</v>
      </c>
      <c r="V309">
        <v>0</v>
      </c>
      <c r="W309">
        <v>0</v>
      </c>
      <c r="X309">
        <v>4.1176662365125072</v>
      </c>
      <c r="Y309">
        <v>0</v>
      </c>
      <c r="Z309">
        <v>16.178514913226</v>
      </c>
      <c r="AA309">
        <v>0</v>
      </c>
      <c r="AB309">
        <v>6.185395111778667</v>
      </c>
      <c r="AC309">
        <v>0</v>
      </c>
      <c r="AD309">
        <v>0</v>
      </c>
      <c r="AE309">
        <v>26.481576261517176</v>
      </c>
    </row>
    <row r="310" spans="1:31" x14ac:dyDescent="0.25">
      <c r="A310">
        <v>1905038</v>
      </c>
      <c r="B310">
        <v>1</v>
      </c>
      <c r="C310" t="s">
        <v>80</v>
      </c>
      <c r="D310" t="s">
        <v>99</v>
      </c>
      <c r="E310" t="s">
        <v>131</v>
      </c>
      <c r="F310" t="s">
        <v>1099</v>
      </c>
      <c r="G310" t="s">
        <v>133</v>
      </c>
      <c r="H310" t="s">
        <v>134</v>
      </c>
      <c r="I310" t="s">
        <v>135</v>
      </c>
      <c r="J310" t="s">
        <v>136</v>
      </c>
      <c r="K310" t="s">
        <v>137</v>
      </c>
      <c r="L310" t="s">
        <v>1100</v>
      </c>
      <c r="M310" t="s">
        <v>1101</v>
      </c>
      <c r="N310">
        <v>1.138055555</v>
      </c>
      <c r="O310">
        <v>0</v>
      </c>
      <c r="P310">
        <v>46</v>
      </c>
      <c r="Q310">
        <v>0</v>
      </c>
      <c r="R310">
        <v>0</v>
      </c>
      <c r="S310">
        <v>0</v>
      </c>
      <c r="T310">
        <v>2</v>
      </c>
      <c r="U310">
        <v>0</v>
      </c>
      <c r="V310">
        <v>0</v>
      </c>
      <c r="W310">
        <v>0</v>
      </c>
      <c r="X310">
        <v>10.770059429079687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10.770059429079687</v>
      </c>
    </row>
    <row r="311" spans="1:31" x14ac:dyDescent="0.25">
      <c r="A311">
        <v>1905061</v>
      </c>
      <c r="B311">
        <v>1</v>
      </c>
      <c r="C311" t="s">
        <v>81</v>
      </c>
      <c r="D311" t="s">
        <v>118</v>
      </c>
      <c r="E311" t="s">
        <v>149</v>
      </c>
      <c r="F311" t="s">
        <v>1102</v>
      </c>
      <c r="G311" t="s">
        <v>151</v>
      </c>
      <c r="H311" t="s">
        <v>134</v>
      </c>
      <c r="I311" t="s">
        <v>135</v>
      </c>
      <c r="J311" t="s">
        <v>136</v>
      </c>
      <c r="K311" t="s">
        <v>137</v>
      </c>
      <c r="L311" t="s">
        <v>1103</v>
      </c>
      <c r="M311" t="s">
        <v>1104</v>
      </c>
      <c r="N311">
        <v>4.034166666</v>
      </c>
      <c r="O311">
        <v>0</v>
      </c>
      <c r="P311">
        <v>0</v>
      </c>
      <c r="Q311">
        <v>0</v>
      </c>
      <c r="R311">
        <v>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291.14485252613275</v>
      </c>
      <c r="AA311">
        <v>0</v>
      </c>
      <c r="AB311">
        <v>0</v>
      </c>
      <c r="AC311">
        <v>0</v>
      </c>
      <c r="AD311">
        <v>0</v>
      </c>
      <c r="AE311">
        <v>291.14485252613275</v>
      </c>
    </row>
    <row r="312" spans="1:31" x14ac:dyDescent="0.25">
      <c r="A312">
        <v>1905433</v>
      </c>
      <c r="B312">
        <v>1</v>
      </c>
      <c r="C312" t="s">
        <v>81</v>
      </c>
      <c r="D312" t="s">
        <v>115</v>
      </c>
      <c r="E312" t="s">
        <v>131</v>
      </c>
      <c r="F312" t="s">
        <v>1105</v>
      </c>
      <c r="G312" t="s">
        <v>133</v>
      </c>
      <c r="H312" t="s">
        <v>134</v>
      </c>
      <c r="I312" t="s">
        <v>135</v>
      </c>
      <c r="J312" t="s">
        <v>136</v>
      </c>
      <c r="K312" t="s">
        <v>137</v>
      </c>
      <c r="L312" t="s">
        <v>1106</v>
      </c>
      <c r="M312" t="s">
        <v>1107</v>
      </c>
      <c r="N312">
        <v>1.514444444</v>
      </c>
      <c r="O312">
        <v>0</v>
      </c>
      <c r="P312">
        <v>6</v>
      </c>
      <c r="Q312">
        <v>0</v>
      </c>
      <c r="R312">
        <v>1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0.45725852428498504</v>
      </c>
      <c r="Y312">
        <v>0</v>
      </c>
      <c r="Z312">
        <v>4.8751404021915842E-2</v>
      </c>
      <c r="AA312">
        <v>0</v>
      </c>
      <c r="AB312">
        <v>0.48134505015471007</v>
      </c>
      <c r="AC312">
        <v>0</v>
      </c>
      <c r="AD312">
        <v>0</v>
      </c>
      <c r="AE312">
        <v>0.98735497846161091</v>
      </c>
    </row>
    <row r="313" spans="1:31" x14ac:dyDescent="0.25">
      <c r="A313">
        <v>1905184</v>
      </c>
      <c r="B313">
        <v>1</v>
      </c>
      <c r="C313" t="s">
        <v>80</v>
      </c>
      <c r="D313" t="s">
        <v>90</v>
      </c>
      <c r="E313" t="s">
        <v>140</v>
      </c>
      <c r="F313" t="s">
        <v>1108</v>
      </c>
      <c r="G313" t="s">
        <v>146</v>
      </c>
      <c r="H313" t="s">
        <v>134</v>
      </c>
      <c r="I313" t="s">
        <v>135</v>
      </c>
      <c r="J313" t="s">
        <v>136</v>
      </c>
      <c r="K313" t="s">
        <v>137</v>
      </c>
      <c r="L313" t="s">
        <v>1109</v>
      </c>
      <c r="M313" t="s">
        <v>1110</v>
      </c>
      <c r="N313">
        <v>2.6702777769999999</v>
      </c>
      <c r="O313">
        <v>0</v>
      </c>
      <c r="P313">
        <v>24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17.283913766320364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17.283913766320364</v>
      </c>
    </row>
    <row r="314" spans="1:31" x14ac:dyDescent="0.25">
      <c r="A314">
        <v>1904932</v>
      </c>
      <c r="B314">
        <v>1</v>
      </c>
      <c r="C314" t="s">
        <v>81</v>
      </c>
      <c r="D314" t="s">
        <v>121</v>
      </c>
      <c r="E314" t="s">
        <v>149</v>
      </c>
      <c r="F314" t="s">
        <v>1111</v>
      </c>
      <c r="G314" t="s">
        <v>151</v>
      </c>
      <c r="H314" t="s">
        <v>134</v>
      </c>
      <c r="I314" t="s">
        <v>135</v>
      </c>
      <c r="J314" t="s">
        <v>136</v>
      </c>
      <c r="K314" t="s">
        <v>137</v>
      </c>
      <c r="L314" t="s">
        <v>1112</v>
      </c>
      <c r="M314" t="s">
        <v>1113</v>
      </c>
      <c r="N314">
        <v>2.4680555549999998</v>
      </c>
      <c r="O314">
        <v>0</v>
      </c>
      <c r="P314">
        <v>46</v>
      </c>
      <c r="Q314">
        <v>0</v>
      </c>
      <c r="R314">
        <v>1</v>
      </c>
      <c r="S314">
        <v>0</v>
      </c>
      <c r="T314">
        <v>1</v>
      </c>
      <c r="U314">
        <v>0</v>
      </c>
      <c r="V314">
        <v>0</v>
      </c>
      <c r="W314">
        <v>0</v>
      </c>
      <c r="X314">
        <v>11.42308529491412</v>
      </c>
      <c r="Y314">
        <v>0</v>
      </c>
      <c r="Z314">
        <v>2.2256104600479998E-2</v>
      </c>
      <c r="AA314">
        <v>0</v>
      </c>
      <c r="AB314">
        <v>3.1705106939038608E-2</v>
      </c>
      <c r="AC314">
        <v>0</v>
      </c>
      <c r="AD314">
        <v>0</v>
      </c>
      <c r="AE314">
        <v>11.47704650645364</v>
      </c>
    </row>
    <row r="315" spans="1:31" x14ac:dyDescent="0.25">
      <c r="A315">
        <v>1905078</v>
      </c>
      <c r="B315">
        <v>1</v>
      </c>
      <c r="C315" t="s">
        <v>80</v>
      </c>
      <c r="D315" t="s">
        <v>104</v>
      </c>
      <c r="E315" t="s">
        <v>154</v>
      </c>
      <c r="F315" t="s">
        <v>1114</v>
      </c>
      <c r="G315" t="s">
        <v>156</v>
      </c>
      <c r="H315" t="s">
        <v>157</v>
      </c>
      <c r="I315" t="s">
        <v>135</v>
      </c>
      <c r="J315" t="s">
        <v>136</v>
      </c>
      <c r="K315" t="s">
        <v>137</v>
      </c>
      <c r="L315" t="s">
        <v>1115</v>
      </c>
      <c r="M315" t="s">
        <v>1116</v>
      </c>
      <c r="N315">
        <v>0.63416666600000005</v>
      </c>
      <c r="O315">
        <v>1</v>
      </c>
      <c r="P315">
        <v>436</v>
      </c>
      <c r="Q315">
        <v>23</v>
      </c>
      <c r="R315">
        <v>26</v>
      </c>
      <c r="S315">
        <v>33</v>
      </c>
      <c r="T315">
        <v>71</v>
      </c>
      <c r="U315">
        <v>17</v>
      </c>
      <c r="V315">
        <v>0</v>
      </c>
      <c r="W315">
        <v>1.2654934740932402</v>
      </c>
      <c r="X315">
        <v>63.842874882603581</v>
      </c>
      <c r="Y315">
        <v>35.75160050078717</v>
      </c>
      <c r="Z315">
        <v>10.679230508225478</v>
      </c>
      <c r="AA315">
        <v>249.76915597640232</v>
      </c>
      <c r="AB315">
        <v>52.398269510565001</v>
      </c>
      <c r="AC315">
        <v>496.60852986402608</v>
      </c>
      <c r="AD315">
        <v>0</v>
      </c>
      <c r="AE315">
        <v>910.31515471670286</v>
      </c>
    </row>
    <row r="316" spans="1:31" x14ac:dyDescent="0.25">
      <c r="A316">
        <v>1904978</v>
      </c>
      <c r="B316">
        <v>1</v>
      </c>
      <c r="C316" t="s">
        <v>81</v>
      </c>
      <c r="D316" t="s">
        <v>115</v>
      </c>
      <c r="E316" t="s">
        <v>140</v>
      </c>
      <c r="F316" t="s">
        <v>1117</v>
      </c>
      <c r="G316" t="s">
        <v>217</v>
      </c>
      <c r="H316" t="s">
        <v>134</v>
      </c>
      <c r="I316" t="s">
        <v>135</v>
      </c>
      <c r="J316" t="s">
        <v>136</v>
      </c>
      <c r="K316" t="s">
        <v>137</v>
      </c>
      <c r="L316" t="s">
        <v>1118</v>
      </c>
      <c r="M316" t="s">
        <v>1119</v>
      </c>
      <c r="N316">
        <v>2.6861111110000002</v>
      </c>
      <c r="O316">
        <v>0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3.3260863638534</v>
      </c>
      <c r="AA316">
        <v>0</v>
      </c>
      <c r="AB316">
        <v>0</v>
      </c>
      <c r="AC316">
        <v>0</v>
      </c>
      <c r="AD316">
        <v>0</v>
      </c>
      <c r="AE316">
        <v>3.3260863638534</v>
      </c>
    </row>
    <row r="317" spans="1:31" x14ac:dyDescent="0.25">
      <c r="A317">
        <v>1904952</v>
      </c>
      <c r="B317">
        <v>1</v>
      </c>
      <c r="C317" t="s">
        <v>81</v>
      </c>
      <c r="D317" t="s">
        <v>112</v>
      </c>
      <c r="E317" t="s">
        <v>154</v>
      </c>
      <c r="F317" t="s">
        <v>1120</v>
      </c>
      <c r="G317" t="s">
        <v>156</v>
      </c>
      <c r="H317" t="s">
        <v>157</v>
      </c>
      <c r="I317" t="s">
        <v>135</v>
      </c>
      <c r="J317" t="s">
        <v>136</v>
      </c>
      <c r="K317" t="s">
        <v>137</v>
      </c>
      <c r="L317" t="s">
        <v>1121</v>
      </c>
      <c r="M317" t="s">
        <v>1122</v>
      </c>
      <c r="N317">
        <v>0.15305555500000001</v>
      </c>
      <c r="O317">
        <v>0</v>
      </c>
      <c r="P317">
        <v>1048</v>
      </c>
      <c r="Q317">
        <v>5</v>
      </c>
      <c r="R317">
        <v>28</v>
      </c>
      <c r="S317">
        <v>6</v>
      </c>
      <c r="T317">
        <v>49</v>
      </c>
      <c r="U317">
        <v>0</v>
      </c>
      <c r="V317">
        <v>0</v>
      </c>
      <c r="W317">
        <v>0</v>
      </c>
      <c r="X317">
        <v>12.556660265518037</v>
      </c>
      <c r="Y317">
        <v>3.1483169346573399</v>
      </c>
      <c r="Z317">
        <v>1.0621305635225287</v>
      </c>
      <c r="AA317">
        <v>2.3557855345987844</v>
      </c>
      <c r="AB317">
        <v>2.3230875431516864</v>
      </c>
      <c r="AC317">
        <v>0</v>
      </c>
      <c r="AD317">
        <v>0</v>
      </c>
      <c r="AE317">
        <v>21.445980841448375</v>
      </c>
    </row>
    <row r="318" spans="1:31" x14ac:dyDescent="0.25">
      <c r="A318">
        <v>1905473</v>
      </c>
      <c r="B318">
        <v>1</v>
      </c>
      <c r="C318" t="s">
        <v>81</v>
      </c>
      <c r="D318" t="s">
        <v>116</v>
      </c>
      <c r="E318" t="s">
        <v>131</v>
      </c>
      <c r="F318" t="s">
        <v>997</v>
      </c>
      <c r="G318" t="s">
        <v>133</v>
      </c>
      <c r="H318" t="s">
        <v>134</v>
      </c>
      <c r="I318" t="s">
        <v>135</v>
      </c>
      <c r="J318" t="s">
        <v>136</v>
      </c>
      <c r="K318" t="s">
        <v>137</v>
      </c>
      <c r="L318" t="s">
        <v>1123</v>
      </c>
      <c r="M318" t="s">
        <v>1124</v>
      </c>
      <c r="N318">
        <v>0.98166666599999997</v>
      </c>
      <c r="O318">
        <v>0</v>
      </c>
      <c r="P318">
        <v>25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</v>
      </c>
      <c r="W318">
        <v>0</v>
      </c>
      <c r="X318">
        <v>2.8557281009116466</v>
      </c>
      <c r="Y318">
        <v>0</v>
      </c>
      <c r="Z318">
        <v>0</v>
      </c>
      <c r="AA318">
        <v>0</v>
      </c>
      <c r="AB318">
        <v>8.8664784952920017E-2</v>
      </c>
      <c r="AC318">
        <v>0</v>
      </c>
      <c r="AD318">
        <v>0</v>
      </c>
      <c r="AE318">
        <v>2.9443928858645667</v>
      </c>
    </row>
    <row r="319" spans="1:31" x14ac:dyDescent="0.25">
      <c r="A319">
        <v>1905307</v>
      </c>
      <c r="B319">
        <v>1</v>
      </c>
      <c r="C319" t="s">
        <v>80</v>
      </c>
      <c r="D319" t="s">
        <v>96</v>
      </c>
      <c r="E319" t="s">
        <v>140</v>
      </c>
      <c r="F319" t="s">
        <v>1125</v>
      </c>
      <c r="G319" t="s">
        <v>217</v>
      </c>
      <c r="H319" t="s">
        <v>134</v>
      </c>
      <c r="I319" t="s">
        <v>135</v>
      </c>
      <c r="J319" t="s">
        <v>136</v>
      </c>
      <c r="K319" t="s">
        <v>137</v>
      </c>
      <c r="L319" t="s">
        <v>1126</v>
      </c>
      <c r="M319" t="s">
        <v>1127</v>
      </c>
      <c r="N319">
        <v>3.0502777769999998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1.3845421170227166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1.3845421170227166</v>
      </c>
    </row>
    <row r="320" spans="1:31" x14ac:dyDescent="0.25">
      <c r="A320">
        <v>1905144</v>
      </c>
      <c r="B320">
        <v>1</v>
      </c>
      <c r="C320" t="s">
        <v>81</v>
      </c>
      <c r="D320" t="s">
        <v>125</v>
      </c>
      <c r="E320" t="s">
        <v>190</v>
      </c>
      <c r="F320" t="s">
        <v>1128</v>
      </c>
      <c r="G320" t="s">
        <v>192</v>
      </c>
      <c r="H320" t="s">
        <v>157</v>
      </c>
      <c r="I320" t="s">
        <v>135</v>
      </c>
      <c r="J320" t="s">
        <v>136</v>
      </c>
      <c r="K320" t="s">
        <v>137</v>
      </c>
      <c r="L320" t="s">
        <v>1129</v>
      </c>
      <c r="M320" t="s">
        <v>1130</v>
      </c>
      <c r="N320">
        <v>0.46083333300000001</v>
      </c>
      <c r="O320">
        <v>0</v>
      </c>
      <c r="P320">
        <v>245</v>
      </c>
      <c r="Q320">
        <v>1</v>
      </c>
      <c r="R320">
        <v>34</v>
      </c>
      <c r="S320">
        <v>0</v>
      </c>
      <c r="T320">
        <v>79</v>
      </c>
      <c r="U320">
        <v>1</v>
      </c>
      <c r="V320">
        <v>4</v>
      </c>
      <c r="W320">
        <v>0</v>
      </c>
      <c r="X320">
        <v>26.568632040113361</v>
      </c>
      <c r="Y320">
        <v>0.72214508791141885</v>
      </c>
      <c r="Z320">
        <v>12.727055749389194</v>
      </c>
      <c r="AA320">
        <v>0</v>
      </c>
      <c r="AB320">
        <v>21.451725931871188</v>
      </c>
      <c r="AC320">
        <v>1.0259296852952666</v>
      </c>
      <c r="AD320">
        <v>2.5807817039275056</v>
      </c>
      <c r="AE320">
        <v>65.076270198507927</v>
      </c>
    </row>
    <row r="321" spans="1:31" x14ac:dyDescent="0.25">
      <c r="A321">
        <v>1905021</v>
      </c>
      <c r="B321">
        <v>1</v>
      </c>
      <c r="C321" t="s">
        <v>80</v>
      </c>
      <c r="D321" t="s">
        <v>99</v>
      </c>
      <c r="E321" t="s">
        <v>131</v>
      </c>
      <c r="F321" t="s">
        <v>1131</v>
      </c>
      <c r="G321" t="s">
        <v>202</v>
      </c>
      <c r="H321" t="s">
        <v>134</v>
      </c>
      <c r="I321" t="s">
        <v>135</v>
      </c>
      <c r="J321" t="s">
        <v>136</v>
      </c>
      <c r="K321" t="s">
        <v>203</v>
      </c>
      <c r="L321" t="s">
        <v>1132</v>
      </c>
      <c r="M321" t="s">
        <v>1133</v>
      </c>
      <c r="N321">
        <v>7.8027777770000002</v>
      </c>
      <c r="O321">
        <v>0</v>
      </c>
      <c r="P321">
        <v>72</v>
      </c>
      <c r="Q321">
        <v>0</v>
      </c>
      <c r="R321">
        <v>0</v>
      </c>
      <c r="S321">
        <v>0</v>
      </c>
      <c r="T321">
        <v>20</v>
      </c>
      <c r="U321">
        <v>0</v>
      </c>
      <c r="V321">
        <v>0</v>
      </c>
      <c r="W321">
        <v>0</v>
      </c>
      <c r="X321">
        <v>146.01512507222364</v>
      </c>
      <c r="Y321">
        <v>0</v>
      </c>
      <c r="Z321">
        <v>0</v>
      </c>
      <c r="AA321">
        <v>0</v>
      </c>
      <c r="AB321">
        <v>68.862281388706947</v>
      </c>
      <c r="AC321">
        <v>0</v>
      </c>
      <c r="AD321">
        <v>0</v>
      </c>
      <c r="AE321">
        <v>214.87740646093059</v>
      </c>
    </row>
    <row r="322" spans="1:31" x14ac:dyDescent="0.25">
      <c r="A322">
        <v>1905264</v>
      </c>
      <c r="B322">
        <v>1</v>
      </c>
      <c r="C322" t="s">
        <v>80</v>
      </c>
      <c r="D322" t="s">
        <v>83</v>
      </c>
      <c r="E322" t="s">
        <v>171</v>
      </c>
      <c r="F322" t="s">
        <v>1134</v>
      </c>
      <c r="G322" t="s">
        <v>362</v>
      </c>
      <c r="H322" t="s">
        <v>157</v>
      </c>
      <c r="I322" t="s">
        <v>135</v>
      </c>
      <c r="J322" t="s">
        <v>3</v>
      </c>
      <c r="K322" t="s">
        <v>137</v>
      </c>
      <c r="L322" t="s">
        <v>1135</v>
      </c>
      <c r="M322" t="s">
        <v>1136</v>
      </c>
      <c r="N322">
        <v>0.84064805499999995</v>
      </c>
      <c r="O322">
        <v>0</v>
      </c>
      <c r="P322">
        <v>3191</v>
      </c>
      <c r="Q322">
        <v>0</v>
      </c>
      <c r="R322">
        <v>0</v>
      </c>
      <c r="S322">
        <v>2</v>
      </c>
      <c r="T322">
        <v>1973</v>
      </c>
      <c r="U322">
        <v>0</v>
      </c>
      <c r="V322">
        <v>4</v>
      </c>
      <c r="W322">
        <v>0</v>
      </c>
      <c r="X322">
        <v>1144.4442296305854</v>
      </c>
      <c r="Y322">
        <v>0</v>
      </c>
      <c r="Z322">
        <v>0</v>
      </c>
      <c r="AA322">
        <v>440.49914768146181</v>
      </c>
      <c r="AB322">
        <v>3103.3797703721425</v>
      </c>
      <c r="AC322">
        <v>0</v>
      </c>
      <c r="AD322">
        <v>174.68880032487573</v>
      </c>
      <c r="AE322">
        <v>4863.0119480090661</v>
      </c>
    </row>
    <row r="323" spans="1:31" x14ac:dyDescent="0.25">
      <c r="A323">
        <v>1905187</v>
      </c>
      <c r="B323">
        <v>1</v>
      </c>
      <c r="C323" t="s">
        <v>80</v>
      </c>
      <c r="D323" t="s">
        <v>93</v>
      </c>
      <c r="E323" t="s">
        <v>140</v>
      </c>
      <c r="F323" t="s">
        <v>1137</v>
      </c>
      <c r="G323" t="s">
        <v>217</v>
      </c>
      <c r="H323" t="s">
        <v>134</v>
      </c>
      <c r="I323" t="s">
        <v>135</v>
      </c>
      <c r="J323" t="s">
        <v>136</v>
      </c>
      <c r="K323" t="s">
        <v>137</v>
      </c>
      <c r="L323" t="s">
        <v>1138</v>
      </c>
      <c r="M323" t="s">
        <v>1139</v>
      </c>
      <c r="N323">
        <v>8.98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2.8828766236746892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2.8828766236746892</v>
      </c>
    </row>
    <row r="324" spans="1:31" x14ac:dyDescent="0.25">
      <c r="A324">
        <v>1905456</v>
      </c>
      <c r="B324">
        <v>1</v>
      </c>
      <c r="C324" t="s">
        <v>80</v>
      </c>
      <c r="D324" t="s">
        <v>103</v>
      </c>
      <c r="E324" t="s">
        <v>220</v>
      </c>
      <c r="F324" t="s">
        <v>1140</v>
      </c>
      <c r="G324" t="s">
        <v>156</v>
      </c>
      <c r="H324" t="s">
        <v>157</v>
      </c>
      <c r="I324" t="s">
        <v>135</v>
      </c>
      <c r="J324" t="s">
        <v>136</v>
      </c>
      <c r="K324" t="s">
        <v>137</v>
      </c>
      <c r="L324" t="s">
        <v>1141</v>
      </c>
      <c r="M324" t="s">
        <v>1142</v>
      </c>
      <c r="N324">
        <v>0.28027777700000001</v>
      </c>
      <c r="O324">
        <v>18</v>
      </c>
      <c r="P324">
        <v>2351</v>
      </c>
      <c r="Q324">
        <v>30</v>
      </c>
      <c r="R324">
        <v>174</v>
      </c>
      <c r="S324">
        <v>52</v>
      </c>
      <c r="T324">
        <v>419</v>
      </c>
      <c r="U324">
        <v>5</v>
      </c>
      <c r="V324">
        <v>1</v>
      </c>
      <c r="W324">
        <v>4.0751493893136255</v>
      </c>
      <c r="X324">
        <v>158.14043008552125</v>
      </c>
      <c r="Y324">
        <v>53.112100806680459</v>
      </c>
      <c r="Z324">
        <v>17.487580168807551</v>
      </c>
      <c r="AA324">
        <v>74.584900334733931</v>
      </c>
      <c r="AB324">
        <v>57.070978996310068</v>
      </c>
      <c r="AC324">
        <v>62.129886339907912</v>
      </c>
      <c r="AD324">
        <v>2.5234713307400995</v>
      </c>
      <c r="AE324">
        <v>429.12449745201485</v>
      </c>
    </row>
    <row r="325" spans="1:31" x14ac:dyDescent="0.25">
      <c r="A325">
        <v>1904958</v>
      </c>
      <c r="B325">
        <v>1</v>
      </c>
      <c r="C325" t="s">
        <v>81</v>
      </c>
      <c r="D325" t="s">
        <v>128</v>
      </c>
      <c r="E325" t="s">
        <v>140</v>
      </c>
      <c r="F325" t="s">
        <v>1143</v>
      </c>
      <c r="G325" t="s">
        <v>342</v>
      </c>
      <c r="H325" t="s">
        <v>134</v>
      </c>
      <c r="I325" t="s">
        <v>135</v>
      </c>
      <c r="J325" t="s">
        <v>136</v>
      </c>
      <c r="K325" t="s">
        <v>137</v>
      </c>
      <c r="L325" t="s">
        <v>1144</v>
      </c>
      <c r="M325" t="s">
        <v>1145</v>
      </c>
      <c r="N325">
        <v>2.045555555</v>
      </c>
      <c r="O325">
        <v>0</v>
      </c>
      <c r="P325">
        <v>11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6.3979172499252321</v>
      </c>
      <c r="Y325">
        <v>0</v>
      </c>
      <c r="Z325">
        <v>0</v>
      </c>
      <c r="AA325">
        <v>0</v>
      </c>
      <c r="AB325">
        <v>5.7193520810736649</v>
      </c>
      <c r="AC325">
        <v>0</v>
      </c>
      <c r="AD325">
        <v>0</v>
      </c>
      <c r="AE325">
        <v>12.117269330998898</v>
      </c>
    </row>
    <row r="326" spans="1:31" x14ac:dyDescent="0.25">
      <c r="A326">
        <v>1905207</v>
      </c>
      <c r="B326">
        <v>1</v>
      </c>
      <c r="C326" t="s">
        <v>80</v>
      </c>
      <c r="D326" t="s">
        <v>99</v>
      </c>
      <c r="E326" t="s">
        <v>140</v>
      </c>
      <c r="F326" t="s">
        <v>1146</v>
      </c>
      <c r="G326" t="s">
        <v>217</v>
      </c>
      <c r="H326" t="s">
        <v>134</v>
      </c>
      <c r="I326" t="s">
        <v>135</v>
      </c>
      <c r="J326" t="s">
        <v>136</v>
      </c>
      <c r="K326" t="s">
        <v>137</v>
      </c>
      <c r="L326" t="s">
        <v>1147</v>
      </c>
      <c r="M326" t="s">
        <v>1148</v>
      </c>
      <c r="N326">
        <v>6.5388888879999998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2.0738483457234222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2.0738483457234222</v>
      </c>
    </row>
    <row r="327" spans="1:31" x14ac:dyDescent="0.25">
      <c r="A327">
        <v>1905350</v>
      </c>
      <c r="B327">
        <v>1</v>
      </c>
      <c r="C327" t="s">
        <v>80</v>
      </c>
      <c r="D327" t="s">
        <v>92</v>
      </c>
      <c r="E327" t="s">
        <v>140</v>
      </c>
      <c r="F327" t="s">
        <v>1149</v>
      </c>
      <c r="G327" t="s">
        <v>342</v>
      </c>
      <c r="H327" t="s">
        <v>134</v>
      </c>
      <c r="I327" t="s">
        <v>135</v>
      </c>
      <c r="J327" t="s">
        <v>136</v>
      </c>
      <c r="K327" t="s">
        <v>137</v>
      </c>
      <c r="L327" t="s">
        <v>1150</v>
      </c>
      <c r="M327" t="s">
        <v>1151</v>
      </c>
      <c r="N327">
        <v>1.4286111109999999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0.80906044271814992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0.80906044271814992</v>
      </c>
    </row>
    <row r="328" spans="1:31" x14ac:dyDescent="0.25">
      <c r="A328">
        <v>1905244</v>
      </c>
      <c r="B328">
        <v>1</v>
      </c>
      <c r="C328" t="s">
        <v>80</v>
      </c>
      <c r="D328" t="s">
        <v>90</v>
      </c>
      <c r="E328" t="s">
        <v>140</v>
      </c>
      <c r="F328" t="s">
        <v>1152</v>
      </c>
      <c r="G328" t="s">
        <v>217</v>
      </c>
      <c r="H328" t="s">
        <v>134</v>
      </c>
      <c r="I328" t="s">
        <v>135</v>
      </c>
      <c r="J328" t="s">
        <v>136</v>
      </c>
      <c r="K328" t="s">
        <v>137</v>
      </c>
      <c r="L328" t="s">
        <v>1153</v>
      </c>
      <c r="M328" t="s">
        <v>1154</v>
      </c>
      <c r="N328">
        <v>2.273055555</v>
      </c>
      <c r="O328">
        <v>0</v>
      </c>
      <c r="P328">
        <v>5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2.966185715564388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2.966185715564388</v>
      </c>
    </row>
    <row r="329" spans="1:31" x14ac:dyDescent="0.25">
      <c r="A329">
        <v>1905493</v>
      </c>
      <c r="B329">
        <v>1</v>
      </c>
      <c r="C329" t="s">
        <v>81</v>
      </c>
      <c r="D329" t="s">
        <v>120</v>
      </c>
      <c r="E329" t="s">
        <v>220</v>
      </c>
      <c r="F329" t="s">
        <v>1155</v>
      </c>
      <c r="G329" t="s">
        <v>156</v>
      </c>
      <c r="H329" t="s">
        <v>157</v>
      </c>
      <c r="I329" t="s">
        <v>135</v>
      </c>
      <c r="J329" t="s">
        <v>136</v>
      </c>
      <c r="K329" t="s">
        <v>137</v>
      </c>
      <c r="L329" t="s">
        <v>1156</v>
      </c>
      <c r="M329" t="s">
        <v>1157</v>
      </c>
      <c r="N329">
        <v>0.650277777</v>
      </c>
      <c r="O329">
        <v>0</v>
      </c>
      <c r="P329">
        <v>439</v>
      </c>
      <c r="Q329">
        <v>13</v>
      </c>
      <c r="R329">
        <v>29</v>
      </c>
      <c r="S329">
        <v>1</v>
      </c>
      <c r="T329">
        <v>33</v>
      </c>
      <c r="U329">
        <v>1</v>
      </c>
      <c r="V329">
        <v>0</v>
      </c>
      <c r="W329">
        <v>0</v>
      </c>
      <c r="X329">
        <v>58.134368354146446</v>
      </c>
      <c r="Y329">
        <v>30.914651502024078</v>
      </c>
      <c r="Z329">
        <v>26.456053702215282</v>
      </c>
      <c r="AA329">
        <v>2.2282647446155237</v>
      </c>
      <c r="AB329">
        <v>5.8923352562818341</v>
      </c>
      <c r="AC329">
        <v>91.510993357817568</v>
      </c>
      <c r="AD329">
        <v>0</v>
      </c>
      <c r="AE329">
        <v>215.13666691710074</v>
      </c>
    </row>
    <row r="330" spans="1:31" x14ac:dyDescent="0.25">
      <c r="A330">
        <v>1905250</v>
      </c>
      <c r="B330">
        <v>1</v>
      </c>
      <c r="C330" t="s">
        <v>80</v>
      </c>
      <c r="D330" t="s">
        <v>85</v>
      </c>
      <c r="E330" t="s">
        <v>140</v>
      </c>
      <c r="F330" t="s">
        <v>1158</v>
      </c>
      <c r="G330" t="s">
        <v>362</v>
      </c>
      <c r="H330" t="s">
        <v>134</v>
      </c>
      <c r="I330" t="s">
        <v>135</v>
      </c>
      <c r="J330" t="s">
        <v>3</v>
      </c>
      <c r="K330" t="s">
        <v>137</v>
      </c>
      <c r="L330" t="s">
        <v>1159</v>
      </c>
      <c r="M330" t="s">
        <v>1160</v>
      </c>
      <c r="N330">
        <v>9.5730555549999998</v>
      </c>
      <c r="O330">
        <v>0</v>
      </c>
      <c r="P330">
        <v>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23.273616197693766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23.273616197693766</v>
      </c>
    </row>
    <row r="331" spans="1:31" x14ac:dyDescent="0.25">
      <c r="A331">
        <v>1905413</v>
      </c>
      <c r="B331">
        <v>1</v>
      </c>
      <c r="C331" t="s">
        <v>80</v>
      </c>
      <c r="D331" t="s">
        <v>84</v>
      </c>
      <c r="E331" t="s">
        <v>160</v>
      </c>
      <c r="F331" t="s">
        <v>1161</v>
      </c>
      <c r="G331" t="s">
        <v>1162</v>
      </c>
      <c r="H331" t="s">
        <v>134</v>
      </c>
      <c r="I331" t="s">
        <v>135</v>
      </c>
      <c r="J331" t="s">
        <v>136</v>
      </c>
      <c r="K331" t="s">
        <v>137</v>
      </c>
      <c r="L331" t="s">
        <v>1163</v>
      </c>
      <c r="M331" t="s">
        <v>1164</v>
      </c>
      <c r="N331">
        <v>3.4169444439999999</v>
      </c>
      <c r="O331">
        <v>0</v>
      </c>
      <c r="P331">
        <v>6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11.648221713417858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11.648221713417858</v>
      </c>
    </row>
    <row r="332" spans="1:31" x14ac:dyDescent="0.25">
      <c r="A332">
        <v>1905436</v>
      </c>
      <c r="B332">
        <v>1</v>
      </c>
      <c r="C332" t="s">
        <v>80</v>
      </c>
      <c r="D332" t="s">
        <v>97</v>
      </c>
      <c r="E332" t="s">
        <v>190</v>
      </c>
      <c r="F332" t="s">
        <v>1165</v>
      </c>
      <c r="G332" t="s">
        <v>241</v>
      </c>
      <c r="H332" t="s">
        <v>157</v>
      </c>
      <c r="I332" t="s">
        <v>135</v>
      </c>
      <c r="J332" t="s">
        <v>136</v>
      </c>
      <c r="K332" t="s">
        <v>137</v>
      </c>
      <c r="L332" t="s">
        <v>1166</v>
      </c>
      <c r="M332" t="s">
        <v>1167</v>
      </c>
      <c r="N332">
        <v>2.2719444439999998</v>
      </c>
      <c r="O332">
        <v>0</v>
      </c>
      <c r="P332">
        <v>9</v>
      </c>
      <c r="Q332">
        <v>0</v>
      </c>
      <c r="R332">
        <v>17</v>
      </c>
      <c r="S332">
        <v>0</v>
      </c>
      <c r="T332">
        <v>9</v>
      </c>
      <c r="U332">
        <v>0</v>
      </c>
      <c r="V332">
        <v>0</v>
      </c>
      <c r="W332">
        <v>0</v>
      </c>
      <c r="X332">
        <v>8.1467374667899417</v>
      </c>
      <c r="Y332">
        <v>0</v>
      </c>
      <c r="Z332">
        <v>35.929566157949544</v>
      </c>
      <c r="AA332">
        <v>0</v>
      </c>
      <c r="AB332">
        <v>81.994051773673917</v>
      </c>
      <c r="AC332">
        <v>0</v>
      </c>
      <c r="AD332">
        <v>0</v>
      </c>
      <c r="AE332">
        <v>126.0703553984134</v>
      </c>
    </row>
    <row r="333" spans="1:31" x14ac:dyDescent="0.25">
      <c r="A333">
        <v>1905267</v>
      </c>
      <c r="B333">
        <v>1</v>
      </c>
      <c r="C333" t="s">
        <v>80</v>
      </c>
      <c r="D333" t="s">
        <v>88</v>
      </c>
      <c r="E333" t="s">
        <v>149</v>
      </c>
      <c r="F333" t="s">
        <v>1168</v>
      </c>
      <c r="G333" t="s">
        <v>1169</v>
      </c>
      <c r="H333" t="s">
        <v>134</v>
      </c>
      <c r="I333" t="s">
        <v>135</v>
      </c>
      <c r="J333" t="s">
        <v>136</v>
      </c>
      <c r="K333" t="s">
        <v>137</v>
      </c>
      <c r="L333" t="s">
        <v>1170</v>
      </c>
      <c r="M333" t="s">
        <v>1171</v>
      </c>
      <c r="N333">
        <v>1.031666666</v>
      </c>
      <c r="O333">
        <v>0</v>
      </c>
      <c r="P333">
        <v>623</v>
      </c>
      <c r="Q333">
        <v>0</v>
      </c>
      <c r="R333">
        <v>0</v>
      </c>
      <c r="S333">
        <v>0</v>
      </c>
      <c r="T333">
        <v>21</v>
      </c>
      <c r="U333">
        <v>0</v>
      </c>
      <c r="V333">
        <v>0</v>
      </c>
      <c r="W333">
        <v>0</v>
      </c>
      <c r="X333">
        <v>189.14142761671735</v>
      </c>
      <c r="Y333">
        <v>0</v>
      </c>
      <c r="Z333">
        <v>0</v>
      </c>
      <c r="AA333">
        <v>0</v>
      </c>
      <c r="AB333">
        <v>17.109728262934105</v>
      </c>
      <c r="AC333">
        <v>0</v>
      </c>
      <c r="AD333">
        <v>0</v>
      </c>
      <c r="AE333">
        <v>206.25115587965146</v>
      </c>
    </row>
    <row r="334" spans="1:31" x14ac:dyDescent="0.25">
      <c r="A334">
        <v>1905121</v>
      </c>
      <c r="B334">
        <v>1</v>
      </c>
      <c r="C334" t="s">
        <v>80</v>
      </c>
      <c r="D334" t="s">
        <v>96</v>
      </c>
      <c r="E334" t="s">
        <v>160</v>
      </c>
      <c r="F334" t="s">
        <v>1172</v>
      </c>
      <c r="G334" t="s">
        <v>279</v>
      </c>
      <c r="H334" t="s">
        <v>134</v>
      </c>
      <c r="I334" t="s">
        <v>135</v>
      </c>
      <c r="J334" t="s">
        <v>136</v>
      </c>
      <c r="K334" t="s">
        <v>137</v>
      </c>
      <c r="L334" t="s">
        <v>1173</v>
      </c>
      <c r="M334" t="s">
        <v>1174</v>
      </c>
      <c r="N334">
        <v>2.0561111109999999</v>
      </c>
      <c r="O334">
        <v>0</v>
      </c>
      <c r="P334">
        <v>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5.2283875257162968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5.2283875257162968</v>
      </c>
    </row>
    <row r="335" spans="1:31" x14ac:dyDescent="0.25">
      <c r="A335">
        <v>1905227</v>
      </c>
      <c r="B335">
        <v>1</v>
      </c>
      <c r="C335" t="s">
        <v>80</v>
      </c>
      <c r="D335" t="s">
        <v>82</v>
      </c>
      <c r="E335" t="s">
        <v>140</v>
      </c>
      <c r="F335" t="s">
        <v>1175</v>
      </c>
      <c r="G335" t="s">
        <v>146</v>
      </c>
      <c r="H335" t="s">
        <v>134</v>
      </c>
      <c r="I335" t="s">
        <v>135</v>
      </c>
      <c r="J335" t="s">
        <v>136</v>
      </c>
      <c r="K335" t="s">
        <v>137</v>
      </c>
      <c r="L335" t="s">
        <v>1176</v>
      </c>
      <c r="M335" t="s">
        <v>1177</v>
      </c>
      <c r="N335">
        <v>2.0986111109999999</v>
      </c>
      <c r="O335">
        <v>0</v>
      </c>
      <c r="P335">
        <v>2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0.81299208588916494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0.81299208588916494</v>
      </c>
    </row>
    <row r="336" spans="1:31" x14ac:dyDescent="0.25">
      <c r="A336">
        <v>1904998</v>
      </c>
      <c r="B336">
        <v>1</v>
      </c>
      <c r="C336" t="s">
        <v>81</v>
      </c>
      <c r="D336" t="s">
        <v>117</v>
      </c>
      <c r="E336" t="s">
        <v>190</v>
      </c>
      <c r="F336" t="s">
        <v>1178</v>
      </c>
      <c r="G336" t="s">
        <v>263</v>
      </c>
      <c r="H336" t="s">
        <v>157</v>
      </c>
      <c r="I336" t="s">
        <v>135</v>
      </c>
      <c r="J336" t="s">
        <v>136</v>
      </c>
      <c r="K336" t="s">
        <v>203</v>
      </c>
      <c r="L336" t="s">
        <v>1179</v>
      </c>
      <c r="M336" t="s">
        <v>1180</v>
      </c>
      <c r="N336">
        <v>3.1554850000000001</v>
      </c>
      <c r="O336">
        <v>0</v>
      </c>
      <c r="P336">
        <v>90</v>
      </c>
      <c r="Q336">
        <v>0</v>
      </c>
      <c r="R336">
        <v>5</v>
      </c>
      <c r="S336">
        <v>0</v>
      </c>
      <c r="T336">
        <v>11</v>
      </c>
      <c r="U336">
        <v>0</v>
      </c>
      <c r="V336">
        <v>0</v>
      </c>
      <c r="W336">
        <v>0</v>
      </c>
      <c r="X336">
        <v>52.357745773025158</v>
      </c>
      <c r="Y336">
        <v>0</v>
      </c>
      <c r="Z336">
        <v>26.377827633914411</v>
      </c>
      <c r="AA336">
        <v>0</v>
      </c>
      <c r="AB336">
        <v>37.286946089807465</v>
      </c>
      <c r="AC336">
        <v>0</v>
      </c>
      <c r="AD336">
        <v>0</v>
      </c>
      <c r="AE336">
        <v>116.02251949674704</v>
      </c>
    </row>
    <row r="337" spans="1:31" x14ac:dyDescent="0.25">
      <c r="A337">
        <v>1905353</v>
      </c>
      <c r="B337">
        <v>1</v>
      </c>
      <c r="C337" t="s">
        <v>80</v>
      </c>
      <c r="D337" t="s">
        <v>93</v>
      </c>
      <c r="E337" t="s">
        <v>131</v>
      </c>
      <c r="F337" t="s">
        <v>1181</v>
      </c>
      <c r="G337" t="s">
        <v>133</v>
      </c>
      <c r="H337" t="s">
        <v>134</v>
      </c>
      <c r="I337" t="s">
        <v>135</v>
      </c>
      <c r="J337" t="s">
        <v>136</v>
      </c>
      <c r="K337" t="s">
        <v>137</v>
      </c>
      <c r="L337" t="s">
        <v>1182</v>
      </c>
      <c r="M337" t="s">
        <v>1183</v>
      </c>
      <c r="N337">
        <v>1.345555555</v>
      </c>
      <c r="O337">
        <v>0</v>
      </c>
      <c r="P337">
        <v>0</v>
      </c>
      <c r="Q337">
        <v>0</v>
      </c>
      <c r="R337">
        <v>2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8.6948304480458667</v>
      </c>
      <c r="AA337">
        <v>0</v>
      </c>
      <c r="AB337">
        <v>0</v>
      </c>
      <c r="AC337">
        <v>0</v>
      </c>
      <c r="AD337">
        <v>0</v>
      </c>
      <c r="AE337">
        <v>8.6948304480458667</v>
      </c>
    </row>
    <row r="338" spans="1:31" x14ac:dyDescent="0.25">
      <c r="A338">
        <v>1905453</v>
      </c>
      <c r="B338">
        <v>1</v>
      </c>
      <c r="C338" t="s">
        <v>80</v>
      </c>
      <c r="D338" t="s">
        <v>98</v>
      </c>
      <c r="E338" t="s">
        <v>190</v>
      </c>
      <c r="F338" t="s">
        <v>1184</v>
      </c>
      <c r="G338" t="s">
        <v>1185</v>
      </c>
      <c r="H338" t="s">
        <v>157</v>
      </c>
      <c r="I338" t="s">
        <v>135</v>
      </c>
      <c r="J338" t="s">
        <v>136</v>
      </c>
      <c r="K338" t="s">
        <v>137</v>
      </c>
      <c r="L338" t="s">
        <v>1186</v>
      </c>
      <c r="M338" t="s">
        <v>1187</v>
      </c>
      <c r="N338">
        <v>1.196111111</v>
      </c>
      <c r="O338">
        <v>0</v>
      </c>
      <c r="P338">
        <v>105</v>
      </c>
      <c r="Q338">
        <v>0</v>
      </c>
      <c r="R338">
        <v>2</v>
      </c>
      <c r="S338">
        <v>0</v>
      </c>
      <c r="T338">
        <v>3</v>
      </c>
      <c r="U338">
        <v>0</v>
      </c>
      <c r="V338">
        <v>0</v>
      </c>
      <c r="W338">
        <v>0</v>
      </c>
      <c r="X338">
        <v>42.775228253958147</v>
      </c>
      <c r="Y338">
        <v>0</v>
      </c>
      <c r="Z338">
        <v>0.74148791500573508</v>
      </c>
      <c r="AA338">
        <v>0</v>
      </c>
      <c r="AB338">
        <v>0.49291979708669997</v>
      </c>
      <c r="AC338">
        <v>0</v>
      </c>
      <c r="AD338">
        <v>0</v>
      </c>
      <c r="AE338">
        <v>44.009635966050581</v>
      </c>
    </row>
    <row r="339" spans="1:31" x14ac:dyDescent="0.25">
      <c r="A339">
        <v>1905161</v>
      </c>
      <c r="B339">
        <v>1</v>
      </c>
      <c r="C339" t="s">
        <v>81</v>
      </c>
      <c r="D339" t="s">
        <v>128</v>
      </c>
      <c r="E339" t="s">
        <v>140</v>
      </c>
      <c r="F339" t="s">
        <v>1188</v>
      </c>
      <c r="G339" t="s">
        <v>146</v>
      </c>
      <c r="H339" t="s">
        <v>134</v>
      </c>
      <c r="I339" t="s">
        <v>135</v>
      </c>
      <c r="J339" t="s">
        <v>136</v>
      </c>
      <c r="K339" t="s">
        <v>137</v>
      </c>
      <c r="L339" t="s">
        <v>1189</v>
      </c>
      <c r="M339" t="s">
        <v>1190</v>
      </c>
      <c r="N339">
        <v>4.6233333329999997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</row>
    <row r="340" spans="1:31" x14ac:dyDescent="0.25">
      <c r="A340">
        <v>1905333</v>
      </c>
      <c r="B340">
        <v>1</v>
      </c>
      <c r="C340" t="s">
        <v>81</v>
      </c>
      <c r="D340" t="s">
        <v>128</v>
      </c>
      <c r="E340" t="s">
        <v>131</v>
      </c>
      <c r="F340" t="s">
        <v>1191</v>
      </c>
      <c r="G340" t="s">
        <v>133</v>
      </c>
      <c r="H340" t="s">
        <v>134</v>
      </c>
      <c r="I340" t="s">
        <v>135</v>
      </c>
      <c r="J340" t="s">
        <v>136</v>
      </c>
      <c r="K340" t="s">
        <v>137</v>
      </c>
      <c r="L340" t="s">
        <v>1192</v>
      </c>
      <c r="M340" t="s">
        <v>1193</v>
      </c>
      <c r="N340">
        <v>1.021111111</v>
      </c>
      <c r="O340">
        <v>0</v>
      </c>
      <c r="P340">
        <v>105</v>
      </c>
      <c r="Q340">
        <v>0</v>
      </c>
      <c r="R340">
        <v>0</v>
      </c>
      <c r="S340">
        <v>0</v>
      </c>
      <c r="T340">
        <v>5</v>
      </c>
      <c r="U340">
        <v>0</v>
      </c>
      <c r="V340">
        <v>0</v>
      </c>
      <c r="W340">
        <v>0</v>
      </c>
      <c r="X340">
        <v>25.019846993654049</v>
      </c>
      <c r="Y340">
        <v>0</v>
      </c>
      <c r="Z340">
        <v>0</v>
      </c>
      <c r="AA340">
        <v>0</v>
      </c>
      <c r="AB340">
        <v>1.119884009028713</v>
      </c>
      <c r="AC340">
        <v>0</v>
      </c>
      <c r="AD340">
        <v>0</v>
      </c>
      <c r="AE340">
        <v>26.139731002682762</v>
      </c>
    </row>
    <row r="341" spans="1:31" x14ac:dyDescent="0.25">
      <c r="A341">
        <v>1904955</v>
      </c>
      <c r="B341">
        <v>1</v>
      </c>
      <c r="C341" t="s">
        <v>80</v>
      </c>
      <c r="D341" t="s">
        <v>106</v>
      </c>
      <c r="E341" t="s">
        <v>154</v>
      </c>
      <c r="F341" t="s">
        <v>1194</v>
      </c>
      <c r="G341" t="s">
        <v>156</v>
      </c>
      <c r="H341" t="s">
        <v>157</v>
      </c>
      <c r="I341" t="s">
        <v>135</v>
      </c>
      <c r="J341" t="s">
        <v>136</v>
      </c>
      <c r="K341" t="s">
        <v>137</v>
      </c>
      <c r="L341" t="s">
        <v>1195</v>
      </c>
      <c r="M341" t="s">
        <v>1196</v>
      </c>
      <c r="N341">
        <v>0.153888888</v>
      </c>
      <c r="O341">
        <v>1</v>
      </c>
      <c r="P341">
        <v>34</v>
      </c>
      <c r="Q341">
        <v>18</v>
      </c>
      <c r="R341">
        <v>39</v>
      </c>
      <c r="S341">
        <v>12</v>
      </c>
      <c r="T341">
        <v>26</v>
      </c>
      <c r="U341">
        <v>6</v>
      </c>
      <c r="V341">
        <v>0</v>
      </c>
      <c r="W341">
        <v>2.2604990345949448E-2</v>
      </c>
      <c r="X341">
        <v>2.3101058247921129</v>
      </c>
      <c r="Y341">
        <v>27.756211971778466</v>
      </c>
      <c r="Z341">
        <v>26.601757405046385</v>
      </c>
      <c r="AA341">
        <v>13.4987216978619</v>
      </c>
      <c r="AB341">
        <v>10.653411360626224</v>
      </c>
      <c r="AC341">
        <v>17.77670575104402</v>
      </c>
      <c r="AD341">
        <v>0</v>
      </c>
      <c r="AE341">
        <v>98.61951900149505</v>
      </c>
    </row>
    <row r="342" spans="1:31" x14ac:dyDescent="0.25">
      <c r="A342">
        <v>1905098</v>
      </c>
      <c r="B342">
        <v>1</v>
      </c>
      <c r="C342" t="s">
        <v>81</v>
      </c>
      <c r="D342" t="s">
        <v>112</v>
      </c>
      <c r="E342" t="s">
        <v>131</v>
      </c>
      <c r="F342" t="s">
        <v>1197</v>
      </c>
      <c r="G342" t="s">
        <v>439</v>
      </c>
      <c r="H342" t="s">
        <v>134</v>
      </c>
      <c r="I342" t="s">
        <v>135</v>
      </c>
      <c r="J342" t="s">
        <v>136</v>
      </c>
      <c r="K342" t="s">
        <v>137</v>
      </c>
      <c r="L342" t="s">
        <v>1198</v>
      </c>
      <c r="M342" t="s">
        <v>1199</v>
      </c>
      <c r="N342">
        <v>2.7880555550000001</v>
      </c>
      <c r="O342">
        <v>0</v>
      </c>
      <c r="P342">
        <v>50</v>
      </c>
      <c r="Q342">
        <v>0</v>
      </c>
      <c r="R342">
        <v>1</v>
      </c>
      <c r="S342">
        <v>0</v>
      </c>
      <c r="T342">
        <v>31</v>
      </c>
      <c r="U342">
        <v>0</v>
      </c>
      <c r="V342">
        <v>0</v>
      </c>
      <c r="W342">
        <v>0</v>
      </c>
      <c r="X342">
        <v>33.59659294487529</v>
      </c>
      <c r="Y342">
        <v>0</v>
      </c>
      <c r="Z342">
        <v>0.55610656662839175</v>
      </c>
      <c r="AA342">
        <v>0</v>
      </c>
      <c r="AB342">
        <v>41.298945291136206</v>
      </c>
      <c r="AC342">
        <v>0</v>
      </c>
      <c r="AD342">
        <v>0</v>
      </c>
      <c r="AE342">
        <v>75.45164480263989</v>
      </c>
    </row>
    <row r="343" spans="1:31" x14ac:dyDescent="0.25">
      <c r="A343">
        <v>1905496</v>
      </c>
      <c r="B343">
        <v>1</v>
      </c>
      <c r="C343" t="s">
        <v>80</v>
      </c>
      <c r="D343" t="s">
        <v>105</v>
      </c>
      <c r="E343" t="s">
        <v>190</v>
      </c>
      <c r="F343" t="s">
        <v>1200</v>
      </c>
      <c r="G343" t="s">
        <v>241</v>
      </c>
      <c r="H343" t="s">
        <v>157</v>
      </c>
      <c r="I343" t="s">
        <v>135</v>
      </c>
      <c r="J343" t="s">
        <v>136</v>
      </c>
      <c r="K343" t="s">
        <v>137</v>
      </c>
      <c r="L343" t="s">
        <v>1201</v>
      </c>
      <c r="M343" t="s">
        <v>1202</v>
      </c>
      <c r="N343">
        <v>1.051388888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83.593640718941884</v>
      </c>
      <c r="AD343">
        <v>0</v>
      </c>
      <c r="AE343">
        <v>83.593640718941884</v>
      </c>
    </row>
    <row r="344" spans="1:31" x14ac:dyDescent="0.25">
      <c r="A344">
        <v>1905347</v>
      </c>
      <c r="B344">
        <v>1</v>
      </c>
      <c r="C344" t="s">
        <v>80</v>
      </c>
      <c r="D344" t="s">
        <v>94</v>
      </c>
      <c r="E344" t="s">
        <v>131</v>
      </c>
      <c r="F344" t="s">
        <v>1203</v>
      </c>
      <c r="G344" t="s">
        <v>283</v>
      </c>
      <c r="H344" t="s">
        <v>134</v>
      </c>
      <c r="I344" t="s">
        <v>135</v>
      </c>
      <c r="J344" t="s">
        <v>136</v>
      </c>
      <c r="K344" t="s">
        <v>137</v>
      </c>
      <c r="L344" t="s">
        <v>1204</v>
      </c>
      <c r="M344" t="s">
        <v>1205</v>
      </c>
      <c r="N344">
        <v>1.51</v>
      </c>
      <c r="O344">
        <v>0</v>
      </c>
      <c r="P344">
        <v>123</v>
      </c>
      <c r="Q344">
        <v>0</v>
      </c>
      <c r="R344">
        <v>0</v>
      </c>
      <c r="S344">
        <v>0</v>
      </c>
      <c r="T344">
        <v>25</v>
      </c>
      <c r="U344">
        <v>0</v>
      </c>
      <c r="V344">
        <v>0</v>
      </c>
      <c r="W344">
        <v>0</v>
      </c>
      <c r="X344">
        <v>44.957112836793264</v>
      </c>
      <c r="Y344">
        <v>0</v>
      </c>
      <c r="Z344">
        <v>0</v>
      </c>
      <c r="AA344">
        <v>0</v>
      </c>
      <c r="AB344">
        <v>42.777293387307836</v>
      </c>
      <c r="AC344">
        <v>0</v>
      </c>
      <c r="AD344">
        <v>0</v>
      </c>
      <c r="AE344">
        <v>87.734406224101093</v>
      </c>
    </row>
    <row r="345" spans="1:31" x14ac:dyDescent="0.25">
      <c r="A345">
        <v>1905439</v>
      </c>
      <c r="B345">
        <v>1</v>
      </c>
      <c r="C345" t="s">
        <v>80</v>
      </c>
      <c r="D345" t="s">
        <v>82</v>
      </c>
      <c r="E345" t="s">
        <v>140</v>
      </c>
      <c r="F345" t="s">
        <v>1206</v>
      </c>
      <c r="G345" t="s">
        <v>342</v>
      </c>
      <c r="H345" t="s">
        <v>134</v>
      </c>
      <c r="I345" t="s">
        <v>135</v>
      </c>
      <c r="J345" t="s">
        <v>136</v>
      </c>
      <c r="K345" t="s">
        <v>137</v>
      </c>
      <c r="L345" t="s">
        <v>1207</v>
      </c>
      <c r="M345" t="s">
        <v>1208</v>
      </c>
      <c r="N345">
        <v>2.3758333330000001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12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15.445321950061597</v>
      </c>
      <c r="AC345">
        <v>0</v>
      </c>
      <c r="AD345">
        <v>0</v>
      </c>
      <c r="AE345">
        <v>15.445321950061597</v>
      </c>
    </row>
    <row r="346" spans="1:31" x14ac:dyDescent="0.25">
      <c r="A346">
        <v>1905107</v>
      </c>
      <c r="B346">
        <v>1</v>
      </c>
      <c r="C346" t="s">
        <v>81</v>
      </c>
      <c r="D346" t="s">
        <v>117</v>
      </c>
      <c r="E346" t="s">
        <v>190</v>
      </c>
      <c r="F346" t="s">
        <v>1209</v>
      </c>
      <c r="G346" t="s">
        <v>263</v>
      </c>
      <c r="H346" t="s">
        <v>157</v>
      </c>
      <c r="I346" t="s">
        <v>135</v>
      </c>
      <c r="J346" t="s">
        <v>136</v>
      </c>
      <c r="K346" t="s">
        <v>203</v>
      </c>
      <c r="L346" t="s">
        <v>1210</v>
      </c>
      <c r="M346" t="s">
        <v>1211</v>
      </c>
      <c r="N346">
        <v>2.427030555</v>
      </c>
      <c r="O346">
        <v>0</v>
      </c>
      <c r="P346">
        <v>89</v>
      </c>
      <c r="Q346">
        <v>0</v>
      </c>
      <c r="R346">
        <v>2</v>
      </c>
      <c r="S346">
        <v>0</v>
      </c>
      <c r="T346">
        <v>14</v>
      </c>
      <c r="U346">
        <v>0</v>
      </c>
      <c r="V346">
        <v>0</v>
      </c>
      <c r="W346">
        <v>0</v>
      </c>
      <c r="X346">
        <v>62.378369690166565</v>
      </c>
      <c r="Y346">
        <v>0</v>
      </c>
      <c r="Z346">
        <v>2.6841639442692724</v>
      </c>
      <c r="AA346">
        <v>0</v>
      </c>
      <c r="AB346">
        <v>41.689780012841574</v>
      </c>
      <c r="AC346">
        <v>0</v>
      </c>
      <c r="AD346">
        <v>0</v>
      </c>
      <c r="AE346">
        <v>106.75231364727742</v>
      </c>
    </row>
    <row r="347" spans="1:31" x14ac:dyDescent="0.25">
      <c r="A347">
        <v>1904967</v>
      </c>
      <c r="B347">
        <v>1</v>
      </c>
      <c r="C347" t="s">
        <v>81</v>
      </c>
      <c r="D347" t="s">
        <v>121</v>
      </c>
      <c r="E347" t="s">
        <v>131</v>
      </c>
      <c r="F347" t="s">
        <v>1212</v>
      </c>
      <c r="G347" t="s">
        <v>133</v>
      </c>
      <c r="H347" t="s">
        <v>134</v>
      </c>
      <c r="I347" t="s">
        <v>135</v>
      </c>
      <c r="J347" t="s">
        <v>136</v>
      </c>
      <c r="K347" t="s">
        <v>137</v>
      </c>
      <c r="L347" t="s">
        <v>1213</v>
      </c>
      <c r="M347" t="s">
        <v>1214</v>
      </c>
      <c r="N347">
        <v>2.6033333330000001</v>
      </c>
      <c r="O347">
        <v>0</v>
      </c>
      <c r="P347">
        <v>80</v>
      </c>
      <c r="Q347">
        <v>0</v>
      </c>
      <c r="R347">
        <v>5</v>
      </c>
      <c r="S347">
        <v>0</v>
      </c>
      <c r="T347">
        <v>4</v>
      </c>
      <c r="U347">
        <v>0</v>
      </c>
      <c r="V347">
        <v>0</v>
      </c>
      <c r="W347">
        <v>0</v>
      </c>
      <c r="X347">
        <v>22.663186106555006</v>
      </c>
      <c r="Y347">
        <v>0</v>
      </c>
      <c r="Z347">
        <v>12.239840154180047</v>
      </c>
      <c r="AA347">
        <v>0</v>
      </c>
      <c r="AB347">
        <v>5.4652586137514758</v>
      </c>
      <c r="AC347">
        <v>0</v>
      </c>
      <c r="AD347">
        <v>0</v>
      </c>
      <c r="AE347">
        <v>40.368284874486527</v>
      </c>
    </row>
    <row r="348" spans="1:31" x14ac:dyDescent="0.25">
      <c r="A348">
        <v>1904961</v>
      </c>
      <c r="B348">
        <v>1</v>
      </c>
      <c r="C348" t="s">
        <v>81</v>
      </c>
      <c r="D348" t="s">
        <v>116</v>
      </c>
      <c r="E348" t="s">
        <v>220</v>
      </c>
      <c r="F348" t="s">
        <v>1215</v>
      </c>
      <c r="G348" t="s">
        <v>156</v>
      </c>
      <c r="H348" t="s">
        <v>157</v>
      </c>
      <c r="I348" t="s">
        <v>135</v>
      </c>
      <c r="J348" t="s">
        <v>136</v>
      </c>
      <c r="K348" t="s">
        <v>137</v>
      </c>
      <c r="L348" t="s">
        <v>1216</v>
      </c>
      <c r="M348" t="s">
        <v>1217</v>
      </c>
      <c r="N348">
        <v>1.845277777</v>
      </c>
      <c r="O348">
        <v>0</v>
      </c>
      <c r="P348">
        <v>483</v>
      </c>
      <c r="Q348">
        <v>5</v>
      </c>
      <c r="R348">
        <v>35</v>
      </c>
      <c r="S348">
        <v>0</v>
      </c>
      <c r="T348">
        <v>55</v>
      </c>
      <c r="U348">
        <v>0</v>
      </c>
      <c r="V348">
        <v>0</v>
      </c>
      <c r="W348">
        <v>0</v>
      </c>
      <c r="X348">
        <v>133.96600162046519</v>
      </c>
      <c r="Y348">
        <v>148.71244343680632</v>
      </c>
      <c r="Z348">
        <v>34.837029759521606</v>
      </c>
      <c r="AA348">
        <v>0</v>
      </c>
      <c r="AB348">
        <v>26.350294740895702</v>
      </c>
      <c r="AC348">
        <v>0</v>
      </c>
      <c r="AD348">
        <v>0</v>
      </c>
      <c r="AE348">
        <v>343.86576955768885</v>
      </c>
    </row>
    <row r="349" spans="1:31" x14ac:dyDescent="0.25">
      <c r="A349">
        <v>1904944</v>
      </c>
      <c r="B349">
        <v>1</v>
      </c>
      <c r="C349" t="s">
        <v>81</v>
      </c>
      <c r="D349" t="s">
        <v>123</v>
      </c>
      <c r="E349" t="s">
        <v>131</v>
      </c>
      <c r="F349" t="s">
        <v>1218</v>
      </c>
      <c r="G349" t="s">
        <v>133</v>
      </c>
      <c r="H349" t="s">
        <v>134</v>
      </c>
      <c r="I349" t="s">
        <v>135</v>
      </c>
      <c r="J349" t="s">
        <v>136</v>
      </c>
      <c r="K349" t="s">
        <v>137</v>
      </c>
      <c r="L349" t="s">
        <v>1219</v>
      </c>
      <c r="M349" t="s">
        <v>1220</v>
      </c>
      <c r="N349">
        <v>1.1091666659999999</v>
      </c>
      <c r="O349">
        <v>0</v>
      </c>
      <c r="P349">
        <v>21</v>
      </c>
      <c r="Q349">
        <v>0</v>
      </c>
      <c r="R349">
        <v>0</v>
      </c>
      <c r="S349">
        <v>0</v>
      </c>
      <c r="T349">
        <v>1</v>
      </c>
      <c r="U349">
        <v>0</v>
      </c>
      <c r="V349">
        <v>0</v>
      </c>
      <c r="W349">
        <v>0</v>
      </c>
      <c r="X349">
        <v>3.6038545979426693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3.6038545979426693</v>
      </c>
    </row>
    <row r="350" spans="1:31" x14ac:dyDescent="0.25">
      <c r="A350">
        <v>1905362</v>
      </c>
      <c r="B350">
        <v>1</v>
      </c>
      <c r="C350" t="s">
        <v>81</v>
      </c>
      <c r="D350" t="s">
        <v>116</v>
      </c>
      <c r="E350" t="s">
        <v>131</v>
      </c>
      <c r="F350" t="s">
        <v>1221</v>
      </c>
      <c r="G350" t="s">
        <v>133</v>
      </c>
      <c r="H350" t="s">
        <v>134</v>
      </c>
      <c r="I350" t="s">
        <v>135</v>
      </c>
      <c r="J350" t="s">
        <v>136</v>
      </c>
      <c r="K350" t="s">
        <v>137</v>
      </c>
      <c r="L350" t="s">
        <v>1222</v>
      </c>
      <c r="M350" t="s">
        <v>1223</v>
      </c>
      <c r="N350">
        <v>0.825555555</v>
      </c>
      <c r="O350">
        <v>0</v>
      </c>
      <c r="P350">
        <v>22</v>
      </c>
      <c r="Q350">
        <v>0</v>
      </c>
      <c r="R350">
        <v>21</v>
      </c>
      <c r="S350">
        <v>0</v>
      </c>
      <c r="T350">
        <v>2</v>
      </c>
      <c r="U350">
        <v>0</v>
      </c>
      <c r="V350">
        <v>0</v>
      </c>
      <c r="W350">
        <v>0</v>
      </c>
      <c r="X350">
        <v>7.4854391686786705</v>
      </c>
      <c r="Y350">
        <v>0</v>
      </c>
      <c r="Z350">
        <v>27.963506272471808</v>
      </c>
      <c r="AA350">
        <v>0</v>
      </c>
      <c r="AB350">
        <v>4.4248227728683931</v>
      </c>
      <c r="AC350">
        <v>0</v>
      </c>
      <c r="AD350">
        <v>0</v>
      </c>
      <c r="AE350">
        <v>39.873768214018874</v>
      </c>
    </row>
    <row r="351" spans="1:31" x14ac:dyDescent="0.25">
      <c r="A351">
        <v>1904921</v>
      </c>
      <c r="B351">
        <v>1</v>
      </c>
      <c r="C351" t="s">
        <v>81</v>
      </c>
      <c r="D351" t="s">
        <v>123</v>
      </c>
      <c r="E351" t="s">
        <v>131</v>
      </c>
      <c r="F351" t="s">
        <v>1224</v>
      </c>
      <c r="G351" t="s">
        <v>133</v>
      </c>
      <c r="H351" t="s">
        <v>134</v>
      </c>
      <c r="I351" t="s">
        <v>135</v>
      </c>
      <c r="J351" t="s">
        <v>136</v>
      </c>
      <c r="K351" t="s">
        <v>137</v>
      </c>
      <c r="L351" t="s">
        <v>1225</v>
      </c>
      <c r="M351" t="s">
        <v>1226</v>
      </c>
      <c r="N351">
        <v>1.799722222</v>
      </c>
      <c r="O351">
        <v>0</v>
      </c>
      <c r="P351">
        <v>32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10.432617672348469</v>
      </c>
      <c r="Y351">
        <v>0</v>
      </c>
      <c r="Z351">
        <v>0.21258671096565168</v>
      </c>
      <c r="AA351">
        <v>0</v>
      </c>
      <c r="AB351">
        <v>0</v>
      </c>
      <c r="AC351">
        <v>0</v>
      </c>
      <c r="AD351">
        <v>0</v>
      </c>
      <c r="AE351">
        <v>10.645204383314121</v>
      </c>
    </row>
    <row r="352" spans="1:31" x14ac:dyDescent="0.25">
      <c r="A352">
        <v>1905316</v>
      </c>
      <c r="B352">
        <v>1</v>
      </c>
      <c r="C352" t="s">
        <v>81</v>
      </c>
      <c r="D352" t="s">
        <v>115</v>
      </c>
      <c r="E352" t="s">
        <v>131</v>
      </c>
      <c r="F352" t="s">
        <v>1227</v>
      </c>
      <c r="G352" t="s">
        <v>133</v>
      </c>
      <c r="H352" t="s">
        <v>134</v>
      </c>
      <c r="I352" t="s">
        <v>135</v>
      </c>
      <c r="J352" t="s">
        <v>136</v>
      </c>
      <c r="K352" t="s">
        <v>137</v>
      </c>
      <c r="L352" t="s">
        <v>1228</v>
      </c>
      <c r="M352" t="s">
        <v>1229</v>
      </c>
      <c r="N352">
        <v>2.5633333330000001</v>
      </c>
      <c r="O352">
        <v>0</v>
      </c>
      <c r="P352">
        <v>17</v>
      </c>
      <c r="Q352">
        <v>0</v>
      </c>
      <c r="R352">
        <v>3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13.219573940765761</v>
      </c>
      <c r="Y352">
        <v>0</v>
      </c>
      <c r="Z352">
        <v>6.8121514506476331</v>
      </c>
      <c r="AA352">
        <v>0</v>
      </c>
      <c r="AB352">
        <v>0</v>
      </c>
      <c r="AC352">
        <v>0</v>
      </c>
      <c r="AD352">
        <v>0</v>
      </c>
      <c r="AE352">
        <v>20.031725391413396</v>
      </c>
    </row>
    <row r="353" spans="1:31" x14ac:dyDescent="0.25">
      <c r="A353">
        <v>1905276</v>
      </c>
      <c r="B353">
        <v>1</v>
      </c>
      <c r="C353" t="s">
        <v>80</v>
      </c>
      <c r="D353" t="s">
        <v>85</v>
      </c>
      <c r="E353" t="s">
        <v>131</v>
      </c>
      <c r="F353" t="s">
        <v>1230</v>
      </c>
      <c r="G353" t="s">
        <v>439</v>
      </c>
      <c r="H353" t="s">
        <v>134</v>
      </c>
      <c r="I353" t="s">
        <v>135</v>
      </c>
      <c r="J353" t="s">
        <v>136</v>
      </c>
      <c r="K353" t="s">
        <v>137</v>
      </c>
      <c r="L353" t="s">
        <v>1231</v>
      </c>
      <c r="M353" t="s">
        <v>1232</v>
      </c>
      <c r="N353">
        <v>1.886666666</v>
      </c>
      <c r="O353">
        <v>0</v>
      </c>
      <c r="P353">
        <v>53</v>
      </c>
      <c r="Q353">
        <v>0</v>
      </c>
      <c r="R353">
        <v>0</v>
      </c>
      <c r="S353">
        <v>0</v>
      </c>
      <c r="T353">
        <v>5</v>
      </c>
      <c r="U353">
        <v>0</v>
      </c>
      <c r="V353">
        <v>0</v>
      </c>
      <c r="W353">
        <v>0</v>
      </c>
      <c r="X353">
        <v>42.661446016491972</v>
      </c>
      <c r="Y353">
        <v>0</v>
      </c>
      <c r="Z353">
        <v>0</v>
      </c>
      <c r="AA353">
        <v>0</v>
      </c>
      <c r="AB353">
        <v>37.022010327490847</v>
      </c>
      <c r="AC353">
        <v>0</v>
      </c>
      <c r="AD353">
        <v>0</v>
      </c>
      <c r="AE353">
        <v>79.683456343982812</v>
      </c>
    </row>
    <row r="354" spans="1:31" x14ac:dyDescent="0.25">
      <c r="A354">
        <v>1905213</v>
      </c>
      <c r="B354">
        <v>1</v>
      </c>
      <c r="C354" t="s">
        <v>80</v>
      </c>
      <c r="D354" t="s">
        <v>92</v>
      </c>
      <c r="E354" t="s">
        <v>140</v>
      </c>
      <c r="F354" t="s">
        <v>1233</v>
      </c>
      <c r="G354" t="s">
        <v>217</v>
      </c>
      <c r="H354" t="s">
        <v>134</v>
      </c>
      <c r="I354" t="s">
        <v>135</v>
      </c>
      <c r="J354" t="s">
        <v>136</v>
      </c>
      <c r="K354" t="s">
        <v>137</v>
      </c>
      <c r="L354" t="s">
        <v>1234</v>
      </c>
      <c r="M354" t="s">
        <v>1235</v>
      </c>
      <c r="N354">
        <v>6.7097222219999999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3.8045998765974032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3.8045998765974032</v>
      </c>
    </row>
    <row r="355" spans="1:31" x14ac:dyDescent="0.25">
      <c r="A355">
        <v>1905379</v>
      </c>
      <c r="B355">
        <v>1</v>
      </c>
      <c r="C355" t="s">
        <v>80</v>
      </c>
      <c r="D355" t="s">
        <v>107</v>
      </c>
      <c r="E355" t="s">
        <v>140</v>
      </c>
      <c r="F355" t="s">
        <v>1236</v>
      </c>
      <c r="G355" t="s">
        <v>362</v>
      </c>
      <c r="H355" t="s">
        <v>134</v>
      </c>
      <c r="I355" t="s">
        <v>135</v>
      </c>
      <c r="J355" t="s">
        <v>136</v>
      </c>
      <c r="K355" t="s">
        <v>137</v>
      </c>
      <c r="L355" t="s">
        <v>1237</v>
      </c>
      <c r="M355" t="s">
        <v>1238</v>
      </c>
      <c r="N355">
        <v>3.4566666659999998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1.5612875882044044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1.5612875882044044</v>
      </c>
    </row>
    <row r="356" spans="1:31" x14ac:dyDescent="0.25">
      <c r="A356">
        <v>1905236</v>
      </c>
      <c r="B356">
        <v>1</v>
      </c>
      <c r="C356" t="s">
        <v>81</v>
      </c>
      <c r="D356" t="s">
        <v>118</v>
      </c>
      <c r="E356" t="s">
        <v>131</v>
      </c>
      <c r="F356" t="s">
        <v>1239</v>
      </c>
      <c r="G356" t="s">
        <v>1072</v>
      </c>
      <c r="H356" t="s">
        <v>134</v>
      </c>
      <c r="I356" t="s">
        <v>135</v>
      </c>
      <c r="J356" t="s">
        <v>136</v>
      </c>
      <c r="K356" t="s">
        <v>137</v>
      </c>
      <c r="L356" t="s">
        <v>1240</v>
      </c>
      <c r="M356" t="s">
        <v>1241</v>
      </c>
      <c r="N356">
        <v>1.4283333330000001</v>
      </c>
      <c r="O356">
        <v>0</v>
      </c>
      <c r="P356">
        <v>55</v>
      </c>
      <c r="Q356">
        <v>0</v>
      </c>
      <c r="R356">
        <v>0</v>
      </c>
      <c r="S356">
        <v>0</v>
      </c>
      <c r="T356">
        <v>8</v>
      </c>
      <c r="U356">
        <v>0</v>
      </c>
      <c r="V356">
        <v>0</v>
      </c>
      <c r="W356">
        <v>0</v>
      </c>
      <c r="X356">
        <v>18.108964037399151</v>
      </c>
      <c r="Y356">
        <v>0</v>
      </c>
      <c r="Z356">
        <v>0</v>
      </c>
      <c r="AA356">
        <v>0</v>
      </c>
      <c r="AB356">
        <v>13.134384768486408</v>
      </c>
      <c r="AC356">
        <v>0</v>
      </c>
      <c r="AD356">
        <v>0</v>
      </c>
      <c r="AE356">
        <v>31.24334880588556</v>
      </c>
    </row>
    <row r="357" spans="1:31" x14ac:dyDescent="0.25">
      <c r="A357">
        <v>1905256</v>
      </c>
      <c r="B357">
        <v>1</v>
      </c>
      <c r="C357" t="s">
        <v>80</v>
      </c>
      <c r="D357" t="s">
        <v>96</v>
      </c>
      <c r="E357" t="s">
        <v>149</v>
      </c>
      <c r="F357" t="s">
        <v>1242</v>
      </c>
      <c r="G357" t="s">
        <v>151</v>
      </c>
      <c r="H357" t="s">
        <v>134</v>
      </c>
      <c r="I357" t="s">
        <v>135</v>
      </c>
      <c r="J357" t="s">
        <v>136</v>
      </c>
      <c r="K357" t="s">
        <v>137</v>
      </c>
      <c r="L357" t="s">
        <v>1243</v>
      </c>
      <c r="M357" t="s">
        <v>1244</v>
      </c>
      <c r="N357">
        <v>4.2455555550000001</v>
      </c>
      <c r="O357">
        <v>0</v>
      </c>
      <c r="P357">
        <v>93</v>
      </c>
      <c r="Q357">
        <v>0</v>
      </c>
      <c r="R357">
        <v>0</v>
      </c>
      <c r="S357">
        <v>0</v>
      </c>
      <c r="T357">
        <v>3</v>
      </c>
      <c r="U357">
        <v>0</v>
      </c>
      <c r="V357">
        <v>0</v>
      </c>
      <c r="W357">
        <v>0</v>
      </c>
      <c r="X357">
        <v>308.43304728085587</v>
      </c>
      <c r="Y357">
        <v>0</v>
      </c>
      <c r="Z357">
        <v>0</v>
      </c>
      <c r="AA357">
        <v>0</v>
      </c>
      <c r="AB357">
        <v>38.086717622980899</v>
      </c>
      <c r="AC357">
        <v>0</v>
      </c>
      <c r="AD357">
        <v>0</v>
      </c>
      <c r="AE357">
        <v>346.51976490383674</v>
      </c>
    </row>
    <row r="358" spans="1:31" x14ac:dyDescent="0.25">
      <c r="A358">
        <v>1905193</v>
      </c>
      <c r="B358">
        <v>1</v>
      </c>
      <c r="C358" t="s">
        <v>80</v>
      </c>
      <c r="D358" t="s">
        <v>84</v>
      </c>
      <c r="E358" t="s">
        <v>140</v>
      </c>
      <c r="F358" t="s">
        <v>1245</v>
      </c>
      <c r="G358" t="s">
        <v>362</v>
      </c>
      <c r="H358" t="s">
        <v>134</v>
      </c>
      <c r="I358" t="s">
        <v>135</v>
      </c>
      <c r="J358" t="s">
        <v>3</v>
      </c>
      <c r="K358" t="s">
        <v>137</v>
      </c>
      <c r="L358" t="s">
        <v>1246</v>
      </c>
      <c r="M358" t="s">
        <v>1247</v>
      </c>
      <c r="N358">
        <v>7.8686111109999999</v>
      </c>
      <c r="O358">
        <v>0</v>
      </c>
      <c r="P358">
        <v>6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10.55695623244244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10.55695623244244</v>
      </c>
    </row>
    <row r="359" spans="1:31" x14ac:dyDescent="0.25">
      <c r="A359">
        <v>1905293</v>
      </c>
      <c r="B359">
        <v>1</v>
      </c>
      <c r="C359" t="s">
        <v>81</v>
      </c>
      <c r="D359" t="s">
        <v>121</v>
      </c>
      <c r="E359" t="s">
        <v>131</v>
      </c>
      <c r="F359" t="s">
        <v>1248</v>
      </c>
      <c r="G359" t="s">
        <v>133</v>
      </c>
      <c r="H359" t="s">
        <v>134</v>
      </c>
      <c r="I359" t="s">
        <v>135</v>
      </c>
      <c r="J359" t="s">
        <v>136</v>
      </c>
      <c r="K359" t="s">
        <v>137</v>
      </c>
      <c r="L359" t="s">
        <v>1249</v>
      </c>
      <c r="M359" t="s">
        <v>1250</v>
      </c>
      <c r="N359">
        <v>1.114166666</v>
      </c>
      <c r="O359">
        <v>0</v>
      </c>
      <c r="P359">
        <v>21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3.9671319055306666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3.9671319055306666</v>
      </c>
    </row>
    <row r="360" spans="1:31" x14ac:dyDescent="0.25">
      <c r="A360">
        <v>1905442</v>
      </c>
      <c r="B360">
        <v>1</v>
      </c>
      <c r="C360" t="s">
        <v>80</v>
      </c>
      <c r="D360" t="s">
        <v>82</v>
      </c>
      <c r="E360" t="s">
        <v>140</v>
      </c>
      <c r="F360" t="s">
        <v>1251</v>
      </c>
      <c r="G360" t="s">
        <v>146</v>
      </c>
      <c r="H360" t="s">
        <v>134</v>
      </c>
      <c r="I360" t="s">
        <v>135</v>
      </c>
      <c r="J360" t="s">
        <v>136</v>
      </c>
      <c r="K360" t="s">
        <v>137</v>
      </c>
      <c r="L360" t="s">
        <v>1252</v>
      </c>
      <c r="M360" t="s">
        <v>1253</v>
      </c>
      <c r="N360">
        <v>1.7977777770000001</v>
      </c>
      <c r="O360">
        <v>0</v>
      </c>
      <c r="P360">
        <v>3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2.9855137209587248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2.9855137209587248</v>
      </c>
    </row>
    <row r="361" spans="1:31" x14ac:dyDescent="0.25">
      <c r="A361">
        <v>1905296</v>
      </c>
      <c r="B361">
        <v>1</v>
      </c>
      <c r="C361" t="s">
        <v>80</v>
      </c>
      <c r="D361" t="s">
        <v>97</v>
      </c>
      <c r="E361" t="s">
        <v>140</v>
      </c>
      <c r="F361" t="s">
        <v>1254</v>
      </c>
      <c r="G361" t="s">
        <v>217</v>
      </c>
      <c r="H361" t="s">
        <v>134</v>
      </c>
      <c r="I361" t="s">
        <v>135</v>
      </c>
      <c r="J361" t="s">
        <v>136</v>
      </c>
      <c r="K361" t="s">
        <v>137</v>
      </c>
      <c r="L361" t="s">
        <v>1255</v>
      </c>
      <c r="M361" t="s">
        <v>1256</v>
      </c>
      <c r="N361">
        <v>4.420555555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0.87468889482929513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0.87468889482929513</v>
      </c>
    </row>
    <row r="362" spans="1:31" x14ac:dyDescent="0.25">
      <c r="A362">
        <v>1904964</v>
      </c>
      <c r="B362">
        <v>1</v>
      </c>
      <c r="C362" t="s">
        <v>80</v>
      </c>
      <c r="D362" t="s">
        <v>82</v>
      </c>
      <c r="E362" t="s">
        <v>140</v>
      </c>
      <c r="F362" t="s">
        <v>1257</v>
      </c>
      <c r="G362" t="s">
        <v>342</v>
      </c>
      <c r="H362" t="s">
        <v>134</v>
      </c>
      <c r="I362" t="s">
        <v>135</v>
      </c>
      <c r="J362" t="s">
        <v>136</v>
      </c>
      <c r="K362" t="s">
        <v>137</v>
      </c>
      <c r="L362" t="s">
        <v>1258</v>
      </c>
      <c r="M362" t="s">
        <v>1259</v>
      </c>
      <c r="N362">
        <v>1.368333333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3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8.8309392825372548</v>
      </c>
      <c r="AC362">
        <v>0</v>
      </c>
      <c r="AD362">
        <v>0</v>
      </c>
      <c r="AE362">
        <v>8.8309392825372548</v>
      </c>
    </row>
    <row r="363" spans="1:31" x14ac:dyDescent="0.25">
      <c r="A363">
        <v>1905319</v>
      </c>
      <c r="B363">
        <v>1</v>
      </c>
      <c r="C363" t="s">
        <v>81</v>
      </c>
      <c r="D363" t="s">
        <v>126</v>
      </c>
      <c r="E363" t="s">
        <v>190</v>
      </c>
      <c r="F363" t="s">
        <v>1260</v>
      </c>
      <c r="G363" t="s">
        <v>1261</v>
      </c>
      <c r="H363" t="s">
        <v>157</v>
      </c>
      <c r="I363" t="s">
        <v>135</v>
      </c>
      <c r="J363" t="s">
        <v>136</v>
      </c>
      <c r="K363" t="s">
        <v>137</v>
      </c>
      <c r="L363" t="s">
        <v>1262</v>
      </c>
      <c r="M363" t="s">
        <v>1263</v>
      </c>
      <c r="N363">
        <v>10.499444444</v>
      </c>
      <c r="O363">
        <v>0</v>
      </c>
      <c r="P363">
        <v>304</v>
      </c>
      <c r="Q363">
        <v>15</v>
      </c>
      <c r="R363">
        <v>2</v>
      </c>
      <c r="S363">
        <v>0</v>
      </c>
      <c r="T363">
        <v>22</v>
      </c>
      <c r="U363">
        <v>0</v>
      </c>
      <c r="V363">
        <v>0</v>
      </c>
      <c r="W363">
        <v>0</v>
      </c>
      <c r="X363">
        <v>541.98097811022569</v>
      </c>
      <c r="Y363">
        <v>849.62943704503562</v>
      </c>
      <c r="Z363">
        <v>73.479264037468127</v>
      </c>
      <c r="AA363">
        <v>0</v>
      </c>
      <c r="AB363">
        <v>185.75291195309634</v>
      </c>
      <c r="AC363">
        <v>0</v>
      </c>
      <c r="AD363">
        <v>0</v>
      </c>
      <c r="AE363">
        <v>1650.8425911458257</v>
      </c>
    </row>
    <row r="364" spans="1:31" x14ac:dyDescent="0.25">
      <c r="A364">
        <v>1904987</v>
      </c>
      <c r="B364">
        <v>1</v>
      </c>
      <c r="C364" t="s">
        <v>81</v>
      </c>
      <c r="D364" t="s">
        <v>112</v>
      </c>
      <c r="E364" t="s">
        <v>140</v>
      </c>
      <c r="F364" t="s">
        <v>1264</v>
      </c>
      <c r="G364" t="s">
        <v>146</v>
      </c>
      <c r="H364" t="s">
        <v>134</v>
      </c>
      <c r="I364" t="s">
        <v>135</v>
      </c>
      <c r="J364" t="s">
        <v>136</v>
      </c>
      <c r="K364" t="s">
        <v>137</v>
      </c>
      <c r="L364" t="s">
        <v>1265</v>
      </c>
      <c r="M364" t="s">
        <v>1266</v>
      </c>
      <c r="N364">
        <v>3.8561111110000001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2.057793740922222E-3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2.057793740922222E-3</v>
      </c>
    </row>
    <row r="365" spans="1:31" x14ac:dyDescent="0.25">
      <c r="A365">
        <v>1905133</v>
      </c>
      <c r="B365">
        <v>1</v>
      </c>
      <c r="C365" t="s">
        <v>80</v>
      </c>
      <c r="D365" t="s">
        <v>82</v>
      </c>
      <c r="E365" t="s">
        <v>140</v>
      </c>
      <c r="F365" t="s">
        <v>1267</v>
      </c>
      <c r="G365" t="s">
        <v>217</v>
      </c>
      <c r="H365" t="s">
        <v>134</v>
      </c>
      <c r="I365" t="s">
        <v>135</v>
      </c>
      <c r="J365" t="s">
        <v>136</v>
      </c>
      <c r="K365" t="s">
        <v>137</v>
      </c>
      <c r="L365" t="s">
        <v>1268</v>
      </c>
      <c r="M365" t="s">
        <v>1269</v>
      </c>
      <c r="N365">
        <v>5.1147222220000002</v>
      </c>
      <c r="O365">
        <v>0</v>
      </c>
      <c r="P365">
        <v>4</v>
      </c>
      <c r="Q365">
        <v>0</v>
      </c>
      <c r="R365">
        <v>0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4.6791658043731301</v>
      </c>
      <c r="Y365">
        <v>0</v>
      </c>
      <c r="Z365">
        <v>0</v>
      </c>
      <c r="AA365">
        <v>0</v>
      </c>
      <c r="AB365">
        <v>17.74032902849271</v>
      </c>
      <c r="AC365">
        <v>0</v>
      </c>
      <c r="AD365">
        <v>0</v>
      </c>
      <c r="AE365">
        <v>22.419494832865841</v>
      </c>
    </row>
    <row r="366" spans="1:31" x14ac:dyDescent="0.25">
      <c r="A366">
        <v>1905459</v>
      </c>
      <c r="B366">
        <v>1</v>
      </c>
      <c r="C366" t="s">
        <v>80</v>
      </c>
      <c r="D366" t="s">
        <v>95</v>
      </c>
      <c r="E366" t="s">
        <v>171</v>
      </c>
      <c r="F366" t="s">
        <v>1270</v>
      </c>
      <c r="G366" t="s">
        <v>701</v>
      </c>
      <c r="H366" t="s">
        <v>157</v>
      </c>
      <c r="I366" t="s">
        <v>135</v>
      </c>
      <c r="J366" t="s">
        <v>136</v>
      </c>
      <c r="K366" t="s">
        <v>137</v>
      </c>
      <c r="L366" t="s">
        <v>1271</v>
      </c>
      <c r="M366" t="s">
        <v>1272</v>
      </c>
      <c r="N366">
        <v>0.32777777699999999</v>
      </c>
      <c r="O366">
        <v>49</v>
      </c>
      <c r="P366">
        <v>4281</v>
      </c>
      <c r="Q366">
        <v>77</v>
      </c>
      <c r="R366">
        <v>153</v>
      </c>
      <c r="S366">
        <v>74</v>
      </c>
      <c r="T366">
        <v>510</v>
      </c>
      <c r="U366">
        <v>13</v>
      </c>
      <c r="V366">
        <v>1</v>
      </c>
      <c r="W366">
        <v>16.675660003170808</v>
      </c>
      <c r="X366">
        <v>479.94963975314363</v>
      </c>
      <c r="Y366">
        <v>303.47887252060497</v>
      </c>
      <c r="Z366">
        <v>34.290166392369329</v>
      </c>
      <c r="AA366">
        <v>199.93834702198254</v>
      </c>
      <c r="AB366">
        <v>158.20485030325921</v>
      </c>
      <c r="AC366">
        <v>165.17485539743095</v>
      </c>
      <c r="AD366">
        <v>0.13676446611765392</v>
      </c>
      <c r="AE366">
        <v>1357.8491558580793</v>
      </c>
    </row>
    <row r="367" spans="1:31" x14ac:dyDescent="0.25">
      <c r="A367">
        <v>1905087</v>
      </c>
      <c r="B367">
        <v>1</v>
      </c>
      <c r="C367" t="s">
        <v>80</v>
      </c>
      <c r="D367" t="s">
        <v>106</v>
      </c>
      <c r="E367" t="s">
        <v>131</v>
      </c>
      <c r="F367" t="s">
        <v>1273</v>
      </c>
      <c r="G367" t="s">
        <v>133</v>
      </c>
      <c r="H367" t="s">
        <v>134</v>
      </c>
      <c r="I367" t="s">
        <v>135</v>
      </c>
      <c r="J367" t="s">
        <v>136</v>
      </c>
      <c r="K367" t="s">
        <v>137</v>
      </c>
      <c r="L367" t="s">
        <v>1274</v>
      </c>
      <c r="M367" t="s">
        <v>1275</v>
      </c>
      <c r="N367">
        <v>5.2138888879999996</v>
      </c>
      <c r="O367">
        <v>0</v>
      </c>
      <c r="P367">
        <v>5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3.2264161284382049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3.2264161284382049</v>
      </c>
    </row>
    <row r="368" spans="1:31" x14ac:dyDescent="0.25">
      <c r="A368">
        <v>1904941</v>
      </c>
      <c r="B368">
        <v>1</v>
      </c>
      <c r="C368" t="s">
        <v>81</v>
      </c>
      <c r="D368" t="s">
        <v>121</v>
      </c>
      <c r="E368" t="s">
        <v>131</v>
      </c>
      <c r="F368" t="s">
        <v>1276</v>
      </c>
      <c r="G368" t="s">
        <v>133</v>
      </c>
      <c r="H368" t="s">
        <v>134</v>
      </c>
      <c r="I368" t="s">
        <v>135</v>
      </c>
      <c r="J368" t="s">
        <v>136</v>
      </c>
      <c r="K368" t="s">
        <v>137</v>
      </c>
      <c r="L368" t="s">
        <v>1277</v>
      </c>
      <c r="M368" t="s">
        <v>1278</v>
      </c>
      <c r="N368">
        <v>3.6330555549999999</v>
      </c>
      <c r="O368">
        <v>0</v>
      </c>
      <c r="P368">
        <v>62</v>
      </c>
      <c r="Q368">
        <v>0</v>
      </c>
      <c r="R368">
        <v>0</v>
      </c>
      <c r="S368">
        <v>0</v>
      </c>
      <c r="T368">
        <v>3</v>
      </c>
      <c r="U368">
        <v>0</v>
      </c>
      <c r="V368">
        <v>0</v>
      </c>
      <c r="W368">
        <v>0</v>
      </c>
      <c r="X368">
        <v>22.368080171998521</v>
      </c>
      <c r="Y368">
        <v>0</v>
      </c>
      <c r="Z368">
        <v>0</v>
      </c>
      <c r="AA368">
        <v>0</v>
      </c>
      <c r="AB368">
        <v>1.9629390400726936</v>
      </c>
      <c r="AC368">
        <v>0</v>
      </c>
      <c r="AD368">
        <v>0</v>
      </c>
      <c r="AE368">
        <v>24.331019212071215</v>
      </c>
    </row>
    <row r="369" spans="1:31" x14ac:dyDescent="0.25">
      <c r="A369">
        <v>1905482</v>
      </c>
      <c r="B369">
        <v>1</v>
      </c>
      <c r="C369" t="s">
        <v>80</v>
      </c>
      <c r="D369" t="s">
        <v>107</v>
      </c>
      <c r="E369" t="s">
        <v>160</v>
      </c>
      <c r="F369" t="s">
        <v>1279</v>
      </c>
      <c r="G369" t="s">
        <v>1162</v>
      </c>
      <c r="H369" t="s">
        <v>134</v>
      </c>
      <c r="I369" t="s">
        <v>135</v>
      </c>
      <c r="J369" t="s">
        <v>136</v>
      </c>
      <c r="K369" t="s">
        <v>137</v>
      </c>
      <c r="L369" t="s">
        <v>1280</v>
      </c>
      <c r="M369" t="s">
        <v>1281</v>
      </c>
      <c r="N369">
        <v>2.4602777769999999</v>
      </c>
      <c r="O369">
        <v>0</v>
      </c>
      <c r="P369">
        <v>18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18.119615552244465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18.119615552244465</v>
      </c>
    </row>
    <row r="370" spans="1:31" x14ac:dyDescent="0.25">
      <c r="A370">
        <v>1905313</v>
      </c>
      <c r="B370">
        <v>1</v>
      </c>
      <c r="C370" t="s">
        <v>81</v>
      </c>
      <c r="D370" t="s">
        <v>126</v>
      </c>
      <c r="E370" t="s">
        <v>220</v>
      </c>
      <c r="F370" t="s">
        <v>1282</v>
      </c>
      <c r="G370" t="s">
        <v>156</v>
      </c>
      <c r="H370" t="s">
        <v>157</v>
      </c>
      <c r="I370" t="s">
        <v>135</v>
      </c>
      <c r="J370" t="s">
        <v>136</v>
      </c>
      <c r="K370" t="s">
        <v>137</v>
      </c>
      <c r="L370" t="s">
        <v>1283</v>
      </c>
      <c r="M370" t="s">
        <v>1284</v>
      </c>
      <c r="N370">
        <v>0.77249999999999996</v>
      </c>
      <c r="O370">
        <v>0</v>
      </c>
      <c r="P370">
        <v>745</v>
      </c>
      <c r="Q370">
        <v>37</v>
      </c>
      <c r="R370">
        <v>104</v>
      </c>
      <c r="S370">
        <v>8</v>
      </c>
      <c r="T370">
        <v>45</v>
      </c>
      <c r="U370">
        <v>0</v>
      </c>
      <c r="V370">
        <v>0</v>
      </c>
      <c r="W370">
        <v>0</v>
      </c>
      <c r="X370">
        <v>86.518176931977166</v>
      </c>
      <c r="Y370">
        <v>279.8247209003697</v>
      </c>
      <c r="Z370">
        <v>60.565703605294473</v>
      </c>
      <c r="AA370">
        <v>28.299411578292066</v>
      </c>
      <c r="AB370">
        <v>28.139164503744553</v>
      </c>
      <c r="AC370">
        <v>0</v>
      </c>
      <c r="AD370">
        <v>0</v>
      </c>
      <c r="AE370">
        <v>483.34717751967793</v>
      </c>
    </row>
    <row r="371" spans="1:31" x14ac:dyDescent="0.25">
      <c r="A371">
        <v>1905127</v>
      </c>
      <c r="B371">
        <v>1</v>
      </c>
      <c r="C371" t="s">
        <v>80</v>
      </c>
      <c r="D371" t="s">
        <v>107</v>
      </c>
      <c r="E371" t="s">
        <v>140</v>
      </c>
      <c r="F371" t="s">
        <v>1285</v>
      </c>
      <c r="G371" t="s">
        <v>217</v>
      </c>
      <c r="H371" t="s">
        <v>134</v>
      </c>
      <c r="I371" t="s">
        <v>135</v>
      </c>
      <c r="J371" t="s">
        <v>136</v>
      </c>
      <c r="K371" t="s">
        <v>137</v>
      </c>
      <c r="L371" t="s">
        <v>1286</v>
      </c>
      <c r="M371" t="s">
        <v>1287</v>
      </c>
      <c r="N371">
        <v>2.7669444439999999</v>
      </c>
      <c r="O371">
        <v>0</v>
      </c>
      <c r="P371">
        <v>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0.60969396453775337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0.60969396453775337</v>
      </c>
    </row>
    <row r="372" spans="1:31" x14ac:dyDescent="0.25">
      <c r="A372">
        <v>1905419</v>
      </c>
      <c r="B372">
        <v>1</v>
      </c>
      <c r="C372" t="s">
        <v>81</v>
      </c>
      <c r="D372" t="s">
        <v>112</v>
      </c>
      <c r="E372" t="s">
        <v>131</v>
      </c>
      <c r="F372" t="s">
        <v>1288</v>
      </c>
      <c r="G372" t="s">
        <v>133</v>
      </c>
      <c r="H372" t="s">
        <v>134</v>
      </c>
      <c r="I372" t="s">
        <v>135</v>
      </c>
      <c r="J372" t="s">
        <v>136</v>
      </c>
      <c r="K372" t="s">
        <v>137</v>
      </c>
      <c r="L372" t="s">
        <v>1289</v>
      </c>
      <c r="M372" t="s">
        <v>1290</v>
      </c>
      <c r="N372">
        <v>1.311388888</v>
      </c>
      <c r="O372">
        <v>0</v>
      </c>
      <c r="P372">
        <v>5</v>
      </c>
      <c r="Q372">
        <v>0</v>
      </c>
      <c r="R372">
        <v>5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15.827522342601229</v>
      </c>
      <c r="Y372">
        <v>0</v>
      </c>
      <c r="Z372">
        <v>21.860681638351938</v>
      </c>
      <c r="AA372">
        <v>0</v>
      </c>
      <c r="AB372">
        <v>5.2697787666438582</v>
      </c>
      <c r="AC372">
        <v>0</v>
      </c>
      <c r="AD372">
        <v>0</v>
      </c>
      <c r="AE372">
        <v>42.957982747597029</v>
      </c>
    </row>
    <row r="373" spans="1:31" x14ac:dyDescent="0.25">
      <c r="A373">
        <v>1905047</v>
      </c>
      <c r="B373">
        <v>1</v>
      </c>
      <c r="C373" t="s">
        <v>80</v>
      </c>
      <c r="D373" t="s">
        <v>100</v>
      </c>
      <c r="E373" t="s">
        <v>140</v>
      </c>
      <c r="F373" t="s">
        <v>1291</v>
      </c>
      <c r="G373" t="s">
        <v>146</v>
      </c>
      <c r="H373" t="s">
        <v>134</v>
      </c>
      <c r="I373" t="s">
        <v>135</v>
      </c>
      <c r="J373" t="s">
        <v>136</v>
      </c>
      <c r="K373" t="s">
        <v>137</v>
      </c>
      <c r="L373" t="s">
        <v>1292</v>
      </c>
      <c r="M373" t="s">
        <v>1293</v>
      </c>
      <c r="N373">
        <v>5.4608333330000001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0.52726609250471779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0.52726609250471779</v>
      </c>
    </row>
    <row r="374" spans="1:31" x14ac:dyDescent="0.25">
      <c r="A374">
        <v>1905382</v>
      </c>
      <c r="B374">
        <v>1</v>
      </c>
      <c r="C374" t="s">
        <v>80</v>
      </c>
      <c r="D374" t="s">
        <v>93</v>
      </c>
      <c r="E374" t="s">
        <v>154</v>
      </c>
      <c r="F374" t="s">
        <v>231</v>
      </c>
      <c r="G374" t="s">
        <v>156</v>
      </c>
      <c r="H374" t="s">
        <v>157</v>
      </c>
      <c r="I374" t="s">
        <v>135</v>
      </c>
      <c r="J374" t="s">
        <v>136</v>
      </c>
      <c r="K374" t="s">
        <v>137</v>
      </c>
      <c r="L374" t="s">
        <v>1193</v>
      </c>
      <c r="M374" t="s">
        <v>1294</v>
      </c>
      <c r="N374">
        <v>0.52555555499999995</v>
      </c>
      <c r="O374">
        <v>0</v>
      </c>
      <c r="P374">
        <v>184</v>
      </c>
      <c r="Q374">
        <v>37</v>
      </c>
      <c r="R374">
        <v>256</v>
      </c>
      <c r="S374">
        <v>2</v>
      </c>
      <c r="T374">
        <v>104</v>
      </c>
      <c r="U374">
        <v>0</v>
      </c>
      <c r="V374">
        <v>0</v>
      </c>
      <c r="W374">
        <v>0</v>
      </c>
      <c r="X374">
        <v>51.604160336796099</v>
      </c>
      <c r="Y374">
        <v>168.95862084216341</v>
      </c>
      <c r="Z374">
        <v>455.06199244604471</v>
      </c>
      <c r="AA374">
        <v>6.592076442198187</v>
      </c>
      <c r="AB374">
        <v>153.86072132804654</v>
      </c>
      <c r="AC374">
        <v>0</v>
      </c>
      <c r="AD374">
        <v>0</v>
      </c>
      <c r="AE374">
        <v>836.07757139524892</v>
      </c>
    </row>
    <row r="375" spans="1:31" x14ac:dyDescent="0.25">
      <c r="A375">
        <v>1905233</v>
      </c>
      <c r="B375">
        <v>1</v>
      </c>
      <c r="C375" t="s">
        <v>80</v>
      </c>
      <c r="D375" t="s">
        <v>93</v>
      </c>
      <c r="E375" t="s">
        <v>140</v>
      </c>
      <c r="F375" t="s">
        <v>1295</v>
      </c>
      <c r="G375" t="s">
        <v>283</v>
      </c>
      <c r="H375" t="s">
        <v>134</v>
      </c>
      <c r="I375" t="s">
        <v>135</v>
      </c>
      <c r="J375" t="s">
        <v>136</v>
      </c>
      <c r="K375" t="s">
        <v>137</v>
      </c>
      <c r="L375" t="s">
        <v>1296</v>
      </c>
      <c r="M375" t="s">
        <v>1297</v>
      </c>
      <c r="N375">
        <v>0.93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7.7468443101188889E-2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7.7468443101188889E-2</v>
      </c>
    </row>
    <row r="376" spans="1:31" x14ac:dyDescent="0.25">
      <c r="A376">
        <v>1905339</v>
      </c>
      <c r="B376">
        <v>1</v>
      </c>
      <c r="C376" t="s">
        <v>81</v>
      </c>
      <c r="D376" t="s">
        <v>119</v>
      </c>
      <c r="E376" t="s">
        <v>220</v>
      </c>
      <c r="F376" t="s">
        <v>664</v>
      </c>
      <c r="G376" t="s">
        <v>604</v>
      </c>
      <c r="H376" t="s">
        <v>157</v>
      </c>
      <c r="I376" t="s">
        <v>135</v>
      </c>
      <c r="J376" t="s">
        <v>136</v>
      </c>
      <c r="K376" t="s">
        <v>203</v>
      </c>
      <c r="L376" t="s">
        <v>1298</v>
      </c>
      <c r="M376" t="s">
        <v>1299</v>
      </c>
      <c r="N376">
        <v>6.6666665999999999E-2</v>
      </c>
      <c r="O376">
        <v>0</v>
      </c>
      <c r="P376">
        <v>897</v>
      </c>
      <c r="Q376">
        <v>55</v>
      </c>
      <c r="R376">
        <v>54</v>
      </c>
      <c r="S376">
        <v>1</v>
      </c>
      <c r="T376">
        <v>61</v>
      </c>
      <c r="U376">
        <v>0</v>
      </c>
      <c r="V376">
        <v>0</v>
      </c>
      <c r="W376">
        <v>0</v>
      </c>
      <c r="X376">
        <v>11.670230152668191</v>
      </c>
      <c r="Y376">
        <v>35.397991126752132</v>
      </c>
      <c r="Z376">
        <v>11.090858934256534</v>
      </c>
      <c r="AA376">
        <v>0.38701157384559998</v>
      </c>
      <c r="AB376">
        <v>1.4121279999222667</v>
      </c>
      <c r="AC376">
        <v>0</v>
      </c>
      <c r="AD376">
        <v>0</v>
      </c>
      <c r="AE376">
        <v>59.958219787444726</v>
      </c>
    </row>
    <row r="377" spans="1:31" x14ac:dyDescent="0.25">
      <c r="A377">
        <v>1905391</v>
      </c>
      <c r="B377">
        <v>1</v>
      </c>
      <c r="C377" t="s">
        <v>81</v>
      </c>
      <c r="D377" t="s">
        <v>128</v>
      </c>
      <c r="E377" t="s">
        <v>131</v>
      </c>
      <c r="F377" t="s">
        <v>1300</v>
      </c>
      <c r="G377" t="s">
        <v>483</v>
      </c>
      <c r="H377" t="s">
        <v>134</v>
      </c>
      <c r="I377" t="s">
        <v>135</v>
      </c>
      <c r="J377" t="s">
        <v>136</v>
      </c>
      <c r="K377" t="s">
        <v>137</v>
      </c>
      <c r="L377" t="s">
        <v>1301</v>
      </c>
      <c r="M377" t="s">
        <v>1302</v>
      </c>
      <c r="N377">
        <v>2.8141666660000002</v>
      </c>
      <c r="O377">
        <v>0</v>
      </c>
      <c r="P377">
        <v>18</v>
      </c>
      <c r="Q377">
        <v>0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40.719045250154927</v>
      </c>
      <c r="Y377">
        <v>0</v>
      </c>
      <c r="Z377">
        <v>7.9908674327470388</v>
      </c>
      <c r="AA377">
        <v>0</v>
      </c>
      <c r="AB377">
        <v>0</v>
      </c>
      <c r="AC377">
        <v>0</v>
      </c>
      <c r="AD377">
        <v>0</v>
      </c>
      <c r="AE377">
        <v>48.709912682901965</v>
      </c>
    </row>
    <row r="378" spans="1:31" x14ac:dyDescent="0.25">
      <c r="A378">
        <v>1905368</v>
      </c>
      <c r="B378">
        <v>1</v>
      </c>
      <c r="C378" t="s">
        <v>80</v>
      </c>
      <c r="D378" t="s">
        <v>109</v>
      </c>
      <c r="E378" t="s">
        <v>149</v>
      </c>
      <c r="F378" t="s">
        <v>1303</v>
      </c>
      <c r="G378" t="s">
        <v>151</v>
      </c>
      <c r="H378" t="s">
        <v>134</v>
      </c>
      <c r="I378" t="s">
        <v>135</v>
      </c>
      <c r="J378" t="s">
        <v>136</v>
      </c>
      <c r="K378" t="s">
        <v>137</v>
      </c>
      <c r="L378" t="s">
        <v>1304</v>
      </c>
      <c r="M378" t="s">
        <v>1305</v>
      </c>
      <c r="N378">
        <v>2.0580555550000001</v>
      </c>
      <c r="O378">
        <v>0</v>
      </c>
      <c r="P378">
        <v>28</v>
      </c>
      <c r="Q378">
        <v>0</v>
      </c>
      <c r="R378">
        <v>0</v>
      </c>
      <c r="S378">
        <v>0</v>
      </c>
      <c r="T378">
        <v>2</v>
      </c>
      <c r="U378">
        <v>0</v>
      </c>
      <c r="V378">
        <v>0</v>
      </c>
      <c r="W378">
        <v>0</v>
      </c>
      <c r="X378">
        <v>8.0897393413022503</v>
      </c>
      <c r="Y378">
        <v>0</v>
      </c>
      <c r="Z378">
        <v>0</v>
      </c>
      <c r="AA378">
        <v>0</v>
      </c>
      <c r="AB378">
        <v>16.402162474955798</v>
      </c>
      <c r="AC378">
        <v>0</v>
      </c>
      <c r="AD378">
        <v>0</v>
      </c>
      <c r="AE378">
        <v>24.49190181625805</v>
      </c>
    </row>
    <row r="379" spans="1:31" x14ac:dyDescent="0.25">
      <c r="A379">
        <v>1905136</v>
      </c>
      <c r="B379">
        <v>1</v>
      </c>
      <c r="C379" t="s">
        <v>80</v>
      </c>
      <c r="D379" t="s">
        <v>98</v>
      </c>
      <c r="E379" t="s">
        <v>131</v>
      </c>
      <c r="F379" t="s">
        <v>313</v>
      </c>
      <c r="G379" t="s">
        <v>133</v>
      </c>
      <c r="H379" t="s">
        <v>134</v>
      </c>
      <c r="I379" t="s">
        <v>135</v>
      </c>
      <c r="J379" t="s">
        <v>136</v>
      </c>
      <c r="K379" t="s">
        <v>137</v>
      </c>
      <c r="L379" t="s">
        <v>1306</v>
      </c>
      <c r="M379" t="s">
        <v>1307</v>
      </c>
      <c r="N379">
        <v>0.67611111099999999</v>
      </c>
      <c r="O379">
        <v>0</v>
      </c>
      <c r="P379">
        <v>0</v>
      </c>
      <c r="Q379">
        <v>0</v>
      </c>
      <c r="R379">
        <v>5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5.0965334701481506</v>
      </c>
      <c r="AA379">
        <v>0</v>
      </c>
      <c r="AB379">
        <v>0</v>
      </c>
      <c r="AC379">
        <v>0</v>
      </c>
      <c r="AD379">
        <v>0</v>
      </c>
      <c r="AE379">
        <v>5.0965334701481506</v>
      </c>
    </row>
    <row r="380" spans="1:31" x14ac:dyDescent="0.25">
      <c r="A380">
        <v>1905030</v>
      </c>
      <c r="B380">
        <v>1</v>
      </c>
      <c r="C380" t="s">
        <v>80</v>
      </c>
      <c r="D380" t="s">
        <v>90</v>
      </c>
      <c r="E380" t="s">
        <v>131</v>
      </c>
      <c r="F380" t="s">
        <v>1308</v>
      </c>
      <c r="G380" t="s">
        <v>133</v>
      </c>
      <c r="H380" t="s">
        <v>134</v>
      </c>
      <c r="I380" t="s">
        <v>135</v>
      </c>
      <c r="J380" t="s">
        <v>136</v>
      </c>
      <c r="K380" t="s">
        <v>137</v>
      </c>
      <c r="L380" t="s">
        <v>1309</v>
      </c>
      <c r="M380" t="s">
        <v>1310</v>
      </c>
      <c r="N380">
        <v>3.4280555549999998</v>
      </c>
      <c r="O380">
        <v>0</v>
      </c>
      <c r="P380">
        <v>191</v>
      </c>
      <c r="Q380">
        <v>0</v>
      </c>
      <c r="R380">
        <v>0</v>
      </c>
      <c r="S380">
        <v>0</v>
      </c>
      <c r="T380">
        <v>11</v>
      </c>
      <c r="U380">
        <v>0</v>
      </c>
      <c r="V380">
        <v>0</v>
      </c>
      <c r="W380">
        <v>0</v>
      </c>
      <c r="X380">
        <v>176.71470192386704</v>
      </c>
      <c r="Y380">
        <v>0</v>
      </c>
      <c r="Z380">
        <v>0</v>
      </c>
      <c r="AA380">
        <v>0</v>
      </c>
      <c r="AB380">
        <v>15.466134884213826</v>
      </c>
      <c r="AC380">
        <v>0</v>
      </c>
      <c r="AD380">
        <v>0</v>
      </c>
      <c r="AE380">
        <v>192.18083680808087</v>
      </c>
    </row>
    <row r="381" spans="1:31" x14ac:dyDescent="0.25">
      <c r="A381">
        <v>1905176</v>
      </c>
      <c r="B381">
        <v>1</v>
      </c>
      <c r="C381" t="s">
        <v>80</v>
      </c>
      <c r="D381" t="s">
        <v>88</v>
      </c>
      <c r="E381" t="s">
        <v>131</v>
      </c>
      <c r="F381" t="s">
        <v>1311</v>
      </c>
      <c r="G381" t="s">
        <v>133</v>
      </c>
      <c r="H381" t="s">
        <v>134</v>
      </c>
      <c r="I381" t="s">
        <v>135</v>
      </c>
      <c r="J381" t="s">
        <v>136</v>
      </c>
      <c r="K381" t="s">
        <v>137</v>
      </c>
      <c r="L381" t="s">
        <v>1312</v>
      </c>
      <c r="M381" t="s">
        <v>1313</v>
      </c>
      <c r="N381">
        <v>1.741666666</v>
      </c>
      <c r="O381">
        <v>0</v>
      </c>
      <c r="P381">
        <v>60</v>
      </c>
      <c r="Q381">
        <v>0</v>
      </c>
      <c r="R381">
        <v>0</v>
      </c>
      <c r="S381">
        <v>0</v>
      </c>
      <c r="T381">
        <v>7</v>
      </c>
      <c r="U381">
        <v>0</v>
      </c>
      <c r="V381">
        <v>0</v>
      </c>
      <c r="W381">
        <v>0</v>
      </c>
      <c r="X381">
        <v>25.493092421905001</v>
      </c>
      <c r="Y381">
        <v>0</v>
      </c>
      <c r="Z381">
        <v>0</v>
      </c>
      <c r="AA381">
        <v>0</v>
      </c>
      <c r="AB381">
        <v>17.053146900184789</v>
      </c>
      <c r="AC381">
        <v>0</v>
      </c>
      <c r="AD381">
        <v>0</v>
      </c>
      <c r="AE381">
        <v>42.546239322089789</v>
      </c>
    </row>
    <row r="382" spans="1:31" x14ac:dyDescent="0.25">
      <c r="A382">
        <v>1904930</v>
      </c>
      <c r="B382">
        <v>1</v>
      </c>
      <c r="C382" t="s">
        <v>81</v>
      </c>
      <c r="D382" t="s">
        <v>119</v>
      </c>
      <c r="E382" t="s">
        <v>131</v>
      </c>
      <c r="F382" t="s">
        <v>1314</v>
      </c>
      <c r="G382" t="s">
        <v>133</v>
      </c>
      <c r="H382" t="s">
        <v>134</v>
      </c>
      <c r="I382" t="s">
        <v>135</v>
      </c>
      <c r="J382" t="s">
        <v>136</v>
      </c>
      <c r="K382" t="s">
        <v>137</v>
      </c>
      <c r="L382" t="s">
        <v>1315</v>
      </c>
      <c r="M382" t="s">
        <v>1316</v>
      </c>
      <c r="N382">
        <v>2.9255555549999999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33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8.6586942081641105</v>
      </c>
      <c r="AC382">
        <v>0</v>
      </c>
      <c r="AD382">
        <v>0</v>
      </c>
      <c r="AE382">
        <v>8.6586942081641105</v>
      </c>
    </row>
    <row r="383" spans="1:31" x14ac:dyDescent="0.25">
      <c r="A383">
        <v>1905322</v>
      </c>
      <c r="B383">
        <v>1</v>
      </c>
      <c r="C383" t="s">
        <v>81</v>
      </c>
      <c r="D383" t="s">
        <v>120</v>
      </c>
      <c r="E383" t="s">
        <v>154</v>
      </c>
      <c r="F383" t="s">
        <v>1317</v>
      </c>
      <c r="G383" t="s">
        <v>156</v>
      </c>
      <c r="H383" t="s">
        <v>157</v>
      </c>
      <c r="I383" t="s">
        <v>135</v>
      </c>
      <c r="J383" t="s">
        <v>136</v>
      </c>
      <c r="K383" t="s">
        <v>137</v>
      </c>
      <c r="L383" t="s">
        <v>1318</v>
      </c>
      <c r="M383" t="s">
        <v>1319</v>
      </c>
      <c r="N383">
        <v>0.69222222200000005</v>
      </c>
      <c r="O383">
        <v>2</v>
      </c>
      <c r="P383">
        <v>3426</v>
      </c>
      <c r="Q383">
        <v>257</v>
      </c>
      <c r="R383">
        <v>239</v>
      </c>
      <c r="S383">
        <v>40</v>
      </c>
      <c r="T383">
        <v>400</v>
      </c>
      <c r="U383">
        <v>3</v>
      </c>
      <c r="V383">
        <v>2</v>
      </c>
      <c r="W383">
        <v>17.13556705435056</v>
      </c>
      <c r="X383">
        <v>547.46101144435863</v>
      </c>
      <c r="Y383">
        <v>1213.9639858331068</v>
      </c>
      <c r="Z383">
        <v>798.98315607567781</v>
      </c>
      <c r="AA383">
        <v>228.78281964582351</v>
      </c>
      <c r="AB383">
        <v>211.86435430213905</v>
      </c>
      <c r="AC383">
        <v>19.550231766478745</v>
      </c>
      <c r="AD383">
        <v>1.1705661532652267</v>
      </c>
      <c r="AE383">
        <v>3038.9116922752</v>
      </c>
    </row>
    <row r="384" spans="1:31" x14ac:dyDescent="0.25">
      <c r="A384">
        <v>1905119</v>
      </c>
      <c r="B384">
        <v>1</v>
      </c>
      <c r="C384" t="s">
        <v>80</v>
      </c>
      <c r="D384" t="s">
        <v>90</v>
      </c>
      <c r="E384" t="s">
        <v>140</v>
      </c>
      <c r="F384" t="s">
        <v>1320</v>
      </c>
      <c r="G384" t="s">
        <v>362</v>
      </c>
      <c r="H384" t="s">
        <v>134</v>
      </c>
      <c r="I384" t="s">
        <v>135</v>
      </c>
      <c r="J384" t="s">
        <v>136</v>
      </c>
      <c r="K384" t="s">
        <v>137</v>
      </c>
      <c r="L384" t="s">
        <v>1321</v>
      </c>
      <c r="M384" t="s">
        <v>1322</v>
      </c>
      <c r="N384">
        <v>2.0122222220000001</v>
      </c>
      <c r="O384">
        <v>0</v>
      </c>
      <c r="P384">
        <v>2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0.84565227381527774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0.84565227381527774</v>
      </c>
    </row>
    <row r="385" spans="1:31" x14ac:dyDescent="0.25">
      <c r="A385">
        <v>1905305</v>
      </c>
      <c r="B385">
        <v>1</v>
      </c>
      <c r="C385" t="s">
        <v>80</v>
      </c>
      <c r="D385" t="s">
        <v>95</v>
      </c>
      <c r="E385" t="s">
        <v>131</v>
      </c>
      <c r="F385" t="s">
        <v>1323</v>
      </c>
      <c r="G385" t="s">
        <v>283</v>
      </c>
      <c r="H385" t="s">
        <v>134</v>
      </c>
      <c r="I385" t="s">
        <v>135</v>
      </c>
      <c r="J385" t="s">
        <v>136</v>
      </c>
      <c r="K385" t="s">
        <v>137</v>
      </c>
      <c r="L385" t="s">
        <v>1324</v>
      </c>
      <c r="M385" t="s">
        <v>1325</v>
      </c>
      <c r="N385">
        <v>0.195833333</v>
      </c>
      <c r="O385">
        <v>0</v>
      </c>
      <c r="P385">
        <v>18</v>
      </c>
      <c r="Q385">
        <v>0</v>
      </c>
      <c r="R385">
        <v>0</v>
      </c>
      <c r="S385">
        <v>0</v>
      </c>
      <c r="T385">
        <v>3</v>
      </c>
      <c r="U385">
        <v>0</v>
      </c>
      <c r="V385">
        <v>0</v>
      </c>
      <c r="W385">
        <v>0</v>
      </c>
      <c r="X385">
        <v>0.75374062596234592</v>
      </c>
      <c r="Y385">
        <v>0</v>
      </c>
      <c r="Z385">
        <v>0</v>
      </c>
      <c r="AA385">
        <v>0</v>
      </c>
      <c r="AB385">
        <v>0.66021858972712499</v>
      </c>
      <c r="AC385">
        <v>0</v>
      </c>
      <c r="AD385">
        <v>0</v>
      </c>
      <c r="AE385">
        <v>1.4139592156894709</v>
      </c>
    </row>
    <row r="386" spans="1:31" x14ac:dyDescent="0.25">
      <c r="A386">
        <v>1905405</v>
      </c>
      <c r="B386">
        <v>1</v>
      </c>
      <c r="C386" t="s">
        <v>81</v>
      </c>
      <c r="D386" t="s">
        <v>113</v>
      </c>
      <c r="E386" t="s">
        <v>131</v>
      </c>
      <c r="F386" t="s">
        <v>1326</v>
      </c>
      <c r="G386" t="s">
        <v>133</v>
      </c>
      <c r="H386" t="s">
        <v>134</v>
      </c>
      <c r="I386" t="s">
        <v>135</v>
      </c>
      <c r="J386" t="s">
        <v>136</v>
      </c>
      <c r="K386" t="s">
        <v>137</v>
      </c>
      <c r="L386" t="s">
        <v>1327</v>
      </c>
      <c r="M386" t="s">
        <v>1328</v>
      </c>
      <c r="N386">
        <v>2.3302777770000001</v>
      </c>
      <c r="O386">
        <v>0</v>
      </c>
      <c r="P386">
        <v>32</v>
      </c>
      <c r="Q386">
        <v>0</v>
      </c>
      <c r="R386">
        <v>0</v>
      </c>
      <c r="S386">
        <v>0</v>
      </c>
      <c r="T386">
        <v>2</v>
      </c>
      <c r="U386">
        <v>0</v>
      </c>
      <c r="V386">
        <v>0</v>
      </c>
      <c r="W386">
        <v>0</v>
      </c>
      <c r="X386">
        <v>10.551660609336986</v>
      </c>
      <c r="Y386">
        <v>0</v>
      </c>
      <c r="Z386">
        <v>0</v>
      </c>
      <c r="AA386">
        <v>0</v>
      </c>
      <c r="AB386">
        <v>1.0298647009976666E-2</v>
      </c>
      <c r="AC386">
        <v>0</v>
      </c>
      <c r="AD386">
        <v>0</v>
      </c>
      <c r="AE386">
        <v>10.561959256346963</v>
      </c>
    </row>
    <row r="387" spans="1:31" x14ac:dyDescent="0.25">
      <c r="A387">
        <v>1905262</v>
      </c>
      <c r="B387">
        <v>1</v>
      </c>
      <c r="C387" t="s">
        <v>80</v>
      </c>
      <c r="D387" t="s">
        <v>85</v>
      </c>
      <c r="E387" t="s">
        <v>140</v>
      </c>
      <c r="F387" t="s">
        <v>1329</v>
      </c>
      <c r="G387" t="s">
        <v>217</v>
      </c>
      <c r="H387" t="s">
        <v>134</v>
      </c>
      <c r="I387" t="s">
        <v>135</v>
      </c>
      <c r="J387" t="s">
        <v>136</v>
      </c>
      <c r="K387" t="s">
        <v>137</v>
      </c>
      <c r="L387" t="s">
        <v>1330</v>
      </c>
      <c r="M387" t="s">
        <v>1331</v>
      </c>
      <c r="N387">
        <v>3.355555555</v>
      </c>
      <c r="O387">
        <v>0</v>
      </c>
      <c r="P387">
        <v>3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4.5164904223341331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4.5164904223341331</v>
      </c>
    </row>
    <row r="388" spans="1:31" x14ac:dyDescent="0.25">
      <c r="A388">
        <v>1905285</v>
      </c>
      <c r="B388">
        <v>1</v>
      </c>
      <c r="C388" t="s">
        <v>80</v>
      </c>
      <c r="D388" t="s">
        <v>105</v>
      </c>
      <c r="E388" t="s">
        <v>160</v>
      </c>
      <c r="F388" t="s">
        <v>1332</v>
      </c>
      <c r="G388" t="s">
        <v>283</v>
      </c>
      <c r="H388" t="s">
        <v>134</v>
      </c>
      <c r="I388" t="s">
        <v>135</v>
      </c>
      <c r="J388" t="s">
        <v>136</v>
      </c>
      <c r="K388" t="s">
        <v>137</v>
      </c>
      <c r="L388" t="s">
        <v>1333</v>
      </c>
      <c r="M388" t="s">
        <v>1334</v>
      </c>
      <c r="N388">
        <v>7.068333333</v>
      </c>
      <c r="O388">
        <v>0</v>
      </c>
      <c r="P388">
        <v>22</v>
      </c>
      <c r="Q388">
        <v>0</v>
      </c>
      <c r="R388">
        <v>0</v>
      </c>
      <c r="S388">
        <v>0</v>
      </c>
      <c r="T388">
        <v>3</v>
      </c>
      <c r="U388">
        <v>0</v>
      </c>
      <c r="V388">
        <v>0</v>
      </c>
      <c r="W388">
        <v>0</v>
      </c>
      <c r="X388">
        <v>33.135554138630184</v>
      </c>
      <c r="Y388">
        <v>0</v>
      </c>
      <c r="Z388">
        <v>0</v>
      </c>
      <c r="AA388">
        <v>0</v>
      </c>
      <c r="AB388">
        <v>1.5706379938315</v>
      </c>
      <c r="AC388">
        <v>0</v>
      </c>
      <c r="AD388">
        <v>0</v>
      </c>
      <c r="AE388">
        <v>34.70619213246168</v>
      </c>
    </row>
    <row r="389" spans="1:31" x14ac:dyDescent="0.25">
      <c r="A389">
        <v>1905385</v>
      </c>
      <c r="B389">
        <v>1</v>
      </c>
      <c r="C389" t="s">
        <v>80</v>
      </c>
      <c r="D389" t="s">
        <v>105</v>
      </c>
      <c r="E389" t="s">
        <v>140</v>
      </c>
      <c r="F389" t="s">
        <v>1335</v>
      </c>
      <c r="G389" t="s">
        <v>362</v>
      </c>
      <c r="H389" t="s">
        <v>134</v>
      </c>
      <c r="I389" t="s">
        <v>135</v>
      </c>
      <c r="J389" t="s">
        <v>3</v>
      </c>
      <c r="K389" t="s">
        <v>137</v>
      </c>
      <c r="L389" t="s">
        <v>1336</v>
      </c>
      <c r="M389" t="s">
        <v>1337</v>
      </c>
      <c r="N389">
        <v>5.2436111109999999</v>
      </c>
      <c r="O389">
        <v>0</v>
      </c>
      <c r="P389">
        <v>8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12.942961425623615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12.942961425623615</v>
      </c>
    </row>
    <row r="390" spans="1:31" x14ac:dyDescent="0.25">
      <c r="A390">
        <v>1905491</v>
      </c>
      <c r="B390">
        <v>1</v>
      </c>
      <c r="C390" t="s">
        <v>80</v>
      </c>
      <c r="D390" t="s">
        <v>100</v>
      </c>
      <c r="E390" t="s">
        <v>190</v>
      </c>
      <c r="F390" t="s">
        <v>1338</v>
      </c>
      <c r="G390" t="s">
        <v>241</v>
      </c>
      <c r="H390" t="s">
        <v>157</v>
      </c>
      <c r="I390" t="s">
        <v>135</v>
      </c>
      <c r="J390" t="s">
        <v>136</v>
      </c>
      <c r="K390" t="s">
        <v>137</v>
      </c>
      <c r="L390" t="s">
        <v>1339</v>
      </c>
      <c r="M390" t="s">
        <v>1340</v>
      </c>
      <c r="N390">
        <v>1.2813888879999999</v>
      </c>
      <c r="O390">
        <v>0</v>
      </c>
      <c r="P390">
        <v>135</v>
      </c>
      <c r="Q390">
        <v>0</v>
      </c>
      <c r="R390">
        <v>18</v>
      </c>
      <c r="S390">
        <v>0</v>
      </c>
      <c r="T390">
        <v>13</v>
      </c>
      <c r="U390">
        <v>0</v>
      </c>
      <c r="V390">
        <v>0</v>
      </c>
      <c r="W390">
        <v>0</v>
      </c>
      <c r="X390">
        <v>46.457785018208611</v>
      </c>
      <c r="Y390">
        <v>0</v>
      </c>
      <c r="Z390">
        <v>11.226319963518213</v>
      </c>
      <c r="AA390">
        <v>0</v>
      </c>
      <c r="AB390">
        <v>6.2471728149887449</v>
      </c>
      <c r="AC390">
        <v>0</v>
      </c>
      <c r="AD390">
        <v>0</v>
      </c>
      <c r="AE390">
        <v>63.93127779671557</v>
      </c>
    </row>
    <row r="391" spans="1:31" x14ac:dyDescent="0.25">
      <c r="A391">
        <v>1904993</v>
      </c>
      <c r="B391">
        <v>1</v>
      </c>
      <c r="C391" t="s">
        <v>80</v>
      </c>
      <c r="D391" t="s">
        <v>94</v>
      </c>
      <c r="E391" t="s">
        <v>131</v>
      </c>
      <c r="F391" t="s">
        <v>1341</v>
      </c>
      <c r="G391" t="s">
        <v>1342</v>
      </c>
      <c r="H391" t="s">
        <v>134</v>
      </c>
      <c r="I391" t="s">
        <v>135</v>
      </c>
      <c r="J391" t="s">
        <v>136</v>
      </c>
      <c r="K391" t="s">
        <v>137</v>
      </c>
      <c r="L391" t="s">
        <v>1343</v>
      </c>
      <c r="M391" t="s">
        <v>1344</v>
      </c>
      <c r="N391">
        <v>7.8038888880000004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1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2.3656891026001108</v>
      </c>
      <c r="AC391">
        <v>0</v>
      </c>
      <c r="AD391">
        <v>0</v>
      </c>
      <c r="AE391">
        <v>2.3656891026001108</v>
      </c>
    </row>
    <row r="392" spans="1:31" x14ac:dyDescent="0.25">
      <c r="A392">
        <v>1905242</v>
      </c>
      <c r="B392">
        <v>1</v>
      </c>
      <c r="C392" t="s">
        <v>80</v>
      </c>
      <c r="D392" t="s">
        <v>82</v>
      </c>
      <c r="E392" t="s">
        <v>140</v>
      </c>
      <c r="F392" t="s">
        <v>1345</v>
      </c>
      <c r="G392" t="s">
        <v>217</v>
      </c>
      <c r="H392" t="s">
        <v>134</v>
      </c>
      <c r="I392" t="s">
        <v>135</v>
      </c>
      <c r="J392" t="s">
        <v>136</v>
      </c>
      <c r="K392" t="s">
        <v>137</v>
      </c>
      <c r="L392" t="s">
        <v>1346</v>
      </c>
      <c r="M392" t="s">
        <v>1347</v>
      </c>
      <c r="N392">
        <v>1.257222222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7</v>
      </c>
      <c r="U392">
        <v>0</v>
      </c>
      <c r="V392">
        <v>0</v>
      </c>
      <c r="W392">
        <v>0</v>
      </c>
      <c r="X392">
        <v>0.41404548130660002</v>
      </c>
      <c r="Y392">
        <v>0</v>
      </c>
      <c r="Z392">
        <v>0</v>
      </c>
      <c r="AA392">
        <v>0</v>
      </c>
      <c r="AB392">
        <v>8.8165775044838242</v>
      </c>
      <c r="AC392">
        <v>0</v>
      </c>
      <c r="AD392">
        <v>0</v>
      </c>
      <c r="AE392">
        <v>9.2306229857904238</v>
      </c>
    </row>
    <row r="393" spans="1:31" x14ac:dyDescent="0.25">
      <c r="A393">
        <v>1904950</v>
      </c>
      <c r="B393">
        <v>1</v>
      </c>
      <c r="C393" t="s">
        <v>81</v>
      </c>
      <c r="D393" t="s">
        <v>120</v>
      </c>
      <c r="E393" t="s">
        <v>149</v>
      </c>
      <c r="F393" t="s">
        <v>1348</v>
      </c>
      <c r="G393" t="s">
        <v>1349</v>
      </c>
      <c r="H393" t="s">
        <v>134</v>
      </c>
      <c r="I393" t="s">
        <v>135</v>
      </c>
      <c r="J393" t="s">
        <v>136</v>
      </c>
      <c r="K393" t="s">
        <v>137</v>
      </c>
      <c r="L393" t="s">
        <v>1350</v>
      </c>
      <c r="M393" t="s">
        <v>1351</v>
      </c>
      <c r="N393">
        <v>2.6830555550000001</v>
      </c>
      <c r="O393">
        <v>0</v>
      </c>
      <c r="P393">
        <v>0</v>
      </c>
      <c r="Q393">
        <v>0</v>
      </c>
      <c r="R393">
        <v>5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125.608201558978</v>
      </c>
      <c r="AA393">
        <v>0</v>
      </c>
      <c r="AB393">
        <v>9.7579376232545094</v>
      </c>
      <c r="AC393">
        <v>0</v>
      </c>
      <c r="AD393">
        <v>0</v>
      </c>
      <c r="AE393">
        <v>135.3661391822325</v>
      </c>
    </row>
    <row r="394" spans="1:31" x14ac:dyDescent="0.25">
      <c r="A394">
        <v>1905348</v>
      </c>
      <c r="B394">
        <v>1</v>
      </c>
      <c r="C394" t="s">
        <v>80</v>
      </c>
      <c r="D394" t="s">
        <v>100</v>
      </c>
      <c r="E394" t="s">
        <v>140</v>
      </c>
      <c r="F394" t="s">
        <v>1352</v>
      </c>
      <c r="G394" t="s">
        <v>342</v>
      </c>
      <c r="H394" t="s">
        <v>134</v>
      </c>
      <c r="I394" t="s">
        <v>135</v>
      </c>
      <c r="J394" t="s">
        <v>136</v>
      </c>
      <c r="K394" t="s">
        <v>137</v>
      </c>
      <c r="L394" t="s">
        <v>1353</v>
      </c>
      <c r="M394" t="s">
        <v>1354</v>
      </c>
      <c r="N394">
        <v>1.236388888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23.483334179732839</v>
      </c>
      <c r="AC394">
        <v>0</v>
      </c>
      <c r="AD394">
        <v>0</v>
      </c>
      <c r="AE394">
        <v>23.483334179732839</v>
      </c>
    </row>
    <row r="395" spans="1:31" x14ac:dyDescent="0.25">
      <c r="A395">
        <v>1905199</v>
      </c>
      <c r="B395">
        <v>1</v>
      </c>
      <c r="C395" t="s">
        <v>80</v>
      </c>
      <c r="D395" t="s">
        <v>98</v>
      </c>
      <c r="E395" t="s">
        <v>140</v>
      </c>
      <c r="F395" t="s">
        <v>1355</v>
      </c>
      <c r="G395" t="s">
        <v>217</v>
      </c>
      <c r="H395" t="s">
        <v>134</v>
      </c>
      <c r="I395" t="s">
        <v>135</v>
      </c>
      <c r="J395" t="s">
        <v>136</v>
      </c>
      <c r="K395" t="s">
        <v>137</v>
      </c>
      <c r="L395" t="s">
        <v>1356</v>
      </c>
      <c r="M395" t="s">
        <v>1357</v>
      </c>
      <c r="N395">
        <v>8.0675000000000008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14.888684534892608</v>
      </c>
      <c r="AA395">
        <v>0</v>
      </c>
      <c r="AB395">
        <v>0</v>
      </c>
      <c r="AC395">
        <v>0</v>
      </c>
      <c r="AD395">
        <v>0</v>
      </c>
      <c r="AE395">
        <v>14.888684534892608</v>
      </c>
    </row>
    <row r="396" spans="1:31" x14ac:dyDescent="0.25">
      <c r="A396">
        <v>1905202</v>
      </c>
      <c r="B396">
        <v>1</v>
      </c>
      <c r="C396" t="s">
        <v>81</v>
      </c>
      <c r="D396" t="s">
        <v>114</v>
      </c>
      <c r="E396" t="s">
        <v>190</v>
      </c>
      <c r="F396" t="s">
        <v>1358</v>
      </c>
      <c r="G396" t="s">
        <v>241</v>
      </c>
      <c r="H396" t="s">
        <v>157</v>
      </c>
      <c r="I396" t="s">
        <v>135</v>
      </c>
      <c r="J396" t="s">
        <v>136</v>
      </c>
      <c r="K396" t="s">
        <v>137</v>
      </c>
      <c r="L396" t="s">
        <v>1359</v>
      </c>
      <c r="M396" t="s">
        <v>1360</v>
      </c>
      <c r="N396">
        <v>2.2061111109999998</v>
      </c>
      <c r="O396">
        <v>0</v>
      </c>
      <c r="P396">
        <v>172</v>
      </c>
      <c r="Q396">
        <v>0</v>
      </c>
      <c r="R396">
        <v>5</v>
      </c>
      <c r="S396">
        <v>0</v>
      </c>
      <c r="T396">
        <v>11</v>
      </c>
      <c r="U396">
        <v>0</v>
      </c>
      <c r="V396">
        <v>1</v>
      </c>
      <c r="W396">
        <v>0</v>
      </c>
      <c r="X396">
        <v>49.480811805939346</v>
      </c>
      <c r="Y396">
        <v>0</v>
      </c>
      <c r="Z396">
        <v>1.1395448561714345</v>
      </c>
      <c r="AA396">
        <v>0</v>
      </c>
      <c r="AB396">
        <v>1.7596998414553557</v>
      </c>
      <c r="AC396">
        <v>0</v>
      </c>
      <c r="AD396">
        <v>0</v>
      </c>
      <c r="AE396">
        <v>52.380056503566138</v>
      </c>
    </row>
    <row r="397" spans="1:31" x14ac:dyDescent="0.25">
      <c r="A397">
        <v>1905010</v>
      </c>
      <c r="B397">
        <v>1</v>
      </c>
      <c r="C397" t="s">
        <v>80</v>
      </c>
      <c r="D397" t="s">
        <v>92</v>
      </c>
      <c r="E397" t="s">
        <v>131</v>
      </c>
      <c r="F397" t="s">
        <v>1361</v>
      </c>
      <c r="G397" t="s">
        <v>202</v>
      </c>
      <c r="H397" t="s">
        <v>134</v>
      </c>
      <c r="I397" t="s">
        <v>135</v>
      </c>
      <c r="J397" t="s">
        <v>136</v>
      </c>
      <c r="K397" t="s">
        <v>203</v>
      </c>
      <c r="L397" t="s">
        <v>1362</v>
      </c>
      <c r="M397" t="s">
        <v>1363</v>
      </c>
      <c r="N397">
        <v>8.1399583329999992</v>
      </c>
      <c r="O397">
        <v>0</v>
      </c>
      <c r="P397">
        <v>7</v>
      </c>
      <c r="Q397">
        <v>0</v>
      </c>
      <c r="R397">
        <v>16</v>
      </c>
      <c r="S397">
        <v>0</v>
      </c>
      <c r="T397">
        <v>2</v>
      </c>
      <c r="U397">
        <v>0</v>
      </c>
      <c r="V397">
        <v>0</v>
      </c>
      <c r="W397">
        <v>0</v>
      </c>
      <c r="X397">
        <v>13.380212258043382</v>
      </c>
      <c r="Y397">
        <v>0</v>
      </c>
      <c r="Z397">
        <v>202.10664341258627</v>
      </c>
      <c r="AA397">
        <v>0</v>
      </c>
      <c r="AB397">
        <v>64.750740659703538</v>
      </c>
      <c r="AC397">
        <v>0</v>
      </c>
      <c r="AD397">
        <v>0</v>
      </c>
      <c r="AE397">
        <v>280.23759633033319</v>
      </c>
    </row>
    <row r="398" spans="1:31" x14ac:dyDescent="0.25">
      <c r="A398">
        <v>1905179</v>
      </c>
      <c r="B398">
        <v>1</v>
      </c>
      <c r="C398" t="s">
        <v>80</v>
      </c>
      <c r="D398" t="s">
        <v>95</v>
      </c>
      <c r="E398" t="s">
        <v>131</v>
      </c>
      <c r="F398" t="s">
        <v>1364</v>
      </c>
      <c r="G398" t="s">
        <v>326</v>
      </c>
      <c r="H398" t="s">
        <v>134</v>
      </c>
      <c r="I398" t="s">
        <v>135</v>
      </c>
      <c r="J398" t="s">
        <v>136</v>
      </c>
      <c r="K398" t="s">
        <v>137</v>
      </c>
      <c r="L398" t="s">
        <v>1365</v>
      </c>
      <c r="M398" t="s">
        <v>1366</v>
      </c>
      <c r="N398">
        <v>0.61499999999999999</v>
      </c>
      <c r="O398">
        <v>0</v>
      </c>
      <c r="P398">
        <v>124</v>
      </c>
      <c r="Q398">
        <v>0</v>
      </c>
      <c r="R398">
        <v>0</v>
      </c>
      <c r="S398">
        <v>0</v>
      </c>
      <c r="T398">
        <v>3</v>
      </c>
      <c r="U398">
        <v>0</v>
      </c>
      <c r="V398">
        <v>0</v>
      </c>
      <c r="W398">
        <v>0</v>
      </c>
      <c r="X398">
        <v>21.485906480183179</v>
      </c>
      <c r="Y398">
        <v>0</v>
      </c>
      <c r="Z398">
        <v>0</v>
      </c>
      <c r="AA398">
        <v>0</v>
      </c>
      <c r="AB398">
        <v>6.2810727296137809</v>
      </c>
      <c r="AC398">
        <v>0</v>
      </c>
      <c r="AD398">
        <v>0</v>
      </c>
      <c r="AE398">
        <v>27.766979209796958</v>
      </c>
    </row>
    <row r="399" spans="1:31" x14ac:dyDescent="0.25">
      <c r="A399">
        <v>1904970</v>
      </c>
      <c r="B399">
        <v>1</v>
      </c>
      <c r="C399" t="s">
        <v>80</v>
      </c>
      <c r="D399" t="s">
        <v>83</v>
      </c>
      <c r="E399" t="s">
        <v>190</v>
      </c>
      <c r="F399" t="s">
        <v>1367</v>
      </c>
      <c r="G399" t="s">
        <v>241</v>
      </c>
      <c r="H399" t="s">
        <v>157</v>
      </c>
      <c r="I399" t="s">
        <v>135</v>
      </c>
      <c r="J399" t="s">
        <v>136</v>
      </c>
      <c r="K399" t="s">
        <v>137</v>
      </c>
      <c r="L399" t="s">
        <v>1368</v>
      </c>
      <c r="M399" t="s">
        <v>1369</v>
      </c>
      <c r="N399">
        <v>5.6447222220000004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14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214.86847283022936</v>
      </c>
      <c r="AC399">
        <v>0</v>
      </c>
      <c r="AD399">
        <v>0</v>
      </c>
      <c r="AE399">
        <v>214.86847283022936</v>
      </c>
    </row>
    <row r="400" spans="1:31" x14ac:dyDescent="0.25">
      <c r="A400">
        <v>1905474</v>
      </c>
      <c r="B400">
        <v>1</v>
      </c>
      <c r="C400" t="s">
        <v>80</v>
      </c>
      <c r="D400" t="s">
        <v>103</v>
      </c>
      <c r="E400" t="s">
        <v>131</v>
      </c>
      <c r="F400" t="s">
        <v>1370</v>
      </c>
      <c r="G400" t="s">
        <v>133</v>
      </c>
      <c r="H400" t="s">
        <v>134</v>
      </c>
      <c r="I400" t="s">
        <v>135</v>
      </c>
      <c r="J400" t="s">
        <v>136</v>
      </c>
      <c r="K400" t="s">
        <v>137</v>
      </c>
      <c r="L400" t="s">
        <v>1371</v>
      </c>
      <c r="M400" t="s">
        <v>1372</v>
      </c>
      <c r="N400">
        <v>0.49361111099999999</v>
      </c>
      <c r="O400">
        <v>0</v>
      </c>
      <c r="P400">
        <v>29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5.4148780821335469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5.4148780821335469</v>
      </c>
    </row>
    <row r="401" spans="1:31" x14ac:dyDescent="0.25">
      <c r="A401">
        <v>1905425</v>
      </c>
      <c r="B401">
        <v>1</v>
      </c>
      <c r="C401" t="s">
        <v>81</v>
      </c>
      <c r="D401" t="s">
        <v>123</v>
      </c>
      <c r="E401" t="s">
        <v>131</v>
      </c>
      <c r="F401" t="s">
        <v>1373</v>
      </c>
      <c r="G401" t="s">
        <v>439</v>
      </c>
      <c r="H401" t="s">
        <v>134</v>
      </c>
      <c r="I401" t="s">
        <v>135</v>
      </c>
      <c r="J401" t="s">
        <v>136</v>
      </c>
      <c r="K401" t="s">
        <v>137</v>
      </c>
      <c r="L401" t="s">
        <v>1374</v>
      </c>
      <c r="M401" t="s">
        <v>1375</v>
      </c>
      <c r="N401">
        <v>4.3147222220000003</v>
      </c>
      <c r="O401">
        <v>0</v>
      </c>
      <c r="P401">
        <v>2</v>
      </c>
      <c r="Q401">
        <v>0</v>
      </c>
      <c r="R401">
        <v>6</v>
      </c>
      <c r="S401">
        <v>0</v>
      </c>
      <c r="T401">
        <v>4</v>
      </c>
      <c r="U401">
        <v>0</v>
      </c>
      <c r="V401">
        <v>0</v>
      </c>
      <c r="W401">
        <v>0</v>
      </c>
      <c r="X401">
        <v>10.819672727591291</v>
      </c>
      <c r="Y401">
        <v>0</v>
      </c>
      <c r="Z401">
        <v>11.095472399726972</v>
      </c>
      <c r="AA401">
        <v>0</v>
      </c>
      <c r="AB401">
        <v>3.0931193366890009</v>
      </c>
      <c r="AC401">
        <v>0</v>
      </c>
      <c r="AD401">
        <v>0</v>
      </c>
      <c r="AE401">
        <v>25.008264464007262</v>
      </c>
    </row>
    <row r="402" spans="1:31" x14ac:dyDescent="0.25">
      <c r="A402">
        <v>1905096</v>
      </c>
      <c r="B402">
        <v>1</v>
      </c>
      <c r="C402" t="s">
        <v>81</v>
      </c>
      <c r="D402" t="s">
        <v>123</v>
      </c>
      <c r="E402" t="s">
        <v>160</v>
      </c>
      <c r="F402" t="s">
        <v>1376</v>
      </c>
      <c r="G402" t="s">
        <v>487</v>
      </c>
      <c r="H402" t="s">
        <v>134</v>
      </c>
      <c r="I402" t="s">
        <v>135</v>
      </c>
      <c r="J402" t="s">
        <v>136</v>
      </c>
      <c r="K402" t="s">
        <v>137</v>
      </c>
      <c r="L402" t="s">
        <v>1377</v>
      </c>
      <c r="M402" t="s">
        <v>1378</v>
      </c>
      <c r="N402">
        <v>1.433888888</v>
      </c>
      <c r="O402">
        <v>0</v>
      </c>
      <c r="P402">
        <v>84</v>
      </c>
      <c r="Q402">
        <v>0</v>
      </c>
      <c r="R402">
        <v>0</v>
      </c>
      <c r="S402">
        <v>0</v>
      </c>
      <c r="T402">
        <v>38</v>
      </c>
      <c r="U402">
        <v>0</v>
      </c>
      <c r="V402">
        <v>0</v>
      </c>
      <c r="W402">
        <v>0</v>
      </c>
      <c r="X402">
        <v>28.067288060586826</v>
      </c>
      <c r="Y402">
        <v>0</v>
      </c>
      <c r="Z402">
        <v>0</v>
      </c>
      <c r="AA402">
        <v>0</v>
      </c>
      <c r="AB402">
        <v>41.080823387758777</v>
      </c>
      <c r="AC402">
        <v>0</v>
      </c>
      <c r="AD402">
        <v>0</v>
      </c>
      <c r="AE402">
        <v>69.148111448345603</v>
      </c>
    </row>
    <row r="403" spans="1:31" x14ac:dyDescent="0.25">
      <c r="A403">
        <v>1905259</v>
      </c>
      <c r="B403">
        <v>1</v>
      </c>
      <c r="C403" t="s">
        <v>80</v>
      </c>
      <c r="D403" t="s">
        <v>83</v>
      </c>
      <c r="E403" t="s">
        <v>140</v>
      </c>
      <c r="F403" t="s">
        <v>1379</v>
      </c>
      <c r="G403" t="s">
        <v>146</v>
      </c>
      <c r="H403" t="s">
        <v>134</v>
      </c>
      <c r="I403" t="s">
        <v>135</v>
      </c>
      <c r="J403" t="s">
        <v>136</v>
      </c>
      <c r="K403" t="s">
        <v>137</v>
      </c>
      <c r="L403" t="s">
        <v>1380</v>
      </c>
      <c r="M403" t="s">
        <v>1381</v>
      </c>
      <c r="N403">
        <v>7.2824999999999998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2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32.275716289457179</v>
      </c>
      <c r="AC403">
        <v>0</v>
      </c>
      <c r="AD403">
        <v>0</v>
      </c>
      <c r="AE403">
        <v>32.275716289457179</v>
      </c>
    </row>
    <row r="404" spans="1:31" x14ac:dyDescent="0.25">
      <c r="A404">
        <v>1905159</v>
      </c>
      <c r="B404">
        <v>1</v>
      </c>
      <c r="C404" t="s">
        <v>80</v>
      </c>
      <c r="D404" t="s">
        <v>82</v>
      </c>
      <c r="E404" t="s">
        <v>160</v>
      </c>
      <c r="F404" t="s">
        <v>1382</v>
      </c>
      <c r="G404" t="s">
        <v>133</v>
      </c>
      <c r="H404" t="s">
        <v>134</v>
      </c>
      <c r="I404" t="s">
        <v>135</v>
      </c>
      <c r="J404" t="s">
        <v>136</v>
      </c>
      <c r="K404" t="s">
        <v>137</v>
      </c>
      <c r="L404" t="s">
        <v>1383</v>
      </c>
      <c r="M404" t="s">
        <v>1384</v>
      </c>
      <c r="N404">
        <v>1.1875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59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167.91867169241257</v>
      </c>
      <c r="AC404">
        <v>0</v>
      </c>
      <c r="AD404">
        <v>0</v>
      </c>
      <c r="AE404">
        <v>167.91867169241257</v>
      </c>
    </row>
    <row r="405" spans="1:31" x14ac:dyDescent="0.25">
      <c r="A405">
        <v>1904947</v>
      </c>
      <c r="B405">
        <v>1</v>
      </c>
      <c r="C405" t="s">
        <v>81</v>
      </c>
      <c r="D405" t="s">
        <v>118</v>
      </c>
      <c r="E405" t="s">
        <v>131</v>
      </c>
      <c r="F405" t="s">
        <v>1385</v>
      </c>
      <c r="G405" t="s">
        <v>133</v>
      </c>
      <c r="H405" t="s">
        <v>134</v>
      </c>
      <c r="I405" t="s">
        <v>135</v>
      </c>
      <c r="J405" t="s">
        <v>136</v>
      </c>
      <c r="K405" t="s">
        <v>137</v>
      </c>
      <c r="L405" t="s">
        <v>1386</v>
      </c>
      <c r="M405" t="s">
        <v>1387</v>
      </c>
      <c r="N405">
        <v>0.86138888800000002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60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29.781958492282335</v>
      </c>
      <c r="AC405">
        <v>0</v>
      </c>
      <c r="AD405">
        <v>0</v>
      </c>
      <c r="AE405">
        <v>29.781958492282335</v>
      </c>
    </row>
    <row r="406" spans="1:31" x14ac:dyDescent="0.25">
      <c r="A406">
        <v>1905345</v>
      </c>
      <c r="B406">
        <v>1</v>
      </c>
      <c r="C406" t="s">
        <v>80</v>
      </c>
      <c r="D406" t="s">
        <v>93</v>
      </c>
      <c r="E406" t="s">
        <v>140</v>
      </c>
      <c r="F406" t="s">
        <v>1388</v>
      </c>
      <c r="G406" t="s">
        <v>283</v>
      </c>
      <c r="H406" t="s">
        <v>134</v>
      </c>
      <c r="I406" t="s">
        <v>135</v>
      </c>
      <c r="J406" t="s">
        <v>136</v>
      </c>
      <c r="K406" t="s">
        <v>137</v>
      </c>
      <c r="L406" t="s">
        <v>1389</v>
      </c>
      <c r="M406" t="s">
        <v>1390</v>
      </c>
      <c r="N406">
        <v>0.69805555500000005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0.16054295783705971</v>
      </c>
      <c r="Y406">
        <v>0</v>
      </c>
      <c r="Z406">
        <v>0</v>
      </c>
      <c r="AA406">
        <v>0</v>
      </c>
      <c r="AB406">
        <v>1.4906091282232221</v>
      </c>
      <c r="AC406">
        <v>0</v>
      </c>
      <c r="AD406">
        <v>0</v>
      </c>
      <c r="AE406">
        <v>1.6511520860602817</v>
      </c>
    </row>
    <row r="407" spans="1:31" x14ac:dyDescent="0.25">
      <c r="A407">
        <v>1905494</v>
      </c>
      <c r="B407">
        <v>1</v>
      </c>
      <c r="C407" t="s">
        <v>80</v>
      </c>
      <c r="D407" t="s">
        <v>83</v>
      </c>
      <c r="E407" t="s">
        <v>140</v>
      </c>
      <c r="F407" t="s">
        <v>1379</v>
      </c>
      <c r="G407" t="s">
        <v>146</v>
      </c>
      <c r="H407" t="s">
        <v>134</v>
      </c>
      <c r="I407" t="s">
        <v>135</v>
      </c>
      <c r="J407" t="s">
        <v>136</v>
      </c>
      <c r="K407" t="s">
        <v>137</v>
      </c>
      <c r="L407" t="s">
        <v>823</v>
      </c>
      <c r="M407" t="s">
        <v>1391</v>
      </c>
      <c r="N407">
        <v>10.213611111000001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2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29.29097817180018</v>
      </c>
      <c r="AC407">
        <v>0</v>
      </c>
      <c r="AD407">
        <v>0</v>
      </c>
      <c r="AE407">
        <v>29.29097817180018</v>
      </c>
    </row>
    <row r="408" spans="1:31" x14ac:dyDescent="0.25">
      <c r="A408">
        <v>1905460</v>
      </c>
      <c r="B408">
        <v>1</v>
      </c>
      <c r="C408" t="s">
        <v>81</v>
      </c>
      <c r="D408" t="s">
        <v>128</v>
      </c>
      <c r="E408" t="s">
        <v>160</v>
      </c>
      <c r="F408" t="s">
        <v>1392</v>
      </c>
      <c r="G408" t="s">
        <v>133</v>
      </c>
      <c r="H408" t="s">
        <v>134</v>
      </c>
      <c r="I408" t="s">
        <v>135</v>
      </c>
      <c r="J408" t="s">
        <v>136</v>
      </c>
      <c r="K408" t="s">
        <v>137</v>
      </c>
      <c r="L408" t="s">
        <v>1393</v>
      </c>
      <c r="M408" t="s">
        <v>1394</v>
      </c>
      <c r="N408">
        <v>0.586388888</v>
      </c>
      <c r="O408">
        <v>0</v>
      </c>
      <c r="P408">
        <v>325</v>
      </c>
      <c r="Q408">
        <v>0</v>
      </c>
      <c r="R408">
        <v>0</v>
      </c>
      <c r="S408">
        <v>0</v>
      </c>
      <c r="T408">
        <v>26</v>
      </c>
      <c r="U408">
        <v>0</v>
      </c>
      <c r="V408">
        <v>0</v>
      </c>
      <c r="W408">
        <v>0</v>
      </c>
      <c r="X408">
        <v>64.928477233274549</v>
      </c>
      <c r="Y408">
        <v>0</v>
      </c>
      <c r="Z408">
        <v>0</v>
      </c>
      <c r="AA408">
        <v>0</v>
      </c>
      <c r="AB408">
        <v>44.341050576626849</v>
      </c>
      <c r="AC408">
        <v>0</v>
      </c>
      <c r="AD408">
        <v>0</v>
      </c>
      <c r="AE408">
        <v>109.2695278099014</v>
      </c>
    </row>
    <row r="409" spans="1:31" x14ac:dyDescent="0.25">
      <c r="A409">
        <v>1905314</v>
      </c>
      <c r="B409">
        <v>1</v>
      </c>
      <c r="C409" t="s">
        <v>81</v>
      </c>
      <c r="D409" t="s">
        <v>120</v>
      </c>
      <c r="E409" t="s">
        <v>154</v>
      </c>
      <c r="F409" t="s">
        <v>1395</v>
      </c>
      <c r="G409" t="s">
        <v>156</v>
      </c>
      <c r="H409" t="s">
        <v>157</v>
      </c>
      <c r="I409" t="s">
        <v>222</v>
      </c>
      <c r="J409" t="s">
        <v>136</v>
      </c>
      <c r="K409" t="s">
        <v>137</v>
      </c>
      <c r="L409" t="s">
        <v>1396</v>
      </c>
      <c r="M409" t="s">
        <v>1397</v>
      </c>
      <c r="N409">
        <v>1.1111111E-2</v>
      </c>
      <c r="O409">
        <v>3</v>
      </c>
      <c r="P409">
        <v>8274</v>
      </c>
      <c r="Q409">
        <v>518</v>
      </c>
      <c r="R409">
        <v>412</v>
      </c>
      <c r="S409">
        <v>83</v>
      </c>
      <c r="T409">
        <v>762</v>
      </c>
      <c r="U409">
        <v>10</v>
      </c>
      <c r="V409">
        <v>3</v>
      </c>
      <c r="W409">
        <v>0.28825629642595552</v>
      </c>
      <c r="X409">
        <v>22.228803688080884</v>
      </c>
      <c r="Y409">
        <v>40.015180558297786</v>
      </c>
      <c r="Z409">
        <v>19.114161211693201</v>
      </c>
      <c r="AA409">
        <v>6.6221186605594902</v>
      </c>
      <c r="AB409">
        <v>7.3370871787915286</v>
      </c>
      <c r="AC409">
        <v>42.348067754725335</v>
      </c>
      <c r="AD409">
        <v>8.2550090034133342E-2</v>
      </c>
      <c r="AE409">
        <v>138.03622543860834</v>
      </c>
    </row>
    <row r="410" spans="1:31" x14ac:dyDescent="0.25">
      <c r="A410">
        <v>1904936</v>
      </c>
      <c r="B410">
        <v>1</v>
      </c>
      <c r="C410" t="s">
        <v>80</v>
      </c>
      <c r="D410" t="s">
        <v>93</v>
      </c>
      <c r="E410" t="s">
        <v>154</v>
      </c>
      <c r="F410" t="s">
        <v>1398</v>
      </c>
      <c r="G410" t="s">
        <v>156</v>
      </c>
      <c r="H410" t="s">
        <v>157</v>
      </c>
      <c r="I410" t="s">
        <v>135</v>
      </c>
      <c r="J410" t="s">
        <v>136</v>
      </c>
      <c r="K410" t="s">
        <v>137</v>
      </c>
      <c r="L410" t="s">
        <v>1399</v>
      </c>
      <c r="M410" t="s">
        <v>1400</v>
      </c>
      <c r="N410">
        <v>0.26500000000000001</v>
      </c>
      <c r="O410">
        <v>0</v>
      </c>
      <c r="P410">
        <v>234</v>
      </c>
      <c r="Q410">
        <v>2</v>
      </c>
      <c r="R410">
        <v>47</v>
      </c>
      <c r="S410">
        <v>5</v>
      </c>
      <c r="T410">
        <v>39</v>
      </c>
      <c r="U410">
        <v>0</v>
      </c>
      <c r="V410">
        <v>0</v>
      </c>
      <c r="W410">
        <v>0</v>
      </c>
      <c r="X410">
        <v>11.891719067380395</v>
      </c>
      <c r="Y410">
        <v>16.181841890968915</v>
      </c>
      <c r="Z410">
        <v>34.012392580434188</v>
      </c>
      <c r="AA410">
        <v>39.966587844258285</v>
      </c>
      <c r="AB410">
        <v>8.429494330121015</v>
      </c>
      <c r="AC410">
        <v>0</v>
      </c>
      <c r="AD410">
        <v>0</v>
      </c>
      <c r="AE410">
        <v>110.4820357131628</v>
      </c>
    </row>
    <row r="411" spans="1:31" x14ac:dyDescent="0.25">
      <c r="A411">
        <v>1905019</v>
      </c>
      <c r="B411">
        <v>1</v>
      </c>
      <c r="C411" t="s">
        <v>80</v>
      </c>
      <c r="D411" t="s">
        <v>106</v>
      </c>
      <c r="E411" t="s">
        <v>131</v>
      </c>
      <c r="F411" t="s">
        <v>1401</v>
      </c>
      <c r="G411" t="s">
        <v>202</v>
      </c>
      <c r="H411" t="s">
        <v>134</v>
      </c>
      <c r="I411" t="s">
        <v>135</v>
      </c>
      <c r="J411" t="s">
        <v>136</v>
      </c>
      <c r="K411" t="s">
        <v>203</v>
      </c>
      <c r="L411" t="s">
        <v>1402</v>
      </c>
      <c r="M411" t="s">
        <v>1403</v>
      </c>
      <c r="N411">
        <v>7.8744711110000001</v>
      </c>
      <c r="O411">
        <v>0</v>
      </c>
      <c r="P411">
        <v>24</v>
      </c>
      <c r="Q411">
        <v>0</v>
      </c>
      <c r="R411">
        <v>1</v>
      </c>
      <c r="S411">
        <v>0</v>
      </c>
      <c r="T411">
        <v>4</v>
      </c>
      <c r="U411">
        <v>0</v>
      </c>
      <c r="V411">
        <v>0</v>
      </c>
      <c r="W411">
        <v>0</v>
      </c>
      <c r="X411">
        <v>67.450584093564657</v>
      </c>
      <c r="Y411">
        <v>0</v>
      </c>
      <c r="Z411">
        <v>21.835195783749917</v>
      </c>
      <c r="AA411">
        <v>0</v>
      </c>
      <c r="AB411">
        <v>22.427588217580144</v>
      </c>
      <c r="AC411">
        <v>0</v>
      </c>
      <c r="AD411">
        <v>0</v>
      </c>
      <c r="AE411">
        <v>111.71336809489472</v>
      </c>
    </row>
    <row r="412" spans="1:31" x14ac:dyDescent="0.25">
      <c r="A412">
        <v>1905268</v>
      </c>
      <c r="B412">
        <v>1</v>
      </c>
      <c r="C412" t="s">
        <v>80</v>
      </c>
      <c r="D412" t="s">
        <v>94</v>
      </c>
      <c r="E412" t="s">
        <v>149</v>
      </c>
      <c r="F412" t="s">
        <v>1404</v>
      </c>
      <c r="G412" t="s">
        <v>487</v>
      </c>
      <c r="H412" t="s">
        <v>134</v>
      </c>
      <c r="I412" t="s">
        <v>135</v>
      </c>
      <c r="J412" t="s">
        <v>136</v>
      </c>
      <c r="K412" t="s">
        <v>137</v>
      </c>
      <c r="L412" t="s">
        <v>1405</v>
      </c>
      <c r="M412" t="s">
        <v>1406</v>
      </c>
      <c r="N412">
        <v>3.7180555549999998</v>
      </c>
      <c r="O412">
        <v>0</v>
      </c>
      <c r="P412">
        <v>0</v>
      </c>
      <c r="Q412">
        <v>0</v>
      </c>
      <c r="R412">
        <v>12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86.544098297540785</v>
      </c>
      <c r="AA412">
        <v>0</v>
      </c>
      <c r="AB412">
        <v>0</v>
      </c>
      <c r="AC412">
        <v>0</v>
      </c>
      <c r="AD412">
        <v>0</v>
      </c>
      <c r="AE412">
        <v>86.544098297540785</v>
      </c>
    </row>
    <row r="413" spans="1:31" x14ac:dyDescent="0.25">
      <c r="A413">
        <v>1905122</v>
      </c>
      <c r="B413">
        <v>1</v>
      </c>
      <c r="C413" t="s">
        <v>80</v>
      </c>
      <c r="D413" t="s">
        <v>97</v>
      </c>
      <c r="E413" t="s">
        <v>140</v>
      </c>
      <c r="F413" t="s">
        <v>1407</v>
      </c>
      <c r="G413" t="s">
        <v>217</v>
      </c>
      <c r="H413" t="s">
        <v>134</v>
      </c>
      <c r="I413" t="s">
        <v>135</v>
      </c>
      <c r="J413" t="s">
        <v>136</v>
      </c>
      <c r="K413" t="s">
        <v>137</v>
      </c>
      <c r="L413" t="s">
        <v>1408</v>
      </c>
      <c r="M413" t="s">
        <v>1409</v>
      </c>
      <c r="N413">
        <v>1.261666666</v>
      </c>
      <c r="O413">
        <v>0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0.60110359498162791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0.60110359498162791</v>
      </c>
    </row>
    <row r="414" spans="1:31" x14ac:dyDescent="0.25">
      <c r="A414">
        <v>1904976</v>
      </c>
      <c r="B414">
        <v>1</v>
      </c>
      <c r="C414" t="s">
        <v>80</v>
      </c>
      <c r="D414" t="s">
        <v>88</v>
      </c>
      <c r="E414" t="s">
        <v>154</v>
      </c>
      <c r="F414" t="s">
        <v>1410</v>
      </c>
      <c r="G414" t="s">
        <v>156</v>
      </c>
      <c r="H414" t="s">
        <v>157</v>
      </c>
      <c r="I414" t="s">
        <v>135</v>
      </c>
      <c r="J414" t="s">
        <v>136</v>
      </c>
      <c r="K414" t="s">
        <v>137</v>
      </c>
      <c r="L414" t="s">
        <v>1411</v>
      </c>
      <c r="M414" t="s">
        <v>1412</v>
      </c>
      <c r="N414">
        <v>1.4422222220000001</v>
      </c>
      <c r="O414">
        <v>0</v>
      </c>
      <c r="P414">
        <v>108</v>
      </c>
      <c r="Q414">
        <v>0</v>
      </c>
      <c r="R414">
        <v>0</v>
      </c>
      <c r="S414">
        <v>0</v>
      </c>
      <c r="T414">
        <v>4</v>
      </c>
      <c r="U414">
        <v>0</v>
      </c>
      <c r="V414">
        <v>0</v>
      </c>
      <c r="W414">
        <v>0</v>
      </c>
      <c r="X414">
        <v>45.175991199762038</v>
      </c>
      <c r="Y414">
        <v>0</v>
      </c>
      <c r="Z414">
        <v>0</v>
      </c>
      <c r="AA414">
        <v>0</v>
      </c>
      <c r="AB414">
        <v>5.5978741346063874</v>
      </c>
      <c r="AC414">
        <v>0</v>
      </c>
      <c r="AD414">
        <v>0</v>
      </c>
      <c r="AE414">
        <v>50.773865334368423</v>
      </c>
    </row>
    <row r="415" spans="1:31" x14ac:dyDescent="0.25">
      <c r="A415">
        <v>1904999</v>
      </c>
      <c r="B415">
        <v>1</v>
      </c>
      <c r="C415" t="s">
        <v>81</v>
      </c>
      <c r="D415" t="s">
        <v>120</v>
      </c>
      <c r="E415" t="s">
        <v>140</v>
      </c>
      <c r="F415" t="s">
        <v>1413</v>
      </c>
      <c r="G415" t="s">
        <v>342</v>
      </c>
      <c r="H415" t="s">
        <v>134</v>
      </c>
      <c r="I415" t="s">
        <v>135</v>
      </c>
      <c r="J415" t="s">
        <v>136</v>
      </c>
      <c r="K415" t="s">
        <v>137</v>
      </c>
      <c r="L415" t="s">
        <v>1414</v>
      </c>
      <c r="M415" t="s">
        <v>1415</v>
      </c>
      <c r="N415">
        <v>1.9980555550000001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1.7919012812521666E-2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1.7919012812521666E-2</v>
      </c>
    </row>
    <row r="416" spans="1:31" x14ac:dyDescent="0.25">
      <c r="A416">
        <v>1905497</v>
      </c>
      <c r="B416">
        <v>1</v>
      </c>
      <c r="C416" t="s">
        <v>80</v>
      </c>
      <c r="D416" t="s">
        <v>82</v>
      </c>
      <c r="E416" t="s">
        <v>160</v>
      </c>
      <c r="F416" t="s">
        <v>1382</v>
      </c>
      <c r="G416" t="s">
        <v>1162</v>
      </c>
      <c r="H416" t="s">
        <v>134</v>
      </c>
      <c r="I416" t="s">
        <v>135</v>
      </c>
      <c r="J416" t="s">
        <v>136</v>
      </c>
      <c r="K416" t="s">
        <v>137</v>
      </c>
      <c r="L416" t="s">
        <v>1201</v>
      </c>
      <c r="M416" t="s">
        <v>1416</v>
      </c>
      <c r="N416">
        <v>0.90722222200000002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59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60.170711324825973</v>
      </c>
      <c r="AC416">
        <v>0</v>
      </c>
      <c r="AD416">
        <v>0</v>
      </c>
      <c r="AE416">
        <v>60.170711324825973</v>
      </c>
    </row>
    <row r="417" spans="1:31" x14ac:dyDescent="0.25">
      <c r="A417">
        <v>1905354</v>
      </c>
      <c r="B417">
        <v>1</v>
      </c>
      <c r="C417" t="s">
        <v>81</v>
      </c>
      <c r="D417" t="s">
        <v>128</v>
      </c>
      <c r="E417" t="s">
        <v>140</v>
      </c>
      <c r="F417" t="s">
        <v>1417</v>
      </c>
      <c r="G417" t="s">
        <v>362</v>
      </c>
      <c r="H417" t="s">
        <v>134</v>
      </c>
      <c r="I417" t="s">
        <v>135</v>
      </c>
      <c r="J417" t="s">
        <v>136</v>
      </c>
      <c r="K417" t="s">
        <v>137</v>
      </c>
      <c r="L417" t="s">
        <v>1418</v>
      </c>
      <c r="M417" t="s">
        <v>1419</v>
      </c>
      <c r="N417">
        <v>2.676388888</v>
      </c>
      <c r="O417">
        <v>0</v>
      </c>
      <c r="P417">
        <v>6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3.5312397115184981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3.5312397115184981</v>
      </c>
    </row>
    <row r="418" spans="1:31" x14ac:dyDescent="0.25">
      <c r="A418">
        <v>1905377</v>
      </c>
      <c r="B418">
        <v>1</v>
      </c>
      <c r="C418" t="s">
        <v>80</v>
      </c>
      <c r="D418" t="s">
        <v>96</v>
      </c>
      <c r="E418" t="s">
        <v>140</v>
      </c>
      <c r="F418" t="s">
        <v>1420</v>
      </c>
      <c r="G418" t="s">
        <v>217</v>
      </c>
      <c r="H418" t="s">
        <v>134</v>
      </c>
      <c r="I418" t="s">
        <v>135</v>
      </c>
      <c r="J418" t="s">
        <v>136</v>
      </c>
      <c r="K418" t="s">
        <v>137</v>
      </c>
      <c r="L418" t="s">
        <v>1421</v>
      </c>
      <c r="M418" t="s">
        <v>1422</v>
      </c>
      <c r="N418">
        <v>3.7169444440000001</v>
      </c>
      <c r="O418">
        <v>0</v>
      </c>
      <c r="P418">
        <v>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2.5301649002282329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2.5301649002282329</v>
      </c>
    </row>
    <row r="419" spans="1:31" x14ac:dyDescent="0.25">
      <c r="A419">
        <v>1905211</v>
      </c>
      <c r="B419">
        <v>1</v>
      </c>
      <c r="C419" t="s">
        <v>81</v>
      </c>
      <c r="D419" t="s">
        <v>123</v>
      </c>
      <c r="E419" t="s">
        <v>149</v>
      </c>
      <c r="F419" t="s">
        <v>1423</v>
      </c>
      <c r="G419" t="s">
        <v>151</v>
      </c>
      <c r="H419" t="s">
        <v>134</v>
      </c>
      <c r="I419" t="s">
        <v>135</v>
      </c>
      <c r="J419" t="s">
        <v>136</v>
      </c>
      <c r="K419" t="s">
        <v>137</v>
      </c>
      <c r="L419" t="s">
        <v>1424</v>
      </c>
      <c r="M419" t="s">
        <v>1425</v>
      </c>
      <c r="N419">
        <v>1.5308333329999999</v>
      </c>
      <c r="O419">
        <v>0</v>
      </c>
      <c r="P419">
        <v>128</v>
      </c>
      <c r="Q419">
        <v>0</v>
      </c>
      <c r="R419">
        <v>7</v>
      </c>
      <c r="S419">
        <v>0</v>
      </c>
      <c r="T419">
        <v>9</v>
      </c>
      <c r="U419">
        <v>0</v>
      </c>
      <c r="V419">
        <v>0</v>
      </c>
      <c r="W419">
        <v>0</v>
      </c>
      <c r="X419">
        <v>51.306922003990039</v>
      </c>
      <c r="Y419">
        <v>0</v>
      </c>
      <c r="Z419">
        <v>18.445458076963234</v>
      </c>
      <c r="AA419">
        <v>0</v>
      </c>
      <c r="AB419">
        <v>6.067721706647502</v>
      </c>
      <c r="AC419">
        <v>0</v>
      </c>
      <c r="AD419">
        <v>0</v>
      </c>
      <c r="AE419">
        <v>75.820101787600777</v>
      </c>
    </row>
    <row r="420" spans="1:31" x14ac:dyDescent="0.25">
      <c r="A420">
        <v>1905148</v>
      </c>
      <c r="B420">
        <v>1</v>
      </c>
      <c r="C420" t="s">
        <v>81</v>
      </c>
      <c r="D420" t="s">
        <v>120</v>
      </c>
      <c r="E420" t="s">
        <v>140</v>
      </c>
      <c r="F420" t="s">
        <v>1426</v>
      </c>
      <c r="G420" t="s">
        <v>217</v>
      </c>
      <c r="H420" t="s">
        <v>134</v>
      </c>
      <c r="I420" t="s">
        <v>135</v>
      </c>
      <c r="J420" t="s">
        <v>136</v>
      </c>
      <c r="K420" t="s">
        <v>137</v>
      </c>
      <c r="L420" t="s">
        <v>1427</v>
      </c>
      <c r="M420" t="s">
        <v>1428</v>
      </c>
      <c r="N420">
        <v>2.2205555549999998</v>
      </c>
      <c r="O420">
        <v>0</v>
      </c>
      <c r="P420">
        <v>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2.8287770852369203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2.8287770852369203</v>
      </c>
    </row>
    <row r="421" spans="1:31" x14ac:dyDescent="0.25">
      <c r="A421">
        <v>1905397</v>
      </c>
      <c r="B421">
        <v>1</v>
      </c>
      <c r="C421" t="s">
        <v>80</v>
      </c>
      <c r="D421" t="s">
        <v>85</v>
      </c>
      <c r="E421" t="s">
        <v>131</v>
      </c>
      <c r="F421" t="s">
        <v>1230</v>
      </c>
      <c r="G421" t="s">
        <v>133</v>
      </c>
      <c r="H421" t="s">
        <v>134</v>
      </c>
      <c r="I421" t="s">
        <v>135</v>
      </c>
      <c r="J421" t="s">
        <v>136</v>
      </c>
      <c r="K421" t="s">
        <v>137</v>
      </c>
      <c r="L421" t="s">
        <v>1429</v>
      </c>
      <c r="M421" t="s">
        <v>1430</v>
      </c>
      <c r="N421">
        <v>0.35</v>
      </c>
      <c r="O421">
        <v>0</v>
      </c>
      <c r="P421">
        <v>53</v>
      </c>
      <c r="Q421">
        <v>0</v>
      </c>
      <c r="R421">
        <v>0</v>
      </c>
      <c r="S421">
        <v>0</v>
      </c>
      <c r="T421">
        <v>5</v>
      </c>
      <c r="U421">
        <v>0</v>
      </c>
      <c r="V421">
        <v>0</v>
      </c>
      <c r="W421">
        <v>0</v>
      </c>
      <c r="X421">
        <v>8.5813587141502499</v>
      </c>
      <c r="Y421">
        <v>0</v>
      </c>
      <c r="Z421">
        <v>0</v>
      </c>
      <c r="AA421">
        <v>0</v>
      </c>
      <c r="AB421">
        <v>5.379839034304001</v>
      </c>
      <c r="AC421">
        <v>0</v>
      </c>
      <c r="AD421">
        <v>0</v>
      </c>
      <c r="AE421">
        <v>13.96119774845425</v>
      </c>
    </row>
    <row r="422" spans="1:31" x14ac:dyDescent="0.25">
      <c r="A422">
        <v>1905291</v>
      </c>
      <c r="B422">
        <v>1</v>
      </c>
      <c r="C422" t="s">
        <v>80</v>
      </c>
      <c r="D422" t="s">
        <v>82</v>
      </c>
      <c r="E422" t="s">
        <v>160</v>
      </c>
      <c r="F422" t="s">
        <v>1382</v>
      </c>
      <c r="G422" t="s">
        <v>133</v>
      </c>
      <c r="H422" t="s">
        <v>134</v>
      </c>
      <c r="I422" t="s">
        <v>135</v>
      </c>
      <c r="J422" t="s">
        <v>136</v>
      </c>
      <c r="K422" t="s">
        <v>137</v>
      </c>
      <c r="L422" t="s">
        <v>1431</v>
      </c>
      <c r="M422" t="s">
        <v>1432</v>
      </c>
      <c r="N422">
        <v>0.98722222199999998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59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134.27255000796671</v>
      </c>
      <c r="AC422">
        <v>0</v>
      </c>
      <c r="AD422">
        <v>0</v>
      </c>
      <c r="AE422">
        <v>134.27255000796671</v>
      </c>
    </row>
    <row r="423" spans="1:31" x14ac:dyDescent="0.25">
      <c r="A423">
        <v>1904956</v>
      </c>
      <c r="B423">
        <v>1</v>
      </c>
      <c r="C423" t="s">
        <v>80</v>
      </c>
      <c r="D423" t="s">
        <v>83</v>
      </c>
      <c r="E423" t="s">
        <v>140</v>
      </c>
      <c r="F423" t="s">
        <v>1433</v>
      </c>
      <c r="G423" t="s">
        <v>342</v>
      </c>
      <c r="H423" t="s">
        <v>134</v>
      </c>
      <c r="I423" t="s">
        <v>135</v>
      </c>
      <c r="J423" t="s">
        <v>136</v>
      </c>
      <c r="K423" t="s">
        <v>137</v>
      </c>
      <c r="L423" t="s">
        <v>1434</v>
      </c>
      <c r="M423" t="s">
        <v>1435</v>
      </c>
      <c r="N423">
        <v>1.135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2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0.57108246344633162</v>
      </c>
      <c r="AC423">
        <v>0</v>
      </c>
      <c r="AD423">
        <v>0</v>
      </c>
      <c r="AE423">
        <v>0.57108246344633162</v>
      </c>
    </row>
    <row r="424" spans="1:31" x14ac:dyDescent="0.25">
      <c r="A424">
        <v>1905225</v>
      </c>
      <c r="B424">
        <v>1</v>
      </c>
      <c r="C424" t="s">
        <v>81</v>
      </c>
      <c r="D424" t="s">
        <v>122</v>
      </c>
      <c r="E424" t="s">
        <v>131</v>
      </c>
      <c r="F424" t="s">
        <v>1436</v>
      </c>
      <c r="G424" t="s">
        <v>133</v>
      </c>
      <c r="H424" t="s">
        <v>134</v>
      </c>
      <c r="I424" t="s">
        <v>135</v>
      </c>
      <c r="J424" t="s">
        <v>136</v>
      </c>
      <c r="K424" t="s">
        <v>137</v>
      </c>
      <c r="L424" t="s">
        <v>1437</v>
      </c>
      <c r="M424" t="s">
        <v>1438</v>
      </c>
      <c r="N424">
        <v>1.3486111110000001</v>
      </c>
      <c r="O424">
        <v>0</v>
      </c>
      <c r="P424">
        <v>130</v>
      </c>
      <c r="Q424">
        <v>0</v>
      </c>
      <c r="R424">
        <v>0</v>
      </c>
      <c r="S424">
        <v>0</v>
      </c>
      <c r="T424">
        <v>2</v>
      </c>
      <c r="U424">
        <v>0</v>
      </c>
      <c r="V424">
        <v>0</v>
      </c>
      <c r="W424">
        <v>0</v>
      </c>
      <c r="X424">
        <v>33.035298818804378</v>
      </c>
      <c r="Y424">
        <v>0</v>
      </c>
      <c r="Z424">
        <v>0</v>
      </c>
      <c r="AA424">
        <v>0</v>
      </c>
      <c r="AB424">
        <v>0.87519049233926616</v>
      </c>
      <c r="AC424">
        <v>0</v>
      </c>
      <c r="AD424">
        <v>0</v>
      </c>
      <c r="AE424">
        <v>33.910489311143643</v>
      </c>
    </row>
    <row r="425" spans="1:31" x14ac:dyDescent="0.25">
      <c r="A425">
        <v>1905062</v>
      </c>
      <c r="B425">
        <v>1</v>
      </c>
      <c r="C425" t="s">
        <v>81</v>
      </c>
      <c r="D425" t="s">
        <v>118</v>
      </c>
      <c r="E425" t="s">
        <v>140</v>
      </c>
      <c r="F425" t="s">
        <v>1439</v>
      </c>
      <c r="G425" t="s">
        <v>217</v>
      </c>
      <c r="H425" t="s">
        <v>134</v>
      </c>
      <c r="I425" t="s">
        <v>135</v>
      </c>
      <c r="J425" t="s">
        <v>136</v>
      </c>
      <c r="K425" t="s">
        <v>137</v>
      </c>
      <c r="L425" t="s">
        <v>1440</v>
      </c>
      <c r="M425" t="s">
        <v>1441</v>
      </c>
      <c r="N425">
        <v>1.6475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1.5434697096552499E-2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1.5434697096552499E-2</v>
      </c>
    </row>
    <row r="426" spans="1:31" x14ac:dyDescent="0.25">
      <c r="A426">
        <v>1905434</v>
      </c>
      <c r="B426">
        <v>1</v>
      </c>
      <c r="C426" t="s">
        <v>81</v>
      </c>
      <c r="D426" t="s">
        <v>123</v>
      </c>
      <c r="E426" t="s">
        <v>140</v>
      </c>
      <c r="F426" t="s">
        <v>1442</v>
      </c>
      <c r="G426" t="s">
        <v>217</v>
      </c>
      <c r="H426" t="s">
        <v>134</v>
      </c>
      <c r="I426" t="s">
        <v>135</v>
      </c>
      <c r="J426" t="s">
        <v>136</v>
      </c>
      <c r="K426" t="s">
        <v>137</v>
      </c>
      <c r="L426" t="s">
        <v>1443</v>
      </c>
      <c r="M426" t="s">
        <v>1444</v>
      </c>
      <c r="N426">
        <v>3.4522222220000001</v>
      </c>
      <c r="O426">
        <v>0</v>
      </c>
      <c r="P426">
        <v>4</v>
      </c>
      <c r="Q426">
        <v>0</v>
      </c>
      <c r="R426">
        <v>0</v>
      </c>
      <c r="S426">
        <v>0</v>
      </c>
      <c r="T426">
        <v>1</v>
      </c>
      <c r="U426">
        <v>0</v>
      </c>
      <c r="V426">
        <v>0</v>
      </c>
      <c r="W426">
        <v>0</v>
      </c>
      <c r="X426">
        <v>2.2261640240877485</v>
      </c>
      <c r="Y426">
        <v>0</v>
      </c>
      <c r="Z426">
        <v>0</v>
      </c>
      <c r="AA426">
        <v>0</v>
      </c>
      <c r="AB426">
        <v>7.4924816614888893E-3</v>
      </c>
      <c r="AC426">
        <v>0</v>
      </c>
      <c r="AD426">
        <v>0</v>
      </c>
      <c r="AE426">
        <v>2.2336565057492375</v>
      </c>
    </row>
    <row r="427" spans="1:31" x14ac:dyDescent="0.25">
      <c r="A427">
        <v>1905231</v>
      </c>
      <c r="B427">
        <v>1</v>
      </c>
      <c r="C427" t="s">
        <v>80</v>
      </c>
      <c r="D427" t="s">
        <v>84</v>
      </c>
      <c r="E427" t="s">
        <v>160</v>
      </c>
      <c r="F427" t="s">
        <v>1161</v>
      </c>
      <c r="G427" t="s">
        <v>162</v>
      </c>
      <c r="H427" t="s">
        <v>134</v>
      </c>
      <c r="I427" t="s">
        <v>135</v>
      </c>
      <c r="J427" t="s">
        <v>136</v>
      </c>
      <c r="K427" t="s">
        <v>137</v>
      </c>
      <c r="L427" t="s">
        <v>1445</v>
      </c>
      <c r="M427" t="s">
        <v>1446</v>
      </c>
      <c r="N427">
        <v>3.1466666659999998</v>
      </c>
      <c r="O427">
        <v>0</v>
      </c>
      <c r="P427">
        <v>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9.5591958271565964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9.5591958271565964</v>
      </c>
    </row>
    <row r="428" spans="1:31" x14ac:dyDescent="0.25">
      <c r="A428">
        <v>1905417</v>
      </c>
      <c r="B428">
        <v>1</v>
      </c>
      <c r="C428" t="s">
        <v>80</v>
      </c>
      <c r="D428" t="s">
        <v>100</v>
      </c>
      <c r="E428" t="s">
        <v>220</v>
      </c>
      <c r="F428" t="s">
        <v>1447</v>
      </c>
      <c r="G428" t="s">
        <v>156</v>
      </c>
      <c r="H428" t="s">
        <v>157</v>
      </c>
      <c r="I428" t="s">
        <v>135</v>
      </c>
      <c r="J428" t="s">
        <v>136</v>
      </c>
      <c r="K428" t="s">
        <v>137</v>
      </c>
      <c r="L428" t="s">
        <v>1448</v>
      </c>
      <c r="M428" t="s">
        <v>1449</v>
      </c>
      <c r="N428">
        <v>1.2450000000000001</v>
      </c>
      <c r="O428">
        <v>3</v>
      </c>
      <c r="P428">
        <v>13</v>
      </c>
      <c r="Q428">
        <v>4</v>
      </c>
      <c r="R428">
        <v>29</v>
      </c>
      <c r="S428">
        <v>13</v>
      </c>
      <c r="T428">
        <v>6</v>
      </c>
      <c r="U428">
        <v>1</v>
      </c>
      <c r="V428">
        <v>0</v>
      </c>
      <c r="W428">
        <v>2.1420116554419213</v>
      </c>
      <c r="X428">
        <v>16.590936541796097</v>
      </c>
      <c r="Y428">
        <v>24.739421745212102</v>
      </c>
      <c r="Z428">
        <v>137.19890809311752</v>
      </c>
      <c r="AA428">
        <v>85.418588805471785</v>
      </c>
      <c r="AB428">
        <v>3.7312063584773965</v>
      </c>
      <c r="AC428">
        <v>18.4822830455673</v>
      </c>
      <c r="AD428">
        <v>0</v>
      </c>
      <c r="AE428">
        <v>288.30335624508416</v>
      </c>
    </row>
    <row r="429" spans="1:31" x14ac:dyDescent="0.25">
      <c r="A429">
        <v>1905271</v>
      </c>
      <c r="B429">
        <v>1</v>
      </c>
      <c r="C429" t="s">
        <v>81</v>
      </c>
      <c r="D429" t="s">
        <v>123</v>
      </c>
      <c r="E429" t="s">
        <v>154</v>
      </c>
      <c r="F429" t="s">
        <v>1450</v>
      </c>
      <c r="G429" t="s">
        <v>156</v>
      </c>
      <c r="H429" t="s">
        <v>157</v>
      </c>
      <c r="I429" t="s">
        <v>135</v>
      </c>
      <c r="J429" t="s">
        <v>136</v>
      </c>
      <c r="K429" t="s">
        <v>137</v>
      </c>
      <c r="L429" t="s">
        <v>1451</v>
      </c>
      <c r="M429" t="s">
        <v>1452</v>
      </c>
      <c r="N429">
        <v>0.73722222199999998</v>
      </c>
      <c r="O429">
        <v>7</v>
      </c>
      <c r="P429">
        <v>1284</v>
      </c>
      <c r="Q429">
        <v>99</v>
      </c>
      <c r="R429">
        <v>69</v>
      </c>
      <c r="S429">
        <v>26</v>
      </c>
      <c r="T429">
        <v>111</v>
      </c>
      <c r="U429">
        <v>7</v>
      </c>
      <c r="V429">
        <v>0</v>
      </c>
      <c r="W429">
        <v>2.1692502054242997</v>
      </c>
      <c r="X429">
        <v>245.05315274183999</v>
      </c>
      <c r="Y429">
        <v>100.27841081052878</v>
      </c>
      <c r="Z429">
        <v>68.66943447763002</v>
      </c>
      <c r="AA429">
        <v>134.87051360282297</v>
      </c>
      <c r="AB429">
        <v>71.815251983675125</v>
      </c>
      <c r="AC429">
        <v>298.65959363059045</v>
      </c>
      <c r="AD429">
        <v>0</v>
      </c>
      <c r="AE429">
        <v>921.51560745251163</v>
      </c>
    </row>
    <row r="430" spans="1:31" x14ac:dyDescent="0.25">
      <c r="A430">
        <v>1905125</v>
      </c>
      <c r="B430">
        <v>1</v>
      </c>
      <c r="C430" t="s">
        <v>80</v>
      </c>
      <c r="D430" t="s">
        <v>98</v>
      </c>
      <c r="E430" t="s">
        <v>220</v>
      </c>
      <c r="F430" t="s">
        <v>1453</v>
      </c>
      <c r="G430" t="s">
        <v>156</v>
      </c>
      <c r="H430" t="s">
        <v>157</v>
      </c>
      <c r="I430" t="s">
        <v>135</v>
      </c>
      <c r="J430" t="s">
        <v>136</v>
      </c>
      <c r="K430" t="s">
        <v>137</v>
      </c>
      <c r="L430" t="s">
        <v>1454</v>
      </c>
      <c r="M430" t="s">
        <v>1455</v>
      </c>
      <c r="N430">
        <v>0.35944444399999997</v>
      </c>
      <c r="O430">
        <v>0</v>
      </c>
      <c r="P430">
        <v>752</v>
      </c>
      <c r="Q430">
        <v>0</v>
      </c>
      <c r="R430">
        <v>320</v>
      </c>
      <c r="S430">
        <v>3</v>
      </c>
      <c r="T430">
        <v>168</v>
      </c>
      <c r="U430">
        <v>0</v>
      </c>
      <c r="V430">
        <v>0</v>
      </c>
      <c r="W430">
        <v>0</v>
      </c>
      <c r="X430">
        <v>110.94344576454735</v>
      </c>
      <c r="Y430">
        <v>0</v>
      </c>
      <c r="Z430">
        <v>267.9461851372443</v>
      </c>
      <c r="AA430">
        <v>7.180949811290958</v>
      </c>
      <c r="AB430">
        <v>114.75277270004645</v>
      </c>
      <c r="AC430">
        <v>0</v>
      </c>
      <c r="AD430">
        <v>0</v>
      </c>
      <c r="AE430">
        <v>500.82335341312898</v>
      </c>
    </row>
    <row r="431" spans="1:31" x14ac:dyDescent="0.25">
      <c r="A431">
        <v>1905371</v>
      </c>
      <c r="B431">
        <v>1</v>
      </c>
      <c r="C431" t="s">
        <v>81</v>
      </c>
      <c r="D431" t="s">
        <v>128</v>
      </c>
      <c r="E431" t="s">
        <v>149</v>
      </c>
      <c r="F431" t="s">
        <v>1456</v>
      </c>
      <c r="G431" t="s">
        <v>151</v>
      </c>
      <c r="H431" t="s">
        <v>134</v>
      </c>
      <c r="I431" t="s">
        <v>135</v>
      </c>
      <c r="J431" t="s">
        <v>136</v>
      </c>
      <c r="K431" t="s">
        <v>137</v>
      </c>
      <c r="L431" t="s">
        <v>1457</v>
      </c>
      <c r="M431" t="s">
        <v>1458</v>
      </c>
      <c r="N431">
        <v>2.6777777770000002</v>
      </c>
      <c r="O431">
        <v>0</v>
      </c>
      <c r="P431">
        <v>26</v>
      </c>
      <c r="Q431">
        <v>0</v>
      </c>
      <c r="R431">
        <v>3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12.848697557767858</v>
      </c>
      <c r="Y431">
        <v>0</v>
      </c>
      <c r="Z431">
        <v>0.99976649239018656</v>
      </c>
      <c r="AA431">
        <v>0</v>
      </c>
      <c r="AB431">
        <v>0</v>
      </c>
      <c r="AC431">
        <v>0</v>
      </c>
      <c r="AD431">
        <v>0</v>
      </c>
      <c r="AE431">
        <v>13.848464050158045</v>
      </c>
    </row>
    <row r="432" spans="1:31" x14ac:dyDescent="0.25">
      <c r="A432">
        <v>1905308</v>
      </c>
      <c r="B432">
        <v>1</v>
      </c>
      <c r="C432" t="s">
        <v>80</v>
      </c>
      <c r="D432" t="s">
        <v>96</v>
      </c>
      <c r="E432" t="s">
        <v>140</v>
      </c>
      <c r="F432" t="s">
        <v>1459</v>
      </c>
      <c r="G432" t="s">
        <v>146</v>
      </c>
      <c r="H432" t="s">
        <v>134</v>
      </c>
      <c r="I432" t="s">
        <v>135</v>
      </c>
      <c r="J432" t="s">
        <v>136</v>
      </c>
      <c r="K432" t="s">
        <v>137</v>
      </c>
      <c r="L432" t="s">
        <v>1460</v>
      </c>
      <c r="M432" t="s">
        <v>1461</v>
      </c>
      <c r="N432">
        <v>1.95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6.5822588924095102</v>
      </c>
      <c r="AC432">
        <v>0</v>
      </c>
      <c r="AD432">
        <v>0</v>
      </c>
      <c r="AE432">
        <v>6.5822588924095102</v>
      </c>
    </row>
    <row r="433" spans="1:31" x14ac:dyDescent="0.25">
      <c r="A433">
        <v>1905331</v>
      </c>
      <c r="B433">
        <v>1</v>
      </c>
      <c r="C433" t="s">
        <v>80</v>
      </c>
      <c r="D433" t="s">
        <v>93</v>
      </c>
      <c r="E433" t="s">
        <v>149</v>
      </c>
      <c r="F433" t="s">
        <v>1462</v>
      </c>
      <c r="G433" t="s">
        <v>151</v>
      </c>
      <c r="H433" t="s">
        <v>134</v>
      </c>
      <c r="I433" t="s">
        <v>135</v>
      </c>
      <c r="J433" t="s">
        <v>136</v>
      </c>
      <c r="K433" t="s">
        <v>137</v>
      </c>
      <c r="L433" t="s">
        <v>1463</v>
      </c>
      <c r="M433" t="s">
        <v>1464</v>
      </c>
      <c r="N433">
        <v>5.0891666659999997</v>
      </c>
      <c r="O433">
        <v>0</v>
      </c>
      <c r="P433">
        <v>14</v>
      </c>
      <c r="Q433">
        <v>0</v>
      </c>
      <c r="R433">
        <v>10</v>
      </c>
      <c r="S433">
        <v>0</v>
      </c>
      <c r="T433">
        <v>5</v>
      </c>
      <c r="U433">
        <v>0</v>
      </c>
      <c r="V433">
        <v>0</v>
      </c>
      <c r="W433">
        <v>0</v>
      </c>
      <c r="X433">
        <v>13.95728865585466</v>
      </c>
      <c r="Y433">
        <v>0</v>
      </c>
      <c r="Z433">
        <v>94.364217503813094</v>
      </c>
      <c r="AA433">
        <v>0</v>
      </c>
      <c r="AB433">
        <v>20.464471891981724</v>
      </c>
      <c r="AC433">
        <v>0</v>
      </c>
      <c r="AD433">
        <v>0</v>
      </c>
      <c r="AE433">
        <v>128.78597805164947</v>
      </c>
    </row>
    <row r="434" spans="1:31" x14ac:dyDescent="0.25">
      <c r="A434">
        <v>1905165</v>
      </c>
      <c r="B434">
        <v>1</v>
      </c>
      <c r="C434" t="s">
        <v>80</v>
      </c>
      <c r="D434" t="s">
        <v>91</v>
      </c>
      <c r="E434" t="s">
        <v>140</v>
      </c>
      <c r="F434" t="s">
        <v>1465</v>
      </c>
      <c r="G434" t="s">
        <v>146</v>
      </c>
      <c r="H434" t="s">
        <v>134</v>
      </c>
      <c r="I434" t="s">
        <v>135</v>
      </c>
      <c r="J434" t="s">
        <v>136</v>
      </c>
      <c r="K434" t="s">
        <v>137</v>
      </c>
      <c r="L434" t="s">
        <v>1466</v>
      </c>
      <c r="M434" t="s">
        <v>1467</v>
      </c>
      <c r="N434">
        <v>10.1875</v>
      </c>
      <c r="O434">
        <v>0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9.4802062729111132</v>
      </c>
      <c r="AA434">
        <v>0</v>
      </c>
      <c r="AB434">
        <v>0</v>
      </c>
      <c r="AC434">
        <v>0</v>
      </c>
      <c r="AD434">
        <v>0</v>
      </c>
      <c r="AE434">
        <v>9.4802062729111132</v>
      </c>
    </row>
    <row r="435" spans="1:31" x14ac:dyDescent="0.25">
      <c r="A435">
        <v>1905500</v>
      </c>
      <c r="B435">
        <v>1</v>
      </c>
      <c r="C435" t="s">
        <v>81</v>
      </c>
      <c r="D435" t="s">
        <v>126</v>
      </c>
      <c r="E435" t="s">
        <v>149</v>
      </c>
      <c r="F435" t="s">
        <v>1468</v>
      </c>
      <c r="G435" t="s">
        <v>151</v>
      </c>
      <c r="H435" t="s">
        <v>134</v>
      </c>
      <c r="I435" t="s">
        <v>135</v>
      </c>
      <c r="J435" t="s">
        <v>136</v>
      </c>
      <c r="K435" t="s">
        <v>137</v>
      </c>
      <c r="L435" t="s">
        <v>1469</v>
      </c>
      <c r="M435" t="s">
        <v>1470</v>
      </c>
      <c r="N435">
        <v>0.80194444399999998</v>
      </c>
      <c r="O435">
        <v>0</v>
      </c>
      <c r="P435">
        <v>23</v>
      </c>
      <c r="Q435">
        <v>0</v>
      </c>
      <c r="R435">
        <v>3</v>
      </c>
      <c r="S435">
        <v>0</v>
      </c>
      <c r="T435">
        <v>1</v>
      </c>
      <c r="U435">
        <v>0</v>
      </c>
      <c r="V435">
        <v>0</v>
      </c>
      <c r="W435">
        <v>0</v>
      </c>
      <c r="X435">
        <v>2.599738775740271</v>
      </c>
      <c r="Y435">
        <v>0</v>
      </c>
      <c r="Z435">
        <v>2.1601115102084716</v>
      </c>
      <c r="AA435">
        <v>0</v>
      </c>
      <c r="AB435">
        <v>0.20988413194499334</v>
      </c>
      <c r="AC435">
        <v>0</v>
      </c>
      <c r="AD435">
        <v>0</v>
      </c>
      <c r="AE435">
        <v>4.9697344178937355</v>
      </c>
    </row>
    <row r="436" spans="1:31" x14ac:dyDescent="0.25">
      <c r="A436">
        <v>1905188</v>
      </c>
      <c r="B436">
        <v>1</v>
      </c>
      <c r="C436" t="s">
        <v>80</v>
      </c>
      <c r="D436" t="s">
        <v>96</v>
      </c>
      <c r="E436" t="s">
        <v>131</v>
      </c>
      <c r="F436" t="s">
        <v>1471</v>
      </c>
      <c r="G436" t="s">
        <v>283</v>
      </c>
      <c r="H436" t="s">
        <v>134</v>
      </c>
      <c r="I436" t="s">
        <v>135</v>
      </c>
      <c r="J436" t="s">
        <v>136</v>
      </c>
      <c r="K436" t="s">
        <v>137</v>
      </c>
      <c r="L436" t="s">
        <v>1472</v>
      </c>
      <c r="M436" t="s">
        <v>1473</v>
      </c>
      <c r="N436">
        <v>1.0463888880000001</v>
      </c>
      <c r="O436">
        <v>0</v>
      </c>
      <c r="P436">
        <v>28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13.867500946336607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13.867500946336607</v>
      </c>
    </row>
    <row r="437" spans="1:31" x14ac:dyDescent="0.25">
      <c r="A437">
        <v>1907532</v>
      </c>
      <c r="B437">
        <v>1</v>
      </c>
      <c r="C437" t="s">
        <v>80</v>
      </c>
      <c r="D437" t="s">
        <v>107</v>
      </c>
      <c r="E437" t="s">
        <v>131</v>
      </c>
      <c r="F437" t="s">
        <v>1474</v>
      </c>
      <c r="G437" t="s">
        <v>133</v>
      </c>
      <c r="H437" t="s">
        <v>134</v>
      </c>
      <c r="I437" t="s">
        <v>135</v>
      </c>
      <c r="J437" t="s">
        <v>136</v>
      </c>
      <c r="K437" t="s">
        <v>137</v>
      </c>
      <c r="L437" t="s">
        <v>1475</v>
      </c>
      <c r="M437" t="s">
        <v>1476</v>
      </c>
      <c r="N437">
        <v>6.4633333329999996</v>
      </c>
      <c r="O437">
        <v>0</v>
      </c>
      <c r="P437">
        <v>13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23.699904765654455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23.699904765654455</v>
      </c>
    </row>
    <row r="438" spans="1:31" x14ac:dyDescent="0.25">
      <c r="A438">
        <v>1907735</v>
      </c>
      <c r="B438">
        <v>1</v>
      </c>
      <c r="C438" t="s">
        <v>81</v>
      </c>
      <c r="D438" t="s">
        <v>113</v>
      </c>
      <c r="E438" t="s">
        <v>160</v>
      </c>
      <c r="F438" t="s">
        <v>1477</v>
      </c>
      <c r="G438" t="s">
        <v>133</v>
      </c>
      <c r="H438" t="s">
        <v>134</v>
      </c>
      <c r="I438" t="s">
        <v>135</v>
      </c>
      <c r="J438" t="s">
        <v>136</v>
      </c>
      <c r="K438" t="s">
        <v>137</v>
      </c>
      <c r="L438" t="s">
        <v>1478</v>
      </c>
      <c r="M438" t="s">
        <v>1479</v>
      </c>
      <c r="N438">
        <v>1.4450000000000001</v>
      </c>
      <c r="O438">
        <v>0</v>
      </c>
      <c r="P438">
        <v>62</v>
      </c>
      <c r="Q438">
        <v>0</v>
      </c>
      <c r="R438">
        <v>0</v>
      </c>
      <c r="S438">
        <v>0</v>
      </c>
      <c r="T438">
        <v>11</v>
      </c>
      <c r="U438">
        <v>0</v>
      </c>
      <c r="V438">
        <v>0</v>
      </c>
      <c r="W438">
        <v>0</v>
      </c>
      <c r="X438">
        <v>22.738057507476885</v>
      </c>
      <c r="Y438">
        <v>0</v>
      </c>
      <c r="Z438">
        <v>0</v>
      </c>
      <c r="AA438">
        <v>0</v>
      </c>
      <c r="AB438">
        <v>8.1354421038364393</v>
      </c>
      <c r="AC438">
        <v>0</v>
      </c>
      <c r="AD438">
        <v>0</v>
      </c>
      <c r="AE438">
        <v>30.873499611313324</v>
      </c>
    </row>
    <row r="439" spans="1:31" x14ac:dyDescent="0.25">
      <c r="A439">
        <v>1907466</v>
      </c>
      <c r="B439">
        <v>1</v>
      </c>
      <c r="C439" t="s">
        <v>80</v>
      </c>
      <c r="D439" t="s">
        <v>82</v>
      </c>
      <c r="E439" t="s">
        <v>131</v>
      </c>
      <c r="F439" t="s">
        <v>467</v>
      </c>
      <c r="G439" t="s">
        <v>133</v>
      </c>
      <c r="H439" t="s">
        <v>134</v>
      </c>
      <c r="I439" t="s">
        <v>135</v>
      </c>
      <c r="J439" t="s">
        <v>136</v>
      </c>
      <c r="K439" t="s">
        <v>137</v>
      </c>
      <c r="L439" t="s">
        <v>1480</v>
      </c>
      <c r="M439" t="s">
        <v>1481</v>
      </c>
      <c r="N439">
        <v>2.105555555</v>
      </c>
      <c r="O439">
        <v>0</v>
      </c>
      <c r="P439">
        <v>64</v>
      </c>
      <c r="Q439">
        <v>0</v>
      </c>
      <c r="R439">
        <v>0</v>
      </c>
      <c r="S439">
        <v>0</v>
      </c>
      <c r="T439">
        <v>50</v>
      </c>
      <c r="U439">
        <v>0</v>
      </c>
      <c r="V439">
        <v>0</v>
      </c>
      <c r="W439">
        <v>0</v>
      </c>
      <c r="X439">
        <v>42.194859608196921</v>
      </c>
      <c r="Y439">
        <v>0</v>
      </c>
      <c r="Z439">
        <v>0</v>
      </c>
      <c r="AA439">
        <v>0</v>
      </c>
      <c r="AB439">
        <v>232.40085202972926</v>
      </c>
      <c r="AC439">
        <v>0</v>
      </c>
      <c r="AD439">
        <v>0</v>
      </c>
      <c r="AE439">
        <v>274.59571163792617</v>
      </c>
    </row>
    <row r="440" spans="1:31" x14ac:dyDescent="0.25">
      <c r="A440">
        <v>1906968</v>
      </c>
      <c r="B440">
        <v>1</v>
      </c>
      <c r="C440" t="s">
        <v>80</v>
      </c>
      <c r="D440" t="s">
        <v>96</v>
      </c>
      <c r="E440" t="s">
        <v>160</v>
      </c>
      <c r="F440" t="s">
        <v>1482</v>
      </c>
      <c r="G440" t="s">
        <v>1162</v>
      </c>
      <c r="H440" t="s">
        <v>134</v>
      </c>
      <c r="I440" t="s">
        <v>135</v>
      </c>
      <c r="J440" t="s">
        <v>136</v>
      </c>
      <c r="K440" t="s">
        <v>137</v>
      </c>
      <c r="L440" t="s">
        <v>1483</v>
      </c>
      <c r="M440" t="s">
        <v>1484</v>
      </c>
      <c r="N440">
        <v>2.644722222</v>
      </c>
      <c r="O440">
        <v>0</v>
      </c>
      <c r="P440">
        <v>3</v>
      </c>
      <c r="Q440">
        <v>0</v>
      </c>
      <c r="R440">
        <v>0</v>
      </c>
      <c r="S440">
        <v>0</v>
      </c>
      <c r="T440">
        <v>4</v>
      </c>
      <c r="U440">
        <v>0</v>
      </c>
      <c r="V440">
        <v>0</v>
      </c>
      <c r="W440">
        <v>0</v>
      </c>
      <c r="X440">
        <v>11.009337475905134</v>
      </c>
      <c r="Y440">
        <v>0</v>
      </c>
      <c r="Z440">
        <v>0</v>
      </c>
      <c r="AA440">
        <v>0</v>
      </c>
      <c r="AB440">
        <v>124.92205193526621</v>
      </c>
      <c r="AC440">
        <v>0</v>
      </c>
      <c r="AD440">
        <v>0</v>
      </c>
      <c r="AE440">
        <v>135.93138941117135</v>
      </c>
    </row>
    <row r="441" spans="1:31" x14ac:dyDescent="0.25">
      <c r="A441">
        <v>1906825</v>
      </c>
      <c r="B441">
        <v>1</v>
      </c>
      <c r="C441" t="s">
        <v>80</v>
      </c>
      <c r="D441" t="s">
        <v>104</v>
      </c>
      <c r="E441" t="s">
        <v>149</v>
      </c>
      <c r="F441" t="s">
        <v>1485</v>
      </c>
      <c r="G441" t="s">
        <v>263</v>
      </c>
      <c r="H441" t="s">
        <v>134</v>
      </c>
      <c r="I441" t="s">
        <v>135</v>
      </c>
      <c r="J441" t="s">
        <v>136</v>
      </c>
      <c r="K441" t="s">
        <v>203</v>
      </c>
      <c r="L441" t="s">
        <v>1486</v>
      </c>
      <c r="M441" t="s">
        <v>1487</v>
      </c>
      <c r="N441">
        <v>2.835483333</v>
      </c>
      <c r="O441">
        <v>0</v>
      </c>
      <c r="P441">
        <v>206</v>
      </c>
      <c r="Q441">
        <v>0</v>
      </c>
      <c r="R441">
        <v>1</v>
      </c>
      <c r="S441">
        <v>0</v>
      </c>
      <c r="T441">
        <v>14</v>
      </c>
      <c r="U441">
        <v>0</v>
      </c>
      <c r="V441">
        <v>0</v>
      </c>
      <c r="W441">
        <v>0</v>
      </c>
      <c r="X441">
        <v>143.2760752576857</v>
      </c>
      <c r="Y441">
        <v>0</v>
      </c>
      <c r="Z441">
        <v>0.61966330633374167</v>
      </c>
      <c r="AA441">
        <v>0</v>
      </c>
      <c r="AB441">
        <v>47.113542121953813</v>
      </c>
      <c r="AC441">
        <v>0</v>
      </c>
      <c r="AD441">
        <v>0</v>
      </c>
      <c r="AE441">
        <v>191.00928068597324</v>
      </c>
    </row>
    <row r="442" spans="1:31" x14ac:dyDescent="0.25">
      <c r="A442">
        <v>1906868</v>
      </c>
      <c r="B442">
        <v>1</v>
      </c>
      <c r="C442" t="s">
        <v>80</v>
      </c>
      <c r="D442" t="s">
        <v>85</v>
      </c>
      <c r="E442" t="s">
        <v>131</v>
      </c>
      <c r="F442" t="s">
        <v>1488</v>
      </c>
      <c r="G442" t="s">
        <v>133</v>
      </c>
      <c r="H442" t="s">
        <v>134</v>
      </c>
      <c r="I442" t="s">
        <v>135</v>
      </c>
      <c r="J442" t="s">
        <v>136</v>
      </c>
      <c r="K442" t="s">
        <v>137</v>
      </c>
      <c r="L442" t="s">
        <v>1489</v>
      </c>
      <c r="M442" t="s">
        <v>1490</v>
      </c>
      <c r="N442">
        <v>3.0444444439999998</v>
      </c>
      <c r="O442">
        <v>0</v>
      </c>
      <c r="P442">
        <v>169</v>
      </c>
      <c r="Q442">
        <v>0</v>
      </c>
      <c r="R442">
        <v>0</v>
      </c>
      <c r="S442">
        <v>0</v>
      </c>
      <c r="T442">
        <v>17</v>
      </c>
      <c r="U442">
        <v>0</v>
      </c>
      <c r="V442">
        <v>0</v>
      </c>
      <c r="W442">
        <v>0</v>
      </c>
      <c r="X442">
        <v>151.94278837052497</v>
      </c>
      <c r="Y442">
        <v>0</v>
      </c>
      <c r="Z442">
        <v>0</v>
      </c>
      <c r="AA442">
        <v>0</v>
      </c>
      <c r="AB442">
        <v>33.486094573311895</v>
      </c>
      <c r="AC442">
        <v>0</v>
      </c>
      <c r="AD442">
        <v>0</v>
      </c>
      <c r="AE442">
        <v>185.42888294383687</v>
      </c>
    </row>
    <row r="443" spans="1:31" x14ac:dyDescent="0.25">
      <c r="A443">
        <v>1906925</v>
      </c>
      <c r="B443">
        <v>1</v>
      </c>
      <c r="C443" t="s">
        <v>80</v>
      </c>
      <c r="D443" t="s">
        <v>82</v>
      </c>
      <c r="E443" t="s">
        <v>160</v>
      </c>
      <c r="F443" t="s">
        <v>435</v>
      </c>
      <c r="G443" t="s">
        <v>133</v>
      </c>
      <c r="H443" t="s">
        <v>134</v>
      </c>
      <c r="I443" t="s">
        <v>135</v>
      </c>
      <c r="J443" t="s">
        <v>136</v>
      </c>
      <c r="K443" t="s">
        <v>137</v>
      </c>
      <c r="L443" t="s">
        <v>1491</v>
      </c>
      <c r="M443" t="s">
        <v>1492</v>
      </c>
      <c r="N443">
        <v>1.900833333</v>
      </c>
      <c r="O443">
        <v>0</v>
      </c>
      <c r="P443">
        <v>7</v>
      </c>
      <c r="Q443">
        <v>0</v>
      </c>
      <c r="R443">
        <v>0</v>
      </c>
      <c r="S443">
        <v>0</v>
      </c>
      <c r="T443">
        <v>23</v>
      </c>
      <c r="U443">
        <v>0</v>
      </c>
      <c r="V443">
        <v>0</v>
      </c>
      <c r="W443">
        <v>0</v>
      </c>
      <c r="X443">
        <v>12.70461851286454</v>
      </c>
      <c r="Y443">
        <v>0</v>
      </c>
      <c r="Z443">
        <v>0</v>
      </c>
      <c r="AA443">
        <v>0</v>
      </c>
      <c r="AB443">
        <v>249.1855371920114</v>
      </c>
      <c r="AC443">
        <v>0</v>
      </c>
      <c r="AD443">
        <v>0</v>
      </c>
      <c r="AE443">
        <v>261.89015570487595</v>
      </c>
    </row>
    <row r="444" spans="1:31" x14ac:dyDescent="0.25">
      <c r="A444">
        <v>1907011</v>
      </c>
      <c r="B444">
        <v>1</v>
      </c>
      <c r="C444" t="s">
        <v>80</v>
      </c>
      <c r="D444" t="s">
        <v>96</v>
      </c>
      <c r="E444" t="s">
        <v>160</v>
      </c>
      <c r="F444" t="s">
        <v>1493</v>
      </c>
      <c r="G444" t="s">
        <v>133</v>
      </c>
      <c r="H444" t="s">
        <v>134</v>
      </c>
      <c r="I444" t="s">
        <v>135</v>
      </c>
      <c r="J444" t="s">
        <v>136</v>
      </c>
      <c r="K444" t="s">
        <v>137</v>
      </c>
      <c r="L444" t="s">
        <v>1494</v>
      </c>
      <c r="M444" t="s">
        <v>1495</v>
      </c>
      <c r="N444">
        <v>3.6063888880000001</v>
      </c>
      <c r="O444">
        <v>0</v>
      </c>
      <c r="P444">
        <v>12</v>
      </c>
      <c r="Q444">
        <v>0</v>
      </c>
      <c r="R444">
        <v>0</v>
      </c>
      <c r="S444">
        <v>0</v>
      </c>
      <c r="T444">
        <v>52</v>
      </c>
      <c r="U444">
        <v>0</v>
      </c>
      <c r="V444">
        <v>0</v>
      </c>
      <c r="W444">
        <v>0</v>
      </c>
      <c r="X444">
        <v>59.895609898040767</v>
      </c>
      <c r="Y444">
        <v>0</v>
      </c>
      <c r="Z444">
        <v>0</v>
      </c>
      <c r="AA444">
        <v>0</v>
      </c>
      <c r="AB444">
        <v>1138.6396162500946</v>
      </c>
      <c r="AC444">
        <v>0</v>
      </c>
      <c r="AD444">
        <v>0</v>
      </c>
      <c r="AE444">
        <v>1198.5352261481353</v>
      </c>
    </row>
    <row r="445" spans="1:31" x14ac:dyDescent="0.25">
      <c r="A445">
        <v>1907260</v>
      </c>
      <c r="B445">
        <v>1</v>
      </c>
      <c r="C445" t="s">
        <v>80</v>
      </c>
      <c r="D445" t="s">
        <v>94</v>
      </c>
      <c r="E445" t="s">
        <v>140</v>
      </c>
      <c r="F445" t="s">
        <v>1496</v>
      </c>
      <c r="G445" t="s">
        <v>362</v>
      </c>
      <c r="H445" t="s">
        <v>134</v>
      </c>
      <c r="I445" t="s">
        <v>135</v>
      </c>
      <c r="J445" t="s">
        <v>3</v>
      </c>
      <c r="K445" t="s">
        <v>137</v>
      </c>
      <c r="L445" t="s">
        <v>1497</v>
      </c>
      <c r="M445" t="s">
        <v>1498</v>
      </c>
      <c r="N445">
        <v>1.969166666</v>
      </c>
      <c r="O445">
        <v>0</v>
      </c>
      <c r="P445">
        <v>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2.4337661233669143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2.4337661233669143</v>
      </c>
    </row>
    <row r="446" spans="1:31" x14ac:dyDescent="0.25">
      <c r="A446">
        <v>1907652</v>
      </c>
      <c r="B446">
        <v>1</v>
      </c>
      <c r="C446" t="s">
        <v>80</v>
      </c>
      <c r="D446" t="s">
        <v>108</v>
      </c>
      <c r="E446" t="s">
        <v>149</v>
      </c>
      <c r="F446" t="s">
        <v>1499</v>
      </c>
      <c r="G446" t="s">
        <v>151</v>
      </c>
      <c r="H446" t="s">
        <v>134</v>
      </c>
      <c r="I446" t="s">
        <v>135</v>
      </c>
      <c r="J446" t="s">
        <v>136</v>
      </c>
      <c r="K446" t="s">
        <v>137</v>
      </c>
      <c r="L446" t="s">
        <v>1500</v>
      </c>
      <c r="M446" t="s">
        <v>1501</v>
      </c>
      <c r="N446">
        <v>2.625</v>
      </c>
      <c r="O446">
        <v>0</v>
      </c>
      <c r="P446">
        <v>33</v>
      </c>
      <c r="Q446">
        <v>0</v>
      </c>
      <c r="R446">
        <v>8</v>
      </c>
      <c r="S446">
        <v>0</v>
      </c>
      <c r="T446">
        <v>5</v>
      </c>
      <c r="U446">
        <v>0</v>
      </c>
      <c r="V446">
        <v>0</v>
      </c>
      <c r="W446">
        <v>0</v>
      </c>
      <c r="X446">
        <v>16.129659112789458</v>
      </c>
      <c r="Y446">
        <v>0</v>
      </c>
      <c r="Z446">
        <v>10.167237018344121</v>
      </c>
      <c r="AA446">
        <v>0</v>
      </c>
      <c r="AB446">
        <v>4.2028096174963032</v>
      </c>
      <c r="AC446">
        <v>0</v>
      </c>
      <c r="AD446">
        <v>0</v>
      </c>
      <c r="AE446">
        <v>30.499705748629882</v>
      </c>
    </row>
    <row r="447" spans="1:31" x14ac:dyDescent="0.25">
      <c r="A447">
        <v>1907615</v>
      </c>
      <c r="B447">
        <v>1</v>
      </c>
      <c r="C447" t="s">
        <v>80</v>
      </c>
      <c r="D447" t="s">
        <v>103</v>
      </c>
      <c r="E447" t="s">
        <v>190</v>
      </c>
      <c r="F447" t="s">
        <v>1502</v>
      </c>
      <c r="G447" t="s">
        <v>701</v>
      </c>
      <c r="H447" t="s">
        <v>157</v>
      </c>
      <c r="I447" t="s">
        <v>135</v>
      </c>
      <c r="J447" t="s">
        <v>136</v>
      </c>
      <c r="K447" t="s">
        <v>137</v>
      </c>
      <c r="L447" t="s">
        <v>1503</v>
      </c>
      <c r="M447" t="s">
        <v>1504</v>
      </c>
      <c r="N447">
        <v>1.486388888</v>
      </c>
      <c r="O447">
        <v>0</v>
      </c>
      <c r="P447">
        <v>454</v>
      </c>
      <c r="Q447">
        <v>1</v>
      </c>
      <c r="R447">
        <v>12</v>
      </c>
      <c r="S447">
        <v>0</v>
      </c>
      <c r="T447">
        <v>52</v>
      </c>
      <c r="U447">
        <v>0</v>
      </c>
      <c r="V447">
        <v>0</v>
      </c>
      <c r="W447">
        <v>0</v>
      </c>
      <c r="X447">
        <v>224.07397099574527</v>
      </c>
      <c r="Y447">
        <v>155.55225540807129</v>
      </c>
      <c r="Z447">
        <v>9.8126373412010395</v>
      </c>
      <c r="AA447">
        <v>0</v>
      </c>
      <c r="AB447">
        <v>31.372240892605923</v>
      </c>
      <c r="AC447">
        <v>0</v>
      </c>
      <c r="AD447">
        <v>0</v>
      </c>
      <c r="AE447">
        <v>420.81110463762349</v>
      </c>
    </row>
    <row r="448" spans="1:31" x14ac:dyDescent="0.25">
      <c r="A448">
        <v>1907758</v>
      </c>
      <c r="B448">
        <v>1</v>
      </c>
      <c r="C448" t="s">
        <v>81</v>
      </c>
      <c r="D448" t="s">
        <v>113</v>
      </c>
      <c r="E448" t="s">
        <v>131</v>
      </c>
      <c r="F448" t="s">
        <v>1505</v>
      </c>
      <c r="G448" t="s">
        <v>372</v>
      </c>
      <c r="H448" t="s">
        <v>134</v>
      </c>
      <c r="I448" t="s">
        <v>135</v>
      </c>
      <c r="J448" t="s">
        <v>136</v>
      </c>
      <c r="K448" t="s">
        <v>137</v>
      </c>
      <c r="L448" t="s">
        <v>1506</v>
      </c>
      <c r="M448" t="s">
        <v>1507</v>
      </c>
      <c r="N448">
        <v>1.413333333</v>
      </c>
      <c r="O448">
        <v>0</v>
      </c>
      <c r="P448">
        <v>10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2.7854134571915967</v>
      </c>
      <c r="Y448">
        <v>0</v>
      </c>
      <c r="Z448">
        <v>3.1245994383017486</v>
      </c>
      <c r="AA448">
        <v>0</v>
      </c>
      <c r="AB448">
        <v>0</v>
      </c>
      <c r="AC448">
        <v>0</v>
      </c>
      <c r="AD448">
        <v>0</v>
      </c>
      <c r="AE448">
        <v>5.9100128954933453</v>
      </c>
    </row>
    <row r="449" spans="1:31" x14ac:dyDescent="0.25">
      <c r="A449">
        <v>1907644</v>
      </c>
      <c r="B449">
        <v>1</v>
      </c>
      <c r="C449" t="s">
        <v>80</v>
      </c>
      <c r="D449" t="s">
        <v>101</v>
      </c>
      <c r="E449" t="s">
        <v>190</v>
      </c>
      <c r="F449" t="s">
        <v>1508</v>
      </c>
      <c r="G449" t="s">
        <v>241</v>
      </c>
      <c r="H449" t="s">
        <v>157</v>
      </c>
      <c r="I449" t="s">
        <v>135</v>
      </c>
      <c r="J449" t="s">
        <v>136</v>
      </c>
      <c r="K449" t="s">
        <v>137</v>
      </c>
      <c r="L449" t="s">
        <v>1509</v>
      </c>
      <c r="M449" t="s">
        <v>1510</v>
      </c>
      <c r="N449">
        <v>2.4902777770000002</v>
      </c>
      <c r="O449">
        <v>0</v>
      </c>
      <c r="P449">
        <v>89</v>
      </c>
      <c r="Q449">
        <v>0</v>
      </c>
      <c r="R449">
        <v>2</v>
      </c>
      <c r="S449">
        <v>0</v>
      </c>
      <c r="T449">
        <v>5</v>
      </c>
      <c r="U449">
        <v>0</v>
      </c>
      <c r="V449">
        <v>0</v>
      </c>
      <c r="W449">
        <v>0</v>
      </c>
      <c r="X449">
        <v>50.417849287085119</v>
      </c>
      <c r="Y449">
        <v>0</v>
      </c>
      <c r="Z449">
        <v>3.7063002329915187</v>
      </c>
      <c r="AA449">
        <v>0</v>
      </c>
      <c r="AB449">
        <v>6.42868181930241</v>
      </c>
      <c r="AC449">
        <v>0</v>
      </c>
      <c r="AD449">
        <v>0</v>
      </c>
      <c r="AE449">
        <v>60.552831339379047</v>
      </c>
    </row>
    <row r="450" spans="1:31" x14ac:dyDescent="0.25">
      <c r="A450">
        <v>1906980</v>
      </c>
      <c r="B450">
        <v>1</v>
      </c>
      <c r="C450" t="s">
        <v>80</v>
      </c>
      <c r="D450" t="s">
        <v>96</v>
      </c>
      <c r="E450" t="s">
        <v>140</v>
      </c>
      <c r="F450" t="s">
        <v>1511</v>
      </c>
      <c r="G450" t="s">
        <v>146</v>
      </c>
      <c r="H450" t="s">
        <v>134</v>
      </c>
      <c r="I450" t="s">
        <v>135</v>
      </c>
      <c r="J450" t="s">
        <v>136</v>
      </c>
      <c r="K450" t="s">
        <v>137</v>
      </c>
      <c r="L450" t="s">
        <v>1512</v>
      </c>
      <c r="M450" t="s">
        <v>1513</v>
      </c>
      <c r="N450">
        <v>3.4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2.0883426451154166</v>
      </c>
      <c r="AC450">
        <v>0</v>
      </c>
      <c r="AD450">
        <v>0</v>
      </c>
      <c r="AE450">
        <v>2.0883426451154166</v>
      </c>
    </row>
    <row r="451" spans="1:31" x14ac:dyDescent="0.25">
      <c r="A451">
        <v>1906911</v>
      </c>
      <c r="B451">
        <v>1</v>
      </c>
      <c r="C451" t="s">
        <v>80</v>
      </c>
      <c r="D451" t="s">
        <v>96</v>
      </c>
      <c r="E451" t="s">
        <v>140</v>
      </c>
      <c r="F451" t="s">
        <v>1514</v>
      </c>
      <c r="G451" t="s">
        <v>146</v>
      </c>
      <c r="H451" t="s">
        <v>134</v>
      </c>
      <c r="I451" t="s">
        <v>135</v>
      </c>
      <c r="J451" t="s">
        <v>136</v>
      </c>
      <c r="K451" t="s">
        <v>137</v>
      </c>
      <c r="L451" t="s">
        <v>1515</v>
      </c>
      <c r="M451" t="s">
        <v>1516</v>
      </c>
      <c r="N451">
        <v>2.036944444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2.241656714497525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2.241656714497525</v>
      </c>
    </row>
    <row r="452" spans="1:31" x14ac:dyDescent="0.25">
      <c r="A452">
        <v>1906788</v>
      </c>
      <c r="B452">
        <v>1</v>
      </c>
      <c r="C452" t="s">
        <v>81</v>
      </c>
      <c r="D452" t="s">
        <v>128</v>
      </c>
      <c r="E452" t="s">
        <v>160</v>
      </c>
      <c r="F452" t="s">
        <v>1517</v>
      </c>
      <c r="G452" t="s">
        <v>202</v>
      </c>
      <c r="H452" t="s">
        <v>134</v>
      </c>
      <c r="I452" t="s">
        <v>135</v>
      </c>
      <c r="J452" t="s">
        <v>136</v>
      </c>
      <c r="K452" t="s">
        <v>203</v>
      </c>
      <c r="L452" t="s">
        <v>1518</v>
      </c>
      <c r="M452" t="s">
        <v>1519</v>
      </c>
      <c r="N452">
        <v>8.1230933329999999</v>
      </c>
      <c r="O452">
        <v>0</v>
      </c>
      <c r="P452">
        <v>95</v>
      </c>
      <c r="Q452">
        <v>0</v>
      </c>
      <c r="R452">
        <v>0</v>
      </c>
      <c r="S452">
        <v>0</v>
      </c>
      <c r="T452">
        <v>4</v>
      </c>
      <c r="U452">
        <v>0</v>
      </c>
      <c r="V452">
        <v>1</v>
      </c>
      <c r="W452">
        <v>0</v>
      </c>
      <c r="X452">
        <v>208.73831822310441</v>
      </c>
      <c r="Y452">
        <v>0</v>
      </c>
      <c r="Z452">
        <v>0</v>
      </c>
      <c r="AA452">
        <v>0</v>
      </c>
      <c r="AB452">
        <v>25.943575982942708</v>
      </c>
      <c r="AC452">
        <v>0</v>
      </c>
      <c r="AD452">
        <v>114.31561803452901</v>
      </c>
      <c r="AE452">
        <v>348.99751224057616</v>
      </c>
    </row>
    <row r="453" spans="1:31" x14ac:dyDescent="0.25">
      <c r="A453">
        <v>1906934</v>
      </c>
      <c r="B453">
        <v>1</v>
      </c>
      <c r="C453" t="s">
        <v>80</v>
      </c>
      <c r="D453" t="s">
        <v>108</v>
      </c>
      <c r="E453" t="s">
        <v>131</v>
      </c>
      <c r="F453" t="s">
        <v>1520</v>
      </c>
      <c r="G453" t="s">
        <v>133</v>
      </c>
      <c r="H453" t="s">
        <v>134</v>
      </c>
      <c r="I453" t="s">
        <v>135</v>
      </c>
      <c r="J453" t="s">
        <v>136</v>
      </c>
      <c r="K453" t="s">
        <v>137</v>
      </c>
      <c r="L453" t="s">
        <v>1521</v>
      </c>
      <c r="M453" t="s">
        <v>1522</v>
      </c>
      <c r="N453">
        <v>2.267222222</v>
      </c>
      <c r="O453">
        <v>0</v>
      </c>
      <c r="P453">
        <v>12</v>
      </c>
      <c r="Q453">
        <v>0</v>
      </c>
      <c r="R453">
        <v>3</v>
      </c>
      <c r="S453">
        <v>0</v>
      </c>
      <c r="T453">
        <v>4</v>
      </c>
      <c r="U453">
        <v>0</v>
      </c>
      <c r="V453">
        <v>0</v>
      </c>
      <c r="W453">
        <v>0</v>
      </c>
      <c r="X453">
        <v>4.7340647082489316</v>
      </c>
      <c r="Y453">
        <v>0</v>
      </c>
      <c r="Z453">
        <v>17.308055472637136</v>
      </c>
      <c r="AA453">
        <v>0</v>
      </c>
      <c r="AB453">
        <v>8.8558014520480288</v>
      </c>
      <c r="AC453">
        <v>0</v>
      </c>
      <c r="AD453">
        <v>0</v>
      </c>
      <c r="AE453">
        <v>30.897921632934093</v>
      </c>
    </row>
    <row r="454" spans="1:31" x14ac:dyDescent="0.25">
      <c r="A454">
        <v>1907767</v>
      </c>
      <c r="B454">
        <v>1</v>
      </c>
      <c r="C454" t="s">
        <v>80</v>
      </c>
      <c r="D454" t="s">
        <v>83</v>
      </c>
      <c r="E454" t="s">
        <v>140</v>
      </c>
      <c r="F454" t="s">
        <v>1523</v>
      </c>
      <c r="G454" t="s">
        <v>217</v>
      </c>
      <c r="H454" t="s">
        <v>134</v>
      </c>
      <c r="I454" t="s">
        <v>135</v>
      </c>
      <c r="J454" t="s">
        <v>136</v>
      </c>
      <c r="K454" t="s">
        <v>137</v>
      </c>
      <c r="L454" t="s">
        <v>1524</v>
      </c>
      <c r="M454" t="s">
        <v>1525</v>
      </c>
      <c r="N454">
        <v>1.6263888879999999</v>
      </c>
      <c r="O454">
        <v>0</v>
      </c>
      <c r="P454">
        <v>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3.2003251935146468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3.2003251935146468</v>
      </c>
    </row>
    <row r="455" spans="1:31" x14ac:dyDescent="0.25">
      <c r="A455">
        <v>1907744</v>
      </c>
      <c r="B455">
        <v>1</v>
      </c>
      <c r="C455" t="s">
        <v>80</v>
      </c>
      <c r="D455" t="s">
        <v>82</v>
      </c>
      <c r="E455" t="s">
        <v>160</v>
      </c>
      <c r="F455" t="s">
        <v>435</v>
      </c>
      <c r="G455" t="s">
        <v>133</v>
      </c>
      <c r="H455" t="s">
        <v>134</v>
      </c>
      <c r="I455" t="s">
        <v>135</v>
      </c>
      <c r="J455" t="s">
        <v>136</v>
      </c>
      <c r="K455" t="s">
        <v>137</v>
      </c>
      <c r="L455" t="s">
        <v>1526</v>
      </c>
      <c r="M455" t="s">
        <v>1527</v>
      </c>
      <c r="N455">
        <v>1.000277777</v>
      </c>
      <c r="O455">
        <v>0</v>
      </c>
      <c r="P455">
        <v>7</v>
      </c>
      <c r="Q455">
        <v>0</v>
      </c>
      <c r="R455">
        <v>0</v>
      </c>
      <c r="S455">
        <v>0</v>
      </c>
      <c r="T455">
        <v>23</v>
      </c>
      <c r="U455">
        <v>0</v>
      </c>
      <c r="V455">
        <v>0</v>
      </c>
      <c r="W455">
        <v>0</v>
      </c>
      <c r="X455">
        <v>7.2476603852418844</v>
      </c>
      <c r="Y455">
        <v>0</v>
      </c>
      <c r="Z455">
        <v>0</v>
      </c>
      <c r="AA455">
        <v>0</v>
      </c>
      <c r="AB455">
        <v>71.567428518802544</v>
      </c>
      <c r="AC455">
        <v>0</v>
      </c>
      <c r="AD455">
        <v>0</v>
      </c>
      <c r="AE455">
        <v>78.81508890404443</v>
      </c>
    </row>
    <row r="456" spans="1:31" x14ac:dyDescent="0.25">
      <c r="A456">
        <v>1907621</v>
      </c>
      <c r="B456">
        <v>1</v>
      </c>
      <c r="C456" t="s">
        <v>80</v>
      </c>
      <c r="D456" t="s">
        <v>110</v>
      </c>
      <c r="E456" t="s">
        <v>140</v>
      </c>
      <c r="F456" t="s">
        <v>1528</v>
      </c>
      <c r="G456" t="s">
        <v>342</v>
      </c>
      <c r="H456" t="s">
        <v>134</v>
      </c>
      <c r="I456" t="s">
        <v>135</v>
      </c>
      <c r="J456" t="s">
        <v>136</v>
      </c>
      <c r="K456" t="s">
        <v>137</v>
      </c>
      <c r="L456" t="s">
        <v>1529</v>
      </c>
      <c r="M456" t="s">
        <v>1530</v>
      </c>
      <c r="N456">
        <v>1.723055555</v>
      </c>
      <c r="O456">
        <v>0</v>
      </c>
      <c r="P456">
        <v>4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2.4836404867002981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2.4836404867002981</v>
      </c>
    </row>
    <row r="457" spans="1:31" x14ac:dyDescent="0.25">
      <c r="A457">
        <v>1907389</v>
      </c>
      <c r="B457">
        <v>1</v>
      </c>
      <c r="C457" t="s">
        <v>81</v>
      </c>
      <c r="D457" t="s">
        <v>112</v>
      </c>
      <c r="E457" t="s">
        <v>140</v>
      </c>
      <c r="F457" t="s">
        <v>1531</v>
      </c>
      <c r="G457" t="s">
        <v>217</v>
      </c>
      <c r="H457" t="s">
        <v>134</v>
      </c>
      <c r="I457" t="s">
        <v>135</v>
      </c>
      <c r="J457" t="s">
        <v>136</v>
      </c>
      <c r="K457" t="s">
        <v>137</v>
      </c>
      <c r="L457" t="s">
        <v>1532</v>
      </c>
      <c r="M457" t="s">
        <v>1533</v>
      </c>
      <c r="N457">
        <v>3.4083333329999999</v>
      </c>
      <c r="O457">
        <v>0</v>
      </c>
      <c r="P457">
        <v>3</v>
      </c>
      <c r="Q457">
        <v>0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0.68553571506177335</v>
      </c>
      <c r="Y457">
        <v>0</v>
      </c>
      <c r="Z457">
        <v>1.5412456184683532</v>
      </c>
      <c r="AA457">
        <v>0</v>
      </c>
      <c r="AB457">
        <v>0</v>
      </c>
      <c r="AC457">
        <v>0</v>
      </c>
      <c r="AD457">
        <v>0</v>
      </c>
      <c r="AE457">
        <v>2.2267813335301265</v>
      </c>
    </row>
    <row r="458" spans="1:31" x14ac:dyDescent="0.25">
      <c r="A458">
        <v>1906997</v>
      </c>
      <c r="B458">
        <v>1</v>
      </c>
      <c r="C458" t="s">
        <v>80</v>
      </c>
      <c r="D458" t="s">
        <v>103</v>
      </c>
      <c r="E458" t="s">
        <v>131</v>
      </c>
      <c r="F458" t="s">
        <v>1534</v>
      </c>
      <c r="G458" t="s">
        <v>372</v>
      </c>
      <c r="H458" t="s">
        <v>134</v>
      </c>
      <c r="I458" t="s">
        <v>135</v>
      </c>
      <c r="J458" t="s">
        <v>136</v>
      </c>
      <c r="K458" t="s">
        <v>137</v>
      </c>
      <c r="L458" t="s">
        <v>1535</v>
      </c>
      <c r="M458" t="s">
        <v>1536</v>
      </c>
      <c r="N458">
        <v>1.8674999999999999</v>
      </c>
      <c r="O458">
        <v>0</v>
      </c>
      <c r="P458">
        <v>28</v>
      </c>
      <c r="Q458">
        <v>0</v>
      </c>
      <c r="R458">
        <v>8</v>
      </c>
      <c r="S458">
        <v>0</v>
      </c>
      <c r="T458">
        <v>9</v>
      </c>
      <c r="U458">
        <v>0</v>
      </c>
      <c r="V458">
        <v>0</v>
      </c>
      <c r="W458">
        <v>0</v>
      </c>
      <c r="X458">
        <v>12.842072546049579</v>
      </c>
      <c r="Y458">
        <v>0</v>
      </c>
      <c r="Z458">
        <v>8.1253766565433736</v>
      </c>
      <c r="AA458">
        <v>0</v>
      </c>
      <c r="AB458">
        <v>13.891007506138864</v>
      </c>
      <c r="AC458">
        <v>0</v>
      </c>
      <c r="AD458">
        <v>0</v>
      </c>
      <c r="AE458">
        <v>34.858456708731815</v>
      </c>
    </row>
    <row r="459" spans="1:31" x14ac:dyDescent="0.25">
      <c r="A459">
        <v>1907684</v>
      </c>
      <c r="B459">
        <v>1</v>
      </c>
      <c r="C459" t="s">
        <v>80</v>
      </c>
      <c r="D459" t="s">
        <v>84</v>
      </c>
      <c r="E459" t="s">
        <v>149</v>
      </c>
      <c r="F459" t="s">
        <v>1537</v>
      </c>
      <c r="G459" t="s">
        <v>151</v>
      </c>
      <c r="H459" t="s">
        <v>134</v>
      </c>
      <c r="I459" t="s">
        <v>135</v>
      </c>
      <c r="J459" t="s">
        <v>136</v>
      </c>
      <c r="K459" t="s">
        <v>137</v>
      </c>
      <c r="L459" t="s">
        <v>1538</v>
      </c>
      <c r="M459" t="s">
        <v>1539</v>
      </c>
      <c r="N459">
        <v>0.57611111100000001</v>
      </c>
      <c r="O459">
        <v>0</v>
      </c>
      <c r="P459">
        <v>13</v>
      </c>
      <c r="Q459">
        <v>0</v>
      </c>
      <c r="R459">
        <v>14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5.6323677584827463</v>
      </c>
      <c r="Y459">
        <v>0</v>
      </c>
      <c r="Z459">
        <v>7.7119754003429968</v>
      </c>
      <c r="AA459">
        <v>0</v>
      </c>
      <c r="AB459">
        <v>4.5791341198770007E-2</v>
      </c>
      <c r="AC459">
        <v>0</v>
      </c>
      <c r="AD459">
        <v>0</v>
      </c>
      <c r="AE459">
        <v>13.390134500024514</v>
      </c>
    </row>
    <row r="460" spans="1:31" x14ac:dyDescent="0.25">
      <c r="A460">
        <v>1907535</v>
      </c>
      <c r="B460">
        <v>1</v>
      </c>
      <c r="C460" t="s">
        <v>80</v>
      </c>
      <c r="D460" t="s">
        <v>98</v>
      </c>
      <c r="E460" t="s">
        <v>154</v>
      </c>
      <c r="F460" t="s">
        <v>1540</v>
      </c>
      <c r="G460" t="s">
        <v>192</v>
      </c>
      <c r="H460" t="s">
        <v>157</v>
      </c>
      <c r="I460" t="s">
        <v>135</v>
      </c>
      <c r="J460" t="s">
        <v>136</v>
      </c>
      <c r="K460" t="s">
        <v>137</v>
      </c>
      <c r="L460" t="s">
        <v>1541</v>
      </c>
      <c r="M460" t="s">
        <v>1542</v>
      </c>
      <c r="N460">
        <v>3.5325000000000002</v>
      </c>
      <c r="O460">
        <v>0</v>
      </c>
      <c r="P460">
        <v>264</v>
      </c>
      <c r="Q460">
        <v>27</v>
      </c>
      <c r="R460">
        <v>90</v>
      </c>
      <c r="S460">
        <v>16</v>
      </c>
      <c r="T460">
        <v>44</v>
      </c>
      <c r="U460">
        <v>2</v>
      </c>
      <c r="V460">
        <v>0</v>
      </c>
      <c r="W460">
        <v>0</v>
      </c>
      <c r="X460">
        <v>429.70691290359036</v>
      </c>
      <c r="Y460">
        <v>920.04696098393083</v>
      </c>
      <c r="Z460">
        <v>1786.0537356778063</v>
      </c>
      <c r="AA460">
        <v>972.55080985903442</v>
      </c>
      <c r="AB460">
        <v>457.18094355833847</v>
      </c>
      <c r="AC460">
        <v>251.77923786164214</v>
      </c>
      <c r="AD460">
        <v>0</v>
      </c>
      <c r="AE460">
        <v>4817.3186008443427</v>
      </c>
    </row>
    <row r="461" spans="1:31" x14ac:dyDescent="0.25">
      <c r="A461">
        <v>1906748</v>
      </c>
      <c r="B461">
        <v>1</v>
      </c>
      <c r="C461" t="s">
        <v>80</v>
      </c>
      <c r="D461" t="s">
        <v>108</v>
      </c>
      <c r="E461" t="s">
        <v>131</v>
      </c>
      <c r="F461" t="s">
        <v>1543</v>
      </c>
      <c r="G461" t="s">
        <v>372</v>
      </c>
      <c r="H461" t="s">
        <v>134</v>
      </c>
      <c r="I461" t="s">
        <v>135</v>
      </c>
      <c r="J461" t="s">
        <v>136</v>
      </c>
      <c r="K461" t="s">
        <v>137</v>
      </c>
      <c r="L461" t="s">
        <v>1544</v>
      </c>
      <c r="M461" t="s">
        <v>1545</v>
      </c>
      <c r="N461">
        <v>3.2936111110000001</v>
      </c>
      <c r="O461">
        <v>0</v>
      </c>
      <c r="P461">
        <v>3</v>
      </c>
      <c r="Q461">
        <v>0</v>
      </c>
      <c r="R461">
        <v>2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2.2635189555839927</v>
      </c>
      <c r="Y461">
        <v>0</v>
      </c>
      <c r="Z461">
        <v>5.179050190294757</v>
      </c>
      <c r="AA461">
        <v>0</v>
      </c>
      <c r="AB461">
        <v>5.3970508845112724</v>
      </c>
      <c r="AC461">
        <v>0</v>
      </c>
      <c r="AD461">
        <v>0</v>
      </c>
      <c r="AE461">
        <v>12.839620030390023</v>
      </c>
    </row>
    <row r="462" spans="1:31" x14ac:dyDescent="0.25">
      <c r="A462">
        <v>1907561</v>
      </c>
      <c r="B462">
        <v>1</v>
      </c>
      <c r="C462" t="s">
        <v>80</v>
      </c>
      <c r="D462" t="s">
        <v>94</v>
      </c>
      <c r="E462" t="s">
        <v>140</v>
      </c>
      <c r="F462" t="s">
        <v>1546</v>
      </c>
      <c r="G462" t="s">
        <v>217</v>
      </c>
      <c r="H462" t="s">
        <v>134</v>
      </c>
      <c r="I462" t="s">
        <v>135</v>
      </c>
      <c r="J462" t="s">
        <v>136</v>
      </c>
      <c r="K462" t="s">
        <v>137</v>
      </c>
      <c r="L462" t="s">
        <v>1547</v>
      </c>
      <c r="M462" t="s">
        <v>1548</v>
      </c>
      <c r="N462">
        <v>5.4741666660000003</v>
      </c>
      <c r="O462">
        <v>0</v>
      </c>
      <c r="P462">
        <v>1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0.69466445504211005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0.69466445504211005</v>
      </c>
    </row>
    <row r="463" spans="1:31" x14ac:dyDescent="0.25">
      <c r="A463">
        <v>1907724</v>
      </c>
      <c r="B463">
        <v>1</v>
      </c>
      <c r="C463" t="s">
        <v>80</v>
      </c>
      <c r="D463" t="s">
        <v>83</v>
      </c>
      <c r="E463" t="s">
        <v>131</v>
      </c>
      <c r="F463" t="s">
        <v>1549</v>
      </c>
      <c r="G463" t="s">
        <v>1550</v>
      </c>
      <c r="H463" t="s">
        <v>134</v>
      </c>
      <c r="I463" t="s">
        <v>135</v>
      </c>
      <c r="J463" t="s">
        <v>136</v>
      </c>
      <c r="K463" t="s">
        <v>137</v>
      </c>
      <c r="L463" t="s">
        <v>1551</v>
      </c>
      <c r="M463" t="s">
        <v>1552</v>
      </c>
      <c r="N463">
        <v>1.2152777770000001</v>
      </c>
      <c r="O463">
        <v>0</v>
      </c>
      <c r="P463">
        <v>50</v>
      </c>
      <c r="Q463">
        <v>0</v>
      </c>
      <c r="R463">
        <v>0</v>
      </c>
      <c r="S463">
        <v>0</v>
      </c>
      <c r="T463">
        <v>13</v>
      </c>
      <c r="U463">
        <v>0</v>
      </c>
      <c r="V463">
        <v>0</v>
      </c>
      <c r="W463">
        <v>0</v>
      </c>
      <c r="X463">
        <v>54.428513948388527</v>
      </c>
      <c r="Y463">
        <v>0</v>
      </c>
      <c r="Z463">
        <v>0</v>
      </c>
      <c r="AA463">
        <v>0</v>
      </c>
      <c r="AB463">
        <v>16.767747149725118</v>
      </c>
      <c r="AC463">
        <v>0</v>
      </c>
      <c r="AD463">
        <v>0</v>
      </c>
      <c r="AE463">
        <v>71.196261098113638</v>
      </c>
    </row>
    <row r="464" spans="1:31" x14ac:dyDescent="0.25">
      <c r="A464">
        <v>1907661</v>
      </c>
      <c r="B464">
        <v>1</v>
      </c>
      <c r="C464" t="s">
        <v>81</v>
      </c>
      <c r="D464" t="s">
        <v>112</v>
      </c>
      <c r="E464" t="s">
        <v>131</v>
      </c>
      <c r="F464" t="s">
        <v>1553</v>
      </c>
      <c r="G464" t="s">
        <v>133</v>
      </c>
      <c r="H464" t="s">
        <v>134</v>
      </c>
      <c r="I464" t="s">
        <v>135</v>
      </c>
      <c r="J464" t="s">
        <v>136</v>
      </c>
      <c r="K464" t="s">
        <v>137</v>
      </c>
      <c r="L464" t="s">
        <v>1554</v>
      </c>
      <c r="M464" t="s">
        <v>1555</v>
      </c>
      <c r="N464">
        <v>3.1924999999999999</v>
      </c>
      <c r="O464">
        <v>0</v>
      </c>
      <c r="P464">
        <v>3</v>
      </c>
      <c r="Q464">
        <v>0</v>
      </c>
      <c r="R464">
        <v>2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0.63761477821124224</v>
      </c>
      <c r="Y464">
        <v>0</v>
      </c>
      <c r="Z464">
        <v>12.12126507646191</v>
      </c>
      <c r="AA464">
        <v>0</v>
      </c>
      <c r="AB464">
        <v>0</v>
      </c>
      <c r="AC464">
        <v>0</v>
      </c>
      <c r="AD464">
        <v>0</v>
      </c>
      <c r="AE464">
        <v>12.758879854673152</v>
      </c>
    </row>
    <row r="465" spans="1:31" x14ac:dyDescent="0.25">
      <c r="A465">
        <v>1907604</v>
      </c>
      <c r="B465">
        <v>1</v>
      </c>
      <c r="C465" t="s">
        <v>80</v>
      </c>
      <c r="D465" t="s">
        <v>82</v>
      </c>
      <c r="E465" t="s">
        <v>160</v>
      </c>
      <c r="F465" t="s">
        <v>1556</v>
      </c>
      <c r="G465" t="s">
        <v>133</v>
      </c>
      <c r="H465" t="s">
        <v>134</v>
      </c>
      <c r="I465" t="s">
        <v>135</v>
      </c>
      <c r="J465" t="s">
        <v>136</v>
      </c>
      <c r="K465" t="s">
        <v>137</v>
      </c>
      <c r="L465" t="s">
        <v>1557</v>
      </c>
      <c r="M465" t="s">
        <v>1558</v>
      </c>
      <c r="N465">
        <v>0.66694444399999997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2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55.299777724826079</v>
      </c>
      <c r="AC465">
        <v>0</v>
      </c>
      <c r="AD465">
        <v>0</v>
      </c>
      <c r="AE465">
        <v>55.299777724826079</v>
      </c>
    </row>
    <row r="466" spans="1:31" x14ac:dyDescent="0.25">
      <c r="A466">
        <v>1907764</v>
      </c>
      <c r="B466">
        <v>1</v>
      </c>
      <c r="C466" t="s">
        <v>81</v>
      </c>
      <c r="D466" t="s">
        <v>119</v>
      </c>
      <c r="E466" t="s">
        <v>131</v>
      </c>
      <c r="F466" t="s">
        <v>1559</v>
      </c>
      <c r="G466" t="s">
        <v>133</v>
      </c>
      <c r="H466" t="s">
        <v>134</v>
      </c>
      <c r="I466" t="s">
        <v>135</v>
      </c>
      <c r="J466" t="s">
        <v>136</v>
      </c>
      <c r="K466" t="s">
        <v>137</v>
      </c>
      <c r="L466" t="s">
        <v>1560</v>
      </c>
      <c r="M466" t="s">
        <v>1561</v>
      </c>
      <c r="N466">
        <v>1.5902777770000001</v>
      </c>
      <c r="O466">
        <v>0</v>
      </c>
      <c r="P466">
        <v>24</v>
      </c>
      <c r="Q466">
        <v>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4.3359781012660852</v>
      </c>
      <c r="Y466">
        <v>0</v>
      </c>
      <c r="Z466">
        <v>1.7535714306685208</v>
      </c>
      <c r="AA466">
        <v>0</v>
      </c>
      <c r="AB466">
        <v>0</v>
      </c>
      <c r="AC466">
        <v>0</v>
      </c>
      <c r="AD466">
        <v>0</v>
      </c>
      <c r="AE466">
        <v>6.0895495319346065</v>
      </c>
    </row>
    <row r="467" spans="1:31" x14ac:dyDescent="0.25">
      <c r="A467">
        <v>1906791</v>
      </c>
      <c r="B467">
        <v>1</v>
      </c>
      <c r="C467" t="s">
        <v>81</v>
      </c>
      <c r="D467" t="s">
        <v>113</v>
      </c>
      <c r="E467" t="s">
        <v>171</v>
      </c>
      <c r="F467" t="s">
        <v>1562</v>
      </c>
      <c r="G467" t="s">
        <v>156</v>
      </c>
      <c r="H467" t="s">
        <v>157</v>
      </c>
      <c r="I467" t="s">
        <v>222</v>
      </c>
      <c r="J467" t="s">
        <v>136</v>
      </c>
      <c r="K467" t="s">
        <v>137</v>
      </c>
      <c r="L467" t="s">
        <v>1563</v>
      </c>
      <c r="M467" t="s">
        <v>1564</v>
      </c>
      <c r="N467">
        <v>1.6388888000000001E-2</v>
      </c>
      <c r="O467">
        <v>15</v>
      </c>
      <c r="P467">
        <v>3673</v>
      </c>
      <c r="Q467">
        <v>251</v>
      </c>
      <c r="R467">
        <v>1095</v>
      </c>
      <c r="S467">
        <v>31</v>
      </c>
      <c r="T467">
        <v>245</v>
      </c>
      <c r="U467">
        <v>4</v>
      </c>
      <c r="V467">
        <v>0</v>
      </c>
      <c r="W467">
        <v>8.2791163309244464E-2</v>
      </c>
      <c r="X467">
        <v>16.457339046878747</v>
      </c>
      <c r="Y467">
        <v>17.266117679310966</v>
      </c>
      <c r="Z467">
        <v>41.586856926046259</v>
      </c>
      <c r="AA467">
        <v>3.9764570457012005</v>
      </c>
      <c r="AB467">
        <v>3.8967175882176037</v>
      </c>
      <c r="AC467">
        <v>4.1774214808980741</v>
      </c>
      <c r="AD467">
        <v>0</v>
      </c>
      <c r="AE467">
        <v>87.443700930362098</v>
      </c>
    </row>
    <row r="468" spans="1:31" x14ac:dyDescent="0.25">
      <c r="A468">
        <v>1907618</v>
      </c>
      <c r="B468">
        <v>1</v>
      </c>
      <c r="C468" t="s">
        <v>80</v>
      </c>
      <c r="D468" t="s">
        <v>96</v>
      </c>
      <c r="E468" t="s">
        <v>160</v>
      </c>
      <c r="F468" t="s">
        <v>1565</v>
      </c>
      <c r="G468" t="s">
        <v>162</v>
      </c>
      <c r="H468" t="s">
        <v>134</v>
      </c>
      <c r="I468" t="s">
        <v>135</v>
      </c>
      <c r="J468" t="s">
        <v>136</v>
      </c>
      <c r="K468" t="s">
        <v>137</v>
      </c>
      <c r="L468" t="s">
        <v>1566</v>
      </c>
      <c r="M468" t="s">
        <v>1567</v>
      </c>
      <c r="N468">
        <v>0.86555555500000003</v>
      </c>
      <c r="O468">
        <v>0</v>
      </c>
      <c r="P468">
        <v>23</v>
      </c>
      <c r="Q468">
        <v>0</v>
      </c>
      <c r="R468">
        <v>0</v>
      </c>
      <c r="S468">
        <v>0</v>
      </c>
      <c r="T468">
        <v>5</v>
      </c>
      <c r="U468">
        <v>0</v>
      </c>
      <c r="V468">
        <v>0</v>
      </c>
      <c r="W468">
        <v>0</v>
      </c>
      <c r="X468">
        <v>9.3599667590330391</v>
      </c>
      <c r="Y468">
        <v>0</v>
      </c>
      <c r="Z468">
        <v>0</v>
      </c>
      <c r="AA468">
        <v>0</v>
      </c>
      <c r="AB468">
        <v>11.425578715509442</v>
      </c>
      <c r="AC468">
        <v>0</v>
      </c>
      <c r="AD468">
        <v>0</v>
      </c>
      <c r="AE468">
        <v>20.785545474542481</v>
      </c>
    </row>
    <row r="469" spans="1:31" x14ac:dyDescent="0.25">
      <c r="A469">
        <v>1906751</v>
      </c>
      <c r="B469">
        <v>1</v>
      </c>
      <c r="C469" t="s">
        <v>80</v>
      </c>
      <c r="D469" t="s">
        <v>104</v>
      </c>
      <c r="E469" t="s">
        <v>190</v>
      </c>
      <c r="F469" t="s">
        <v>1568</v>
      </c>
      <c r="G469" t="s">
        <v>241</v>
      </c>
      <c r="H469" t="s">
        <v>157</v>
      </c>
      <c r="I469" t="s">
        <v>135</v>
      </c>
      <c r="J469" t="s">
        <v>136</v>
      </c>
      <c r="K469" t="s">
        <v>137</v>
      </c>
      <c r="L469" t="s">
        <v>1569</v>
      </c>
      <c r="M469" t="s">
        <v>1570</v>
      </c>
      <c r="N469">
        <v>5.6483333330000001</v>
      </c>
      <c r="O469">
        <v>0</v>
      </c>
      <c r="P469">
        <v>83</v>
      </c>
      <c r="Q469">
        <v>0</v>
      </c>
      <c r="R469">
        <v>3</v>
      </c>
      <c r="S469">
        <v>0</v>
      </c>
      <c r="T469">
        <v>22</v>
      </c>
      <c r="U469">
        <v>0</v>
      </c>
      <c r="V469">
        <v>0</v>
      </c>
      <c r="W469">
        <v>0</v>
      </c>
      <c r="X469">
        <v>123.26371028280673</v>
      </c>
      <c r="Y469">
        <v>0</v>
      </c>
      <c r="Z469">
        <v>1.6190292178886843</v>
      </c>
      <c r="AA469">
        <v>0</v>
      </c>
      <c r="AB469">
        <v>85.592761487146959</v>
      </c>
      <c r="AC469">
        <v>0</v>
      </c>
      <c r="AD469">
        <v>0</v>
      </c>
      <c r="AE469">
        <v>210.47550098784237</v>
      </c>
    </row>
    <row r="470" spans="1:31" x14ac:dyDescent="0.25">
      <c r="A470">
        <v>1907286</v>
      </c>
      <c r="B470">
        <v>1</v>
      </c>
      <c r="C470" t="s">
        <v>80</v>
      </c>
      <c r="D470" t="s">
        <v>107</v>
      </c>
      <c r="E470" t="s">
        <v>140</v>
      </c>
      <c r="F470" t="s">
        <v>1571</v>
      </c>
      <c r="G470" t="s">
        <v>146</v>
      </c>
      <c r="H470" t="s">
        <v>134</v>
      </c>
      <c r="I470" t="s">
        <v>135</v>
      </c>
      <c r="J470" t="s">
        <v>136</v>
      </c>
      <c r="K470" t="s">
        <v>137</v>
      </c>
      <c r="L470" t="s">
        <v>1572</v>
      </c>
      <c r="M470" t="s">
        <v>1573</v>
      </c>
      <c r="N470">
        <v>7.3627777769999998</v>
      </c>
      <c r="O470">
        <v>0</v>
      </c>
      <c r="P470">
        <v>34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55.705666794126095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55.705666794126095</v>
      </c>
    </row>
    <row r="471" spans="1:31" x14ac:dyDescent="0.25">
      <c r="A471">
        <v>1907681</v>
      </c>
      <c r="B471">
        <v>1</v>
      </c>
      <c r="C471" t="s">
        <v>80</v>
      </c>
      <c r="D471" t="s">
        <v>100</v>
      </c>
      <c r="E471" t="s">
        <v>149</v>
      </c>
      <c r="F471" t="s">
        <v>1574</v>
      </c>
      <c r="G471" t="s">
        <v>1550</v>
      </c>
      <c r="H471" t="s">
        <v>134</v>
      </c>
      <c r="I471" t="s">
        <v>135</v>
      </c>
      <c r="J471" t="s">
        <v>136</v>
      </c>
      <c r="K471" t="s">
        <v>137</v>
      </c>
      <c r="L471" t="s">
        <v>1575</v>
      </c>
      <c r="M471" t="s">
        <v>1576</v>
      </c>
      <c r="N471">
        <v>0.84527777699999995</v>
      </c>
      <c r="O471">
        <v>0</v>
      </c>
      <c r="P471">
        <v>230</v>
      </c>
      <c r="Q471">
        <v>0</v>
      </c>
      <c r="R471">
        <v>3</v>
      </c>
      <c r="S471">
        <v>0</v>
      </c>
      <c r="T471">
        <v>17</v>
      </c>
      <c r="U471">
        <v>0</v>
      </c>
      <c r="V471">
        <v>0</v>
      </c>
      <c r="W471">
        <v>0</v>
      </c>
      <c r="X471">
        <v>85.24527251361576</v>
      </c>
      <c r="Y471">
        <v>0</v>
      </c>
      <c r="Z471">
        <v>1.7168750991441699</v>
      </c>
      <c r="AA471">
        <v>0</v>
      </c>
      <c r="AB471">
        <v>12.164163510136252</v>
      </c>
      <c r="AC471">
        <v>0</v>
      </c>
      <c r="AD471">
        <v>0</v>
      </c>
      <c r="AE471">
        <v>99.126311122896183</v>
      </c>
    </row>
    <row r="472" spans="1:31" x14ac:dyDescent="0.25">
      <c r="A472">
        <v>1906994</v>
      </c>
      <c r="B472">
        <v>1</v>
      </c>
      <c r="C472" t="s">
        <v>80</v>
      </c>
      <c r="D472" t="s">
        <v>92</v>
      </c>
      <c r="E472" t="s">
        <v>140</v>
      </c>
      <c r="F472" t="s">
        <v>1577</v>
      </c>
      <c r="G472" t="s">
        <v>362</v>
      </c>
      <c r="H472" t="s">
        <v>134</v>
      </c>
      <c r="I472" t="s">
        <v>135</v>
      </c>
      <c r="J472" t="s">
        <v>136</v>
      </c>
      <c r="K472" t="s">
        <v>137</v>
      </c>
      <c r="L472" t="s">
        <v>1578</v>
      </c>
      <c r="M472" t="s">
        <v>1579</v>
      </c>
      <c r="N472">
        <v>3.5550000000000002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1.7769209339795735</v>
      </c>
      <c r="AC472">
        <v>0</v>
      </c>
      <c r="AD472">
        <v>0</v>
      </c>
      <c r="AE472">
        <v>1.7769209339795735</v>
      </c>
    </row>
    <row r="473" spans="1:31" x14ac:dyDescent="0.25">
      <c r="A473">
        <v>1907727</v>
      </c>
      <c r="B473">
        <v>1</v>
      </c>
      <c r="C473" t="s">
        <v>80</v>
      </c>
      <c r="D473" t="s">
        <v>111</v>
      </c>
      <c r="E473" t="s">
        <v>131</v>
      </c>
      <c r="F473" t="s">
        <v>1580</v>
      </c>
      <c r="G473" t="s">
        <v>133</v>
      </c>
      <c r="H473" t="s">
        <v>134</v>
      </c>
      <c r="I473" t="s">
        <v>135</v>
      </c>
      <c r="J473" t="s">
        <v>136</v>
      </c>
      <c r="K473" t="s">
        <v>137</v>
      </c>
      <c r="L473" t="s">
        <v>1581</v>
      </c>
      <c r="M473" t="s">
        <v>1582</v>
      </c>
      <c r="N473">
        <v>1.1358333329999999</v>
      </c>
      <c r="O473">
        <v>0</v>
      </c>
      <c r="P473">
        <v>2</v>
      </c>
      <c r="Q473">
        <v>0</v>
      </c>
      <c r="R473">
        <v>2</v>
      </c>
      <c r="S473">
        <v>0</v>
      </c>
      <c r="T473">
        <v>9</v>
      </c>
      <c r="U473">
        <v>0</v>
      </c>
      <c r="V473">
        <v>0</v>
      </c>
      <c r="W473">
        <v>0</v>
      </c>
      <c r="X473">
        <v>1.2132968486624529</v>
      </c>
      <c r="Y473">
        <v>0</v>
      </c>
      <c r="Z473">
        <v>1.2443846420881943</v>
      </c>
      <c r="AA473">
        <v>0</v>
      </c>
      <c r="AB473">
        <v>112.29397527559473</v>
      </c>
      <c r="AC473">
        <v>0</v>
      </c>
      <c r="AD473">
        <v>0</v>
      </c>
      <c r="AE473">
        <v>114.75165676634538</v>
      </c>
    </row>
    <row r="474" spans="1:31" x14ac:dyDescent="0.25">
      <c r="A474">
        <v>1906874</v>
      </c>
      <c r="B474">
        <v>1</v>
      </c>
      <c r="C474" t="s">
        <v>80</v>
      </c>
      <c r="D474" t="s">
        <v>94</v>
      </c>
      <c r="E474" t="s">
        <v>190</v>
      </c>
      <c r="F474" t="s">
        <v>1583</v>
      </c>
      <c r="G474" t="s">
        <v>202</v>
      </c>
      <c r="H474" t="s">
        <v>157</v>
      </c>
      <c r="I474" t="s">
        <v>135</v>
      </c>
      <c r="J474" t="s">
        <v>136</v>
      </c>
      <c r="K474" t="s">
        <v>203</v>
      </c>
      <c r="L474" t="s">
        <v>1584</v>
      </c>
      <c r="M474" t="s">
        <v>1585</v>
      </c>
      <c r="N474">
        <v>7.1651666660000002</v>
      </c>
      <c r="O474">
        <v>0</v>
      </c>
      <c r="P474">
        <v>34</v>
      </c>
      <c r="Q474">
        <v>0</v>
      </c>
      <c r="R474">
        <v>1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29.657488140341076</v>
      </c>
      <c r="Y474">
        <v>0</v>
      </c>
      <c r="Z474">
        <v>34.99799148661689</v>
      </c>
      <c r="AA474">
        <v>0</v>
      </c>
      <c r="AB474">
        <v>1.2843755989023331</v>
      </c>
      <c r="AC474">
        <v>0</v>
      </c>
      <c r="AD474">
        <v>0</v>
      </c>
      <c r="AE474">
        <v>65.939855225860299</v>
      </c>
    </row>
    <row r="475" spans="1:31" x14ac:dyDescent="0.25">
      <c r="A475">
        <v>1907515</v>
      </c>
      <c r="B475">
        <v>1</v>
      </c>
      <c r="C475" t="s">
        <v>80</v>
      </c>
      <c r="D475" t="s">
        <v>104</v>
      </c>
      <c r="E475" t="s">
        <v>140</v>
      </c>
      <c r="F475" t="s">
        <v>1586</v>
      </c>
      <c r="G475" t="s">
        <v>342</v>
      </c>
      <c r="H475" t="s">
        <v>134</v>
      </c>
      <c r="I475" t="s">
        <v>135</v>
      </c>
      <c r="J475" t="s">
        <v>136</v>
      </c>
      <c r="K475" t="s">
        <v>137</v>
      </c>
      <c r="L475" t="s">
        <v>1587</v>
      </c>
      <c r="M475" t="s">
        <v>1588</v>
      </c>
      <c r="N475">
        <v>2.236111111</v>
      </c>
      <c r="O475">
        <v>0</v>
      </c>
      <c r="P475">
        <v>5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2.677460646420375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2.677460646420375</v>
      </c>
    </row>
    <row r="476" spans="1:31" x14ac:dyDescent="0.25">
      <c r="A476">
        <v>1907701</v>
      </c>
      <c r="B476">
        <v>1</v>
      </c>
      <c r="C476" t="s">
        <v>80</v>
      </c>
      <c r="D476" t="s">
        <v>103</v>
      </c>
      <c r="E476" t="s">
        <v>149</v>
      </c>
      <c r="F476" t="s">
        <v>1589</v>
      </c>
      <c r="G476" t="s">
        <v>151</v>
      </c>
      <c r="H476" t="s">
        <v>134</v>
      </c>
      <c r="I476" t="s">
        <v>135</v>
      </c>
      <c r="J476" t="s">
        <v>136</v>
      </c>
      <c r="K476" t="s">
        <v>137</v>
      </c>
      <c r="L476" t="s">
        <v>1590</v>
      </c>
      <c r="M476" t="s">
        <v>1591</v>
      </c>
      <c r="N476">
        <v>1.0905555549999999</v>
      </c>
      <c r="O476">
        <v>0</v>
      </c>
      <c r="P476">
        <v>227</v>
      </c>
      <c r="Q476">
        <v>0</v>
      </c>
      <c r="R476">
        <v>4</v>
      </c>
      <c r="S476">
        <v>0</v>
      </c>
      <c r="T476">
        <v>9</v>
      </c>
      <c r="U476">
        <v>0</v>
      </c>
      <c r="V476">
        <v>0</v>
      </c>
      <c r="W476">
        <v>0</v>
      </c>
      <c r="X476">
        <v>100.90630913957494</v>
      </c>
      <c r="Y476">
        <v>0</v>
      </c>
      <c r="Z476">
        <v>15.80909606193908</v>
      </c>
      <c r="AA476">
        <v>0</v>
      </c>
      <c r="AB476">
        <v>8.847396062535811</v>
      </c>
      <c r="AC476">
        <v>0</v>
      </c>
      <c r="AD476">
        <v>0</v>
      </c>
      <c r="AE476">
        <v>125.56280126404982</v>
      </c>
    </row>
    <row r="477" spans="1:31" x14ac:dyDescent="0.25">
      <c r="A477">
        <v>1907750</v>
      </c>
      <c r="B477">
        <v>1</v>
      </c>
      <c r="C477" t="s">
        <v>80</v>
      </c>
      <c r="D477" t="s">
        <v>108</v>
      </c>
      <c r="E477" t="s">
        <v>140</v>
      </c>
      <c r="F477" t="s">
        <v>1592</v>
      </c>
      <c r="G477" t="s">
        <v>217</v>
      </c>
      <c r="H477" t="s">
        <v>134</v>
      </c>
      <c r="I477" t="s">
        <v>135</v>
      </c>
      <c r="J477" t="s">
        <v>136</v>
      </c>
      <c r="K477" t="s">
        <v>137</v>
      </c>
      <c r="L477" t="s">
        <v>1593</v>
      </c>
      <c r="M477" t="s">
        <v>1594</v>
      </c>
      <c r="N477">
        <v>2.88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0.73098173969809344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0.73098173969809344</v>
      </c>
    </row>
    <row r="478" spans="1:31" x14ac:dyDescent="0.25">
      <c r="A478">
        <v>1907770</v>
      </c>
      <c r="B478">
        <v>1</v>
      </c>
      <c r="C478" t="s">
        <v>81</v>
      </c>
      <c r="D478" t="s">
        <v>116</v>
      </c>
      <c r="E478" t="s">
        <v>140</v>
      </c>
      <c r="F478" t="s">
        <v>1595</v>
      </c>
      <c r="G478" t="s">
        <v>217</v>
      </c>
      <c r="H478" t="s">
        <v>134</v>
      </c>
      <c r="I478" t="s">
        <v>135</v>
      </c>
      <c r="J478" t="s">
        <v>136</v>
      </c>
      <c r="K478" t="s">
        <v>137</v>
      </c>
      <c r="L478" t="s">
        <v>1596</v>
      </c>
      <c r="M478" t="s">
        <v>1597</v>
      </c>
      <c r="N478">
        <v>4.7080555549999996</v>
      </c>
      <c r="O478">
        <v>0</v>
      </c>
      <c r="P478">
        <v>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1.1153301805972673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1.1153301805972673</v>
      </c>
    </row>
    <row r="479" spans="1:31" x14ac:dyDescent="0.25">
      <c r="A479">
        <v>1906725</v>
      </c>
      <c r="B479">
        <v>1</v>
      </c>
      <c r="C479" t="s">
        <v>80</v>
      </c>
      <c r="D479" t="s">
        <v>85</v>
      </c>
      <c r="E479" t="s">
        <v>190</v>
      </c>
      <c r="F479" t="s">
        <v>1598</v>
      </c>
      <c r="G479" t="s">
        <v>604</v>
      </c>
      <c r="H479" t="s">
        <v>157</v>
      </c>
      <c r="I479" t="s">
        <v>135</v>
      </c>
      <c r="J479" t="s">
        <v>136</v>
      </c>
      <c r="K479" t="s">
        <v>203</v>
      </c>
      <c r="L479" t="s">
        <v>1599</v>
      </c>
      <c r="M479" t="s">
        <v>1600</v>
      </c>
      <c r="N479">
        <v>0.123888888</v>
      </c>
      <c r="O479">
        <v>0</v>
      </c>
      <c r="P479">
        <v>2754</v>
      </c>
      <c r="Q479">
        <v>0</v>
      </c>
      <c r="R479">
        <v>0</v>
      </c>
      <c r="S479">
        <v>0</v>
      </c>
      <c r="T479">
        <v>179</v>
      </c>
      <c r="U479">
        <v>0</v>
      </c>
      <c r="V479">
        <v>0</v>
      </c>
      <c r="W479">
        <v>0</v>
      </c>
      <c r="X479">
        <v>98.682423797590701</v>
      </c>
      <c r="Y479">
        <v>0</v>
      </c>
      <c r="Z479">
        <v>0</v>
      </c>
      <c r="AA479">
        <v>0</v>
      </c>
      <c r="AB479">
        <v>12.087869665718021</v>
      </c>
      <c r="AC479">
        <v>0</v>
      </c>
      <c r="AD479">
        <v>0</v>
      </c>
      <c r="AE479">
        <v>110.77029346330872</v>
      </c>
    </row>
    <row r="480" spans="1:31" x14ac:dyDescent="0.25">
      <c r="A480">
        <v>1907664</v>
      </c>
      <c r="B480">
        <v>1</v>
      </c>
      <c r="C480" t="s">
        <v>81</v>
      </c>
      <c r="D480" t="s">
        <v>118</v>
      </c>
      <c r="E480" t="s">
        <v>220</v>
      </c>
      <c r="F480" t="s">
        <v>1601</v>
      </c>
      <c r="G480" t="s">
        <v>156</v>
      </c>
      <c r="H480" t="s">
        <v>157</v>
      </c>
      <c r="I480" t="s">
        <v>222</v>
      </c>
      <c r="J480" t="s">
        <v>136</v>
      </c>
      <c r="K480" t="s">
        <v>137</v>
      </c>
      <c r="L480" t="s">
        <v>1602</v>
      </c>
      <c r="M480" t="s">
        <v>1603</v>
      </c>
      <c r="N480">
        <v>8.8888879999999993E-3</v>
      </c>
      <c r="O480">
        <v>0</v>
      </c>
      <c r="P480">
        <v>1763</v>
      </c>
      <c r="Q480">
        <v>52</v>
      </c>
      <c r="R480">
        <v>61</v>
      </c>
      <c r="S480">
        <v>1</v>
      </c>
      <c r="T480">
        <v>136</v>
      </c>
      <c r="U480">
        <v>0</v>
      </c>
      <c r="V480">
        <v>0</v>
      </c>
      <c r="W480">
        <v>0</v>
      </c>
      <c r="X480">
        <v>3.958438929786098</v>
      </c>
      <c r="Y480">
        <v>1.1411455888321782</v>
      </c>
      <c r="Z480">
        <v>1.0016280393258223</v>
      </c>
      <c r="AA480">
        <v>9.4842668271999993E-3</v>
      </c>
      <c r="AB480">
        <v>0.42188186799379546</v>
      </c>
      <c r="AC480">
        <v>0</v>
      </c>
      <c r="AD480">
        <v>0</v>
      </c>
      <c r="AE480">
        <v>6.5325786927650942</v>
      </c>
    </row>
    <row r="481" spans="1:31" x14ac:dyDescent="0.25">
      <c r="A481">
        <v>1907415</v>
      </c>
      <c r="B481">
        <v>1</v>
      </c>
      <c r="C481" t="s">
        <v>80</v>
      </c>
      <c r="D481" t="s">
        <v>90</v>
      </c>
      <c r="E481" t="s">
        <v>140</v>
      </c>
      <c r="F481" t="s">
        <v>1604</v>
      </c>
      <c r="G481" t="s">
        <v>146</v>
      </c>
      <c r="H481" t="s">
        <v>134</v>
      </c>
      <c r="I481" t="s">
        <v>135</v>
      </c>
      <c r="J481" t="s">
        <v>136</v>
      </c>
      <c r="K481" t="s">
        <v>137</v>
      </c>
      <c r="L481" t="s">
        <v>1605</v>
      </c>
      <c r="M481" t="s">
        <v>1606</v>
      </c>
      <c r="N481">
        <v>13.309444444</v>
      </c>
      <c r="O481">
        <v>0</v>
      </c>
      <c r="P481">
        <v>12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33.681776490021178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33.681776490021178</v>
      </c>
    </row>
    <row r="482" spans="1:31" x14ac:dyDescent="0.25">
      <c r="A482">
        <v>1907017</v>
      </c>
      <c r="B482">
        <v>1</v>
      </c>
      <c r="C482" t="s">
        <v>81</v>
      </c>
      <c r="D482" t="s">
        <v>118</v>
      </c>
      <c r="E482" t="s">
        <v>220</v>
      </c>
      <c r="F482" t="s">
        <v>1607</v>
      </c>
      <c r="G482" t="s">
        <v>156</v>
      </c>
      <c r="H482" t="s">
        <v>157</v>
      </c>
      <c r="I482" t="s">
        <v>135</v>
      </c>
      <c r="J482" t="s">
        <v>136</v>
      </c>
      <c r="K482" t="s">
        <v>137</v>
      </c>
      <c r="L482" t="s">
        <v>1608</v>
      </c>
      <c r="M482" t="s">
        <v>1609</v>
      </c>
      <c r="N482">
        <v>0.70944444399999995</v>
      </c>
      <c r="O482">
        <v>3</v>
      </c>
      <c r="P482">
        <v>52</v>
      </c>
      <c r="Q482">
        <v>38</v>
      </c>
      <c r="R482">
        <v>87</v>
      </c>
      <c r="S482">
        <v>1</v>
      </c>
      <c r="T482">
        <v>24</v>
      </c>
      <c r="U482">
        <v>0</v>
      </c>
      <c r="V482">
        <v>0</v>
      </c>
      <c r="W482">
        <v>3.1340743892611336</v>
      </c>
      <c r="X482">
        <v>10.91129558771641</v>
      </c>
      <c r="Y482">
        <v>69.999649008891836</v>
      </c>
      <c r="Z482">
        <v>176.939802456644</v>
      </c>
      <c r="AA482">
        <v>0</v>
      </c>
      <c r="AB482">
        <v>43.966610319199667</v>
      </c>
      <c r="AC482">
        <v>0</v>
      </c>
      <c r="AD482">
        <v>0</v>
      </c>
      <c r="AE482">
        <v>304.95143176171308</v>
      </c>
    </row>
    <row r="483" spans="1:31" x14ac:dyDescent="0.25">
      <c r="A483">
        <v>1907707</v>
      </c>
      <c r="B483">
        <v>1</v>
      </c>
      <c r="C483" t="s">
        <v>81</v>
      </c>
      <c r="D483" t="s">
        <v>120</v>
      </c>
      <c r="E483" t="s">
        <v>140</v>
      </c>
      <c r="F483" t="s">
        <v>1610</v>
      </c>
      <c r="G483" t="s">
        <v>217</v>
      </c>
      <c r="H483" t="s">
        <v>134</v>
      </c>
      <c r="I483" t="s">
        <v>135</v>
      </c>
      <c r="J483" t="s">
        <v>136</v>
      </c>
      <c r="K483" t="s">
        <v>137</v>
      </c>
      <c r="L483" t="s">
        <v>1611</v>
      </c>
      <c r="M483" t="s">
        <v>1612</v>
      </c>
      <c r="N483">
        <v>0.63888888799999999</v>
      </c>
      <c r="O483">
        <v>0</v>
      </c>
      <c r="P483">
        <v>2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0.30963403525203281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0.30963403525203281</v>
      </c>
    </row>
    <row r="484" spans="1:31" x14ac:dyDescent="0.25">
      <c r="A484">
        <v>1956807</v>
      </c>
      <c r="B484">
        <v>1</v>
      </c>
      <c r="C484" t="s">
        <v>80</v>
      </c>
      <c r="D484" t="s">
        <v>88</v>
      </c>
      <c r="E484" t="s">
        <v>190</v>
      </c>
      <c r="F484" t="s">
        <v>1613</v>
      </c>
      <c r="G484" t="s">
        <v>1185</v>
      </c>
      <c r="H484" t="s">
        <v>157</v>
      </c>
      <c r="I484" t="s">
        <v>135</v>
      </c>
      <c r="J484" t="s">
        <v>136</v>
      </c>
      <c r="K484" t="s">
        <v>137</v>
      </c>
      <c r="L484" t="s">
        <v>1614</v>
      </c>
      <c r="M484" t="s">
        <v>1615</v>
      </c>
      <c r="N484">
        <v>1.27</v>
      </c>
      <c r="O484">
        <v>0</v>
      </c>
      <c r="P484">
        <v>29</v>
      </c>
      <c r="Q484">
        <v>0</v>
      </c>
      <c r="R484">
        <v>0</v>
      </c>
      <c r="S484">
        <v>0</v>
      </c>
      <c r="T484">
        <v>3</v>
      </c>
      <c r="U484">
        <v>0</v>
      </c>
      <c r="V484">
        <v>0</v>
      </c>
      <c r="W484">
        <v>0</v>
      </c>
      <c r="X484">
        <v>12.087558441554602</v>
      </c>
      <c r="Y484">
        <v>0</v>
      </c>
      <c r="Z484">
        <v>0</v>
      </c>
      <c r="AA484">
        <v>0</v>
      </c>
      <c r="AB484">
        <v>3.0831885913109005</v>
      </c>
      <c r="AC484">
        <v>0</v>
      </c>
      <c r="AD484">
        <v>0</v>
      </c>
      <c r="AE484">
        <v>15.170747032865503</v>
      </c>
    </row>
    <row r="485" spans="1:31" x14ac:dyDescent="0.25">
      <c r="A485">
        <v>1956621</v>
      </c>
      <c r="B485">
        <v>1</v>
      </c>
      <c r="C485" t="s">
        <v>80</v>
      </c>
      <c r="D485" t="s">
        <v>107</v>
      </c>
      <c r="E485" t="s">
        <v>131</v>
      </c>
      <c r="F485" t="s">
        <v>1616</v>
      </c>
      <c r="G485" t="s">
        <v>133</v>
      </c>
      <c r="H485" t="s">
        <v>134</v>
      </c>
      <c r="I485" t="s">
        <v>135</v>
      </c>
      <c r="J485" t="s">
        <v>136</v>
      </c>
      <c r="K485" t="s">
        <v>137</v>
      </c>
      <c r="L485" t="s">
        <v>1617</v>
      </c>
      <c r="M485" t="s">
        <v>1618</v>
      </c>
      <c r="N485">
        <v>1.330833333</v>
      </c>
      <c r="O485">
        <v>0</v>
      </c>
      <c r="P485">
        <v>0</v>
      </c>
      <c r="Q485">
        <v>0</v>
      </c>
      <c r="R485">
        <v>3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107.24792995260938</v>
      </c>
      <c r="AA485">
        <v>0</v>
      </c>
      <c r="AB485">
        <v>0</v>
      </c>
      <c r="AC485">
        <v>0</v>
      </c>
      <c r="AD485">
        <v>0</v>
      </c>
      <c r="AE485">
        <v>107.24792995260938</v>
      </c>
    </row>
    <row r="486" spans="1:31" x14ac:dyDescent="0.25">
      <c r="A486">
        <v>1956575</v>
      </c>
      <c r="B486">
        <v>1</v>
      </c>
      <c r="C486" t="s">
        <v>80</v>
      </c>
      <c r="D486" t="s">
        <v>100</v>
      </c>
      <c r="E486" t="s">
        <v>220</v>
      </c>
      <c r="F486" t="s">
        <v>1619</v>
      </c>
      <c r="G486" t="s">
        <v>156</v>
      </c>
      <c r="H486" t="s">
        <v>157</v>
      </c>
      <c r="I486" t="s">
        <v>135</v>
      </c>
      <c r="J486" t="s">
        <v>136</v>
      </c>
      <c r="K486" t="s">
        <v>137</v>
      </c>
      <c r="L486" t="s">
        <v>1620</v>
      </c>
      <c r="M486" t="s">
        <v>1621</v>
      </c>
      <c r="N486">
        <v>1.071111111</v>
      </c>
      <c r="O486">
        <v>1</v>
      </c>
      <c r="P486">
        <v>13</v>
      </c>
      <c r="Q486">
        <v>3</v>
      </c>
      <c r="R486">
        <v>29</v>
      </c>
      <c r="S486">
        <v>11</v>
      </c>
      <c r="T486">
        <v>6</v>
      </c>
      <c r="U486">
        <v>1</v>
      </c>
      <c r="V486">
        <v>0</v>
      </c>
      <c r="W486">
        <v>0.97981066718876686</v>
      </c>
      <c r="X486">
        <v>12.63053136468222</v>
      </c>
      <c r="Y486">
        <v>12.595318411889057</v>
      </c>
      <c r="Z486">
        <v>124.89020058037543</v>
      </c>
      <c r="AA486">
        <v>76.377173793468486</v>
      </c>
      <c r="AB486">
        <v>3.5680665796882098</v>
      </c>
      <c r="AC486">
        <v>17.244145389684792</v>
      </c>
      <c r="AD486">
        <v>0</v>
      </c>
      <c r="AE486">
        <v>248.28524678697696</v>
      </c>
    </row>
    <row r="487" spans="1:31" x14ac:dyDescent="0.25">
      <c r="A487">
        <v>1956475</v>
      </c>
      <c r="B487">
        <v>1</v>
      </c>
      <c r="C487" t="s">
        <v>80</v>
      </c>
      <c r="D487" t="s">
        <v>96</v>
      </c>
      <c r="E487" t="s">
        <v>140</v>
      </c>
      <c r="F487" t="s">
        <v>1622</v>
      </c>
      <c r="G487" t="s">
        <v>146</v>
      </c>
      <c r="H487" t="s">
        <v>134</v>
      </c>
      <c r="I487" t="s">
        <v>135</v>
      </c>
      <c r="J487" t="s">
        <v>136</v>
      </c>
      <c r="K487" t="s">
        <v>137</v>
      </c>
      <c r="L487" t="s">
        <v>1623</v>
      </c>
      <c r="M487" t="s">
        <v>1624</v>
      </c>
      <c r="N487">
        <v>1.6950000000000001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1.3945292486253178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1.3945292486253178</v>
      </c>
    </row>
    <row r="488" spans="1:31" x14ac:dyDescent="0.25">
      <c r="A488">
        <v>1956698</v>
      </c>
      <c r="B488">
        <v>1</v>
      </c>
      <c r="C488" t="s">
        <v>80</v>
      </c>
      <c r="D488" t="s">
        <v>105</v>
      </c>
      <c r="E488" t="s">
        <v>160</v>
      </c>
      <c r="F488" t="s">
        <v>1625</v>
      </c>
      <c r="G488" t="s">
        <v>133</v>
      </c>
      <c r="H488" t="s">
        <v>134</v>
      </c>
      <c r="I488" t="s">
        <v>135</v>
      </c>
      <c r="J488" t="s">
        <v>136</v>
      </c>
      <c r="K488" t="s">
        <v>137</v>
      </c>
      <c r="L488" t="s">
        <v>1626</v>
      </c>
      <c r="M488" t="s">
        <v>1627</v>
      </c>
      <c r="N488">
        <v>1.4311111110000001</v>
      </c>
      <c r="O488">
        <v>0</v>
      </c>
      <c r="P488">
        <v>179</v>
      </c>
      <c r="Q488">
        <v>0</v>
      </c>
      <c r="R488">
        <v>0</v>
      </c>
      <c r="S488">
        <v>0</v>
      </c>
      <c r="T488">
        <v>52</v>
      </c>
      <c r="U488">
        <v>0</v>
      </c>
      <c r="V488">
        <v>0</v>
      </c>
      <c r="W488">
        <v>0</v>
      </c>
      <c r="X488">
        <v>76.55812409839173</v>
      </c>
      <c r="Y488">
        <v>0</v>
      </c>
      <c r="Z488">
        <v>0</v>
      </c>
      <c r="AA488">
        <v>0</v>
      </c>
      <c r="AB488">
        <v>64.925890116881391</v>
      </c>
      <c r="AC488">
        <v>0</v>
      </c>
      <c r="AD488">
        <v>0</v>
      </c>
      <c r="AE488">
        <v>141.48401421527313</v>
      </c>
    </row>
    <row r="489" spans="1:31" x14ac:dyDescent="0.25">
      <c r="A489">
        <v>1956721</v>
      </c>
      <c r="B489">
        <v>1</v>
      </c>
      <c r="C489" t="s">
        <v>80</v>
      </c>
      <c r="D489" t="s">
        <v>104</v>
      </c>
      <c r="E489" t="s">
        <v>190</v>
      </c>
      <c r="F489" t="s">
        <v>1628</v>
      </c>
      <c r="G489" t="s">
        <v>156</v>
      </c>
      <c r="H489" t="s">
        <v>157</v>
      </c>
      <c r="I489" t="s">
        <v>135</v>
      </c>
      <c r="J489" t="s">
        <v>136</v>
      </c>
      <c r="K489" t="s">
        <v>137</v>
      </c>
      <c r="L489" t="s">
        <v>1629</v>
      </c>
      <c r="M489" t="s">
        <v>1630</v>
      </c>
      <c r="N489">
        <v>4.4336111110000003</v>
      </c>
      <c r="O489">
        <v>0</v>
      </c>
      <c r="P489">
        <v>6</v>
      </c>
      <c r="Q489">
        <v>0</v>
      </c>
      <c r="R489">
        <v>9</v>
      </c>
      <c r="S489">
        <v>6</v>
      </c>
      <c r="T489">
        <v>5</v>
      </c>
      <c r="U489">
        <v>8</v>
      </c>
      <c r="V489">
        <v>1</v>
      </c>
      <c r="W489">
        <v>0</v>
      </c>
      <c r="X489">
        <v>2.4186985160901688</v>
      </c>
      <c r="Y489">
        <v>0</v>
      </c>
      <c r="Z489">
        <v>20.285033787353278</v>
      </c>
      <c r="AA489">
        <v>135.6172492477348</v>
      </c>
      <c r="AB489">
        <v>1.4766360789122619</v>
      </c>
      <c r="AC489">
        <v>5791.5233084788179</v>
      </c>
      <c r="AD489">
        <v>52.485763525334875</v>
      </c>
      <c r="AE489">
        <v>6003.8066896342434</v>
      </c>
    </row>
    <row r="490" spans="1:31" x14ac:dyDescent="0.25">
      <c r="A490">
        <v>1956578</v>
      </c>
      <c r="B490">
        <v>1</v>
      </c>
      <c r="C490" t="s">
        <v>80</v>
      </c>
      <c r="D490" t="s">
        <v>97</v>
      </c>
      <c r="E490" t="s">
        <v>140</v>
      </c>
      <c r="F490" t="s">
        <v>1631</v>
      </c>
      <c r="G490" t="s">
        <v>217</v>
      </c>
      <c r="H490" t="s">
        <v>134</v>
      </c>
      <c r="I490" t="s">
        <v>135</v>
      </c>
      <c r="J490" t="s">
        <v>136</v>
      </c>
      <c r="K490" t="s">
        <v>137</v>
      </c>
      <c r="L490" t="s">
        <v>1632</v>
      </c>
      <c r="M490" t="s">
        <v>1633</v>
      </c>
      <c r="N490">
        <v>1.188055555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0.19421704227270642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0.19421704227270642</v>
      </c>
    </row>
    <row r="491" spans="1:31" x14ac:dyDescent="0.25">
      <c r="A491">
        <v>1956412</v>
      </c>
      <c r="B491">
        <v>1</v>
      </c>
      <c r="C491" t="s">
        <v>80</v>
      </c>
      <c r="D491" t="s">
        <v>96</v>
      </c>
      <c r="E491" t="s">
        <v>131</v>
      </c>
      <c r="F491" t="s">
        <v>1634</v>
      </c>
      <c r="G491" t="s">
        <v>133</v>
      </c>
      <c r="H491" t="s">
        <v>134</v>
      </c>
      <c r="I491" t="s">
        <v>135</v>
      </c>
      <c r="J491" t="s">
        <v>136</v>
      </c>
      <c r="K491" t="s">
        <v>137</v>
      </c>
      <c r="L491" t="s">
        <v>1635</v>
      </c>
      <c r="M491" t="s">
        <v>1636</v>
      </c>
      <c r="N491">
        <v>2.4358333330000002</v>
      </c>
      <c r="O491">
        <v>0</v>
      </c>
      <c r="P491">
        <v>13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0</v>
      </c>
      <c r="W491">
        <v>0</v>
      </c>
      <c r="X491">
        <v>32.393855048869355</v>
      </c>
      <c r="Y491">
        <v>0</v>
      </c>
      <c r="Z491">
        <v>0</v>
      </c>
      <c r="AA491">
        <v>0</v>
      </c>
      <c r="AB491">
        <v>2.7889949336854407</v>
      </c>
      <c r="AC491">
        <v>0</v>
      </c>
      <c r="AD491">
        <v>0</v>
      </c>
      <c r="AE491">
        <v>35.182849982554799</v>
      </c>
    </row>
    <row r="492" spans="1:31" x14ac:dyDescent="0.25">
      <c r="A492">
        <v>1956386</v>
      </c>
      <c r="B492">
        <v>1</v>
      </c>
      <c r="C492" t="s">
        <v>81</v>
      </c>
      <c r="D492" t="s">
        <v>123</v>
      </c>
      <c r="E492" t="s">
        <v>154</v>
      </c>
      <c r="F492" t="s">
        <v>1637</v>
      </c>
      <c r="G492" t="s">
        <v>156</v>
      </c>
      <c r="H492" t="s">
        <v>157</v>
      </c>
      <c r="I492" t="s">
        <v>135</v>
      </c>
      <c r="J492" t="s">
        <v>136</v>
      </c>
      <c r="K492" t="s">
        <v>137</v>
      </c>
      <c r="L492" t="s">
        <v>1638</v>
      </c>
      <c r="M492" t="s">
        <v>1639</v>
      </c>
      <c r="N492">
        <v>0.93500000000000005</v>
      </c>
      <c r="O492">
        <v>3</v>
      </c>
      <c r="P492">
        <v>23</v>
      </c>
      <c r="Q492">
        <v>246</v>
      </c>
      <c r="R492">
        <v>278</v>
      </c>
      <c r="S492">
        <v>24</v>
      </c>
      <c r="T492">
        <v>52</v>
      </c>
      <c r="U492">
        <v>0</v>
      </c>
      <c r="V492">
        <v>0</v>
      </c>
      <c r="W492">
        <v>1.6931637332449292</v>
      </c>
      <c r="X492">
        <v>4.7199913614180522</v>
      </c>
      <c r="Y492">
        <v>260.97130738546565</v>
      </c>
      <c r="Z492">
        <v>144.64286684197086</v>
      </c>
      <c r="AA492">
        <v>22.72765349814167</v>
      </c>
      <c r="AB492">
        <v>21.72029224258651</v>
      </c>
      <c r="AC492">
        <v>0</v>
      </c>
      <c r="AD492">
        <v>0</v>
      </c>
      <c r="AE492">
        <v>456.47527506282768</v>
      </c>
    </row>
    <row r="493" spans="1:31" x14ac:dyDescent="0.25">
      <c r="A493">
        <v>1956598</v>
      </c>
      <c r="B493">
        <v>1</v>
      </c>
      <c r="C493" t="s">
        <v>80</v>
      </c>
      <c r="D493" t="s">
        <v>103</v>
      </c>
      <c r="E493" t="s">
        <v>140</v>
      </c>
      <c r="F493" t="s">
        <v>1640</v>
      </c>
      <c r="G493" t="s">
        <v>362</v>
      </c>
      <c r="H493" t="s">
        <v>134</v>
      </c>
      <c r="I493" t="s">
        <v>135</v>
      </c>
      <c r="J493" t="s">
        <v>3</v>
      </c>
      <c r="K493" t="s">
        <v>137</v>
      </c>
      <c r="L493" t="s">
        <v>1641</v>
      </c>
      <c r="M493" t="s">
        <v>1642</v>
      </c>
      <c r="N493">
        <v>6.0447222219999999</v>
      </c>
      <c r="O493">
        <v>0</v>
      </c>
      <c r="P493">
        <v>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5.7433587846599963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5.7433587846599963</v>
      </c>
    </row>
    <row r="494" spans="1:31" x14ac:dyDescent="0.25">
      <c r="A494">
        <v>1956406</v>
      </c>
      <c r="B494">
        <v>1</v>
      </c>
      <c r="C494" t="s">
        <v>81</v>
      </c>
      <c r="D494" t="s">
        <v>128</v>
      </c>
      <c r="E494" t="s">
        <v>131</v>
      </c>
      <c r="F494" t="s">
        <v>1643</v>
      </c>
      <c r="G494" t="s">
        <v>133</v>
      </c>
      <c r="H494" t="s">
        <v>134</v>
      </c>
      <c r="I494" t="s">
        <v>135</v>
      </c>
      <c r="J494" t="s">
        <v>136</v>
      </c>
      <c r="K494" t="s">
        <v>137</v>
      </c>
      <c r="L494" t="s">
        <v>1644</v>
      </c>
      <c r="M494" t="s">
        <v>1645</v>
      </c>
      <c r="N494">
        <v>1.544444444</v>
      </c>
      <c r="O494">
        <v>0</v>
      </c>
      <c r="P494">
        <v>33</v>
      </c>
      <c r="Q494">
        <v>0</v>
      </c>
      <c r="R494">
        <v>0</v>
      </c>
      <c r="S494">
        <v>0</v>
      </c>
      <c r="T494">
        <v>11</v>
      </c>
      <c r="U494">
        <v>0</v>
      </c>
      <c r="V494">
        <v>0</v>
      </c>
      <c r="W494">
        <v>0</v>
      </c>
      <c r="X494">
        <v>9.6776391606075602</v>
      </c>
      <c r="Y494">
        <v>0</v>
      </c>
      <c r="Z494">
        <v>0</v>
      </c>
      <c r="AA494">
        <v>0</v>
      </c>
      <c r="AB494">
        <v>1.5410243114834998</v>
      </c>
      <c r="AC494">
        <v>0</v>
      </c>
      <c r="AD494">
        <v>0</v>
      </c>
      <c r="AE494">
        <v>11.218663472091061</v>
      </c>
    </row>
    <row r="495" spans="1:31" x14ac:dyDescent="0.25">
      <c r="A495">
        <v>1956641</v>
      </c>
      <c r="B495">
        <v>1</v>
      </c>
      <c r="C495" t="s">
        <v>80</v>
      </c>
      <c r="D495" t="s">
        <v>84</v>
      </c>
      <c r="E495" t="s">
        <v>140</v>
      </c>
      <c r="F495" t="s">
        <v>1646</v>
      </c>
      <c r="G495" t="s">
        <v>283</v>
      </c>
      <c r="H495" t="s">
        <v>134</v>
      </c>
      <c r="I495" t="s">
        <v>135</v>
      </c>
      <c r="J495" t="s">
        <v>136</v>
      </c>
      <c r="K495" t="s">
        <v>137</v>
      </c>
      <c r="L495" t="s">
        <v>1647</v>
      </c>
      <c r="M495" t="s">
        <v>1648</v>
      </c>
      <c r="N495">
        <v>1.395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0.3648647803774972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0.3648647803774972</v>
      </c>
    </row>
    <row r="496" spans="1:31" x14ac:dyDescent="0.25">
      <c r="A496">
        <v>1956741</v>
      </c>
      <c r="B496">
        <v>1</v>
      </c>
      <c r="C496" t="s">
        <v>80</v>
      </c>
      <c r="D496" t="s">
        <v>103</v>
      </c>
      <c r="E496" t="s">
        <v>149</v>
      </c>
      <c r="F496" t="s">
        <v>1649</v>
      </c>
      <c r="G496" t="s">
        <v>372</v>
      </c>
      <c r="H496" t="s">
        <v>134</v>
      </c>
      <c r="I496" t="s">
        <v>135</v>
      </c>
      <c r="J496" t="s">
        <v>136</v>
      </c>
      <c r="K496" t="s">
        <v>137</v>
      </c>
      <c r="L496" t="s">
        <v>1650</v>
      </c>
      <c r="M496" t="s">
        <v>1651</v>
      </c>
      <c r="N496">
        <v>0.94194444399999999</v>
      </c>
      <c r="O496">
        <v>0</v>
      </c>
      <c r="P496">
        <v>29</v>
      </c>
      <c r="Q496">
        <v>0</v>
      </c>
      <c r="R496">
        <v>0</v>
      </c>
      <c r="S496">
        <v>0</v>
      </c>
      <c r="T496">
        <v>16</v>
      </c>
      <c r="U496">
        <v>0</v>
      </c>
      <c r="V496">
        <v>0</v>
      </c>
      <c r="W496">
        <v>0</v>
      </c>
      <c r="X496">
        <v>8.776818108372419</v>
      </c>
      <c r="Y496">
        <v>0</v>
      </c>
      <c r="Z496">
        <v>0</v>
      </c>
      <c r="AA496">
        <v>0</v>
      </c>
      <c r="AB496">
        <v>50.052905374743681</v>
      </c>
      <c r="AC496">
        <v>0</v>
      </c>
      <c r="AD496">
        <v>0</v>
      </c>
      <c r="AE496">
        <v>58.829723483116098</v>
      </c>
    </row>
    <row r="497" spans="1:31" x14ac:dyDescent="0.25">
      <c r="A497">
        <v>1956449</v>
      </c>
      <c r="B497">
        <v>1</v>
      </c>
      <c r="C497" t="s">
        <v>80</v>
      </c>
      <c r="D497" t="s">
        <v>105</v>
      </c>
      <c r="E497" t="s">
        <v>149</v>
      </c>
      <c r="F497" t="s">
        <v>1652</v>
      </c>
      <c r="G497" t="s">
        <v>202</v>
      </c>
      <c r="H497" t="s">
        <v>134</v>
      </c>
      <c r="I497" t="s">
        <v>135</v>
      </c>
      <c r="J497" t="s">
        <v>136</v>
      </c>
      <c r="K497" t="s">
        <v>203</v>
      </c>
      <c r="L497" t="s">
        <v>1653</v>
      </c>
      <c r="M497" t="s">
        <v>1654</v>
      </c>
      <c r="N497">
        <v>7.9618730549999999</v>
      </c>
      <c r="O497">
        <v>0</v>
      </c>
      <c r="P497">
        <v>285</v>
      </c>
      <c r="Q497">
        <v>0</v>
      </c>
      <c r="R497">
        <v>1</v>
      </c>
      <c r="S497">
        <v>0</v>
      </c>
      <c r="T497">
        <v>13</v>
      </c>
      <c r="U497">
        <v>0</v>
      </c>
      <c r="V497">
        <v>0</v>
      </c>
      <c r="W497">
        <v>0</v>
      </c>
      <c r="X497">
        <v>713.03691925456758</v>
      </c>
      <c r="Y497">
        <v>0</v>
      </c>
      <c r="Z497">
        <v>8.3609901334004348</v>
      </c>
      <c r="AA497">
        <v>0</v>
      </c>
      <c r="AB497">
        <v>168.80981456948732</v>
      </c>
      <c r="AC497">
        <v>0</v>
      </c>
      <c r="AD497">
        <v>0</v>
      </c>
      <c r="AE497">
        <v>890.2077239574553</v>
      </c>
    </row>
    <row r="498" spans="1:31" x14ac:dyDescent="0.25">
      <c r="A498">
        <v>1956781</v>
      </c>
      <c r="B498">
        <v>1</v>
      </c>
      <c r="C498" t="s">
        <v>80</v>
      </c>
      <c r="D498" t="s">
        <v>82</v>
      </c>
      <c r="E498" t="s">
        <v>140</v>
      </c>
      <c r="F498" t="s">
        <v>1655</v>
      </c>
      <c r="G498" t="s">
        <v>342</v>
      </c>
      <c r="H498" t="s">
        <v>134</v>
      </c>
      <c r="I498" t="s">
        <v>135</v>
      </c>
      <c r="J498" t="s">
        <v>136</v>
      </c>
      <c r="K498" t="s">
        <v>137</v>
      </c>
      <c r="L498" t="s">
        <v>1656</v>
      </c>
      <c r="M498" t="s">
        <v>1657</v>
      </c>
      <c r="N498">
        <v>2.286944444</v>
      </c>
      <c r="O498">
        <v>0</v>
      </c>
      <c r="P498">
        <v>9</v>
      </c>
      <c r="Q498">
        <v>0</v>
      </c>
      <c r="R498">
        <v>0</v>
      </c>
      <c r="S498">
        <v>0</v>
      </c>
      <c r="T498">
        <v>1</v>
      </c>
      <c r="U498">
        <v>0</v>
      </c>
      <c r="V498">
        <v>0</v>
      </c>
      <c r="W498">
        <v>0</v>
      </c>
      <c r="X498">
        <v>10.128082622717406</v>
      </c>
      <c r="Y498">
        <v>0</v>
      </c>
      <c r="Z498">
        <v>0</v>
      </c>
      <c r="AA498">
        <v>0</v>
      </c>
      <c r="AB498">
        <v>1.0524065041568866</v>
      </c>
      <c r="AC498">
        <v>0</v>
      </c>
      <c r="AD498">
        <v>0</v>
      </c>
      <c r="AE498">
        <v>11.180489126874292</v>
      </c>
    </row>
    <row r="499" spans="1:31" x14ac:dyDescent="0.25">
      <c r="A499">
        <v>1956635</v>
      </c>
      <c r="B499">
        <v>1</v>
      </c>
      <c r="C499" t="s">
        <v>81</v>
      </c>
      <c r="D499" t="s">
        <v>113</v>
      </c>
      <c r="E499" t="s">
        <v>140</v>
      </c>
      <c r="F499" t="s">
        <v>1658</v>
      </c>
      <c r="G499" t="s">
        <v>217</v>
      </c>
      <c r="H499" t="s">
        <v>134</v>
      </c>
      <c r="I499" t="s">
        <v>135</v>
      </c>
      <c r="J499" t="s">
        <v>136</v>
      </c>
      <c r="K499" t="s">
        <v>137</v>
      </c>
      <c r="L499" t="s">
        <v>1659</v>
      </c>
      <c r="M499" t="s">
        <v>1660</v>
      </c>
      <c r="N499">
        <v>1.439444444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8.4167523379554474</v>
      </c>
      <c r="AC499">
        <v>0</v>
      </c>
      <c r="AD499">
        <v>0</v>
      </c>
      <c r="AE499">
        <v>8.4167523379554474</v>
      </c>
    </row>
    <row r="500" spans="1:31" x14ac:dyDescent="0.25">
      <c r="A500">
        <v>1956658</v>
      </c>
      <c r="B500">
        <v>1</v>
      </c>
      <c r="C500" t="s">
        <v>81</v>
      </c>
      <c r="D500" t="s">
        <v>126</v>
      </c>
      <c r="E500" t="s">
        <v>220</v>
      </c>
      <c r="F500" t="s">
        <v>1661</v>
      </c>
      <c r="G500" t="s">
        <v>156</v>
      </c>
      <c r="H500" t="s">
        <v>157</v>
      </c>
      <c r="I500" t="s">
        <v>222</v>
      </c>
      <c r="J500" t="s">
        <v>136</v>
      </c>
      <c r="K500" t="s">
        <v>137</v>
      </c>
      <c r="L500" t="s">
        <v>1662</v>
      </c>
      <c r="M500" t="s">
        <v>1663</v>
      </c>
      <c r="N500">
        <v>8.0555550000000007E-3</v>
      </c>
      <c r="O500">
        <v>0</v>
      </c>
      <c r="P500">
        <v>745</v>
      </c>
      <c r="Q500">
        <v>37</v>
      </c>
      <c r="R500">
        <v>104</v>
      </c>
      <c r="S500">
        <v>8</v>
      </c>
      <c r="T500">
        <v>45</v>
      </c>
      <c r="U500">
        <v>0</v>
      </c>
      <c r="V500">
        <v>0</v>
      </c>
      <c r="W500">
        <v>0</v>
      </c>
      <c r="X500">
        <v>0.94741855650985896</v>
      </c>
      <c r="Y500">
        <v>3.375449080357293</v>
      </c>
      <c r="Z500">
        <v>0.65995133841492859</v>
      </c>
      <c r="AA500">
        <v>0.26564910357070226</v>
      </c>
      <c r="AB500">
        <v>0.2441583700904903</v>
      </c>
      <c r="AC500">
        <v>0</v>
      </c>
      <c r="AD500">
        <v>0</v>
      </c>
      <c r="AE500">
        <v>5.4926264489432723</v>
      </c>
    </row>
    <row r="501" spans="1:31" x14ac:dyDescent="0.25">
      <c r="A501">
        <v>1956681</v>
      </c>
      <c r="B501">
        <v>1</v>
      </c>
      <c r="C501" t="s">
        <v>80</v>
      </c>
      <c r="D501" t="s">
        <v>91</v>
      </c>
      <c r="E501" t="s">
        <v>190</v>
      </c>
      <c r="F501" t="s">
        <v>1664</v>
      </c>
      <c r="G501" t="s">
        <v>241</v>
      </c>
      <c r="H501" t="s">
        <v>157</v>
      </c>
      <c r="I501" t="s">
        <v>135</v>
      </c>
      <c r="J501" t="s">
        <v>136</v>
      </c>
      <c r="K501" t="s">
        <v>137</v>
      </c>
      <c r="L501" t="s">
        <v>1665</v>
      </c>
      <c r="M501" t="s">
        <v>1666</v>
      </c>
      <c r="N501">
        <v>0.99777777700000003</v>
      </c>
      <c r="O501">
        <v>0</v>
      </c>
      <c r="P501">
        <v>385</v>
      </c>
      <c r="Q501">
        <v>0</v>
      </c>
      <c r="R501">
        <v>1</v>
      </c>
      <c r="S501">
        <v>0</v>
      </c>
      <c r="T501">
        <v>11</v>
      </c>
      <c r="U501">
        <v>0</v>
      </c>
      <c r="V501">
        <v>0</v>
      </c>
      <c r="W501">
        <v>0</v>
      </c>
      <c r="X501">
        <v>103.64672150241547</v>
      </c>
      <c r="Y501">
        <v>0</v>
      </c>
      <c r="Z501">
        <v>0.4867757925664139</v>
      </c>
      <c r="AA501">
        <v>0</v>
      </c>
      <c r="AB501">
        <v>10.255903661265807</v>
      </c>
      <c r="AC501">
        <v>0</v>
      </c>
      <c r="AD501">
        <v>0</v>
      </c>
      <c r="AE501">
        <v>114.3894009562477</v>
      </c>
    </row>
    <row r="502" spans="1:31" x14ac:dyDescent="0.25">
      <c r="A502">
        <v>1956764</v>
      </c>
      <c r="B502">
        <v>1</v>
      </c>
      <c r="C502" t="s">
        <v>80</v>
      </c>
      <c r="D502" t="s">
        <v>105</v>
      </c>
      <c r="E502" t="s">
        <v>160</v>
      </c>
      <c r="F502" t="s">
        <v>1667</v>
      </c>
      <c r="G502" t="s">
        <v>133</v>
      </c>
      <c r="H502" t="s">
        <v>134</v>
      </c>
      <c r="I502" t="s">
        <v>135</v>
      </c>
      <c r="J502" t="s">
        <v>136</v>
      </c>
      <c r="K502" t="s">
        <v>137</v>
      </c>
      <c r="L502" t="s">
        <v>1668</v>
      </c>
      <c r="M502" t="s">
        <v>1669</v>
      </c>
      <c r="N502">
        <v>1.3691666659999999</v>
      </c>
      <c r="O502">
        <v>0</v>
      </c>
      <c r="P502">
        <v>113</v>
      </c>
      <c r="Q502">
        <v>0</v>
      </c>
      <c r="R502">
        <v>0</v>
      </c>
      <c r="S502">
        <v>0</v>
      </c>
      <c r="T502">
        <v>56</v>
      </c>
      <c r="U502">
        <v>0</v>
      </c>
      <c r="V502">
        <v>0</v>
      </c>
      <c r="W502">
        <v>0</v>
      </c>
      <c r="X502">
        <v>46.439245886587095</v>
      </c>
      <c r="Y502">
        <v>0</v>
      </c>
      <c r="Z502">
        <v>0</v>
      </c>
      <c r="AA502">
        <v>0</v>
      </c>
      <c r="AB502">
        <v>92.472242019995051</v>
      </c>
      <c r="AC502">
        <v>0</v>
      </c>
      <c r="AD502">
        <v>0</v>
      </c>
      <c r="AE502">
        <v>138.91148790658215</v>
      </c>
    </row>
    <row r="503" spans="1:31" x14ac:dyDescent="0.25">
      <c r="A503">
        <v>1956472</v>
      </c>
      <c r="B503">
        <v>1</v>
      </c>
      <c r="C503" t="s">
        <v>80</v>
      </c>
      <c r="D503" t="s">
        <v>84</v>
      </c>
      <c r="E503" t="s">
        <v>140</v>
      </c>
      <c r="F503" t="s">
        <v>1670</v>
      </c>
      <c r="G503" t="s">
        <v>362</v>
      </c>
      <c r="H503" t="s">
        <v>134</v>
      </c>
      <c r="I503" t="s">
        <v>135</v>
      </c>
      <c r="J503" t="s">
        <v>3</v>
      </c>
      <c r="K503" t="s">
        <v>137</v>
      </c>
      <c r="L503" t="s">
        <v>1671</v>
      </c>
      <c r="M503" t="s">
        <v>1672</v>
      </c>
      <c r="N503">
        <v>3.2169444440000001</v>
      </c>
      <c r="O503">
        <v>0</v>
      </c>
      <c r="P503">
        <v>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1.6354791816164529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1.6354791816164529</v>
      </c>
    </row>
    <row r="504" spans="1:31" x14ac:dyDescent="0.25">
      <c r="A504">
        <v>1956532</v>
      </c>
      <c r="B504">
        <v>1</v>
      </c>
      <c r="C504" t="s">
        <v>80</v>
      </c>
      <c r="D504" t="s">
        <v>103</v>
      </c>
      <c r="E504" t="s">
        <v>140</v>
      </c>
      <c r="F504" t="s">
        <v>1673</v>
      </c>
      <c r="G504" t="s">
        <v>342</v>
      </c>
      <c r="H504" t="s">
        <v>134</v>
      </c>
      <c r="I504" t="s">
        <v>135</v>
      </c>
      <c r="J504" t="s">
        <v>136</v>
      </c>
      <c r="K504" t="s">
        <v>137</v>
      </c>
      <c r="L504" t="s">
        <v>1674</v>
      </c>
      <c r="M504" t="s">
        <v>1675</v>
      </c>
      <c r="N504">
        <v>0.87555555500000004</v>
      </c>
      <c r="O504">
        <v>0</v>
      </c>
      <c r="P504">
        <v>0</v>
      </c>
      <c r="Q504">
        <v>0</v>
      </c>
      <c r="R504">
        <v>2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1.770095106053982</v>
      </c>
      <c r="AA504">
        <v>0</v>
      </c>
      <c r="AB504">
        <v>0</v>
      </c>
      <c r="AC504">
        <v>0</v>
      </c>
      <c r="AD504">
        <v>0</v>
      </c>
      <c r="AE504">
        <v>1.770095106053982</v>
      </c>
    </row>
    <row r="505" spans="1:31" x14ac:dyDescent="0.25">
      <c r="A505">
        <v>1956366</v>
      </c>
      <c r="B505">
        <v>1</v>
      </c>
      <c r="C505" t="s">
        <v>81</v>
      </c>
      <c r="D505" t="s">
        <v>115</v>
      </c>
      <c r="E505" t="s">
        <v>131</v>
      </c>
      <c r="F505" t="s">
        <v>1676</v>
      </c>
      <c r="G505" t="s">
        <v>133</v>
      </c>
      <c r="H505" t="s">
        <v>134</v>
      </c>
      <c r="I505" t="s">
        <v>135</v>
      </c>
      <c r="J505" t="s">
        <v>136</v>
      </c>
      <c r="K505" t="s">
        <v>137</v>
      </c>
      <c r="L505" t="s">
        <v>1677</v>
      </c>
      <c r="M505" t="s">
        <v>1678</v>
      </c>
      <c r="N505">
        <v>1.1244444440000001</v>
      </c>
      <c r="O505">
        <v>0</v>
      </c>
      <c r="P505">
        <v>23</v>
      </c>
      <c r="Q505">
        <v>0</v>
      </c>
      <c r="R505">
        <v>0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2.1419003458129526</v>
      </c>
      <c r="Y505">
        <v>0</v>
      </c>
      <c r="Z505">
        <v>0</v>
      </c>
      <c r="AA505">
        <v>0</v>
      </c>
      <c r="AB505">
        <v>9.105755997054446E-3</v>
      </c>
      <c r="AC505">
        <v>0</v>
      </c>
      <c r="AD505">
        <v>0</v>
      </c>
      <c r="AE505">
        <v>2.1510061018100073</v>
      </c>
    </row>
    <row r="506" spans="1:31" x14ac:dyDescent="0.25">
      <c r="A506">
        <v>1956724</v>
      </c>
      <c r="B506">
        <v>1</v>
      </c>
      <c r="C506" t="s">
        <v>81</v>
      </c>
      <c r="D506" t="s">
        <v>127</v>
      </c>
      <c r="E506" t="s">
        <v>131</v>
      </c>
      <c r="F506" t="s">
        <v>1679</v>
      </c>
      <c r="G506" t="s">
        <v>1162</v>
      </c>
      <c r="H506" t="s">
        <v>134</v>
      </c>
      <c r="I506" t="s">
        <v>135</v>
      </c>
      <c r="J506" t="s">
        <v>136</v>
      </c>
      <c r="K506" t="s">
        <v>137</v>
      </c>
      <c r="L506" t="s">
        <v>1680</v>
      </c>
      <c r="M506" t="s">
        <v>1681</v>
      </c>
      <c r="N506">
        <v>4.8772222220000003</v>
      </c>
      <c r="O506">
        <v>0</v>
      </c>
      <c r="P506">
        <v>21</v>
      </c>
      <c r="Q506">
        <v>0</v>
      </c>
      <c r="R506">
        <v>0</v>
      </c>
      <c r="S506">
        <v>0</v>
      </c>
      <c r="T506">
        <v>2</v>
      </c>
      <c r="U506">
        <v>0</v>
      </c>
      <c r="V506">
        <v>1</v>
      </c>
      <c r="W506">
        <v>0</v>
      </c>
      <c r="X506">
        <v>17.227650299582713</v>
      </c>
      <c r="Y506">
        <v>0</v>
      </c>
      <c r="Z506">
        <v>0</v>
      </c>
      <c r="AA506">
        <v>0</v>
      </c>
      <c r="AB506">
        <v>31.501490071031363</v>
      </c>
      <c r="AC506">
        <v>0</v>
      </c>
      <c r="AD506">
        <v>0</v>
      </c>
      <c r="AE506">
        <v>48.729140370614076</v>
      </c>
    </row>
    <row r="507" spans="1:31" x14ac:dyDescent="0.25">
      <c r="A507">
        <v>1956409</v>
      </c>
      <c r="B507">
        <v>1</v>
      </c>
      <c r="C507" t="s">
        <v>80</v>
      </c>
      <c r="D507" t="s">
        <v>95</v>
      </c>
      <c r="E507" t="s">
        <v>154</v>
      </c>
      <c r="F507" t="s">
        <v>1682</v>
      </c>
      <c r="G507" t="s">
        <v>156</v>
      </c>
      <c r="H507" t="s">
        <v>157</v>
      </c>
      <c r="I507" t="s">
        <v>135</v>
      </c>
      <c r="J507" t="s">
        <v>136</v>
      </c>
      <c r="K507" t="s">
        <v>137</v>
      </c>
      <c r="L507" t="s">
        <v>1683</v>
      </c>
      <c r="M507" t="s">
        <v>1684</v>
      </c>
      <c r="N507">
        <v>0.16666666599999999</v>
      </c>
      <c r="O507">
        <v>5</v>
      </c>
      <c r="P507">
        <v>2172</v>
      </c>
      <c r="Q507">
        <v>26</v>
      </c>
      <c r="R507">
        <v>21</v>
      </c>
      <c r="S507">
        <v>23</v>
      </c>
      <c r="T507">
        <v>106</v>
      </c>
      <c r="U507">
        <v>1</v>
      </c>
      <c r="V507">
        <v>0</v>
      </c>
      <c r="W507">
        <v>1.9914845799310417</v>
      </c>
      <c r="X507">
        <v>70.176815398009268</v>
      </c>
      <c r="Y507">
        <v>13.328902700688305</v>
      </c>
      <c r="Z507">
        <v>1.7363839554935008</v>
      </c>
      <c r="AA507">
        <v>39.577641460176501</v>
      </c>
      <c r="AB507">
        <v>11.932158451314191</v>
      </c>
      <c r="AC507">
        <v>0.25343927345916667</v>
      </c>
      <c r="AD507">
        <v>0</v>
      </c>
      <c r="AE507">
        <v>138.99682581907197</v>
      </c>
    </row>
    <row r="508" spans="1:31" x14ac:dyDescent="0.25">
      <c r="A508">
        <v>1956558</v>
      </c>
      <c r="B508">
        <v>1</v>
      </c>
      <c r="C508" t="s">
        <v>81</v>
      </c>
      <c r="D508" t="s">
        <v>123</v>
      </c>
      <c r="E508" t="s">
        <v>131</v>
      </c>
      <c r="F508" t="s">
        <v>1685</v>
      </c>
      <c r="G508" t="s">
        <v>133</v>
      </c>
      <c r="H508" t="s">
        <v>134</v>
      </c>
      <c r="I508" t="s">
        <v>135</v>
      </c>
      <c r="J508" t="s">
        <v>136</v>
      </c>
      <c r="K508" t="s">
        <v>137</v>
      </c>
      <c r="L508" t="s">
        <v>1686</v>
      </c>
      <c r="M508" t="s">
        <v>1687</v>
      </c>
      <c r="N508">
        <v>1.040277777</v>
      </c>
      <c r="O508">
        <v>0</v>
      </c>
      <c r="P508">
        <v>63</v>
      </c>
      <c r="Q508">
        <v>0</v>
      </c>
      <c r="R508">
        <v>4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14.00032336642337</v>
      </c>
      <c r="Y508">
        <v>0</v>
      </c>
      <c r="Z508">
        <v>5.3595611850792793</v>
      </c>
      <c r="AA508">
        <v>0</v>
      </c>
      <c r="AB508">
        <v>0.50293294998426274</v>
      </c>
      <c r="AC508">
        <v>0</v>
      </c>
      <c r="AD508">
        <v>0</v>
      </c>
      <c r="AE508">
        <v>19.862817501486912</v>
      </c>
    </row>
    <row r="509" spans="1:31" x14ac:dyDescent="0.25">
      <c r="A509">
        <v>1956538</v>
      </c>
      <c r="B509">
        <v>1</v>
      </c>
      <c r="C509" t="s">
        <v>80</v>
      </c>
      <c r="D509" t="s">
        <v>85</v>
      </c>
      <c r="E509" t="s">
        <v>140</v>
      </c>
      <c r="F509" t="s">
        <v>1688</v>
      </c>
      <c r="G509" t="s">
        <v>342</v>
      </c>
      <c r="H509" t="s">
        <v>134</v>
      </c>
      <c r="I509" t="s">
        <v>135</v>
      </c>
      <c r="J509" t="s">
        <v>136</v>
      </c>
      <c r="K509" t="s">
        <v>137</v>
      </c>
      <c r="L509" t="s">
        <v>1689</v>
      </c>
      <c r="M509" t="s">
        <v>1690</v>
      </c>
      <c r="N509">
        <v>1.221666666</v>
      </c>
      <c r="O509">
        <v>0</v>
      </c>
      <c r="P509">
        <v>7</v>
      </c>
      <c r="Q509">
        <v>0</v>
      </c>
      <c r="R509">
        <v>0</v>
      </c>
      <c r="S509">
        <v>0</v>
      </c>
      <c r="T509">
        <v>1</v>
      </c>
      <c r="U509">
        <v>0</v>
      </c>
      <c r="V509">
        <v>0</v>
      </c>
      <c r="W509">
        <v>0</v>
      </c>
      <c r="X509">
        <v>2.4658010668197616</v>
      </c>
      <c r="Y509">
        <v>0</v>
      </c>
      <c r="Z509">
        <v>0</v>
      </c>
      <c r="AA509">
        <v>0</v>
      </c>
      <c r="AB509">
        <v>5.3664478088468894E-2</v>
      </c>
      <c r="AC509">
        <v>0</v>
      </c>
      <c r="AD509">
        <v>0</v>
      </c>
      <c r="AE509">
        <v>2.5194655449082304</v>
      </c>
    </row>
    <row r="510" spans="1:31" x14ac:dyDescent="0.25">
      <c r="A510">
        <v>1956489</v>
      </c>
      <c r="B510">
        <v>1</v>
      </c>
      <c r="C510" t="s">
        <v>80</v>
      </c>
      <c r="D510" t="s">
        <v>108</v>
      </c>
      <c r="E510" t="s">
        <v>190</v>
      </c>
      <c r="F510" t="s">
        <v>1691</v>
      </c>
      <c r="G510" t="s">
        <v>263</v>
      </c>
      <c r="H510" t="s">
        <v>157</v>
      </c>
      <c r="I510" t="s">
        <v>135</v>
      </c>
      <c r="J510" t="s">
        <v>136</v>
      </c>
      <c r="K510" t="s">
        <v>203</v>
      </c>
      <c r="L510" t="s">
        <v>1692</v>
      </c>
      <c r="M510" t="s">
        <v>1693</v>
      </c>
      <c r="N510">
        <v>5.7332222220000002</v>
      </c>
      <c r="O510">
        <v>0</v>
      </c>
      <c r="P510">
        <v>29</v>
      </c>
      <c r="Q510">
        <v>0</v>
      </c>
      <c r="R510">
        <v>5</v>
      </c>
      <c r="S510">
        <v>0</v>
      </c>
      <c r="T510">
        <v>7</v>
      </c>
      <c r="U510">
        <v>0</v>
      </c>
      <c r="V510">
        <v>0</v>
      </c>
      <c r="W510">
        <v>0</v>
      </c>
      <c r="X510">
        <v>44.423754312092065</v>
      </c>
      <c r="Y510">
        <v>0</v>
      </c>
      <c r="Z510">
        <v>46.375426988488883</v>
      </c>
      <c r="AA510">
        <v>0</v>
      </c>
      <c r="AB510">
        <v>13.572584892574213</v>
      </c>
      <c r="AC510">
        <v>0</v>
      </c>
      <c r="AD510">
        <v>0</v>
      </c>
      <c r="AE510">
        <v>104.37176619315517</v>
      </c>
    </row>
    <row r="511" spans="1:31" x14ac:dyDescent="0.25">
      <c r="A511">
        <v>1956552</v>
      </c>
      <c r="B511">
        <v>1</v>
      </c>
      <c r="C511" t="s">
        <v>80</v>
      </c>
      <c r="D511" t="s">
        <v>93</v>
      </c>
      <c r="E511" t="s">
        <v>154</v>
      </c>
      <c r="F511" t="s">
        <v>1694</v>
      </c>
      <c r="G511" t="s">
        <v>156</v>
      </c>
      <c r="H511" t="s">
        <v>157</v>
      </c>
      <c r="I511" t="s">
        <v>135</v>
      </c>
      <c r="J511" t="s">
        <v>136</v>
      </c>
      <c r="K511" t="s">
        <v>137</v>
      </c>
      <c r="L511" t="s">
        <v>1695</v>
      </c>
      <c r="M511" t="s">
        <v>1696</v>
      </c>
      <c r="N511">
        <v>0.329444444</v>
      </c>
      <c r="O511">
        <v>0</v>
      </c>
      <c r="P511">
        <v>8</v>
      </c>
      <c r="Q511">
        <v>29</v>
      </c>
      <c r="R511">
        <v>64</v>
      </c>
      <c r="S511">
        <v>6</v>
      </c>
      <c r="T511">
        <v>9</v>
      </c>
      <c r="U511">
        <v>0</v>
      </c>
      <c r="V511">
        <v>0</v>
      </c>
      <c r="W511">
        <v>0</v>
      </c>
      <c r="X511">
        <v>1.0582855071809609</v>
      </c>
      <c r="Y511">
        <v>47.276307865623451</v>
      </c>
      <c r="Z511">
        <v>87.224259653120669</v>
      </c>
      <c r="AA511">
        <v>81.551329956872991</v>
      </c>
      <c r="AB511">
        <v>12.150897009734694</v>
      </c>
      <c r="AC511">
        <v>0</v>
      </c>
      <c r="AD511">
        <v>0</v>
      </c>
      <c r="AE511">
        <v>229.26107999253279</v>
      </c>
    </row>
    <row r="512" spans="1:31" x14ac:dyDescent="0.25">
      <c r="A512">
        <v>1956452</v>
      </c>
      <c r="B512">
        <v>1</v>
      </c>
      <c r="C512" t="s">
        <v>80</v>
      </c>
      <c r="D512" t="s">
        <v>103</v>
      </c>
      <c r="E512" t="s">
        <v>220</v>
      </c>
      <c r="F512" t="s">
        <v>1697</v>
      </c>
      <c r="G512" t="s">
        <v>202</v>
      </c>
      <c r="H512" t="s">
        <v>157</v>
      </c>
      <c r="I512" t="s">
        <v>135</v>
      </c>
      <c r="J512" t="s">
        <v>136</v>
      </c>
      <c r="K512" t="s">
        <v>203</v>
      </c>
      <c r="L512" t="s">
        <v>1698</v>
      </c>
      <c r="M512" t="s">
        <v>1699</v>
      </c>
      <c r="N512">
        <v>4.1934472219999996</v>
      </c>
      <c r="O512">
        <v>0</v>
      </c>
      <c r="P512">
        <v>508</v>
      </c>
      <c r="Q512">
        <v>19</v>
      </c>
      <c r="R512">
        <v>2</v>
      </c>
      <c r="S512">
        <v>1</v>
      </c>
      <c r="T512">
        <v>49</v>
      </c>
      <c r="U512">
        <v>1</v>
      </c>
      <c r="V512">
        <v>5</v>
      </c>
      <c r="W512">
        <v>0</v>
      </c>
      <c r="X512">
        <v>626.07224795996831</v>
      </c>
      <c r="Y512">
        <v>888.84586016751257</v>
      </c>
      <c r="Z512">
        <v>3.9594334050809175</v>
      </c>
      <c r="AA512">
        <v>413.94699106814227</v>
      </c>
      <c r="AB512">
        <v>66.111972995336743</v>
      </c>
      <c r="AC512">
        <v>413.57774514438177</v>
      </c>
      <c r="AD512">
        <v>670.39931215946365</v>
      </c>
      <c r="AE512">
        <v>3082.9135628998865</v>
      </c>
    </row>
    <row r="513" spans="1:31" x14ac:dyDescent="0.25">
      <c r="A513">
        <v>1956495</v>
      </c>
      <c r="B513">
        <v>1</v>
      </c>
      <c r="C513" t="s">
        <v>80</v>
      </c>
      <c r="D513" t="s">
        <v>93</v>
      </c>
      <c r="E513" t="s">
        <v>149</v>
      </c>
      <c r="F513" t="s">
        <v>1700</v>
      </c>
      <c r="G513" t="s">
        <v>202</v>
      </c>
      <c r="H513" t="s">
        <v>134</v>
      </c>
      <c r="I513" t="s">
        <v>135</v>
      </c>
      <c r="J513" t="s">
        <v>136</v>
      </c>
      <c r="K513" t="s">
        <v>203</v>
      </c>
      <c r="L513" t="s">
        <v>1701</v>
      </c>
      <c r="M513" t="s">
        <v>1702</v>
      </c>
      <c r="N513">
        <v>4.8</v>
      </c>
      <c r="O513">
        <v>0</v>
      </c>
      <c r="P513">
        <v>30</v>
      </c>
      <c r="Q513">
        <v>0</v>
      </c>
      <c r="R513">
        <v>29</v>
      </c>
      <c r="S513">
        <v>0</v>
      </c>
      <c r="T513">
        <v>6</v>
      </c>
      <c r="U513">
        <v>0</v>
      </c>
      <c r="V513">
        <v>0</v>
      </c>
      <c r="W513">
        <v>0</v>
      </c>
      <c r="X513">
        <v>49.920462284081601</v>
      </c>
      <c r="Y513">
        <v>0</v>
      </c>
      <c r="Z513">
        <v>498.90067607566186</v>
      </c>
      <c r="AA513">
        <v>0</v>
      </c>
      <c r="AB513">
        <v>29.170741740626401</v>
      </c>
      <c r="AC513">
        <v>0</v>
      </c>
      <c r="AD513">
        <v>0</v>
      </c>
      <c r="AE513">
        <v>577.99188010036994</v>
      </c>
    </row>
    <row r="514" spans="1:31" x14ac:dyDescent="0.25">
      <c r="A514">
        <v>1956544</v>
      </c>
      <c r="B514">
        <v>1</v>
      </c>
      <c r="C514" t="s">
        <v>80</v>
      </c>
      <c r="D514" t="s">
        <v>83</v>
      </c>
      <c r="E514" t="s">
        <v>140</v>
      </c>
      <c r="F514" t="s">
        <v>1703</v>
      </c>
      <c r="G514" t="s">
        <v>146</v>
      </c>
      <c r="H514" t="s">
        <v>134</v>
      </c>
      <c r="I514" t="s">
        <v>135</v>
      </c>
      <c r="J514" t="s">
        <v>136</v>
      </c>
      <c r="K514" t="s">
        <v>137</v>
      </c>
      <c r="L514" t="s">
        <v>1704</v>
      </c>
      <c r="M514" t="s">
        <v>1705</v>
      </c>
      <c r="N514">
        <v>1.1958333329999999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3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0.77359973846747787</v>
      </c>
      <c r="AC514">
        <v>0</v>
      </c>
      <c r="AD514">
        <v>0</v>
      </c>
      <c r="AE514">
        <v>0.77359973846747787</v>
      </c>
    </row>
    <row r="515" spans="1:31" x14ac:dyDescent="0.25">
      <c r="A515">
        <v>1956684</v>
      </c>
      <c r="B515">
        <v>1</v>
      </c>
      <c r="C515" t="s">
        <v>80</v>
      </c>
      <c r="D515" t="s">
        <v>94</v>
      </c>
      <c r="E515" t="s">
        <v>154</v>
      </c>
      <c r="F515" t="s">
        <v>1706</v>
      </c>
      <c r="G515" t="s">
        <v>156</v>
      </c>
      <c r="H515" t="s">
        <v>157</v>
      </c>
      <c r="I515" t="s">
        <v>135</v>
      </c>
      <c r="J515" t="s">
        <v>136</v>
      </c>
      <c r="K515" t="s">
        <v>137</v>
      </c>
      <c r="L515" t="s">
        <v>1707</v>
      </c>
      <c r="M515" t="s">
        <v>1708</v>
      </c>
      <c r="N515">
        <v>2.3141666660000002</v>
      </c>
      <c r="O515">
        <v>0</v>
      </c>
      <c r="P515">
        <v>1</v>
      </c>
      <c r="Q515">
        <v>3</v>
      </c>
      <c r="R515">
        <v>25</v>
      </c>
      <c r="S515">
        <v>1</v>
      </c>
      <c r="T515">
        <v>40</v>
      </c>
      <c r="U515">
        <v>4</v>
      </c>
      <c r="V515">
        <v>0</v>
      </c>
      <c r="W515">
        <v>0</v>
      </c>
      <c r="X515">
        <v>0.77002743124619999</v>
      </c>
      <c r="Y515">
        <v>19.337161119836562</v>
      </c>
      <c r="Z515">
        <v>53.340900825839583</v>
      </c>
      <c r="AA515">
        <v>18.037877609030858</v>
      </c>
      <c r="AB515">
        <v>42.437656825850389</v>
      </c>
      <c r="AC515">
        <v>1173.4296034639215</v>
      </c>
      <c r="AD515">
        <v>0</v>
      </c>
      <c r="AE515">
        <v>1307.353227275725</v>
      </c>
    </row>
    <row r="516" spans="1:31" x14ac:dyDescent="0.25">
      <c r="A516">
        <v>1956358</v>
      </c>
      <c r="B516">
        <v>1</v>
      </c>
      <c r="C516" t="s">
        <v>80</v>
      </c>
      <c r="D516" t="s">
        <v>96</v>
      </c>
      <c r="E516" t="s">
        <v>140</v>
      </c>
      <c r="F516" t="s">
        <v>1709</v>
      </c>
      <c r="G516" t="s">
        <v>217</v>
      </c>
      <c r="H516" t="s">
        <v>134</v>
      </c>
      <c r="I516" t="s">
        <v>135</v>
      </c>
      <c r="J516" t="s">
        <v>136</v>
      </c>
      <c r="K516" t="s">
        <v>137</v>
      </c>
      <c r="L516" t="s">
        <v>1710</v>
      </c>
      <c r="M516" t="s">
        <v>1711</v>
      </c>
      <c r="N516">
        <v>1.8461111109999999</v>
      </c>
      <c r="O516">
        <v>0</v>
      </c>
      <c r="P516">
        <v>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1.0278518633932463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1.0278518633932463</v>
      </c>
    </row>
    <row r="517" spans="1:31" x14ac:dyDescent="0.25">
      <c r="A517">
        <v>1956830</v>
      </c>
      <c r="B517">
        <v>1</v>
      </c>
      <c r="C517" t="s">
        <v>81</v>
      </c>
      <c r="D517" t="s">
        <v>118</v>
      </c>
      <c r="E517" t="s">
        <v>131</v>
      </c>
      <c r="F517" t="s">
        <v>1712</v>
      </c>
      <c r="G517" t="s">
        <v>133</v>
      </c>
      <c r="H517" t="s">
        <v>134</v>
      </c>
      <c r="I517" t="s">
        <v>135</v>
      </c>
      <c r="J517" t="s">
        <v>136</v>
      </c>
      <c r="K517" t="s">
        <v>137</v>
      </c>
      <c r="L517" t="s">
        <v>1713</v>
      </c>
      <c r="M517" t="s">
        <v>1714</v>
      </c>
      <c r="N517">
        <v>0.85805555499999997</v>
      </c>
      <c r="O517">
        <v>0</v>
      </c>
      <c r="P517">
        <v>6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7.5133199640851134E-2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7.5133199640851134E-2</v>
      </c>
    </row>
    <row r="518" spans="1:31" x14ac:dyDescent="0.25">
      <c r="A518">
        <v>1956753</v>
      </c>
      <c r="B518">
        <v>1</v>
      </c>
      <c r="C518" t="s">
        <v>80</v>
      </c>
      <c r="D518" t="s">
        <v>88</v>
      </c>
      <c r="E518" t="s">
        <v>140</v>
      </c>
      <c r="F518" t="s">
        <v>1715</v>
      </c>
      <c r="G518" t="s">
        <v>146</v>
      </c>
      <c r="H518" t="s">
        <v>134</v>
      </c>
      <c r="I518" t="s">
        <v>135</v>
      </c>
      <c r="J518" t="s">
        <v>136</v>
      </c>
      <c r="K518" t="s">
        <v>137</v>
      </c>
      <c r="L518" t="s">
        <v>1716</v>
      </c>
      <c r="M518" t="s">
        <v>1717</v>
      </c>
      <c r="N518">
        <v>0.70722222199999996</v>
      </c>
      <c r="O518">
        <v>0</v>
      </c>
      <c r="P518">
        <v>4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0.60245193201214775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0.60245193201214775</v>
      </c>
    </row>
    <row r="519" spans="1:31" x14ac:dyDescent="0.25">
      <c r="A519">
        <v>1956561</v>
      </c>
      <c r="B519">
        <v>1</v>
      </c>
      <c r="C519" t="s">
        <v>81</v>
      </c>
      <c r="D519" t="s">
        <v>128</v>
      </c>
      <c r="E519" t="s">
        <v>131</v>
      </c>
      <c r="F519" t="s">
        <v>1718</v>
      </c>
      <c r="G519" t="s">
        <v>133</v>
      </c>
      <c r="H519" t="s">
        <v>134</v>
      </c>
      <c r="I519" t="s">
        <v>135</v>
      </c>
      <c r="J519" t="s">
        <v>136</v>
      </c>
      <c r="K519" t="s">
        <v>137</v>
      </c>
      <c r="L519" t="s">
        <v>1719</v>
      </c>
      <c r="M519" t="s">
        <v>1720</v>
      </c>
      <c r="N519">
        <v>2.5766666659999999</v>
      </c>
      <c r="O519">
        <v>0</v>
      </c>
      <c r="P519">
        <v>3</v>
      </c>
      <c r="Q519">
        <v>0</v>
      </c>
      <c r="R519">
        <v>1</v>
      </c>
      <c r="S519">
        <v>0</v>
      </c>
      <c r="T519">
        <v>5</v>
      </c>
      <c r="U519">
        <v>0</v>
      </c>
      <c r="V519">
        <v>0</v>
      </c>
      <c r="W519">
        <v>0</v>
      </c>
      <c r="X519">
        <v>4.2828219334147866</v>
      </c>
      <c r="Y519">
        <v>0</v>
      </c>
      <c r="Z519">
        <v>1.3270023341318802</v>
      </c>
      <c r="AA519">
        <v>0</v>
      </c>
      <c r="AB519">
        <v>9.5798656418898638</v>
      </c>
      <c r="AC519">
        <v>0</v>
      </c>
      <c r="AD519">
        <v>0</v>
      </c>
      <c r="AE519">
        <v>15.189689909436531</v>
      </c>
    </row>
    <row r="520" spans="1:31" x14ac:dyDescent="0.25">
      <c r="A520">
        <v>1956421</v>
      </c>
      <c r="B520">
        <v>1</v>
      </c>
      <c r="C520" t="s">
        <v>81</v>
      </c>
      <c r="D520" t="s">
        <v>118</v>
      </c>
      <c r="E520" t="s">
        <v>140</v>
      </c>
      <c r="F520" t="s">
        <v>1721</v>
      </c>
      <c r="G520" t="s">
        <v>217</v>
      </c>
      <c r="H520" t="s">
        <v>134</v>
      </c>
      <c r="I520" t="s">
        <v>135</v>
      </c>
      <c r="J520" t="s">
        <v>136</v>
      </c>
      <c r="K520" t="s">
        <v>137</v>
      </c>
      <c r="L520" t="s">
        <v>1722</v>
      </c>
      <c r="M520" t="s">
        <v>1723</v>
      </c>
      <c r="N520">
        <v>4.545833333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0.69659933883598057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0.69659933883598057</v>
      </c>
    </row>
    <row r="521" spans="1:31" x14ac:dyDescent="0.25">
      <c r="A521">
        <v>1956461</v>
      </c>
      <c r="B521">
        <v>1</v>
      </c>
      <c r="C521" t="s">
        <v>80</v>
      </c>
      <c r="D521" t="s">
        <v>93</v>
      </c>
      <c r="E521" t="s">
        <v>154</v>
      </c>
      <c r="F521" t="s">
        <v>1724</v>
      </c>
      <c r="G521" t="s">
        <v>156</v>
      </c>
      <c r="H521" t="s">
        <v>157</v>
      </c>
      <c r="I521" t="s">
        <v>135</v>
      </c>
      <c r="J521" t="s">
        <v>136</v>
      </c>
      <c r="K521" t="s">
        <v>137</v>
      </c>
      <c r="L521" t="s">
        <v>1725</v>
      </c>
      <c r="M521" t="s">
        <v>1726</v>
      </c>
      <c r="N521">
        <v>0.60972222200000004</v>
      </c>
      <c r="O521">
        <v>0</v>
      </c>
      <c r="P521">
        <v>184</v>
      </c>
      <c r="Q521">
        <v>37</v>
      </c>
      <c r="R521">
        <v>256</v>
      </c>
      <c r="S521">
        <v>2</v>
      </c>
      <c r="T521">
        <v>104</v>
      </c>
      <c r="U521">
        <v>0</v>
      </c>
      <c r="V521">
        <v>0</v>
      </c>
      <c r="W521">
        <v>0</v>
      </c>
      <c r="X521">
        <v>50.581465711452161</v>
      </c>
      <c r="Y521">
        <v>187.07343020558488</v>
      </c>
      <c r="Z521">
        <v>491.9472426994036</v>
      </c>
      <c r="AA521">
        <v>6.8627308824688011</v>
      </c>
      <c r="AB521">
        <v>153.41196837236774</v>
      </c>
      <c r="AC521">
        <v>0</v>
      </c>
      <c r="AD521">
        <v>0</v>
      </c>
      <c r="AE521">
        <v>889.87683787127719</v>
      </c>
    </row>
    <row r="522" spans="1:31" x14ac:dyDescent="0.25">
      <c r="A522">
        <v>1956627</v>
      </c>
      <c r="B522">
        <v>1</v>
      </c>
      <c r="C522" t="s">
        <v>81</v>
      </c>
      <c r="D522" t="s">
        <v>118</v>
      </c>
      <c r="E522" t="s">
        <v>190</v>
      </c>
      <c r="F522" t="s">
        <v>1727</v>
      </c>
      <c r="G522" t="s">
        <v>156</v>
      </c>
      <c r="H522" t="s">
        <v>157</v>
      </c>
      <c r="I522" t="s">
        <v>135</v>
      </c>
      <c r="J522" t="s">
        <v>136</v>
      </c>
      <c r="K522" t="s">
        <v>137</v>
      </c>
      <c r="L522" t="s">
        <v>1728</v>
      </c>
      <c r="M522" t="s">
        <v>1729</v>
      </c>
      <c r="N522">
        <v>0.81166666600000004</v>
      </c>
      <c r="O522">
        <v>0</v>
      </c>
      <c r="P522">
        <v>0</v>
      </c>
      <c r="Q522">
        <v>24</v>
      </c>
      <c r="R522">
        <v>38</v>
      </c>
      <c r="S522">
        <v>4</v>
      </c>
      <c r="T522">
        <v>3</v>
      </c>
      <c r="U522">
        <v>0</v>
      </c>
      <c r="V522">
        <v>0</v>
      </c>
      <c r="W522">
        <v>0</v>
      </c>
      <c r="X522">
        <v>0</v>
      </c>
      <c r="Y522">
        <v>23.479268874700665</v>
      </c>
      <c r="Z522">
        <v>30.960204937683642</v>
      </c>
      <c r="AA522">
        <v>13.554058900737129</v>
      </c>
      <c r="AB522">
        <v>0.36668580727986611</v>
      </c>
      <c r="AC522">
        <v>0</v>
      </c>
      <c r="AD522">
        <v>0</v>
      </c>
      <c r="AE522">
        <v>68.360218520401304</v>
      </c>
    </row>
    <row r="523" spans="1:31" x14ac:dyDescent="0.25">
      <c r="A523">
        <v>1956604</v>
      </c>
      <c r="B523">
        <v>1</v>
      </c>
      <c r="C523" t="s">
        <v>81</v>
      </c>
      <c r="D523" t="s">
        <v>122</v>
      </c>
      <c r="E523" t="s">
        <v>154</v>
      </c>
      <c r="F523" t="s">
        <v>1730</v>
      </c>
      <c r="G523" t="s">
        <v>156</v>
      </c>
      <c r="H523" t="s">
        <v>157</v>
      </c>
      <c r="I523" t="s">
        <v>135</v>
      </c>
      <c r="J523" t="s">
        <v>136</v>
      </c>
      <c r="K523" t="s">
        <v>137</v>
      </c>
      <c r="L523" t="s">
        <v>1731</v>
      </c>
      <c r="M523" t="s">
        <v>1732</v>
      </c>
      <c r="N523">
        <v>0.104444444</v>
      </c>
      <c r="O523">
        <v>1</v>
      </c>
      <c r="P523">
        <v>339</v>
      </c>
      <c r="Q523">
        <v>39</v>
      </c>
      <c r="R523">
        <v>12</v>
      </c>
      <c r="S523">
        <v>7</v>
      </c>
      <c r="T523">
        <v>41</v>
      </c>
      <c r="U523">
        <v>1</v>
      </c>
      <c r="V523">
        <v>0</v>
      </c>
      <c r="W523">
        <v>4.0011500185573333E-2</v>
      </c>
      <c r="X523">
        <v>5.9593304888249623</v>
      </c>
      <c r="Y523">
        <v>4.4472255524639825</v>
      </c>
      <c r="Z523">
        <v>1.1050566166866533</v>
      </c>
      <c r="AA523">
        <v>7.1835924313466224</v>
      </c>
      <c r="AB523">
        <v>2.8097223286118553</v>
      </c>
      <c r="AC523">
        <v>1.6681564189205336</v>
      </c>
      <c r="AD523">
        <v>0</v>
      </c>
      <c r="AE523">
        <v>23.21309533704018</v>
      </c>
    </row>
    <row r="524" spans="1:31" x14ac:dyDescent="0.25">
      <c r="A524">
        <v>1956770</v>
      </c>
      <c r="B524">
        <v>1</v>
      </c>
      <c r="C524" t="s">
        <v>80</v>
      </c>
      <c r="D524" t="s">
        <v>108</v>
      </c>
      <c r="E524" t="s">
        <v>149</v>
      </c>
      <c r="F524" t="s">
        <v>1733</v>
      </c>
      <c r="G524" t="s">
        <v>151</v>
      </c>
      <c r="H524" t="s">
        <v>134</v>
      </c>
      <c r="I524" t="s">
        <v>135</v>
      </c>
      <c r="J524" t="s">
        <v>136</v>
      </c>
      <c r="K524" t="s">
        <v>137</v>
      </c>
      <c r="L524" t="s">
        <v>1734</v>
      </c>
      <c r="M524" t="s">
        <v>1735</v>
      </c>
      <c r="N524">
        <v>2.8708333330000002</v>
      </c>
      <c r="O524">
        <v>0</v>
      </c>
      <c r="P524">
        <v>27</v>
      </c>
      <c r="Q524">
        <v>0</v>
      </c>
      <c r="R524">
        <v>26</v>
      </c>
      <c r="S524">
        <v>0</v>
      </c>
      <c r="T524">
        <v>20</v>
      </c>
      <c r="U524">
        <v>0</v>
      </c>
      <c r="V524">
        <v>0</v>
      </c>
      <c r="W524">
        <v>0</v>
      </c>
      <c r="X524">
        <v>23.28392679142549</v>
      </c>
      <c r="Y524">
        <v>0</v>
      </c>
      <c r="Z524">
        <v>268.06033223467767</v>
      </c>
      <c r="AA524">
        <v>0</v>
      </c>
      <c r="AB524">
        <v>71.464416625199405</v>
      </c>
      <c r="AC524">
        <v>0</v>
      </c>
      <c r="AD524">
        <v>0</v>
      </c>
      <c r="AE524">
        <v>362.80867565130256</v>
      </c>
    </row>
    <row r="525" spans="1:31" x14ac:dyDescent="0.25">
      <c r="A525">
        <v>1956747</v>
      </c>
      <c r="B525">
        <v>1</v>
      </c>
      <c r="C525" t="s">
        <v>80</v>
      </c>
      <c r="D525" t="s">
        <v>94</v>
      </c>
      <c r="E525" t="s">
        <v>140</v>
      </c>
      <c r="F525" t="s">
        <v>1736</v>
      </c>
      <c r="G525" t="s">
        <v>217</v>
      </c>
      <c r="H525" t="s">
        <v>134</v>
      </c>
      <c r="I525" t="s">
        <v>135</v>
      </c>
      <c r="J525" t="s">
        <v>136</v>
      </c>
      <c r="K525" t="s">
        <v>137</v>
      </c>
      <c r="L525" t="s">
        <v>1737</v>
      </c>
      <c r="M525" t="s">
        <v>1738</v>
      </c>
      <c r="N525">
        <v>2.6297222219999998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0.49287261254769676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0.49287261254769676</v>
      </c>
    </row>
    <row r="526" spans="1:31" x14ac:dyDescent="0.25">
      <c r="A526">
        <v>1956504</v>
      </c>
      <c r="B526">
        <v>1</v>
      </c>
      <c r="C526" t="s">
        <v>80</v>
      </c>
      <c r="D526" t="s">
        <v>103</v>
      </c>
      <c r="E526" t="s">
        <v>140</v>
      </c>
      <c r="F526" t="s">
        <v>1739</v>
      </c>
      <c r="G526" t="s">
        <v>146</v>
      </c>
      <c r="H526" t="s">
        <v>134</v>
      </c>
      <c r="I526" t="s">
        <v>135</v>
      </c>
      <c r="J526" t="s">
        <v>136</v>
      </c>
      <c r="K526" t="s">
        <v>137</v>
      </c>
      <c r="L526" t="s">
        <v>1740</v>
      </c>
      <c r="M526" t="s">
        <v>1741</v>
      </c>
      <c r="N526">
        <v>5.4402777770000004</v>
      </c>
      <c r="O526">
        <v>0</v>
      </c>
      <c r="P526">
        <v>6</v>
      </c>
      <c r="Q526">
        <v>0</v>
      </c>
      <c r="R526">
        <v>0</v>
      </c>
      <c r="S526">
        <v>0</v>
      </c>
      <c r="T526">
        <v>1</v>
      </c>
      <c r="U526">
        <v>0</v>
      </c>
      <c r="V526">
        <v>0</v>
      </c>
      <c r="W526">
        <v>0</v>
      </c>
      <c r="X526">
        <v>9.4355522848128608</v>
      </c>
      <c r="Y526">
        <v>0</v>
      </c>
      <c r="Z526">
        <v>0</v>
      </c>
      <c r="AA526">
        <v>0</v>
      </c>
      <c r="AB526">
        <v>4.1367499518913204</v>
      </c>
      <c r="AC526">
        <v>0</v>
      </c>
      <c r="AD526">
        <v>0</v>
      </c>
      <c r="AE526">
        <v>13.572302236704182</v>
      </c>
    </row>
    <row r="527" spans="1:31" x14ac:dyDescent="0.25">
      <c r="A527">
        <v>1956441</v>
      </c>
      <c r="B527">
        <v>1</v>
      </c>
      <c r="C527" t="s">
        <v>80</v>
      </c>
      <c r="D527" t="s">
        <v>107</v>
      </c>
      <c r="E527" t="s">
        <v>190</v>
      </c>
      <c r="F527" t="s">
        <v>1742</v>
      </c>
      <c r="G527" t="s">
        <v>192</v>
      </c>
      <c r="H527" t="s">
        <v>157</v>
      </c>
      <c r="I527" t="s">
        <v>135</v>
      </c>
      <c r="J527" t="s">
        <v>136</v>
      </c>
      <c r="K527" t="s">
        <v>137</v>
      </c>
      <c r="L527" t="s">
        <v>1743</v>
      </c>
      <c r="M527" t="s">
        <v>1744</v>
      </c>
      <c r="N527">
        <v>3.6266666660000002</v>
      </c>
      <c r="O527">
        <v>1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82.957808915642076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82.957808915642076</v>
      </c>
    </row>
    <row r="528" spans="1:31" x14ac:dyDescent="0.25">
      <c r="A528">
        <v>1956498</v>
      </c>
      <c r="B528">
        <v>1</v>
      </c>
      <c r="C528" t="s">
        <v>81</v>
      </c>
      <c r="D528" t="s">
        <v>128</v>
      </c>
      <c r="E528" t="s">
        <v>190</v>
      </c>
      <c r="F528" t="s">
        <v>1745</v>
      </c>
      <c r="G528" t="s">
        <v>263</v>
      </c>
      <c r="H528" t="s">
        <v>157</v>
      </c>
      <c r="I528" t="s">
        <v>135</v>
      </c>
      <c r="J528" t="s">
        <v>136</v>
      </c>
      <c r="K528" t="s">
        <v>203</v>
      </c>
      <c r="L528" t="s">
        <v>1746</v>
      </c>
      <c r="M528" t="s">
        <v>1747</v>
      </c>
      <c r="N528">
        <v>8.4827777770000008</v>
      </c>
      <c r="O528">
        <v>2</v>
      </c>
      <c r="P528">
        <v>206</v>
      </c>
      <c r="Q528">
        <v>16</v>
      </c>
      <c r="R528">
        <v>9</v>
      </c>
      <c r="S528">
        <v>2</v>
      </c>
      <c r="T528">
        <v>5</v>
      </c>
      <c r="U528">
        <v>0</v>
      </c>
      <c r="V528">
        <v>0</v>
      </c>
      <c r="W528">
        <v>521.92103776379122</v>
      </c>
      <c r="X528">
        <v>355.71053770074741</v>
      </c>
      <c r="Y528">
        <v>48.582830182375488</v>
      </c>
      <c r="Z528">
        <v>23.142509635138218</v>
      </c>
      <c r="AA528">
        <v>22.756856309529383</v>
      </c>
      <c r="AB528">
        <v>6.1598863489931794</v>
      </c>
      <c r="AC528">
        <v>0</v>
      </c>
      <c r="AD528">
        <v>0</v>
      </c>
      <c r="AE528">
        <v>978.27365794057494</v>
      </c>
    </row>
    <row r="529" spans="1:31" x14ac:dyDescent="0.25">
      <c r="A529">
        <v>1956398</v>
      </c>
      <c r="B529">
        <v>1</v>
      </c>
      <c r="C529" t="s">
        <v>81</v>
      </c>
      <c r="D529" t="s">
        <v>119</v>
      </c>
      <c r="E529" t="s">
        <v>220</v>
      </c>
      <c r="F529" t="s">
        <v>664</v>
      </c>
      <c r="G529" t="s">
        <v>156</v>
      </c>
      <c r="H529" t="s">
        <v>157</v>
      </c>
      <c r="I529" t="s">
        <v>135</v>
      </c>
      <c r="J529" t="s">
        <v>136</v>
      </c>
      <c r="K529" t="s">
        <v>137</v>
      </c>
      <c r="L529" t="s">
        <v>1748</v>
      </c>
      <c r="M529" t="s">
        <v>1749</v>
      </c>
      <c r="N529">
        <v>1.7113888880000001</v>
      </c>
      <c r="O529">
        <v>0</v>
      </c>
      <c r="P529">
        <v>861</v>
      </c>
      <c r="Q529">
        <v>55</v>
      </c>
      <c r="R529">
        <v>54</v>
      </c>
      <c r="S529">
        <v>1</v>
      </c>
      <c r="T529">
        <v>61</v>
      </c>
      <c r="U529">
        <v>0</v>
      </c>
      <c r="V529">
        <v>0</v>
      </c>
      <c r="W529">
        <v>0</v>
      </c>
      <c r="X529">
        <v>207.43736064105696</v>
      </c>
      <c r="Y529">
        <v>744.87593921373605</v>
      </c>
      <c r="Z529">
        <v>253.9855722232827</v>
      </c>
      <c r="AA529">
        <v>6.3802006907561637</v>
      </c>
      <c r="AB529">
        <v>19.977531146006363</v>
      </c>
      <c r="AC529">
        <v>0</v>
      </c>
      <c r="AD529">
        <v>0</v>
      </c>
      <c r="AE529">
        <v>1232.6566039148383</v>
      </c>
    </row>
    <row r="530" spans="1:31" x14ac:dyDescent="0.25">
      <c r="A530">
        <v>1956378</v>
      </c>
      <c r="B530">
        <v>1</v>
      </c>
      <c r="C530" t="s">
        <v>80</v>
      </c>
      <c r="D530" t="s">
        <v>106</v>
      </c>
      <c r="E530" t="s">
        <v>190</v>
      </c>
      <c r="F530" t="s">
        <v>1750</v>
      </c>
      <c r="G530" t="s">
        <v>241</v>
      </c>
      <c r="H530" t="s">
        <v>157</v>
      </c>
      <c r="I530" t="s">
        <v>135</v>
      </c>
      <c r="J530" t="s">
        <v>136</v>
      </c>
      <c r="K530" t="s">
        <v>137</v>
      </c>
      <c r="L530" t="s">
        <v>1751</v>
      </c>
      <c r="M530" t="s">
        <v>1752</v>
      </c>
      <c r="N530">
        <v>2.6244444439999999</v>
      </c>
      <c r="O530">
        <v>0</v>
      </c>
      <c r="P530">
        <v>16</v>
      </c>
      <c r="Q530">
        <v>0</v>
      </c>
      <c r="R530">
        <v>5</v>
      </c>
      <c r="S530">
        <v>0</v>
      </c>
      <c r="T530">
        <v>3</v>
      </c>
      <c r="U530">
        <v>0</v>
      </c>
      <c r="V530">
        <v>0</v>
      </c>
      <c r="W530">
        <v>0</v>
      </c>
      <c r="X530">
        <v>3.6301027568947557</v>
      </c>
      <c r="Y530">
        <v>0</v>
      </c>
      <c r="Z530">
        <v>4.4120967161104936</v>
      </c>
      <c r="AA530">
        <v>0</v>
      </c>
      <c r="AB530">
        <v>0.17356069113062222</v>
      </c>
      <c r="AC530">
        <v>0</v>
      </c>
      <c r="AD530">
        <v>0</v>
      </c>
      <c r="AE530">
        <v>8.2157601641358724</v>
      </c>
    </row>
    <row r="531" spans="1:31" x14ac:dyDescent="0.25">
      <c r="A531">
        <v>1956664</v>
      </c>
      <c r="B531">
        <v>1</v>
      </c>
      <c r="C531" t="s">
        <v>80</v>
      </c>
      <c r="D531" t="s">
        <v>84</v>
      </c>
      <c r="E531" t="s">
        <v>131</v>
      </c>
      <c r="F531" t="s">
        <v>1753</v>
      </c>
      <c r="G531" t="s">
        <v>439</v>
      </c>
      <c r="H531" t="s">
        <v>134</v>
      </c>
      <c r="I531" t="s">
        <v>135</v>
      </c>
      <c r="J531" t="s">
        <v>136</v>
      </c>
      <c r="K531" t="s">
        <v>137</v>
      </c>
      <c r="L531" t="s">
        <v>1754</v>
      </c>
      <c r="M531" t="s">
        <v>1755</v>
      </c>
      <c r="N531">
        <v>2.1875</v>
      </c>
      <c r="O531">
        <v>0</v>
      </c>
      <c r="P531">
        <v>34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29.898231712776546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29.898231712776546</v>
      </c>
    </row>
    <row r="532" spans="1:31" x14ac:dyDescent="0.25">
      <c r="A532">
        <v>1956687</v>
      </c>
      <c r="B532">
        <v>1</v>
      </c>
      <c r="C532" t="s">
        <v>80</v>
      </c>
      <c r="D532" t="s">
        <v>98</v>
      </c>
      <c r="E532" t="s">
        <v>140</v>
      </c>
      <c r="F532" t="s">
        <v>1756</v>
      </c>
      <c r="G532" t="s">
        <v>217</v>
      </c>
      <c r="H532" t="s">
        <v>134</v>
      </c>
      <c r="I532" t="s">
        <v>135</v>
      </c>
      <c r="J532" t="s">
        <v>136</v>
      </c>
      <c r="K532" t="s">
        <v>137</v>
      </c>
      <c r="L532" t="s">
        <v>1757</v>
      </c>
      <c r="M532" t="s">
        <v>1758</v>
      </c>
      <c r="N532">
        <v>1.1658333329999999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</row>
    <row r="533" spans="1:31" x14ac:dyDescent="0.25">
      <c r="A533">
        <v>1956773</v>
      </c>
      <c r="B533">
        <v>1</v>
      </c>
      <c r="C533" t="s">
        <v>80</v>
      </c>
      <c r="D533" t="s">
        <v>85</v>
      </c>
      <c r="E533" t="s">
        <v>160</v>
      </c>
      <c r="F533" t="s">
        <v>1759</v>
      </c>
      <c r="G533" t="s">
        <v>162</v>
      </c>
      <c r="H533" t="s">
        <v>134</v>
      </c>
      <c r="I533" t="s">
        <v>135</v>
      </c>
      <c r="J533" t="s">
        <v>136</v>
      </c>
      <c r="K533" t="s">
        <v>137</v>
      </c>
      <c r="L533" t="s">
        <v>1760</v>
      </c>
      <c r="M533" t="s">
        <v>1761</v>
      </c>
      <c r="N533">
        <v>2.5330555549999998</v>
      </c>
      <c r="O533">
        <v>0</v>
      </c>
      <c r="P533">
        <v>70</v>
      </c>
      <c r="Q533">
        <v>0</v>
      </c>
      <c r="R533">
        <v>0</v>
      </c>
      <c r="S533">
        <v>0</v>
      </c>
      <c r="T533">
        <v>15</v>
      </c>
      <c r="U533">
        <v>0</v>
      </c>
      <c r="V533">
        <v>0</v>
      </c>
      <c r="W533">
        <v>0</v>
      </c>
      <c r="X533">
        <v>64.357200493352266</v>
      </c>
      <c r="Y533">
        <v>0</v>
      </c>
      <c r="Z533">
        <v>0</v>
      </c>
      <c r="AA533">
        <v>0</v>
      </c>
      <c r="AB533">
        <v>24.737926519188257</v>
      </c>
      <c r="AC533">
        <v>0</v>
      </c>
      <c r="AD533">
        <v>0</v>
      </c>
      <c r="AE533">
        <v>89.09512701254053</v>
      </c>
    </row>
    <row r="534" spans="1:31" x14ac:dyDescent="0.25">
      <c r="A534">
        <v>1956564</v>
      </c>
      <c r="B534">
        <v>1</v>
      </c>
      <c r="C534" t="s">
        <v>80</v>
      </c>
      <c r="D534" t="s">
        <v>83</v>
      </c>
      <c r="E534" t="s">
        <v>131</v>
      </c>
      <c r="F534" t="s">
        <v>1762</v>
      </c>
      <c r="G534" t="s">
        <v>133</v>
      </c>
      <c r="H534" t="s">
        <v>134</v>
      </c>
      <c r="I534" t="s">
        <v>135</v>
      </c>
      <c r="J534" t="s">
        <v>136</v>
      </c>
      <c r="K534" t="s">
        <v>137</v>
      </c>
      <c r="L534" t="s">
        <v>1763</v>
      </c>
      <c r="M534" t="s">
        <v>1764</v>
      </c>
      <c r="N534">
        <v>0.78111111099999997</v>
      </c>
      <c r="O534">
        <v>0</v>
      </c>
      <c r="P534">
        <v>83</v>
      </c>
      <c r="Q534">
        <v>0</v>
      </c>
      <c r="R534">
        <v>0</v>
      </c>
      <c r="S534">
        <v>0</v>
      </c>
      <c r="T534">
        <v>4</v>
      </c>
      <c r="U534">
        <v>0</v>
      </c>
      <c r="V534">
        <v>0</v>
      </c>
      <c r="W534">
        <v>0</v>
      </c>
      <c r="X534">
        <v>20.372783711193396</v>
      </c>
      <c r="Y534">
        <v>0</v>
      </c>
      <c r="Z534">
        <v>0</v>
      </c>
      <c r="AA534">
        <v>0</v>
      </c>
      <c r="AB534">
        <v>8.3299572571497329</v>
      </c>
      <c r="AC534">
        <v>0</v>
      </c>
      <c r="AD534">
        <v>0</v>
      </c>
      <c r="AE534">
        <v>28.702740968343129</v>
      </c>
    </row>
    <row r="535" spans="1:31" x14ac:dyDescent="0.25">
      <c r="A535">
        <v>1956624</v>
      </c>
      <c r="B535">
        <v>1</v>
      </c>
      <c r="C535" t="s">
        <v>80</v>
      </c>
      <c r="D535" t="s">
        <v>95</v>
      </c>
      <c r="E535" t="s">
        <v>190</v>
      </c>
      <c r="F535" t="s">
        <v>1765</v>
      </c>
      <c r="G535" t="s">
        <v>804</v>
      </c>
      <c r="H535" t="s">
        <v>157</v>
      </c>
      <c r="I535" t="s">
        <v>135</v>
      </c>
      <c r="J535" t="s">
        <v>136</v>
      </c>
      <c r="K535" t="s">
        <v>137</v>
      </c>
      <c r="L535" t="s">
        <v>1766</v>
      </c>
      <c r="M535" t="s">
        <v>1767</v>
      </c>
      <c r="N535">
        <v>1.9088888879999999</v>
      </c>
      <c r="O535">
        <v>0</v>
      </c>
      <c r="P535">
        <v>238</v>
      </c>
      <c r="Q535">
        <v>0</v>
      </c>
      <c r="R535">
        <v>1</v>
      </c>
      <c r="S535">
        <v>1</v>
      </c>
      <c r="T535">
        <v>17</v>
      </c>
      <c r="U535">
        <v>0</v>
      </c>
      <c r="V535">
        <v>0</v>
      </c>
      <c r="W535">
        <v>0</v>
      </c>
      <c r="X535">
        <v>143.17618851964738</v>
      </c>
      <c r="Y535">
        <v>0</v>
      </c>
      <c r="Z535">
        <v>5.560617336283789</v>
      </c>
      <c r="AA535">
        <v>24.74876501896108</v>
      </c>
      <c r="AB535">
        <v>38.777975357009844</v>
      </c>
      <c r="AC535">
        <v>0</v>
      </c>
      <c r="AD535">
        <v>0</v>
      </c>
      <c r="AE535">
        <v>212.2635462319021</v>
      </c>
    </row>
    <row r="536" spans="1:31" x14ac:dyDescent="0.25">
      <c r="A536">
        <v>1956670</v>
      </c>
      <c r="B536">
        <v>1</v>
      </c>
      <c r="C536" t="s">
        <v>81</v>
      </c>
      <c r="D536" t="s">
        <v>118</v>
      </c>
      <c r="E536" t="s">
        <v>220</v>
      </c>
      <c r="F536" t="s">
        <v>1601</v>
      </c>
      <c r="G536" t="s">
        <v>156</v>
      </c>
      <c r="H536" t="s">
        <v>157</v>
      </c>
      <c r="I536" t="s">
        <v>222</v>
      </c>
      <c r="J536" t="s">
        <v>136</v>
      </c>
      <c r="K536" t="s">
        <v>137</v>
      </c>
      <c r="L536" t="s">
        <v>1768</v>
      </c>
      <c r="M536" t="s">
        <v>1769</v>
      </c>
      <c r="N536">
        <v>8.3333330000000001E-3</v>
      </c>
      <c r="O536">
        <v>0</v>
      </c>
      <c r="P536">
        <v>1763</v>
      </c>
      <c r="Q536">
        <v>52</v>
      </c>
      <c r="R536">
        <v>61</v>
      </c>
      <c r="S536">
        <v>1</v>
      </c>
      <c r="T536">
        <v>136</v>
      </c>
      <c r="U536">
        <v>0</v>
      </c>
      <c r="V536">
        <v>0</v>
      </c>
      <c r="W536">
        <v>0</v>
      </c>
      <c r="X536">
        <v>3.4803498020629817</v>
      </c>
      <c r="Y536">
        <v>1.1549467101347168</v>
      </c>
      <c r="Z536">
        <v>1.0303067434579669</v>
      </c>
      <c r="AA536">
        <v>9.2511552375000011E-3</v>
      </c>
      <c r="AB536">
        <v>0.40988616895515023</v>
      </c>
      <c r="AC536">
        <v>0</v>
      </c>
      <c r="AD536">
        <v>0</v>
      </c>
      <c r="AE536">
        <v>6.0847405798483161</v>
      </c>
    </row>
    <row r="537" spans="1:31" x14ac:dyDescent="0.25">
      <c r="A537">
        <v>1956816</v>
      </c>
      <c r="B537">
        <v>1</v>
      </c>
      <c r="C537" t="s">
        <v>80</v>
      </c>
      <c r="D537" t="s">
        <v>96</v>
      </c>
      <c r="E537" t="s">
        <v>131</v>
      </c>
      <c r="F537" t="s">
        <v>1770</v>
      </c>
      <c r="G537" t="s">
        <v>133</v>
      </c>
      <c r="H537" t="s">
        <v>134</v>
      </c>
      <c r="I537" t="s">
        <v>135</v>
      </c>
      <c r="J537" t="s">
        <v>136</v>
      </c>
      <c r="K537" t="s">
        <v>137</v>
      </c>
      <c r="L537" t="s">
        <v>1771</v>
      </c>
      <c r="M537" t="s">
        <v>1772</v>
      </c>
      <c r="N537">
        <v>2.0922222220000002</v>
      </c>
      <c r="O537">
        <v>0</v>
      </c>
      <c r="P537">
        <v>6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11.204982123651615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11.204982123651615</v>
      </c>
    </row>
    <row r="538" spans="1:31" x14ac:dyDescent="0.25">
      <c r="A538">
        <v>1956438</v>
      </c>
      <c r="B538">
        <v>1</v>
      </c>
      <c r="C538" t="s">
        <v>81</v>
      </c>
      <c r="D538" t="s">
        <v>112</v>
      </c>
      <c r="E538" t="s">
        <v>140</v>
      </c>
      <c r="F538" t="s">
        <v>1773</v>
      </c>
      <c r="G538" t="s">
        <v>146</v>
      </c>
      <c r="H538" t="s">
        <v>134</v>
      </c>
      <c r="I538" t="s">
        <v>135</v>
      </c>
      <c r="J538" t="s">
        <v>136</v>
      </c>
      <c r="K538" t="s">
        <v>137</v>
      </c>
      <c r="L538" t="s">
        <v>1774</v>
      </c>
      <c r="M538" t="s">
        <v>1775</v>
      </c>
      <c r="N538">
        <v>3.1277777769999999</v>
      </c>
      <c r="O538">
        <v>0</v>
      </c>
      <c r="P538">
        <v>11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7.2140654063778449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7.2140654063778449</v>
      </c>
    </row>
    <row r="539" spans="1:31" x14ac:dyDescent="0.25">
      <c r="A539">
        <v>1956415</v>
      </c>
      <c r="B539">
        <v>1</v>
      </c>
      <c r="C539" t="s">
        <v>80</v>
      </c>
      <c r="D539" t="s">
        <v>94</v>
      </c>
      <c r="E539" t="s">
        <v>131</v>
      </c>
      <c r="F539" t="s">
        <v>1776</v>
      </c>
      <c r="G539" t="s">
        <v>133</v>
      </c>
      <c r="H539" t="s">
        <v>134</v>
      </c>
      <c r="I539" t="s">
        <v>135</v>
      </c>
      <c r="J539" t="s">
        <v>136</v>
      </c>
      <c r="K539" t="s">
        <v>137</v>
      </c>
      <c r="L539" t="s">
        <v>1777</v>
      </c>
      <c r="M539" t="s">
        <v>1778</v>
      </c>
      <c r="N539">
        <v>1.190833333</v>
      </c>
      <c r="O539">
        <v>0</v>
      </c>
      <c r="P539">
        <v>0</v>
      </c>
      <c r="Q539">
        <v>0</v>
      </c>
      <c r="R539">
        <v>4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24.025931293518919</v>
      </c>
      <c r="AA539">
        <v>0</v>
      </c>
      <c r="AB539">
        <v>0</v>
      </c>
      <c r="AC539">
        <v>0</v>
      </c>
      <c r="AD539">
        <v>0</v>
      </c>
      <c r="AE539">
        <v>24.025931293518919</v>
      </c>
    </row>
    <row r="540" spans="1:31" x14ac:dyDescent="0.25">
      <c r="A540">
        <v>1956601</v>
      </c>
      <c r="B540">
        <v>1</v>
      </c>
      <c r="C540" t="s">
        <v>80</v>
      </c>
      <c r="D540" t="s">
        <v>100</v>
      </c>
      <c r="E540" t="s">
        <v>131</v>
      </c>
      <c r="F540" t="s">
        <v>1779</v>
      </c>
      <c r="G540" t="s">
        <v>133</v>
      </c>
      <c r="H540" t="s">
        <v>134</v>
      </c>
      <c r="I540" t="s">
        <v>135</v>
      </c>
      <c r="J540" t="s">
        <v>136</v>
      </c>
      <c r="K540" t="s">
        <v>137</v>
      </c>
      <c r="L540" t="s">
        <v>1780</v>
      </c>
      <c r="M540" t="s">
        <v>1781</v>
      </c>
      <c r="N540">
        <v>2.1383333329999998</v>
      </c>
      <c r="O540">
        <v>0</v>
      </c>
      <c r="P540">
        <v>19</v>
      </c>
      <c r="Q540">
        <v>0</v>
      </c>
      <c r="R540">
        <v>2</v>
      </c>
      <c r="S540">
        <v>0</v>
      </c>
      <c r="T540">
        <v>5</v>
      </c>
      <c r="U540">
        <v>0</v>
      </c>
      <c r="V540">
        <v>0</v>
      </c>
      <c r="W540">
        <v>0</v>
      </c>
      <c r="X540">
        <v>15.151975054587767</v>
      </c>
      <c r="Y540">
        <v>0</v>
      </c>
      <c r="Z540">
        <v>1.3109540972072968</v>
      </c>
      <c r="AA540">
        <v>0</v>
      </c>
      <c r="AB540">
        <v>16.514398052263097</v>
      </c>
      <c r="AC540">
        <v>0</v>
      </c>
      <c r="AD540">
        <v>0</v>
      </c>
      <c r="AE540">
        <v>32.977327204058156</v>
      </c>
    </row>
    <row r="541" spans="1:31" x14ac:dyDescent="0.25">
      <c r="A541">
        <v>1956650</v>
      </c>
      <c r="B541">
        <v>1</v>
      </c>
      <c r="C541" t="s">
        <v>80</v>
      </c>
      <c r="D541" t="s">
        <v>107</v>
      </c>
      <c r="E541" t="s">
        <v>140</v>
      </c>
      <c r="F541" t="s">
        <v>1782</v>
      </c>
      <c r="G541" t="s">
        <v>362</v>
      </c>
      <c r="H541" t="s">
        <v>134</v>
      </c>
      <c r="I541" t="s">
        <v>135</v>
      </c>
      <c r="J541" t="s">
        <v>3</v>
      </c>
      <c r="K541" t="s">
        <v>137</v>
      </c>
      <c r="L541" t="s">
        <v>1783</v>
      </c>
      <c r="M541" t="s">
        <v>1784</v>
      </c>
      <c r="N541">
        <v>3.9525000000000001</v>
      </c>
      <c r="O541">
        <v>0</v>
      </c>
      <c r="P541">
        <v>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0.21341360360720585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0.21341360360720585</v>
      </c>
    </row>
    <row r="542" spans="1:31" x14ac:dyDescent="0.25">
      <c r="A542">
        <v>1956395</v>
      </c>
      <c r="B542">
        <v>1</v>
      </c>
      <c r="C542" t="s">
        <v>81</v>
      </c>
      <c r="D542" t="s">
        <v>118</v>
      </c>
      <c r="E542" t="s">
        <v>220</v>
      </c>
      <c r="F542" t="s">
        <v>1785</v>
      </c>
      <c r="G542" t="s">
        <v>156</v>
      </c>
      <c r="H542" t="s">
        <v>157</v>
      </c>
      <c r="I542" t="s">
        <v>222</v>
      </c>
      <c r="J542" t="s">
        <v>136</v>
      </c>
      <c r="K542" t="s">
        <v>137</v>
      </c>
      <c r="L542" t="s">
        <v>1786</v>
      </c>
      <c r="M542" t="s">
        <v>1787</v>
      </c>
      <c r="N542">
        <v>1.1111111E-2</v>
      </c>
      <c r="O542">
        <v>1</v>
      </c>
      <c r="P542">
        <v>367</v>
      </c>
      <c r="Q542">
        <v>113</v>
      </c>
      <c r="R542">
        <v>83</v>
      </c>
      <c r="S542">
        <v>13</v>
      </c>
      <c r="T542">
        <v>38</v>
      </c>
      <c r="U542">
        <v>2</v>
      </c>
      <c r="V542">
        <v>0</v>
      </c>
      <c r="W542">
        <v>3.2657591872222226E-3</v>
      </c>
      <c r="X542">
        <v>0.57798135322732147</v>
      </c>
      <c r="Y542">
        <v>3.6713570628657344</v>
      </c>
      <c r="Z542">
        <v>1.8044794394721007</v>
      </c>
      <c r="AA542">
        <v>0.49832365064843337</v>
      </c>
      <c r="AB542">
        <v>0.11018280336352224</v>
      </c>
      <c r="AC542">
        <v>1.2107436667739999</v>
      </c>
      <c r="AD542">
        <v>0</v>
      </c>
      <c r="AE542">
        <v>7.8763337355383349</v>
      </c>
    </row>
    <row r="543" spans="1:31" x14ac:dyDescent="0.25">
      <c r="A543">
        <v>1956501</v>
      </c>
      <c r="B543">
        <v>1</v>
      </c>
      <c r="C543" t="s">
        <v>80</v>
      </c>
      <c r="D543" t="s">
        <v>88</v>
      </c>
      <c r="E543" t="s">
        <v>149</v>
      </c>
      <c r="F543" t="s">
        <v>1788</v>
      </c>
      <c r="G543" t="s">
        <v>202</v>
      </c>
      <c r="H543" t="s">
        <v>134</v>
      </c>
      <c r="I543" t="s">
        <v>135</v>
      </c>
      <c r="J543" t="s">
        <v>136</v>
      </c>
      <c r="K543" t="s">
        <v>203</v>
      </c>
      <c r="L543" t="s">
        <v>1789</v>
      </c>
      <c r="M543" t="s">
        <v>1790</v>
      </c>
      <c r="N543">
        <v>1.150833333</v>
      </c>
      <c r="O543">
        <v>0</v>
      </c>
      <c r="P543">
        <v>1415</v>
      </c>
      <c r="Q543">
        <v>0</v>
      </c>
      <c r="R543">
        <v>0</v>
      </c>
      <c r="S543">
        <v>0</v>
      </c>
      <c r="T543">
        <v>51</v>
      </c>
      <c r="U543">
        <v>0</v>
      </c>
      <c r="V543">
        <v>0</v>
      </c>
      <c r="W543">
        <v>0</v>
      </c>
      <c r="X543">
        <v>495.26577862907965</v>
      </c>
      <c r="Y543">
        <v>0</v>
      </c>
      <c r="Z543">
        <v>0</v>
      </c>
      <c r="AA543">
        <v>0</v>
      </c>
      <c r="AB543">
        <v>51.435691721434289</v>
      </c>
      <c r="AC543">
        <v>0</v>
      </c>
      <c r="AD543">
        <v>0</v>
      </c>
      <c r="AE543">
        <v>546.70147035051389</v>
      </c>
    </row>
    <row r="544" spans="1:31" x14ac:dyDescent="0.25">
      <c r="A544">
        <v>1956836</v>
      </c>
      <c r="B544">
        <v>1</v>
      </c>
      <c r="C544" t="s">
        <v>80</v>
      </c>
      <c r="D544" t="s">
        <v>108</v>
      </c>
      <c r="E544" t="s">
        <v>140</v>
      </c>
      <c r="F544" t="s">
        <v>1791</v>
      </c>
      <c r="G544" t="s">
        <v>217</v>
      </c>
      <c r="H544" t="s">
        <v>134</v>
      </c>
      <c r="I544" t="s">
        <v>135</v>
      </c>
      <c r="J544" t="s">
        <v>136</v>
      </c>
      <c r="K544" t="s">
        <v>137</v>
      </c>
      <c r="L544" t="s">
        <v>1792</v>
      </c>
      <c r="M544" t="s">
        <v>1793</v>
      </c>
      <c r="N544">
        <v>2.3730555550000001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8.0575366451292876</v>
      </c>
      <c r="AA544">
        <v>0</v>
      </c>
      <c r="AB544">
        <v>0</v>
      </c>
      <c r="AC544">
        <v>0</v>
      </c>
      <c r="AD544">
        <v>0</v>
      </c>
      <c r="AE544">
        <v>8.0575366451292876</v>
      </c>
    </row>
    <row r="545" spans="1:31" x14ac:dyDescent="0.25">
      <c r="A545">
        <v>1956782</v>
      </c>
      <c r="B545">
        <v>1</v>
      </c>
      <c r="C545" t="s">
        <v>80</v>
      </c>
      <c r="D545" t="s">
        <v>96</v>
      </c>
      <c r="E545" t="s">
        <v>160</v>
      </c>
      <c r="F545" t="s">
        <v>1794</v>
      </c>
      <c r="G545" t="s">
        <v>162</v>
      </c>
      <c r="H545" t="s">
        <v>134</v>
      </c>
      <c r="I545" t="s">
        <v>135</v>
      </c>
      <c r="J545" t="s">
        <v>136</v>
      </c>
      <c r="K545" t="s">
        <v>137</v>
      </c>
      <c r="L545" t="s">
        <v>1795</v>
      </c>
      <c r="M545" t="s">
        <v>1796</v>
      </c>
      <c r="N545">
        <v>1.001666666</v>
      </c>
      <c r="O545">
        <v>0</v>
      </c>
      <c r="P545">
        <v>34</v>
      </c>
      <c r="Q545">
        <v>0</v>
      </c>
      <c r="R545">
        <v>0</v>
      </c>
      <c r="S545">
        <v>0</v>
      </c>
      <c r="T545">
        <v>2</v>
      </c>
      <c r="U545">
        <v>0</v>
      </c>
      <c r="V545">
        <v>0</v>
      </c>
      <c r="W545">
        <v>0</v>
      </c>
      <c r="X545">
        <v>26.827323675618633</v>
      </c>
      <c r="Y545">
        <v>0</v>
      </c>
      <c r="Z545">
        <v>0</v>
      </c>
      <c r="AA545">
        <v>0</v>
      </c>
      <c r="AB545">
        <v>0.32881725846532439</v>
      </c>
      <c r="AC545">
        <v>0</v>
      </c>
      <c r="AD545">
        <v>0</v>
      </c>
      <c r="AE545">
        <v>27.156140934083957</v>
      </c>
    </row>
    <row r="546" spans="1:31" x14ac:dyDescent="0.25">
      <c r="A546">
        <v>1956567</v>
      </c>
      <c r="B546">
        <v>1</v>
      </c>
      <c r="C546" t="s">
        <v>80</v>
      </c>
      <c r="D546" t="s">
        <v>98</v>
      </c>
      <c r="E546" t="s">
        <v>140</v>
      </c>
      <c r="F546" t="s">
        <v>1797</v>
      </c>
      <c r="G546" t="s">
        <v>283</v>
      </c>
      <c r="H546" t="s">
        <v>134</v>
      </c>
      <c r="I546" t="s">
        <v>135</v>
      </c>
      <c r="J546" t="s">
        <v>136</v>
      </c>
      <c r="K546" t="s">
        <v>137</v>
      </c>
      <c r="L546" t="s">
        <v>1798</v>
      </c>
      <c r="M546" t="s">
        <v>1799</v>
      </c>
      <c r="N546">
        <v>2.3075000000000001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0.29838341973557336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0.29838341973557336</v>
      </c>
    </row>
    <row r="547" spans="1:31" x14ac:dyDescent="0.25">
      <c r="A547">
        <v>1956427</v>
      </c>
      <c r="B547">
        <v>1</v>
      </c>
      <c r="C547" t="s">
        <v>81</v>
      </c>
      <c r="D547" t="s">
        <v>123</v>
      </c>
      <c r="E547" t="s">
        <v>131</v>
      </c>
      <c r="F547" t="s">
        <v>1685</v>
      </c>
      <c r="G547" t="s">
        <v>133</v>
      </c>
      <c r="H547" t="s">
        <v>134</v>
      </c>
      <c r="I547" t="s">
        <v>135</v>
      </c>
      <c r="J547" t="s">
        <v>136</v>
      </c>
      <c r="K547" t="s">
        <v>137</v>
      </c>
      <c r="L547" t="s">
        <v>1800</v>
      </c>
      <c r="M547" t="s">
        <v>1801</v>
      </c>
      <c r="N547">
        <v>3.082777777</v>
      </c>
      <c r="O547">
        <v>0</v>
      </c>
      <c r="P547">
        <v>63</v>
      </c>
      <c r="Q547">
        <v>0</v>
      </c>
      <c r="R547">
        <v>4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37.426559011632612</v>
      </c>
      <c r="Y547">
        <v>0</v>
      </c>
      <c r="Z547">
        <v>14.734739089109524</v>
      </c>
      <c r="AA547">
        <v>0</v>
      </c>
      <c r="AB547">
        <v>1.3016956025763009</v>
      </c>
      <c r="AC547">
        <v>0</v>
      </c>
      <c r="AD547">
        <v>0</v>
      </c>
      <c r="AE547">
        <v>53.462993703318439</v>
      </c>
    </row>
    <row r="548" spans="1:31" x14ac:dyDescent="0.25">
      <c r="A548">
        <v>1956736</v>
      </c>
      <c r="B548">
        <v>1</v>
      </c>
      <c r="C548" t="s">
        <v>81</v>
      </c>
      <c r="D548" t="s">
        <v>118</v>
      </c>
      <c r="E548" t="s">
        <v>131</v>
      </c>
      <c r="F548" t="s">
        <v>1802</v>
      </c>
      <c r="G548" t="s">
        <v>133</v>
      </c>
      <c r="H548" t="s">
        <v>134</v>
      </c>
      <c r="I548" t="s">
        <v>135</v>
      </c>
      <c r="J548" t="s">
        <v>136</v>
      </c>
      <c r="K548" t="s">
        <v>137</v>
      </c>
      <c r="L548" t="s">
        <v>1803</v>
      </c>
      <c r="M548" t="s">
        <v>1804</v>
      </c>
      <c r="N548">
        <v>1.24</v>
      </c>
      <c r="O548">
        <v>0</v>
      </c>
      <c r="P548">
        <v>35</v>
      </c>
      <c r="Q548">
        <v>0</v>
      </c>
      <c r="R548">
        <v>0</v>
      </c>
      <c r="S548">
        <v>0</v>
      </c>
      <c r="T548">
        <v>10</v>
      </c>
      <c r="U548">
        <v>0</v>
      </c>
      <c r="V548">
        <v>0</v>
      </c>
      <c r="W548">
        <v>0</v>
      </c>
      <c r="X548">
        <v>12.878537166103227</v>
      </c>
      <c r="Y548">
        <v>0</v>
      </c>
      <c r="Z548">
        <v>0</v>
      </c>
      <c r="AA548">
        <v>0</v>
      </c>
      <c r="AB548">
        <v>1.2469676055779135</v>
      </c>
      <c r="AC548">
        <v>0</v>
      </c>
      <c r="AD548">
        <v>0</v>
      </c>
      <c r="AE548">
        <v>14.12550477168114</v>
      </c>
    </row>
    <row r="549" spans="1:31" x14ac:dyDescent="0.25">
      <c r="A549">
        <v>1956404</v>
      </c>
      <c r="B549">
        <v>1</v>
      </c>
      <c r="C549" t="s">
        <v>80</v>
      </c>
      <c r="D549" t="s">
        <v>88</v>
      </c>
      <c r="E549" t="s">
        <v>131</v>
      </c>
      <c r="F549" t="s">
        <v>1805</v>
      </c>
      <c r="G549" t="s">
        <v>133</v>
      </c>
      <c r="H549" t="s">
        <v>134</v>
      </c>
      <c r="I549" t="s">
        <v>135</v>
      </c>
      <c r="J549" t="s">
        <v>136</v>
      </c>
      <c r="K549" t="s">
        <v>137</v>
      </c>
      <c r="L549" t="s">
        <v>1806</v>
      </c>
      <c r="M549" t="s">
        <v>1807</v>
      </c>
      <c r="N549">
        <v>1.4055555550000001</v>
      </c>
      <c r="O549">
        <v>0</v>
      </c>
      <c r="P549">
        <v>76</v>
      </c>
      <c r="Q549">
        <v>0</v>
      </c>
      <c r="R549">
        <v>0</v>
      </c>
      <c r="S549">
        <v>0</v>
      </c>
      <c r="T549">
        <v>9</v>
      </c>
      <c r="U549">
        <v>0</v>
      </c>
      <c r="V549">
        <v>0</v>
      </c>
      <c r="W549">
        <v>0</v>
      </c>
      <c r="X549">
        <v>27.608394644325234</v>
      </c>
      <c r="Y549">
        <v>0</v>
      </c>
      <c r="Z549">
        <v>0</v>
      </c>
      <c r="AA549">
        <v>0</v>
      </c>
      <c r="AB549">
        <v>23.387792217551109</v>
      </c>
      <c r="AC549">
        <v>0</v>
      </c>
      <c r="AD549">
        <v>0</v>
      </c>
      <c r="AE549">
        <v>50.996186861876339</v>
      </c>
    </row>
    <row r="550" spans="1:31" x14ac:dyDescent="0.25">
      <c r="A550">
        <v>1956613</v>
      </c>
      <c r="B550">
        <v>1</v>
      </c>
      <c r="C550" t="s">
        <v>80</v>
      </c>
      <c r="D550" t="s">
        <v>93</v>
      </c>
      <c r="E550" t="s">
        <v>140</v>
      </c>
      <c r="F550" t="s">
        <v>1808</v>
      </c>
      <c r="G550" t="s">
        <v>146</v>
      </c>
      <c r="H550" t="s">
        <v>134</v>
      </c>
      <c r="I550" t="s">
        <v>135</v>
      </c>
      <c r="J550" t="s">
        <v>136</v>
      </c>
      <c r="K550" t="s">
        <v>137</v>
      </c>
      <c r="L550" t="s">
        <v>1809</v>
      </c>
      <c r="M550" t="s">
        <v>1810</v>
      </c>
      <c r="N550">
        <v>1.714722222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0.36475840234179169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0.36475840234179169</v>
      </c>
    </row>
    <row r="551" spans="1:31" x14ac:dyDescent="0.25">
      <c r="A551">
        <v>1956636</v>
      </c>
      <c r="B551">
        <v>1</v>
      </c>
      <c r="C551" t="s">
        <v>80</v>
      </c>
      <c r="D551" t="s">
        <v>88</v>
      </c>
      <c r="E551" t="s">
        <v>160</v>
      </c>
      <c r="F551" t="s">
        <v>1811</v>
      </c>
      <c r="G551" t="s">
        <v>133</v>
      </c>
      <c r="H551" t="s">
        <v>134</v>
      </c>
      <c r="I551" t="s">
        <v>135</v>
      </c>
      <c r="J551" t="s">
        <v>136</v>
      </c>
      <c r="K551" t="s">
        <v>137</v>
      </c>
      <c r="L551" t="s">
        <v>1812</v>
      </c>
      <c r="M551" t="s">
        <v>1813</v>
      </c>
      <c r="N551">
        <v>4.2069444440000003</v>
      </c>
      <c r="O551">
        <v>0</v>
      </c>
      <c r="P551">
        <v>202</v>
      </c>
      <c r="Q551">
        <v>0</v>
      </c>
      <c r="R551">
        <v>0</v>
      </c>
      <c r="S551">
        <v>0</v>
      </c>
      <c r="T551">
        <v>4</v>
      </c>
      <c r="U551">
        <v>0</v>
      </c>
      <c r="V551">
        <v>0</v>
      </c>
      <c r="W551">
        <v>0</v>
      </c>
      <c r="X551">
        <v>285.76121876714018</v>
      </c>
      <c r="Y551">
        <v>0</v>
      </c>
      <c r="Z551">
        <v>0</v>
      </c>
      <c r="AA551">
        <v>0</v>
      </c>
      <c r="AB551">
        <v>2.3417074416414096</v>
      </c>
      <c r="AC551">
        <v>0</v>
      </c>
      <c r="AD551">
        <v>0</v>
      </c>
      <c r="AE551">
        <v>288.10292620878158</v>
      </c>
    </row>
    <row r="552" spans="1:31" x14ac:dyDescent="0.25">
      <c r="A552">
        <v>1956467</v>
      </c>
      <c r="B552">
        <v>1</v>
      </c>
      <c r="C552" t="s">
        <v>81</v>
      </c>
      <c r="D552" t="s">
        <v>113</v>
      </c>
      <c r="E552" t="s">
        <v>131</v>
      </c>
      <c r="F552" t="s">
        <v>1814</v>
      </c>
      <c r="G552" t="s">
        <v>362</v>
      </c>
      <c r="H552" t="s">
        <v>134</v>
      </c>
      <c r="I552" t="s">
        <v>135</v>
      </c>
      <c r="J552" t="s">
        <v>136</v>
      </c>
      <c r="K552" t="s">
        <v>137</v>
      </c>
      <c r="L552" t="s">
        <v>1815</v>
      </c>
      <c r="M552" t="s">
        <v>1816</v>
      </c>
      <c r="N552">
        <v>4.176111111</v>
      </c>
      <c r="O552">
        <v>0</v>
      </c>
      <c r="P552">
        <v>18</v>
      </c>
      <c r="Q552">
        <v>0</v>
      </c>
      <c r="R552">
        <v>12</v>
      </c>
      <c r="S552">
        <v>0</v>
      </c>
      <c r="T552">
        <v>1</v>
      </c>
      <c r="U552">
        <v>0</v>
      </c>
      <c r="V552">
        <v>0</v>
      </c>
      <c r="W552">
        <v>0</v>
      </c>
      <c r="X552">
        <v>20.038212163811707</v>
      </c>
      <c r="Y552">
        <v>0</v>
      </c>
      <c r="Z552">
        <v>43.216982002858778</v>
      </c>
      <c r="AA552">
        <v>0</v>
      </c>
      <c r="AB552">
        <v>23.150640138203869</v>
      </c>
      <c r="AC552">
        <v>0</v>
      </c>
      <c r="AD552">
        <v>0</v>
      </c>
      <c r="AE552">
        <v>86.405834304874361</v>
      </c>
    </row>
    <row r="553" spans="1:31" x14ac:dyDescent="0.25">
      <c r="A553">
        <v>1956573</v>
      </c>
      <c r="B553">
        <v>1</v>
      </c>
      <c r="C553" t="s">
        <v>80</v>
      </c>
      <c r="D553" t="s">
        <v>94</v>
      </c>
      <c r="E553" t="s">
        <v>154</v>
      </c>
      <c r="F553" t="s">
        <v>1817</v>
      </c>
      <c r="G553" t="s">
        <v>156</v>
      </c>
      <c r="H553" t="s">
        <v>157</v>
      </c>
      <c r="I553" t="s">
        <v>135</v>
      </c>
      <c r="J553" t="s">
        <v>136</v>
      </c>
      <c r="K553" t="s">
        <v>137</v>
      </c>
      <c r="L553" t="s">
        <v>1818</v>
      </c>
      <c r="M553" t="s">
        <v>1819</v>
      </c>
      <c r="N553">
        <v>0.14444444400000001</v>
      </c>
      <c r="O553">
        <v>0</v>
      </c>
      <c r="P553">
        <v>56</v>
      </c>
      <c r="Q553">
        <v>0</v>
      </c>
      <c r="R553">
        <v>1</v>
      </c>
      <c r="S553">
        <v>2</v>
      </c>
      <c r="T553">
        <v>283</v>
      </c>
      <c r="U553">
        <v>0</v>
      </c>
      <c r="V553">
        <v>6</v>
      </c>
      <c r="W553">
        <v>0</v>
      </c>
      <c r="X553">
        <v>2.2176947099104773</v>
      </c>
      <c r="Y553">
        <v>0</v>
      </c>
      <c r="Z553">
        <v>0.16098356620811111</v>
      </c>
      <c r="AA553">
        <v>1.4070714453172</v>
      </c>
      <c r="AB553">
        <v>42.380746838973415</v>
      </c>
      <c r="AC553">
        <v>0</v>
      </c>
      <c r="AD553">
        <v>8.2098652503264233</v>
      </c>
      <c r="AE553">
        <v>54.376361810735624</v>
      </c>
    </row>
    <row r="554" spans="1:31" x14ac:dyDescent="0.25">
      <c r="A554">
        <v>1956776</v>
      </c>
      <c r="B554">
        <v>1</v>
      </c>
      <c r="C554" t="s">
        <v>80</v>
      </c>
      <c r="D554" t="s">
        <v>95</v>
      </c>
      <c r="E554" t="s">
        <v>140</v>
      </c>
      <c r="F554" t="s">
        <v>1820</v>
      </c>
      <c r="G554" t="s">
        <v>146</v>
      </c>
      <c r="H554" t="s">
        <v>134</v>
      </c>
      <c r="I554" t="s">
        <v>135</v>
      </c>
      <c r="J554" t="s">
        <v>136</v>
      </c>
      <c r="K554" t="s">
        <v>137</v>
      </c>
      <c r="L554" t="s">
        <v>1821</v>
      </c>
      <c r="M554" t="s">
        <v>1822</v>
      </c>
      <c r="N554">
        <v>2.1461111110000002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2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3.1486157661738536</v>
      </c>
      <c r="AC554">
        <v>0</v>
      </c>
      <c r="AD554">
        <v>0</v>
      </c>
      <c r="AE554">
        <v>3.1486157661738536</v>
      </c>
    </row>
    <row r="555" spans="1:31" x14ac:dyDescent="0.25">
      <c r="A555">
        <v>1956822</v>
      </c>
      <c r="B555">
        <v>1</v>
      </c>
      <c r="C555" t="s">
        <v>80</v>
      </c>
      <c r="D555" t="s">
        <v>100</v>
      </c>
      <c r="E555" t="s">
        <v>140</v>
      </c>
      <c r="F555" t="s">
        <v>1823</v>
      </c>
      <c r="G555" t="s">
        <v>217</v>
      </c>
      <c r="H555" t="s">
        <v>134</v>
      </c>
      <c r="I555" t="s">
        <v>135</v>
      </c>
      <c r="J555" t="s">
        <v>136</v>
      </c>
      <c r="K555" t="s">
        <v>137</v>
      </c>
      <c r="L555" t="s">
        <v>1824</v>
      </c>
      <c r="M555" t="s">
        <v>1825</v>
      </c>
      <c r="N555">
        <v>1.8033333330000001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0.7170985407637801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0.7170985407637801</v>
      </c>
    </row>
    <row r="556" spans="1:31" x14ac:dyDescent="0.25">
      <c r="A556">
        <v>1956713</v>
      </c>
      <c r="B556">
        <v>1</v>
      </c>
      <c r="C556" t="s">
        <v>80</v>
      </c>
      <c r="D556" t="s">
        <v>84</v>
      </c>
      <c r="E556" t="s">
        <v>140</v>
      </c>
      <c r="F556" t="s">
        <v>1826</v>
      </c>
      <c r="G556" t="s">
        <v>362</v>
      </c>
      <c r="H556" t="s">
        <v>134</v>
      </c>
      <c r="I556" t="s">
        <v>135</v>
      </c>
      <c r="J556" t="s">
        <v>3</v>
      </c>
      <c r="K556" t="s">
        <v>137</v>
      </c>
      <c r="L556" t="s">
        <v>1827</v>
      </c>
      <c r="M556" t="s">
        <v>1828</v>
      </c>
      <c r="N556">
        <v>4.8569444439999998</v>
      </c>
      <c r="O556">
        <v>0</v>
      </c>
      <c r="P556">
        <v>6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6.3735161839669461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6.3735161839669461</v>
      </c>
    </row>
    <row r="557" spans="1:31" x14ac:dyDescent="0.25">
      <c r="A557">
        <v>1956553</v>
      </c>
      <c r="B557">
        <v>1</v>
      </c>
      <c r="C557" t="s">
        <v>81</v>
      </c>
      <c r="D557" t="s">
        <v>128</v>
      </c>
      <c r="E557" t="s">
        <v>154</v>
      </c>
      <c r="F557" t="s">
        <v>1829</v>
      </c>
      <c r="G557" t="s">
        <v>156</v>
      </c>
      <c r="H557" t="s">
        <v>157</v>
      </c>
      <c r="I557" t="s">
        <v>135</v>
      </c>
      <c r="J557" t="s">
        <v>136</v>
      </c>
      <c r="K557" t="s">
        <v>137</v>
      </c>
      <c r="L557" t="s">
        <v>1830</v>
      </c>
      <c r="M557" t="s">
        <v>1831</v>
      </c>
      <c r="N557">
        <v>8.8055554999999994E-2</v>
      </c>
      <c r="O557">
        <v>0</v>
      </c>
      <c r="P557">
        <v>507</v>
      </c>
      <c r="Q557">
        <v>1</v>
      </c>
      <c r="R557">
        <v>63</v>
      </c>
      <c r="S557">
        <v>3</v>
      </c>
      <c r="T557">
        <v>106</v>
      </c>
      <c r="U557">
        <v>1</v>
      </c>
      <c r="V557">
        <v>0</v>
      </c>
      <c r="W557">
        <v>0</v>
      </c>
      <c r="X557">
        <v>11.331414175788192</v>
      </c>
      <c r="Y557">
        <v>4.3869563678440819</v>
      </c>
      <c r="Z557">
        <v>8.0266174195700852</v>
      </c>
      <c r="AA557">
        <v>0.71400363417326163</v>
      </c>
      <c r="AB557">
        <v>6.8376946308612165</v>
      </c>
      <c r="AC557">
        <v>2.5421623019194381</v>
      </c>
      <c r="AD557">
        <v>0</v>
      </c>
      <c r="AE557">
        <v>33.838848530156277</v>
      </c>
    </row>
    <row r="558" spans="1:31" x14ac:dyDescent="0.25">
      <c r="A558">
        <v>1956653</v>
      </c>
      <c r="B558">
        <v>1</v>
      </c>
      <c r="C558" t="s">
        <v>81</v>
      </c>
      <c r="D558" t="s">
        <v>112</v>
      </c>
      <c r="E558" t="s">
        <v>220</v>
      </c>
      <c r="F558" t="s">
        <v>1832</v>
      </c>
      <c r="G558" t="s">
        <v>156</v>
      </c>
      <c r="H558" t="s">
        <v>157</v>
      </c>
      <c r="I558" t="s">
        <v>135</v>
      </c>
      <c r="J558" t="s">
        <v>136</v>
      </c>
      <c r="K558" t="s">
        <v>137</v>
      </c>
      <c r="L558" t="s">
        <v>1833</v>
      </c>
      <c r="M558" t="s">
        <v>1834</v>
      </c>
      <c r="N558">
        <v>0.391944444</v>
      </c>
      <c r="O558">
        <v>0</v>
      </c>
      <c r="P558">
        <v>0</v>
      </c>
      <c r="Q558">
        <v>0</v>
      </c>
      <c r="R558">
        <v>3</v>
      </c>
      <c r="S558">
        <v>2</v>
      </c>
      <c r="T558">
        <v>78</v>
      </c>
      <c r="U558">
        <v>3</v>
      </c>
      <c r="V558">
        <v>1</v>
      </c>
      <c r="W558">
        <v>0</v>
      </c>
      <c r="X558">
        <v>0</v>
      </c>
      <c r="Y558">
        <v>0</v>
      </c>
      <c r="Z558">
        <v>11.783159535604959</v>
      </c>
      <c r="AA558">
        <v>2.4718237136170309</v>
      </c>
      <c r="AB558">
        <v>19.803056568496803</v>
      </c>
      <c r="AC558">
        <v>32.853962116565981</v>
      </c>
      <c r="AD558">
        <v>2.9575418727333354</v>
      </c>
      <c r="AE558">
        <v>69.869543807018104</v>
      </c>
    </row>
    <row r="559" spans="1:31" x14ac:dyDescent="0.25">
      <c r="A559">
        <v>1956510</v>
      </c>
      <c r="B559">
        <v>1</v>
      </c>
      <c r="C559" t="s">
        <v>80</v>
      </c>
      <c r="D559" t="s">
        <v>111</v>
      </c>
      <c r="E559" t="s">
        <v>140</v>
      </c>
      <c r="F559" t="s">
        <v>1835</v>
      </c>
      <c r="G559" t="s">
        <v>362</v>
      </c>
      <c r="H559" t="s">
        <v>134</v>
      </c>
      <c r="I559" t="s">
        <v>135</v>
      </c>
      <c r="J559" t="s">
        <v>3</v>
      </c>
      <c r="K559" t="s">
        <v>137</v>
      </c>
      <c r="L559" t="s">
        <v>1836</v>
      </c>
      <c r="M559" t="s">
        <v>1837</v>
      </c>
      <c r="N559">
        <v>1.724722222</v>
      </c>
      <c r="O559">
        <v>0</v>
      </c>
      <c r="P559">
        <v>6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3.9972576244262554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3.9972576244262554</v>
      </c>
    </row>
    <row r="560" spans="1:31" x14ac:dyDescent="0.25">
      <c r="A560">
        <v>1956361</v>
      </c>
      <c r="B560">
        <v>1</v>
      </c>
      <c r="C560" t="s">
        <v>80</v>
      </c>
      <c r="D560" t="s">
        <v>108</v>
      </c>
      <c r="E560" t="s">
        <v>220</v>
      </c>
      <c r="F560" t="s">
        <v>1838</v>
      </c>
      <c r="G560" t="s">
        <v>156</v>
      </c>
      <c r="H560" t="s">
        <v>157</v>
      </c>
      <c r="I560" t="s">
        <v>222</v>
      </c>
      <c r="J560" t="s">
        <v>136</v>
      </c>
      <c r="K560" t="s">
        <v>137</v>
      </c>
      <c r="L560" t="s">
        <v>1839</v>
      </c>
      <c r="M560" t="s">
        <v>1840</v>
      </c>
      <c r="N560">
        <v>8.3333330000000001E-3</v>
      </c>
      <c r="O560">
        <v>0</v>
      </c>
      <c r="P560">
        <v>446</v>
      </c>
      <c r="Q560">
        <v>0</v>
      </c>
      <c r="R560">
        <v>49</v>
      </c>
      <c r="S560">
        <v>1</v>
      </c>
      <c r="T560">
        <v>47</v>
      </c>
      <c r="U560">
        <v>0</v>
      </c>
      <c r="V560">
        <v>0</v>
      </c>
      <c r="W560">
        <v>0</v>
      </c>
      <c r="X560">
        <v>0.58507154124129168</v>
      </c>
      <c r="Y560">
        <v>0</v>
      </c>
      <c r="Z560">
        <v>0.13481046957603332</v>
      </c>
      <c r="AA560">
        <v>3.4066583220366674E-2</v>
      </c>
      <c r="AB560">
        <v>0.15094075726230005</v>
      </c>
      <c r="AC560">
        <v>0</v>
      </c>
      <c r="AD560">
        <v>0</v>
      </c>
      <c r="AE560">
        <v>0.90488935129999171</v>
      </c>
    </row>
    <row r="561" spans="1:31" x14ac:dyDescent="0.25">
      <c r="A561">
        <v>1956484</v>
      </c>
      <c r="B561">
        <v>1</v>
      </c>
      <c r="C561" t="s">
        <v>81</v>
      </c>
      <c r="D561" t="s">
        <v>122</v>
      </c>
      <c r="E561" t="s">
        <v>154</v>
      </c>
      <c r="F561" t="s">
        <v>1730</v>
      </c>
      <c r="G561" t="s">
        <v>156</v>
      </c>
      <c r="H561" t="s">
        <v>157</v>
      </c>
      <c r="I561" t="s">
        <v>135</v>
      </c>
      <c r="J561" t="s">
        <v>136</v>
      </c>
      <c r="K561" t="s">
        <v>137</v>
      </c>
      <c r="L561" t="s">
        <v>1841</v>
      </c>
      <c r="M561" t="s">
        <v>1842</v>
      </c>
      <c r="N561">
        <v>0.116666666</v>
      </c>
      <c r="O561">
        <v>1</v>
      </c>
      <c r="P561">
        <v>339</v>
      </c>
      <c r="Q561">
        <v>39</v>
      </c>
      <c r="R561">
        <v>12</v>
      </c>
      <c r="S561">
        <v>7</v>
      </c>
      <c r="T561">
        <v>41</v>
      </c>
      <c r="U561">
        <v>1</v>
      </c>
      <c r="V561">
        <v>0</v>
      </c>
      <c r="W561">
        <v>3.9325144278233339E-2</v>
      </c>
      <c r="X561">
        <v>5.8571046445874693</v>
      </c>
      <c r="Y561">
        <v>4.5932556898802011</v>
      </c>
      <c r="Z561">
        <v>1.09826385823105</v>
      </c>
      <c r="AA561">
        <v>7.1186405624506666</v>
      </c>
      <c r="AB561">
        <v>2.6927034030946002</v>
      </c>
      <c r="AC561">
        <v>1.9217865849898337</v>
      </c>
      <c r="AD561">
        <v>0</v>
      </c>
      <c r="AE561">
        <v>23.321079887512056</v>
      </c>
    </row>
    <row r="562" spans="1:31" x14ac:dyDescent="0.25">
      <c r="A562">
        <v>1956533</v>
      </c>
      <c r="B562">
        <v>1</v>
      </c>
      <c r="C562" t="s">
        <v>80</v>
      </c>
      <c r="D562" t="s">
        <v>94</v>
      </c>
      <c r="E562" t="s">
        <v>131</v>
      </c>
      <c r="F562" t="s">
        <v>1843</v>
      </c>
      <c r="G562" t="s">
        <v>133</v>
      </c>
      <c r="H562" t="s">
        <v>134</v>
      </c>
      <c r="I562" t="s">
        <v>135</v>
      </c>
      <c r="J562" t="s">
        <v>136</v>
      </c>
      <c r="K562" t="s">
        <v>137</v>
      </c>
      <c r="L562" t="s">
        <v>1844</v>
      </c>
      <c r="M562" t="s">
        <v>1845</v>
      </c>
      <c r="N562">
        <v>2.7536111110000001</v>
      </c>
      <c r="O562">
        <v>0</v>
      </c>
      <c r="P562">
        <v>194</v>
      </c>
      <c r="Q562">
        <v>0</v>
      </c>
      <c r="R562">
        <v>0</v>
      </c>
      <c r="S562">
        <v>0</v>
      </c>
      <c r="T562">
        <v>20</v>
      </c>
      <c r="U562">
        <v>0</v>
      </c>
      <c r="V562">
        <v>0</v>
      </c>
      <c r="W562">
        <v>0</v>
      </c>
      <c r="X562">
        <v>131.56443323973258</v>
      </c>
      <c r="Y562">
        <v>0</v>
      </c>
      <c r="Z562">
        <v>0</v>
      </c>
      <c r="AA562">
        <v>0</v>
      </c>
      <c r="AB562">
        <v>32.487986212341625</v>
      </c>
      <c r="AC562">
        <v>0</v>
      </c>
      <c r="AD562">
        <v>0</v>
      </c>
      <c r="AE562">
        <v>164.05241945207422</v>
      </c>
    </row>
    <row r="563" spans="1:31" x14ac:dyDescent="0.25">
      <c r="A563">
        <v>1956633</v>
      </c>
      <c r="B563">
        <v>1</v>
      </c>
      <c r="C563" t="s">
        <v>80</v>
      </c>
      <c r="D563" t="s">
        <v>105</v>
      </c>
      <c r="E563" t="s">
        <v>140</v>
      </c>
      <c r="F563" t="s">
        <v>1846</v>
      </c>
      <c r="G563" t="s">
        <v>342</v>
      </c>
      <c r="H563" t="s">
        <v>134</v>
      </c>
      <c r="I563" t="s">
        <v>135</v>
      </c>
      <c r="J563" t="s">
        <v>136</v>
      </c>
      <c r="K563" t="s">
        <v>137</v>
      </c>
      <c r="L563" t="s">
        <v>1847</v>
      </c>
      <c r="M563" t="s">
        <v>1848</v>
      </c>
      <c r="N563">
        <v>2.2138888880000001</v>
      </c>
      <c r="O563">
        <v>0</v>
      </c>
      <c r="P563">
        <v>13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10.172791923623917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10.172791923623917</v>
      </c>
    </row>
    <row r="564" spans="1:31" x14ac:dyDescent="0.25">
      <c r="A564">
        <v>1956739</v>
      </c>
      <c r="B564">
        <v>1</v>
      </c>
      <c r="C564" t="s">
        <v>80</v>
      </c>
      <c r="D564" t="s">
        <v>90</v>
      </c>
      <c r="E564" t="s">
        <v>140</v>
      </c>
      <c r="F564" t="s">
        <v>1849</v>
      </c>
      <c r="G564" t="s">
        <v>146</v>
      </c>
      <c r="H564" t="s">
        <v>134</v>
      </c>
      <c r="I564" t="s">
        <v>135</v>
      </c>
      <c r="J564" t="s">
        <v>136</v>
      </c>
      <c r="K564" t="s">
        <v>137</v>
      </c>
      <c r="L564" t="s">
        <v>1850</v>
      </c>
      <c r="M564" t="s">
        <v>1851</v>
      </c>
      <c r="N564">
        <v>4.3116666659999998</v>
      </c>
      <c r="O564">
        <v>0</v>
      </c>
      <c r="P564">
        <v>22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28.6271805764422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28.6271805764422</v>
      </c>
    </row>
    <row r="565" spans="1:31" x14ac:dyDescent="0.25">
      <c r="A565">
        <v>1956696</v>
      </c>
      <c r="B565">
        <v>1</v>
      </c>
      <c r="C565" t="s">
        <v>80</v>
      </c>
      <c r="D565" t="s">
        <v>93</v>
      </c>
      <c r="E565" t="s">
        <v>131</v>
      </c>
      <c r="F565" t="s">
        <v>1852</v>
      </c>
      <c r="G565" t="s">
        <v>133</v>
      </c>
      <c r="H565" t="s">
        <v>134</v>
      </c>
      <c r="I565" t="s">
        <v>135</v>
      </c>
      <c r="J565" t="s">
        <v>136</v>
      </c>
      <c r="K565" t="s">
        <v>137</v>
      </c>
      <c r="L565" t="s">
        <v>1853</v>
      </c>
      <c r="M565" t="s">
        <v>1854</v>
      </c>
      <c r="N565">
        <v>0.49222222199999999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27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21.432835371119378</v>
      </c>
      <c r="AC565">
        <v>0</v>
      </c>
      <c r="AD565">
        <v>0</v>
      </c>
      <c r="AE565">
        <v>21.432835371119378</v>
      </c>
    </row>
    <row r="566" spans="1:31" x14ac:dyDescent="0.25">
      <c r="A566">
        <v>1956839</v>
      </c>
      <c r="B566">
        <v>1</v>
      </c>
      <c r="C566" t="s">
        <v>80</v>
      </c>
      <c r="D566" t="s">
        <v>92</v>
      </c>
      <c r="E566" t="s">
        <v>131</v>
      </c>
      <c r="F566" t="s">
        <v>1855</v>
      </c>
      <c r="G566" t="s">
        <v>279</v>
      </c>
      <c r="H566" t="s">
        <v>134</v>
      </c>
      <c r="I566" t="s">
        <v>135</v>
      </c>
      <c r="J566" t="s">
        <v>136</v>
      </c>
      <c r="K566" t="s">
        <v>137</v>
      </c>
      <c r="L566" t="s">
        <v>1856</v>
      </c>
      <c r="M566" t="s">
        <v>1857</v>
      </c>
      <c r="N566">
        <v>1.5477777770000001</v>
      </c>
      <c r="O566">
        <v>0</v>
      </c>
      <c r="P566">
        <v>186</v>
      </c>
      <c r="Q566">
        <v>0</v>
      </c>
      <c r="R566">
        <v>1</v>
      </c>
      <c r="S566">
        <v>0</v>
      </c>
      <c r="T566">
        <v>6</v>
      </c>
      <c r="U566">
        <v>0</v>
      </c>
      <c r="V566">
        <v>0</v>
      </c>
      <c r="W566">
        <v>0</v>
      </c>
      <c r="X566">
        <v>80.197647731652665</v>
      </c>
      <c r="Y566">
        <v>0</v>
      </c>
      <c r="Z566">
        <v>0.31439947790706335</v>
      </c>
      <c r="AA566">
        <v>0</v>
      </c>
      <c r="AB566">
        <v>0.50920765834183113</v>
      </c>
      <c r="AC566">
        <v>0</v>
      </c>
      <c r="AD566">
        <v>0</v>
      </c>
      <c r="AE566">
        <v>81.021254867901561</v>
      </c>
    </row>
    <row r="567" spans="1:31" x14ac:dyDescent="0.25">
      <c r="A567">
        <v>1956447</v>
      </c>
      <c r="B567">
        <v>1</v>
      </c>
      <c r="C567" t="s">
        <v>80</v>
      </c>
      <c r="D567" t="s">
        <v>100</v>
      </c>
      <c r="E567" t="s">
        <v>154</v>
      </c>
      <c r="F567" t="s">
        <v>1858</v>
      </c>
      <c r="G567" t="s">
        <v>202</v>
      </c>
      <c r="H567" t="s">
        <v>157</v>
      </c>
      <c r="I567" t="s">
        <v>135</v>
      </c>
      <c r="J567" t="s">
        <v>136</v>
      </c>
      <c r="K567" t="s">
        <v>203</v>
      </c>
      <c r="L567" t="s">
        <v>1859</v>
      </c>
      <c r="M567" t="s">
        <v>1860</v>
      </c>
      <c r="N567">
        <v>5.3166666659999997</v>
      </c>
      <c r="O567">
        <v>1</v>
      </c>
      <c r="P567">
        <v>1271</v>
      </c>
      <c r="Q567">
        <v>18</v>
      </c>
      <c r="R567">
        <v>437</v>
      </c>
      <c r="S567">
        <v>13</v>
      </c>
      <c r="T567">
        <v>256</v>
      </c>
      <c r="U567">
        <v>0</v>
      </c>
      <c r="V567">
        <v>1</v>
      </c>
      <c r="W567">
        <v>3.3880536949423599</v>
      </c>
      <c r="X567">
        <v>2484.4289929137135</v>
      </c>
      <c r="Y567">
        <v>2493.5272337852198</v>
      </c>
      <c r="Z567">
        <v>3132.4314694958634</v>
      </c>
      <c r="AA567">
        <v>1098.4167524438449</v>
      </c>
      <c r="AB567">
        <v>1310.4060849804287</v>
      </c>
      <c r="AC567">
        <v>0</v>
      </c>
      <c r="AD567">
        <v>744.23938779491721</v>
      </c>
      <c r="AE567">
        <v>11266.837975108931</v>
      </c>
    </row>
    <row r="568" spans="1:31" x14ac:dyDescent="0.25">
      <c r="A568">
        <v>1956756</v>
      </c>
      <c r="B568">
        <v>1</v>
      </c>
      <c r="C568" t="s">
        <v>80</v>
      </c>
      <c r="D568" t="s">
        <v>96</v>
      </c>
      <c r="E568" t="s">
        <v>131</v>
      </c>
      <c r="F568" t="s">
        <v>1861</v>
      </c>
      <c r="G568" t="s">
        <v>1862</v>
      </c>
      <c r="H568" t="s">
        <v>134</v>
      </c>
      <c r="I568" t="s">
        <v>135</v>
      </c>
      <c r="J568" t="s">
        <v>136</v>
      </c>
      <c r="K568" t="s">
        <v>137</v>
      </c>
      <c r="L568" t="s">
        <v>1863</v>
      </c>
      <c r="M568" t="s">
        <v>1864</v>
      </c>
      <c r="N568">
        <v>3.8691666659999999</v>
      </c>
      <c r="O568">
        <v>0</v>
      </c>
      <c r="P568">
        <v>31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58.264995419318673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58.264995419318673</v>
      </c>
    </row>
    <row r="569" spans="1:31" x14ac:dyDescent="0.25">
      <c r="A569">
        <v>1956779</v>
      </c>
      <c r="B569">
        <v>1</v>
      </c>
      <c r="C569" t="s">
        <v>81</v>
      </c>
      <c r="D569" t="s">
        <v>119</v>
      </c>
      <c r="E569" t="s">
        <v>140</v>
      </c>
      <c r="F569" t="s">
        <v>1865</v>
      </c>
      <c r="G569" t="s">
        <v>217</v>
      </c>
      <c r="H569" t="s">
        <v>134</v>
      </c>
      <c r="I569" t="s">
        <v>135</v>
      </c>
      <c r="J569" t="s">
        <v>136</v>
      </c>
      <c r="K569" t="s">
        <v>137</v>
      </c>
      <c r="L569" t="s">
        <v>1866</v>
      </c>
      <c r="M569" t="s">
        <v>1867</v>
      </c>
      <c r="N569">
        <v>1.503055555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3.0292577736724446E-2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3.0292577736724446E-2</v>
      </c>
    </row>
    <row r="570" spans="1:31" x14ac:dyDescent="0.25">
      <c r="A570">
        <v>1956470</v>
      </c>
      <c r="B570">
        <v>1</v>
      </c>
      <c r="C570" t="s">
        <v>80</v>
      </c>
      <c r="D570" t="s">
        <v>93</v>
      </c>
      <c r="E570" t="s">
        <v>149</v>
      </c>
      <c r="F570" t="s">
        <v>1462</v>
      </c>
      <c r="G570" t="s">
        <v>202</v>
      </c>
      <c r="H570" t="s">
        <v>134</v>
      </c>
      <c r="I570" t="s">
        <v>135</v>
      </c>
      <c r="J570" t="s">
        <v>136</v>
      </c>
      <c r="K570" t="s">
        <v>203</v>
      </c>
      <c r="L570" t="s">
        <v>1868</v>
      </c>
      <c r="M570" t="s">
        <v>1869</v>
      </c>
      <c r="N570">
        <v>8.5474841660000003</v>
      </c>
      <c r="O570">
        <v>0</v>
      </c>
      <c r="P570">
        <v>14</v>
      </c>
      <c r="Q570">
        <v>0</v>
      </c>
      <c r="R570">
        <v>10</v>
      </c>
      <c r="S570">
        <v>0</v>
      </c>
      <c r="T570">
        <v>5</v>
      </c>
      <c r="U570">
        <v>0</v>
      </c>
      <c r="V570">
        <v>0</v>
      </c>
      <c r="W570">
        <v>0</v>
      </c>
      <c r="X570">
        <v>21.799037206391422</v>
      </c>
      <c r="Y570">
        <v>0</v>
      </c>
      <c r="Z570">
        <v>169.39385463575272</v>
      </c>
      <c r="AA570">
        <v>0</v>
      </c>
      <c r="AB570">
        <v>36.232515301382996</v>
      </c>
      <c r="AC570">
        <v>0</v>
      </c>
      <c r="AD570">
        <v>0</v>
      </c>
      <c r="AE570">
        <v>227.42540714352714</v>
      </c>
    </row>
    <row r="571" spans="1:31" x14ac:dyDescent="0.25">
      <c r="A571">
        <v>1956424</v>
      </c>
      <c r="B571">
        <v>1</v>
      </c>
      <c r="C571" t="s">
        <v>80</v>
      </c>
      <c r="D571" t="s">
        <v>82</v>
      </c>
      <c r="E571" t="s">
        <v>160</v>
      </c>
      <c r="F571" t="s">
        <v>1870</v>
      </c>
      <c r="G571" t="s">
        <v>162</v>
      </c>
      <c r="H571" t="s">
        <v>134</v>
      </c>
      <c r="I571" t="s">
        <v>135</v>
      </c>
      <c r="J571" t="s">
        <v>136</v>
      </c>
      <c r="K571" t="s">
        <v>137</v>
      </c>
      <c r="L571" t="s">
        <v>1871</v>
      </c>
      <c r="M571" t="s">
        <v>1872</v>
      </c>
      <c r="N571">
        <v>2.0633333330000001</v>
      </c>
      <c r="O571">
        <v>0</v>
      </c>
      <c r="P571">
        <v>4</v>
      </c>
      <c r="Q571">
        <v>0</v>
      </c>
      <c r="R571">
        <v>0</v>
      </c>
      <c r="S571">
        <v>0</v>
      </c>
      <c r="T571">
        <v>7</v>
      </c>
      <c r="U571">
        <v>0</v>
      </c>
      <c r="V571">
        <v>0</v>
      </c>
      <c r="W571">
        <v>0</v>
      </c>
      <c r="X571">
        <v>0.70280121783419292</v>
      </c>
      <c r="Y571">
        <v>0</v>
      </c>
      <c r="Z571">
        <v>0</v>
      </c>
      <c r="AA571">
        <v>0</v>
      </c>
      <c r="AB571">
        <v>8.236884022195559</v>
      </c>
      <c r="AC571">
        <v>0</v>
      </c>
      <c r="AD571">
        <v>0</v>
      </c>
      <c r="AE571">
        <v>8.9396852400297515</v>
      </c>
    </row>
    <row r="572" spans="1:31" x14ac:dyDescent="0.25">
      <c r="A572">
        <v>1956673</v>
      </c>
      <c r="B572">
        <v>1</v>
      </c>
      <c r="C572" t="s">
        <v>80</v>
      </c>
      <c r="D572" t="s">
        <v>108</v>
      </c>
      <c r="E572" t="s">
        <v>131</v>
      </c>
      <c r="F572" t="s">
        <v>1873</v>
      </c>
      <c r="G572" t="s">
        <v>439</v>
      </c>
      <c r="H572" t="s">
        <v>134</v>
      </c>
      <c r="I572" t="s">
        <v>135</v>
      </c>
      <c r="J572" t="s">
        <v>136</v>
      </c>
      <c r="K572" t="s">
        <v>137</v>
      </c>
      <c r="L572" t="s">
        <v>1874</v>
      </c>
      <c r="M572" t="s">
        <v>1875</v>
      </c>
      <c r="N572">
        <v>4.7536111109999997</v>
      </c>
      <c r="O572">
        <v>0</v>
      </c>
      <c r="P572">
        <v>17</v>
      </c>
      <c r="Q572">
        <v>0</v>
      </c>
      <c r="R572">
        <v>15</v>
      </c>
      <c r="S572">
        <v>0</v>
      </c>
      <c r="T572">
        <v>4</v>
      </c>
      <c r="U572">
        <v>0</v>
      </c>
      <c r="V572">
        <v>0</v>
      </c>
      <c r="W572">
        <v>0</v>
      </c>
      <c r="X572">
        <v>20.125731342926574</v>
      </c>
      <c r="Y572">
        <v>0</v>
      </c>
      <c r="Z572">
        <v>37.415364922921803</v>
      </c>
      <c r="AA572">
        <v>0</v>
      </c>
      <c r="AB572">
        <v>2.4594915069488268</v>
      </c>
      <c r="AC572">
        <v>0</v>
      </c>
      <c r="AD572">
        <v>0</v>
      </c>
      <c r="AE572">
        <v>60.000587772797211</v>
      </c>
    </row>
    <row r="573" spans="1:31" x14ac:dyDescent="0.25">
      <c r="A573">
        <v>1956699</v>
      </c>
      <c r="B573">
        <v>1</v>
      </c>
      <c r="C573" t="s">
        <v>80</v>
      </c>
      <c r="D573" t="s">
        <v>96</v>
      </c>
      <c r="E573" t="s">
        <v>131</v>
      </c>
      <c r="F573" t="s">
        <v>1876</v>
      </c>
      <c r="G573" t="s">
        <v>283</v>
      </c>
      <c r="H573" t="s">
        <v>134</v>
      </c>
      <c r="I573" t="s">
        <v>135</v>
      </c>
      <c r="J573" t="s">
        <v>136</v>
      </c>
      <c r="K573" t="s">
        <v>137</v>
      </c>
      <c r="L573" t="s">
        <v>1877</v>
      </c>
      <c r="M573" t="s">
        <v>1878</v>
      </c>
      <c r="N573">
        <v>1.3886111109999999</v>
      </c>
      <c r="O573">
        <v>0</v>
      </c>
      <c r="P573">
        <v>57</v>
      </c>
      <c r="Q573">
        <v>0</v>
      </c>
      <c r="R573">
        <v>0</v>
      </c>
      <c r="S573">
        <v>0</v>
      </c>
      <c r="T573">
        <v>5</v>
      </c>
      <c r="U573">
        <v>0</v>
      </c>
      <c r="V573">
        <v>0</v>
      </c>
      <c r="W573">
        <v>0</v>
      </c>
      <c r="X573">
        <v>48.26298136856488</v>
      </c>
      <c r="Y573">
        <v>0</v>
      </c>
      <c r="Z573">
        <v>0</v>
      </c>
      <c r="AA573">
        <v>0</v>
      </c>
      <c r="AB573">
        <v>3.9332045139910186</v>
      </c>
      <c r="AC573">
        <v>0</v>
      </c>
      <c r="AD573">
        <v>0</v>
      </c>
      <c r="AE573">
        <v>52.196185882555895</v>
      </c>
    </row>
    <row r="574" spans="1:31" x14ac:dyDescent="0.25">
      <c r="A574">
        <v>1956630</v>
      </c>
      <c r="B574">
        <v>1</v>
      </c>
      <c r="C574" t="s">
        <v>80</v>
      </c>
      <c r="D574" t="s">
        <v>85</v>
      </c>
      <c r="E574" t="s">
        <v>160</v>
      </c>
      <c r="F574" t="s">
        <v>1879</v>
      </c>
      <c r="G574" t="s">
        <v>162</v>
      </c>
      <c r="H574" t="s">
        <v>134</v>
      </c>
      <c r="I574" t="s">
        <v>135</v>
      </c>
      <c r="J574" t="s">
        <v>136</v>
      </c>
      <c r="K574" t="s">
        <v>137</v>
      </c>
      <c r="L574" t="s">
        <v>1880</v>
      </c>
      <c r="M574" t="s">
        <v>1881</v>
      </c>
      <c r="N574">
        <v>3.0141666659999999</v>
      </c>
      <c r="O574">
        <v>0</v>
      </c>
      <c r="P574">
        <v>110</v>
      </c>
      <c r="Q574">
        <v>0</v>
      </c>
      <c r="R574">
        <v>0</v>
      </c>
      <c r="S574">
        <v>0</v>
      </c>
      <c r="T574">
        <v>18</v>
      </c>
      <c r="U574">
        <v>0</v>
      </c>
      <c r="V574">
        <v>0</v>
      </c>
      <c r="W574">
        <v>0</v>
      </c>
      <c r="X574">
        <v>103.0042639974839</v>
      </c>
      <c r="Y574">
        <v>0</v>
      </c>
      <c r="Z574">
        <v>0</v>
      </c>
      <c r="AA574">
        <v>0</v>
      </c>
      <c r="AB574">
        <v>54.018537125497254</v>
      </c>
      <c r="AC574">
        <v>0</v>
      </c>
      <c r="AD574">
        <v>0</v>
      </c>
      <c r="AE574">
        <v>157.02280112298115</v>
      </c>
    </row>
    <row r="575" spans="1:31" x14ac:dyDescent="0.25">
      <c r="A575">
        <v>1956387</v>
      </c>
      <c r="B575">
        <v>1</v>
      </c>
      <c r="C575" t="s">
        <v>80</v>
      </c>
      <c r="D575" t="s">
        <v>88</v>
      </c>
      <c r="E575" t="s">
        <v>154</v>
      </c>
      <c r="F575" t="s">
        <v>1882</v>
      </c>
      <c r="G575" t="s">
        <v>604</v>
      </c>
      <c r="H575" t="s">
        <v>157</v>
      </c>
      <c r="I575" t="s">
        <v>222</v>
      </c>
      <c r="J575" t="s">
        <v>136</v>
      </c>
      <c r="K575" t="s">
        <v>137</v>
      </c>
      <c r="L575" t="s">
        <v>1883</v>
      </c>
      <c r="M575" t="s">
        <v>1884</v>
      </c>
      <c r="N575">
        <v>3.9444444000000002E-2</v>
      </c>
      <c r="O575">
        <v>0</v>
      </c>
      <c r="P575">
        <v>4674</v>
      </c>
      <c r="Q575">
        <v>0</v>
      </c>
      <c r="R575">
        <v>1</v>
      </c>
      <c r="S575">
        <v>1</v>
      </c>
      <c r="T575">
        <v>249</v>
      </c>
      <c r="U575">
        <v>0</v>
      </c>
      <c r="V575">
        <v>0</v>
      </c>
      <c r="W575">
        <v>0</v>
      </c>
      <c r="X575">
        <v>35.25199850816707</v>
      </c>
      <c r="Y575">
        <v>0</v>
      </c>
      <c r="Z575">
        <v>3.9636197574533334E-3</v>
      </c>
      <c r="AA575">
        <v>0</v>
      </c>
      <c r="AB575">
        <v>4.2616859456029994</v>
      </c>
      <c r="AC575">
        <v>0</v>
      </c>
      <c r="AD575">
        <v>0</v>
      </c>
      <c r="AE575">
        <v>39.517648073527525</v>
      </c>
    </row>
    <row r="576" spans="1:31" x14ac:dyDescent="0.25">
      <c r="A576">
        <v>1956530</v>
      </c>
      <c r="B576">
        <v>1</v>
      </c>
      <c r="C576" t="s">
        <v>80</v>
      </c>
      <c r="D576" t="s">
        <v>90</v>
      </c>
      <c r="E576" t="s">
        <v>190</v>
      </c>
      <c r="F576" t="s">
        <v>1885</v>
      </c>
      <c r="G576" t="s">
        <v>156</v>
      </c>
      <c r="H576" t="s">
        <v>157</v>
      </c>
      <c r="I576" t="s">
        <v>135</v>
      </c>
      <c r="J576" t="s">
        <v>136</v>
      </c>
      <c r="K576" t="s">
        <v>137</v>
      </c>
      <c r="L576" t="s">
        <v>1886</v>
      </c>
      <c r="M576" t="s">
        <v>1887</v>
      </c>
      <c r="N576">
        <v>0.55583333300000004</v>
      </c>
      <c r="O576">
        <v>0</v>
      </c>
      <c r="P576">
        <v>1048</v>
      </c>
      <c r="Q576">
        <v>0</v>
      </c>
      <c r="R576">
        <v>0</v>
      </c>
      <c r="S576">
        <v>0</v>
      </c>
      <c r="T576">
        <v>145</v>
      </c>
      <c r="U576">
        <v>0</v>
      </c>
      <c r="V576">
        <v>2</v>
      </c>
      <c r="W576">
        <v>0</v>
      </c>
      <c r="X576">
        <v>183.19438593157045</v>
      </c>
      <c r="Y576">
        <v>0</v>
      </c>
      <c r="Z576">
        <v>0</v>
      </c>
      <c r="AA576">
        <v>0</v>
      </c>
      <c r="AB576">
        <v>114.45617175564571</v>
      </c>
      <c r="AC576">
        <v>0</v>
      </c>
      <c r="AD576">
        <v>10.487510773939746</v>
      </c>
      <c r="AE576">
        <v>308.13806846115591</v>
      </c>
    </row>
    <row r="577" spans="1:31" x14ac:dyDescent="0.25">
      <c r="A577">
        <v>1956507</v>
      </c>
      <c r="B577">
        <v>1</v>
      </c>
      <c r="C577" t="s">
        <v>80</v>
      </c>
      <c r="D577" t="s">
        <v>105</v>
      </c>
      <c r="E577" t="s">
        <v>160</v>
      </c>
      <c r="F577" t="s">
        <v>1888</v>
      </c>
      <c r="G577" t="s">
        <v>202</v>
      </c>
      <c r="H577" t="s">
        <v>134</v>
      </c>
      <c r="I577" t="s">
        <v>135</v>
      </c>
      <c r="J577" t="s">
        <v>136</v>
      </c>
      <c r="K577" t="s">
        <v>203</v>
      </c>
      <c r="L577" t="s">
        <v>1889</v>
      </c>
      <c r="M577" t="s">
        <v>1890</v>
      </c>
      <c r="N577">
        <v>7.1816666659999999</v>
      </c>
      <c r="O577">
        <v>0</v>
      </c>
      <c r="P577">
        <v>83</v>
      </c>
      <c r="Q577">
        <v>0</v>
      </c>
      <c r="R577">
        <v>0</v>
      </c>
      <c r="S577">
        <v>0</v>
      </c>
      <c r="T577">
        <v>3</v>
      </c>
      <c r="U577">
        <v>0</v>
      </c>
      <c r="V577">
        <v>0</v>
      </c>
      <c r="W577">
        <v>0</v>
      </c>
      <c r="X577">
        <v>189.29401035714776</v>
      </c>
      <c r="Y577">
        <v>0</v>
      </c>
      <c r="Z577">
        <v>0</v>
      </c>
      <c r="AA577">
        <v>0</v>
      </c>
      <c r="AB577">
        <v>4.923441473983341</v>
      </c>
      <c r="AC577">
        <v>0</v>
      </c>
      <c r="AD577">
        <v>0</v>
      </c>
      <c r="AE577">
        <v>194.21745183113109</v>
      </c>
    </row>
    <row r="578" spans="1:31" x14ac:dyDescent="0.25">
      <c r="A578">
        <v>1956656</v>
      </c>
      <c r="B578">
        <v>1</v>
      </c>
      <c r="C578" t="s">
        <v>80</v>
      </c>
      <c r="D578" t="s">
        <v>92</v>
      </c>
      <c r="E578" t="s">
        <v>140</v>
      </c>
      <c r="F578" t="s">
        <v>1891</v>
      </c>
      <c r="G578" t="s">
        <v>217</v>
      </c>
      <c r="H578" t="s">
        <v>134</v>
      </c>
      <c r="I578" t="s">
        <v>135</v>
      </c>
      <c r="J578" t="s">
        <v>136</v>
      </c>
      <c r="K578" t="s">
        <v>137</v>
      </c>
      <c r="L578" t="s">
        <v>1892</v>
      </c>
      <c r="M578" t="s">
        <v>1893</v>
      </c>
      <c r="N578">
        <v>2.0649999999999999</v>
      </c>
      <c r="O578">
        <v>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</row>
    <row r="579" spans="1:31" x14ac:dyDescent="0.25">
      <c r="A579">
        <v>1956799</v>
      </c>
      <c r="B579">
        <v>1</v>
      </c>
      <c r="C579" t="s">
        <v>80</v>
      </c>
      <c r="D579" t="s">
        <v>96</v>
      </c>
      <c r="E579" t="s">
        <v>190</v>
      </c>
      <c r="F579" t="s">
        <v>1894</v>
      </c>
      <c r="G579" t="s">
        <v>241</v>
      </c>
      <c r="H579" t="s">
        <v>157</v>
      </c>
      <c r="I579" t="s">
        <v>135</v>
      </c>
      <c r="J579" t="s">
        <v>136</v>
      </c>
      <c r="K579" t="s">
        <v>137</v>
      </c>
      <c r="L579" t="s">
        <v>1895</v>
      </c>
      <c r="M579" t="s">
        <v>1896</v>
      </c>
      <c r="N579">
        <v>3.3486111109999999</v>
      </c>
      <c r="O579">
        <v>0</v>
      </c>
      <c r="P579">
        <v>42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61.932585004134516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61.932585004134516</v>
      </c>
    </row>
    <row r="580" spans="1:31" x14ac:dyDescent="0.25">
      <c r="A580">
        <v>1956444</v>
      </c>
      <c r="B580">
        <v>1</v>
      </c>
      <c r="C580" t="s">
        <v>81</v>
      </c>
      <c r="D580" t="s">
        <v>118</v>
      </c>
      <c r="E580" t="s">
        <v>149</v>
      </c>
      <c r="F580" t="s">
        <v>1897</v>
      </c>
      <c r="G580" t="s">
        <v>202</v>
      </c>
      <c r="H580" t="s">
        <v>134</v>
      </c>
      <c r="I580" t="s">
        <v>135</v>
      </c>
      <c r="J580" t="s">
        <v>136</v>
      </c>
      <c r="K580" t="s">
        <v>203</v>
      </c>
      <c r="L580" t="s">
        <v>1898</v>
      </c>
      <c r="M580" t="s">
        <v>1899</v>
      </c>
      <c r="N580">
        <v>8.3039175000000007</v>
      </c>
      <c r="O580">
        <v>0</v>
      </c>
      <c r="P580">
        <v>74</v>
      </c>
      <c r="Q580">
        <v>0</v>
      </c>
      <c r="R580">
        <v>7</v>
      </c>
      <c r="S580">
        <v>0</v>
      </c>
      <c r="T580">
        <v>17</v>
      </c>
      <c r="U580">
        <v>0</v>
      </c>
      <c r="V580">
        <v>0</v>
      </c>
      <c r="W580">
        <v>0</v>
      </c>
      <c r="X580">
        <v>164.0523483059072</v>
      </c>
      <c r="Y580">
        <v>0</v>
      </c>
      <c r="Z580">
        <v>180.15705201231904</v>
      </c>
      <c r="AA580">
        <v>0</v>
      </c>
      <c r="AB580">
        <v>76.998711801639473</v>
      </c>
      <c r="AC580">
        <v>0</v>
      </c>
      <c r="AD580">
        <v>0</v>
      </c>
      <c r="AE580">
        <v>421.20811211986575</v>
      </c>
    </row>
    <row r="581" spans="1:31" x14ac:dyDescent="0.25">
      <c r="A581">
        <v>1956407</v>
      </c>
      <c r="B581">
        <v>1</v>
      </c>
      <c r="C581" t="s">
        <v>81</v>
      </c>
      <c r="D581" t="s">
        <v>127</v>
      </c>
      <c r="E581" t="s">
        <v>220</v>
      </c>
      <c r="F581" t="s">
        <v>221</v>
      </c>
      <c r="G581" t="s">
        <v>156</v>
      </c>
      <c r="H581" t="s">
        <v>157</v>
      </c>
      <c r="I581" t="s">
        <v>222</v>
      </c>
      <c r="J581" t="s">
        <v>136</v>
      </c>
      <c r="K581" t="s">
        <v>137</v>
      </c>
      <c r="L581" t="s">
        <v>1900</v>
      </c>
      <c r="M581" t="s">
        <v>1901</v>
      </c>
      <c r="N581">
        <v>3.2777777000000001E-2</v>
      </c>
      <c r="O581">
        <v>2</v>
      </c>
      <c r="P581">
        <v>1266</v>
      </c>
      <c r="Q581">
        <v>25</v>
      </c>
      <c r="R581">
        <v>68</v>
      </c>
      <c r="S581">
        <v>6</v>
      </c>
      <c r="T581">
        <v>88</v>
      </c>
      <c r="U581">
        <v>2</v>
      </c>
      <c r="V581">
        <v>0</v>
      </c>
      <c r="W581">
        <v>1.4184579631280003E-2</v>
      </c>
      <c r="X581">
        <v>5.1107687230085386</v>
      </c>
      <c r="Y581">
        <v>2.2979046684661695</v>
      </c>
      <c r="Z581">
        <v>3.0231737124531395</v>
      </c>
      <c r="AA581">
        <v>1.093306582787029</v>
      </c>
      <c r="AB581">
        <v>0.91349921604763729</v>
      </c>
      <c r="AC581">
        <v>6.2025835293050009E-2</v>
      </c>
      <c r="AD581">
        <v>0</v>
      </c>
      <c r="AE581">
        <v>12.514863317686842</v>
      </c>
    </row>
    <row r="582" spans="1:31" x14ac:dyDescent="0.25">
      <c r="A582">
        <v>1956693</v>
      </c>
      <c r="B582">
        <v>1</v>
      </c>
      <c r="C582" t="s">
        <v>80</v>
      </c>
      <c r="D582" t="s">
        <v>106</v>
      </c>
      <c r="E582" t="s">
        <v>149</v>
      </c>
      <c r="F582" t="s">
        <v>1902</v>
      </c>
      <c r="G582" t="s">
        <v>151</v>
      </c>
      <c r="H582" t="s">
        <v>134</v>
      </c>
      <c r="I582" t="s">
        <v>135</v>
      </c>
      <c r="J582" t="s">
        <v>136</v>
      </c>
      <c r="K582" t="s">
        <v>137</v>
      </c>
      <c r="L582" t="s">
        <v>1903</v>
      </c>
      <c r="M582" t="s">
        <v>1904</v>
      </c>
      <c r="N582">
        <v>1.7963888880000001</v>
      </c>
      <c r="O582">
        <v>0</v>
      </c>
      <c r="P582">
        <v>3</v>
      </c>
      <c r="Q582">
        <v>0</v>
      </c>
      <c r="R582">
        <v>15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1.8645369715408391</v>
      </c>
      <c r="Y582">
        <v>0</v>
      </c>
      <c r="Z582">
        <v>178.58849155350148</v>
      </c>
      <c r="AA582">
        <v>0</v>
      </c>
      <c r="AB582">
        <v>0</v>
      </c>
      <c r="AC582">
        <v>0</v>
      </c>
      <c r="AD582">
        <v>0</v>
      </c>
      <c r="AE582">
        <v>180.45302852504233</v>
      </c>
    </row>
    <row r="583" spans="1:31" x14ac:dyDescent="0.25">
      <c r="A583">
        <v>1956473</v>
      </c>
      <c r="B583">
        <v>1</v>
      </c>
      <c r="C583" t="s">
        <v>80</v>
      </c>
      <c r="D583" t="s">
        <v>97</v>
      </c>
      <c r="E583" t="s">
        <v>131</v>
      </c>
      <c r="F583" t="s">
        <v>1905</v>
      </c>
      <c r="G583" t="s">
        <v>202</v>
      </c>
      <c r="H583" t="s">
        <v>134</v>
      </c>
      <c r="I583" t="s">
        <v>135</v>
      </c>
      <c r="J583" t="s">
        <v>136</v>
      </c>
      <c r="K583" t="s">
        <v>203</v>
      </c>
      <c r="L583" t="s">
        <v>1906</v>
      </c>
      <c r="M583" t="s">
        <v>1907</v>
      </c>
      <c r="N583">
        <v>7.4186111109999997</v>
      </c>
      <c r="O583">
        <v>0</v>
      </c>
      <c r="P583">
        <v>91</v>
      </c>
      <c r="Q583">
        <v>0</v>
      </c>
      <c r="R583">
        <v>0</v>
      </c>
      <c r="S583">
        <v>0</v>
      </c>
      <c r="T583">
        <v>13</v>
      </c>
      <c r="U583">
        <v>0</v>
      </c>
      <c r="V583">
        <v>0</v>
      </c>
      <c r="W583">
        <v>0</v>
      </c>
      <c r="X583">
        <v>200.07886168977552</v>
      </c>
      <c r="Y583">
        <v>0</v>
      </c>
      <c r="Z583">
        <v>0</v>
      </c>
      <c r="AA583">
        <v>0</v>
      </c>
      <c r="AB583">
        <v>92.291619143092674</v>
      </c>
      <c r="AC583">
        <v>0</v>
      </c>
      <c r="AD583">
        <v>0</v>
      </c>
      <c r="AE583">
        <v>292.37048083286822</v>
      </c>
    </row>
    <row r="584" spans="1:31" x14ac:dyDescent="0.25">
      <c r="A584">
        <v>1956805</v>
      </c>
      <c r="B584">
        <v>1</v>
      </c>
      <c r="C584" t="s">
        <v>80</v>
      </c>
      <c r="D584" t="s">
        <v>96</v>
      </c>
      <c r="E584" t="s">
        <v>160</v>
      </c>
      <c r="F584" t="s">
        <v>1493</v>
      </c>
      <c r="G584" t="s">
        <v>133</v>
      </c>
      <c r="H584" t="s">
        <v>134</v>
      </c>
      <c r="I584" t="s">
        <v>135</v>
      </c>
      <c r="J584" t="s">
        <v>136</v>
      </c>
      <c r="K584" t="s">
        <v>137</v>
      </c>
      <c r="L584" t="s">
        <v>1908</v>
      </c>
      <c r="M584" t="s">
        <v>1909</v>
      </c>
      <c r="N584">
        <v>1.7424999999999999</v>
      </c>
      <c r="O584">
        <v>0</v>
      </c>
      <c r="P584">
        <v>12</v>
      </c>
      <c r="Q584">
        <v>0</v>
      </c>
      <c r="R584">
        <v>0</v>
      </c>
      <c r="S584">
        <v>0</v>
      </c>
      <c r="T584">
        <v>52</v>
      </c>
      <c r="U584">
        <v>0</v>
      </c>
      <c r="V584">
        <v>0</v>
      </c>
      <c r="W584">
        <v>0</v>
      </c>
      <c r="X584">
        <v>32.947119110550481</v>
      </c>
      <c r="Y584">
        <v>0</v>
      </c>
      <c r="Z584">
        <v>0</v>
      </c>
      <c r="AA584">
        <v>0</v>
      </c>
      <c r="AB584">
        <v>326.5146203267139</v>
      </c>
      <c r="AC584">
        <v>0</v>
      </c>
      <c r="AD584">
        <v>0</v>
      </c>
      <c r="AE584">
        <v>359.46173943726438</v>
      </c>
    </row>
    <row r="585" spans="1:31" x14ac:dyDescent="0.25">
      <c r="A585">
        <v>1956450</v>
      </c>
      <c r="B585">
        <v>1</v>
      </c>
      <c r="C585" t="s">
        <v>80</v>
      </c>
      <c r="D585" t="s">
        <v>83</v>
      </c>
      <c r="E585" t="s">
        <v>131</v>
      </c>
      <c r="F585" t="s">
        <v>1910</v>
      </c>
      <c r="G585" t="s">
        <v>202</v>
      </c>
      <c r="H585" t="s">
        <v>134</v>
      </c>
      <c r="I585" t="s">
        <v>135</v>
      </c>
      <c r="J585" t="s">
        <v>136</v>
      </c>
      <c r="K585" t="s">
        <v>203</v>
      </c>
      <c r="L585" t="s">
        <v>1911</v>
      </c>
      <c r="M585" t="s">
        <v>1912</v>
      </c>
      <c r="N585">
        <v>8.0291666660000001</v>
      </c>
      <c r="O585">
        <v>0</v>
      </c>
      <c r="P585">
        <v>151</v>
      </c>
      <c r="Q585">
        <v>0</v>
      </c>
      <c r="R585">
        <v>0</v>
      </c>
      <c r="S585">
        <v>0</v>
      </c>
      <c r="T585">
        <v>41</v>
      </c>
      <c r="U585">
        <v>0</v>
      </c>
      <c r="V585">
        <v>0</v>
      </c>
      <c r="W585">
        <v>0</v>
      </c>
      <c r="X585">
        <v>492.95244293918245</v>
      </c>
      <c r="Y585">
        <v>0</v>
      </c>
      <c r="Z585">
        <v>0</v>
      </c>
      <c r="AA585">
        <v>0</v>
      </c>
      <c r="AB585">
        <v>238.3843933166234</v>
      </c>
      <c r="AC585">
        <v>0</v>
      </c>
      <c r="AD585">
        <v>0</v>
      </c>
      <c r="AE585">
        <v>731.33683625580579</v>
      </c>
    </row>
    <row r="586" spans="1:31" x14ac:dyDescent="0.25">
      <c r="A586">
        <v>1956728</v>
      </c>
      <c r="B586">
        <v>1</v>
      </c>
      <c r="C586" t="s">
        <v>80</v>
      </c>
      <c r="D586" t="s">
        <v>87</v>
      </c>
      <c r="E586" t="s">
        <v>140</v>
      </c>
      <c r="F586" t="s">
        <v>1913</v>
      </c>
      <c r="G586" t="s">
        <v>146</v>
      </c>
      <c r="H586" t="s">
        <v>134</v>
      </c>
      <c r="I586" t="s">
        <v>135</v>
      </c>
      <c r="J586" t="s">
        <v>136</v>
      </c>
      <c r="K586" t="s">
        <v>137</v>
      </c>
      <c r="L586" t="s">
        <v>1914</v>
      </c>
      <c r="M586" t="s">
        <v>1915</v>
      </c>
      <c r="N586">
        <v>3.5566666659999999</v>
      </c>
      <c r="O586">
        <v>0</v>
      </c>
      <c r="P586">
        <v>5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6.3408665939029287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6.3408665939029287</v>
      </c>
    </row>
    <row r="587" spans="1:31" x14ac:dyDescent="0.25">
      <c r="A587">
        <v>1956665</v>
      </c>
      <c r="B587">
        <v>1</v>
      </c>
      <c r="C587" t="s">
        <v>80</v>
      </c>
      <c r="D587" t="s">
        <v>94</v>
      </c>
      <c r="E587" t="s">
        <v>131</v>
      </c>
      <c r="F587" t="s">
        <v>1916</v>
      </c>
      <c r="G587" t="s">
        <v>133</v>
      </c>
      <c r="H587" t="s">
        <v>134</v>
      </c>
      <c r="I587" t="s">
        <v>135</v>
      </c>
      <c r="J587" t="s">
        <v>136</v>
      </c>
      <c r="K587" t="s">
        <v>137</v>
      </c>
      <c r="L587" t="s">
        <v>1917</v>
      </c>
      <c r="M587" t="s">
        <v>1918</v>
      </c>
      <c r="N587">
        <v>1.881388888</v>
      </c>
      <c r="O587">
        <v>0</v>
      </c>
      <c r="P587">
        <v>0</v>
      </c>
      <c r="Q587">
        <v>0</v>
      </c>
      <c r="R587">
        <v>3</v>
      </c>
      <c r="S587">
        <v>0</v>
      </c>
      <c r="T587">
        <v>1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15.420656388643263</v>
      </c>
      <c r="AA587">
        <v>0</v>
      </c>
      <c r="AB587">
        <v>3.5685845384020034</v>
      </c>
      <c r="AC587">
        <v>0</v>
      </c>
      <c r="AD587">
        <v>0</v>
      </c>
      <c r="AE587">
        <v>18.989240927045266</v>
      </c>
    </row>
    <row r="588" spans="1:31" x14ac:dyDescent="0.25">
      <c r="A588">
        <v>1956765</v>
      </c>
      <c r="B588">
        <v>1</v>
      </c>
      <c r="C588" t="s">
        <v>81</v>
      </c>
      <c r="D588" t="s">
        <v>127</v>
      </c>
      <c r="E588" t="s">
        <v>190</v>
      </c>
      <c r="F588" t="s">
        <v>1919</v>
      </c>
      <c r="G588" t="s">
        <v>156</v>
      </c>
      <c r="H588" t="s">
        <v>157</v>
      </c>
      <c r="I588" t="s">
        <v>135</v>
      </c>
      <c r="J588" t="s">
        <v>136</v>
      </c>
      <c r="K588" t="s">
        <v>137</v>
      </c>
      <c r="L588" t="s">
        <v>1920</v>
      </c>
      <c r="M588" t="s">
        <v>1921</v>
      </c>
      <c r="N588">
        <v>9.1666665999999994E-2</v>
      </c>
      <c r="O588">
        <v>0</v>
      </c>
      <c r="P588">
        <v>359</v>
      </c>
      <c r="Q588">
        <v>1</v>
      </c>
      <c r="R588">
        <v>31</v>
      </c>
      <c r="S588">
        <v>0</v>
      </c>
      <c r="T588">
        <v>53</v>
      </c>
      <c r="U588">
        <v>0</v>
      </c>
      <c r="V588">
        <v>0</v>
      </c>
      <c r="W588">
        <v>0</v>
      </c>
      <c r="X588">
        <v>8.234933530351185</v>
      </c>
      <c r="Y588">
        <v>0.2882016392361334</v>
      </c>
      <c r="Z588">
        <v>3.2808090482526335</v>
      </c>
      <c r="AA588">
        <v>0</v>
      </c>
      <c r="AB588">
        <v>3.4246541534888837</v>
      </c>
      <c r="AC588">
        <v>0</v>
      </c>
      <c r="AD588">
        <v>0</v>
      </c>
      <c r="AE588">
        <v>15.228598371328836</v>
      </c>
    </row>
    <row r="589" spans="1:31" x14ac:dyDescent="0.25">
      <c r="A589">
        <v>1956519</v>
      </c>
      <c r="B589">
        <v>1</v>
      </c>
      <c r="C589" t="s">
        <v>80</v>
      </c>
      <c r="D589" t="s">
        <v>108</v>
      </c>
      <c r="E589" t="s">
        <v>140</v>
      </c>
      <c r="F589" t="s">
        <v>1922</v>
      </c>
      <c r="G589" t="s">
        <v>362</v>
      </c>
      <c r="H589" t="s">
        <v>134</v>
      </c>
      <c r="I589" t="s">
        <v>135</v>
      </c>
      <c r="J589" t="s">
        <v>3</v>
      </c>
      <c r="K589" t="s">
        <v>137</v>
      </c>
      <c r="L589" t="s">
        <v>1923</v>
      </c>
      <c r="M589" t="s">
        <v>1924</v>
      </c>
      <c r="N589">
        <v>2.0830555550000001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5.8760155651345555E-2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5.8760155651345555E-2</v>
      </c>
    </row>
    <row r="590" spans="1:31" x14ac:dyDescent="0.25">
      <c r="A590">
        <v>1956619</v>
      </c>
      <c r="B590">
        <v>1</v>
      </c>
      <c r="C590" t="s">
        <v>80</v>
      </c>
      <c r="D590" t="s">
        <v>95</v>
      </c>
      <c r="E590" t="s">
        <v>171</v>
      </c>
      <c r="F590" t="s">
        <v>1270</v>
      </c>
      <c r="G590" t="s">
        <v>804</v>
      </c>
      <c r="H590" t="s">
        <v>157</v>
      </c>
      <c r="I590" t="s">
        <v>135</v>
      </c>
      <c r="J590" t="s">
        <v>136</v>
      </c>
      <c r="K590" t="s">
        <v>137</v>
      </c>
      <c r="L590" t="s">
        <v>1925</v>
      </c>
      <c r="M590" t="s">
        <v>1926</v>
      </c>
      <c r="N590">
        <v>0.21666666600000001</v>
      </c>
      <c r="O590">
        <v>46</v>
      </c>
      <c r="P590">
        <v>3480</v>
      </c>
      <c r="Q590">
        <v>72</v>
      </c>
      <c r="R590">
        <v>125</v>
      </c>
      <c r="S590">
        <v>68</v>
      </c>
      <c r="T590">
        <v>427</v>
      </c>
      <c r="U590">
        <v>11</v>
      </c>
      <c r="V590">
        <v>1</v>
      </c>
      <c r="W590">
        <v>10.170003087392848</v>
      </c>
      <c r="X590">
        <v>253.14940527439168</v>
      </c>
      <c r="Y590">
        <v>257.40998798306265</v>
      </c>
      <c r="Z590">
        <v>23.982105864783737</v>
      </c>
      <c r="AA590">
        <v>155.4907505834237</v>
      </c>
      <c r="AB590">
        <v>117.70029613165813</v>
      </c>
      <c r="AC590">
        <v>101.15310561824671</v>
      </c>
      <c r="AD590">
        <v>0.14026149801148335</v>
      </c>
      <c r="AE590">
        <v>919.19591604097093</v>
      </c>
    </row>
    <row r="591" spans="1:31" x14ac:dyDescent="0.25">
      <c r="A591">
        <v>1956373</v>
      </c>
      <c r="B591">
        <v>1</v>
      </c>
      <c r="C591" t="s">
        <v>80</v>
      </c>
      <c r="D591" t="s">
        <v>94</v>
      </c>
      <c r="E591" t="s">
        <v>160</v>
      </c>
      <c r="F591" t="s">
        <v>1927</v>
      </c>
      <c r="G591" t="s">
        <v>279</v>
      </c>
      <c r="H591" t="s">
        <v>134</v>
      </c>
      <c r="I591" t="s">
        <v>135</v>
      </c>
      <c r="J591" t="s">
        <v>136</v>
      </c>
      <c r="K591" t="s">
        <v>137</v>
      </c>
      <c r="L591" t="s">
        <v>1928</v>
      </c>
      <c r="M591" t="s">
        <v>1929</v>
      </c>
      <c r="N591">
        <v>2.1783333329999999</v>
      </c>
      <c r="O591">
        <v>0</v>
      </c>
      <c r="P591">
        <v>98</v>
      </c>
      <c r="Q591">
        <v>0</v>
      </c>
      <c r="R591">
        <v>0</v>
      </c>
      <c r="S591">
        <v>0</v>
      </c>
      <c r="T591">
        <v>16</v>
      </c>
      <c r="U591">
        <v>0</v>
      </c>
      <c r="V591">
        <v>0</v>
      </c>
      <c r="W591">
        <v>0</v>
      </c>
      <c r="X591">
        <v>71.970848955341594</v>
      </c>
      <c r="Y591">
        <v>0</v>
      </c>
      <c r="Z591">
        <v>0</v>
      </c>
      <c r="AA591">
        <v>0</v>
      </c>
      <c r="AB591">
        <v>51.854398306834277</v>
      </c>
      <c r="AC591">
        <v>0</v>
      </c>
      <c r="AD591">
        <v>0</v>
      </c>
      <c r="AE591">
        <v>123.82524726217588</v>
      </c>
    </row>
    <row r="592" spans="1:31" x14ac:dyDescent="0.25">
      <c r="A592">
        <v>1956390</v>
      </c>
      <c r="B592">
        <v>1</v>
      </c>
      <c r="C592" t="s">
        <v>80</v>
      </c>
      <c r="D592" t="s">
        <v>88</v>
      </c>
      <c r="E592" t="s">
        <v>190</v>
      </c>
      <c r="F592" t="s">
        <v>1930</v>
      </c>
      <c r="G592" t="s">
        <v>1931</v>
      </c>
      <c r="H592" t="s">
        <v>157</v>
      </c>
      <c r="I592" t="s">
        <v>135</v>
      </c>
      <c r="J592" t="s">
        <v>136</v>
      </c>
      <c r="K592" t="s">
        <v>137</v>
      </c>
      <c r="L592" t="s">
        <v>1932</v>
      </c>
      <c r="M592" t="s">
        <v>1933</v>
      </c>
      <c r="N592">
        <v>6.0222222219999999</v>
      </c>
      <c r="O592">
        <v>0</v>
      </c>
      <c r="P592">
        <v>71</v>
      </c>
      <c r="Q592">
        <v>0</v>
      </c>
      <c r="R592">
        <v>0</v>
      </c>
      <c r="S592">
        <v>0</v>
      </c>
      <c r="T592">
        <v>4</v>
      </c>
      <c r="U592">
        <v>0</v>
      </c>
      <c r="V592">
        <v>0</v>
      </c>
      <c r="W592">
        <v>0</v>
      </c>
      <c r="X592">
        <v>111.45042805941306</v>
      </c>
      <c r="Y592">
        <v>0</v>
      </c>
      <c r="Z592">
        <v>0</v>
      </c>
      <c r="AA592">
        <v>0</v>
      </c>
      <c r="AB592">
        <v>299.14759259703521</v>
      </c>
      <c r="AC592">
        <v>0</v>
      </c>
      <c r="AD592">
        <v>0</v>
      </c>
      <c r="AE592">
        <v>410.59802065644828</v>
      </c>
    </row>
    <row r="593" spans="1:31" x14ac:dyDescent="0.25">
      <c r="A593">
        <v>1956602</v>
      </c>
      <c r="B593">
        <v>1</v>
      </c>
      <c r="C593" t="s">
        <v>81</v>
      </c>
      <c r="D593" t="s">
        <v>128</v>
      </c>
      <c r="E593" t="s">
        <v>140</v>
      </c>
      <c r="F593" t="s">
        <v>1934</v>
      </c>
      <c r="G593" t="s">
        <v>283</v>
      </c>
      <c r="H593" t="s">
        <v>134</v>
      </c>
      <c r="I593" t="s">
        <v>135</v>
      </c>
      <c r="J593" t="s">
        <v>136</v>
      </c>
      <c r="K593" t="s">
        <v>137</v>
      </c>
      <c r="L593" t="s">
        <v>1935</v>
      </c>
      <c r="M593" t="s">
        <v>1936</v>
      </c>
      <c r="N593">
        <v>3.443888888</v>
      </c>
      <c r="O593">
        <v>0</v>
      </c>
      <c r="P593">
        <v>6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4.7554321388405603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4.7554321388405603</v>
      </c>
    </row>
    <row r="594" spans="1:31" x14ac:dyDescent="0.25">
      <c r="A594">
        <v>1956416</v>
      </c>
      <c r="B594">
        <v>1</v>
      </c>
      <c r="C594" t="s">
        <v>80</v>
      </c>
      <c r="D594" t="s">
        <v>95</v>
      </c>
      <c r="E594" t="s">
        <v>154</v>
      </c>
      <c r="F594" t="s">
        <v>1937</v>
      </c>
      <c r="G594" t="s">
        <v>156</v>
      </c>
      <c r="H594" t="s">
        <v>157</v>
      </c>
      <c r="I594" t="s">
        <v>222</v>
      </c>
      <c r="J594" t="s">
        <v>136</v>
      </c>
      <c r="K594" t="s">
        <v>137</v>
      </c>
      <c r="L594" t="s">
        <v>1938</v>
      </c>
      <c r="M594" t="s">
        <v>1939</v>
      </c>
      <c r="N594">
        <v>8.3333330000000001E-3</v>
      </c>
      <c r="O594">
        <v>5</v>
      </c>
      <c r="P594">
        <v>4467</v>
      </c>
      <c r="Q594">
        <v>26</v>
      </c>
      <c r="R594">
        <v>24</v>
      </c>
      <c r="S594">
        <v>27</v>
      </c>
      <c r="T594">
        <v>381</v>
      </c>
      <c r="U594">
        <v>1</v>
      </c>
      <c r="V594">
        <v>1</v>
      </c>
      <c r="W594">
        <v>0.11257154693315</v>
      </c>
      <c r="X594">
        <v>7.9934749200850792</v>
      </c>
      <c r="Y594">
        <v>0.73862753064539988</v>
      </c>
      <c r="Z594">
        <v>8.9426644131824995E-2</v>
      </c>
      <c r="AA594">
        <v>2.359873237907399</v>
      </c>
      <c r="AB594">
        <v>3.100754990503606</v>
      </c>
      <c r="AC594">
        <v>1.5889701038749999E-2</v>
      </c>
      <c r="AD594">
        <v>2.6625008749999999E-3</v>
      </c>
      <c r="AE594">
        <v>14.41328107212021</v>
      </c>
    </row>
    <row r="595" spans="1:31" x14ac:dyDescent="0.25">
      <c r="A595">
        <v>1956725</v>
      </c>
      <c r="B595">
        <v>1</v>
      </c>
      <c r="C595" t="s">
        <v>81</v>
      </c>
      <c r="D595" t="s">
        <v>113</v>
      </c>
      <c r="E595" t="s">
        <v>220</v>
      </c>
      <c r="F595" t="s">
        <v>1940</v>
      </c>
      <c r="G595" t="s">
        <v>156</v>
      </c>
      <c r="H595" t="s">
        <v>157</v>
      </c>
      <c r="I595" t="s">
        <v>135</v>
      </c>
      <c r="J595" t="s">
        <v>136</v>
      </c>
      <c r="K595" t="s">
        <v>137</v>
      </c>
      <c r="L595" t="s">
        <v>1941</v>
      </c>
      <c r="M595" t="s">
        <v>1942</v>
      </c>
      <c r="N595">
        <v>1.2747222220000001</v>
      </c>
      <c r="O595">
        <v>0</v>
      </c>
      <c r="P595">
        <v>471</v>
      </c>
      <c r="Q595">
        <v>0</v>
      </c>
      <c r="R595">
        <v>54</v>
      </c>
      <c r="S595">
        <v>2</v>
      </c>
      <c r="T595">
        <v>8</v>
      </c>
      <c r="U595">
        <v>0</v>
      </c>
      <c r="V595">
        <v>0</v>
      </c>
      <c r="W595">
        <v>0</v>
      </c>
      <c r="X595">
        <v>134.82162795146678</v>
      </c>
      <c r="Y595">
        <v>0</v>
      </c>
      <c r="Z595">
        <v>72.887166392573945</v>
      </c>
      <c r="AA595">
        <v>7.7356994565150208</v>
      </c>
      <c r="AB595">
        <v>4.0968021958473813</v>
      </c>
      <c r="AC595">
        <v>0</v>
      </c>
      <c r="AD595">
        <v>0</v>
      </c>
      <c r="AE595">
        <v>219.54129599640311</v>
      </c>
    </row>
    <row r="596" spans="1:31" x14ac:dyDescent="0.25">
      <c r="A596">
        <v>1956559</v>
      </c>
      <c r="B596">
        <v>1</v>
      </c>
      <c r="C596" t="s">
        <v>80</v>
      </c>
      <c r="D596" t="s">
        <v>106</v>
      </c>
      <c r="E596" t="s">
        <v>140</v>
      </c>
      <c r="F596" t="s">
        <v>1943</v>
      </c>
      <c r="G596" t="s">
        <v>217</v>
      </c>
      <c r="H596" t="s">
        <v>134</v>
      </c>
      <c r="I596" t="s">
        <v>135</v>
      </c>
      <c r="J596" t="s">
        <v>136</v>
      </c>
      <c r="K596" t="s">
        <v>137</v>
      </c>
      <c r="L596" t="s">
        <v>1944</v>
      </c>
      <c r="M596" t="s">
        <v>1693</v>
      </c>
      <c r="N596">
        <v>3.8647222220000002</v>
      </c>
      <c r="O596">
        <v>0</v>
      </c>
      <c r="P596">
        <v>2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3.4778747499393083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3.4778747499393083</v>
      </c>
    </row>
    <row r="597" spans="1:31" x14ac:dyDescent="0.25">
      <c r="A597">
        <v>1956433</v>
      </c>
      <c r="B597">
        <v>1</v>
      </c>
      <c r="C597" t="s">
        <v>81</v>
      </c>
      <c r="D597" t="s">
        <v>112</v>
      </c>
      <c r="E597" t="s">
        <v>154</v>
      </c>
      <c r="F597" t="s">
        <v>1945</v>
      </c>
      <c r="G597" t="s">
        <v>156</v>
      </c>
      <c r="H597" t="s">
        <v>157</v>
      </c>
      <c r="I597" t="s">
        <v>135</v>
      </c>
      <c r="J597" t="s">
        <v>136</v>
      </c>
      <c r="K597" t="s">
        <v>137</v>
      </c>
      <c r="L597" t="s">
        <v>1946</v>
      </c>
      <c r="M597" t="s">
        <v>1947</v>
      </c>
      <c r="N597">
        <v>9.6388888000000006E-2</v>
      </c>
      <c r="O597">
        <v>2</v>
      </c>
      <c r="P597">
        <v>213</v>
      </c>
      <c r="Q597">
        <v>111</v>
      </c>
      <c r="R597">
        <v>302</v>
      </c>
      <c r="S597">
        <v>7</v>
      </c>
      <c r="T597">
        <v>26</v>
      </c>
      <c r="U597">
        <v>4</v>
      </c>
      <c r="V597">
        <v>1</v>
      </c>
      <c r="W597">
        <v>2.9855628777783333E-3</v>
      </c>
      <c r="X597">
        <v>4.201399853833621</v>
      </c>
      <c r="Y597">
        <v>16.048375485490162</v>
      </c>
      <c r="Z597">
        <v>21.193175241042045</v>
      </c>
      <c r="AA597">
        <v>1.7910649605275595</v>
      </c>
      <c r="AB597">
        <v>2.4191511705702924</v>
      </c>
      <c r="AC597">
        <v>17.82440478978209</v>
      </c>
      <c r="AD597">
        <v>0.87451076704505559</v>
      </c>
      <c r="AE597">
        <v>64.355067831168597</v>
      </c>
    </row>
    <row r="598" spans="1:31" x14ac:dyDescent="0.25">
      <c r="A598">
        <v>1956410</v>
      </c>
      <c r="B598">
        <v>1</v>
      </c>
      <c r="C598" t="s">
        <v>80</v>
      </c>
      <c r="D598" t="s">
        <v>104</v>
      </c>
      <c r="E598" t="s">
        <v>154</v>
      </c>
      <c r="F598" t="s">
        <v>1948</v>
      </c>
      <c r="G598" t="s">
        <v>156</v>
      </c>
      <c r="H598" t="s">
        <v>157</v>
      </c>
      <c r="I598" t="s">
        <v>135</v>
      </c>
      <c r="J598" t="s">
        <v>136</v>
      </c>
      <c r="K598" t="s">
        <v>137</v>
      </c>
      <c r="L598" t="s">
        <v>1949</v>
      </c>
      <c r="M598" t="s">
        <v>1950</v>
      </c>
      <c r="N598">
        <v>1.818888888</v>
      </c>
      <c r="O598">
        <v>8</v>
      </c>
      <c r="P598">
        <v>0</v>
      </c>
      <c r="Q598">
        <v>59</v>
      </c>
      <c r="R598">
        <v>0</v>
      </c>
      <c r="S598">
        <v>18</v>
      </c>
      <c r="T598">
        <v>2</v>
      </c>
      <c r="U598">
        <v>0</v>
      </c>
      <c r="V598">
        <v>0</v>
      </c>
      <c r="W598">
        <v>8.2453695100653057</v>
      </c>
      <c r="X598">
        <v>0</v>
      </c>
      <c r="Y598">
        <v>853.26191101374479</v>
      </c>
      <c r="Z598">
        <v>0</v>
      </c>
      <c r="AA598">
        <v>351.3017764062314</v>
      </c>
      <c r="AB598">
        <v>5.4115214149442199</v>
      </c>
      <c r="AC598">
        <v>0</v>
      </c>
      <c r="AD598">
        <v>0</v>
      </c>
      <c r="AE598">
        <v>1218.2205783449858</v>
      </c>
    </row>
    <row r="599" spans="1:31" x14ac:dyDescent="0.25">
      <c r="A599">
        <v>1956453</v>
      </c>
      <c r="B599">
        <v>1</v>
      </c>
      <c r="C599" t="s">
        <v>80</v>
      </c>
      <c r="D599" t="s">
        <v>82</v>
      </c>
      <c r="E599" t="s">
        <v>131</v>
      </c>
      <c r="F599" t="s">
        <v>1951</v>
      </c>
      <c r="G599" t="s">
        <v>202</v>
      </c>
      <c r="H599" t="s">
        <v>134</v>
      </c>
      <c r="I599" t="s">
        <v>135</v>
      </c>
      <c r="J599" t="s">
        <v>136</v>
      </c>
      <c r="K599" t="s">
        <v>203</v>
      </c>
      <c r="L599" t="s">
        <v>1952</v>
      </c>
      <c r="M599" t="s">
        <v>1953</v>
      </c>
      <c r="N599">
        <v>8.7269452770000004</v>
      </c>
      <c r="O599">
        <v>0</v>
      </c>
      <c r="P599">
        <v>87</v>
      </c>
      <c r="Q599">
        <v>0</v>
      </c>
      <c r="R599">
        <v>0</v>
      </c>
      <c r="S599">
        <v>0</v>
      </c>
      <c r="T599">
        <v>11</v>
      </c>
      <c r="U599">
        <v>0</v>
      </c>
      <c r="V599">
        <v>0</v>
      </c>
      <c r="W599">
        <v>0</v>
      </c>
      <c r="X599">
        <v>246.30532524466332</v>
      </c>
      <c r="Y599">
        <v>0</v>
      </c>
      <c r="Z599">
        <v>0</v>
      </c>
      <c r="AA599">
        <v>0</v>
      </c>
      <c r="AB599">
        <v>150.24197356810572</v>
      </c>
      <c r="AC599">
        <v>0</v>
      </c>
      <c r="AD599">
        <v>0</v>
      </c>
      <c r="AE599">
        <v>396.54729881276904</v>
      </c>
    </row>
    <row r="600" spans="1:31" x14ac:dyDescent="0.25">
      <c r="A600">
        <v>1956496</v>
      </c>
      <c r="B600">
        <v>1</v>
      </c>
      <c r="C600" t="s">
        <v>80</v>
      </c>
      <c r="D600" t="s">
        <v>94</v>
      </c>
      <c r="E600" t="s">
        <v>154</v>
      </c>
      <c r="F600" t="s">
        <v>1954</v>
      </c>
      <c r="G600" t="s">
        <v>263</v>
      </c>
      <c r="H600" t="s">
        <v>157</v>
      </c>
      <c r="I600" t="s">
        <v>135</v>
      </c>
      <c r="J600" t="s">
        <v>136</v>
      </c>
      <c r="K600" t="s">
        <v>203</v>
      </c>
      <c r="L600" t="s">
        <v>1955</v>
      </c>
      <c r="M600" t="s">
        <v>1956</v>
      </c>
      <c r="N600">
        <v>1.035833333</v>
      </c>
      <c r="O600">
        <v>0</v>
      </c>
      <c r="P600">
        <v>3243</v>
      </c>
      <c r="Q600">
        <v>80</v>
      </c>
      <c r="R600">
        <v>736</v>
      </c>
      <c r="S600">
        <v>18</v>
      </c>
      <c r="T600">
        <v>395</v>
      </c>
      <c r="U600">
        <v>4</v>
      </c>
      <c r="V600">
        <v>2</v>
      </c>
      <c r="W600">
        <v>0</v>
      </c>
      <c r="X600">
        <v>643.85869211236127</v>
      </c>
      <c r="Y600">
        <v>426.92958381017831</v>
      </c>
      <c r="Z600">
        <v>2332.6956039450674</v>
      </c>
      <c r="AA600">
        <v>75.814378583523265</v>
      </c>
      <c r="AB600">
        <v>368.62122410837526</v>
      </c>
      <c r="AC600">
        <v>1869.1709866038163</v>
      </c>
      <c r="AD600">
        <v>1.6550790433768434</v>
      </c>
      <c r="AE600">
        <v>5718.7455482066989</v>
      </c>
    </row>
    <row r="601" spans="1:31" x14ac:dyDescent="0.25">
      <c r="A601">
        <v>1956639</v>
      </c>
      <c r="B601">
        <v>1</v>
      </c>
      <c r="C601" t="s">
        <v>80</v>
      </c>
      <c r="D601" t="s">
        <v>96</v>
      </c>
      <c r="E601" t="s">
        <v>154</v>
      </c>
      <c r="F601" t="s">
        <v>1957</v>
      </c>
      <c r="G601" t="s">
        <v>156</v>
      </c>
      <c r="H601" t="s">
        <v>157</v>
      </c>
      <c r="I601" t="s">
        <v>135</v>
      </c>
      <c r="J601" t="s">
        <v>136</v>
      </c>
      <c r="K601" t="s">
        <v>137</v>
      </c>
      <c r="L601" t="s">
        <v>1958</v>
      </c>
      <c r="M601" t="s">
        <v>1959</v>
      </c>
      <c r="N601">
        <v>1.620833333</v>
      </c>
      <c r="O601">
        <v>1</v>
      </c>
      <c r="P601">
        <v>1862</v>
      </c>
      <c r="Q601">
        <v>2</v>
      </c>
      <c r="R601">
        <v>20</v>
      </c>
      <c r="S601">
        <v>6</v>
      </c>
      <c r="T601">
        <v>434</v>
      </c>
      <c r="U601">
        <v>0</v>
      </c>
      <c r="V601">
        <v>4</v>
      </c>
      <c r="W601">
        <v>0.70378512104000002</v>
      </c>
      <c r="X601">
        <v>2111.2501684669369</v>
      </c>
      <c r="Y601">
        <v>243.54578970704509</v>
      </c>
      <c r="Z601">
        <v>79.457925278108902</v>
      </c>
      <c r="AA601">
        <v>224.69189007003203</v>
      </c>
      <c r="AB601">
        <v>1950.4969133075351</v>
      </c>
      <c r="AC601">
        <v>0</v>
      </c>
      <c r="AD601">
        <v>60.03534673672327</v>
      </c>
      <c r="AE601">
        <v>4670.1818186874216</v>
      </c>
    </row>
    <row r="602" spans="1:31" x14ac:dyDescent="0.25">
      <c r="A602">
        <v>1956662</v>
      </c>
      <c r="B602">
        <v>1</v>
      </c>
      <c r="C602" t="s">
        <v>81</v>
      </c>
      <c r="D602" t="s">
        <v>122</v>
      </c>
      <c r="E602" t="s">
        <v>154</v>
      </c>
      <c r="F602" t="s">
        <v>1960</v>
      </c>
      <c r="G602" t="s">
        <v>156</v>
      </c>
      <c r="H602" t="s">
        <v>157</v>
      </c>
      <c r="I602" t="s">
        <v>135</v>
      </c>
      <c r="J602" t="s">
        <v>136</v>
      </c>
      <c r="K602" t="s">
        <v>137</v>
      </c>
      <c r="L602" t="s">
        <v>1961</v>
      </c>
      <c r="M602" t="s">
        <v>1962</v>
      </c>
      <c r="N602">
        <v>0.315</v>
      </c>
      <c r="O602">
        <v>12</v>
      </c>
      <c r="P602">
        <v>819</v>
      </c>
      <c r="Q602">
        <v>1</v>
      </c>
      <c r="R602">
        <v>19</v>
      </c>
      <c r="S602">
        <v>2</v>
      </c>
      <c r="T602">
        <v>52</v>
      </c>
      <c r="U602">
        <v>1</v>
      </c>
      <c r="V602">
        <v>0</v>
      </c>
      <c r="W602">
        <v>1.0535288113981836</v>
      </c>
      <c r="X602">
        <v>38.138164614273983</v>
      </c>
      <c r="Y602">
        <v>1.9511901099448333E-2</v>
      </c>
      <c r="Z602">
        <v>4.0504770874427818</v>
      </c>
      <c r="AA602">
        <v>20.709266681589501</v>
      </c>
      <c r="AB602">
        <v>4.9709319997196664</v>
      </c>
      <c r="AC602">
        <v>0.26579445801890333</v>
      </c>
      <c r="AD602">
        <v>0</v>
      </c>
      <c r="AE602">
        <v>69.207675553542458</v>
      </c>
    </row>
    <row r="603" spans="1:31" x14ac:dyDescent="0.25">
      <c r="A603">
        <v>1956622</v>
      </c>
      <c r="B603">
        <v>1</v>
      </c>
      <c r="C603" t="s">
        <v>81</v>
      </c>
      <c r="D603" t="s">
        <v>123</v>
      </c>
      <c r="E603" t="s">
        <v>190</v>
      </c>
      <c r="F603" t="s">
        <v>1963</v>
      </c>
      <c r="G603" t="s">
        <v>156</v>
      </c>
      <c r="H603" t="s">
        <v>157</v>
      </c>
      <c r="I603" t="s">
        <v>135</v>
      </c>
      <c r="J603" t="s">
        <v>136</v>
      </c>
      <c r="K603" t="s">
        <v>137</v>
      </c>
      <c r="L603" t="s">
        <v>1964</v>
      </c>
      <c r="M603" t="s">
        <v>1965</v>
      </c>
      <c r="N603">
        <v>1.5155555549999999</v>
      </c>
      <c r="O603">
        <v>0</v>
      </c>
      <c r="P603">
        <v>473</v>
      </c>
      <c r="Q603">
        <v>0</v>
      </c>
      <c r="R603">
        <v>5</v>
      </c>
      <c r="S603">
        <v>0</v>
      </c>
      <c r="T603">
        <v>37</v>
      </c>
      <c r="U603">
        <v>0</v>
      </c>
      <c r="V603">
        <v>0</v>
      </c>
      <c r="W603">
        <v>0</v>
      </c>
      <c r="X603">
        <v>183.48298224783514</v>
      </c>
      <c r="Y603">
        <v>0</v>
      </c>
      <c r="Z603">
        <v>1.7972646847445155</v>
      </c>
      <c r="AA603">
        <v>0</v>
      </c>
      <c r="AB603">
        <v>21.737166001676648</v>
      </c>
      <c r="AC603">
        <v>0</v>
      </c>
      <c r="AD603">
        <v>0</v>
      </c>
      <c r="AE603">
        <v>207.0174129342563</v>
      </c>
    </row>
    <row r="604" spans="1:31" x14ac:dyDescent="0.25">
      <c r="A604">
        <v>1956430</v>
      </c>
      <c r="B604">
        <v>1</v>
      </c>
      <c r="C604" t="s">
        <v>81</v>
      </c>
      <c r="D604" t="s">
        <v>122</v>
      </c>
      <c r="E604" t="s">
        <v>220</v>
      </c>
      <c r="F604" t="s">
        <v>1966</v>
      </c>
      <c r="G604" t="s">
        <v>156</v>
      </c>
      <c r="H604" t="s">
        <v>157</v>
      </c>
      <c r="I604" t="s">
        <v>135</v>
      </c>
      <c r="J604" t="s">
        <v>136</v>
      </c>
      <c r="K604" t="s">
        <v>137</v>
      </c>
      <c r="L604" t="s">
        <v>1967</v>
      </c>
      <c r="M604" t="s">
        <v>1968</v>
      </c>
      <c r="N604">
        <v>2.5469444440000002</v>
      </c>
      <c r="O604">
        <v>1</v>
      </c>
      <c r="P604">
        <v>462</v>
      </c>
      <c r="Q604">
        <v>4</v>
      </c>
      <c r="R604">
        <v>0</v>
      </c>
      <c r="S604">
        <v>2</v>
      </c>
      <c r="T604">
        <v>18</v>
      </c>
      <c r="U604">
        <v>0</v>
      </c>
      <c r="V604">
        <v>0</v>
      </c>
      <c r="W604">
        <v>0.24527096371216003</v>
      </c>
      <c r="X604">
        <v>114.89402697461325</v>
      </c>
      <c r="Y604">
        <v>42.84852417105224</v>
      </c>
      <c r="Z604">
        <v>0</v>
      </c>
      <c r="AA604">
        <v>22.984589017516445</v>
      </c>
      <c r="AB604">
        <v>4.248502693066297</v>
      </c>
      <c r="AC604">
        <v>0</v>
      </c>
      <c r="AD604">
        <v>0</v>
      </c>
      <c r="AE604">
        <v>185.22091381996037</v>
      </c>
    </row>
    <row r="605" spans="1:31" x14ac:dyDescent="0.25">
      <c r="A605">
        <v>1956516</v>
      </c>
      <c r="B605">
        <v>1</v>
      </c>
      <c r="C605" t="s">
        <v>80</v>
      </c>
      <c r="D605" t="s">
        <v>83</v>
      </c>
      <c r="E605" t="s">
        <v>131</v>
      </c>
      <c r="F605" t="s">
        <v>1969</v>
      </c>
      <c r="G605" t="s">
        <v>133</v>
      </c>
      <c r="H605" t="s">
        <v>134</v>
      </c>
      <c r="I605" t="s">
        <v>135</v>
      </c>
      <c r="J605" t="s">
        <v>136</v>
      </c>
      <c r="K605" t="s">
        <v>137</v>
      </c>
      <c r="L605" t="s">
        <v>1970</v>
      </c>
      <c r="M605" t="s">
        <v>1971</v>
      </c>
      <c r="N605">
        <v>0.62583333299999999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4.857687722112721</v>
      </c>
      <c r="AC605">
        <v>0</v>
      </c>
      <c r="AD605">
        <v>0</v>
      </c>
      <c r="AE605">
        <v>4.857687722112721</v>
      </c>
    </row>
    <row r="606" spans="1:31" x14ac:dyDescent="0.25">
      <c r="A606">
        <v>1956576</v>
      </c>
      <c r="B606">
        <v>1</v>
      </c>
      <c r="C606" t="s">
        <v>81</v>
      </c>
      <c r="D606" t="s">
        <v>128</v>
      </c>
      <c r="E606" t="s">
        <v>220</v>
      </c>
      <c r="F606" t="s">
        <v>1972</v>
      </c>
      <c r="G606" t="s">
        <v>156</v>
      </c>
      <c r="H606" t="s">
        <v>157</v>
      </c>
      <c r="I606" t="s">
        <v>135</v>
      </c>
      <c r="J606" t="s">
        <v>136</v>
      </c>
      <c r="K606" t="s">
        <v>137</v>
      </c>
      <c r="L606" t="s">
        <v>1973</v>
      </c>
      <c r="M606" t="s">
        <v>1974</v>
      </c>
      <c r="N606">
        <v>0.68388888800000003</v>
      </c>
      <c r="O606">
        <v>0</v>
      </c>
      <c r="P606">
        <v>0</v>
      </c>
      <c r="Q606">
        <v>0</v>
      </c>
      <c r="R606">
        <v>0</v>
      </c>
      <c r="S606">
        <v>15</v>
      </c>
      <c r="T606">
        <v>0</v>
      </c>
      <c r="U606">
        <v>11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211.39367558196926</v>
      </c>
      <c r="AB606">
        <v>0</v>
      </c>
      <c r="AC606">
        <v>703.58241602270743</v>
      </c>
      <c r="AD606">
        <v>0</v>
      </c>
      <c r="AE606">
        <v>914.97609160467664</v>
      </c>
    </row>
    <row r="607" spans="1:31" x14ac:dyDescent="0.25">
      <c r="A607">
        <v>1956476</v>
      </c>
      <c r="B607">
        <v>1</v>
      </c>
      <c r="C607" t="s">
        <v>80</v>
      </c>
      <c r="D607" t="s">
        <v>104</v>
      </c>
      <c r="E607" t="s">
        <v>190</v>
      </c>
      <c r="F607" t="s">
        <v>1975</v>
      </c>
      <c r="G607" t="s">
        <v>202</v>
      </c>
      <c r="H607" t="s">
        <v>157</v>
      </c>
      <c r="I607" t="s">
        <v>135</v>
      </c>
      <c r="J607" t="s">
        <v>136</v>
      </c>
      <c r="K607" t="s">
        <v>203</v>
      </c>
      <c r="L607" t="s">
        <v>1976</v>
      </c>
      <c r="M607" t="s">
        <v>1977</v>
      </c>
      <c r="N607">
        <v>5.5976638879999996</v>
      </c>
      <c r="O607">
        <v>0</v>
      </c>
      <c r="P607">
        <v>0</v>
      </c>
      <c r="Q607">
        <v>0</v>
      </c>
      <c r="R607">
        <v>0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50.622952791167776</v>
      </c>
      <c r="AB607">
        <v>0</v>
      </c>
      <c r="AC607">
        <v>0</v>
      </c>
      <c r="AD607">
        <v>0</v>
      </c>
      <c r="AE607">
        <v>50.622952791167776</v>
      </c>
    </row>
    <row r="608" spans="1:31" x14ac:dyDescent="0.25">
      <c r="A608">
        <v>1956370</v>
      </c>
      <c r="B608">
        <v>1</v>
      </c>
      <c r="C608" t="s">
        <v>80</v>
      </c>
      <c r="D608" t="s">
        <v>95</v>
      </c>
      <c r="E608" t="s">
        <v>140</v>
      </c>
      <c r="F608" t="s">
        <v>1978</v>
      </c>
      <c r="G608" t="s">
        <v>217</v>
      </c>
      <c r="H608" t="s">
        <v>134</v>
      </c>
      <c r="I608" t="s">
        <v>135</v>
      </c>
      <c r="J608" t="s">
        <v>136</v>
      </c>
      <c r="K608" t="s">
        <v>137</v>
      </c>
      <c r="L608" t="s">
        <v>1979</v>
      </c>
      <c r="M608" t="s">
        <v>1980</v>
      </c>
      <c r="N608">
        <v>0.62277777700000003</v>
      </c>
      <c r="O608">
        <v>0</v>
      </c>
      <c r="P608">
        <v>2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0.18870399331131252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0.18870399331131252</v>
      </c>
    </row>
    <row r="609" spans="1:31" x14ac:dyDescent="0.25">
      <c r="A609">
        <v>1956768</v>
      </c>
      <c r="B609">
        <v>1</v>
      </c>
      <c r="C609" t="s">
        <v>81</v>
      </c>
      <c r="D609" t="s">
        <v>112</v>
      </c>
      <c r="E609" t="s">
        <v>131</v>
      </c>
      <c r="F609" t="s">
        <v>1981</v>
      </c>
      <c r="G609" t="s">
        <v>133</v>
      </c>
      <c r="H609" t="s">
        <v>134</v>
      </c>
      <c r="I609" t="s">
        <v>135</v>
      </c>
      <c r="J609" t="s">
        <v>136</v>
      </c>
      <c r="K609" t="s">
        <v>137</v>
      </c>
      <c r="L609" t="s">
        <v>1982</v>
      </c>
      <c r="M609" t="s">
        <v>1983</v>
      </c>
      <c r="N609">
        <v>2.2875000000000001</v>
      </c>
      <c r="O609">
        <v>0</v>
      </c>
      <c r="P609">
        <v>47</v>
      </c>
      <c r="Q609">
        <v>0</v>
      </c>
      <c r="R609">
        <v>0</v>
      </c>
      <c r="S609">
        <v>0</v>
      </c>
      <c r="T609">
        <v>4</v>
      </c>
      <c r="U609">
        <v>0</v>
      </c>
      <c r="V609">
        <v>0</v>
      </c>
      <c r="W609">
        <v>0</v>
      </c>
      <c r="X609">
        <v>23.846131836510921</v>
      </c>
      <c r="Y609">
        <v>0</v>
      </c>
      <c r="Z609">
        <v>0</v>
      </c>
      <c r="AA609">
        <v>0</v>
      </c>
      <c r="AB609">
        <v>0.44216689018749777</v>
      </c>
      <c r="AC609">
        <v>0</v>
      </c>
      <c r="AD609">
        <v>0</v>
      </c>
      <c r="AE609">
        <v>24.288298726698418</v>
      </c>
    </row>
    <row r="610" spans="1:31" x14ac:dyDescent="0.25">
      <c r="A610">
        <v>1956579</v>
      </c>
      <c r="B610">
        <v>1</v>
      </c>
      <c r="C610" t="s">
        <v>80</v>
      </c>
      <c r="D610" t="s">
        <v>99</v>
      </c>
      <c r="E610" t="s">
        <v>149</v>
      </c>
      <c r="F610" t="s">
        <v>1984</v>
      </c>
      <c r="G610" t="s">
        <v>283</v>
      </c>
      <c r="H610" t="s">
        <v>134</v>
      </c>
      <c r="I610" t="s">
        <v>135</v>
      </c>
      <c r="J610" t="s">
        <v>136</v>
      </c>
      <c r="K610" t="s">
        <v>137</v>
      </c>
      <c r="L610" t="s">
        <v>1985</v>
      </c>
      <c r="M610" t="s">
        <v>1986</v>
      </c>
      <c r="N610">
        <v>1.6102777770000001</v>
      </c>
      <c r="O610">
        <v>0</v>
      </c>
      <c r="P610">
        <v>205</v>
      </c>
      <c r="Q610">
        <v>0</v>
      </c>
      <c r="R610">
        <v>2</v>
      </c>
      <c r="S610">
        <v>0</v>
      </c>
      <c r="T610">
        <v>22</v>
      </c>
      <c r="U610">
        <v>0</v>
      </c>
      <c r="V610">
        <v>0</v>
      </c>
      <c r="W610">
        <v>0</v>
      </c>
      <c r="X610">
        <v>97.647704567605956</v>
      </c>
      <c r="Y610">
        <v>0</v>
      </c>
      <c r="Z610">
        <v>1.4564716880169666</v>
      </c>
      <c r="AA610">
        <v>0</v>
      </c>
      <c r="AB610">
        <v>41.304643107940954</v>
      </c>
      <c r="AC610">
        <v>0</v>
      </c>
      <c r="AD610">
        <v>0</v>
      </c>
      <c r="AE610">
        <v>140.40881936356388</v>
      </c>
    </row>
    <row r="611" spans="1:31" x14ac:dyDescent="0.25">
      <c r="A611">
        <v>1956413</v>
      </c>
      <c r="B611">
        <v>1</v>
      </c>
      <c r="C611" t="s">
        <v>81</v>
      </c>
      <c r="D611" t="s">
        <v>113</v>
      </c>
      <c r="E611" t="s">
        <v>220</v>
      </c>
      <c r="F611" t="s">
        <v>1987</v>
      </c>
      <c r="G611" t="s">
        <v>156</v>
      </c>
      <c r="H611" t="s">
        <v>157</v>
      </c>
      <c r="I611" t="s">
        <v>135</v>
      </c>
      <c r="J611" t="s">
        <v>136</v>
      </c>
      <c r="K611" t="s">
        <v>137</v>
      </c>
      <c r="L611" t="s">
        <v>1988</v>
      </c>
      <c r="M611" t="s">
        <v>1989</v>
      </c>
      <c r="N611">
        <v>0.91527777700000001</v>
      </c>
      <c r="O611">
        <v>0</v>
      </c>
      <c r="P611">
        <v>471</v>
      </c>
      <c r="Q611">
        <v>0</v>
      </c>
      <c r="R611">
        <v>54</v>
      </c>
      <c r="S611">
        <v>2</v>
      </c>
      <c r="T611">
        <v>8</v>
      </c>
      <c r="U611">
        <v>0</v>
      </c>
      <c r="V611">
        <v>0</v>
      </c>
      <c r="W611">
        <v>0</v>
      </c>
      <c r="X611">
        <v>66.749810649656354</v>
      </c>
      <c r="Y611">
        <v>0</v>
      </c>
      <c r="Z611">
        <v>44.812675886655327</v>
      </c>
      <c r="AA611">
        <v>4.3206769263675309</v>
      </c>
      <c r="AB611">
        <v>2.2708135843642752</v>
      </c>
      <c r="AC611">
        <v>0</v>
      </c>
      <c r="AD611">
        <v>0</v>
      </c>
      <c r="AE611">
        <v>118.15397704704348</v>
      </c>
    </row>
    <row r="612" spans="1:31" x14ac:dyDescent="0.25">
      <c r="A612">
        <v>1956436</v>
      </c>
      <c r="B612">
        <v>1</v>
      </c>
      <c r="C612" t="s">
        <v>80</v>
      </c>
      <c r="D612" t="s">
        <v>94</v>
      </c>
      <c r="E612" t="s">
        <v>154</v>
      </c>
      <c r="F612" t="s">
        <v>1990</v>
      </c>
      <c r="G612" t="s">
        <v>604</v>
      </c>
      <c r="H612" t="s">
        <v>157</v>
      </c>
      <c r="I612" t="s">
        <v>135</v>
      </c>
      <c r="J612" t="s">
        <v>136</v>
      </c>
      <c r="K612" t="s">
        <v>137</v>
      </c>
      <c r="L612" t="s">
        <v>1991</v>
      </c>
      <c r="M612" t="s">
        <v>1992</v>
      </c>
      <c r="N612">
        <v>0.60111111100000003</v>
      </c>
      <c r="O612">
        <v>0</v>
      </c>
      <c r="P612">
        <v>3243</v>
      </c>
      <c r="Q612">
        <v>80</v>
      </c>
      <c r="R612">
        <v>736</v>
      </c>
      <c r="S612">
        <v>18</v>
      </c>
      <c r="T612">
        <v>395</v>
      </c>
      <c r="U612">
        <v>4</v>
      </c>
      <c r="V612">
        <v>2</v>
      </c>
      <c r="W612">
        <v>0</v>
      </c>
      <c r="X612">
        <v>320.19376071779499</v>
      </c>
      <c r="Y612">
        <v>234.2441522251722</v>
      </c>
      <c r="Z612">
        <v>1262.0661054745951</v>
      </c>
      <c r="AA612">
        <v>38.704596202181961</v>
      </c>
      <c r="AB612">
        <v>183.48131105602411</v>
      </c>
      <c r="AC612">
        <v>1026.2028966135083</v>
      </c>
      <c r="AD612">
        <v>0.88360034917606223</v>
      </c>
      <c r="AE612">
        <v>3065.7764226384529</v>
      </c>
    </row>
    <row r="613" spans="1:31" x14ac:dyDescent="0.25">
      <c r="A613">
        <v>1956456</v>
      </c>
      <c r="B613">
        <v>1</v>
      </c>
      <c r="C613" t="s">
        <v>80</v>
      </c>
      <c r="D613" t="s">
        <v>83</v>
      </c>
      <c r="E613" t="s">
        <v>131</v>
      </c>
      <c r="F613" t="s">
        <v>1993</v>
      </c>
      <c r="G613" t="s">
        <v>202</v>
      </c>
      <c r="H613" t="s">
        <v>134</v>
      </c>
      <c r="I613" t="s">
        <v>135</v>
      </c>
      <c r="J613" t="s">
        <v>136</v>
      </c>
      <c r="K613" t="s">
        <v>203</v>
      </c>
      <c r="L613" t="s">
        <v>1994</v>
      </c>
      <c r="M613" t="s">
        <v>1995</v>
      </c>
      <c r="N613">
        <v>8.7451230550000005</v>
      </c>
      <c r="O613">
        <v>0</v>
      </c>
      <c r="P613">
        <v>65</v>
      </c>
      <c r="Q613">
        <v>0</v>
      </c>
      <c r="R613">
        <v>0</v>
      </c>
      <c r="S613">
        <v>0</v>
      </c>
      <c r="T613">
        <v>4</v>
      </c>
      <c r="U613">
        <v>0</v>
      </c>
      <c r="V613">
        <v>0</v>
      </c>
      <c r="W613">
        <v>0</v>
      </c>
      <c r="X613">
        <v>224.0800517364367</v>
      </c>
      <c r="Y613">
        <v>0</v>
      </c>
      <c r="Z613">
        <v>0</v>
      </c>
      <c r="AA613">
        <v>0</v>
      </c>
      <c r="AB613">
        <v>27.117099610499114</v>
      </c>
      <c r="AC613">
        <v>0</v>
      </c>
      <c r="AD613">
        <v>0</v>
      </c>
      <c r="AE613">
        <v>251.19715134693581</v>
      </c>
    </row>
    <row r="614" spans="1:31" x14ac:dyDescent="0.25">
      <c r="A614">
        <v>1956599</v>
      </c>
      <c r="B614">
        <v>1</v>
      </c>
      <c r="C614" t="s">
        <v>80</v>
      </c>
      <c r="D614" t="s">
        <v>101</v>
      </c>
      <c r="E614" t="s">
        <v>220</v>
      </c>
      <c r="F614" t="s">
        <v>1996</v>
      </c>
      <c r="G614" t="s">
        <v>156</v>
      </c>
      <c r="H614" t="s">
        <v>157</v>
      </c>
      <c r="I614" t="s">
        <v>135</v>
      </c>
      <c r="J614" t="s">
        <v>136</v>
      </c>
      <c r="K614" t="s">
        <v>137</v>
      </c>
      <c r="L614" t="s">
        <v>1997</v>
      </c>
      <c r="M614" t="s">
        <v>1998</v>
      </c>
      <c r="N614">
        <v>0.72333333300000002</v>
      </c>
      <c r="O614">
        <v>18</v>
      </c>
      <c r="P614">
        <v>2798</v>
      </c>
      <c r="Q614">
        <v>17</v>
      </c>
      <c r="R614">
        <v>86</v>
      </c>
      <c r="S614">
        <v>29</v>
      </c>
      <c r="T614">
        <v>338</v>
      </c>
      <c r="U614">
        <v>4</v>
      </c>
      <c r="V614">
        <v>1</v>
      </c>
      <c r="W614">
        <v>7.6873162750401596</v>
      </c>
      <c r="X614">
        <v>683.14920921841963</v>
      </c>
      <c r="Y614">
        <v>234.82297769071388</v>
      </c>
      <c r="Z614">
        <v>48.285433986275237</v>
      </c>
      <c r="AA614">
        <v>369.62919148694823</v>
      </c>
      <c r="AB614">
        <v>311.981815647453</v>
      </c>
      <c r="AC614">
        <v>47.497306925182698</v>
      </c>
      <c r="AD614">
        <v>0.47841455813143413</v>
      </c>
      <c r="AE614">
        <v>1703.5316657881642</v>
      </c>
    </row>
    <row r="615" spans="1:31" x14ac:dyDescent="0.25">
      <c r="A615">
        <v>1956785</v>
      </c>
      <c r="B615">
        <v>1</v>
      </c>
      <c r="C615" t="s">
        <v>80</v>
      </c>
      <c r="D615" t="s">
        <v>93</v>
      </c>
      <c r="E615" t="s">
        <v>154</v>
      </c>
      <c r="F615" t="s">
        <v>1694</v>
      </c>
      <c r="G615" t="s">
        <v>604</v>
      </c>
      <c r="H615" t="s">
        <v>157</v>
      </c>
      <c r="I615" t="s">
        <v>135</v>
      </c>
      <c r="J615" t="s">
        <v>136</v>
      </c>
      <c r="K615" t="s">
        <v>137</v>
      </c>
      <c r="L615" t="s">
        <v>1999</v>
      </c>
      <c r="M615" t="s">
        <v>2000</v>
      </c>
      <c r="N615">
        <v>1.070277777</v>
      </c>
      <c r="O615">
        <v>0</v>
      </c>
      <c r="P615">
        <v>8</v>
      </c>
      <c r="Q615">
        <v>29</v>
      </c>
      <c r="R615">
        <v>64</v>
      </c>
      <c r="S615">
        <v>6</v>
      </c>
      <c r="T615">
        <v>9</v>
      </c>
      <c r="U615">
        <v>0</v>
      </c>
      <c r="V615">
        <v>0</v>
      </c>
      <c r="W615">
        <v>0</v>
      </c>
      <c r="X615">
        <v>4.2225684988002907</v>
      </c>
      <c r="Y615">
        <v>142.99122884934636</v>
      </c>
      <c r="Z615">
        <v>276.34550394890414</v>
      </c>
      <c r="AA615">
        <v>240.05095901960397</v>
      </c>
      <c r="AB615">
        <v>33.582525110946783</v>
      </c>
      <c r="AC615">
        <v>0</v>
      </c>
      <c r="AD615">
        <v>0</v>
      </c>
      <c r="AE615">
        <v>697.19278542760151</v>
      </c>
    </row>
    <row r="616" spans="1:31" x14ac:dyDescent="0.25">
      <c r="A616">
        <v>1956393</v>
      </c>
      <c r="B616">
        <v>1</v>
      </c>
      <c r="C616" t="s">
        <v>80</v>
      </c>
      <c r="D616" t="s">
        <v>91</v>
      </c>
      <c r="E616" t="s">
        <v>154</v>
      </c>
      <c r="F616" t="s">
        <v>2001</v>
      </c>
      <c r="G616" t="s">
        <v>156</v>
      </c>
      <c r="H616" t="s">
        <v>157</v>
      </c>
      <c r="I616" t="s">
        <v>135</v>
      </c>
      <c r="J616" t="s">
        <v>136</v>
      </c>
      <c r="K616" t="s">
        <v>137</v>
      </c>
      <c r="L616" t="s">
        <v>2002</v>
      </c>
      <c r="M616" t="s">
        <v>2003</v>
      </c>
      <c r="N616">
        <v>0.140555555</v>
      </c>
      <c r="O616">
        <v>1</v>
      </c>
      <c r="P616">
        <v>31</v>
      </c>
      <c r="Q616">
        <v>21</v>
      </c>
      <c r="R616">
        <v>265</v>
      </c>
      <c r="S616">
        <v>8</v>
      </c>
      <c r="T616">
        <v>44</v>
      </c>
      <c r="U616">
        <v>3</v>
      </c>
      <c r="V616">
        <v>0</v>
      </c>
      <c r="W616">
        <v>6.6219520397372222E-2</v>
      </c>
      <c r="X616">
        <v>1.5189048166315224</v>
      </c>
      <c r="Y616">
        <v>15.672534204160998</v>
      </c>
      <c r="Z616">
        <v>62.654680479165776</v>
      </c>
      <c r="AA616">
        <v>5.7674551789852853</v>
      </c>
      <c r="AB616">
        <v>6.2743916163144036</v>
      </c>
      <c r="AC616">
        <v>7.1617087284921741</v>
      </c>
      <c r="AD616">
        <v>0</v>
      </c>
      <c r="AE616">
        <v>99.115894544147537</v>
      </c>
    </row>
    <row r="617" spans="1:31" x14ac:dyDescent="0.25">
      <c r="A617">
        <v>1956642</v>
      </c>
      <c r="B617">
        <v>1</v>
      </c>
      <c r="C617" t="s">
        <v>80</v>
      </c>
      <c r="D617" t="s">
        <v>88</v>
      </c>
      <c r="E617" t="s">
        <v>140</v>
      </c>
      <c r="F617" t="s">
        <v>2004</v>
      </c>
      <c r="G617" t="s">
        <v>342</v>
      </c>
      <c r="H617" t="s">
        <v>134</v>
      </c>
      <c r="I617" t="s">
        <v>135</v>
      </c>
      <c r="J617" t="s">
        <v>136</v>
      </c>
      <c r="K617" t="s">
        <v>137</v>
      </c>
      <c r="L617" t="s">
        <v>2005</v>
      </c>
      <c r="M617" t="s">
        <v>2006</v>
      </c>
      <c r="N617">
        <v>3.51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1.2631838087681735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1.2631838087681735</v>
      </c>
    </row>
    <row r="618" spans="1:31" x14ac:dyDescent="0.25">
      <c r="A618">
        <v>1956499</v>
      </c>
      <c r="B618">
        <v>1</v>
      </c>
      <c r="C618" t="s">
        <v>80</v>
      </c>
      <c r="D618" t="s">
        <v>96</v>
      </c>
      <c r="E618" t="s">
        <v>140</v>
      </c>
      <c r="F618" t="s">
        <v>2007</v>
      </c>
      <c r="G618" t="s">
        <v>146</v>
      </c>
      <c r="H618" t="s">
        <v>134</v>
      </c>
      <c r="I618" t="s">
        <v>135</v>
      </c>
      <c r="J618" t="s">
        <v>136</v>
      </c>
      <c r="K618" t="s">
        <v>137</v>
      </c>
      <c r="L618" t="s">
        <v>2008</v>
      </c>
      <c r="M618" t="s">
        <v>2009</v>
      </c>
      <c r="N618">
        <v>3.0330555549999998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0.95018188350049959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0.95018188350049959</v>
      </c>
    </row>
    <row r="619" spans="1:31" x14ac:dyDescent="0.25">
      <c r="A619">
        <v>1956350</v>
      </c>
      <c r="B619">
        <v>1</v>
      </c>
      <c r="C619" t="s">
        <v>80</v>
      </c>
      <c r="D619" t="s">
        <v>110</v>
      </c>
      <c r="E619" t="s">
        <v>160</v>
      </c>
      <c r="F619" t="s">
        <v>2010</v>
      </c>
      <c r="G619" t="s">
        <v>162</v>
      </c>
      <c r="H619" t="s">
        <v>134</v>
      </c>
      <c r="I619" t="s">
        <v>135</v>
      </c>
      <c r="J619" t="s">
        <v>136</v>
      </c>
      <c r="K619" t="s">
        <v>137</v>
      </c>
      <c r="L619" t="s">
        <v>2011</v>
      </c>
      <c r="M619" t="s">
        <v>2012</v>
      </c>
      <c r="N619">
        <v>3.4049999999999998</v>
      </c>
      <c r="O619">
        <v>0</v>
      </c>
      <c r="P619">
        <v>3</v>
      </c>
      <c r="Q619">
        <v>0</v>
      </c>
      <c r="R619">
        <v>0</v>
      </c>
      <c r="S619">
        <v>0</v>
      </c>
      <c r="T619">
        <v>6</v>
      </c>
      <c r="U619">
        <v>0</v>
      </c>
      <c r="V619">
        <v>1</v>
      </c>
      <c r="W619">
        <v>0</v>
      </c>
      <c r="X619">
        <v>0.29569786181327917</v>
      </c>
      <c r="Y619">
        <v>0</v>
      </c>
      <c r="Z619">
        <v>0</v>
      </c>
      <c r="AA619">
        <v>0</v>
      </c>
      <c r="AB619">
        <v>10.223697858215541</v>
      </c>
      <c r="AC619">
        <v>0</v>
      </c>
      <c r="AD619">
        <v>104.09456004181233</v>
      </c>
      <c r="AE619">
        <v>114.61395576184115</v>
      </c>
    </row>
    <row r="620" spans="1:31" x14ac:dyDescent="0.25">
      <c r="A620">
        <v>1956734</v>
      </c>
      <c r="B620">
        <v>1</v>
      </c>
      <c r="C620" t="s">
        <v>81</v>
      </c>
      <c r="D620" t="s">
        <v>120</v>
      </c>
      <c r="E620" t="s">
        <v>131</v>
      </c>
      <c r="F620" t="s">
        <v>2013</v>
      </c>
      <c r="G620" t="s">
        <v>133</v>
      </c>
      <c r="H620" t="s">
        <v>134</v>
      </c>
      <c r="I620" t="s">
        <v>135</v>
      </c>
      <c r="J620" t="s">
        <v>136</v>
      </c>
      <c r="K620" t="s">
        <v>137</v>
      </c>
      <c r="L620" t="s">
        <v>2014</v>
      </c>
      <c r="M620" t="s">
        <v>2015</v>
      </c>
      <c r="N620">
        <v>2.372777777</v>
      </c>
      <c r="O620">
        <v>0</v>
      </c>
      <c r="P620">
        <v>50</v>
      </c>
      <c r="Q620">
        <v>0</v>
      </c>
      <c r="R620">
        <v>3</v>
      </c>
      <c r="S620">
        <v>0</v>
      </c>
      <c r="T620">
        <v>15</v>
      </c>
      <c r="U620">
        <v>0</v>
      </c>
      <c r="V620">
        <v>0</v>
      </c>
      <c r="W620">
        <v>0</v>
      </c>
      <c r="X620">
        <v>32.90035017776416</v>
      </c>
      <c r="Y620">
        <v>0</v>
      </c>
      <c r="Z620">
        <v>6.865868561879866</v>
      </c>
      <c r="AA620">
        <v>0</v>
      </c>
      <c r="AB620">
        <v>36.849816294582673</v>
      </c>
      <c r="AC620">
        <v>0</v>
      </c>
      <c r="AD620">
        <v>0</v>
      </c>
      <c r="AE620">
        <v>76.616035034226698</v>
      </c>
    </row>
    <row r="621" spans="1:31" x14ac:dyDescent="0.25">
      <c r="A621">
        <v>1956688</v>
      </c>
      <c r="B621">
        <v>1</v>
      </c>
      <c r="C621" t="s">
        <v>81</v>
      </c>
      <c r="D621" t="s">
        <v>127</v>
      </c>
      <c r="E621" t="s">
        <v>131</v>
      </c>
      <c r="F621" t="s">
        <v>2016</v>
      </c>
      <c r="G621" t="s">
        <v>483</v>
      </c>
      <c r="H621" t="s">
        <v>134</v>
      </c>
      <c r="I621" t="s">
        <v>135</v>
      </c>
      <c r="J621" t="s">
        <v>136</v>
      </c>
      <c r="K621" t="s">
        <v>137</v>
      </c>
      <c r="L621" t="s">
        <v>2017</v>
      </c>
      <c r="M621" t="s">
        <v>2018</v>
      </c>
      <c r="N621">
        <v>1.4383333330000001</v>
      </c>
      <c r="O621">
        <v>0</v>
      </c>
      <c r="P621">
        <v>2</v>
      </c>
      <c r="Q621">
        <v>0</v>
      </c>
      <c r="R621">
        <v>0</v>
      </c>
      <c r="S621">
        <v>0</v>
      </c>
      <c r="T621">
        <v>5</v>
      </c>
      <c r="U621">
        <v>0</v>
      </c>
      <c r="V621">
        <v>0</v>
      </c>
      <c r="W621">
        <v>0</v>
      </c>
      <c r="X621">
        <v>0.81546112480381661</v>
      </c>
      <c r="Y621">
        <v>0</v>
      </c>
      <c r="Z621">
        <v>0</v>
      </c>
      <c r="AA621">
        <v>0</v>
      </c>
      <c r="AB621">
        <v>11.515671654815289</v>
      </c>
      <c r="AC621">
        <v>0</v>
      </c>
      <c r="AD621">
        <v>0</v>
      </c>
      <c r="AE621">
        <v>12.331132779619105</v>
      </c>
    </row>
    <row r="622" spans="1:31" x14ac:dyDescent="0.25">
      <c r="A622">
        <v>1956711</v>
      </c>
      <c r="B622">
        <v>1</v>
      </c>
      <c r="C622" t="s">
        <v>80</v>
      </c>
      <c r="D622" t="s">
        <v>107</v>
      </c>
      <c r="E622" t="s">
        <v>190</v>
      </c>
      <c r="F622" t="s">
        <v>2019</v>
      </c>
      <c r="G622" t="s">
        <v>156</v>
      </c>
      <c r="H622" t="s">
        <v>157</v>
      </c>
      <c r="I622" t="s">
        <v>222</v>
      </c>
      <c r="J622" t="s">
        <v>136</v>
      </c>
      <c r="K622" t="s">
        <v>137</v>
      </c>
      <c r="L622" t="s">
        <v>2020</v>
      </c>
      <c r="M622" t="s">
        <v>2021</v>
      </c>
      <c r="N622">
        <v>2.75E-2</v>
      </c>
      <c r="O622">
        <v>1</v>
      </c>
      <c r="P622">
        <v>1228</v>
      </c>
      <c r="Q622">
        <v>0</v>
      </c>
      <c r="R622">
        <v>0</v>
      </c>
      <c r="S622">
        <v>10</v>
      </c>
      <c r="T622">
        <v>87</v>
      </c>
      <c r="U622">
        <v>0</v>
      </c>
      <c r="V622">
        <v>1</v>
      </c>
      <c r="W622">
        <v>0.43924568751607501</v>
      </c>
      <c r="X622">
        <v>10.872538665215821</v>
      </c>
      <c r="Y622">
        <v>0</v>
      </c>
      <c r="Z622">
        <v>0</v>
      </c>
      <c r="AA622">
        <v>3.0562014594967351</v>
      </c>
      <c r="AB622">
        <v>3.9605617640978403</v>
      </c>
      <c r="AC622">
        <v>0</v>
      </c>
      <c r="AD622">
        <v>5.2052992575870004E-2</v>
      </c>
      <c r="AE622">
        <v>18.380600568902342</v>
      </c>
    </row>
    <row r="623" spans="1:31" x14ac:dyDescent="0.25">
      <c r="A623">
        <v>1956479</v>
      </c>
      <c r="B623">
        <v>1</v>
      </c>
      <c r="C623" t="s">
        <v>80</v>
      </c>
      <c r="D623" t="s">
        <v>84</v>
      </c>
      <c r="E623" t="s">
        <v>131</v>
      </c>
      <c r="F623" t="s">
        <v>2022</v>
      </c>
      <c r="G623" t="s">
        <v>133</v>
      </c>
      <c r="H623" t="s">
        <v>134</v>
      </c>
      <c r="I623" t="s">
        <v>135</v>
      </c>
      <c r="J623" t="s">
        <v>136</v>
      </c>
      <c r="K623" t="s">
        <v>137</v>
      </c>
      <c r="L623" t="s">
        <v>2023</v>
      </c>
      <c r="M623" t="s">
        <v>2024</v>
      </c>
      <c r="N623">
        <v>1.290277777</v>
      </c>
      <c r="O623">
        <v>0</v>
      </c>
      <c r="P623">
        <v>170</v>
      </c>
      <c r="Q623">
        <v>0</v>
      </c>
      <c r="R623">
        <v>0</v>
      </c>
      <c r="S623">
        <v>0</v>
      </c>
      <c r="T623">
        <v>19</v>
      </c>
      <c r="U623">
        <v>0</v>
      </c>
      <c r="V623">
        <v>0</v>
      </c>
      <c r="W623">
        <v>0</v>
      </c>
      <c r="X623">
        <v>61.789529415729071</v>
      </c>
      <c r="Y623">
        <v>0</v>
      </c>
      <c r="Z623">
        <v>0</v>
      </c>
      <c r="AA623">
        <v>0</v>
      </c>
      <c r="AB623">
        <v>13.627393863029992</v>
      </c>
      <c r="AC623">
        <v>0</v>
      </c>
      <c r="AD623">
        <v>0</v>
      </c>
      <c r="AE623">
        <v>75.416923278759057</v>
      </c>
    </row>
    <row r="624" spans="1:31" x14ac:dyDescent="0.25">
      <c r="A624">
        <v>1956525</v>
      </c>
      <c r="B624">
        <v>1</v>
      </c>
      <c r="C624" t="s">
        <v>80</v>
      </c>
      <c r="D624" t="s">
        <v>101</v>
      </c>
      <c r="E624" t="s">
        <v>131</v>
      </c>
      <c r="F624" t="s">
        <v>2025</v>
      </c>
      <c r="G624" t="s">
        <v>326</v>
      </c>
      <c r="H624" t="s">
        <v>134</v>
      </c>
      <c r="I624" t="s">
        <v>135</v>
      </c>
      <c r="J624" t="s">
        <v>136</v>
      </c>
      <c r="K624" t="s">
        <v>137</v>
      </c>
      <c r="L624" t="s">
        <v>2026</v>
      </c>
      <c r="M624" t="s">
        <v>2027</v>
      </c>
      <c r="N624">
        <v>0.74444444399999998</v>
      </c>
      <c r="O624">
        <v>0</v>
      </c>
      <c r="P624">
        <v>83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17.391805436831682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17.391805436831682</v>
      </c>
    </row>
    <row r="625" spans="1:31" x14ac:dyDescent="0.25">
      <c r="A625">
        <v>1956465</v>
      </c>
      <c r="B625">
        <v>1</v>
      </c>
      <c r="C625" t="s">
        <v>80</v>
      </c>
      <c r="D625" t="s">
        <v>100</v>
      </c>
      <c r="E625" t="s">
        <v>220</v>
      </c>
      <c r="F625" t="s">
        <v>2028</v>
      </c>
      <c r="G625" t="s">
        <v>202</v>
      </c>
      <c r="H625" t="s">
        <v>157</v>
      </c>
      <c r="I625" t="s">
        <v>135</v>
      </c>
      <c r="J625" t="s">
        <v>136</v>
      </c>
      <c r="K625" t="s">
        <v>203</v>
      </c>
      <c r="L625" t="s">
        <v>2029</v>
      </c>
      <c r="M625" t="s">
        <v>2030</v>
      </c>
      <c r="N625">
        <v>0.64940277700000004</v>
      </c>
      <c r="O625">
        <v>1</v>
      </c>
      <c r="P625">
        <v>0</v>
      </c>
      <c r="Q625">
        <v>73</v>
      </c>
      <c r="R625">
        <v>18</v>
      </c>
      <c r="S625">
        <v>2</v>
      </c>
      <c r="T625">
        <v>0</v>
      </c>
      <c r="U625">
        <v>0</v>
      </c>
      <c r="V625">
        <v>0</v>
      </c>
      <c r="W625">
        <v>0.26779684862072339</v>
      </c>
      <c r="X625">
        <v>0</v>
      </c>
      <c r="Y625">
        <v>636.36994594844703</v>
      </c>
      <c r="Z625">
        <v>49.922102590297122</v>
      </c>
      <c r="AA625">
        <v>4.0727540943367959</v>
      </c>
      <c r="AB625">
        <v>0</v>
      </c>
      <c r="AC625">
        <v>0</v>
      </c>
      <c r="AD625">
        <v>0</v>
      </c>
      <c r="AE625">
        <v>690.63259948170162</v>
      </c>
    </row>
    <row r="626" spans="1:31" x14ac:dyDescent="0.25">
      <c r="A626">
        <v>1956671</v>
      </c>
      <c r="B626">
        <v>1</v>
      </c>
      <c r="C626" t="s">
        <v>80</v>
      </c>
      <c r="D626" t="s">
        <v>97</v>
      </c>
      <c r="E626" t="s">
        <v>140</v>
      </c>
      <c r="F626" t="s">
        <v>2031</v>
      </c>
      <c r="G626" t="s">
        <v>342</v>
      </c>
      <c r="H626" t="s">
        <v>134</v>
      </c>
      <c r="I626" t="s">
        <v>135</v>
      </c>
      <c r="J626" t="s">
        <v>136</v>
      </c>
      <c r="K626" t="s">
        <v>137</v>
      </c>
      <c r="L626" t="s">
        <v>2032</v>
      </c>
      <c r="M626" t="s">
        <v>2033</v>
      </c>
      <c r="N626">
        <v>1.7494444440000001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1.6082264401528965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1.6082264401528965</v>
      </c>
    </row>
    <row r="627" spans="1:31" x14ac:dyDescent="0.25">
      <c r="A627">
        <v>1956651</v>
      </c>
      <c r="B627">
        <v>1</v>
      </c>
      <c r="C627" t="s">
        <v>80</v>
      </c>
      <c r="D627" t="s">
        <v>100</v>
      </c>
      <c r="E627" t="s">
        <v>154</v>
      </c>
      <c r="F627" t="s">
        <v>2034</v>
      </c>
      <c r="G627" t="s">
        <v>156</v>
      </c>
      <c r="H627" t="s">
        <v>157</v>
      </c>
      <c r="I627" t="s">
        <v>135</v>
      </c>
      <c r="J627" t="s">
        <v>136</v>
      </c>
      <c r="K627" t="s">
        <v>137</v>
      </c>
      <c r="L627" t="s">
        <v>2035</v>
      </c>
      <c r="M627" t="s">
        <v>2036</v>
      </c>
      <c r="N627">
        <v>1.4141666660000001</v>
      </c>
      <c r="O627">
        <v>6</v>
      </c>
      <c r="P627">
        <v>0</v>
      </c>
      <c r="Q627">
        <v>56</v>
      </c>
      <c r="R627">
        <v>22</v>
      </c>
      <c r="S627">
        <v>6</v>
      </c>
      <c r="T627">
        <v>0</v>
      </c>
      <c r="U627">
        <v>0</v>
      </c>
      <c r="V627">
        <v>0</v>
      </c>
      <c r="W627">
        <v>7.5364671518925714</v>
      </c>
      <c r="X627">
        <v>0</v>
      </c>
      <c r="Y627">
        <v>205.01716008707069</v>
      </c>
      <c r="Z627">
        <v>76.357441967691969</v>
      </c>
      <c r="AA627">
        <v>54.37450428445436</v>
      </c>
      <c r="AB627">
        <v>0</v>
      </c>
      <c r="AC627">
        <v>0</v>
      </c>
      <c r="AD627">
        <v>0</v>
      </c>
      <c r="AE627">
        <v>343.28557349110957</v>
      </c>
    </row>
    <row r="628" spans="1:31" x14ac:dyDescent="0.25">
      <c r="A628">
        <v>1956794</v>
      </c>
      <c r="B628">
        <v>1</v>
      </c>
      <c r="C628" t="s">
        <v>81</v>
      </c>
      <c r="D628" t="s">
        <v>123</v>
      </c>
      <c r="E628" t="s">
        <v>140</v>
      </c>
      <c r="F628" t="s">
        <v>2037</v>
      </c>
      <c r="G628" t="s">
        <v>217</v>
      </c>
      <c r="H628" t="s">
        <v>134</v>
      </c>
      <c r="I628" t="s">
        <v>135</v>
      </c>
      <c r="J628" t="s">
        <v>136</v>
      </c>
      <c r="K628" t="s">
        <v>137</v>
      </c>
      <c r="L628" t="s">
        <v>2038</v>
      </c>
      <c r="M628" t="s">
        <v>2039</v>
      </c>
      <c r="N628">
        <v>2.8961111110000002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0.91528729858894231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0.91528729858894231</v>
      </c>
    </row>
    <row r="629" spans="1:31" x14ac:dyDescent="0.25">
      <c r="A629">
        <v>1956439</v>
      </c>
      <c r="B629">
        <v>1</v>
      </c>
      <c r="C629" t="s">
        <v>80</v>
      </c>
      <c r="D629" t="s">
        <v>83</v>
      </c>
      <c r="E629" t="s">
        <v>131</v>
      </c>
      <c r="F629" t="s">
        <v>2040</v>
      </c>
      <c r="G629" t="s">
        <v>202</v>
      </c>
      <c r="H629" t="s">
        <v>134</v>
      </c>
      <c r="I629" t="s">
        <v>135</v>
      </c>
      <c r="J629" t="s">
        <v>136</v>
      </c>
      <c r="K629" t="s">
        <v>203</v>
      </c>
      <c r="L629" t="s">
        <v>2041</v>
      </c>
      <c r="M629" t="s">
        <v>2042</v>
      </c>
      <c r="N629">
        <v>7.8657627769999996</v>
      </c>
      <c r="O629">
        <v>0</v>
      </c>
      <c r="P629">
        <v>20</v>
      </c>
      <c r="Q629">
        <v>0</v>
      </c>
      <c r="R629">
        <v>0</v>
      </c>
      <c r="S629">
        <v>0</v>
      </c>
      <c r="T629">
        <v>3</v>
      </c>
      <c r="U629">
        <v>0</v>
      </c>
      <c r="V629">
        <v>0</v>
      </c>
      <c r="W629">
        <v>0</v>
      </c>
      <c r="X629">
        <v>87.482541490974199</v>
      </c>
      <c r="Y629">
        <v>0</v>
      </c>
      <c r="Z629">
        <v>0</v>
      </c>
      <c r="AA629">
        <v>0</v>
      </c>
      <c r="AB629">
        <v>13.442249793088592</v>
      </c>
      <c r="AC629">
        <v>0</v>
      </c>
      <c r="AD629">
        <v>0</v>
      </c>
      <c r="AE629">
        <v>100.92479128406279</v>
      </c>
    </row>
    <row r="630" spans="1:31" x14ac:dyDescent="0.25">
      <c r="A630">
        <v>1956482</v>
      </c>
      <c r="B630">
        <v>1</v>
      </c>
      <c r="C630" t="s">
        <v>80</v>
      </c>
      <c r="D630" t="s">
        <v>105</v>
      </c>
      <c r="E630" t="s">
        <v>149</v>
      </c>
      <c r="F630" t="s">
        <v>2043</v>
      </c>
      <c r="G630" t="s">
        <v>202</v>
      </c>
      <c r="H630" t="s">
        <v>134</v>
      </c>
      <c r="I630" t="s">
        <v>135</v>
      </c>
      <c r="J630" t="s">
        <v>136</v>
      </c>
      <c r="K630" t="s">
        <v>203</v>
      </c>
      <c r="L630" t="s">
        <v>2044</v>
      </c>
      <c r="M630" t="s">
        <v>2045</v>
      </c>
      <c r="N630">
        <v>0.33916666600000001</v>
      </c>
      <c r="O630">
        <v>0</v>
      </c>
      <c r="P630">
        <v>221</v>
      </c>
      <c r="Q630">
        <v>0</v>
      </c>
      <c r="R630">
        <v>0</v>
      </c>
      <c r="S630">
        <v>0</v>
      </c>
      <c r="T630">
        <v>13</v>
      </c>
      <c r="U630">
        <v>0</v>
      </c>
      <c r="V630">
        <v>0</v>
      </c>
      <c r="W630">
        <v>0</v>
      </c>
      <c r="X630">
        <v>22.638938396846857</v>
      </c>
      <c r="Y630">
        <v>0</v>
      </c>
      <c r="Z630">
        <v>0</v>
      </c>
      <c r="AA630">
        <v>0</v>
      </c>
      <c r="AB630">
        <v>7.799436222569275</v>
      </c>
      <c r="AC630">
        <v>0</v>
      </c>
      <c r="AD630">
        <v>0</v>
      </c>
      <c r="AE630">
        <v>30.43837461941613</v>
      </c>
    </row>
    <row r="631" spans="1:31" x14ac:dyDescent="0.25">
      <c r="A631">
        <v>1956608</v>
      </c>
      <c r="B631">
        <v>1</v>
      </c>
      <c r="C631" t="s">
        <v>80</v>
      </c>
      <c r="D631" t="s">
        <v>99</v>
      </c>
      <c r="E631" t="s">
        <v>140</v>
      </c>
      <c r="F631" t="s">
        <v>2046</v>
      </c>
      <c r="G631" t="s">
        <v>217</v>
      </c>
      <c r="H631" t="s">
        <v>134</v>
      </c>
      <c r="I631" t="s">
        <v>135</v>
      </c>
      <c r="J631" t="s">
        <v>136</v>
      </c>
      <c r="K631" t="s">
        <v>137</v>
      </c>
      <c r="L631" t="s">
        <v>2047</v>
      </c>
      <c r="M631" t="s">
        <v>2048</v>
      </c>
      <c r="N631">
        <v>3.6372222220000001</v>
      </c>
      <c r="O631">
        <v>0</v>
      </c>
      <c r="P631">
        <v>3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9.0317722939549867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9.0317722939549867</v>
      </c>
    </row>
    <row r="632" spans="1:31" x14ac:dyDescent="0.25">
      <c r="A632">
        <v>1956645</v>
      </c>
      <c r="B632">
        <v>1</v>
      </c>
      <c r="C632" t="s">
        <v>80</v>
      </c>
      <c r="D632" t="s">
        <v>95</v>
      </c>
      <c r="E632" t="s">
        <v>171</v>
      </c>
      <c r="F632" t="s">
        <v>2049</v>
      </c>
      <c r="G632" t="s">
        <v>156</v>
      </c>
      <c r="H632" t="s">
        <v>157</v>
      </c>
      <c r="I632" t="s">
        <v>135</v>
      </c>
      <c r="J632" t="s">
        <v>136</v>
      </c>
      <c r="K632" t="s">
        <v>137</v>
      </c>
      <c r="L632" t="s">
        <v>2050</v>
      </c>
      <c r="M632" t="s">
        <v>2051</v>
      </c>
      <c r="N632">
        <v>0.191111111</v>
      </c>
      <c r="O632">
        <v>0</v>
      </c>
      <c r="P632">
        <v>411</v>
      </c>
      <c r="Q632">
        <v>0</v>
      </c>
      <c r="R632">
        <v>0</v>
      </c>
      <c r="S632">
        <v>1</v>
      </c>
      <c r="T632">
        <v>72</v>
      </c>
      <c r="U632">
        <v>0</v>
      </c>
      <c r="V632">
        <v>0</v>
      </c>
      <c r="W632">
        <v>0</v>
      </c>
      <c r="X632">
        <v>18.318623435164607</v>
      </c>
      <c r="Y632">
        <v>0</v>
      </c>
      <c r="Z632">
        <v>0</v>
      </c>
      <c r="AA632">
        <v>16.005655111662936</v>
      </c>
      <c r="AB632">
        <v>33.834456424317338</v>
      </c>
      <c r="AC632">
        <v>0</v>
      </c>
      <c r="AD632">
        <v>0</v>
      </c>
      <c r="AE632">
        <v>68.158734971144881</v>
      </c>
    </row>
    <row r="633" spans="1:31" x14ac:dyDescent="0.25">
      <c r="A633">
        <v>1956396</v>
      </c>
      <c r="B633">
        <v>1</v>
      </c>
      <c r="C633" t="s">
        <v>81</v>
      </c>
      <c r="D633" t="s">
        <v>122</v>
      </c>
      <c r="E633" t="s">
        <v>154</v>
      </c>
      <c r="F633" t="s">
        <v>2052</v>
      </c>
      <c r="G633" t="s">
        <v>156</v>
      </c>
      <c r="H633" t="s">
        <v>157</v>
      </c>
      <c r="I633" t="s">
        <v>135</v>
      </c>
      <c r="J633" t="s">
        <v>136</v>
      </c>
      <c r="K633" t="s">
        <v>137</v>
      </c>
      <c r="L633" t="s">
        <v>2053</v>
      </c>
      <c r="M633" t="s">
        <v>2054</v>
      </c>
      <c r="N633">
        <v>0.98055555500000002</v>
      </c>
      <c r="O633">
        <v>0</v>
      </c>
      <c r="P633">
        <v>4379</v>
      </c>
      <c r="Q633">
        <v>0</v>
      </c>
      <c r="R633">
        <v>37</v>
      </c>
      <c r="S633">
        <v>1</v>
      </c>
      <c r="T633">
        <v>175</v>
      </c>
      <c r="U633">
        <v>0</v>
      </c>
      <c r="V633">
        <v>0</v>
      </c>
      <c r="W633">
        <v>0</v>
      </c>
      <c r="X633">
        <v>571.13039714722436</v>
      </c>
      <c r="Y633">
        <v>0</v>
      </c>
      <c r="Z633">
        <v>11.746477509356065</v>
      </c>
      <c r="AA633">
        <v>6.0163225205023725</v>
      </c>
      <c r="AB633">
        <v>68.120222588790924</v>
      </c>
      <c r="AC633">
        <v>0</v>
      </c>
      <c r="AD633">
        <v>0</v>
      </c>
      <c r="AE633">
        <v>657.01341976587378</v>
      </c>
    </row>
    <row r="634" spans="1:31" x14ac:dyDescent="0.25">
      <c r="A634">
        <v>1956502</v>
      </c>
      <c r="B634">
        <v>1</v>
      </c>
      <c r="C634" t="s">
        <v>80</v>
      </c>
      <c r="D634" t="s">
        <v>85</v>
      </c>
      <c r="E634" t="s">
        <v>149</v>
      </c>
      <c r="F634" t="s">
        <v>2055</v>
      </c>
      <c r="G634" t="s">
        <v>2056</v>
      </c>
      <c r="H634" t="s">
        <v>134</v>
      </c>
      <c r="I634" t="s">
        <v>135</v>
      </c>
      <c r="J634" t="s">
        <v>136</v>
      </c>
      <c r="K634" t="s">
        <v>137</v>
      </c>
      <c r="L634" t="s">
        <v>2057</v>
      </c>
      <c r="M634" t="s">
        <v>2058</v>
      </c>
      <c r="N634">
        <v>0.578333333</v>
      </c>
      <c r="O634">
        <v>0</v>
      </c>
      <c r="P634">
        <v>117</v>
      </c>
      <c r="Q634">
        <v>0</v>
      </c>
      <c r="R634">
        <v>0</v>
      </c>
      <c r="S634">
        <v>0</v>
      </c>
      <c r="T634">
        <v>234</v>
      </c>
      <c r="U634">
        <v>0</v>
      </c>
      <c r="V634">
        <v>0</v>
      </c>
      <c r="W634">
        <v>0</v>
      </c>
      <c r="X634">
        <v>19.056899793262946</v>
      </c>
      <c r="Y634">
        <v>0</v>
      </c>
      <c r="Z634">
        <v>0</v>
      </c>
      <c r="AA634">
        <v>0</v>
      </c>
      <c r="AB634">
        <v>140.87540293427449</v>
      </c>
      <c r="AC634">
        <v>0</v>
      </c>
      <c r="AD634">
        <v>0</v>
      </c>
      <c r="AE634">
        <v>159.93230272753743</v>
      </c>
    </row>
    <row r="635" spans="1:31" x14ac:dyDescent="0.25">
      <c r="A635">
        <v>1956694</v>
      </c>
      <c r="B635">
        <v>1</v>
      </c>
      <c r="C635" t="s">
        <v>81</v>
      </c>
      <c r="D635" t="s">
        <v>127</v>
      </c>
      <c r="E635" t="s">
        <v>149</v>
      </c>
      <c r="F635" t="s">
        <v>2059</v>
      </c>
      <c r="G635" t="s">
        <v>362</v>
      </c>
      <c r="H635" t="s">
        <v>134</v>
      </c>
      <c r="I635" t="s">
        <v>135</v>
      </c>
      <c r="J635" t="s">
        <v>3</v>
      </c>
      <c r="K635" t="s">
        <v>137</v>
      </c>
      <c r="L635" t="s">
        <v>2060</v>
      </c>
      <c r="M635" t="s">
        <v>2061</v>
      </c>
      <c r="N635">
        <v>2.9169444439999999</v>
      </c>
      <c r="O635">
        <v>0</v>
      </c>
      <c r="P635">
        <v>90</v>
      </c>
      <c r="Q635">
        <v>0</v>
      </c>
      <c r="R635">
        <v>10</v>
      </c>
      <c r="S635">
        <v>0</v>
      </c>
      <c r="T635">
        <v>2</v>
      </c>
      <c r="U635">
        <v>0</v>
      </c>
      <c r="V635">
        <v>0</v>
      </c>
      <c r="W635">
        <v>0</v>
      </c>
      <c r="X635">
        <v>76.593047686357679</v>
      </c>
      <c r="Y635">
        <v>0</v>
      </c>
      <c r="Z635">
        <v>41.339774375826039</v>
      </c>
      <c r="AA635">
        <v>0</v>
      </c>
      <c r="AB635">
        <v>6.1699880995791956</v>
      </c>
      <c r="AC635">
        <v>0</v>
      </c>
      <c r="AD635">
        <v>0</v>
      </c>
      <c r="AE635">
        <v>124.10281016176292</v>
      </c>
    </row>
    <row r="636" spans="1:31" x14ac:dyDescent="0.25">
      <c r="A636">
        <v>1956545</v>
      </c>
      <c r="B636">
        <v>1</v>
      </c>
      <c r="C636" t="s">
        <v>81</v>
      </c>
      <c r="D636" t="s">
        <v>112</v>
      </c>
      <c r="E636" t="s">
        <v>154</v>
      </c>
      <c r="F636" t="s">
        <v>2062</v>
      </c>
      <c r="G636" t="s">
        <v>156</v>
      </c>
      <c r="H636" t="s">
        <v>157</v>
      </c>
      <c r="I636" t="s">
        <v>135</v>
      </c>
      <c r="J636" t="s">
        <v>136</v>
      </c>
      <c r="K636" t="s">
        <v>137</v>
      </c>
      <c r="L636" t="s">
        <v>2063</v>
      </c>
      <c r="M636" t="s">
        <v>2064</v>
      </c>
      <c r="N636">
        <v>0.12</v>
      </c>
      <c r="O636">
        <v>0</v>
      </c>
      <c r="P636">
        <v>503</v>
      </c>
      <c r="Q636">
        <v>3</v>
      </c>
      <c r="R636">
        <v>2</v>
      </c>
      <c r="S636">
        <v>2</v>
      </c>
      <c r="T636">
        <v>50</v>
      </c>
      <c r="U636">
        <v>2</v>
      </c>
      <c r="V636">
        <v>0</v>
      </c>
      <c r="W636">
        <v>0</v>
      </c>
      <c r="X636">
        <v>6.3090237632280006</v>
      </c>
      <c r="Y636">
        <v>1.4586892260170399</v>
      </c>
      <c r="Z636">
        <v>0.31985396184575998</v>
      </c>
      <c r="AA636">
        <v>0.47134962021288002</v>
      </c>
      <c r="AB636">
        <v>2.2587735285192001</v>
      </c>
      <c r="AC636">
        <v>47.562144531881273</v>
      </c>
      <c r="AD636">
        <v>0</v>
      </c>
      <c r="AE636">
        <v>58.379834631704156</v>
      </c>
    </row>
    <row r="637" spans="1:31" x14ac:dyDescent="0.25">
      <c r="A637">
        <v>1956568</v>
      </c>
      <c r="B637">
        <v>1</v>
      </c>
      <c r="C637" t="s">
        <v>80</v>
      </c>
      <c r="D637" t="s">
        <v>105</v>
      </c>
      <c r="E637" t="s">
        <v>154</v>
      </c>
      <c r="F637" t="s">
        <v>603</v>
      </c>
      <c r="G637" t="s">
        <v>156</v>
      </c>
      <c r="H637" t="s">
        <v>157</v>
      </c>
      <c r="I637" t="s">
        <v>135</v>
      </c>
      <c r="J637" t="s">
        <v>136</v>
      </c>
      <c r="K637" t="s">
        <v>137</v>
      </c>
      <c r="L637" t="s">
        <v>2065</v>
      </c>
      <c r="M637" t="s">
        <v>2066</v>
      </c>
      <c r="N637">
        <v>0.30888888799999997</v>
      </c>
      <c r="O637">
        <v>15</v>
      </c>
      <c r="P637">
        <v>726</v>
      </c>
      <c r="Q637">
        <v>22</v>
      </c>
      <c r="R637">
        <v>44</v>
      </c>
      <c r="S637">
        <v>39</v>
      </c>
      <c r="T637">
        <v>107</v>
      </c>
      <c r="U637">
        <v>12</v>
      </c>
      <c r="V637">
        <v>0</v>
      </c>
      <c r="W637">
        <v>3.891727892932491</v>
      </c>
      <c r="X637">
        <v>82.250469833177064</v>
      </c>
      <c r="Y637">
        <v>23.583115919940308</v>
      </c>
      <c r="Z637">
        <v>8.9070377638639862</v>
      </c>
      <c r="AA637">
        <v>99.58608421752929</v>
      </c>
      <c r="AB637">
        <v>36.381582407562497</v>
      </c>
      <c r="AC637">
        <v>117.51780905006513</v>
      </c>
      <c r="AD637">
        <v>0</v>
      </c>
      <c r="AE637">
        <v>372.11782708507076</v>
      </c>
    </row>
    <row r="638" spans="1:31" x14ac:dyDescent="0.25">
      <c r="A638">
        <v>1956708</v>
      </c>
      <c r="B638">
        <v>1</v>
      </c>
      <c r="C638" t="s">
        <v>81</v>
      </c>
      <c r="D638" t="s">
        <v>120</v>
      </c>
      <c r="E638" t="s">
        <v>131</v>
      </c>
      <c r="F638" t="s">
        <v>2067</v>
      </c>
      <c r="G638" t="s">
        <v>133</v>
      </c>
      <c r="H638" t="s">
        <v>134</v>
      </c>
      <c r="I638" t="s">
        <v>135</v>
      </c>
      <c r="J638" t="s">
        <v>136</v>
      </c>
      <c r="K638" t="s">
        <v>137</v>
      </c>
      <c r="L638" t="s">
        <v>2068</v>
      </c>
      <c r="M638" t="s">
        <v>2069</v>
      </c>
      <c r="N638">
        <v>1.3788888880000001</v>
      </c>
      <c r="O638">
        <v>0</v>
      </c>
      <c r="P638">
        <v>59</v>
      </c>
      <c r="Q638">
        <v>0</v>
      </c>
      <c r="R638">
        <v>4</v>
      </c>
      <c r="S638">
        <v>0</v>
      </c>
      <c r="T638">
        <v>1</v>
      </c>
      <c r="U638">
        <v>0</v>
      </c>
      <c r="V638">
        <v>0</v>
      </c>
      <c r="W638">
        <v>0</v>
      </c>
      <c r="X638">
        <v>25.412924971634027</v>
      </c>
      <c r="Y638">
        <v>0</v>
      </c>
      <c r="Z638">
        <v>12.097698297675359</v>
      </c>
      <c r="AA638">
        <v>0</v>
      </c>
      <c r="AB638">
        <v>0.63715359209475941</v>
      </c>
      <c r="AC638">
        <v>0</v>
      </c>
      <c r="AD638">
        <v>0</v>
      </c>
      <c r="AE638">
        <v>38.147776861404147</v>
      </c>
    </row>
    <row r="639" spans="1:31" x14ac:dyDescent="0.25">
      <c r="A639">
        <v>1956814</v>
      </c>
      <c r="B639">
        <v>1</v>
      </c>
      <c r="C639" t="s">
        <v>80</v>
      </c>
      <c r="D639" t="s">
        <v>87</v>
      </c>
      <c r="E639" t="s">
        <v>140</v>
      </c>
      <c r="F639" t="s">
        <v>2070</v>
      </c>
      <c r="G639" t="s">
        <v>342</v>
      </c>
      <c r="H639" t="s">
        <v>134</v>
      </c>
      <c r="I639" t="s">
        <v>135</v>
      </c>
      <c r="J639" t="s">
        <v>136</v>
      </c>
      <c r="K639" t="s">
        <v>137</v>
      </c>
      <c r="L639" t="s">
        <v>2071</v>
      </c>
      <c r="M639" t="s">
        <v>2072</v>
      </c>
      <c r="N639">
        <v>2.286944444</v>
      </c>
      <c r="O639">
        <v>0</v>
      </c>
      <c r="P639">
        <v>11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7.4360181600249415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7.4360181600249415</v>
      </c>
    </row>
    <row r="640" spans="1:31" x14ac:dyDescent="0.25">
      <c r="A640">
        <v>1956714</v>
      </c>
      <c r="B640">
        <v>1</v>
      </c>
      <c r="C640" t="s">
        <v>80</v>
      </c>
      <c r="D640" t="s">
        <v>83</v>
      </c>
      <c r="E640" t="s">
        <v>149</v>
      </c>
      <c r="F640" t="s">
        <v>2073</v>
      </c>
      <c r="G640" t="s">
        <v>151</v>
      </c>
      <c r="H640" t="s">
        <v>134</v>
      </c>
      <c r="I640" t="s">
        <v>135</v>
      </c>
      <c r="J640" t="s">
        <v>136</v>
      </c>
      <c r="K640" t="s">
        <v>137</v>
      </c>
      <c r="L640" t="s">
        <v>2074</v>
      </c>
      <c r="M640" t="s">
        <v>2075</v>
      </c>
      <c r="N640">
        <v>1.629444444</v>
      </c>
      <c r="O640">
        <v>0</v>
      </c>
      <c r="P640">
        <v>668</v>
      </c>
      <c r="Q640">
        <v>0</v>
      </c>
      <c r="R640">
        <v>0</v>
      </c>
      <c r="S640">
        <v>0</v>
      </c>
      <c r="T640">
        <v>26</v>
      </c>
      <c r="U640">
        <v>0</v>
      </c>
      <c r="V640">
        <v>0</v>
      </c>
      <c r="W640">
        <v>0</v>
      </c>
      <c r="X640">
        <v>373.13980068285031</v>
      </c>
      <c r="Y640">
        <v>0</v>
      </c>
      <c r="Z640">
        <v>0</v>
      </c>
      <c r="AA640">
        <v>0</v>
      </c>
      <c r="AB640">
        <v>43.141355498186336</v>
      </c>
      <c r="AC640">
        <v>0</v>
      </c>
      <c r="AD640">
        <v>0</v>
      </c>
      <c r="AE640">
        <v>416.28115618103664</v>
      </c>
    </row>
    <row r="641" spans="1:31" x14ac:dyDescent="0.25">
      <c r="A641">
        <v>1956422</v>
      </c>
      <c r="B641">
        <v>1</v>
      </c>
      <c r="C641" t="s">
        <v>80</v>
      </c>
      <c r="D641" t="s">
        <v>95</v>
      </c>
      <c r="E641" t="s">
        <v>154</v>
      </c>
      <c r="F641" t="s">
        <v>2076</v>
      </c>
      <c r="G641" t="s">
        <v>156</v>
      </c>
      <c r="H641" t="s">
        <v>157</v>
      </c>
      <c r="I641" t="s">
        <v>135</v>
      </c>
      <c r="J641" t="s">
        <v>136</v>
      </c>
      <c r="K641" t="s">
        <v>137</v>
      </c>
      <c r="L641" t="s">
        <v>2077</v>
      </c>
      <c r="M641" t="s">
        <v>2078</v>
      </c>
      <c r="N641">
        <v>5.7222222000000003E-2</v>
      </c>
      <c r="O641">
        <v>0</v>
      </c>
      <c r="P641">
        <v>1857</v>
      </c>
      <c r="Q641">
        <v>0</v>
      </c>
      <c r="R641">
        <v>1</v>
      </c>
      <c r="S641">
        <v>1</v>
      </c>
      <c r="T641">
        <v>145</v>
      </c>
      <c r="U641">
        <v>0</v>
      </c>
      <c r="V641">
        <v>2</v>
      </c>
      <c r="W641">
        <v>0</v>
      </c>
      <c r="X641">
        <v>22.427742281255458</v>
      </c>
      <c r="Y641">
        <v>0</v>
      </c>
      <c r="Z641">
        <v>0.14182684290054445</v>
      </c>
      <c r="AA641">
        <v>3.4836628151312776E-2</v>
      </c>
      <c r="AB641">
        <v>6.7206347624294605</v>
      </c>
      <c r="AC641">
        <v>0</v>
      </c>
      <c r="AD641">
        <v>0.82563565250877791</v>
      </c>
      <c r="AE641">
        <v>30.150676167245557</v>
      </c>
    </row>
    <row r="642" spans="1:31" x14ac:dyDescent="0.25">
      <c r="A642">
        <v>1956462</v>
      </c>
      <c r="B642">
        <v>1</v>
      </c>
      <c r="C642" t="s">
        <v>80</v>
      </c>
      <c r="D642" t="s">
        <v>88</v>
      </c>
      <c r="E642" t="s">
        <v>220</v>
      </c>
      <c r="F642" t="s">
        <v>2079</v>
      </c>
      <c r="G642" t="s">
        <v>156</v>
      </c>
      <c r="H642" t="s">
        <v>157</v>
      </c>
      <c r="I642" t="s">
        <v>135</v>
      </c>
      <c r="J642" t="s">
        <v>136</v>
      </c>
      <c r="K642" t="s">
        <v>137</v>
      </c>
      <c r="L642" t="s">
        <v>2080</v>
      </c>
      <c r="M642" t="s">
        <v>2081</v>
      </c>
      <c r="N642">
        <v>1.4752777770000001</v>
      </c>
      <c r="O642">
        <v>0</v>
      </c>
      <c r="P642">
        <v>596</v>
      </c>
      <c r="Q642">
        <v>0</v>
      </c>
      <c r="R642">
        <v>0</v>
      </c>
      <c r="S642">
        <v>1</v>
      </c>
      <c r="T642">
        <v>96</v>
      </c>
      <c r="U642">
        <v>0</v>
      </c>
      <c r="V642">
        <v>0</v>
      </c>
      <c r="W642">
        <v>0</v>
      </c>
      <c r="X642">
        <v>306.03438061870241</v>
      </c>
      <c r="Y642">
        <v>0</v>
      </c>
      <c r="Z642">
        <v>0</v>
      </c>
      <c r="AA642">
        <v>206.06484373540266</v>
      </c>
      <c r="AB642">
        <v>161.01972961606805</v>
      </c>
      <c r="AC642">
        <v>0</v>
      </c>
      <c r="AD642">
        <v>0</v>
      </c>
      <c r="AE642">
        <v>673.11895397017315</v>
      </c>
    </row>
    <row r="643" spans="1:31" x14ac:dyDescent="0.25">
      <c r="A643">
        <v>1956605</v>
      </c>
      <c r="B643">
        <v>1</v>
      </c>
      <c r="C643" t="s">
        <v>81</v>
      </c>
      <c r="D643" t="s">
        <v>120</v>
      </c>
      <c r="E643" t="s">
        <v>140</v>
      </c>
      <c r="F643" t="s">
        <v>2082</v>
      </c>
      <c r="G643" t="s">
        <v>217</v>
      </c>
      <c r="H643" t="s">
        <v>134</v>
      </c>
      <c r="I643" t="s">
        <v>135</v>
      </c>
      <c r="J643" t="s">
        <v>136</v>
      </c>
      <c r="K643" t="s">
        <v>137</v>
      </c>
      <c r="L643" t="s">
        <v>2083</v>
      </c>
      <c r="M643" t="s">
        <v>2084</v>
      </c>
      <c r="N643">
        <v>1.448611111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0.26780138764551109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0.26780138764551109</v>
      </c>
    </row>
    <row r="644" spans="1:31" x14ac:dyDescent="0.25">
      <c r="A644">
        <v>1956442</v>
      </c>
      <c r="B644">
        <v>1</v>
      </c>
      <c r="C644" t="s">
        <v>80</v>
      </c>
      <c r="D644" t="s">
        <v>83</v>
      </c>
      <c r="E644" t="s">
        <v>149</v>
      </c>
      <c r="F644" t="s">
        <v>2085</v>
      </c>
      <c r="G644" t="s">
        <v>202</v>
      </c>
      <c r="H644" t="s">
        <v>134</v>
      </c>
      <c r="I644" t="s">
        <v>135</v>
      </c>
      <c r="J644" t="s">
        <v>136</v>
      </c>
      <c r="K644" t="s">
        <v>203</v>
      </c>
      <c r="L644" t="s">
        <v>2086</v>
      </c>
      <c r="M644" t="s">
        <v>2087</v>
      </c>
      <c r="N644">
        <v>1.5748972219999999</v>
      </c>
      <c r="O644">
        <v>0</v>
      </c>
      <c r="P644">
        <v>369</v>
      </c>
      <c r="Q644">
        <v>0</v>
      </c>
      <c r="R644">
        <v>0</v>
      </c>
      <c r="S644">
        <v>0</v>
      </c>
      <c r="T644">
        <v>71</v>
      </c>
      <c r="U644">
        <v>0</v>
      </c>
      <c r="V644">
        <v>0</v>
      </c>
      <c r="W644">
        <v>0</v>
      </c>
      <c r="X644">
        <v>217.11304973933775</v>
      </c>
      <c r="Y644">
        <v>0</v>
      </c>
      <c r="Z644">
        <v>0</v>
      </c>
      <c r="AA644">
        <v>0</v>
      </c>
      <c r="AB644">
        <v>91.939156762342947</v>
      </c>
      <c r="AC644">
        <v>0</v>
      </c>
      <c r="AD644">
        <v>0</v>
      </c>
      <c r="AE644">
        <v>309.0522065016807</v>
      </c>
    </row>
    <row r="645" spans="1:31" x14ac:dyDescent="0.25">
      <c r="A645">
        <v>1956542</v>
      </c>
      <c r="B645">
        <v>1</v>
      </c>
      <c r="C645" t="s">
        <v>80</v>
      </c>
      <c r="D645" t="s">
        <v>97</v>
      </c>
      <c r="E645" t="s">
        <v>140</v>
      </c>
      <c r="F645" t="s">
        <v>2088</v>
      </c>
      <c r="G645" t="s">
        <v>342</v>
      </c>
      <c r="H645" t="s">
        <v>134</v>
      </c>
      <c r="I645" t="s">
        <v>135</v>
      </c>
      <c r="J645" t="s">
        <v>136</v>
      </c>
      <c r="K645" t="s">
        <v>137</v>
      </c>
      <c r="L645" t="s">
        <v>2089</v>
      </c>
      <c r="M645" t="s">
        <v>2090</v>
      </c>
      <c r="N645">
        <v>0.75638888800000004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0.13777936694331558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0.13777936694331558</v>
      </c>
    </row>
    <row r="646" spans="1:31" x14ac:dyDescent="0.25">
      <c r="A646">
        <v>1956791</v>
      </c>
      <c r="B646">
        <v>1</v>
      </c>
      <c r="C646" t="s">
        <v>80</v>
      </c>
      <c r="D646" t="s">
        <v>88</v>
      </c>
      <c r="E646" t="s">
        <v>154</v>
      </c>
      <c r="F646" t="s">
        <v>2091</v>
      </c>
      <c r="G646" t="s">
        <v>156</v>
      </c>
      <c r="H646" t="s">
        <v>157</v>
      </c>
      <c r="I646" t="s">
        <v>135</v>
      </c>
      <c r="J646" t="s">
        <v>136</v>
      </c>
      <c r="K646" t="s">
        <v>137</v>
      </c>
      <c r="L646" t="s">
        <v>2092</v>
      </c>
      <c r="M646" t="s">
        <v>2093</v>
      </c>
      <c r="N646">
        <v>1.051666666</v>
      </c>
      <c r="O646">
        <v>0</v>
      </c>
      <c r="P646">
        <v>2651</v>
      </c>
      <c r="Q646">
        <v>0</v>
      </c>
      <c r="R646">
        <v>0</v>
      </c>
      <c r="S646">
        <v>1</v>
      </c>
      <c r="T646">
        <v>36</v>
      </c>
      <c r="U646">
        <v>1</v>
      </c>
      <c r="V646">
        <v>0</v>
      </c>
      <c r="W646">
        <v>0</v>
      </c>
      <c r="X646">
        <v>1033.729061207978</v>
      </c>
      <c r="Y646">
        <v>0</v>
      </c>
      <c r="Z646">
        <v>0</v>
      </c>
      <c r="AA646">
        <v>3.4212359259221188</v>
      </c>
      <c r="AB646">
        <v>77.72167136157799</v>
      </c>
      <c r="AC646">
        <v>13.483544500197773</v>
      </c>
      <c r="AD646">
        <v>0</v>
      </c>
      <c r="AE646">
        <v>1128.3555129956758</v>
      </c>
    </row>
    <row r="647" spans="1:31" x14ac:dyDescent="0.25">
      <c r="A647">
        <v>1956425</v>
      </c>
      <c r="B647">
        <v>1</v>
      </c>
      <c r="C647" t="s">
        <v>81</v>
      </c>
      <c r="D647" t="s">
        <v>122</v>
      </c>
      <c r="E647" t="s">
        <v>154</v>
      </c>
      <c r="F647" t="s">
        <v>2052</v>
      </c>
      <c r="G647" t="s">
        <v>156</v>
      </c>
      <c r="H647" t="s">
        <v>157</v>
      </c>
      <c r="I647" t="s">
        <v>135</v>
      </c>
      <c r="J647" t="s">
        <v>136</v>
      </c>
      <c r="K647" t="s">
        <v>137</v>
      </c>
      <c r="L647" t="s">
        <v>2094</v>
      </c>
      <c r="M647" t="s">
        <v>2095</v>
      </c>
      <c r="N647">
        <v>0.44388888799999998</v>
      </c>
      <c r="O647">
        <v>0</v>
      </c>
      <c r="P647">
        <v>4379</v>
      </c>
      <c r="Q647">
        <v>0</v>
      </c>
      <c r="R647">
        <v>37</v>
      </c>
      <c r="S647">
        <v>1</v>
      </c>
      <c r="T647">
        <v>175</v>
      </c>
      <c r="U647">
        <v>0</v>
      </c>
      <c r="V647">
        <v>0</v>
      </c>
      <c r="W647">
        <v>0</v>
      </c>
      <c r="X647">
        <v>306.08896135418013</v>
      </c>
      <c r="Y647">
        <v>0</v>
      </c>
      <c r="Z647">
        <v>5.4679413711906806</v>
      </c>
      <c r="AA647">
        <v>3.2044936909844894</v>
      </c>
      <c r="AB647">
        <v>39.24463169380634</v>
      </c>
      <c r="AC647">
        <v>0</v>
      </c>
      <c r="AD647">
        <v>0</v>
      </c>
      <c r="AE647">
        <v>354.00602811016165</v>
      </c>
    </row>
    <row r="648" spans="1:31" x14ac:dyDescent="0.25">
      <c r="A648">
        <v>1956803</v>
      </c>
      <c r="B648">
        <v>1</v>
      </c>
      <c r="C648" t="s">
        <v>81</v>
      </c>
      <c r="D648" t="s">
        <v>112</v>
      </c>
      <c r="E648" t="s">
        <v>149</v>
      </c>
      <c r="F648" t="s">
        <v>2096</v>
      </c>
      <c r="G648" t="s">
        <v>151</v>
      </c>
      <c r="H648" t="s">
        <v>134</v>
      </c>
      <c r="I648" t="s">
        <v>135</v>
      </c>
      <c r="J648" t="s">
        <v>136</v>
      </c>
      <c r="K648" t="s">
        <v>137</v>
      </c>
      <c r="L648" t="s">
        <v>2097</v>
      </c>
      <c r="M648" t="s">
        <v>2098</v>
      </c>
      <c r="N648">
        <v>2.4327777770000001</v>
      </c>
      <c r="O648">
        <v>0</v>
      </c>
      <c r="P648">
        <v>58</v>
      </c>
      <c r="Q648">
        <v>0</v>
      </c>
      <c r="R648">
        <v>14</v>
      </c>
      <c r="S648">
        <v>0</v>
      </c>
      <c r="T648">
        <v>3</v>
      </c>
      <c r="U648">
        <v>0</v>
      </c>
      <c r="V648">
        <v>0</v>
      </c>
      <c r="W648">
        <v>0</v>
      </c>
      <c r="X648">
        <v>89.694467674508644</v>
      </c>
      <c r="Y648">
        <v>0</v>
      </c>
      <c r="Z648">
        <v>76.100493296987452</v>
      </c>
      <c r="AA648">
        <v>0</v>
      </c>
      <c r="AB648">
        <v>8.1983805992192451</v>
      </c>
      <c r="AC648">
        <v>0</v>
      </c>
      <c r="AD648">
        <v>0</v>
      </c>
      <c r="AE648">
        <v>173.99334157071533</v>
      </c>
    </row>
    <row r="649" spans="1:31" x14ac:dyDescent="0.25">
      <c r="A649">
        <v>1956657</v>
      </c>
      <c r="B649">
        <v>1</v>
      </c>
      <c r="C649" t="s">
        <v>80</v>
      </c>
      <c r="D649" t="s">
        <v>103</v>
      </c>
      <c r="E649" t="s">
        <v>149</v>
      </c>
      <c r="F649" t="s">
        <v>2099</v>
      </c>
      <c r="G649" t="s">
        <v>133</v>
      </c>
      <c r="H649" t="s">
        <v>134</v>
      </c>
      <c r="I649" t="s">
        <v>135</v>
      </c>
      <c r="J649" t="s">
        <v>136</v>
      </c>
      <c r="K649" t="s">
        <v>137</v>
      </c>
      <c r="L649" t="s">
        <v>2100</v>
      </c>
      <c r="M649" t="s">
        <v>2101</v>
      </c>
      <c r="N649">
        <v>1.9866666660000001</v>
      </c>
      <c r="O649">
        <v>0</v>
      </c>
      <c r="P649">
        <v>271</v>
      </c>
      <c r="Q649">
        <v>0</v>
      </c>
      <c r="R649">
        <v>0</v>
      </c>
      <c r="S649">
        <v>0</v>
      </c>
      <c r="T649">
        <v>26</v>
      </c>
      <c r="U649">
        <v>0</v>
      </c>
      <c r="V649">
        <v>0</v>
      </c>
      <c r="W649">
        <v>0</v>
      </c>
      <c r="X649">
        <v>169.55046781124443</v>
      </c>
      <c r="Y649">
        <v>0</v>
      </c>
      <c r="Z649">
        <v>0</v>
      </c>
      <c r="AA649">
        <v>0</v>
      </c>
      <c r="AB649">
        <v>85.010546998478972</v>
      </c>
      <c r="AC649">
        <v>0</v>
      </c>
      <c r="AD649">
        <v>0</v>
      </c>
      <c r="AE649">
        <v>254.56101480972342</v>
      </c>
    </row>
    <row r="650" spans="1:31" x14ac:dyDescent="0.25">
      <c r="A650">
        <v>1956431</v>
      </c>
      <c r="B650">
        <v>1</v>
      </c>
      <c r="C650" t="s">
        <v>80</v>
      </c>
      <c r="D650" t="s">
        <v>88</v>
      </c>
      <c r="E650" t="s">
        <v>154</v>
      </c>
      <c r="F650" t="s">
        <v>1882</v>
      </c>
      <c r="G650" t="s">
        <v>156</v>
      </c>
      <c r="H650" t="s">
        <v>157</v>
      </c>
      <c r="I650" t="s">
        <v>222</v>
      </c>
      <c r="J650" t="s">
        <v>136</v>
      </c>
      <c r="K650" t="s">
        <v>137</v>
      </c>
      <c r="L650" t="s">
        <v>2102</v>
      </c>
      <c r="M650" t="s">
        <v>2103</v>
      </c>
      <c r="N650">
        <v>3.9722222000000001E-2</v>
      </c>
      <c r="O650">
        <v>0</v>
      </c>
      <c r="P650">
        <v>4674</v>
      </c>
      <c r="Q650">
        <v>0</v>
      </c>
      <c r="R650">
        <v>1</v>
      </c>
      <c r="S650">
        <v>1</v>
      </c>
      <c r="T650">
        <v>249</v>
      </c>
      <c r="U650">
        <v>0</v>
      </c>
      <c r="V650">
        <v>0</v>
      </c>
      <c r="W650">
        <v>0</v>
      </c>
      <c r="X650">
        <v>43.595379045888201</v>
      </c>
      <c r="Y650">
        <v>0</v>
      </c>
      <c r="Z650">
        <v>4.404589769897777E-3</v>
      </c>
      <c r="AA650">
        <v>0</v>
      </c>
      <c r="AB650">
        <v>6.0375657611320266</v>
      </c>
      <c r="AC650">
        <v>0</v>
      </c>
      <c r="AD650">
        <v>0</v>
      </c>
      <c r="AE650">
        <v>49.637349396790128</v>
      </c>
    </row>
    <row r="651" spans="1:31" x14ac:dyDescent="0.25">
      <c r="A651">
        <v>1956617</v>
      </c>
      <c r="B651">
        <v>1</v>
      </c>
      <c r="C651" t="s">
        <v>80</v>
      </c>
      <c r="D651" t="s">
        <v>83</v>
      </c>
      <c r="E651" t="s">
        <v>220</v>
      </c>
      <c r="F651" t="s">
        <v>2104</v>
      </c>
      <c r="G651" t="s">
        <v>156</v>
      </c>
      <c r="H651" t="s">
        <v>157</v>
      </c>
      <c r="I651" t="s">
        <v>135</v>
      </c>
      <c r="J651" t="s">
        <v>136</v>
      </c>
      <c r="K651" t="s">
        <v>137</v>
      </c>
      <c r="L651" t="s">
        <v>2105</v>
      </c>
      <c r="M651" t="s">
        <v>2106</v>
      </c>
      <c r="N651">
        <v>0.73027777699999996</v>
      </c>
      <c r="O651">
        <v>0</v>
      </c>
      <c r="P651">
        <v>502</v>
      </c>
      <c r="Q651">
        <v>0</v>
      </c>
      <c r="R651">
        <v>0</v>
      </c>
      <c r="S651">
        <v>4</v>
      </c>
      <c r="T651">
        <v>38</v>
      </c>
      <c r="U651">
        <v>2</v>
      </c>
      <c r="V651">
        <v>0</v>
      </c>
      <c r="W651">
        <v>0</v>
      </c>
      <c r="X651">
        <v>112.91052876057519</v>
      </c>
      <c r="Y651">
        <v>0</v>
      </c>
      <c r="Z651">
        <v>0</v>
      </c>
      <c r="AA651">
        <v>24.867081656985004</v>
      </c>
      <c r="AB651">
        <v>20.770073851303955</v>
      </c>
      <c r="AC651">
        <v>14.849982369573214</v>
      </c>
      <c r="AD651">
        <v>0</v>
      </c>
      <c r="AE651">
        <v>173.39766663843736</v>
      </c>
    </row>
    <row r="652" spans="1:31" x14ac:dyDescent="0.25">
      <c r="A652">
        <v>1956471</v>
      </c>
      <c r="B652">
        <v>1</v>
      </c>
      <c r="C652" t="s">
        <v>80</v>
      </c>
      <c r="D652" t="s">
        <v>95</v>
      </c>
      <c r="E652" t="s">
        <v>131</v>
      </c>
      <c r="F652" t="s">
        <v>2107</v>
      </c>
      <c r="G652" t="s">
        <v>202</v>
      </c>
      <c r="H652" t="s">
        <v>134</v>
      </c>
      <c r="I652" t="s">
        <v>135</v>
      </c>
      <c r="J652" t="s">
        <v>136</v>
      </c>
      <c r="K652" t="s">
        <v>203</v>
      </c>
      <c r="L652" t="s">
        <v>2108</v>
      </c>
      <c r="M652" t="s">
        <v>2109</v>
      </c>
      <c r="N652">
        <v>7.9453433330000003</v>
      </c>
      <c r="O652">
        <v>0</v>
      </c>
      <c r="P652">
        <v>214</v>
      </c>
      <c r="Q652">
        <v>0</v>
      </c>
      <c r="R652">
        <v>0</v>
      </c>
      <c r="S652">
        <v>0</v>
      </c>
      <c r="T652">
        <v>21</v>
      </c>
      <c r="U652">
        <v>0</v>
      </c>
      <c r="V652">
        <v>0</v>
      </c>
      <c r="W652">
        <v>0</v>
      </c>
      <c r="X652">
        <v>463.29192249439444</v>
      </c>
      <c r="Y652">
        <v>0</v>
      </c>
      <c r="Z652">
        <v>0</v>
      </c>
      <c r="AA652">
        <v>0</v>
      </c>
      <c r="AB652">
        <v>85.216325557914729</v>
      </c>
      <c r="AC652">
        <v>0</v>
      </c>
      <c r="AD652">
        <v>0</v>
      </c>
      <c r="AE652">
        <v>548.50824805230923</v>
      </c>
    </row>
    <row r="653" spans="1:31" x14ac:dyDescent="0.25">
      <c r="A653">
        <v>1956700</v>
      </c>
      <c r="B653">
        <v>1</v>
      </c>
      <c r="C653" t="s">
        <v>80</v>
      </c>
      <c r="D653" t="s">
        <v>96</v>
      </c>
      <c r="E653" t="s">
        <v>131</v>
      </c>
      <c r="F653" t="s">
        <v>2110</v>
      </c>
      <c r="G653" t="s">
        <v>283</v>
      </c>
      <c r="H653" t="s">
        <v>134</v>
      </c>
      <c r="I653" t="s">
        <v>135</v>
      </c>
      <c r="J653" t="s">
        <v>136</v>
      </c>
      <c r="K653" t="s">
        <v>137</v>
      </c>
      <c r="L653" t="s">
        <v>2111</v>
      </c>
      <c r="M653" t="s">
        <v>2112</v>
      </c>
      <c r="N653">
        <v>0.950555555</v>
      </c>
      <c r="O653">
        <v>0</v>
      </c>
      <c r="P653">
        <v>110</v>
      </c>
      <c r="Q653">
        <v>0</v>
      </c>
      <c r="R653">
        <v>0</v>
      </c>
      <c r="S653">
        <v>0</v>
      </c>
      <c r="T653">
        <v>11</v>
      </c>
      <c r="U653">
        <v>0</v>
      </c>
      <c r="V653">
        <v>0</v>
      </c>
      <c r="W653">
        <v>0</v>
      </c>
      <c r="X653">
        <v>58.42320031489816</v>
      </c>
      <c r="Y653">
        <v>0</v>
      </c>
      <c r="Z653">
        <v>0</v>
      </c>
      <c r="AA653">
        <v>0</v>
      </c>
      <c r="AB653">
        <v>6.8125763728024191</v>
      </c>
      <c r="AC653">
        <v>0</v>
      </c>
      <c r="AD653">
        <v>0</v>
      </c>
      <c r="AE653">
        <v>65.235776687700579</v>
      </c>
    </row>
    <row r="654" spans="1:31" x14ac:dyDescent="0.25">
      <c r="A654">
        <v>1956531</v>
      </c>
      <c r="B654">
        <v>1</v>
      </c>
      <c r="C654" t="s">
        <v>80</v>
      </c>
      <c r="D654" t="s">
        <v>98</v>
      </c>
      <c r="E654" t="s">
        <v>140</v>
      </c>
      <c r="F654" t="s">
        <v>2113</v>
      </c>
      <c r="G654" t="s">
        <v>217</v>
      </c>
      <c r="H654" t="s">
        <v>134</v>
      </c>
      <c r="I654" t="s">
        <v>135</v>
      </c>
      <c r="J654" t="s">
        <v>136</v>
      </c>
      <c r="K654" t="s">
        <v>137</v>
      </c>
      <c r="L654" t="s">
        <v>2114</v>
      </c>
      <c r="M654" t="s">
        <v>2115</v>
      </c>
      <c r="N654">
        <v>2.0119444440000001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7.0403272442043292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7.0403272442043292</v>
      </c>
    </row>
    <row r="655" spans="1:31" x14ac:dyDescent="0.25">
      <c r="A655">
        <v>1956680</v>
      </c>
      <c r="B655">
        <v>1</v>
      </c>
      <c r="C655" t="s">
        <v>80</v>
      </c>
      <c r="D655" t="s">
        <v>101</v>
      </c>
      <c r="E655" t="s">
        <v>190</v>
      </c>
      <c r="F655" t="s">
        <v>2116</v>
      </c>
      <c r="G655" t="s">
        <v>156</v>
      </c>
      <c r="H655" t="s">
        <v>157</v>
      </c>
      <c r="I655" t="s">
        <v>135</v>
      </c>
      <c r="J655" t="s">
        <v>136</v>
      </c>
      <c r="K655" t="s">
        <v>137</v>
      </c>
      <c r="L655" t="s">
        <v>2117</v>
      </c>
      <c r="M655" t="s">
        <v>2118</v>
      </c>
      <c r="N655">
        <v>0.68166666600000003</v>
      </c>
      <c r="O655">
        <v>0</v>
      </c>
      <c r="P655">
        <v>73</v>
      </c>
      <c r="Q655">
        <v>0</v>
      </c>
      <c r="R655">
        <v>2</v>
      </c>
      <c r="S655">
        <v>0</v>
      </c>
      <c r="T655">
        <v>22</v>
      </c>
      <c r="U655">
        <v>0</v>
      </c>
      <c r="V655">
        <v>0</v>
      </c>
      <c r="W655">
        <v>0</v>
      </c>
      <c r="X655">
        <v>17.05527592777808</v>
      </c>
      <c r="Y655">
        <v>0</v>
      </c>
      <c r="Z655">
        <v>0.81940564113584013</v>
      </c>
      <c r="AA655">
        <v>0</v>
      </c>
      <c r="AB655">
        <v>28.371448481319486</v>
      </c>
      <c r="AC655">
        <v>0</v>
      </c>
      <c r="AD655">
        <v>0</v>
      </c>
      <c r="AE655">
        <v>46.246130050233404</v>
      </c>
    </row>
    <row r="656" spans="1:31" x14ac:dyDescent="0.25">
      <c r="A656">
        <v>1956508</v>
      </c>
      <c r="B656">
        <v>1</v>
      </c>
      <c r="C656" t="s">
        <v>81</v>
      </c>
      <c r="D656" t="s">
        <v>117</v>
      </c>
      <c r="E656" t="s">
        <v>131</v>
      </c>
      <c r="F656" t="s">
        <v>2119</v>
      </c>
      <c r="G656" t="s">
        <v>202</v>
      </c>
      <c r="H656" t="s">
        <v>134</v>
      </c>
      <c r="I656" t="s">
        <v>135</v>
      </c>
      <c r="J656" t="s">
        <v>136</v>
      </c>
      <c r="K656" t="s">
        <v>203</v>
      </c>
      <c r="L656" t="s">
        <v>2120</v>
      </c>
      <c r="M656" t="s">
        <v>2121</v>
      </c>
      <c r="N656">
        <v>6.3408583329999999</v>
      </c>
      <c r="O656">
        <v>0</v>
      </c>
      <c r="P656">
        <v>16</v>
      </c>
      <c r="Q656">
        <v>0</v>
      </c>
      <c r="R656">
        <v>8</v>
      </c>
      <c r="S656">
        <v>0</v>
      </c>
      <c r="T656">
        <v>3</v>
      </c>
      <c r="U656">
        <v>0</v>
      </c>
      <c r="V656">
        <v>0</v>
      </c>
      <c r="W656">
        <v>0</v>
      </c>
      <c r="X656">
        <v>55.556462569238754</v>
      </c>
      <c r="Y656">
        <v>0</v>
      </c>
      <c r="Z656">
        <v>41.758139497769221</v>
      </c>
      <c r="AA656">
        <v>0</v>
      </c>
      <c r="AB656">
        <v>30.172718169968874</v>
      </c>
      <c r="AC656">
        <v>0</v>
      </c>
      <c r="AD656">
        <v>0</v>
      </c>
      <c r="AE656">
        <v>127.48732023697684</v>
      </c>
    </row>
    <row r="657" spans="1:31" x14ac:dyDescent="0.25">
      <c r="A657">
        <v>1956408</v>
      </c>
      <c r="B657">
        <v>1</v>
      </c>
      <c r="C657" t="s">
        <v>81</v>
      </c>
      <c r="D657" t="s">
        <v>122</v>
      </c>
      <c r="E657" t="s">
        <v>190</v>
      </c>
      <c r="F657" t="s">
        <v>2122</v>
      </c>
      <c r="G657" t="s">
        <v>241</v>
      </c>
      <c r="H657" t="s">
        <v>157</v>
      </c>
      <c r="I657" t="s">
        <v>135</v>
      </c>
      <c r="J657" t="s">
        <v>136</v>
      </c>
      <c r="K657" t="s">
        <v>137</v>
      </c>
      <c r="L657" t="s">
        <v>2123</v>
      </c>
      <c r="M657" t="s">
        <v>2124</v>
      </c>
      <c r="N657">
        <v>3.125</v>
      </c>
      <c r="O657">
        <v>0</v>
      </c>
      <c r="P657">
        <v>42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16.032583674410628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16.032583674410628</v>
      </c>
    </row>
    <row r="658" spans="1:31" x14ac:dyDescent="0.25">
      <c r="A658">
        <v>1956800</v>
      </c>
      <c r="B658">
        <v>1</v>
      </c>
      <c r="C658" t="s">
        <v>81</v>
      </c>
      <c r="D658" t="s">
        <v>128</v>
      </c>
      <c r="E658" t="s">
        <v>154</v>
      </c>
      <c r="F658" t="s">
        <v>2125</v>
      </c>
      <c r="G658" t="s">
        <v>156</v>
      </c>
      <c r="H658" t="s">
        <v>157</v>
      </c>
      <c r="I658" t="s">
        <v>135</v>
      </c>
      <c r="J658" t="s">
        <v>136</v>
      </c>
      <c r="K658" t="s">
        <v>137</v>
      </c>
      <c r="L658" t="s">
        <v>2126</v>
      </c>
      <c r="M658" t="s">
        <v>2127</v>
      </c>
      <c r="N658">
        <v>0.151388888</v>
      </c>
      <c r="O658">
        <v>8</v>
      </c>
      <c r="P658">
        <v>1488</v>
      </c>
      <c r="Q658">
        <v>55</v>
      </c>
      <c r="R658">
        <v>85</v>
      </c>
      <c r="S658">
        <v>9</v>
      </c>
      <c r="T658">
        <v>99</v>
      </c>
      <c r="U658">
        <v>3</v>
      </c>
      <c r="V658">
        <v>0</v>
      </c>
      <c r="W658">
        <v>1.3198850782719387</v>
      </c>
      <c r="X658">
        <v>50.976063888295286</v>
      </c>
      <c r="Y658">
        <v>20.78018543384626</v>
      </c>
      <c r="Z658">
        <v>18.912797009670193</v>
      </c>
      <c r="AA658">
        <v>39.235222677907849</v>
      </c>
      <c r="AB658">
        <v>6.5770585004570234</v>
      </c>
      <c r="AC658">
        <v>0.5095499763776834</v>
      </c>
      <c r="AD658">
        <v>0</v>
      </c>
      <c r="AE658">
        <v>138.31076256482621</v>
      </c>
    </row>
    <row r="659" spans="1:31" x14ac:dyDescent="0.25">
      <c r="A659">
        <v>1956494</v>
      </c>
      <c r="B659">
        <v>1</v>
      </c>
      <c r="C659" t="s">
        <v>80</v>
      </c>
      <c r="D659" t="s">
        <v>88</v>
      </c>
      <c r="E659" t="s">
        <v>160</v>
      </c>
      <c r="F659" t="s">
        <v>2128</v>
      </c>
      <c r="G659" t="s">
        <v>133</v>
      </c>
      <c r="H659" t="s">
        <v>134</v>
      </c>
      <c r="I659" t="s">
        <v>135</v>
      </c>
      <c r="J659" t="s">
        <v>136</v>
      </c>
      <c r="K659" t="s">
        <v>137</v>
      </c>
      <c r="L659" t="s">
        <v>2129</v>
      </c>
      <c r="M659" t="s">
        <v>2130</v>
      </c>
      <c r="N659">
        <v>1.8008333329999999</v>
      </c>
      <c r="O659">
        <v>0</v>
      </c>
      <c r="P659">
        <v>148</v>
      </c>
      <c r="Q659">
        <v>0</v>
      </c>
      <c r="R659">
        <v>0</v>
      </c>
      <c r="S659">
        <v>0</v>
      </c>
      <c r="T659">
        <v>2</v>
      </c>
      <c r="U659">
        <v>0</v>
      </c>
      <c r="V659">
        <v>0</v>
      </c>
      <c r="W659">
        <v>0</v>
      </c>
      <c r="X659">
        <v>81.034389428602537</v>
      </c>
      <c r="Y659">
        <v>0</v>
      </c>
      <c r="Z659">
        <v>0</v>
      </c>
      <c r="AA659">
        <v>0</v>
      </c>
      <c r="AB659">
        <v>0.2695473251898578</v>
      </c>
      <c r="AC659">
        <v>0</v>
      </c>
      <c r="AD659">
        <v>0</v>
      </c>
      <c r="AE659">
        <v>81.303936753792399</v>
      </c>
    </row>
    <row r="660" spans="1:31" x14ac:dyDescent="0.25">
      <c r="A660">
        <v>1956737</v>
      </c>
      <c r="B660">
        <v>1</v>
      </c>
      <c r="C660" t="s">
        <v>80</v>
      </c>
      <c r="D660" t="s">
        <v>85</v>
      </c>
      <c r="E660" t="s">
        <v>160</v>
      </c>
      <c r="F660" t="s">
        <v>2131</v>
      </c>
      <c r="G660" t="s">
        <v>162</v>
      </c>
      <c r="H660" t="s">
        <v>134</v>
      </c>
      <c r="I660" t="s">
        <v>135</v>
      </c>
      <c r="J660" t="s">
        <v>136</v>
      </c>
      <c r="K660" t="s">
        <v>137</v>
      </c>
      <c r="L660" t="s">
        <v>2132</v>
      </c>
      <c r="M660" t="s">
        <v>2133</v>
      </c>
      <c r="N660">
        <v>1.4950000000000001</v>
      </c>
      <c r="O660">
        <v>0</v>
      </c>
      <c r="P660">
        <v>16</v>
      </c>
      <c r="Q660">
        <v>0</v>
      </c>
      <c r="R660">
        <v>0</v>
      </c>
      <c r="S660">
        <v>0</v>
      </c>
      <c r="T660">
        <v>19</v>
      </c>
      <c r="U660">
        <v>0</v>
      </c>
      <c r="V660">
        <v>0</v>
      </c>
      <c r="W660">
        <v>0</v>
      </c>
      <c r="X660">
        <v>9.3976590312642951</v>
      </c>
      <c r="Y660">
        <v>0</v>
      </c>
      <c r="Z660">
        <v>0</v>
      </c>
      <c r="AA660">
        <v>0</v>
      </c>
      <c r="AB660">
        <v>48.893894219998202</v>
      </c>
      <c r="AC660">
        <v>0</v>
      </c>
      <c r="AD660">
        <v>0</v>
      </c>
      <c r="AE660">
        <v>58.291553251262499</v>
      </c>
    </row>
    <row r="661" spans="1:31" x14ac:dyDescent="0.25">
      <c r="A661">
        <v>1956843</v>
      </c>
      <c r="B661">
        <v>1</v>
      </c>
      <c r="C661" t="s">
        <v>81</v>
      </c>
      <c r="D661" t="s">
        <v>112</v>
      </c>
      <c r="E661" t="s">
        <v>140</v>
      </c>
      <c r="F661" t="s">
        <v>2134</v>
      </c>
      <c r="G661" t="s">
        <v>217</v>
      </c>
      <c r="H661" t="s">
        <v>134</v>
      </c>
      <c r="I661" t="s">
        <v>135</v>
      </c>
      <c r="J661" t="s">
        <v>136</v>
      </c>
      <c r="K661" t="s">
        <v>137</v>
      </c>
      <c r="L661" t="s">
        <v>2135</v>
      </c>
      <c r="M661" t="s">
        <v>2136</v>
      </c>
      <c r="N661">
        <v>1.1419444439999999</v>
      </c>
      <c r="O661">
        <v>0</v>
      </c>
      <c r="P661">
        <v>5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0.536464708000567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0.536464708000567</v>
      </c>
    </row>
    <row r="662" spans="1:31" x14ac:dyDescent="0.25">
      <c r="A662">
        <v>1956594</v>
      </c>
      <c r="B662">
        <v>1</v>
      </c>
      <c r="C662" t="s">
        <v>81</v>
      </c>
      <c r="D662" t="s">
        <v>122</v>
      </c>
      <c r="E662" t="s">
        <v>220</v>
      </c>
      <c r="F662" t="s">
        <v>1966</v>
      </c>
      <c r="G662" t="s">
        <v>156</v>
      </c>
      <c r="H662" t="s">
        <v>157</v>
      </c>
      <c r="I662" t="s">
        <v>135</v>
      </c>
      <c r="J662" t="s">
        <v>136</v>
      </c>
      <c r="K662" t="s">
        <v>137</v>
      </c>
      <c r="L662" t="s">
        <v>2137</v>
      </c>
      <c r="M662" t="s">
        <v>2138</v>
      </c>
      <c r="N662">
        <v>1.0041666659999999</v>
      </c>
      <c r="O662">
        <v>1</v>
      </c>
      <c r="P662">
        <v>462</v>
      </c>
      <c r="Q662">
        <v>4</v>
      </c>
      <c r="R662">
        <v>0</v>
      </c>
      <c r="S662">
        <v>2</v>
      </c>
      <c r="T662">
        <v>18</v>
      </c>
      <c r="U662">
        <v>0</v>
      </c>
      <c r="V662">
        <v>0</v>
      </c>
      <c r="W662">
        <v>0.11065501932936</v>
      </c>
      <c r="X662">
        <v>51.83491997590049</v>
      </c>
      <c r="Y662">
        <v>18.496649578992649</v>
      </c>
      <c r="Z662">
        <v>0</v>
      </c>
      <c r="AA662">
        <v>10.312895372673179</v>
      </c>
      <c r="AB662">
        <v>1.9722864983047033</v>
      </c>
      <c r="AC662">
        <v>0</v>
      </c>
      <c r="AD662">
        <v>0</v>
      </c>
      <c r="AE662">
        <v>82.727406445200373</v>
      </c>
    </row>
    <row r="663" spans="1:31" x14ac:dyDescent="0.25">
      <c r="A663">
        <v>1956451</v>
      </c>
      <c r="B663">
        <v>1</v>
      </c>
      <c r="C663" t="s">
        <v>81</v>
      </c>
      <c r="D663" t="s">
        <v>120</v>
      </c>
      <c r="E663" t="s">
        <v>149</v>
      </c>
      <c r="F663" t="s">
        <v>2139</v>
      </c>
      <c r="G663" t="s">
        <v>202</v>
      </c>
      <c r="H663" t="s">
        <v>134</v>
      </c>
      <c r="I663" t="s">
        <v>135</v>
      </c>
      <c r="J663" t="s">
        <v>136</v>
      </c>
      <c r="K663" t="s">
        <v>203</v>
      </c>
      <c r="L663" t="s">
        <v>2140</v>
      </c>
      <c r="M663" t="s">
        <v>2141</v>
      </c>
      <c r="N663">
        <v>8.7398527769999994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1</v>
      </c>
      <c r="U663">
        <v>0</v>
      </c>
      <c r="V663">
        <v>0</v>
      </c>
      <c r="W663">
        <v>0</v>
      </c>
      <c r="X663">
        <v>3.8790678920087287</v>
      </c>
      <c r="Y663">
        <v>0</v>
      </c>
      <c r="Z663">
        <v>0</v>
      </c>
      <c r="AA663">
        <v>0</v>
      </c>
      <c r="AB663">
        <v>7.4459103944132314</v>
      </c>
      <c r="AC663">
        <v>0</v>
      </c>
      <c r="AD663">
        <v>0</v>
      </c>
      <c r="AE663">
        <v>11.32497828642196</v>
      </c>
    </row>
    <row r="664" spans="1:31" x14ac:dyDescent="0.25">
      <c r="A664">
        <v>1956614</v>
      </c>
      <c r="B664">
        <v>1</v>
      </c>
      <c r="C664" t="s">
        <v>80</v>
      </c>
      <c r="D664" t="s">
        <v>82</v>
      </c>
      <c r="E664" t="s">
        <v>140</v>
      </c>
      <c r="F664" t="s">
        <v>2142</v>
      </c>
      <c r="G664" t="s">
        <v>342</v>
      </c>
      <c r="H664" t="s">
        <v>134</v>
      </c>
      <c r="I664" t="s">
        <v>135</v>
      </c>
      <c r="J664" t="s">
        <v>136</v>
      </c>
      <c r="K664" t="s">
        <v>137</v>
      </c>
      <c r="L664" t="s">
        <v>2143</v>
      </c>
      <c r="M664" t="s">
        <v>2144</v>
      </c>
      <c r="N664">
        <v>2.2480555550000001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4.3763823077357644</v>
      </c>
      <c r="AC664">
        <v>0</v>
      </c>
      <c r="AD664">
        <v>0</v>
      </c>
      <c r="AE664">
        <v>4.3763823077357644</v>
      </c>
    </row>
    <row r="665" spans="1:31" x14ac:dyDescent="0.25">
      <c r="A665">
        <v>1956637</v>
      </c>
      <c r="B665">
        <v>1</v>
      </c>
      <c r="C665" t="s">
        <v>81</v>
      </c>
      <c r="D665" t="s">
        <v>112</v>
      </c>
      <c r="E665" t="s">
        <v>190</v>
      </c>
      <c r="F665" t="s">
        <v>2145</v>
      </c>
      <c r="G665" t="s">
        <v>156</v>
      </c>
      <c r="H665" t="s">
        <v>157</v>
      </c>
      <c r="I665" t="s">
        <v>135</v>
      </c>
      <c r="J665" t="s">
        <v>136</v>
      </c>
      <c r="K665" t="s">
        <v>137</v>
      </c>
      <c r="L665" t="s">
        <v>2146</v>
      </c>
      <c r="M665" t="s">
        <v>2147</v>
      </c>
      <c r="N665">
        <v>0.43694444399999999</v>
      </c>
      <c r="O665">
        <v>0</v>
      </c>
      <c r="P665">
        <v>0</v>
      </c>
      <c r="Q665">
        <v>1</v>
      </c>
      <c r="R665">
        <v>4</v>
      </c>
      <c r="S665">
        <v>16</v>
      </c>
      <c r="T665">
        <v>102</v>
      </c>
      <c r="U665">
        <v>6</v>
      </c>
      <c r="V665">
        <v>2</v>
      </c>
      <c r="W665">
        <v>0</v>
      </c>
      <c r="X665">
        <v>0</v>
      </c>
      <c r="Y665">
        <v>0.26413838254207833</v>
      </c>
      <c r="Z665">
        <v>17.656904741381407</v>
      </c>
      <c r="AA665">
        <v>38.137795794905955</v>
      </c>
      <c r="AB665">
        <v>24.668232710531289</v>
      </c>
      <c r="AC665">
        <v>113.52251053573784</v>
      </c>
      <c r="AD665">
        <v>3.4132819702542774</v>
      </c>
      <c r="AE665">
        <v>197.66286413535283</v>
      </c>
    </row>
    <row r="666" spans="1:31" x14ac:dyDescent="0.25">
      <c r="A666">
        <v>1956428</v>
      </c>
      <c r="B666">
        <v>1</v>
      </c>
      <c r="C666" t="s">
        <v>81</v>
      </c>
      <c r="D666" t="s">
        <v>116</v>
      </c>
      <c r="E666" t="s">
        <v>154</v>
      </c>
      <c r="F666" t="s">
        <v>2148</v>
      </c>
      <c r="G666" t="s">
        <v>156</v>
      </c>
      <c r="H666" t="s">
        <v>157</v>
      </c>
      <c r="I666" t="s">
        <v>222</v>
      </c>
      <c r="J666" t="s">
        <v>136</v>
      </c>
      <c r="K666" t="s">
        <v>137</v>
      </c>
      <c r="L666" t="s">
        <v>2149</v>
      </c>
      <c r="M666" t="s">
        <v>2150</v>
      </c>
      <c r="N666">
        <v>2.7777777E-2</v>
      </c>
      <c r="O666">
        <v>3</v>
      </c>
      <c r="P666">
        <v>3833</v>
      </c>
      <c r="Q666">
        <v>185</v>
      </c>
      <c r="R666">
        <v>393</v>
      </c>
      <c r="S666">
        <v>36</v>
      </c>
      <c r="T666">
        <v>424</v>
      </c>
      <c r="U666">
        <v>3</v>
      </c>
      <c r="V666">
        <v>0</v>
      </c>
      <c r="W666">
        <v>2.7106708114000001E-2</v>
      </c>
      <c r="X666">
        <v>16.134304893105821</v>
      </c>
      <c r="Y666">
        <v>33.387116612111768</v>
      </c>
      <c r="Z666">
        <v>13.130122563262628</v>
      </c>
      <c r="AA666">
        <v>5.4760218168153871</v>
      </c>
      <c r="AB666">
        <v>3.1362577239029741</v>
      </c>
      <c r="AC666">
        <v>0.83891601080775002</v>
      </c>
      <c r="AD666">
        <v>0</v>
      </c>
      <c r="AE666">
        <v>72.129846328120337</v>
      </c>
    </row>
    <row r="667" spans="1:31" x14ac:dyDescent="0.25">
      <c r="A667">
        <v>1956760</v>
      </c>
      <c r="B667">
        <v>1</v>
      </c>
      <c r="C667" t="s">
        <v>80</v>
      </c>
      <c r="D667" t="s">
        <v>91</v>
      </c>
      <c r="E667" t="s">
        <v>190</v>
      </c>
      <c r="F667" t="s">
        <v>1664</v>
      </c>
      <c r="G667" t="s">
        <v>241</v>
      </c>
      <c r="H667" t="s">
        <v>157</v>
      </c>
      <c r="I667" t="s">
        <v>135</v>
      </c>
      <c r="J667" t="s">
        <v>136</v>
      </c>
      <c r="K667" t="s">
        <v>137</v>
      </c>
      <c r="L667" t="s">
        <v>2151</v>
      </c>
      <c r="M667" t="s">
        <v>2152</v>
      </c>
      <c r="N667">
        <v>1.121111111</v>
      </c>
      <c r="O667">
        <v>0</v>
      </c>
      <c r="P667">
        <v>385</v>
      </c>
      <c r="Q667">
        <v>0</v>
      </c>
      <c r="R667">
        <v>1</v>
      </c>
      <c r="S667">
        <v>0</v>
      </c>
      <c r="T667">
        <v>11</v>
      </c>
      <c r="U667">
        <v>0</v>
      </c>
      <c r="V667">
        <v>0</v>
      </c>
      <c r="W667">
        <v>0</v>
      </c>
      <c r="X667">
        <v>129.0995231415809</v>
      </c>
      <c r="Y667">
        <v>0</v>
      </c>
      <c r="Z667">
        <v>0.55187446475340274</v>
      </c>
      <c r="AA667">
        <v>0</v>
      </c>
      <c r="AB667">
        <v>10.584615838894329</v>
      </c>
      <c r="AC667">
        <v>0</v>
      </c>
      <c r="AD667">
        <v>0</v>
      </c>
      <c r="AE667">
        <v>140.23601344522865</v>
      </c>
    </row>
    <row r="668" spans="1:31" x14ac:dyDescent="0.25">
      <c r="A668">
        <v>1956660</v>
      </c>
      <c r="B668">
        <v>1</v>
      </c>
      <c r="C668" t="s">
        <v>81</v>
      </c>
      <c r="D668" t="s">
        <v>116</v>
      </c>
      <c r="E668" t="s">
        <v>220</v>
      </c>
      <c r="F668" t="s">
        <v>2153</v>
      </c>
      <c r="G668" t="s">
        <v>156</v>
      </c>
      <c r="H668" t="s">
        <v>157</v>
      </c>
      <c r="I668" t="s">
        <v>135</v>
      </c>
      <c r="J668" t="s">
        <v>136</v>
      </c>
      <c r="K668" t="s">
        <v>137</v>
      </c>
      <c r="L668" t="s">
        <v>2154</v>
      </c>
      <c r="M668" t="s">
        <v>2155</v>
      </c>
      <c r="N668">
        <v>1.239166666</v>
      </c>
      <c r="O668">
        <v>1</v>
      </c>
      <c r="P668">
        <v>43</v>
      </c>
      <c r="Q668">
        <v>117</v>
      </c>
      <c r="R668">
        <v>36</v>
      </c>
      <c r="S668">
        <v>1</v>
      </c>
      <c r="T668">
        <v>0</v>
      </c>
      <c r="U668">
        <v>0</v>
      </c>
      <c r="V668">
        <v>0</v>
      </c>
      <c r="W668">
        <v>0.3987459858355778</v>
      </c>
      <c r="X668">
        <v>29.335406549063396</v>
      </c>
      <c r="Y668">
        <v>650.70386267161575</v>
      </c>
      <c r="Z668">
        <v>128.25925549368753</v>
      </c>
      <c r="AA668">
        <v>0.76741010752507333</v>
      </c>
      <c r="AB668">
        <v>0</v>
      </c>
      <c r="AC668">
        <v>0</v>
      </c>
      <c r="AD668">
        <v>0</v>
      </c>
      <c r="AE668">
        <v>809.46468080772729</v>
      </c>
    </row>
    <row r="669" spans="1:31" x14ac:dyDescent="0.25">
      <c r="A669">
        <v>1956405</v>
      </c>
      <c r="B669">
        <v>1</v>
      </c>
      <c r="C669" t="s">
        <v>80</v>
      </c>
      <c r="D669" t="s">
        <v>84</v>
      </c>
      <c r="E669" t="s">
        <v>140</v>
      </c>
      <c r="F669" t="s">
        <v>2156</v>
      </c>
      <c r="G669" t="s">
        <v>217</v>
      </c>
      <c r="H669" t="s">
        <v>134</v>
      </c>
      <c r="I669" t="s">
        <v>135</v>
      </c>
      <c r="J669" t="s">
        <v>136</v>
      </c>
      <c r="K669" t="s">
        <v>137</v>
      </c>
      <c r="L669" t="s">
        <v>2157</v>
      </c>
      <c r="M669" t="s">
        <v>2158</v>
      </c>
      <c r="N669">
        <v>2.1772222220000002</v>
      </c>
      <c r="O669">
        <v>0</v>
      </c>
      <c r="P669">
        <v>2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0.95072472679927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0.95072472679927</v>
      </c>
    </row>
    <row r="670" spans="1:31" x14ac:dyDescent="0.25">
      <c r="A670">
        <v>1956574</v>
      </c>
      <c r="B670">
        <v>1</v>
      </c>
      <c r="C670" t="s">
        <v>80</v>
      </c>
      <c r="D670" t="s">
        <v>82</v>
      </c>
      <c r="E670" t="s">
        <v>140</v>
      </c>
      <c r="F670" t="s">
        <v>2159</v>
      </c>
      <c r="G670" t="s">
        <v>217</v>
      </c>
      <c r="H670" t="s">
        <v>134</v>
      </c>
      <c r="I670" t="s">
        <v>135</v>
      </c>
      <c r="J670" t="s">
        <v>136</v>
      </c>
      <c r="K670" t="s">
        <v>137</v>
      </c>
      <c r="L670" t="s">
        <v>2160</v>
      </c>
      <c r="M670" t="s">
        <v>2161</v>
      </c>
      <c r="N670">
        <v>1.936111111</v>
      </c>
      <c r="O670">
        <v>0</v>
      </c>
      <c r="P670">
        <v>5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2.5673334952212579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2.5673334952212579</v>
      </c>
    </row>
    <row r="671" spans="1:31" x14ac:dyDescent="0.25">
      <c r="A671">
        <v>1956368</v>
      </c>
      <c r="B671">
        <v>1</v>
      </c>
      <c r="C671" t="s">
        <v>80</v>
      </c>
      <c r="D671" t="s">
        <v>96</v>
      </c>
      <c r="E671" t="s">
        <v>140</v>
      </c>
      <c r="F671" t="s">
        <v>2162</v>
      </c>
      <c r="G671" t="s">
        <v>342</v>
      </c>
      <c r="H671" t="s">
        <v>134</v>
      </c>
      <c r="I671" t="s">
        <v>135</v>
      </c>
      <c r="J671" t="s">
        <v>136</v>
      </c>
      <c r="K671" t="s">
        <v>137</v>
      </c>
      <c r="L671" t="s">
        <v>2163</v>
      </c>
      <c r="M671" t="s">
        <v>2164</v>
      </c>
      <c r="N671">
        <v>2.673611111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1.5993245488744201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1.5993245488744201</v>
      </c>
    </row>
    <row r="672" spans="1:31" x14ac:dyDescent="0.25">
      <c r="A672">
        <v>1956697</v>
      </c>
      <c r="B672">
        <v>1</v>
      </c>
      <c r="C672" t="s">
        <v>81</v>
      </c>
      <c r="D672" t="s">
        <v>119</v>
      </c>
      <c r="E672" t="s">
        <v>131</v>
      </c>
      <c r="F672" t="s">
        <v>2165</v>
      </c>
      <c r="G672" t="s">
        <v>133</v>
      </c>
      <c r="H672" t="s">
        <v>134</v>
      </c>
      <c r="I672" t="s">
        <v>135</v>
      </c>
      <c r="J672" t="s">
        <v>136</v>
      </c>
      <c r="K672" t="s">
        <v>137</v>
      </c>
      <c r="L672" t="s">
        <v>2166</v>
      </c>
      <c r="M672" t="s">
        <v>2167</v>
      </c>
      <c r="N672">
        <v>1.305555555</v>
      </c>
      <c r="O672">
        <v>0</v>
      </c>
      <c r="P672">
        <v>80</v>
      </c>
      <c r="Q672">
        <v>0</v>
      </c>
      <c r="R672">
        <v>0</v>
      </c>
      <c r="S672">
        <v>0</v>
      </c>
      <c r="T672">
        <v>3</v>
      </c>
      <c r="U672">
        <v>0</v>
      </c>
      <c r="V672">
        <v>0</v>
      </c>
      <c r="W672">
        <v>0</v>
      </c>
      <c r="X672">
        <v>26.959534698710204</v>
      </c>
      <c r="Y672">
        <v>0</v>
      </c>
      <c r="Z672">
        <v>0</v>
      </c>
      <c r="AA672">
        <v>0</v>
      </c>
      <c r="AB672">
        <v>0.32307364779079667</v>
      </c>
      <c r="AC672">
        <v>0</v>
      </c>
      <c r="AD672">
        <v>0</v>
      </c>
      <c r="AE672">
        <v>27.282608346501</v>
      </c>
    </row>
    <row r="673" spans="1:31" x14ac:dyDescent="0.25">
      <c r="A673">
        <v>1956577</v>
      </c>
      <c r="B673">
        <v>1</v>
      </c>
      <c r="C673" t="s">
        <v>80</v>
      </c>
      <c r="D673" t="s">
        <v>105</v>
      </c>
      <c r="E673" t="s">
        <v>160</v>
      </c>
      <c r="F673" t="s">
        <v>2168</v>
      </c>
      <c r="G673" t="s">
        <v>362</v>
      </c>
      <c r="H673" t="s">
        <v>134</v>
      </c>
      <c r="I673" t="s">
        <v>135</v>
      </c>
      <c r="J673" t="s">
        <v>3</v>
      </c>
      <c r="K673" t="s">
        <v>137</v>
      </c>
      <c r="L673" t="s">
        <v>2169</v>
      </c>
      <c r="M673" t="s">
        <v>2170</v>
      </c>
      <c r="N673">
        <v>1.048611111</v>
      </c>
      <c r="O673">
        <v>0</v>
      </c>
      <c r="P673">
        <v>15</v>
      </c>
      <c r="Q673">
        <v>0</v>
      </c>
      <c r="R673">
        <v>0</v>
      </c>
      <c r="S673">
        <v>0</v>
      </c>
      <c r="T673">
        <v>5</v>
      </c>
      <c r="U673">
        <v>0</v>
      </c>
      <c r="V673">
        <v>0</v>
      </c>
      <c r="W673">
        <v>0</v>
      </c>
      <c r="X673">
        <v>5.9087219081912998</v>
      </c>
      <c r="Y673">
        <v>0</v>
      </c>
      <c r="Z673">
        <v>0</v>
      </c>
      <c r="AA673">
        <v>0</v>
      </c>
      <c r="AB673">
        <v>4.68456791406975</v>
      </c>
      <c r="AC673">
        <v>0</v>
      </c>
      <c r="AD673">
        <v>0</v>
      </c>
      <c r="AE673">
        <v>10.593289822261049</v>
      </c>
    </row>
    <row r="674" spans="1:31" x14ac:dyDescent="0.25">
      <c r="A674">
        <v>1956654</v>
      </c>
      <c r="B674">
        <v>1</v>
      </c>
      <c r="C674" t="s">
        <v>80</v>
      </c>
      <c r="D674" t="s">
        <v>97</v>
      </c>
      <c r="E674" t="s">
        <v>149</v>
      </c>
      <c r="F674" t="s">
        <v>2171</v>
      </c>
      <c r="G674" t="s">
        <v>151</v>
      </c>
      <c r="H674" t="s">
        <v>134</v>
      </c>
      <c r="I674" t="s">
        <v>135</v>
      </c>
      <c r="J674" t="s">
        <v>136</v>
      </c>
      <c r="K674" t="s">
        <v>137</v>
      </c>
      <c r="L674" t="s">
        <v>2172</v>
      </c>
      <c r="M674" t="s">
        <v>2173</v>
      </c>
      <c r="N674">
        <v>0.406388888</v>
      </c>
      <c r="O674">
        <v>0</v>
      </c>
      <c r="P674">
        <v>18</v>
      </c>
      <c r="Q674">
        <v>0</v>
      </c>
      <c r="R674">
        <v>25</v>
      </c>
      <c r="S674">
        <v>0</v>
      </c>
      <c r="T674">
        <v>5</v>
      </c>
      <c r="U674">
        <v>0</v>
      </c>
      <c r="V674">
        <v>0</v>
      </c>
      <c r="W674">
        <v>0</v>
      </c>
      <c r="X674">
        <v>10.625641750304542</v>
      </c>
      <c r="Y674">
        <v>0</v>
      </c>
      <c r="Z674">
        <v>8.9178512331550319</v>
      </c>
      <c r="AA674">
        <v>0</v>
      </c>
      <c r="AB674">
        <v>16.505042385977813</v>
      </c>
      <c r="AC674">
        <v>0</v>
      </c>
      <c r="AD674">
        <v>0</v>
      </c>
      <c r="AE674">
        <v>36.048535369437388</v>
      </c>
    </row>
    <row r="675" spans="1:31" x14ac:dyDescent="0.25">
      <c r="A675">
        <v>1956554</v>
      </c>
      <c r="B675">
        <v>1</v>
      </c>
      <c r="C675" t="s">
        <v>80</v>
      </c>
      <c r="D675" t="s">
        <v>107</v>
      </c>
      <c r="E675" t="s">
        <v>140</v>
      </c>
      <c r="F675" t="s">
        <v>2174</v>
      </c>
      <c r="G675" t="s">
        <v>362</v>
      </c>
      <c r="H675" t="s">
        <v>134</v>
      </c>
      <c r="I675" t="s">
        <v>135</v>
      </c>
      <c r="J675" t="s">
        <v>136</v>
      </c>
      <c r="K675" t="s">
        <v>137</v>
      </c>
      <c r="L675" t="s">
        <v>2175</v>
      </c>
      <c r="M675" t="s">
        <v>2176</v>
      </c>
      <c r="N675">
        <v>3.2394444440000001</v>
      </c>
      <c r="O675">
        <v>0</v>
      </c>
      <c r="P675">
        <v>13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10.995719881203996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10.995719881203996</v>
      </c>
    </row>
    <row r="676" spans="1:31" x14ac:dyDescent="0.25">
      <c r="A676">
        <v>1956677</v>
      </c>
      <c r="B676">
        <v>1</v>
      </c>
      <c r="C676" t="s">
        <v>81</v>
      </c>
      <c r="D676" t="s">
        <v>128</v>
      </c>
      <c r="E676" t="s">
        <v>131</v>
      </c>
      <c r="F676" t="s">
        <v>2177</v>
      </c>
      <c r="G676" t="s">
        <v>133</v>
      </c>
      <c r="H676" t="s">
        <v>134</v>
      </c>
      <c r="I676" t="s">
        <v>135</v>
      </c>
      <c r="J676" t="s">
        <v>136</v>
      </c>
      <c r="K676" t="s">
        <v>137</v>
      </c>
      <c r="L676" t="s">
        <v>2178</v>
      </c>
      <c r="M676" t="s">
        <v>2179</v>
      </c>
      <c r="N676">
        <v>1.580833333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0.430683872614815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0.430683872614815</v>
      </c>
    </row>
    <row r="677" spans="1:31" x14ac:dyDescent="0.25">
      <c r="A677">
        <v>1956534</v>
      </c>
      <c r="B677">
        <v>1</v>
      </c>
      <c r="C677" t="s">
        <v>80</v>
      </c>
      <c r="D677" t="s">
        <v>94</v>
      </c>
      <c r="E677" t="s">
        <v>220</v>
      </c>
      <c r="F677" t="s">
        <v>2180</v>
      </c>
      <c r="G677" t="s">
        <v>156</v>
      </c>
      <c r="H677" t="s">
        <v>157</v>
      </c>
      <c r="I677" t="s">
        <v>135</v>
      </c>
      <c r="J677" t="s">
        <v>136</v>
      </c>
      <c r="K677" t="s">
        <v>137</v>
      </c>
      <c r="L677" t="s">
        <v>2181</v>
      </c>
      <c r="M677" t="s">
        <v>2182</v>
      </c>
      <c r="N677">
        <v>1.053055555</v>
      </c>
      <c r="O677">
        <v>0</v>
      </c>
      <c r="P677">
        <v>214</v>
      </c>
      <c r="Q677">
        <v>1</v>
      </c>
      <c r="R677">
        <v>13</v>
      </c>
      <c r="S677">
        <v>4</v>
      </c>
      <c r="T677">
        <v>28</v>
      </c>
      <c r="U677">
        <v>1</v>
      </c>
      <c r="V677">
        <v>0</v>
      </c>
      <c r="W677">
        <v>0</v>
      </c>
      <c r="X677">
        <v>30.725692284550544</v>
      </c>
      <c r="Y677">
        <v>0</v>
      </c>
      <c r="Z677">
        <v>34.367968174486663</v>
      </c>
      <c r="AA677">
        <v>7.0442226522789415</v>
      </c>
      <c r="AB677">
        <v>16.984074355465264</v>
      </c>
      <c r="AC677">
        <v>216.48682977584707</v>
      </c>
      <c r="AD677">
        <v>0</v>
      </c>
      <c r="AE677">
        <v>305.60878724262852</v>
      </c>
    </row>
    <row r="678" spans="1:31" x14ac:dyDescent="0.25">
      <c r="A678">
        <v>1956362</v>
      </c>
      <c r="B678">
        <v>1</v>
      </c>
      <c r="C678" t="s">
        <v>81</v>
      </c>
      <c r="D678" t="s">
        <v>114</v>
      </c>
      <c r="E678" t="s">
        <v>190</v>
      </c>
      <c r="F678" t="s">
        <v>2183</v>
      </c>
      <c r="G678" t="s">
        <v>241</v>
      </c>
      <c r="H678" t="s">
        <v>157</v>
      </c>
      <c r="I678" t="s">
        <v>135</v>
      </c>
      <c r="J678" t="s">
        <v>136</v>
      </c>
      <c r="K678" t="s">
        <v>137</v>
      </c>
      <c r="L678" t="s">
        <v>2184</v>
      </c>
      <c r="M678" t="s">
        <v>2185</v>
      </c>
      <c r="N678">
        <v>3.6436111109999998</v>
      </c>
      <c r="O678">
        <v>0</v>
      </c>
      <c r="P678">
        <v>195</v>
      </c>
      <c r="Q678">
        <v>0</v>
      </c>
      <c r="R678">
        <v>0</v>
      </c>
      <c r="S678">
        <v>1</v>
      </c>
      <c r="T678">
        <v>18</v>
      </c>
      <c r="U678">
        <v>0</v>
      </c>
      <c r="V678">
        <v>0</v>
      </c>
      <c r="W678">
        <v>0</v>
      </c>
      <c r="X678">
        <v>80.106399756714879</v>
      </c>
      <c r="Y678">
        <v>0</v>
      </c>
      <c r="Z678">
        <v>0</v>
      </c>
      <c r="AA678">
        <v>5.7149265466778818</v>
      </c>
      <c r="AB678">
        <v>10.200703783974278</v>
      </c>
      <c r="AC678">
        <v>0</v>
      </c>
      <c r="AD678">
        <v>0</v>
      </c>
      <c r="AE678">
        <v>96.022030087367042</v>
      </c>
    </row>
    <row r="679" spans="1:31" x14ac:dyDescent="0.25">
      <c r="A679">
        <v>1956385</v>
      </c>
      <c r="B679">
        <v>1</v>
      </c>
      <c r="C679" t="s">
        <v>80</v>
      </c>
      <c r="D679" t="s">
        <v>104</v>
      </c>
      <c r="E679" t="s">
        <v>220</v>
      </c>
      <c r="F679" t="s">
        <v>2186</v>
      </c>
      <c r="G679" t="s">
        <v>156</v>
      </c>
      <c r="H679" t="s">
        <v>157</v>
      </c>
      <c r="I679" t="s">
        <v>135</v>
      </c>
      <c r="J679" t="s">
        <v>136</v>
      </c>
      <c r="K679" t="s">
        <v>137</v>
      </c>
      <c r="L679" t="s">
        <v>2187</v>
      </c>
      <c r="M679" t="s">
        <v>2188</v>
      </c>
      <c r="N679">
        <v>1.591111111</v>
      </c>
      <c r="O679">
        <v>0</v>
      </c>
      <c r="P679">
        <v>435</v>
      </c>
      <c r="Q679">
        <v>4</v>
      </c>
      <c r="R679">
        <v>10</v>
      </c>
      <c r="S679">
        <v>2</v>
      </c>
      <c r="T679">
        <v>99</v>
      </c>
      <c r="U679">
        <v>1</v>
      </c>
      <c r="V679">
        <v>0</v>
      </c>
      <c r="W679">
        <v>0</v>
      </c>
      <c r="X679">
        <v>166.89057212272635</v>
      </c>
      <c r="Y679">
        <v>75.904493413125834</v>
      </c>
      <c r="Z679">
        <v>72.401014985092672</v>
      </c>
      <c r="AA679">
        <v>104.44907415624547</v>
      </c>
      <c r="AB679">
        <v>93.220174756812455</v>
      </c>
      <c r="AC679">
        <v>45.326534111026</v>
      </c>
      <c r="AD679">
        <v>0</v>
      </c>
      <c r="AE679">
        <v>558.19186354502881</v>
      </c>
    </row>
    <row r="680" spans="1:31" x14ac:dyDescent="0.25">
      <c r="A680">
        <v>1956491</v>
      </c>
      <c r="B680">
        <v>1</v>
      </c>
      <c r="C680" t="s">
        <v>81</v>
      </c>
      <c r="D680" t="s">
        <v>119</v>
      </c>
      <c r="E680" t="s">
        <v>220</v>
      </c>
      <c r="F680" t="s">
        <v>429</v>
      </c>
      <c r="G680" t="s">
        <v>156</v>
      </c>
      <c r="H680" t="s">
        <v>157</v>
      </c>
      <c r="I680" t="s">
        <v>222</v>
      </c>
      <c r="J680" t="s">
        <v>136</v>
      </c>
      <c r="K680" t="s">
        <v>137</v>
      </c>
      <c r="L680" t="s">
        <v>2189</v>
      </c>
      <c r="M680" t="s">
        <v>2190</v>
      </c>
      <c r="N680">
        <v>1.1111111E-2</v>
      </c>
      <c r="O680">
        <v>0</v>
      </c>
      <c r="P680">
        <v>1498</v>
      </c>
      <c r="Q680">
        <v>92</v>
      </c>
      <c r="R680">
        <v>335</v>
      </c>
      <c r="S680">
        <v>2</v>
      </c>
      <c r="T680">
        <v>66</v>
      </c>
      <c r="U680">
        <v>0</v>
      </c>
      <c r="V680">
        <v>0</v>
      </c>
      <c r="W680">
        <v>0</v>
      </c>
      <c r="X680">
        <v>2.8289682282961657</v>
      </c>
      <c r="Y680">
        <v>11.044261803465071</v>
      </c>
      <c r="Z680">
        <v>24.283086907126744</v>
      </c>
      <c r="AA680">
        <v>5.9547614155200004E-2</v>
      </c>
      <c r="AB680">
        <v>0.29940517050391113</v>
      </c>
      <c r="AC680">
        <v>0</v>
      </c>
      <c r="AD680">
        <v>0</v>
      </c>
      <c r="AE680">
        <v>38.515269723547092</v>
      </c>
    </row>
    <row r="681" spans="1:31" x14ac:dyDescent="0.25">
      <c r="A681">
        <v>1956740</v>
      </c>
      <c r="B681">
        <v>1</v>
      </c>
      <c r="C681" t="s">
        <v>80</v>
      </c>
      <c r="D681" t="s">
        <v>100</v>
      </c>
      <c r="E681" t="s">
        <v>149</v>
      </c>
      <c r="F681" t="s">
        <v>2191</v>
      </c>
      <c r="G681" t="s">
        <v>133</v>
      </c>
      <c r="H681" t="s">
        <v>134</v>
      </c>
      <c r="I681" t="s">
        <v>135</v>
      </c>
      <c r="J681" t="s">
        <v>136</v>
      </c>
      <c r="K681" t="s">
        <v>137</v>
      </c>
      <c r="L681" t="s">
        <v>2192</v>
      </c>
      <c r="M681" t="s">
        <v>2193</v>
      </c>
      <c r="N681">
        <v>1.545833333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16</v>
      </c>
      <c r="U681">
        <v>0</v>
      </c>
      <c r="V681">
        <v>11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25.123826707664804</v>
      </c>
      <c r="AC681">
        <v>0</v>
      </c>
      <c r="AD681">
        <v>90.476772855838803</v>
      </c>
      <c r="AE681">
        <v>115.60059956350361</v>
      </c>
    </row>
    <row r="682" spans="1:31" x14ac:dyDescent="0.25">
      <c r="A682">
        <v>1956597</v>
      </c>
      <c r="B682">
        <v>1</v>
      </c>
      <c r="C682" t="s">
        <v>80</v>
      </c>
      <c r="D682" t="s">
        <v>90</v>
      </c>
      <c r="E682" t="s">
        <v>140</v>
      </c>
      <c r="F682" t="s">
        <v>2194</v>
      </c>
      <c r="G682" t="s">
        <v>217</v>
      </c>
      <c r="H682" t="s">
        <v>134</v>
      </c>
      <c r="I682" t="s">
        <v>135</v>
      </c>
      <c r="J682" t="s">
        <v>136</v>
      </c>
      <c r="K682" t="s">
        <v>137</v>
      </c>
      <c r="L682" t="s">
        <v>2195</v>
      </c>
      <c r="M682" t="s">
        <v>2196</v>
      </c>
      <c r="N682">
        <v>1.098055555</v>
      </c>
      <c r="O682">
        <v>0</v>
      </c>
      <c r="P682">
        <v>6</v>
      </c>
      <c r="Q682">
        <v>0</v>
      </c>
      <c r="R682">
        <v>0</v>
      </c>
      <c r="S682">
        <v>0</v>
      </c>
      <c r="T682">
        <v>1</v>
      </c>
      <c r="U682">
        <v>0</v>
      </c>
      <c r="V682">
        <v>0</v>
      </c>
      <c r="W682">
        <v>0</v>
      </c>
      <c r="X682">
        <v>1.8263922787470834</v>
      </c>
      <c r="Y682">
        <v>0</v>
      </c>
      <c r="Z682">
        <v>0</v>
      </c>
      <c r="AA682">
        <v>0</v>
      </c>
      <c r="AB682">
        <v>7.1878354313734114</v>
      </c>
      <c r="AC682">
        <v>0</v>
      </c>
      <c r="AD682">
        <v>0</v>
      </c>
      <c r="AE682">
        <v>9.014227710120494</v>
      </c>
    </row>
    <row r="683" spans="1:31" x14ac:dyDescent="0.25">
      <c r="A683">
        <v>1956448</v>
      </c>
      <c r="B683">
        <v>1</v>
      </c>
      <c r="C683" t="s">
        <v>80</v>
      </c>
      <c r="D683" t="s">
        <v>106</v>
      </c>
      <c r="E683" t="s">
        <v>220</v>
      </c>
      <c r="F683" t="s">
        <v>2197</v>
      </c>
      <c r="G683" t="s">
        <v>202</v>
      </c>
      <c r="H683" t="s">
        <v>157</v>
      </c>
      <c r="I683" t="s">
        <v>135</v>
      </c>
      <c r="J683" t="s">
        <v>136</v>
      </c>
      <c r="K683" t="s">
        <v>203</v>
      </c>
      <c r="L683" t="s">
        <v>2198</v>
      </c>
      <c r="M683" t="s">
        <v>2199</v>
      </c>
      <c r="N683">
        <v>8.5532972219999994</v>
      </c>
      <c r="O683">
        <v>0</v>
      </c>
      <c r="P683">
        <v>189</v>
      </c>
      <c r="Q683">
        <v>0</v>
      </c>
      <c r="R683">
        <v>15</v>
      </c>
      <c r="S683">
        <v>1</v>
      </c>
      <c r="T683">
        <v>23</v>
      </c>
      <c r="U683">
        <v>1</v>
      </c>
      <c r="V683">
        <v>0</v>
      </c>
      <c r="W683">
        <v>0</v>
      </c>
      <c r="X683">
        <v>638.01596800981713</v>
      </c>
      <c r="Y683">
        <v>0</v>
      </c>
      <c r="Z683">
        <v>738.76246347787742</v>
      </c>
      <c r="AA683">
        <v>1491.3441346259858</v>
      </c>
      <c r="AB683">
        <v>410.22293019581474</v>
      </c>
      <c r="AC683">
        <v>14.925152510721588</v>
      </c>
      <c r="AD683">
        <v>0</v>
      </c>
      <c r="AE683">
        <v>3293.2706488202166</v>
      </c>
    </row>
    <row r="684" spans="1:31" x14ac:dyDescent="0.25">
      <c r="A684">
        <v>1956663</v>
      </c>
      <c r="B684">
        <v>1</v>
      </c>
      <c r="C684" t="s">
        <v>81</v>
      </c>
      <c r="D684" t="s">
        <v>122</v>
      </c>
      <c r="E684" t="s">
        <v>154</v>
      </c>
      <c r="F684" t="s">
        <v>2200</v>
      </c>
      <c r="G684" t="s">
        <v>156</v>
      </c>
      <c r="H684" t="s">
        <v>157</v>
      </c>
      <c r="I684" t="s">
        <v>135</v>
      </c>
      <c r="J684" t="s">
        <v>136</v>
      </c>
      <c r="K684" t="s">
        <v>137</v>
      </c>
      <c r="L684" t="s">
        <v>2201</v>
      </c>
      <c r="M684" t="s">
        <v>2202</v>
      </c>
      <c r="N684">
        <v>0.13972222200000001</v>
      </c>
      <c r="O684">
        <v>0</v>
      </c>
      <c r="P684">
        <v>17037</v>
      </c>
      <c r="Q684">
        <v>0</v>
      </c>
      <c r="R684">
        <v>9</v>
      </c>
      <c r="S684">
        <v>12</v>
      </c>
      <c r="T684">
        <v>2218</v>
      </c>
      <c r="U684">
        <v>0</v>
      </c>
      <c r="V684">
        <v>2</v>
      </c>
      <c r="W684">
        <v>0</v>
      </c>
      <c r="X684">
        <v>533.99996972644908</v>
      </c>
      <c r="Y684">
        <v>0</v>
      </c>
      <c r="Z684">
        <v>0.41457268608510833</v>
      </c>
      <c r="AA684">
        <v>66.812957437944206</v>
      </c>
      <c r="AB684">
        <v>277.46732956851019</v>
      </c>
      <c r="AC684">
        <v>0</v>
      </c>
      <c r="AD684">
        <v>3.3755692034850111</v>
      </c>
      <c r="AE684">
        <v>882.07039862247359</v>
      </c>
    </row>
    <row r="685" spans="1:31" x14ac:dyDescent="0.25">
      <c r="A685">
        <v>1956640</v>
      </c>
      <c r="B685">
        <v>1</v>
      </c>
      <c r="C685" t="s">
        <v>80</v>
      </c>
      <c r="D685" t="s">
        <v>90</v>
      </c>
      <c r="E685" t="s">
        <v>131</v>
      </c>
      <c r="F685" t="s">
        <v>2203</v>
      </c>
      <c r="G685" t="s">
        <v>439</v>
      </c>
      <c r="H685" t="s">
        <v>134</v>
      </c>
      <c r="I685" t="s">
        <v>135</v>
      </c>
      <c r="J685" t="s">
        <v>136</v>
      </c>
      <c r="K685" t="s">
        <v>137</v>
      </c>
      <c r="L685" t="s">
        <v>2204</v>
      </c>
      <c r="M685" t="s">
        <v>2205</v>
      </c>
      <c r="N685">
        <v>1.913611111</v>
      </c>
      <c r="O685">
        <v>0</v>
      </c>
      <c r="P685">
        <v>30</v>
      </c>
      <c r="Q685">
        <v>0</v>
      </c>
      <c r="R685">
        <v>0</v>
      </c>
      <c r="S685">
        <v>0</v>
      </c>
      <c r="T685">
        <v>4</v>
      </c>
      <c r="U685">
        <v>0</v>
      </c>
      <c r="V685">
        <v>0</v>
      </c>
      <c r="W685">
        <v>0</v>
      </c>
      <c r="X685">
        <v>16.28423193858923</v>
      </c>
      <c r="Y685">
        <v>0</v>
      </c>
      <c r="Z685">
        <v>0</v>
      </c>
      <c r="AA685">
        <v>0</v>
      </c>
      <c r="AB685">
        <v>3.2605977058944169</v>
      </c>
      <c r="AC685">
        <v>0</v>
      </c>
      <c r="AD685">
        <v>0</v>
      </c>
      <c r="AE685">
        <v>19.544829644483645</v>
      </c>
    </row>
    <row r="686" spans="1:31" x14ac:dyDescent="0.25">
      <c r="A686">
        <v>1956354</v>
      </c>
      <c r="B686">
        <v>1</v>
      </c>
      <c r="C686" t="s">
        <v>80</v>
      </c>
      <c r="D686" t="s">
        <v>93</v>
      </c>
      <c r="E686" t="s">
        <v>154</v>
      </c>
      <c r="F686" t="s">
        <v>2206</v>
      </c>
      <c r="G686" t="s">
        <v>604</v>
      </c>
      <c r="H686" t="s">
        <v>157</v>
      </c>
      <c r="I686" t="s">
        <v>135</v>
      </c>
      <c r="J686" t="s">
        <v>136</v>
      </c>
      <c r="K686" t="s">
        <v>203</v>
      </c>
      <c r="L686" t="s">
        <v>2207</v>
      </c>
      <c r="M686" t="s">
        <v>2208</v>
      </c>
      <c r="N686">
        <v>0.18361111099999999</v>
      </c>
      <c r="O686">
        <v>0</v>
      </c>
      <c r="P686">
        <v>5393</v>
      </c>
      <c r="Q686">
        <v>0</v>
      </c>
      <c r="R686">
        <v>78</v>
      </c>
      <c r="S686">
        <v>15</v>
      </c>
      <c r="T686">
        <v>2413</v>
      </c>
      <c r="U686">
        <v>7</v>
      </c>
      <c r="V686">
        <v>17</v>
      </c>
      <c r="W686">
        <v>0</v>
      </c>
      <c r="X686">
        <v>240.90123114102011</v>
      </c>
      <c r="Y686">
        <v>0</v>
      </c>
      <c r="Z686">
        <v>41.796420771098987</v>
      </c>
      <c r="AA686">
        <v>12.112287657471024</v>
      </c>
      <c r="AB686">
        <v>253.04595465902577</v>
      </c>
      <c r="AC686">
        <v>52.709718589653377</v>
      </c>
      <c r="AD686">
        <v>36.585811573242999</v>
      </c>
      <c r="AE686">
        <v>637.15142439151214</v>
      </c>
    </row>
    <row r="687" spans="1:31" x14ac:dyDescent="0.25">
      <c r="A687">
        <v>1956849</v>
      </c>
      <c r="B687">
        <v>1</v>
      </c>
      <c r="C687" t="s">
        <v>81</v>
      </c>
      <c r="D687" t="s">
        <v>114</v>
      </c>
      <c r="E687" t="s">
        <v>190</v>
      </c>
      <c r="F687" t="s">
        <v>2209</v>
      </c>
      <c r="G687" t="s">
        <v>241</v>
      </c>
      <c r="H687" t="s">
        <v>157</v>
      </c>
      <c r="I687" t="s">
        <v>135</v>
      </c>
      <c r="J687" t="s">
        <v>136</v>
      </c>
      <c r="K687" t="s">
        <v>137</v>
      </c>
      <c r="L687" t="s">
        <v>2210</v>
      </c>
      <c r="M687" t="s">
        <v>2211</v>
      </c>
      <c r="N687">
        <v>1.690555555</v>
      </c>
      <c r="O687">
        <v>0</v>
      </c>
      <c r="P687">
        <v>54</v>
      </c>
      <c r="Q687">
        <v>0</v>
      </c>
      <c r="R687">
        <v>0</v>
      </c>
      <c r="S687">
        <v>0</v>
      </c>
      <c r="T687">
        <v>4</v>
      </c>
      <c r="U687">
        <v>0</v>
      </c>
      <c r="V687">
        <v>0</v>
      </c>
      <c r="W687">
        <v>0</v>
      </c>
      <c r="X687">
        <v>9.3582297851783078</v>
      </c>
      <c r="Y687">
        <v>0</v>
      </c>
      <c r="Z687">
        <v>0</v>
      </c>
      <c r="AA687">
        <v>0</v>
      </c>
      <c r="AB687">
        <v>2.1257529924609604</v>
      </c>
      <c r="AC687">
        <v>0</v>
      </c>
      <c r="AD687">
        <v>0</v>
      </c>
      <c r="AE687">
        <v>11.483982777639268</v>
      </c>
    </row>
    <row r="688" spans="1:31" x14ac:dyDescent="0.25">
      <c r="A688">
        <v>1956563</v>
      </c>
      <c r="B688">
        <v>1</v>
      </c>
      <c r="C688" t="s">
        <v>80</v>
      </c>
      <c r="D688" t="s">
        <v>107</v>
      </c>
      <c r="E688" t="s">
        <v>154</v>
      </c>
      <c r="F688" t="s">
        <v>2212</v>
      </c>
      <c r="G688" t="s">
        <v>156</v>
      </c>
      <c r="H688" t="s">
        <v>157</v>
      </c>
      <c r="I688" t="s">
        <v>135</v>
      </c>
      <c r="J688" t="s">
        <v>136</v>
      </c>
      <c r="K688" t="s">
        <v>137</v>
      </c>
      <c r="L688" t="s">
        <v>2213</v>
      </c>
      <c r="M688" t="s">
        <v>2214</v>
      </c>
      <c r="N688">
        <v>0.25777777699999999</v>
      </c>
      <c r="O688">
        <v>0</v>
      </c>
      <c r="P688">
        <v>7269</v>
      </c>
      <c r="Q688">
        <v>1</v>
      </c>
      <c r="R688">
        <v>5</v>
      </c>
      <c r="S688">
        <v>2</v>
      </c>
      <c r="T688">
        <v>893</v>
      </c>
      <c r="U688">
        <v>1</v>
      </c>
      <c r="V688">
        <v>2</v>
      </c>
      <c r="W688">
        <v>0</v>
      </c>
      <c r="X688">
        <v>757.37535936584879</v>
      </c>
      <c r="Y688">
        <v>0.72291885816159995</v>
      </c>
      <c r="Z688">
        <v>5.2997592560655127</v>
      </c>
      <c r="AA688">
        <v>4.407891128738969</v>
      </c>
      <c r="AB688">
        <v>306.81530922375322</v>
      </c>
      <c r="AC688">
        <v>10.929239858403564</v>
      </c>
      <c r="AD688">
        <v>3.6871822486544881</v>
      </c>
      <c r="AE688">
        <v>1089.2376599396262</v>
      </c>
    </row>
    <row r="689" spans="1:31" x14ac:dyDescent="0.25">
      <c r="A689">
        <v>1956417</v>
      </c>
      <c r="B689">
        <v>1</v>
      </c>
      <c r="C689" t="s">
        <v>80</v>
      </c>
      <c r="D689" t="s">
        <v>95</v>
      </c>
      <c r="E689" t="s">
        <v>154</v>
      </c>
      <c r="F689" t="s">
        <v>2215</v>
      </c>
      <c r="G689" t="s">
        <v>1931</v>
      </c>
      <c r="H689" t="s">
        <v>157</v>
      </c>
      <c r="I689" t="s">
        <v>135</v>
      </c>
      <c r="J689" t="s">
        <v>136</v>
      </c>
      <c r="K689" t="s">
        <v>137</v>
      </c>
      <c r="L689" t="s">
        <v>2216</v>
      </c>
      <c r="M689" t="s">
        <v>2217</v>
      </c>
      <c r="N689">
        <v>0.637222222</v>
      </c>
      <c r="O689">
        <v>5</v>
      </c>
      <c r="P689">
        <v>4467</v>
      </c>
      <c r="Q689">
        <v>26</v>
      </c>
      <c r="R689">
        <v>24</v>
      </c>
      <c r="S689">
        <v>27</v>
      </c>
      <c r="T689">
        <v>381</v>
      </c>
      <c r="U689">
        <v>1</v>
      </c>
      <c r="V689">
        <v>1</v>
      </c>
      <c r="W689">
        <v>8.607970955488204</v>
      </c>
      <c r="X689">
        <v>611.23438222250729</v>
      </c>
      <c r="Y689">
        <v>56.480385176684919</v>
      </c>
      <c r="Z689">
        <v>6.8381573879468842</v>
      </c>
      <c r="AA689">
        <v>180.45164025865253</v>
      </c>
      <c r="AB689">
        <v>237.10439827384246</v>
      </c>
      <c r="AC689">
        <v>1.2150324727630832</v>
      </c>
      <c r="AD689">
        <v>0.20359256690833336</v>
      </c>
      <c r="AE689">
        <v>1102.1355593147939</v>
      </c>
    </row>
    <row r="690" spans="1:31" x14ac:dyDescent="0.25">
      <c r="A690">
        <v>1956580</v>
      </c>
      <c r="B690">
        <v>1</v>
      </c>
      <c r="C690" t="s">
        <v>81</v>
      </c>
      <c r="D690" t="s">
        <v>118</v>
      </c>
      <c r="E690" t="s">
        <v>220</v>
      </c>
      <c r="F690" t="s">
        <v>2218</v>
      </c>
      <c r="G690" t="s">
        <v>156</v>
      </c>
      <c r="H690" t="s">
        <v>157</v>
      </c>
      <c r="I690" t="s">
        <v>135</v>
      </c>
      <c r="J690" t="s">
        <v>136</v>
      </c>
      <c r="K690" t="s">
        <v>137</v>
      </c>
      <c r="L690" t="s">
        <v>2219</v>
      </c>
      <c r="M690" t="s">
        <v>2220</v>
      </c>
      <c r="N690">
        <v>7.7777777000000006E-2</v>
      </c>
      <c r="O690">
        <v>0</v>
      </c>
      <c r="P690">
        <v>762</v>
      </c>
      <c r="Q690">
        <v>2</v>
      </c>
      <c r="R690">
        <v>98</v>
      </c>
      <c r="S690">
        <v>0</v>
      </c>
      <c r="T690">
        <v>54</v>
      </c>
      <c r="U690">
        <v>0</v>
      </c>
      <c r="V690">
        <v>0</v>
      </c>
      <c r="W690">
        <v>0</v>
      </c>
      <c r="X690">
        <v>12.428928951968365</v>
      </c>
      <c r="Y690">
        <v>0.81241418253193332</v>
      </c>
      <c r="Z690">
        <v>10.778528110545919</v>
      </c>
      <c r="AA690">
        <v>0</v>
      </c>
      <c r="AB690">
        <v>1.7574823578761551</v>
      </c>
      <c r="AC690">
        <v>0</v>
      </c>
      <c r="AD690">
        <v>0</v>
      </c>
      <c r="AE690">
        <v>25.777353602922375</v>
      </c>
    </row>
    <row r="691" spans="1:31" x14ac:dyDescent="0.25">
      <c r="A691">
        <v>1956749</v>
      </c>
      <c r="B691">
        <v>1</v>
      </c>
      <c r="C691" t="s">
        <v>80</v>
      </c>
      <c r="D691" t="s">
        <v>85</v>
      </c>
      <c r="E691" t="s">
        <v>140</v>
      </c>
      <c r="F691" t="s">
        <v>2221</v>
      </c>
      <c r="G691" t="s">
        <v>217</v>
      </c>
      <c r="H691" t="s">
        <v>134</v>
      </c>
      <c r="I691" t="s">
        <v>135</v>
      </c>
      <c r="J691" t="s">
        <v>136</v>
      </c>
      <c r="K691" t="s">
        <v>137</v>
      </c>
      <c r="L691" t="s">
        <v>2222</v>
      </c>
      <c r="M691" t="s">
        <v>2223</v>
      </c>
      <c r="N691">
        <v>1.2224999999999999</v>
      </c>
      <c r="O691">
        <v>0</v>
      </c>
      <c r="P691">
        <v>4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2.9547896306978316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2.9547896306978316</v>
      </c>
    </row>
    <row r="692" spans="1:31" x14ac:dyDescent="0.25">
      <c r="A692">
        <v>1956457</v>
      </c>
      <c r="B692">
        <v>1</v>
      </c>
      <c r="C692" t="s">
        <v>81</v>
      </c>
      <c r="D692" t="s">
        <v>112</v>
      </c>
      <c r="E692" t="s">
        <v>154</v>
      </c>
      <c r="F692" t="s">
        <v>2224</v>
      </c>
      <c r="G692" t="s">
        <v>202</v>
      </c>
      <c r="H692" t="s">
        <v>157</v>
      </c>
      <c r="I692" t="s">
        <v>135</v>
      </c>
      <c r="J692" t="s">
        <v>136</v>
      </c>
      <c r="K692" t="s">
        <v>203</v>
      </c>
      <c r="L692" t="s">
        <v>2225</v>
      </c>
      <c r="M692" t="s">
        <v>2226</v>
      </c>
      <c r="N692">
        <v>3.2977777769999999</v>
      </c>
      <c r="O692">
        <v>0</v>
      </c>
      <c r="P692">
        <v>415</v>
      </c>
      <c r="Q692">
        <v>0</v>
      </c>
      <c r="R692">
        <v>40</v>
      </c>
      <c r="S692">
        <v>5</v>
      </c>
      <c r="T692">
        <v>54</v>
      </c>
      <c r="U692">
        <v>2</v>
      </c>
      <c r="V692">
        <v>1</v>
      </c>
      <c r="W692">
        <v>0</v>
      </c>
      <c r="X692">
        <v>291.28311527990894</v>
      </c>
      <c r="Y692">
        <v>0</v>
      </c>
      <c r="Z692">
        <v>204.75342676019574</v>
      </c>
      <c r="AA692">
        <v>216.55284556954393</v>
      </c>
      <c r="AB692">
        <v>104.29797958636176</v>
      </c>
      <c r="AC692">
        <v>82.867632379040458</v>
      </c>
      <c r="AD692">
        <v>44.028620499510708</v>
      </c>
      <c r="AE692">
        <v>943.78362007456144</v>
      </c>
    </row>
    <row r="693" spans="1:31" x14ac:dyDescent="0.25">
      <c r="A693">
        <v>1956786</v>
      </c>
      <c r="B693">
        <v>1</v>
      </c>
      <c r="C693" t="s">
        <v>81</v>
      </c>
      <c r="D693" t="s">
        <v>127</v>
      </c>
      <c r="E693" t="s">
        <v>140</v>
      </c>
      <c r="F693" t="s">
        <v>2227</v>
      </c>
      <c r="G693" t="s">
        <v>217</v>
      </c>
      <c r="H693" t="s">
        <v>134</v>
      </c>
      <c r="I693" t="s">
        <v>135</v>
      </c>
      <c r="J693" t="s">
        <v>136</v>
      </c>
      <c r="K693" t="s">
        <v>137</v>
      </c>
      <c r="L693" t="s">
        <v>2228</v>
      </c>
      <c r="M693" t="s">
        <v>2229</v>
      </c>
      <c r="N693">
        <v>3.304166666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0.84613729686363004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0.84613729686363004</v>
      </c>
    </row>
    <row r="694" spans="1:31" x14ac:dyDescent="0.25">
      <c r="A694">
        <v>1956537</v>
      </c>
      <c r="B694">
        <v>1</v>
      </c>
      <c r="C694" t="s">
        <v>80</v>
      </c>
      <c r="D694" t="s">
        <v>105</v>
      </c>
      <c r="E694" t="s">
        <v>190</v>
      </c>
      <c r="F694" t="s">
        <v>2230</v>
      </c>
      <c r="G694" t="s">
        <v>241</v>
      </c>
      <c r="H694" t="s">
        <v>157</v>
      </c>
      <c r="I694" t="s">
        <v>135</v>
      </c>
      <c r="J694" t="s">
        <v>136</v>
      </c>
      <c r="K694" t="s">
        <v>137</v>
      </c>
      <c r="L694" t="s">
        <v>2231</v>
      </c>
      <c r="M694" t="s">
        <v>2232</v>
      </c>
      <c r="N694">
        <v>1.629444444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0</v>
      </c>
      <c r="U694">
        <v>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7.764857325765842</v>
      </c>
      <c r="AB694">
        <v>0</v>
      </c>
      <c r="AC694">
        <v>48.920980382106187</v>
      </c>
      <c r="AD694">
        <v>0</v>
      </c>
      <c r="AE694">
        <v>56.685837707872025</v>
      </c>
    </row>
    <row r="695" spans="1:31" x14ac:dyDescent="0.25">
      <c r="A695">
        <v>1956500</v>
      </c>
      <c r="B695">
        <v>1</v>
      </c>
      <c r="C695" t="s">
        <v>80</v>
      </c>
      <c r="D695" t="s">
        <v>82</v>
      </c>
      <c r="E695" t="s">
        <v>154</v>
      </c>
      <c r="F695" t="s">
        <v>2233</v>
      </c>
      <c r="G695" t="s">
        <v>362</v>
      </c>
      <c r="H695" t="s">
        <v>157</v>
      </c>
      <c r="I695" t="s">
        <v>135</v>
      </c>
      <c r="J695" t="s">
        <v>3</v>
      </c>
      <c r="K695" t="s">
        <v>137</v>
      </c>
      <c r="L695" t="s">
        <v>2234</v>
      </c>
      <c r="M695" t="s">
        <v>2235</v>
      </c>
      <c r="N695">
        <v>0.71916666600000001</v>
      </c>
      <c r="O695">
        <v>0</v>
      </c>
      <c r="P695">
        <v>3702</v>
      </c>
      <c r="Q695">
        <v>0</v>
      </c>
      <c r="R695">
        <v>0</v>
      </c>
      <c r="S695">
        <v>0</v>
      </c>
      <c r="T695">
        <v>461</v>
      </c>
      <c r="U695">
        <v>0</v>
      </c>
      <c r="V695">
        <v>2</v>
      </c>
      <c r="W695">
        <v>0</v>
      </c>
      <c r="X695">
        <v>801.75426794150428</v>
      </c>
      <c r="Y695">
        <v>0</v>
      </c>
      <c r="Z695">
        <v>0</v>
      </c>
      <c r="AA695">
        <v>0</v>
      </c>
      <c r="AB695">
        <v>465.31805961568318</v>
      </c>
      <c r="AC695">
        <v>0</v>
      </c>
      <c r="AD695">
        <v>13.221065325847858</v>
      </c>
      <c r="AE695">
        <v>1280.2933928830353</v>
      </c>
    </row>
    <row r="696" spans="1:31" x14ac:dyDescent="0.25">
      <c r="A696">
        <v>1956394</v>
      </c>
      <c r="B696">
        <v>1</v>
      </c>
      <c r="C696" t="s">
        <v>80</v>
      </c>
      <c r="D696" t="s">
        <v>105</v>
      </c>
      <c r="E696" t="s">
        <v>190</v>
      </c>
      <c r="F696" t="s">
        <v>2236</v>
      </c>
      <c r="G696" t="s">
        <v>2237</v>
      </c>
      <c r="H696" t="s">
        <v>157</v>
      </c>
      <c r="I696" t="s">
        <v>135</v>
      </c>
      <c r="J696" t="s">
        <v>136</v>
      </c>
      <c r="K696" t="s">
        <v>137</v>
      </c>
      <c r="L696" t="s">
        <v>2238</v>
      </c>
      <c r="M696" t="s">
        <v>2239</v>
      </c>
      <c r="N696">
        <v>0.70361111099999996</v>
      </c>
      <c r="O696">
        <v>0</v>
      </c>
      <c r="P696">
        <v>323</v>
      </c>
      <c r="Q696">
        <v>0</v>
      </c>
      <c r="R696">
        <v>0</v>
      </c>
      <c r="S696">
        <v>0</v>
      </c>
      <c r="T696">
        <v>15</v>
      </c>
      <c r="U696">
        <v>0</v>
      </c>
      <c r="V696">
        <v>0</v>
      </c>
      <c r="W696">
        <v>0</v>
      </c>
      <c r="X696">
        <v>51.130308623618767</v>
      </c>
      <c r="Y696">
        <v>0</v>
      </c>
      <c r="Z696">
        <v>0</v>
      </c>
      <c r="AA696">
        <v>0</v>
      </c>
      <c r="AB696">
        <v>8.8019844758523131</v>
      </c>
      <c r="AC696">
        <v>0</v>
      </c>
      <c r="AD696">
        <v>0</v>
      </c>
      <c r="AE696">
        <v>59.932293099471082</v>
      </c>
    </row>
    <row r="697" spans="1:31" x14ac:dyDescent="0.25">
      <c r="A697">
        <v>1956543</v>
      </c>
      <c r="B697">
        <v>1</v>
      </c>
      <c r="C697" t="s">
        <v>80</v>
      </c>
      <c r="D697" t="s">
        <v>90</v>
      </c>
      <c r="E697" t="s">
        <v>190</v>
      </c>
      <c r="F697" t="s">
        <v>2240</v>
      </c>
      <c r="G697" t="s">
        <v>362</v>
      </c>
      <c r="H697" t="s">
        <v>157</v>
      </c>
      <c r="I697" t="s">
        <v>135</v>
      </c>
      <c r="J697" t="s">
        <v>3</v>
      </c>
      <c r="K697" t="s">
        <v>137</v>
      </c>
      <c r="L697" t="s">
        <v>2241</v>
      </c>
      <c r="M697" t="s">
        <v>2242</v>
      </c>
      <c r="N697">
        <v>1.4241666660000001</v>
      </c>
      <c r="O697">
        <v>0</v>
      </c>
      <c r="P697">
        <v>582</v>
      </c>
      <c r="Q697">
        <v>0</v>
      </c>
      <c r="R697">
        <v>0</v>
      </c>
      <c r="S697">
        <v>0</v>
      </c>
      <c r="T697">
        <v>15</v>
      </c>
      <c r="U697">
        <v>0</v>
      </c>
      <c r="V697">
        <v>0</v>
      </c>
      <c r="W697">
        <v>0</v>
      </c>
      <c r="X697">
        <v>239.21976509139387</v>
      </c>
      <c r="Y697">
        <v>0</v>
      </c>
      <c r="Z697">
        <v>0</v>
      </c>
      <c r="AA697">
        <v>0</v>
      </c>
      <c r="AB697">
        <v>13.91476877590082</v>
      </c>
      <c r="AC697">
        <v>0</v>
      </c>
      <c r="AD697">
        <v>0</v>
      </c>
      <c r="AE697">
        <v>253.13453386729469</v>
      </c>
    </row>
    <row r="698" spans="1:31" x14ac:dyDescent="0.25">
      <c r="A698">
        <v>1956643</v>
      </c>
      <c r="B698">
        <v>1</v>
      </c>
      <c r="C698" t="s">
        <v>80</v>
      </c>
      <c r="D698" t="s">
        <v>92</v>
      </c>
      <c r="E698" t="s">
        <v>160</v>
      </c>
      <c r="F698" t="s">
        <v>2243</v>
      </c>
      <c r="G698" t="s">
        <v>439</v>
      </c>
      <c r="H698" t="s">
        <v>134</v>
      </c>
      <c r="I698" t="s">
        <v>135</v>
      </c>
      <c r="J698" t="s">
        <v>136</v>
      </c>
      <c r="K698" t="s">
        <v>137</v>
      </c>
      <c r="L698" t="s">
        <v>2244</v>
      </c>
      <c r="M698" t="s">
        <v>2245</v>
      </c>
      <c r="N698">
        <v>1.0333333330000001</v>
      </c>
      <c r="O698">
        <v>0</v>
      </c>
      <c r="P698">
        <v>105</v>
      </c>
      <c r="Q698">
        <v>0</v>
      </c>
      <c r="R698">
        <v>0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32.389517405705718</v>
      </c>
      <c r="Y698">
        <v>0</v>
      </c>
      <c r="Z698">
        <v>0</v>
      </c>
      <c r="AA698">
        <v>0</v>
      </c>
      <c r="AB698">
        <v>3.6471253882413004</v>
      </c>
      <c r="AC698">
        <v>0</v>
      </c>
      <c r="AD698">
        <v>0</v>
      </c>
      <c r="AE698">
        <v>36.036642793947017</v>
      </c>
    </row>
    <row r="699" spans="1:31" x14ac:dyDescent="0.25">
      <c r="A699">
        <v>1956474</v>
      </c>
      <c r="B699">
        <v>1</v>
      </c>
      <c r="C699" t="s">
        <v>81</v>
      </c>
      <c r="D699" t="s">
        <v>112</v>
      </c>
      <c r="E699" t="s">
        <v>154</v>
      </c>
      <c r="F699" t="s">
        <v>2246</v>
      </c>
      <c r="G699" t="s">
        <v>156</v>
      </c>
      <c r="H699" t="s">
        <v>157</v>
      </c>
      <c r="I699" t="s">
        <v>135</v>
      </c>
      <c r="J699" t="s">
        <v>136</v>
      </c>
      <c r="K699" t="s">
        <v>137</v>
      </c>
      <c r="L699" t="s">
        <v>2247</v>
      </c>
      <c r="M699" t="s">
        <v>2248</v>
      </c>
      <c r="N699">
        <v>0.156388888</v>
      </c>
      <c r="O699">
        <v>0</v>
      </c>
      <c r="P699">
        <v>828</v>
      </c>
      <c r="Q699">
        <v>2</v>
      </c>
      <c r="R699">
        <v>57</v>
      </c>
      <c r="S699">
        <v>4</v>
      </c>
      <c r="T699">
        <v>28</v>
      </c>
      <c r="U699">
        <v>0</v>
      </c>
      <c r="V699">
        <v>0</v>
      </c>
      <c r="W699">
        <v>0</v>
      </c>
      <c r="X699">
        <v>14.864798398142321</v>
      </c>
      <c r="Y699">
        <v>0.93382074082530031</v>
      </c>
      <c r="Z699">
        <v>2.6521784417429037</v>
      </c>
      <c r="AA699">
        <v>1.9396242673437492</v>
      </c>
      <c r="AB699">
        <v>1.5153011425278611</v>
      </c>
      <c r="AC699">
        <v>0</v>
      </c>
      <c r="AD699">
        <v>0</v>
      </c>
      <c r="AE699">
        <v>21.905722990582134</v>
      </c>
    </row>
    <row r="700" spans="1:31" x14ac:dyDescent="0.25">
      <c r="A700">
        <v>1956706</v>
      </c>
      <c r="B700">
        <v>1</v>
      </c>
      <c r="C700" t="s">
        <v>81</v>
      </c>
      <c r="D700" t="s">
        <v>118</v>
      </c>
      <c r="E700" t="s">
        <v>190</v>
      </c>
      <c r="F700" t="s">
        <v>2249</v>
      </c>
      <c r="G700" t="s">
        <v>701</v>
      </c>
      <c r="H700" t="s">
        <v>157</v>
      </c>
      <c r="I700" t="s">
        <v>135</v>
      </c>
      <c r="J700" t="s">
        <v>136</v>
      </c>
      <c r="K700" t="s">
        <v>137</v>
      </c>
      <c r="L700" t="s">
        <v>2250</v>
      </c>
      <c r="M700" t="s">
        <v>2251</v>
      </c>
      <c r="N700">
        <v>1.0449999999999999</v>
      </c>
      <c r="O700">
        <v>0</v>
      </c>
      <c r="P700">
        <v>37</v>
      </c>
      <c r="Q700">
        <v>0</v>
      </c>
      <c r="R700">
        <v>2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6.0000574819107086</v>
      </c>
      <c r="Y700">
        <v>0</v>
      </c>
      <c r="Z700">
        <v>1.3279467104406855</v>
      </c>
      <c r="AA700">
        <v>0</v>
      </c>
      <c r="AB700">
        <v>0</v>
      </c>
      <c r="AC700">
        <v>0</v>
      </c>
      <c r="AD700">
        <v>0</v>
      </c>
      <c r="AE700">
        <v>7.3280041923513943</v>
      </c>
    </row>
    <row r="701" spans="1:31" x14ac:dyDescent="0.25">
      <c r="A701">
        <v>1956729</v>
      </c>
      <c r="B701">
        <v>1</v>
      </c>
      <c r="C701" t="s">
        <v>81</v>
      </c>
      <c r="D701" t="s">
        <v>127</v>
      </c>
      <c r="E701" t="s">
        <v>220</v>
      </c>
      <c r="F701" t="s">
        <v>2252</v>
      </c>
      <c r="G701" t="s">
        <v>156</v>
      </c>
      <c r="H701" t="s">
        <v>157</v>
      </c>
      <c r="I701" t="s">
        <v>135</v>
      </c>
      <c r="J701" t="s">
        <v>136</v>
      </c>
      <c r="K701" t="s">
        <v>137</v>
      </c>
      <c r="L701" t="s">
        <v>2253</v>
      </c>
      <c r="M701" t="s">
        <v>2254</v>
      </c>
      <c r="N701">
        <v>4.1680555549999996</v>
      </c>
      <c r="O701">
        <v>2</v>
      </c>
      <c r="P701">
        <v>52</v>
      </c>
      <c r="Q701">
        <v>79</v>
      </c>
      <c r="R701">
        <v>74</v>
      </c>
      <c r="S701">
        <v>0</v>
      </c>
      <c r="T701">
        <v>5</v>
      </c>
      <c r="U701">
        <v>1</v>
      </c>
      <c r="V701">
        <v>0</v>
      </c>
      <c r="W701">
        <v>7.5986848376301728</v>
      </c>
      <c r="X701">
        <v>65.390156314823813</v>
      </c>
      <c r="Y701">
        <v>1016.1887381897717</v>
      </c>
      <c r="Z701">
        <v>877.80654540164562</v>
      </c>
      <c r="AA701">
        <v>0</v>
      </c>
      <c r="AB701">
        <v>14.021390675416777</v>
      </c>
      <c r="AC701">
        <v>577.87726429116344</v>
      </c>
      <c r="AD701">
        <v>0</v>
      </c>
      <c r="AE701">
        <v>2558.8827797104514</v>
      </c>
    </row>
    <row r="702" spans="1:31" x14ac:dyDescent="0.25">
      <c r="A702">
        <v>1956480</v>
      </c>
      <c r="B702">
        <v>1</v>
      </c>
      <c r="C702" t="s">
        <v>81</v>
      </c>
      <c r="D702" t="s">
        <v>123</v>
      </c>
      <c r="E702" t="s">
        <v>154</v>
      </c>
      <c r="F702" t="s">
        <v>2255</v>
      </c>
      <c r="G702" t="s">
        <v>156</v>
      </c>
      <c r="H702" t="s">
        <v>157</v>
      </c>
      <c r="I702" t="s">
        <v>135</v>
      </c>
      <c r="J702" t="s">
        <v>136</v>
      </c>
      <c r="K702" t="s">
        <v>137</v>
      </c>
      <c r="L702" t="s">
        <v>2256</v>
      </c>
      <c r="M702" t="s">
        <v>2257</v>
      </c>
      <c r="N702">
        <v>2.0588888879999998</v>
      </c>
      <c r="O702">
        <v>0</v>
      </c>
      <c r="P702">
        <v>1004</v>
      </c>
      <c r="Q702">
        <v>10</v>
      </c>
      <c r="R702">
        <v>108</v>
      </c>
      <c r="S702">
        <v>6</v>
      </c>
      <c r="T702">
        <v>73</v>
      </c>
      <c r="U702">
        <v>2</v>
      </c>
      <c r="V702">
        <v>0</v>
      </c>
      <c r="W702">
        <v>0</v>
      </c>
      <c r="X702">
        <v>450.90132738241505</v>
      </c>
      <c r="Y702">
        <v>80.29070548021943</v>
      </c>
      <c r="Z702">
        <v>476.64072970427134</v>
      </c>
      <c r="AA702">
        <v>121.71860792372398</v>
      </c>
      <c r="AB702">
        <v>120.64778590397779</v>
      </c>
      <c r="AC702">
        <v>58.021097804930015</v>
      </c>
      <c r="AD702">
        <v>0</v>
      </c>
      <c r="AE702">
        <v>1308.2202541995375</v>
      </c>
    </row>
    <row r="703" spans="1:31" x14ac:dyDescent="0.25">
      <c r="A703">
        <v>1956520</v>
      </c>
      <c r="B703">
        <v>1</v>
      </c>
      <c r="C703" t="s">
        <v>81</v>
      </c>
      <c r="D703" t="s">
        <v>122</v>
      </c>
      <c r="E703" t="s">
        <v>190</v>
      </c>
      <c r="F703" t="s">
        <v>2258</v>
      </c>
      <c r="G703" t="s">
        <v>156</v>
      </c>
      <c r="H703" t="s">
        <v>157</v>
      </c>
      <c r="I703" t="s">
        <v>135</v>
      </c>
      <c r="J703" t="s">
        <v>136</v>
      </c>
      <c r="K703" t="s">
        <v>137</v>
      </c>
      <c r="L703" t="s">
        <v>2259</v>
      </c>
      <c r="M703" t="s">
        <v>2260</v>
      </c>
      <c r="N703">
        <v>0.11333333299999999</v>
      </c>
      <c r="O703">
        <v>16</v>
      </c>
      <c r="P703">
        <v>242</v>
      </c>
      <c r="Q703">
        <v>8</v>
      </c>
      <c r="R703">
        <v>8</v>
      </c>
      <c r="S703">
        <v>5</v>
      </c>
      <c r="T703">
        <v>10</v>
      </c>
      <c r="U703">
        <v>0</v>
      </c>
      <c r="V703">
        <v>0</v>
      </c>
      <c r="W703">
        <v>0.48764759666193991</v>
      </c>
      <c r="X703">
        <v>3.5291255077588173</v>
      </c>
      <c r="Y703">
        <v>4.9361574295936004</v>
      </c>
      <c r="Z703">
        <v>0.72834831951556656</v>
      </c>
      <c r="AA703">
        <v>1.58997792943948</v>
      </c>
      <c r="AB703">
        <v>8.2009786913406671E-2</v>
      </c>
      <c r="AC703">
        <v>0</v>
      </c>
      <c r="AD703">
        <v>0</v>
      </c>
      <c r="AE703">
        <v>11.353266569882809</v>
      </c>
    </row>
    <row r="704" spans="1:31" x14ac:dyDescent="0.25">
      <c r="A704">
        <v>1956769</v>
      </c>
      <c r="B704">
        <v>1</v>
      </c>
      <c r="C704" t="s">
        <v>80</v>
      </c>
      <c r="D704" t="s">
        <v>84</v>
      </c>
      <c r="E704" t="s">
        <v>160</v>
      </c>
      <c r="F704" t="s">
        <v>2261</v>
      </c>
      <c r="G704" t="s">
        <v>279</v>
      </c>
      <c r="H704" t="s">
        <v>134</v>
      </c>
      <c r="I704" t="s">
        <v>135</v>
      </c>
      <c r="J704" t="s">
        <v>136</v>
      </c>
      <c r="K704" t="s">
        <v>137</v>
      </c>
      <c r="L704" t="s">
        <v>2262</v>
      </c>
      <c r="M704" t="s">
        <v>2263</v>
      </c>
      <c r="N704">
        <v>4.062777777</v>
      </c>
      <c r="O704">
        <v>0</v>
      </c>
      <c r="P704">
        <v>37</v>
      </c>
      <c r="Q704">
        <v>0</v>
      </c>
      <c r="R704">
        <v>0</v>
      </c>
      <c r="S704">
        <v>0</v>
      </c>
      <c r="T704">
        <v>38</v>
      </c>
      <c r="U704">
        <v>0</v>
      </c>
      <c r="V704">
        <v>0</v>
      </c>
      <c r="W704">
        <v>0</v>
      </c>
      <c r="X704">
        <v>57.433525658762008</v>
      </c>
      <c r="Y704">
        <v>0</v>
      </c>
      <c r="Z704">
        <v>0</v>
      </c>
      <c r="AA704">
        <v>0</v>
      </c>
      <c r="AB704">
        <v>208.40144138839801</v>
      </c>
      <c r="AC704">
        <v>0</v>
      </c>
      <c r="AD704">
        <v>0</v>
      </c>
      <c r="AE704">
        <v>265.83496704716003</v>
      </c>
    </row>
    <row r="705" spans="1:31" x14ac:dyDescent="0.25">
      <c r="A705">
        <v>1956626</v>
      </c>
      <c r="B705">
        <v>1</v>
      </c>
      <c r="C705" t="s">
        <v>80</v>
      </c>
      <c r="D705" t="s">
        <v>101</v>
      </c>
      <c r="E705" t="s">
        <v>220</v>
      </c>
      <c r="F705" t="s">
        <v>2264</v>
      </c>
      <c r="G705" t="s">
        <v>156</v>
      </c>
      <c r="H705" t="s">
        <v>157</v>
      </c>
      <c r="I705" t="s">
        <v>135</v>
      </c>
      <c r="J705" t="s">
        <v>136</v>
      </c>
      <c r="K705" t="s">
        <v>137</v>
      </c>
      <c r="L705" t="s">
        <v>2265</v>
      </c>
      <c r="M705" t="s">
        <v>2266</v>
      </c>
      <c r="N705">
        <v>1.9666666660000001</v>
      </c>
      <c r="O705">
        <v>38</v>
      </c>
      <c r="P705">
        <v>3599</v>
      </c>
      <c r="Q705">
        <v>56</v>
      </c>
      <c r="R705">
        <v>116</v>
      </c>
      <c r="S705">
        <v>59</v>
      </c>
      <c r="T705">
        <v>420</v>
      </c>
      <c r="U705">
        <v>11</v>
      </c>
      <c r="V705">
        <v>1</v>
      </c>
      <c r="W705">
        <v>74.53370409346401</v>
      </c>
      <c r="X705">
        <v>2371.7557684260983</v>
      </c>
      <c r="Y705">
        <v>1337.3291895691134</v>
      </c>
      <c r="Z705">
        <v>179.68380207981463</v>
      </c>
      <c r="AA705">
        <v>1254.0782813649259</v>
      </c>
      <c r="AB705">
        <v>1018.9248536290179</v>
      </c>
      <c r="AC705">
        <v>1108.285999290249</v>
      </c>
      <c r="AD705">
        <v>1.1332718600523835</v>
      </c>
      <c r="AE705">
        <v>7345.7248703127361</v>
      </c>
    </row>
    <row r="706" spans="1:31" x14ac:dyDescent="0.25">
      <c r="A706">
        <v>1956391</v>
      </c>
      <c r="B706">
        <v>1</v>
      </c>
      <c r="C706" t="s">
        <v>80</v>
      </c>
      <c r="D706" t="s">
        <v>100</v>
      </c>
      <c r="E706" t="s">
        <v>190</v>
      </c>
      <c r="F706" t="s">
        <v>2267</v>
      </c>
      <c r="G706" t="s">
        <v>156</v>
      </c>
      <c r="H706" t="s">
        <v>157</v>
      </c>
      <c r="I706" t="s">
        <v>135</v>
      </c>
      <c r="J706" t="s">
        <v>136</v>
      </c>
      <c r="K706" t="s">
        <v>137</v>
      </c>
      <c r="L706" t="s">
        <v>2268</v>
      </c>
      <c r="M706" t="s">
        <v>2269</v>
      </c>
      <c r="N706">
        <v>0.317222222</v>
      </c>
      <c r="O706">
        <v>0</v>
      </c>
      <c r="P706">
        <v>806</v>
      </c>
      <c r="Q706">
        <v>0</v>
      </c>
      <c r="R706">
        <v>118</v>
      </c>
      <c r="S706">
        <v>0</v>
      </c>
      <c r="T706">
        <v>90</v>
      </c>
      <c r="U706">
        <v>0</v>
      </c>
      <c r="V706">
        <v>0</v>
      </c>
      <c r="W706">
        <v>0</v>
      </c>
      <c r="X706">
        <v>90.028162256539659</v>
      </c>
      <c r="Y706">
        <v>0</v>
      </c>
      <c r="Z706">
        <v>43.552467757497645</v>
      </c>
      <c r="AA706">
        <v>0</v>
      </c>
      <c r="AB706">
        <v>17.431161808119708</v>
      </c>
      <c r="AC706">
        <v>0</v>
      </c>
      <c r="AD706">
        <v>0</v>
      </c>
      <c r="AE706">
        <v>151.01179182215699</v>
      </c>
    </row>
    <row r="707" spans="1:31" x14ac:dyDescent="0.25">
      <c r="A707">
        <v>1956411</v>
      </c>
      <c r="B707">
        <v>1</v>
      </c>
      <c r="C707" t="s">
        <v>80</v>
      </c>
      <c r="D707" t="s">
        <v>104</v>
      </c>
      <c r="E707" t="s">
        <v>154</v>
      </c>
      <c r="F707" t="s">
        <v>2270</v>
      </c>
      <c r="G707" t="s">
        <v>156</v>
      </c>
      <c r="H707" t="s">
        <v>157</v>
      </c>
      <c r="I707" t="s">
        <v>135</v>
      </c>
      <c r="J707" t="s">
        <v>136</v>
      </c>
      <c r="K707" t="s">
        <v>137</v>
      </c>
      <c r="L707" t="s">
        <v>2271</v>
      </c>
      <c r="M707" t="s">
        <v>2272</v>
      </c>
      <c r="N707">
        <v>0.80666666600000003</v>
      </c>
      <c r="O707">
        <v>6</v>
      </c>
      <c r="P707">
        <v>4379</v>
      </c>
      <c r="Q707">
        <v>8</v>
      </c>
      <c r="R707">
        <v>37</v>
      </c>
      <c r="S707">
        <v>5</v>
      </c>
      <c r="T707">
        <v>364</v>
      </c>
      <c r="U707">
        <v>0</v>
      </c>
      <c r="V707">
        <v>3</v>
      </c>
      <c r="W707">
        <v>15.153352258906242</v>
      </c>
      <c r="X707">
        <v>728.48485010930324</v>
      </c>
      <c r="Y707">
        <v>3.5057133572386601</v>
      </c>
      <c r="Z707">
        <v>19.77829576402177</v>
      </c>
      <c r="AA707">
        <v>14.506949327126256</v>
      </c>
      <c r="AB707">
        <v>207.32361153661978</v>
      </c>
      <c r="AC707">
        <v>0</v>
      </c>
      <c r="AD707">
        <v>23.238139596274021</v>
      </c>
      <c r="AE707">
        <v>1011.9909119494898</v>
      </c>
    </row>
    <row r="708" spans="1:31" x14ac:dyDescent="0.25">
      <c r="A708">
        <v>1956560</v>
      </c>
      <c r="B708">
        <v>1</v>
      </c>
      <c r="C708" t="s">
        <v>80</v>
      </c>
      <c r="D708" t="s">
        <v>91</v>
      </c>
      <c r="E708" t="s">
        <v>190</v>
      </c>
      <c r="F708" t="s">
        <v>2273</v>
      </c>
      <c r="G708" t="s">
        <v>2274</v>
      </c>
      <c r="H708" t="s">
        <v>157</v>
      </c>
      <c r="I708" t="s">
        <v>135</v>
      </c>
      <c r="J708" t="s">
        <v>136</v>
      </c>
      <c r="K708" t="s">
        <v>137</v>
      </c>
      <c r="L708" t="s">
        <v>2275</v>
      </c>
      <c r="M708" t="s">
        <v>2276</v>
      </c>
      <c r="N708">
        <v>0.36055555500000003</v>
      </c>
      <c r="O708">
        <v>0</v>
      </c>
      <c r="P708">
        <v>0</v>
      </c>
      <c r="Q708">
        <v>0</v>
      </c>
      <c r="R708">
        <v>0</v>
      </c>
      <c r="S708">
        <v>4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6.5901526445105096</v>
      </c>
      <c r="AB708">
        <v>0</v>
      </c>
      <c r="AC708">
        <v>0</v>
      </c>
      <c r="AD708">
        <v>0</v>
      </c>
      <c r="AE708">
        <v>6.5901526445105096</v>
      </c>
    </row>
    <row r="709" spans="1:31" x14ac:dyDescent="0.25">
      <c r="A709">
        <v>1956703</v>
      </c>
      <c r="B709">
        <v>1</v>
      </c>
      <c r="C709" t="s">
        <v>80</v>
      </c>
      <c r="D709" t="s">
        <v>97</v>
      </c>
      <c r="E709" t="s">
        <v>131</v>
      </c>
      <c r="F709" t="s">
        <v>1905</v>
      </c>
      <c r="G709" t="s">
        <v>483</v>
      </c>
      <c r="H709" t="s">
        <v>134</v>
      </c>
      <c r="I709" t="s">
        <v>135</v>
      </c>
      <c r="J709" t="s">
        <v>136</v>
      </c>
      <c r="K709" t="s">
        <v>137</v>
      </c>
      <c r="L709" t="s">
        <v>2277</v>
      </c>
      <c r="M709" t="s">
        <v>2278</v>
      </c>
      <c r="N709">
        <v>1.4680555550000001</v>
      </c>
      <c r="O709">
        <v>0</v>
      </c>
      <c r="P709">
        <v>91</v>
      </c>
      <c r="Q709">
        <v>0</v>
      </c>
      <c r="R709">
        <v>0</v>
      </c>
      <c r="S709">
        <v>0</v>
      </c>
      <c r="T709">
        <v>13</v>
      </c>
      <c r="U709">
        <v>0</v>
      </c>
      <c r="V709">
        <v>0</v>
      </c>
      <c r="W709">
        <v>0</v>
      </c>
      <c r="X709">
        <v>42.180298116774857</v>
      </c>
      <c r="Y709">
        <v>0</v>
      </c>
      <c r="Z709">
        <v>0</v>
      </c>
      <c r="AA709">
        <v>0</v>
      </c>
      <c r="AB709">
        <v>9.5656001684666698</v>
      </c>
      <c r="AC709">
        <v>0</v>
      </c>
      <c r="AD709">
        <v>0</v>
      </c>
      <c r="AE709">
        <v>51.745898285241523</v>
      </c>
    </row>
    <row r="710" spans="1:31" x14ac:dyDescent="0.25">
      <c r="A710">
        <v>1956460</v>
      </c>
      <c r="B710">
        <v>1</v>
      </c>
      <c r="C710" t="s">
        <v>81</v>
      </c>
      <c r="D710" t="s">
        <v>112</v>
      </c>
      <c r="E710" t="s">
        <v>190</v>
      </c>
      <c r="F710" t="s">
        <v>2279</v>
      </c>
      <c r="G710" t="s">
        <v>241</v>
      </c>
      <c r="H710" t="s">
        <v>157</v>
      </c>
      <c r="I710" t="s">
        <v>135</v>
      </c>
      <c r="J710" t="s">
        <v>136</v>
      </c>
      <c r="K710" t="s">
        <v>137</v>
      </c>
      <c r="L710" t="s">
        <v>2280</v>
      </c>
      <c r="M710" t="s">
        <v>2281</v>
      </c>
      <c r="N710">
        <v>1.487222222</v>
      </c>
      <c r="O710">
        <v>0</v>
      </c>
      <c r="P710">
        <v>0</v>
      </c>
      <c r="Q710">
        <v>0</v>
      </c>
      <c r="R710">
        <v>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35.295091744268618</v>
      </c>
      <c r="AA710">
        <v>0</v>
      </c>
      <c r="AB710">
        <v>0</v>
      </c>
      <c r="AC710">
        <v>0</v>
      </c>
      <c r="AD710">
        <v>0</v>
      </c>
      <c r="AE710">
        <v>35.295091744268618</v>
      </c>
    </row>
    <row r="711" spans="1:31" x14ac:dyDescent="0.25">
      <c r="A711">
        <v>1956454</v>
      </c>
      <c r="B711">
        <v>1</v>
      </c>
      <c r="C711" t="s">
        <v>81</v>
      </c>
      <c r="D711" t="s">
        <v>114</v>
      </c>
      <c r="E711" t="s">
        <v>190</v>
      </c>
      <c r="F711" t="s">
        <v>2282</v>
      </c>
      <c r="G711" t="s">
        <v>263</v>
      </c>
      <c r="H711" t="s">
        <v>157</v>
      </c>
      <c r="I711" t="s">
        <v>135</v>
      </c>
      <c r="J711" t="s">
        <v>136</v>
      </c>
      <c r="K711" t="s">
        <v>203</v>
      </c>
      <c r="L711" t="s">
        <v>2283</v>
      </c>
      <c r="M711" t="s">
        <v>2284</v>
      </c>
      <c r="N711">
        <v>5.6982869440000004</v>
      </c>
      <c r="O711">
        <v>0</v>
      </c>
      <c r="P711">
        <v>123</v>
      </c>
      <c r="Q711">
        <v>1</v>
      </c>
      <c r="R711">
        <v>23</v>
      </c>
      <c r="S711">
        <v>1</v>
      </c>
      <c r="T711">
        <v>7</v>
      </c>
      <c r="U711">
        <v>0</v>
      </c>
      <c r="V711">
        <v>0</v>
      </c>
      <c r="W711">
        <v>0</v>
      </c>
      <c r="X711">
        <v>138.01362291912173</v>
      </c>
      <c r="Y711">
        <v>6.1827005958332997</v>
      </c>
      <c r="Z711">
        <v>240.00051516342859</v>
      </c>
      <c r="AA711">
        <v>11.161510052072236</v>
      </c>
      <c r="AB711">
        <v>31.237496387253675</v>
      </c>
      <c r="AC711">
        <v>0</v>
      </c>
      <c r="AD711">
        <v>0</v>
      </c>
      <c r="AE711">
        <v>426.59584511770953</v>
      </c>
    </row>
    <row r="712" spans="1:31" x14ac:dyDescent="0.25">
      <c r="A712">
        <v>1956689</v>
      </c>
      <c r="B712">
        <v>1</v>
      </c>
      <c r="C712" t="s">
        <v>80</v>
      </c>
      <c r="D712" t="s">
        <v>97</v>
      </c>
      <c r="E712" t="s">
        <v>149</v>
      </c>
      <c r="F712" t="s">
        <v>2171</v>
      </c>
      <c r="G712" t="s">
        <v>151</v>
      </c>
      <c r="H712" t="s">
        <v>134</v>
      </c>
      <c r="I712" t="s">
        <v>135</v>
      </c>
      <c r="J712" t="s">
        <v>136</v>
      </c>
      <c r="K712" t="s">
        <v>137</v>
      </c>
      <c r="L712" t="s">
        <v>2285</v>
      </c>
      <c r="M712" t="s">
        <v>2286</v>
      </c>
      <c r="N712">
        <v>1.6916666659999999</v>
      </c>
      <c r="O712">
        <v>0</v>
      </c>
      <c r="P712">
        <v>18</v>
      </c>
      <c r="Q712">
        <v>0</v>
      </c>
      <c r="R712">
        <v>25</v>
      </c>
      <c r="S712">
        <v>0</v>
      </c>
      <c r="T712">
        <v>5</v>
      </c>
      <c r="U712">
        <v>0</v>
      </c>
      <c r="V712">
        <v>0</v>
      </c>
      <c r="W712">
        <v>0</v>
      </c>
      <c r="X712">
        <v>43.724675333622073</v>
      </c>
      <c r="Y712">
        <v>0</v>
      </c>
      <c r="Z712">
        <v>36.778459008920066</v>
      </c>
      <c r="AA712">
        <v>0</v>
      </c>
      <c r="AB712">
        <v>65.673662766107611</v>
      </c>
      <c r="AC712">
        <v>0</v>
      </c>
      <c r="AD712">
        <v>0</v>
      </c>
      <c r="AE712">
        <v>146.17679710864974</v>
      </c>
    </row>
    <row r="713" spans="1:31" x14ac:dyDescent="0.25">
      <c r="A713">
        <v>1956789</v>
      </c>
      <c r="B713">
        <v>1</v>
      </c>
      <c r="C713" t="s">
        <v>81</v>
      </c>
      <c r="D713" t="s">
        <v>122</v>
      </c>
      <c r="E713" t="s">
        <v>140</v>
      </c>
      <c r="F713" t="s">
        <v>2287</v>
      </c>
      <c r="G713" t="s">
        <v>217</v>
      </c>
      <c r="H713" t="s">
        <v>134</v>
      </c>
      <c r="I713" t="s">
        <v>135</v>
      </c>
      <c r="J713" t="s">
        <v>136</v>
      </c>
      <c r="K713" t="s">
        <v>137</v>
      </c>
      <c r="L713" t="s">
        <v>2288</v>
      </c>
      <c r="M713" t="s">
        <v>2289</v>
      </c>
      <c r="N713">
        <v>3.4555555550000001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0.50610714484074681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0.50610714484074681</v>
      </c>
    </row>
    <row r="714" spans="1:31" x14ac:dyDescent="0.25">
      <c r="A714">
        <v>1956592</v>
      </c>
      <c r="B714">
        <v>1</v>
      </c>
      <c r="C714" t="s">
        <v>80</v>
      </c>
      <c r="D714" t="s">
        <v>92</v>
      </c>
      <c r="E714" t="s">
        <v>140</v>
      </c>
      <c r="F714" t="s">
        <v>2290</v>
      </c>
      <c r="G714" t="s">
        <v>146</v>
      </c>
      <c r="H714" t="s">
        <v>134</v>
      </c>
      <c r="I714" t="s">
        <v>135</v>
      </c>
      <c r="J714" t="s">
        <v>136</v>
      </c>
      <c r="K714" t="s">
        <v>137</v>
      </c>
      <c r="L714" t="s">
        <v>2291</v>
      </c>
      <c r="M714" t="s">
        <v>2292</v>
      </c>
      <c r="N714">
        <v>1.0705555550000001</v>
      </c>
      <c r="O714">
        <v>0</v>
      </c>
      <c r="P714">
        <v>13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3.8858170170944271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3.8858170170944271</v>
      </c>
    </row>
    <row r="715" spans="1:31" x14ac:dyDescent="0.25">
      <c r="A715">
        <v>1956755</v>
      </c>
      <c r="B715">
        <v>1</v>
      </c>
      <c r="C715" t="s">
        <v>81</v>
      </c>
      <c r="D715" t="s">
        <v>124</v>
      </c>
      <c r="E715" t="s">
        <v>190</v>
      </c>
      <c r="F715" t="s">
        <v>2293</v>
      </c>
      <c r="G715" t="s">
        <v>156</v>
      </c>
      <c r="H715" t="s">
        <v>157</v>
      </c>
      <c r="I715" t="s">
        <v>135</v>
      </c>
      <c r="J715" t="s">
        <v>136</v>
      </c>
      <c r="K715" t="s">
        <v>137</v>
      </c>
      <c r="L715" t="s">
        <v>2294</v>
      </c>
      <c r="M715" t="s">
        <v>2295</v>
      </c>
      <c r="N715">
        <v>0.46666666600000001</v>
      </c>
      <c r="O715">
        <v>0</v>
      </c>
      <c r="P715">
        <v>467</v>
      </c>
      <c r="Q715">
        <v>0</v>
      </c>
      <c r="R715">
        <v>15</v>
      </c>
      <c r="S715">
        <v>1</v>
      </c>
      <c r="T715">
        <v>15</v>
      </c>
      <c r="U715">
        <v>0</v>
      </c>
      <c r="V715">
        <v>0</v>
      </c>
      <c r="W715">
        <v>0</v>
      </c>
      <c r="X715">
        <v>60.133822229673321</v>
      </c>
      <c r="Y715">
        <v>0</v>
      </c>
      <c r="Z715">
        <v>11.521311919980908</v>
      </c>
      <c r="AA715">
        <v>6.0522569882482298</v>
      </c>
      <c r="AB715">
        <v>13.459442388090558</v>
      </c>
      <c r="AC715">
        <v>0</v>
      </c>
      <c r="AD715">
        <v>0</v>
      </c>
      <c r="AE715">
        <v>91.166833525993013</v>
      </c>
    </row>
    <row r="716" spans="1:31" x14ac:dyDescent="0.25">
      <c r="A716">
        <v>1956383</v>
      </c>
      <c r="B716">
        <v>1</v>
      </c>
      <c r="C716" t="s">
        <v>80</v>
      </c>
      <c r="D716" t="s">
        <v>88</v>
      </c>
      <c r="E716" t="s">
        <v>190</v>
      </c>
      <c r="F716" t="s">
        <v>2296</v>
      </c>
      <c r="G716" t="s">
        <v>604</v>
      </c>
      <c r="H716" t="s">
        <v>157</v>
      </c>
      <c r="I716" t="s">
        <v>135</v>
      </c>
      <c r="J716" t="s">
        <v>136</v>
      </c>
      <c r="K716" t="s">
        <v>137</v>
      </c>
      <c r="L716" t="s">
        <v>2297</v>
      </c>
      <c r="M716" t="s">
        <v>2298</v>
      </c>
      <c r="N716">
        <v>1.05</v>
      </c>
      <c r="O716">
        <v>0</v>
      </c>
      <c r="P716">
        <v>584</v>
      </c>
      <c r="Q716">
        <v>0</v>
      </c>
      <c r="R716">
        <v>0</v>
      </c>
      <c r="S716">
        <v>0</v>
      </c>
      <c r="T716">
        <v>10</v>
      </c>
      <c r="U716">
        <v>0</v>
      </c>
      <c r="V716">
        <v>0</v>
      </c>
      <c r="W716">
        <v>0</v>
      </c>
      <c r="X716">
        <v>128.41038263607962</v>
      </c>
      <c r="Y716">
        <v>0</v>
      </c>
      <c r="Z716">
        <v>0</v>
      </c>
      <c r="AA716">
        <v>0</v>
      </c>
      <c r="AB716">
        <v>13.69201337630424</v>
      </c>
      <c r="AC716">
        <v>0</v>
      </c>
      <c r="AD716">
        <v>0</v>
      </c>
      <c r="AE716">
        <v>142.10239601238385</v>
      </c>
    </row>
    <row r="717" spans="1:31" x14ac:dyDescent="0.25">
      <c r="A717">
        <v>1956778</v>
      </c>
      <c r="B717">
        <v>1</v>
      </c>
      <c r="C717" t="s">
        <v>81</v>
      </c>
      <c r="D717" t="s">
        <v>118</v>
      </c>
      <c r="E717" t="s">
        <v>131</v>
      </c>
      <c r="F717" t="s">
        <v>2299</v>
      </c>
      <c r="G717" t="s">
        <v>133</v>
      </c>
      <c r="H717" t="s">
        <v>134</v>
      </c>
      <c r="I717" t="s">
        <v>135</v>
      </c>
      <c r="J717" t="s">
        <v>136</v>
      </c>
      <c r="K717" t="s">
        <v>137</v>
      </c>
      <c r="L717" t="s">
        <v>2300</v>
      </c>
      <c r="M717" t="s">
        <v>2301</v>
      </c>
      <c r="N717">
        <v>1.6272222220000001</v>
      </c>
      <c r="O717">
        <v>0</v>
      </c>
      <c r="P717">
        <v>198</v>
      </c>
      <c r="Q717">
        <v>0</v>
      </c>
      <c r="R717">
        <v>0</v>
      </c>
      <c r="S717">
        <v>0</v>
      </c>
      <c r="T717">
        <v>72</v>
      </c>
      <c r="U717">
        <v>0</v>
      </c>
      <c r="V717">
        <v>1</v>
      </c>
      <c r="W717">
        <v>0</v>
      </c>
      <c r="X717">
        <v>96.161311578535845</v>
      </c>
      <c r="Y717">
        <v>0</v>
      </c>
      <c r="Z717">
        <v>0</v>
      </c>
      <c r="AA717">
        <v>0</v>
      </c>
      <c r="AB717">
        <v>69.205128262869906</v>
      </c>
      <c r="AC717">
        <v>0</v>
      </c>
      <c r="AD717">
        <v>0.73530522733012882</v>
      </c>
      <c r="AE717">
        <v>166.10174506873585</v>
      </c>
    </row>
    <row r="718" spans="1:31" x14ac:dyDescent="0.25">
      <c r="A718">
        <v>1956360</v>
      </c>
      <c r="B718">
        <v>1</v>
      </c>
      <c r="C718" t="s">
        <v>80</v>
      </c>
      <c r="D718" t="s">
        <v>82</v>
      </c>
      <c r="E718" t="s">
        <v>140</v>
      </c>
      <c r="F718" t="s">
        <v>2302</v>
      </c>
      <c r="G718" t="s">
        <v>342</v>
      </c>
      <c r="H718" t="s">
        <v>134</v>
      </c>
      <c r="I718" t="s">
        <v>135</v>
      </c>
      <c r="J718" t="s">
        <v>136</v>
      </c>
      <c r="K718" t="s">
        <v>137</v>
      </c>
      <c r="L718" t="s">
        <v>2303</v>
      </c>
      <c r="M718" t="s">
        <v>2304</v>
      </c>
      <c r="N718">
        <v>1.0222222219999999</v>
      </c>
      <c r="O718">
        <v>0</v>
      </c>
      <c r="P718">
        <v>12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3.5444889977557645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3.5444889977557645</v>
      </c>
    </row>
    <row r="719" spans="1:31" x14ac:dyDescent="0.25">
      <c r="A719">
        <v>1956669</v>
      </c>
      <c r="B719">
        <v>1</v>
      </c>
      <c r="C719" t="s">
        <v>80</v>
      </c>
      <c r="D719" t="s">
        <v>87</v>
      </c>
      <c r="E719" t="s">
        <v>140</v>
      </c>
      <c r="F719" t="s">
        <v>2070</v>
      </c>
      <c r="G719" t="s">
        <v>342</v>
      </c>
      <c r="H719" t="s">
        <v>134</v>
      </c>
      <c r="I719" t="s">
        <v>135</v>
      </c>
      <c r="J719" t="s">
        <v>136</v>
      </c>
      <c r="K719" t="s">
        <v>137</v>
      </c>
      <c r="L719" t="s">
        <v>2305</v>
      </c>
      <c r="M719" t="s">
        <v>2306</v>
      </c>
      <c r="N719">
        <v>2.2347222219999998</v>
      </c>
      <c r="O719">
        <v>0</v>
      </c>
      <c r="P719">
        <v>11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7.4276297862204466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7.4276297862204466</v>
      </c>
    </row>
    <row r="720" spans="1:31" x14ac:dyDescent="0.25">
      <c r="A720">
        <v>1956523</v>
      </c>
      <c r="B720">
        <v>1</v>
      </c>
      <c r="C720" t="s">
        <v>80</v>
      </c>
      <c r="D720" t="s">
        <v>107</v>
      </c>
      <c r="E720" t="s">
        <v>190</v>
      </c>
      <c r="F720" t="s">
        <v>2307</v>
      </c>
      <c r="G720" t="s">
        <v>202</v>
      </c>
      <c r="H720" t="s">
        <v>157</v>
      </c>
      <c r="I720" t="s">
        <v>135</v>
      </c>
      <c r="J720" t="s">
        <v>136</v>
      </c>
      <c r="K720" t="s">
        <v>203</v>
      </c>
      <c r="L720" t="s">
        <v>2308</v>
      </c>
      <c r="M720" t="s">
        <v>2309</v>
      </c>
      <c r="N720">
        <v>6.9480286109999998</v>
      </c>
      <c r="O720">
        <v>1</v>
      </c>
      <c r="P720">
        <v>1277</v>
      </c>
      <c r="Q720">
        <v>0</v>
      </c>
      <c r="R720">
        <v>0</v>
      </c>
      <c r="S720">
        <v>10</v>
      </c>
      <c r="T720">
        <v>91</v>
      </c>
      <c r="U720">
        <v>0</v>
      </c>
      <c r="V720">
        <v>1</v>
      </c>
      <c r="W720">
        <v>106.98418351270394</v>
      </c>
      <c r="X720">
        <v>2746.3238372620526</v>
      </c>
      <c r="Y720">
        <v>0</v>
      </c>
      <c r="Z720">
        <v>0</v>
      </c>
      <c r="AA720">
        <v>800.0820260295651</v>
      </c>
      <c r="AB720">
        <v>1049.4915895446927</v>
      </c>
      <c r="AC720">
        <v>0</v>
      </c>
      <c r="AD720">
        <v>20.930231720124166</v>
      </c>
      <c r="AE720">
        <v>4723.8118680691387</v>
      </c>
    </row>
    <row r="721" spans="1:31" x14ac:dyDescent="0.25">
      <c r="A721">
        <v>1956569</v>
      </c>
      <c r="B721">
        <v>1</v>
      </c>
      <c r="C721" t="s">
        <v>81</v>
      </c>
      <c r="D721" t="s">
        <v>123</v>
      </c>
      <c r="E721" t="s">
        <v>154</v>
      </c>
      <c r="F721" t="s">
        <v>2310</v>
      </c>
      <c r="G721" t="s">
        <v>156</v>
      </c>
      <c r="H721" t="s">
        <v>157</v>
      </c>
      <c r="I721" t="s">
        <v>135</v>
      </c>
      <c r="J721" t="s">
        <v>136</v>
      </c>
      <c r="K721" t="s">
        <v>137</v>
      </c>
      <c r="L721" t="s">
        <v>2311</v>
      </c>
      <c r="M721" t="s">
        <v>2312</v>
      </c>
      <c r="N721">
        <v>2.0113888879999999</v>
      </c>
      <c r="O721">
        <v>3</v>
      </c>
      <c r="P721">
        <v>23</v>
      </c>
      <c r="Q721">
        <v>246</v>
      </c>
      <c r="R721">
        <v>278</v>
      </c>
      <c r="S721">
        <v>24</v>
      </c>
      <c r="T721">
        <v>52</v>
      </c>
      <c r="U721">
        <v>0</v>
      </c>
      <c r="V721">
        <v>0</v>
      </c>
      <c r="W721">
        <v>5.8610392069823636</v>
      </c>
      <c r="X721">
        <v>16.338676477171738</v>
      </c>
      <c r="Y721">
        <v>787.57402122475685</v>
      </c>
      <c r="Z721">
        <v>396.7240004940835</v>
      </c>
      <c r="AA721">
        <v>75.888862904513672</v>
      </c>
      <c r="AB721">
        <v>89.482120179686035</v>
      </c>
      <c r="AC721">
        <v>0</v>
      </c>
      <c r="AD721">
        <v>0</v>
      </c>
      <c r="AE721">
        <v>1371.8687204871942</v>
      </c>
    </row>
    <row r="722" spans="1:31" x14ac:dyDescent="0.25">
      <c r="A722">
        <v>1956463</v>
      </c>
      <c r="B722">
        <v>1</v>
      </c>
      <c r="C722" t="s">
        <v>81</v>
      </c>
      <c r="D722" t="s">
        <v>116</v>
      </c>
      <c r="E722" t="s">
        <v>131</v>
      </c>
      <c r="F722" t="s">
        <v>2313</v>
      </c>
      <c r="G722" t="s">
        <v>202</v>
      </c>
      <c r="H722" t="s">
        <v>134</v>
      </c>
      <c r="I722" t="s">
        <v>135</v>
      </c>
      <c r="J722" t="s">
        <v>136</v>
      </c>
      <c r="K722" t="s">
        <v>203</v>
      </c>
      <c r="L722" t="s">
        <v>2314</v>
      </c>
      <c r="M722" t="s">
        <v>2315</v>
      </c>
      <c r="N722">
        <v>8.3802655549999994</v>
      </c>
      <c r="O722">
        <v>0</v>
      </c>
      <c r="P722">
        <v>4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6.9467570681385897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6.9467570681385897</v>
      </c>
    </row>
    <row r="723" spans="1:31" x14ac:dyDescent="0.25">
      <c r="A723">
        <v>1956649</v>
      </c>
      <c r="B723">
        <v>1</v>
      </c>
      <c r="C723" t="s">
        <v>81</v>
      </c>
      <c r="D723" t="s">
        <v>120</v>
      </c>
      <c r="E723" t="s">
        <v>131</v>
      </c>
      <c r="F723" t="s">
        <v>2013</v>
      </c>
      <c r="G723" t="s">
        <v>133</v>
      </c>
      <c r="H723" t="s">
        <v>134</v>
      </c>
      <c r="I723" t="s">
        <v>135</v>
      </c>
      <c r="J723" t="s">
        <v>136</v>
      </c>
      <c r="K723" t="s">
        <v>137</v>
      </c>
      <c r="L723" t="s">
        <v>2316</v>
      </c>
      <c r="M723" t="s">
        <v>2317</v>
      </c>
      <c r="N723">
        <v>2.3766666660000002</v>
      </c>
      <c r="O723">
        <v>0</v>
      </c>
      <c r="P723">
        <v>50</v>
      </c>
      <c r="Q723">
        <v>0</v>
      </c>
      <c r="R723">
        <v>3</v>
      </c>
      <c r="S723">
        <v>0</v>
      </c>
      <c r="T723">
        <v>15</v>
      </c>
      <c r="U723">
        <v>0</v>
      </c>
      <c r="V723">
        <v>0</v>
      </c>
      <c r="W723">
        <v>0</v>
      </c>
      <c r="X723">
        <v>30.218616111153686</v>
      </c>
      <c r="Y723">
        <v>0</v>
      </c>
      <c r="Z723">
        <v>6.878652665083921</v>
      </c>
      <c r="AA723">
        <v>0</v>
      </c>
      <c r="AB723">
        <v>41.290166563611812</v>
      </c>
      <c r="AC723">
        <v>0</v>
      </c>
      <c r="AD723">
        <v>0</v>
      </c>
      <c r="AE723">
        <v>78.387435339849418</v>
      </c>
    </row>
    <row r="724" spans="1:31" x14ac:dyDescent="0.25">
      <c r="A724">
        <v>1956506</v>
      </c>
      <c r="B724">
        <v>1</v>
      </c>
      <c r="C724" t="s">
        <v>81</v>
      </c>
      <c r="D724" t="s">
        <v>122</v>
      </c>
      <c r="E724" t="s">
        <v>131</v>
      </c>
      <c r="F724" t="s">
        <v>2318</v>
      </c>
      <c r="G724" t="s">
        <v>133</v>
      </c>
      <c r="H724" t="s">
        <v>134</v>
      </c>
      <c r="I724" t="s">
        <v>135</v>
      </c>
      <c r="J724" t="s">
        <v>136</v>
      </c>
      <c r="K724" t="s">
        <v>137</v>
      </c>
      <c r="L724" t="s">
        <v>2319</v>
      </c>
      <c r="M724" t="s">
        <v>2320</v>
      </c>
      <c r="N724">
        <v>1.0591666660000001</v>
      </c>
      <c r="O724">
        <v>0</v>
      </c>
      <c r="P724">
        <v>175</v>
      </c>
      <c r="Q724">
        <v>0</v>
      </c>
      <c r="R724">
        <v>0</v>
      </c>
      <c r="S724">
        <v>0</v>
      </c>
      <c r="T724">
        <v>15</v>
      </c>
      <c r="U724">
        <v>0</v>
      </c>
      <c r="V724">
        <v>1</v>
      </c>
      <c r="W724">
        <v>0</v>
      </c>
      <c r="X724">
        <v>33.471006111651569</v>
      </c>
      <c r="Y724">
        <v>0</v>
      </c>
      <c r="Z724">
        <v>0</v>
      </c>
      <c r="AA724">
        <v>0</v>
      </c>
      <c r="AB724">
        <v>4.1604358808882971</v>
      </c>
      <c r="AC724">
        <v>0</v>
      </c>
      <c r="AD724">
        <v>7.7705553083757337</v>
      </c>
      <c r="AE724">
        <v>45.401997300915596</v>
      </c>
    </row>
    <row r="725" spans="1:31" x14ac:dyDescent="0.25">
      <c r="A725">
        <v>1956363</v>
      </c>
      <c r="B725">
        <v>1</v>
      </c>
      <c r="C725" t="s">
        <v>80</v>
      </c>
      <c r="D725" t="s">
        <v>93</v>
      </c>
      <c r="E725" t="s">
        <v>154</v>
      </c>
      <c r="F725" t="s">
        <v>2321</v>
      </c>
      <c r="G725" t="s">
        <v>263</v>
      </c>
      <c r="H725" t="s">
        <v>157</v>
      </c>
      <c r="I725" t="s">
        <v>135</v>
      </c>
      <c r="J725" t="s">
        <v>136</v>
      </c>
      <c r="K725" t="s">
        <v>203</v>
      </c>
      <c r="L725" t="s">
        <v>2322</v>
      </c>
      <c r="M725" t="s">
        <v>2323</v>
      </c>
      <c r="N725">
        <v>0.643055555</v>
      </c>
      <c r="O725">
        <v>0</v>
      </c>
      <c r="P725">
        <v>4298</v>
      </c>
      <c r="Q725">
        <v>1</v>
      </c>
      <c r="R725">
        <v>6</v>
      </c>
      <c r="S725">
        <v>3</v>
      </c>
      <c r="T725">
        <v>241</v>
      </c>
      <c r="U725">
        <v>0</v>
      </c>
      <c r="V725">
        <v>0</v>
      </c>
      <c r="W725">
        <v>0</v>
      </c>
      <c r="X725">
        <v>765.44237742648806</v>
      </c>
      <c r="Y725">
        <v>2.7016504614098986</v>
      </c>
      <c r="Z725">
        <v>14.307056649586787</v>
      </c>
      <c r="AA725">
        <v>590.86256248880704</v>
      </c>
      <c r="AB725">
        <v>153.8082095977654</v>
      </c>
      <c r="AC725">
        <v>0</v>
      </c>
      <c r="AD725">
        <v>0</v>
      </c>
      <c r="AE725">
        <v>1527.1218566240573</v>
      </c>
    </row>
    <row r="726" spans="1:31" x14ac:dyDescent="0.25">
      <c r="A726">
        <v>1956529</v>
      </c>
      <c r="B726">
        <v>1</v>
      </c>
      <c r="C726" t="s">
        <v>80</v>
      </c>
      <c r="D726" t="s">
        <v>97</v>
      </c>
      <c r="E726" t="s">
        <v>140</v>
      </c>
      <c r="F726" t="s">
        <v>2324</v>
      </c>
      <c r="G726" t="s">
        <v>146</v>
      </c>
      <c r="H726" t="s">
        <v>134</v>
      </c>
      <c r="I726" t="s">
        <v>135</v>
      </c>
      <c r="J726" t="s">
        <v>136</v>
      </c>
      <c r="K726" t="s">
        <v>137</v>
      </c>
      <c r="L726" t="s">
        <v>2325</v>
      </c>
      <c r="M726" t="s">
        <v>2326</v>
      </c>
      <c r="N726">
        <v>3.0986111109999999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0.45391495141073473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0.45391495141073473</v>
      </c>
    </row>
    <row r="727" spans="1:31" x14ac:dyDescent="0.25">
      <c r="A727">
        <v>1956835</v>
      </c>
      <c r="B727">
        <v>1</v>
      </c>
      <c r="C727" t="s">
        <v>80</v>
      </c>
      <c r="D727" t="s">
        <v>96</v>
      </c>
      <c r="E727" t="s">
        <v>154</v>
      </c>
      <c r="F727" t="s">
        <v>2327</v>
      </c>
      <c r="G727" t="s">
        <v>156</v>
      </c>
      <c r="H727" t="s">
        <v>157</v>
      </c>
      <c r="I727" t="s">
        <v>135</v>
      </c>
      <c r="J727" t="s">
        <v>136</v>
      </c>
      <c r="K727" t="s">
        <v>137</v>
      </c>
      <c r="L727" t="s">
        <v>2328</v>
      </c>
      <c r="M727" t="s">
        <v>2329</v>
      </c>
      <c r="N727">
        <v>1.6058333330000001</v>
      </c>
      <c r="O727">
        <v>1</v>
      </c>
      <c r="P727">
        <v>424</v>
      </c>
      <c r="Q727">
        <v>0</v>
      </c>
      <c r="R727">
        <v>0</v>
      </c>
      <c r="S727">
        <v>1</v>
      </c>
      <c r="T727">
        <v>9</v>
      </c>
      <c r="U727">
        <v>0</v>
      </c>
      <c r="V727">
        <v>0</v>
      </c>
      <c r="W727">
        <v>34.510926739788601</v>
      </c>
      <c r="X727">
        <v>323.50092156221814</v>
      </c>
      <c r="Y727">
        <v>0</v>
      </c>
      <c r="Z727">
        <v>0</v>
      </c>
      <c r="AA727">
        <v>7.0844758929058163</v>
      </c>
      <c r="AB727">
        <v>20.477575884691404</v>
      </c>
      <c r="AC727">
        <v>0</v>
      </c>
      <c r="AD727">
        <v>0</v>
      </c>
      <c r="AE727">
        <v>385.57390007960396</v>
      </c>
    </row>
    <row r="728" spans="1:31" x14ac:dyDescent="0.25">
      <c r="A728">
        <v>1956586</v>
      </c>
      <c r="B728">
        <v>1</v>
      </c>
      <c r="C728" t="s">
        <v>81</v>
      </c>
      <c r="D728" t="s">
        <v>128</v>
      </c>
      <c r="E728" t="s">
        <v>190</v>
      </c>
      <c r="F728" t="s">
        <v>2330</v>
      </c>
      <c r="G728" t="s">
        <v>156</v>
      </c>
      <c r="H728" t="s">
        <v>157</v>
      </c>
      <c r="I728" t="s">
        <v>135</v>
      </c>
      <c r="J728" t="s">
        <v>136</v>
      </c>
      <c r="K728" t="s">
        <v>137</v>
      </c>
      <c r="L728" t="s">
        <v>2331</v>
      </c>
      <c r="M728" t="s">
        <v>2332</v>
      </c>
      <c r="N728">
        <v>0.53916666599999996</v>
      </c>
      <c r="O728">
        <v>0</v>
      </c>
      <c r="P728">
        <v>0</v>
      </c>
      <c r="Q728">
        <v>0</v>
      </c>
      <c r="R728">
        <v>0</v>
      </c>
      <c r="S728">
        <v>1</v>
      </c>
      <c r="T728">
        <v>139</v>
      </c>
      <c r="U728">
        <v>1</v>
      </c>
      <c r="V728">
        <v>8</v>
      </c>
      <c r="W728">
        <v>0</v>
      </c>
      <c r="X728">
        <v>0</v>
      </c>
      <c r="Y728">
        <v>0</v>
      </c>
      <c r="Z728">
        <v>0</v>
      </c>
      <c r="AA728">
        <v>1.2087775635209583</v>
      </c>
      <c r="AB728">
        <v>79.251895647681877</v>
      </c>
      <c r="AC728">
        <v>10.186991993804639</v>
      </c>
      <c r="AD728">
        <v>18.777525282802905</v>
      </c>
      <c r="AE728">
        <v>109.42519048781037</v>
      </c>
    </row>
    <row r="729" spans="1:31" x14ac:dyDescent="0.25">
      <c r="A729">
        <v>1956443</v>
      </c>
      <c r="B729">
        <v>1</v>
      </c>
      <c r="C729" t="s">
        <v>80</v>
      </c>
      <c r="D729" t="s">
        <v>93</v>
      </c>
      <c r="E729" t="s">
        <v>131</v>
      </c>
      <c r="F729" t="s">
        <v>1181</v>
      </c>
      <c r="G729" t="s">
        <v>133</v>
      </c>
      <c r="H729" t="s">
        <v>134</v>
      </c>
      <c r="I729" t="s">
        <v>135</v>
      </c>
      <c r="J729" t="s">
        <v>136</v>
      </c>
      <c r="K729" t="s">
        <v>137</v>
      </c>
      <c r="L729" t="s">
        <v>2333</v>
      </c>
      <c r="M729" t="s">
        <v>2334</v>
      </c>
      <c r="N729">
        <v>2.5072222219999998</v>
      </c>
      <c r="O729">
        <v>0</v>
      </c>
      <c r="P729">
        <v>0</v>
      </c>
      <c r="Q729">
        <v>0</v>
      </c>
      <c r="R729">
        <v>2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15.655468177544435</v>
      </c>
      <c r="AA729">
        <v>0</v>
      </c>
      <c r="AB729">
        <v>0</v>
      </c>
      <c r="AC729">
        <v>0</v>
      </c>
      <c r="AD729">
        <v>0</v>
      </c>
      <c r="AE729">
        <v>15.655468177544435</v>
      </c>
    </row>
    <row r="730" spans="1:31" x14ac:dyDescent="0.25">
      <c r="A730">
        <v>1956798</v>
      </c>
      <c r="B730">
        <v>1</v>
      </c>
      <c r="C730" t="s">
        <v>80</v>
      </c>
      <c r="D730" t="s">
        <v>97</v>
      </c>
      <c r="E730" t="s">
        <v>131</v>
      </c>
      <c r="F730" t="s">
        <v>2335</v>
      </c>
      <c r="G730" t="s">
        <v>133</v>
      </c>
      <c r="H730" t="s">
        <v>134</v>
      </c>
      <c r="I730" t="s">
        <v>135</v>
      </c>
      <c r="J730" t="s">
        <v>136</v>
      </c>
      <c r="K730" t="s">
        <v>137</v>
      </c>
      <c r="L730" t="s">
        <v>2336</v>
      </c>
      <c r="M730" t="s">
        <v>2337</v>
      </c>
      <c r="N730">
        <v>1.3772222220000001</v>
      </c>
      <c r="O730">
        <v>0</v>
      </c>
      <c r="P730">
        <v>44</v>
      </c>
      <c r="Q730">
        <v>0</v>
      </c>
      <c r="R730">
        <v>6</v>
      </c>
      <c r="S730">
        <v>0</v>
      </c>
      <c r="T730">
        <v>9</v>
      </c>
      <c r="U730">
        <v>0</v>
      </c>
      <c r="V730">
        <v>0</v>
      </c>
      <c r="W730">
        <v>0</v>
      </c>
      <c r="X730">
        <v>33.250085944100327</v>
      </c>
      <c r="Y730">
        <v>0</v>
      </c>
      <c r="Z730">
        <v>5.8659050604244349</v>
      </c>
      <c r="AA730">
        <v>0</v>
      </c>
      <c r="AB730">
        <v>3.8252930377158139</v>
      </c>
      <c r="AC730">
        <v>0</v>
      </c>
      <c r="AD730">
        <v>0</v>
      </c>
      <c r="AE730">
        <v>42.941284042240575</v>
      </c>
    </row>
    <row r="731" spans="1:31" x14ac:dyDescent="0.25">
      <c r="A731">
        <v>1956400</v>
      </c>
      <c r="B731">
        <v>1</v>
      </c>
      <c r="C731" t="s">
        <v>81</v>
      </c>
      <c r="D731" t="s">
        <v>128</v>
      </c>
      <c r="E731" t="s">
        <v>154</v>
      </c>
      <c r="F731" t="s">
        <v>1829</v>
      </c>
      <c r="G731" t="s">
        <v>156</v>
      </c>
      <c r="H731" t="s">
        <v>157</v>
      </c>
      <c r="I731" t="s">
        <v>135</v>
      </c>
      <c r="J731" t="s">
        <v>136</v>
      </c>
      <c r="K731" t="s">
        <v>137</v>
      </c>
      <c r="L731" t="s">
        <v>2338</v>
      </c>
      <c r="M731" t="s">
        <v>2339</v>
      </c>
      <c r="N731">
        <v>0.218611111</v>
      </c>
      <c r="O731">
        <v>0</v>
      </c>
      <c r="P731">
        <v>507</v>
      </c>
      <c r="Q731">
        <v>1</v>
      </c>
      <c r="R731">
        <v>63</v>
      </c>
      <c r="S731">
        <v>3</v>
      </c>
      <c r="T731">
        <v>106</v>
      </c>
      <c r="U731">
        <v>1</v>
      </c>
      <c r="V731">
        <v>0</v>
      </c>
      <c r="W731">
        <v>0</v>
      </c>
      <c r="X731">
        <v>18.387824984057815</v>
      </c>
      <c r="Y731">
        <v>8.4334916178588148</v>
      </c>
      <c r="Z731">
        <v>16.809896908871057</v>
      </c>
      <c r="AA731">
        <v>1.1884741392201652</v>
      </c>
      <c r="AB731">
        <v>9.9057839017337184</v>
      </c>
      <c r="AC731">
        <v>4.0711049912972781</v>
      </c>
      <c r="AD731">
        <v>0</v>
      </c>
      <c r="AE731">
        <v>58.796576543038846</v>
      </c>
    </row>
    <row r="732" spans="1:31" x14ac:dyDescent="0.25">
      <c r="A732">
        <v>1956426</v>
      </c>
      <c r="B732">
        <v>1</v>
      </c>
      <c r="C732" t="s">
        <v>80</v>
      </c>
      <c r="D732" t="s">
        <v>83</v>
      </c>
      <c r="E732" t="s">
        <v>140</v>
      </c>
      <c r="F732" t="s">
        <v>2340</v>
      </c>
      <c r="G732" t="s">
        <v>283</v>
      </c>
      <c r="H732" t="s">
        <v>134</v>
      </c>
      <c r="I732" t="s">
        <v>135</v>
      </c>
      <c r="J732" t="s">
        <v>136</v>
      </c>
      <c r="K732" t="s">
        <v>137</v>
      </c>
      <c r="L732" t="s">
        <v>2341</v>
      </c>
      <c r="M732" t="s">
        <v>2342</v>
      </c>
      <c r="N732">
        <v>3.5669444440000002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20</v>
      </c>
      <c r="U732">
        <v>0</v>
      </c>
      <c r="V732">
        <v>3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110.30234261103709</v>
      </c>
      <c r="AC732">
        <v>0</v>
      </c>
      <c r="AD732">
        <v>40.568232900776948</v>
      </c>
      <c r="AE732">
        <v>150.87057551181402</v>
      </c>
    </row>
    <row r="733" spans="1:31" x14ac:dyDescent="0.25">
      <c r="A733">
        <v>1956403</v>
      </c>
      <c r="B733">
        <v>1</v>
      </c>
      <c r="C733" t="s">
        <v>80</v>
      </c>
      <c r="D733" t="s">
        <v>93</v>
      </c>
      <c r="E733" t="s">
        <v>131</v>
      </c>
      <c r="F733" t="s">
        <v>2343</v>
      </c>
      <c r="G733" t="s">
        <v>483</v>
      </c>
      <c r="H733" t="s">
        <v>134</v>
      </c>
      <c r="I733" t="s">
        <v>135</v>
      </c>
      <c r="J733" t="s">
        <v>136</v>
      </c>
      <c r="K733" t="s">
        <v>137</v>
      </c>
      <c r="L733" t="s">
        <v>2344</v>
      </c>
      <c r="M733" t="s">
        <v>2345</v>
      </c>
      <c r="N733">
        <v>3.4813888880000001</v>
      </c>
      <c r="O733">
        <v>0</v>
      </c>
      <c r="P733">
        <v>74</v>
      </c>
      <c r="Q733">
        <v>0</v>
      </c>
      <c r="R733">
        <v>3</v>
      </c>
      <c r="S733">
        <v>0</v>
      </c>
      <c r="T733">
        <v>11</v>
      </c>
      <c r="U733">
        <v>0</v>
      </c>
      <c r="V733">
        <v>0</v>
      </c>
      <c r="W733">
        <v>0</v>
      </c>
      <c r="X733">
        <v>43.223628049126383</v>
      </c>
      <c r="Y733">
        <v>0</v>
      </c>
      <c r="Z733">
        <v>17.637957047026617</v>
      </c>
      <c r="AA733">
        <v>0</v>
      </c>
      <c r="AB733">
        <v>79.988581717264893</v>
      </c>
      <c r="AC733">
        <v>0</v>
      </c>
      <c r="AD733">
        <v>0</v>
      </c>
      <c r="AE733">
        <v>140.8501668134179</v>
      </c>
    </row>
    <row r="734" spans="1:31" x14ac:dyDescent="0.25">
      <c r="A734">
        <v>1956420</v>
      </c>
      <c r="B734">
        <v>1</v>
      </c>
      <c r="C734" t="s">
        <v>81</v>
      </c>
      <c r="D734" t="s">
        <v>126</v>
      </c>
      <c r="E734" t="s">
        <v>220</v>
      </c>
      <c r="F734" t="s">
        <v>2346</v>
      </c>
      <c r="G734" t="s">
        <v>156</v>
      </c>
      <c r="H734" t="s">
        <v>157</v>
      </c>
      <c r="I734" t="s">
        <v>135</v>
      </c>
      <c r="J734" t="s">
        <v>136</v>
      </c>
      <c r="K734" t="s">
        <v>137</v>
      </c>
      <c r="L734" t="s">
        <v>2347</v>
      </c>
      <c r="M734" t="s">
        <v>2348</v>
      </c>
      <c r="N734">
        <v>1.0494444439999999</v>
      </c>
      <c r="O734">
        <v>0</v>
      </c>
      <c r="P734">
        <v>194</v>
      </c>
      <c r="Q734">
        <v>0</v>
      </c>
      <c r="R734">
        <v>22</v>
      </c>
      <c r="S734">
        <v>0</v>
      </c>
      <c r="T734">
        <v>8</v>
      </c>
      <c r="U734">
        <v>0</v>
      </c>
      <c r="V734">
        <v>0</v>
      </c>
      <c r="W734">
        <v>0</v>
      </c>
      <c r="X734">
        <v>24.933932539176887</v>
      </c>
      <c r="Y734">
        <v>0</v>
      </c>
      <c r="Z734">
        <v>8.5332155137543442</v>
      </c>
      <c r="AA734">
        <v>0</v>
      </c>
      <c r="AB734">
        <v>1.2617528740325361</v>
      </c>
      <c r="AC734">
        <v>0</v>
      </c>
      <c r="AD734">
        <v>0</v>
      </c>
      <c r="AE734">
        <v>34.728900926963767</v>
      </c>
    </row>
    <row r="735" spans="1:31" x14ac:dyDescent="0.25">
      <c r="A735">
        <v>1956775</v>
      </c>
      <c r="B735">
        <v>1</v>
      </c>
      <c r="C735" t="s">
        <v>80</v>
      </c>
      <c r="D735" t="s">
        <v>109</v>
      </c>
      <c r="E735" t="s">
        <v>140</v>
      </c>
      <c r="F735" t="s">
        <v>2349</v>
      </c>
      <c r="G735" t="s">
        <v>217</v>
      </c>
      <c r="H735" t="s">
        <v>134</v>
      </c>
      <c r="I735" t="s">
        <v>135</v>
      </c>
      <c r="J735" t="s">
        <v>136</v>
      </c>
      <c r="K735" t="s">
        <v>137</v>
      </c>
      <c r="L735" t="s">
        <v>2350</v>
      </c>
      <c r="M735" t="s">
        <v>2351</v>
      </c>
      <c r="N735">
        <v>2.4444444440000002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2.5812187689248201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2.5812187689248201</v>
      </c>
    </row>
    <row r="736" spans="1:31" x14ac:dyDescent="0.25">
      <c r="A736">
        <v>1956466</v>
      </c>
      <c r="B736">
        <v>1</v>
      </c>
      <c r="C736" t="s">
        <v>80</v>
      </c>
      <c r="D736" t="s">
        <v>97</v>
      </c>
      <c r="E736" t="s">
        <v>149</v>
      </c>
      <c r="F736" t="s">
        <v>2352</v>
      </c>
      <c r="G736" t="s">
        <v>202</v>
      </c>
      <c r="H736" t="s">
        <v>134</v>
      </c>
      <c r="I736" t="s">
        <v>135</v>
      </c>
      <c r="J736" t="s">
        <v>136</v>
      </c>
      <c r="K736" t="s">
        <v>203</v>
      </c>
      <c r="L736" t="s">
        <v>2353</v>
      </c>
      <c r="M736" t="s">
        <v>2354</v>
      </c>
      <c r="N736">
        <v>3.935277777</v>
      </c>
      <c r="O736">
        <v>0</v>
      </c>
      <c r="P736">
        <v>298</v>
      </c>
      <c r="Q736">
        <v>0</v>
      </c>
      <c r="R736">
        <v>2</v>
      </c>
      <c r="S736">
        <v>0</v>
      </c>
      <c r="T736">
        <v>8</v>
      </c>
      <c r="U736">
        <v>0</v>
      </c>
      <c r="V736">
        <v>0</v>
      </c>
      <c r="W736">
        <v>0</v>
      </c>
      <c r="X736">
        <v>380.93230499672694</v>
      </c>
      <c r="Y736">
        <v>0</v>
      </c>
      <c r="Z736">
        <v>2.61372209710825</v>
      </c>
      <c r="AA736">
        <v>0</v>
      </c>
      <c r="AB736">
        <v>41.14663195888712</v>
      </c>
      <c r="AC736">
        <v>0</v>
      </c>
      <c r="AD736">
        <v>0</v>
      </c>
      <c r="AE736">
        <v>424.69265905272226</v>
      </c>
    </row>
    <row r="737" spans="1:31" x14ac:dyDescent="0.25">
      <c r="A737">
        <v>1956612</v>
      </c>
      <c r="B737">
        <v>1</v>
      </c>
      <c r="C737" t="s">
        <v>80</v>
      </c>
      <c r="D737" t="s">
        <v>101</v>
      </c>
      <c r="E737" t="s">
        <v>220</v>
      </c>
      <c r="F737" t="s">
        <v>2355</v>
      </c>
      <c r="G737" t="s">
        <v>1185</v>
      </c>
      <c r="H737" t="s">
        <v>157</v>
      </c>
      <c r="I737" t="s">
        <v>135</v>
      </c>
      <c r="J737" t="s">
        <v>136</v>
      </c>
      <c r="K737" t="s">
        <v>137</v>
      </c>
      <c r="L737" t="s">
        <v>2356</v>
      </c>
      <c r="M737" t="s">
        <v>2357</v>
      </c>
      <c r="N737">
        <v>2.207222222</v>
      </c>
      <c r="O737">
        <v>3</v>
      </c>
      <c r="P737">
        <v>800</v>
      </c>
      <c r="Q737">
        <v>5</v>
      </c>
      <c r="R737">
        <v>28</v>
      </c>
      <c r="S737">
        <v>6</v>
      </c>
      <c r="T737">
        <v>83</v>
      </c>
      <c r="U737">
        <v>2</v>
      </c>
      <c r="V737">
        <v>0</v>
      </c>
      <c r="W737">
        <v>5.1127606598549953</v>
      </c>
      <c r="X737">
        <v>513.87127499422058</v>
      </c>
      <c r="Y737">
        <v>148.1474411697813</v>
      </c>
      <c r="Z737">
        <v>27.476631926458953</v>
      </c>
      <c r="AA737">
        <v>22.363819832819296</v>
      </c>
      <c r="AB737">
        <v>194.34387241478854</v>
      </c>
      <c r="AC737">
        <v>295.4130340988832</v>
      </c>
      <c r="AD737">
        <v>0</v>
      </c>
      <c r="AE737">
        <v>1206.728835096807</v>
      </c>
    </row>
    <row r="738" spans="1:31" x14ac:dyDescent="0.25">
      <c r="A738">
        <v>1956526</v>
      </c>
      <c r="B738">
        <v>1</v>
      </c>
      <c r="C738" t="s">
        <v>81</v>
      </c>
      <c r="D738" t="s">
        <v>126</v>
      </c>
      <c r="E738" t="s">
        <v>190</v>
      </c>
      <c r="F738" t="s">
        <v>2358</v>
      </c>
      <c r="G738" t="s">
        <v>241</v>
      </c>
      <c r="H738" t="s">
        <v>157</v>
      </c>
      <c r="I738" t="s">
        <v>135</v>
      </c>
      <c r="J738" t="s">
        <v>136</v>
      </c>
      <c r="K738" t="s">
        <v>137</v>
      </c>
      <c r="L738" t="s">
        <v>2359</v>
      </c>
      <c r="M738" t="s">
        <v>2360</v>
      </c>
      <c r="N738">
        <v>1.798611111</v>
      </c>
      <c r="O738">
        <v>0</v>
      </c>
      <c r="P738">
        <v>34</v>
      </c>
      <c r="Q738">
        <v>0</v>
      </c>
      <c r="R738">
        <v>5</v>
      </c>
      <c r="S738">
        <v>0</v>
      </c>
      <c r="T738">
        <v>3</v>
      </c>
      <c r="U738">
        <v>0</v>
      </c>
      <c r="V738">
        <v>0</v>
      </c>
      <c r="W738">
        <v>0</v>
      </c>
      <c r="X738">
        <v>7.465286433116435</v>
      </c>
      <c r="Y738">
        <v>0</v>
      </c>
      <c r="Z738">
        <v>5.3940572393090322</v>
      </c>
      <c r="AA738">
        <v>0</v>
      </c>
      <c r="AB738">
        <v>9.8482178709115509</v>
      </c>
      <c r="AC738">
        <v>0</v>
      </c>
      <c r="AD738">
        <v>0</v>
      </c>
      <c r="AE738">
        <v>22.707561543337018</v>
      </c>
    </row>
    <row r="739" spans="1:31" x14ac:dyDescent="0.25">
      <c r="A739">
        <v>1956672</v>
      </c>
      <c r="B739">
        <v>1</v>
      </c>
      <c r="C739" t="s">
        <v>81</v>
      </c>
      <c r="D739" t="s">
        <v>118</v>
      </c>
      <c r="E739" t="s">
        <v>190</v>
      </c>
      <c r="F739" t="s">
        <v>2361</v>
      </c>
      <c r="G739" t="s">
        <v>241</v>
      </c>
      <c r="H739" t="s">
        <v>157</v>
      </c>
      <c r="I739" t="s">
        <v>135</v>
      </c>
      <c r="J739" t="s">
        <v>136</v>
      </c>
      <c r="K739" t="s">
        <v>137</v>
      </c>
      <c r="L739" t="s">
        <v>2362</v>
      </c>
      <c r="M739" t="s">
        <v>2363</v>
      </c>
      <c r="N739">
        <v>1.095555555</v>
      </c>
      <c r="O739">
        <v>0</v>
      </c>
      <c r="P739">
        <v>80</v>
      </c>
      <c r="Q739">
        <v>0</v>
      </c>
      <c r="R739">
        <v>3</v>
      </c>
      <c r="S739">
        <v>0</v>
      </c>
      <c r="T739">
        <v>7</v>
      </c>
      <c r="U739">
        <v>0</v>
      </c>
      <c r="V739">
        <v>0</v>
      </c>
      <c r="W739">
        <v>0</v>
      </c>
      <c r="X739">
        <v>26.221066730891824</v>
      </c>
      <c r="Y739">
        <v>0</v>
      </c>
      <c r="Z739">
        <v>4.3038148484875958</v>
      </c>
      <c r="AA739">
        <v>0</v>
      </c>
      <c r="AB739">
        <v>2.7546417889619601</v>
      </c>
      <c r="AC739">
        <v>0</v>
      </c>
      <c r="AD739">
        <v>0</v>
      </c>
      <c r="AE739">
        <v>33.27952336834138</v>
      </c>
    </row>
    <row r="740" spans="1:31" x14ac:dyDescent="0.25">
      <c r="A740">
        <v>1956572</v>
      </c>
      <c r="B740">
        <v>1</v>
      </c>
      <c r="C740" t="s">
        <v>80</v>
      </c>
      <c r="D740" t="s">
        <v>103</v>
      </c>
      <c r="E740" t="s">
        <v>154</v>
      </c>
      <c r="F740" t="s">
        <v>2364</v>
      </c>
      <c r="G740" t="s">
        <v>362</v>
      </c>
      <c r="H740" t="s">
        <v>157</v>
      </c>
      <c r="I740" t="s">
        <v>135</v>
      </c>
      <c r="J740" t="s">
        <v>3</v>
      </c>
      <c r="K740" t="s">
        <v>137</v>
      </c>
      <c r="L740" t="s">
        <v>2365</v>
      </c>
      <c r="M740" t="s">
        <v>2366</v>
      </c>
      <c r="N740">
        <v>4.2733333330000001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9</v>
      </c>
      <c r="U740">
        <v>2</v>
      </c>
      <c r="V740">
        <v>3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45.998298485560959</v>
      </c>
      <c r="AC740">
        <v>5571.5314770171171</v>
      </c>
      <c r="AD740">
        <v>133.47036845947733</v>
      </c>
      <c r="AE740">
        <v>5751.0001439621547</v>
      </c>
    </row>
    <row r="741" spans="1:31" x14ac:dyDescent="0.25">
      <c r="A741">
        <v>1956509</v>
      </c>
      <c r="B741">
        <v>1</v>
      </c>
      <c r="C741" t="s">
        <v>80</v>
      </c>
      <c r="D741" t="s">
        <v>84</v>
      </c>
      <c r="E741" t="s">
        <v>149</v>
      </c>
      <c r="F741" t="s">
        <v>2367</v>
      </c>
      <c r="G741" t="s">
        <v>151</v>
      </c>
      <c r="H741" t="s">
        <v>134</v>
      </c>
      <c r="I741" t="s">
        <v>135</v>
      </c>
      <c r="J741" t="s">
        <v>136</v>
      </c>
      <c r="K741" t="s">
        <v>137</v>
      </c>
      <c r="L741" t="s">
        <v>2368</v>
      </c>
      <c r="M741" t="s">
        <v>2369</v>
      </c>
      <c r="N741">
        <v>4.7877777769999996</v>
      </c>
      <c r="O741">
        <v>0</v>
      </c>
      <c r="P741">
        <v>2</v>
      </c>
      <c r="Q741">
        <v>0</v>
      </c>
      <c r="R741">
        <v>13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1.8178061075827685</v>
      </c>
      <c r="Y741">
        <v>0</v>
      </c>
      <c r="Z741">
        <v>316.31194790393664</v>
      </c>
      <c r="AA741">
        <v>0</v>
      </c>
      <c r="AB741">
        <v>0</v>
      </c>
      <c r="AC741">
        <v>0</v>
      </c>
      <c r="AD741">
        <v>0</v>
      </c>
      <c r="AE741">
        <v>318.12975401151942</v>
      </c>
    </row>
    <row r="742" spans="1:31" x14ac:dyDescent="0.25">
      <c r="A742">
        <v>1956440</v>
      </c>
      <c r="B742">
        <v>1</v>
      </c>
      <c r="C742" t="s">
        <v>80</v>
      </c>
      <c r="D742" t="s">
        <v>83</v>
      </c>
      <c r="E742" t="s">
        <v>131</v>
      </c>
      <c r="F742" t="s">
        <v>2370</v>
      </c>
      <c r="G742" t="s">
        <v>202</v>
      </c>
      <c r="H742" t="s">
        <v>134</v>
      </c>
      <c r="I742" t="s">
        <v>135</v>
      </c>
      <c r="J742" t="s">
        <v>136</v>
      </c>
      <c r="K742" t="s">
        <v>203</v>
      </c>
      <c r="L742" t="s">
        <v>2371</v>
      </c>
      <c r="M742" t="s">
        <v>2372</v>
      </c>
      <c r="N742">
        <v>7.7925599999999999</v>
      </c>
      <c r="O742">
        <v>0</v>
      </c>
      <c r="P742">
        <v>28</v>
      </c>
      <c r="Q742">
        <v>0</v>
      </c>
      <c r="R742">
        <v>0</v>
      </c>
      <c r="S742">
        <v>0</v>
      </c>
      <c r="T742">
        <v>5</v>
      </c>
      <c r="U742">
        <v>0</v>
      </c>
      <c r="V742">
        <v>0</v>
      </c>
      <c r="W742">
        <v>0</v>
      </c>
      <c r="X742">
        <v>209.57865578459788</v>
      </c>
      <c r="Y742">
        <v>0</v>
      </c>
      <c r="Z742">
        <v>0</v>
      </c>
      <c r="AA742">
        <v>0</v>
      </c>
      <c r="AB742">
        <v>38.260449241659195</v>
      </c>
      <c r="AC742">
        <v>0</v>
      </c>
      <c r="AD742">
        <v>0</v>
      </c>
      <c r="AE742">
        <v>247.83910502625707</v>
      </c>
    </row>
    <row r="743" spans="1:31" x14ac:dyDescent="0.25">
      <c r="A743">
        <v>1956632</v>
      </c>
      <c r="B743">
        <v>1</v>
      </c>
      <c r="C743" t="s">
        <v>81</v>
      </c>
      <c r="D743" t="s">
        <v>122</v>
      </c>
      <c r="E743" t="s">
        <v>140</v>
      </c>
      <c r="F743" t="s">
        <v>2373</v>
      </c>
      <c r="G743" t="s">
        <v>342</v>
      </c>
      <c r="H743" t="s">
        <v>134</v>
      </c>
      <c r="I743" t="s">
        <v>135</v>
      </c>
      <c r="J743" t="s">
        <v>136</v>
      </c>
      <c r="K743" t="s">
        <v>137</v>
      </c>
      <c r="L743" t="s">
        <v>2374</v>
      </c>
      <c r="M743" t="s">
        <v>2375</v>
      </c>
      <c r="N743">
        <v>3.6630555550000001</v>
      </c>
      <c r="O743">
        <v>0</v>
      </c>
      <c r="P743">
        <v>11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9.7499904827443089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9.7499904827443089</v>
      </c>
    </row>
    <row r="744" spans="1:31" x14ac:dyDescent="0.25">
      <c r="A744">
        <v>1896853</v>
      </c>
      <c r="B744">
        <v>1</v>
      </c>
      <c r="C744" t="s">
        <v>81</v>
      </c>
      <c r="D744" t="s">
        <v>120</v>
      </c>
      <c r="E744" t="s">
        <v>149</v>
      </c>
      <c r="F744" t="s">
        <v>2376</v>
      </c>
      <c r="G744" t="s">
        <v>151</v>
      </c>
      <c r="H744" t="s">
        <v>134</v>
      </c>
      <c r="I744" t="s">
        <v>135</v>
      </c>
      <c r="J744" t="s">
        <v>136</v>
      </c>
      <c r="K744" t="s">
        <v>137</v>
      </c>
      <c r="L744" t="s">
        <v>2377</v>
      </c>
      <c r="M744" t="s">
        <v>2378</v>
      </c>
      <c r="N744">
        <v>3.8844444440000001</v>
      </c>
      <c r="O744">
        <v>0</v>
      </c>
      <c r="P744">
        <v>112</v>
      </c>
      <c r="Q744">
        <v>0</v>
      </c>
      <c r="R744">
        <v>1</v>
      </c>
      <c r="S744">
        <v>0</v>
      </c>
      <c r="T744">
        <v>6</v>
      </c>
      <c r="U744">
        <v>0</v>
      </c>
      <c r="V744">
        <v>0</v>
      </c>
      <c r="W744">
        <v>0</v>
      </c>
      <c r="X744">
        <v>109.47142728453701</v>
      </c>
      <c r="Y744">
        <v>0</v>
      </c>
      <c r="Z744">
        <v>9.061261469066821</v>
      </c>
      <c r="AA744">
        <v>0</v>
      </c>
      <c r="AB744">
        <v>10.19394580879402</v>
      </c>
      <c r="AC744">
        <v>0</v>
      </c>
      <c r="AD744">
        <v>0</v>
      </c>
      <c r="AE744">
        <v>128.72663456239786</v>
      </c>
    </row>
    <row r="745" spans="1:31" x14ac:dyDescent="0.25">
      <c r="A745">
        <v>1896498</v>
      </c>
      <c r="B745">
        <v>1</v>
      </c>
      <c r="C745" t="s">
        <v>81</v>
      </c>
      <c r="D745" t="s">
        <v>112</v>
      </c>
      <c r="E745" t="s">
        <v>154</v>
      </c>
      <c r="F745" t="s">
        <v>1945</v>
      </c>
      <c r="G745" t="s">
        <v>156</v>
      </c>
      <c r="H745" t="s">
        <v>157</v>
      </c>
      <c r="I745" t="s">
        <v>135</v>
      </c>
      <c r="J745" t="s">
        <v>136</v>
      </c>
      <c r="K745" t="s">
        <v>137</v>
      </c>
      <c r="L745" t="s">
        <v>2379</v>
      </c>
      <c r="M745" t="s">
        <v>2380</v>
      </c>
      <c r="N745">
        <v>8.3888887999999995E-2</v>
      </c>
      <c r="O745">
        <v>2</v>
      </c>
      <c r="P745">
        <v>213</v>
      </c>
      <c r="Q745">
        <v>111</v>
      </c>
      <c r="R745">
        <v>302</v>
      </c>
      <c r="S745">
        <v>7</v>
      </c>
      <c r="T745">
        <v>26</v>
      </c>
      <c r="U745">
        <v>4</v>
      </c>
      <c r="V745">
        <v>1</v>
      </c>
      <c r="W745">
        <v>2.5663295346655558E-3</v>
      </c>
      <c r="X745">
        <v>3.6114385592322096</v>
      </c>
      <c r="Y745">
        <v>14.23038035622651</v>
      </c>
      <c r="Z745">
        <v>19.102155632997555</v>
      </c>
      <c r="AA745">
        <v>1.4108224273053169</v>
      </c>
      <c r="AB745">
        <v>1.8397990968461972</v>
      </c>
      <c r="AC745">
        <v>8.9318328433440755</v>
      </c>
      <c r="AD745">
        <v>0.27310691256149278</v>
      </c>
      <c r="AE745">
        <v>49.402102158048031</v>
      </c>
    </row>
    <row r="746" spans="1:31" x14ac:dyDescent="0.25">
      <c r="A746">
        <v>1896638</v>
      </c>
      <c r="B746">
        <v>1</v>
      </c>
      <c r="C746" t="s">
        <v>80</v>
      </c>
      <c r="D746" t="s">
        <v>99</v>
      </c>
      <c r="E746" t="s">
        <v>220</v>
      </c>
      <c r="F746" t="s">
        <v>2381</v>
      </c>
      <c r="G746" t="s">
        <v>156</v>
      </c>
      <c r="H746" t="s">
        <v>157</v>
      </c>
      <c r="I746" t="s">
        <v>135</v>
      </c>
      <c r="J746" t="s">
        <v>136</v>
      </c>
      <c r="K746" t="s">
        <v>137</v>
      </c>
      <c r="L746" t="s">
        <v>2382</v>
      </c>
      <c r="M746" t="s">
        <v>2383</v>
      </c>
      <c r="N746">
        <v>1.645277777</v>
      </c>
      <c r="O746">
        <v>0</v>
      </c>
      <c r="P746">
        <v>0</v>
      </c>
      <c r="Q746">
        <v>0</v>
      </c>
      <c r="R746">
        <v>0</v>
      </c>
      <c r="S746">
        <v>4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335.74174898138756</v>
      </c>
      <c r="AB746">
        <v>0</v>
      </c>
      <c r="AC746">
        <v>0</v>
      </c>
      <c r="AD746">
        <v>0</v>
      </c>
      <c r="AE746">
        <v>335.74174898138756</v>
      </c>
    </row>
    <row r="747" spans="1:31" x14ac:dyDescent="0.25">
      <c r="A747">
        <v>1897139</v>
      </c>
      <c r="B747">
        <v>1</v>
      </c>
      <c r="C747" t="s">
        <v>81</v>
      </c>
      <c r="D747" t="s">
        <v>128</v>
      </c>
      <c r="E747" t="s">
        <v>160</v>
      </c>
      <c r="F747" t="s">
        <v>2384</v>
      </c>
      <c r="G747" t="s">
        <v>162</v>
      </c>
      <c r="H747" t="s">
        <v>134</v>
      </c>
      <c r="I747" t="s">
        <v>135</v>
      </c>
      <c r="J747" t="s">
        <v>136</v>
      </c>
      <c r="K747" t="s">
        <v>137</v>
      </c>
      <c r="L747" t="s">
        <v>2385</v>
      </c>
      <c r="M747" t="s">
        <v>2386</v>
      </c>
      <c r="N747">
        <v>4.375</v>
      </c>
      <c r="O747">
        <v>0</v>
      </c>
      <c r="P747">
        <v>44</v>
      </c>
      <c r="Q747">
        <v>0</v>
      </c>
      <c r="R747">
        <v>0</v>
      </c>
      <c r="S747">
        <v>0</v>
      </c>
      <c r="T747">
        <v>2</v>
      </c>
      <c r="U747">
        <v>0</v>
      </c>
      <c r="V747">
        <v>0</v>
      </c>
      <c r="W747">
        <v>0</v>
      </c>
      <c r="X747">
        <v>51.633357068089012</v>
      </c>
      <c r="Y747">
        <v>0</v>
      </c>
      <c r="Z747">
        <v>0</v>
      </c>
      <c r="AA747">
        <v>0</v>
      </c>
      <c r="AB747">
        <v>32.155882135241669</v>
      </c>
      <c r="AC747">
        <v>0</v>
      </c>
      <c r="AD747">
        <v>0</v>
      </c>
      <c r="AE747">
        <v>83.789239203330681</v>
      </c>
    </row>
    <row r="748" spans="1:31" x14ac:dyDescent="0.25">
      <c r="A748">
        <v>1896475</v>
      </c>
      <c r="B748">
        <v>1</v>
      </c>
      <c r="C748" t="s">
        <v>80</v>
      </c>
      <c r="D748" t="s">
        <v>93</v>
      </c>
      <c r="E748" t="s">
        <v>131</v>
      </c>
      <c r="F748" t="s">
        <v>2387</v>
      </c>
      <c r="G748" t="s">
        <v>372</v>
      </c>
      <c r="H748" t="s">
        <v>134</v>
      </c>
      <c r="I748" t="s">
        <v>135</v>
      </c>
      <c r="J748" t="s">
        <v>136</v>
      </c>
      <c r="K748" t="s">
        <v>137</v>
      </c>
      <c r="L748" t="s">
        <v>2388</v>
      </c>
      <c r="M748" t="s">
        <v>2389</v>
      </c>
      <c r="N748">
        <v>3.3769444439999998</v>
      </c>
      <c r="O748">
        <v>0</v>
      </c>
      <c r="P748">
        <v>11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9.2363928772837109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9.2363928772837109</v>
      </c>
    </row>
    <row r="749" spans="1:31" x14ac:dyDescent="0.25">
      <c r="A749">
        <v>1896993</v>
      </c>
      <c r="B749">
        <v>1</v>
      </c>
      <c r="C749" t="s">
        <v>81</v>
      </c>
      <c r="D749" t="s">
        <v>126</v>
      </c>
      <c r="E749" t="s">
        <v>190</v>
      </c>
      <c r="F749" t="s">
        <v>2390</v>
      </c>
      <c r="G749" t="s">
        <v>156</v>
      </c>
      <c r="H749" t="s">
        <v>157</v>
      </c>
      <c r="I749" t="s">
        <v>222</v>
      </c>
      <c r="J749" t="s">
        <v>136</v>
      </c>
      <c r="K749" t="s">
        <v>137</v>
      </c>
      <c r="L749" t="s">
        <v>2391</v>
      </c>
      <c r="M749" t="s">
        <v>2392</v>
      </c>
      <c r="N749">
        <v>1.1111111E-2</v>
      </c>
      <c r="O749">
        <v>2</v>
      </c>
      <c r="P749">
        <v>219</v>
      </c>
      <c r="Q749">
        <v>33</v>
      </c>
      <c r="R749">
        <v>92</v>
      </c>
      <c r="S749">
        <v>5</v>
      </c>
      <c r="T749">
        <v>22</v>
      </c>
      <c r="U749">
        <v>0</v>
      </c>
      <c r="V749">
        <v>0</v>
      </c>
      <c r="W749">
        <v>8.8449343034E-3</v>
      </c>
      <c r="X749">
        <v>0.47291256408504467</v>
      </c>
      <c r="Y749">
        <v>6.112321792288312</v>
      </c>
      <c r="Z749">
        <v>2.3914590060042453</v>
      </c>
      <c r="AA749">
        <v>0.5066446575686</v>
      </c>
      <c r="AB749">
        <v>0.51316092893260012</v>
      </c>
      <c r="AC749">
        <v>0</v>
      </c>
      <c r="AD749">
        <v>0</v>
      </c>
      <c r="AE749">
        <v>10.005343883182201</v>
      </c>
    </row>
    <row r="750" spans="1:31" x14ac:dyDescent="0.25">
      <c r="A750">
        <v>1896661</v>
      </c>
      <c r="B750">
        <v>1</v>
      </c>
      <c r="C750" t="s">
        <v>80</v>
      </c>
      <c r="D750" t="s">
        <v>98</v>
      </c>
      <c r="E750" t="s">
        <v>131</v>
      </c>
      <c r="F750" t="s">
        <v>2393</v>
      </c>
      <c r="G750" t="s">
        <v>133</v>
      </c>
      <c r="H750" t="s">
        <v>134</v>
      </c>
      <c r="I750" t="s">
        <v>135</v>
      </c>
      <c r="J750" t="s">
        <v>136</v>
      </c>
      <c r="K750" t="s">
        <v>137</v>
      </c>
      <c r="L750" t="s">
        <v>2394</v>
      </c>
      <c r="M750" t="s">
        <v>2395</v>
      </c>
      <c r="N750">
        <v>2.9230555549999999</v>
      </c>
      <c r="O750">
        <v>0</v>
      </c>
      <c r="P750">
        <v>2</v>
      </c>
      <c r="Q750">
        <v>0</v>
      </c>
      <c r="R750">
        <v>0</v>
      </c>
      <c r="S750">
        <v>0</v>
      </c>
      <c r="T750">
        <v>3</v>
      </c>
      <c r="U750">
        <v>0</v>
      </c>
      <c r="V750">
        <v>0</v>
      </c>
      <c r="W750">
        <v>0</v>
      </c>
      <c r="X750">
        <v>1.9483177883448843</v>
      </c>
      <c r="Y750">
        <v>0</v>
      </c>
      <c r="Z750">
        <v>0</v>
      </c>
      <c r="AA750">
        <v>0</v>
      </c>
      <c r="AB750">
        <v>34.538356608067403</v>
      </c>
      <c r="AC750">
        <v>0</v>
      </c>
      <c r="AD750">
        <v>0</v>
      </c>
      <c r="AE750">
        <v>36.48667439641229</v>
      </c>
    </row>
    <row r="751" spans="1:31" x14ac:dyDescent="0.25">
      <c r="A751">
        <v>1896684</v>
      </c>
      <c r="B751">
        <v>1</v>
      </c>
      <c r="C751" t="s">
        <v>80</v>
      </c>
      <c r="D751" t="s">
        <v>83</v>
      </c>
      <c r="E751" t="s">
        <v>149</v>
      </c>
      <c r="F751" t="s">
        <v>2396</v>
      </c>
      <c r="G751" t="s">
        <v>151</v>
      </c>
      <c r="H751" t="s">
        <v>134</v>
      </c>
      <c r="I751" t="s">
        <v>135</v>
      </c>
      <c r="J751" t="s">
        <v>136</v>
      </c>
      <c r="K751" t="s">
        <v>137</v>
      </c>
      <c r="L751" t="s">
        <v>2397</v>
      </c>
      <c r="M751" t="s">
        <v>2398</v>
      </c>
      <c r="N751">
        <v>0.76138888800000004</v>
      </c>
      <c r="O751">
        <v>0</v>
      </c>
      <c r="P751">
        <v>506</v>
      </c>
      <c r="Q751">
        <v>0</v>
      </c>
      <c r="R751">
        <v>0</v>
      </c>
      <c r="S751">
        <v>0</v>
      </c>
      <c r="T751">
        <v>19</v>
      </c>
      <c r="U751">
        <v>0</v>
      </c>
      <c r="V751">
        <v>0</v>
      </c>
      <c r="W751">
        <v>0</v>
      </c>
      <c r="X751">
        <v>132.74984274298953</v>
      </c>
      <c r="Y751">
        <v>0</v>
      </c>
      <c r="Z751">
        <v>0</v>
      </c>
      <c r="AA751">
        <v>0</v>
      </c>
      <c r="AB751">
        <v>8.028685434999753</v>
      </c>
      <c r="AC751">
        <v>0</v>
      </c>
      <c r="AD751">
        <v>0</v>
      </c>
      <c r="AE751">
        <v>140.77852817798927</v>
      </c>
    </row>
    <row r="752" spans="1:31" x14ac:dyDescent="0.25">
      <c r="A752">
        <v>1896999</v>
      </c>
      <c r="B752">
        <v>1</v>
      </c>
      <c r="C752" t="s">
        <v>80</v>
      </c>
      <c r="D752" t="s">
        <v>96</v>
      </c>
      <c r="E752" t="s">
        <v>131</v>
      </c>
      <c r="F752" t="s">
        <v>2399</v>
      </c>
      <c r="G752" t="s">
        <v>133</v>
      </c>
      <c r="H752" t="s">
        <v>134</v>
      </c>
      <c r="I752" t="s">
        <v>135</v>
      </c>
      <c r="J752" t="s">
        <v>136</v>
      </c>
      <c r="K752" t="s">
        <v>137</v>
      </c>
      <c r="L752" t="s">
        <v>2400</v>
      </c>
      <c r="M752" t="s">
        <v>2401</v>
      </c>
      <c r="N752">
        <v>4.9783333330000001</v>
      </c>
      <c r="O752">
        <v>0</v>
      </c>
      <c r="P752">
        <v>30</v>
      </c>
      <c r="Q752">
        <v>0</v>
      </c>
      <c r="R752">
        <v>0</v>
      </c>
      <c r="S752">
        <v>0</v>
      </c>
      <c r="T752">
        <v>3</v>
      </c>
      <c r="U752">
        <v>0</v>
      </c>
      <c r="V752">
        <v>0</v>
      </c>
      <c r="W752">
        <v>0</v>
      </c>
      <c r="X752">
        <v>66.135628913610816</v>
      </c>
      <c r="Y752">
        <v>0</v>
      </c>
      <c r="Z752">
        <v>0</v>
      </c>
      <c r="AA752">
        <v>0</v>
      </c>
      <c r="AB752">
        <v>5.0589508939429395</v>
      </c>
      <c r="AC752">
        <v>0</v>
      </c>
      <c r="AD752">
        <v>0</v>
      </c>
      <c r="AE752">
        <v>71.194579807553751</v>
      </c>
    </row>
    <row r="753" spans="1:31" x14ac:dyDescent="0.25">
      <c r="A753">
        <v>1896515</v>
      </c>
      <c r="B753">
        <v>1</v>
      </c>
      <c r="C753" t="s">
        <v>81</v>
      </c>
      <c r="D753" t="s">
        <v>123</v>
      </c>
      <c r="E753" t="s">
        <v>154</v>
      </c>
      <c r="F753" t="s">
        <v>2402</v>
      </c>
      <c r="G753" t="s">
        <v>156</v>
      </c>
      <c r="H753" t="s">
        <v>157</v>
      </c>
      <c r="I753" t="s">
        <v>135</v>
      </c>
      <c r="J753" t="s">
        <v>136</v>
      </c>
      <c r="K753" t="s">
        <v>137</v>
      </c>
      <c r="L753" t="s">
        <v>2403</v>
      </c>
      <c r="M753" t="s">
        <v>2404</v>
      </c>
      <c r="N753">
        <v>1.614166666</v>
      </c>
      <c r="O753">
        <v>5</v>
      </c>
      <c r="P753">
        <v>0</v>
      </c>
      <c r="Q753">
        <v>69</v>
      </c>
      <c r="R753">
        <v>0</v>
      </c>
      <c r="S753">
        <v>10</v>
      </c>
      <c r="T753">
        <v>0</v>
      </c>
      <c r="U753">
        <v>0</v>
      </c>
      <c r="V753">
        <v>0</v>
      </c>
      <c r="W753">
        <v>5.2395203940937494</v>
      </c>
      <c r="X753">
        <v>0</v>
      </c>
      <c r="Y753">
        <v>222.11105059811925</v>
      </c>
      <c r="Z753">
        <v>0</v>
      </c>
      <c r="AA753">
        <v>16.427582656358737</v>
      </c>
      <c r="AB753">
        <v>0</v>
      </c>
      <c r="AC753">
        <v>0</v>
      </c>
      <c r="AD753">
        <v>0</v>
      </c>
      <c r="AE753">
        <v>243.77815364857173</v>
      </c>
    </row>
    <row r="754" spans="1:31" x14ac:dyDescent="0.25">
      <c r="A754">
        <v>1896953</v>
      </c>
      <c r="B754">
        <v>1</v>
      </c>
      <c r="C754" t="s">
        <v>80</v>
      </c>
      <c r="D754" t="s">
        <v>98</v>
      </c>
      <c r="E754" t="s">
        <v>149</v>
      </c>
      <c r="F754" t="s">
        <v>2405</v>
      </c>
      <c r="G754" t="s">
        <v>151</v>
      </c>
      <c r="H754" t="s">
        <v>134</v>
      </c>
      <c r="I754" t="s">
        <v>135</v>
      </c>
      <c r="J754" t="s">
        <v>136</v>
      </c>
      <c r="K754" t="s">
        <v>137</v>
      </c>
      <c r="L754" t="s">
        <v>2406</v>
      </c>
      <c r="M754" t="s">
        <v>2407</v>
      </c>
      <c r="N754">
        <v>0.84555555500000001</v>
      </c>
      <c r="O754">
        <v>0</v>
      </c>
      <c r="P754">
        <v>206</v>
      </c>
      <c r="Q754">
        <v>0</v>
      </c>
      <c r="R754">
        <v>4</v>
      </c>
      <c r="S754">
        <v>0</v>
      </c>
      <c r="T754">
        <v>49</v>
      </c>
      <c r="U754">
        <v>0</v>
      </c>
      <c r="V754">
        <v>0</v>
      </c>
      <c r="W754">
        <v>0</v>
      </c>
      <c r="X754">
        <v>83.116868935928665</v>
      </c>
      <c r="Y754">
        <v>0</v>
      </c>
      <c r="Z754">
        <v>13.125144933920994</v>
      </c>
      <c r="AA754">
        <v>0</v>
      </c>
      <c r="AB754">
        <v>44.01051184866423</v>
      </c>
      <c r="AC754">
        <v>0</v>
      </c>
      <c r="AD754">
        <v>0</v>
      </c>
      <c r="AE754">
        <v>140.25252571851388</v>
      </c>
    </row>
    <row r="755" spans="1:31" x14ac:dyDescent="0.25">
      <c r="A755">
        <v>1896561</v>
      </c>
      <c r="B755">
        <v>1</v>
      </c>
      <c r="C755" t="s">
        <v>81</v>
      </c>
      <c r="D755" t="s">
        <v>123</v>
      </c>
      <c r="E755" t="s">
        <v>149</v>
      </c>
      <c r="F755" t="s">
        <v>2408</v>
      </c>
      <c r="G755" t="s">
        <v>362</v>
      </c>
      <c r="H755" t="s">
        <v>134</v>
      </c>
      <c r="I755" t="s">
        <v>135</v>
      </c>
      <c r="J755" t="s">
        <v>3</v>
      </c>
      <c r="K755" t="s">
        <v>137</v>
      </c>
      <c r="L755" t="s">
        <v>2409</v>
      </c>
      <c r="M755" t="s">
        <v>2410</v>
      </c>
      <c r="N755">
        <v>3.9277777770000002</v>
      </c>
      <c r="O755">
        <v>0</v>
      </c>
      <c r="P755">
        <v>631</v>
      </c>
      <c r="Q755">
        <v>0</v>
      </c>
      <c r="R755">
        <v>0</v>
      </c>
      <c r="S755">
        <v>0</v>
      </c>
      <c r="T755">
        <v>4</v>
      </c>
      <c r="U755">
        <v>0</v>
      </c>
      <c r="V755">
        <v>0</v>
      </c>
      <c r="W755">
        <v>0</v>
      </c>
      <c r="X755">
        <v>743.35154299904787</v>
      </c>
      <c r="Y755">
        <v>0</v>
      </c>
      <c r="Z755">
        <v>0</v>
      </c>
      <c r="AA755">
        <v>0</v>
      </c>
      <c r="AB755">
        <v>11.61831017935495</v>
      </c>
      <c r="AC755">
        <v>0</v>
      </c>
      <c r="AD755">
        <v>0</v>
      </c>
      <c r="AE755">
        <v>754.96985317840279</v>
      </c>
    </row>
    <row r="756" spans="1:31" x14ac:dyDescent="0.25">
      <c r="A756">
        <v>1896870</v>
      </c>
      <c r="B756">
        <v>1</v>
      </c>
      <c r="C756" t="s">
        <v>80</v>
      </c>
      <c r="D756" t="s">
        <v>88</v>
      </c>
      <c r="E756" t="s">
        <v>160</v>
      </c>
      <c r="F756" t="s">
        <v>2411</v>
      </c>
      <c r="G756" t="s">
        <v>133</v>
      </c>
      <c r="H756" t="s">
        <v>134</v>
      </c>
      <c r="I756" t="s">
        <v>135</v>
      </c>
      <c r="J756" t="s">
        <v>136</v>
      </c>
      <c r="K756" t="s">
        <v>137</v>
      </c>
      <c r="L756" t="s">
        <v>2412</v>
      </c>
      <c r="M756" t="s">
        <v>2413</v>
      </c>
      <c r="N756">
        <v>1.6572222219999999</v>
      </c>
      <c r="O756">
        <v>0</v>
      </c>
      <c r="P756">
        <v>221</v>
      </c>
      <c r="Q756">
        <v>0</v>
      </c>
      <c r="R756">
        <v>0</v>
      </c>
      <c r="S756">
        <v>0</v>
      </c>
      <c r="T756">
        <v>7</v>
      </c>
      <c r="U756">
        <v>0</v>
      </c>
      <c r="V756">
        <v>0</v>
      </c>
      <c r="W756">
        <v>0</v>
      </c>
      <c r="X756">
        <v>125.98357646975728</v>
      </c>
      <c r="Y756">
        <v>0</v>
      </c>
      <c r="Z756">
        <v>0</v>
      </c>
      <c r="AA756">
        <v>0</v>
      </c>
      <c r="AB756">
        <v>0.68608547984498558</v>
      </c>
      <c r="AC756">
        <v>0</v>
      </c>
      <c r="AD756">
        <v>0</v>
      </c>
      <c r="AE756">
        <v>126.66966194960227</v>
      </c>
    </row>
    <row r="757" spans="1:31" x14ac:dyDescent="0.25">
      <c r="A757">
        <v>1896767</v>
      </c>
      <c r="B757">
        <v>1</v>
      </c>
      <c r="C757" t="s">
        <v>81</v>
      </c>
      <c r="D757" t="s">
        <v>123</v>
      </c>
      <c r="E757" t="s">
        <v>131</v>
      </c>
      <c r="F757" t="s">
        <v>2414</v>
      </c>
      <c r="G757" t="s">
        <v>483</v>
      </c>
      <c r="H757" t="s">
        <v>134</v>
      </c>
      <c r="I757" t="s">
        <v>135</v>
      </c>
      <c r="J757" t="s">
        <v>136</v>
      </c>
      <c r="K757" t="s">
        <v>137</v>
      </c>
      <c r="L757" t="s">
        <v>2415</v>
      </c>
      <c r="M757" t="s">
        <v>2416</v>
      </c>
      <c r="N757">
        <v>1.5225</v>
      </c>
      <c r="O757">
        <v>0</v>
      </c>
      <c r="P757">
        <v>412</v>
      </c>
      <c r="Q757">
        <v>0</v>
      </c>
      <c r="R757">
        <v>0</v>
      </c>
      <c r="S757">
        <v>0</v>
      </c>
      <c r="T757">
        <v>22</v>
      </c>
      <c r="U757">
        <v>0</v>
      </c>
      <c r="V757">
        <v>0</v>
      </c>
      <c r="W757">
        <v>0</v>
      </c>
      <c r="X757">
        <v>147.0529243304116</v>
      </c>
      <c r="Y757">
        <v>0</v>
      </c>
      <c r="Z757">
        <v>0</v>
      </c>
      <c r="AA757">
        <v>0</v>
      </c>
      <c r="AB757">
        <v>31.208780815960179</v>
      </c>
      <c r="AC757">
        <v>0</v>
      </c>
      <c r="AD757">
        <v>0</v>
      </c>
      <c r="AE757">
        <v>178.26170514637178</v>
      </c>
    </row>
    <row r="758" spans="1:31" x14ac:dyDescent="0.25">
      <c r="A758">
        <v>1897102</v>
      </c>
      <c r="B758">
        <v>1</v>
      </c>
      <c r="C758" t="s">
        <v>81</v>
      </c>
      <c r="D758" t="s">
        <v>114</v>
      </c>
      <c r="E758" t="s">
        <v>190</v>
      </c>
      <c r="F758" t="s">
        <v>2417</v>
      </c>
      <c r="G758" t="s">
        <v>241</v>
      </c>
      <c r="H758" t="s">
        <v>157</v>
      </c>
      <c r="I758" t="s">
        <v>135</v>
      </c>
      <c r="J758" t="s">
        <v>136</v>
      </c>
      <c r="K758" t="s">
        <v>137</v>
      </c>
      <c r="L758" t="s">
        <v>2418</v>
      </c>
      <c r="M758" t="s">
        <v>2419</v>
      </c>
      <c r="N758">
        <v>3.7480555550000001</v>
      </c>
      <c r="O758">
        <v>0</v>
      </c>
      <c r="P758">
        <v>67</v>
      </c>
      <c r="Q758">
        <v>0</v>
      </c>
      <c r="R758">
        <v>23</v>
      </c>
      <c r="S758">
        <v>0</v>
      </c>
      <c r="T758">
        <v>2</v>
      </c>
      <c r="U758">
        <v>0</v>
      </c>
      <c r="V758">
        <v>0</v>
      </c>
      <c r="W758">
        <v>0</v>
      </c>
      <c r="X758">
        <v>43.888373438266918</v>
      </c>
      <c r="Y758">
        <v>0</v>
      </c>
      <c r="Z758">
        <v>65.630997148020455</v>
      </c>
      <c r="AA758">
        <v>0</v>
      </c>
      <c r="AB758">
        <v>7.0785539515403126</v>
      </c>
      <c r="AC758">
        <v>0</v>
      </c>
      <c r="AD758">
        <v>0</v>
      </c>
      <c r="AE758">
        <v>116.59792453782769</v>
      </c>
    </row>
    <row r="759" spans="1:31" x14ac:dyDescent="0.25">
      <c r="A759">
        <v>1896770</v>
      </c>
      <c r="B759">
        <v>1</v>
      </c>
      <c r="C759" t="s">
        <v>80</v>
      </c>
      <c r="D759" t="s">
        <v>104</v>
      </c>
      <c r="E759" t="s">
        <v>149</v>
      </c>
      <c r="F759" t="s">
        <v>2420</v>
      </c>
      <c r="G759" t="s">
        <v>151</v>
      </c>
      <c r="H759" t="s">
        <v>134</v>
      </c>
      <c r="I759" t="s">
        <v>135</v>
      </c>
      <c r="J759" t="s">
        <v>136</v>
      </c>
      <c r="K759" t="s">
        <v>137</v>
      </c>
      <c r="L759" t="s">
        <v>2421</v>
      </c>
      <c r="M759" t="s">
        <v>2422</v>
      </c>
      <c r="N759">
        <v>1.230555555</v>
      </c>
      <c r="O759">
        <v>0</v>
      </c>
      <c r="P759">
        <v>340</v>
      </c>
      <c r="Q759">
        <v>0</v>
      </c>
      <c r="R759">
        <v>2</v>
      </c>
      <c r="S759">
        <v>0</v>
      </c>
      <c r="T759">
        <v>21</v>
      </c>
      <c r="U759">
        <v>0</v>
      </c>
      <c r="V759">
        <v>0</v>
      </c>
      <c r="W759">
        <v>0</v>
      </c>
      <c r="X759">
        <v>119.32492598102587</v>
      </c>
      <c r="Y759">
        <v>0</v>
      </c>
      <c r="Z759">
        <v>2.4039768581530834</v>
      </c>
      <c r="AA759">
        <v>0</v>
      </c>
      <c r="AB759">
        <v>29.666907290714029</v>
      </c>
      <c r="AC759">
        <v>0</v>
      </c>
      <c r="AD759">
        <v>0</v>
      </c>
      <c r="AE759">
        <v>151.39581012989299</v>
      </c>
    </row>
    <row r="760" spans="1:31" x14ac:dyDescent="0.25">
      <c r="A760">
        <v>1896392</v>
      </c>
      <c r="B760">
        <v>1</v>
      </c>
      <c r="C760" t="s">
        <v>81</v>
      </c>
      <c r="D760" t="s">
        <v>128</v>
      </c>
      <c r="E760" t="s">
        <v>149</v>
      </c>
      <c r="F760" t="s">
        <v>2423</v>
      </c>
      <c r="G760" t="s">
        <v>151</v>
      </c>
      <c r="H760" t="s">
        <v>134</v>
      </c>
      <c r="I760" t="s">
        <v>135</v>
      </c>
      <c r="J760" t="s">
        <v>136</v>
      </c>
      <c r="K760" t="s">
        <v>137</v>
      </c>
      <c r="L760" t="s">
        <v>2424</v>
      </c>
      <c r="M760" t="s">
        <v>2425</v>
      </c>
      <c r="N760">
        <v>0.69722222199999995</v>
      </c>
      <c r="O760">
        <v>0</v>
      </c>
      <c r="P760">
        <v>256</v>
      </c>
      <c r="Q760">
        <v>0</v>
      </c>
      <c r="R760">
        <v>3</v>
      </c>
      <c r="S760">
        <v>0</v>
      </c>
      <c r="T760">
        <v>14</v>
      </c>
      <c r="U760">
        <v>0</v>
      </c>
      <c r="V760">
        <v>0</v>
      </c>
      <c r="W760">
        <v>0</v>
      </c>
      <c r="X760">
        <v>40.725808824337967</v>
      </c>
      <c r="Y760">
        <v>0</v>
      </c>
      <c r="Z760">
        <v>1.7486811666328486</v>
      </c>
      <c r="AA760">
        <v>0</v>
      </c>
      <c r="AB760">
        <v>4.8706253257718863</v>
      </c>
      <c r="AC760">
        <v>0</v>
      </c>
      <c r="AD760">
        <v>0</v>
      </c>
      <c r="AE760">
        <v>47.345115316742707</v>
      </c>
    </row>
    <row r="761" spans="1:31" x14ac:dyDescent="0.25">
      <c r="A761">
        <v>1896747</v>
      </c>
      <c r="B761">
        <v>1</v>
      </c>
      <c r="C761" t="s">
        <v>80</v>
      </c>
      <c r="D761" t="s">
        <v>98</v>
      </c>
      <c r="E761" t="s">
        <v>149</v>
      </c>
      <c r="F761" t="s">
        <v>2405</v>
      </c>
      <c r="G761" t="s">
        <v>151</v>
      </c>
      <c r="H761" t="s">
        <v>134</v>
      </c>
      <c r="I761" t="s">
        <v>135</v>
      </c>
      <c r="J761" t="s">
        <v>136</v>
      </c>
      <c r="K761" t="s">
        <v>137</v>
      </c>
      <c r="L761" t="s">
        <v>2426</v>
      </c>
      <c r="M761" t="s">
        <v>2427</v>
      </c>
      <c r="N761">
        <v>0.79166666600000002</v>
      </c>
      <c r="O761">
        <v>0</v>
      </c>
      <c r="P761">
        <v>206</v>
      </c>
      <c r="Q761">
        <v>0</v>
      </c>
      <c r="R761">
        <v>4</v>
      </c>
      <c r="S761">
        <v>0</v>
      </c>
      <c r="T761">
        <v>49</v>
      </c>
      <c r="U761">
        <v>0</v>
      </c>
      <c r="V761">
        <v>0</v>
      </c>
      <c r="W761">
        <v>0</v>
      </c>
      <c r="X761">
        <v>76.035463293795559</v>
      </c>
      <c r="Y761">
        <v>0</v>
      </c>
      <c r="Z761">
        <v>12.7742822573674</v>
      </c>
      <c r="AA761">
        <v>0</v>
      </c>
      <c r="AB761">
        <v>40.891465116413642</v>
      </c>
      <c r="AC761">
        <v>0</v>
      </c>
      <c r="AD761">
        <v>0</v>
      </c>
      <c r="AE761">
        <v>129.70121066757662</v>
      </c>
    </row>
    <row r="762" spans="1:31" x14ac:dyDescent="0.25">
      <c r="A762">
        <v>1896704</v>
      </c>
      <c r="B762">
        <v>1</v>
      </c>
      <c r="C762" t="s">
        <v>80</v>
      </c>
      <c r="D762" t="s">
        <v>96</v>
      </c>
      <c r="E762" t="s">
        <v>149</v>
      </c>
      <c r="F762" t="s">
        <v>2428</v>
      </c>
      <c r="G762" t="s">
        <v>151</v>
      </c>
      <c r="H762" t="s">
        <v>134</v>
      </c>
      <c r="I762" t="s">
        <v>135</v>
      </c>
      <c r="J762" t="s">
        <v>136</v>
      </c>
      <c r="K762" t="s">
        <v>137</v>
      </c>
      <c r="L762" t="s">
        <v>2429</v>
      </c>
      <c r="M762" t="s">
        <v>2430</v>
      </c>
      <c r="N762">
        <v>0.40222222200000002</v>
      </c>
      <c r="O762">
        <v>0</v>
      </c>
      <c r="P762">
        <v>142</v>
      </c>
      <c r="Q762">
        <v>0</v>
      </c>
      <c r="R762">
        <v>0</v>
      </c>
      <c r="S762">
        <v>0</v>
      </c>
      <c r="T762">
        <v>7</v>
      </c>
      <c r="U762">
        <v>0</v>
      </c>
      <c r="V762">
        <v>0</v>
      </c>
      <c r="W762">
        <v>0</v>
      </c>
      <c r="X762">
        <v>59.498436520105173</v>
      </c>
      <c r="Y762">
        <v>0</v>
      </c>
      <c r="Z762">
        <v>0</v>
      </c>
      <c r="AA762">
        <v>0</v>
      </c>
      <c r="AB762">
        <v>2.1807759620517215</v>
      </c>
      <c r="AC762">
        <v>0</v>
      </c>
      <c r="AD762">
        <v>0</v>
      </c>
      <c r="AE762">
        <v>61.679212482156892</v>
      </c>
    </row>
    <row r="763" spans="1:31" x14ac:dyDescent="0.25">
      <c r="A763">
        <v>1896492</v>
      </c>
      <c r="B763">
        <v>1</v>
      </c>
      <c r="C763" t="s">
        <v>80</v>
      </c>
      <c r="D763" t="s">
        <v>97</v>
      </c>
      <c r="E763" t="s">
        <v>140</v>
      </c>
      <c r="F763" t="s">
        <v>2431</v>
      </c>
      <c r="G763" t="s">
        <v>142</v>
      </c>
      <c r="H763" t="s">
        <v>134</v>
      </c>
      <c r="I763" t="s">
        <v>135</v>
      </c>
      <c r="J763" t="s">
        <v>136</v>
      </c>
      <c r="K763" t="s">
        <v>137</v>
      </c>
      <c r="L763" t="s">
        <v>2432</v>
      </c>
      <c r="M763" t="s">
        <v>2433</v>
      </c>
      <c r="N763">
        <v>1.190833333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0.51806069125232113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0.51806069125232113</v>
      </c>
    </row>
    <row r="764" spans="1:31" x14ac:dyDescent="0.25">
      <c r="A764">
        <v>1896933</v>
      </c>
      <c r="B764">
        <v>1</v>
      </c>
      <c r="C764" t="s">
        <v>80</v>
      </c>
      <c r="D764" t="s">
        <v>84</v>
      </c>
      <c r="E764" t="s">
        <v>149</v>
      </c>
      <c r="F764" t="s">
        <v>2434</v>
      </c>
      <c r="G764" t="s">
        <v>151</v>
      </c>
      <c r="H764" t="s">
        <v>134</v>
      </c>
      <c r="I764" t="s">
        <v>135</v>
      </c>
      <c r="J764" t="s">
        <v>136</v>
      </c>
      <c r="K764" t="s">
        <v>137</v>
      </c>
      <c r="L764" t="s">
        <v>2435</v>
      </c>
      <c r="M764" t="s">
        <v>2436</v>
      </c>
      <c r="N764">
        <v>1.0991666659999999</v>
      </c>
      <c r="O764">
        <v>0</v>
      </c>
      <c r="P764">
        <v>799</v>
      </c>
      <c r="Q764">
        <v>0</v>
      </c>
      <c r="R764">
        <v>0</v>
      </c>
      <c r="S764">
        <v>0</v>
      </c>
      <c r="T764">
        <v>38</v>
      </c>
      <c r="U764">
        <v>0</v>
      </c>
      <c r="V764">
        <v>0</v>
      </c>
      <c r="W764">
        <v>0</v>
      </c>
      <c r="X764">
        <v>254.33174842557199</v>
      </c>
      <c r="Y764">
        <v>0</v>
      </c>
      <c r="Z764">
        <v>0</v>
      </c>
      <c r="AA764">
        <v>0</v>
      </c>
      <c r="AB764">
        <v>14.952315755688062</v>
      </c>
      <c r="AC764">
        <v>0</v>
      </c>
      <c r="AD764">
        <v>0</v>
      </c>
      <c r="AE764">
        <v>269.28406418126008</v>
      </c>
    </row>
    <row r="765" spans="1:31" x14ac:dyDescent="0.25">
      <c r="A765">
        <v>1897082</v>
      </c>
      <c r="B765">
        <v>1</v>
      </c>
      <c r="C765" t="s">
        <v>80</v>
      </c>
      <c r="D765" t="s">
        <v>96</v>
      </c>
      <c r="E765" t="s">
        <v>149</v>
      </c>
      <c r="F765" t="s">
        <v>2437</v>
      </c>
      <c r="G765" t="s">
        <v>151</v>
      </c>
      <c r="H765" t="s">
        <v>134</v>
      </c>
      <c r="I765" t="s">
        <v>135</v>
      </c>
      <c r="J765" t="s">
        <v>136</v>
      </c>
      <c r="K765" t="s">
        <v>137</v>
      </c>
      <c r="L765" t="s">
        <v>2438</v>
      </c>
      <c r="M765" t="s">
        <v>2439</v>
      </c>
      <c r="N765">
        <v>0.79027777700000001</v>
      </c>
      <c r="O765">
        <v>0</v>
      </c>
      <c r="P765">
        <v>126</v>
      </c>
      <c r="Q765">
        <v>0</v>
      </c>
      <c r="R765">
        <v>5</v>
      </c>
      <c r="S765">
        <v>0</v>
      </c>
      <c r="T765">
        <v>19</v>
      </c>
      <c r="U765">
        <v>0</v>
      </c>
      <c r="V765">
        <v>0</v>
      </c>
      <c r="W765">
        <v>0</v>
      </c>
      <c r="X765">
        <v>205.64513008104146</v>
      </c>
      <c r="Y765">
        <v>0</v>
      </c>
      <c r="Z765">
        <v>4.4909273645347003</v>
      </c>
      <c r="AA765">
        <v>0</v>
      </c>
      <c r="AB765">
        <v>16.613877487298247</v>
      </c>
      <c r="AC765">
        <v>0</v>
      </c>
      <c r="AD765">
        <v>0</v>
      </c>
      <c r="AE765">
        <v>226.74993493287442</v>
      </c>
    </row>
    <row r="766" spans="1:31" x14ac:dyDescent="0.25">
      <c r="A766">
        <v>1897033</v>
      </c>
      <c r="B766">
        <v>1</v>
      </c>
      <c r="C766" t="s">
        <v>80</v>
      </c>
      <c r="D766" t="s">
        <v>100</v>
      </c>
      <c r="E766" t="s">
        <v>131</v>
      </c>
      <c r="F766" t="s">
        <v>2440</v>
      </c>
      <c r="G766" t="s">
        <v>133</v>
      </c>
      <c r="H766" t="s">
        <v>134</v>
      </c>
      <c r="I766" t="s">
        <v>135</v>
      </c>
      <c r="J766" t="s">
        <v>136</v>
      </c>
      <c r="K766" t="s">
        <v>137</v>
      </c>
      <c r="L766" t="s">
        <v>2441</v>
      </c>
      <c r="M766" t="s">
        <v>2442</v>
      </c>
      <c r="N766">
        <v>0.68138888799999997</v>
      </c>
      <c r="O766">
        <v>0</v>
      </c>
      <c r="P766">
        <v>38</v>
      </c>
      <c r="Q766">
        <v>0</v>
      </c>
      <c r="R766">
        <v>0</v>
      </c>
      <c r="S766">
        <v>0</v>
      </c>
      <c r="T766">
        <v>12</v>
      </c>
      <c r="U766">
        <v>0</v>
      </c>
      <c r="V766">
        <v>0</v>
      </c>
      <c r="W766">
        <v>0</v>
      </c>
      <c r="X766">
        <v>7.1777112577975348</v>
      </c>
      <c r="Y766">
        <v>0</v>
      </c>
      <c r="Z766">
        <v>0</v>
      </c>
      <c r="AA766">
        <v>0</v>
      </c>
      <c r="AB766">
        <v>14.272217842624453</v>
      </c>
      <c r="AC766">
        <v>0</v>
      </c>
      <c r="AD766">
        <v>0</v>
      </c>
      <c r="AE766">
        <v>21.44992910042199</v>
      </c>
    </row>
    <row r="767" spans="1:31" x14ac:dyDescent="0.25">
      <c r="A767">
        <v>1896541</v>
      </c>
      <c r="B767">
        <v>1</v>
      </c>
      <c r="C767" t="s">
        <v>80</v>
      </c>
      <c r="D767" t="s">
        <v>95</v>
      </c>
      <c r="E767" t="s">
        <v>131</v>
      </c>
      <c r="F767" t="s">
        <v>2443</v>
      </c>
      <c r="G767" t="s">
        <v>202</v>
      </c>
      <c r="H767" t="s">
        <v>134</v>
      </c>
      <c r="I767" t="s">
        <v>135</v>
      </c>
      <c r="J767" t="s">
        <v>136</v>
      </c>
      <c r="K767" t="s">
        <v>203</v>
      </c>
      <c r="L767" t="s">
        <v>2444</v>
      </c>
      <c r="M767" t="s">
        <v>2445</v>
      </c>
      <c r="N767">
        <v>8.1817111110000003</v>
      </c>
      <c r="O767">
        <v>0</v>
      </c>
      <c r="P767">
        <v>76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164.34457127395294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164.34457127395294</v>
      </c>
    </row>
    <row r="768" spans="1:31" x14ac:dyDescent="0.25">
      <c r="A768">
        <v>1897039</v>
      </c>
      <c r="B768">
        <v>1</v>
      </c>
      <c r="C768" t="s">
        <v>80</v>
      </c>
      <c r="D768" t="s">
        <v>84</v>
      </c>
      <c r="E768" t="s">
        <v>131</v>
      </c>
      <c r="F768" t="s">
        <v>2446</v>
      </c>
      <c r="G768" t="s">
        <v>133</v>
      </c>
      <c r="H768" t="s">
        <v>134</v>
      </c>
      <c r="I768" t="s">
        <v>135</v>
      </c>
      <c r="J768" t="s">
        <v>136</v>
      </c>
      <c r="K768" t="s">
        <v>137</v>
      </c>
      <c r="L768" t="s">
        <v>2447</v>
      </c>
      <c r="M768" t="s">
        <v>2448</v>
      </c>
      <c r="N768">
        <v>2.8719444439999999</v>
      </c>
      <c r="O768">
        <v>0</v>
      </c>
      <c r="P768">
        <v>138</v>
      </c>
      <c r="Q768">
        <v>0</v>
      </c>
      <c r="R768">
        <v>0</v>
      </c>
      <c r="S768">
        <v>0</v>
      </c>
      <c r="T768">
        <v>8</v>
      </c>
      <c r="U768">
        <v>0</v>
      </c>
      <c r="V768">
        <v>0</v>
      </c>
      <c r="W768">
        <v>0</v>
      </c>
      <c r="X768">
        <v>136.14617124376849</v>
      </c>
      <c r="Y768">
        <v>0</v>
      </c>
      <c r="Z768">
        <v>0</v>
      </c>
      <c r="AA768">
        <v>0</v>
      </c>
      <c r="AB768">
        <v>4.2590377110014703</v>
      </c>
      <c r="AC768">
        <v>0</v>
      </c>
      <c r="AD768">
        <v>0</v>
      </c>
      <c r="AE768">
        <v>140.40520895476996</v>
      </c>
    </row>
    <row r="769" spans="1:31" x14ac:dyDescent="0.25">
      <c r="A769">
        <v>1896890</v>
      </c>
      <c r="B769">
        <v>1</v>
      </c>
      <c r="C769" t="s">
        <v>81</v>
      </c>
      <c r="D769" t="s">
        <v>118</v>
      </c>
      <c r="E769" t="s">
        <v>131</v>
      </c>
      <c r="F769" t="s">
        <v>2449</v>
      </c>
      <c r="G769" t="s">
        <v>133</v>
      </c>
      <c r="H769" t="s">
        <v>134</v>
      </c>
      <c r="I769" t="s">
        <v>135</v>
      </c>
      <c r="J769" t="s">
        <v>136</v>
      </c>
      <c r="K769" t="s">
        <v>137</v>
      </c>
      <c r="L769" t="s">
        <v>2450</v>
      </c>
      <c r="M769" t="s">
        <v>2451</v>
      </c>
      <c r="N769">
        <v>1.0816666660000001</v>
      </c>
      <c r="O769">
        <v>0</v>
      </c>
      <c r="P769">
        <v>49</v>
      </c>
      <c r="Q769">
        <v>0</v>
      </c>
      <c r="R769">
        <v>0</v>
      </c>
      <c r="S769">
        <v>0</v>
      </c>
      <c r="T769">
        <v>3</v>
      </c>
      <c r="U769">
        <v>0</v>
      </c>
      <c r="V769">
        <v>0</v>
      </c>
      <c r="W769">
        <v>0</v>
      </c>
      <c r="X769">
        <v>19.0360464780242</v>
      </c>
      <c r="Y769">
        <v>0</v>
      </c>
      <c r="Z769">
        <v>0</v>
      </c>
      <c r="AA769">
        <v>0</v>
      </c>
      <c r="AB769">
        <v>4.7589110034757205</v>
      </c>
      <c r="AC769">
        <v>0</v>
      </c>
      <c r="AD769">
        <v>0</v>
      </c>
      <c r="AE769">
        <v>23.794957481499921</v>
      </c>
    </row>
    <row r="770" spans="1:31" x14ac:dyDescent="0.25">
      <c r="A770">
        <v>1896641</v>
      </c>
      <c r="B770">
        <v>1</v>
      </c>
      <c r="C770" t="s">
        <v>80</v>
      </c>
      <c r="D770" t="s">
        <v>94</v>
      </c>
      <c r="E770" t="s">
        <v>131</v>
      </c>
      <c r="F770" t="s">
        <v>2452</v>
      </c>
      <c r="G770" t="s">
        <v>1162</v>
      </c>
      <c r="H770" t="s">
        <v>134</v>
      </c>
      <c r="I770" t="s">
        <v>135</v>
      </c>
      <c r="J770" t="s">
        <v>136</v>
      </c>
      <c r="K770" t="s">
        <v>137</v>
      </c>
      <c r="L770" t="s">
        <v>2453</v>
      </c>
      <c r="M770" t="s">
        <v>2454</v>
      </c>
      <c r="N770">
        <v>0.91583333300000003</v>
      </c>
      <c r="O770">
        <v>0</v>
      </c>
      <c r="P770">
        <v>124</v>
      </c>
      <c r="Q770">
        <v>0</v>
      </c>
      <c r="R770">
        <v>0</v>
      </c>
      <c r="S770">
        <v>0</v>
      </c>
      <c r="T770">
        <v>7</v>
      </c>
      <c r="U770">
        <v>0</v>
      </c>
      <c r="V770">
        <v>0</v>
      </c>
      <c r="W770">
        <v>0</v>
      </c>
      <c r="X770">
        <v>37.18701723769815</v>
      </c>
      <c r="Y770">
        <v>0</v>
      </c>
      <c r="Z770">
        <v>0</v>
      </c>
      <c r="AA770">
        <v>0</v>
      </c>
      <c r="AB770">
        <v>7.8586366434500254</v>
      </c>
      <c r="AC770">
        <v>0</v>
      </c>
      <c r="AD770">
        <v>0</v>
      </c>
      <c r="AE770">
        <v>45.045653881148176</v>
      </c>
    </row>
    <row r="771" spans="1:31" x14ac:dyDescent="0.25">
      <c r="A771">
        <v>1897019</v>
      </c>
      <c r="B771">
        <v>1</v>
      </c>
      <c r="C771" t="s">
        <v>80</v>
      </c>
      <c r="D771" t="s">
        <v>111</v>
      </c>
      <c r="E771" t="s">
        <v>160</v>
      </c>
      <c r="F771" t="s">
        <v>2455</v>
      </c>
      <c r="G771" t="s">
        <v>133</v>
      </c>
      <c r="H771" t="s">
        <v>134</v>
      </c>
      <c r="I771" t="s">
        <v>135</v>
      </c>
      <c r="J771" t="s">
        <v>136</v>
      </c>
      <c r="K771" t="s">
        <v>137</v>
      </c>
      <c r="L771" t="s">
        <v>2456</v>
      </c>
      <c r="M771" t="s">
        <v>2457</v>
      </c>
      <c r="N771">
        <v>0.70833333300000001</v>
      </c>
      <c r="O771">
        <v>0</v>
      </c>
      <c r="P771">
        <v>15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5.3317319168229673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5.3317319168229673</v>
      </c>
    </row>
    <row r="772" spans="1:31" x14ac:dyDescent="0.25">
      <c r="A772">
        <v>1896664</v>
      </c>
      <c r="B772">
        <v>1</v>
      </c>
      <c r="C772" t="s">
        <v>80</v>
      </c>
      <c r="D772" t="s">
        <v>105</v>
      </c>
      <c r="E772" t="s">
        <v>190</v>
      </c>
      <c r="F772" t="s">
        <v>2458</v>
      </c>
      <c r="G772" t="s">
        <v>241</v>
      </c>
      <c r="H772" t="s">
        <v>157</v>
      </c>
      <c r="I772" t="s">
        <v>135</v>
      </c>
      <c r="J772" t="s">
        <v>136</v>
      </c>
      <c r="K772" t="s">
        <v>137</v>
      </c>
      <c r="L772" t="s">
        <v>2459</v>
      </c>
      <c r="M772" t="s">
        <v>2460</v>
      </c>
      <c r="N772">
        <v>2.119444444</v>
      </c>
      <c r="O772">
        <v>0</v>
      </c>
      <c r="P772">
        <v>601</v>
      </c>
      <c r="Q772">
        <v>0</v>
      </c>
      <c r="R772">
        <v>64</v>
      </c>
      <c r="S772">
        <v>2</v>
      </c>
      <c r="T772">
        <v>53</v>
      </c>
      <c r="U772">
        <v>0</v>
      </c>
      <c r="V772">
        <v>0</v>
      </c>
      <c r="W772">
        <v>0</v>
      </c>
      <c r="X772">
        <v>336.42752377643563</v>
      </c>
      <c r="Y772">
        <v>0</v>
      </c>
      <c r="Z772">
        <v>37.966425923616889</v>
      </c>
      <c r="AA772">
        <v>26.233317628123409</v>
      </c>
      <c r="AB772">
        <v>78.742748920021455</v>
      </c>
      <c r="AC772">
        <v>0</v>
      </c>
      <c r="AD772">
        <v>0</v>
      </c>
      <c r="AE772">
        <v>479.37001624819743</v>
      </c>
    </row>
    <row r="773" spans="1:31" x14ac:dyDescent="0.25">
      <c r="A773">
        <v>1896996</v>
      </c>
      <c r="B773">
        <v>1</v>
      </c>
      <c r="C773" t="s">
        <v>80</v>
      </c>
      <c r="D773" t="s">
        <v>95</v>
      </c>
      <c r="E773" t="s">
        <v>190</v>
      </c>
      <c r="F773" t="s">
        <v>2461</v>
      </c>
      <c r="G773" t="s">
        <v>241</v>
      </c>
      <c r="H773" t="s">
        <v>157</v>
      </c>
      <c r="I773" t="s">
        <v>135</v>
      </c>
      <c r="J773" t="s">
        <v>136</v>
      </c>
      <c r="K773" t="s">
        <v>137</v>
      </c>
      <c r="L773" t="s">
        <v>2462</v>
      </c>
      <c r="M773" t="s">
        <v>2463</v>
      </c>
      <c r="N773">
        <v>1.0649999999999999</v>
      </c>
      <c r="O773">
        <v>0</v>
      </c>
      <c r="P773">
        <v>138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44.037691733661312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44.037691733661312</v>
      </c>
    </row>
    <row r="774" spans="1:31" x14ac:dyDescent="0.25">
      <c r="A774">
        <v>1896873</v>
      </c>
      <c r="B774">
        <v>1</v>
      </c>
      <c r="C774" t="s">
        <v>81</v>
      </c>
      <c r="D774" t="s">
        <v>120</v>
      </c>
      <c r="E774" t="s">
        <v>149</v>
      </c>
      <c r="F774" t="s">
        <v>2464</v>
      </c>
      <c r="G774" t="s">
        <v>151</v>
      </c>
      <c r="H774" t="s">
        <v>134</v>
      </c>
      <c r="I774" t="s">
        <v>135</v>
      </c>
      <c r="J774" t="s">
        <v>136</v>
      </c>
      <c r="K774" t="s">
        <v>137</v>
      </c>
      <c r="L774" t="s">
        <v>2465</v>
      </c>
      <c r="M774" t="s">
        <v>2466</v>
      </c>
      <c r="N774">
        <v>5.2822222219999997</v>
      </c>
      <c r="O774">
        <v>0</v>
      </c>
      <c r="P774">
        <v>195</v>
      </c>
      <c r="Q774">
        <v>0</v>
      </c>
      <c r="R774">
        <v>5</v>
      </c>
      <c r="S774">
        <v>0</v>
      </c>
      <c r="T774">
        <v>50</v>
      </c>
      <c r="U774">
        <v>0</v>
      </c>
      <c r="V774">
        <v>0</v>
      </c>
      <c r="W774">
        <v>0</v>
      </c>
      <c r="X774">
        <v>327.62722629559477</v>
      </c>
      <c r="Y774">
        <v>0</v>
      </c>
      <c r="Z774">
        <v>13.233172116214964</v>
      </c>
      <c r="AA774">
        <v>0</v>
      </c>
      <c r="AB774">
        <v>198.83905743603211</v>
      </c>
      <c r="AC774">
        <v>0</v>
      </c>
      <c r="AD774">
        <v>0</v>
      </c>
      <c r="AE774">
        <v>539.69945584784182</v>
      </c>
    </row>
    <row r="775" spans="1:31" x14ac:dyDescent="0.25">
      <c r="A775">
        <v>1896827</v>
      </c>
      <c r="B775">
        <v>1</v>
      </c>
      <c r="C775" t="s">
        <v>80</v>
      </c>
      <c r="D775" t="s">
        <v>103</v>
      </c>
      <c r="E775" t="s">
        <v>149</v>
      </c>
      <c r="F775" t="s">
        <v>2467</v>
      </c>
      <c r="G775" t="s">
        <v>487</v>
      </c>
      <c r="H775" t="s">
        <v>134</v>
      </c>
      <c r="I775" t="s">
        <v>135</v>
      </c>
      <c r="J775" t="s">
        <v>136</v>
      </c>
      <c r="K775" t="s">
        <v>137</v>
      </c>
      <c r="L775" t="s">
        <v>2468</v>
      </c>
      <c r="M775" t="s">
        <v>2469</v>
      </c>
      <c r="N775">
        <v>2.3094444439999999</v>
      </c>
      <c r="O775">
        <v>0</v>
      </c>
      <c r="P775">
        <v>109</v>
      </c>
      <c r="Q775">
        <v>0</v>
      </c>
      <c r="R775">
        <v>18</v>
      </c>
      <c r="S775">
        <v>0</v>
      </c>
      <c r="T775">
        <v>16</v>
      </c>
      <c r="U775">
        <v>0</v>
      </c>
      <c r="V775">
        <v>0</v>
      </c>
      <c r="W775">
        <v>0</v>
      </c>
      <c r="X775">
        <v>91.080674505227449</v>
      </c>
      <c r="Y775">
        <v>0</v>
      </c>
      <c r="Z775">
        <v>195.00017077465068</v>
      </c>
      <c r="AA775">
        <v>0</v>
      </c>
      <c r="AB775">
        <v>45.199966946740972</v>
      </c>
      <c r="AC775">
        <v>0</v>
      </c>
      <c r="AD775">
        <v>0</v>
      </c>
      <c r="AE775">
        <v>331.2808122266191</v>
      </c>
    </row>
    <row r="776" spans="1:31" x14ac:dyDescent="0.25">
      <c r="A776">
        <v>1896950</v>
      </c>
      <c r="B776">
        <v>1</v>
      </c>
      <c r="C776" t="s">
        <v>81</v>
      </c>
      <c r="D776" t="s">
        <v>118</v>
      </c>
      <c r="E776" t="s">
        <v>149</v>
      </c>
      <c r="F776" t="s">
        <v>2470</v>
      </c>
      <c r="G776" t="s">
        <v>151</v>
      </c>
      <c r="H776" t="s">
        <v>134</v>
      </c>
      <c r="I776" t="s">
        <v>135</v>
      </c>
      <c r="J776" t="s">
        <v>136</v>
      </c>
      <c r="K776" t="s">
        <v>137</v>
      </c>
      <c r="L776" t="s">
        <v>2471</v>
      </c>
      <c r="M776" t="s">
        <v>2472</v>
      </c>
      <c r="N776">
        <v>0.59305555499999996</v>
      </c>
      <c r="O776">
        <v>0</v>
      </c>
      <c r="P776">
        <v>352</v>
      </c>
      <c r="Q776">
        <v>0</v>
      </c>
      <c r="R776">
        <v>1</v>
      </c>
      <c r="S776">
        <v>0</v>
      </c>
      <c r="T776">
        <v>3</v>
      </c>
      <c r="U776">
        <v>0</v>
      </c>
      <c r="V776">
        <v>0</v>
      </c>
      <c r="W776">
        <v>0</v>
      </c>
      <c r="X776">
        <v>65.034517490430389</v>
      </c>
      <c r="Y776">
        <v>0</v>
      </c>
      <c r="Z776">
        <v>6.807542457808835</v>
      </c>
      <c r="AA776">
        <v>0</v>
      </c>
      <c r="AB776">
        <v>1.4448612967833021</v>
      </c>
      <c r="AC776">
        <v>0</v>
      </c>
      <c r="AD776">
        <v>0</v>
      </c>
      <c r="AE776">
        <v>73.286921245022526</v>
      </c>
    </row>
    <row r="777" spans="1:31" x14ac:dyDescent="0.25">
      <c r="A777">
        <v>1896764</v>
      </c>
      <c r="B777">
        <v>1</v>
      </c>
      <c r="C777" t="s">
        <v>81</v>
      </c>
      <c r="D777" t="s">
        <v>118</v>
      </c>
      <c r="E777" t="s">
        <v>149</v>
      </c>
      <c r="F777" t="s">
        <v>2470</v>
      </c>
      <c r="G777" t="s">
        <v>151</v>
      </c>
      <c r="H777" t="s">
        <v>134</v>
      </c>
      <c r="I777" t="s">
        <v>135</v>
      </c>
      <c r="J777" t="s">
        <v>136</v>
      </c>
      <c r="K777" t="s">
        <v>137</v>
      </c>
      <c r="L777" t="s">
        <v>2473</v>
      </c>
      <c r="M777" t="s">
        <v>2474</v>
      </c>
      <c r="N777">
        <v>1.315555555</v>
      </c>
      <c r="O777">
        <v>0</v>
      </c>
      <c r="P777">
        <v>352</v>
      </c>
      <c r="Q777">
        <v>0</v>
      </c>
      <c r="R777">
        <v>1</v>
      </c>
      <c r="S777">
        <v>0</v>
      </c>
      <c r="T777">
        <v>3</v>
      </c>
      <c r="U777">
        <v>0</v>
      </c>
      <c r="V777">
        <v>0</v>
      </c>
      <c r="W777">
        <v>0</v>
      </c>
      <c r="X777">
        <v>142.35300338142778</v>
      </c>
      <c r="Y777">
        <v>0</v>
      </c>
      <c r="Z777">
        <v>15.787178893765095</v>
      </c>
      <c r="AA777">
        <v>0</v>
      </c>
      <c r="AB777">
        <v>3.2047329191896492</v>
      </c>
      <c r="AC777">
        <v>0</v>
      </c>
      <c r="AD777">
        <v>0</v>
      </c>
      <c r="AE777">
        <v>161.34491519438251</v>
      </c>
    </row>
    <row r="778" spans="1:31" x14ac:dyDescent="0.25">
      <c r="A778">
        <v>1896432</v>
      </c>
      <c r="B778">
        <v>1</v>
      </c>
      <c r="C778" t="s">
        <v>81</v>
      </c>
      <c r="D778" t="s">
        <v>128</v>
      </c>
      <c r="E778" t="s">
        <v>220</v>
      </c>
      <c r="F778" t="s">
        <v>2475</v>
      </c>
      <c r="G778" t="s">
        <v>156</v>
      </c>
      <c r="H778" t="s">
        <v>157</v>
      </c>
      <c r="I778" t="s">
        <v>135</v>
      </c>
      <c r="J778" t="s">
        <v>136</v>
      </c>
      <c r="K778" t="s">
        <v>137</v>
      </c>
      <c r="L778" t="s">
        <v>2476</v>
      </c>
      <c r="M778" t="s">
        <v>2477</v>
      </c>
      <c r="N778">
        <v>1.3066666659999999</v>
      </c>
      <c r="O778">
        <v>1</v>
      </c>
      <c r="P778">
        <v>553</v>
      </c>
      <c r="Q778">
        <v>2</v>
      </c>
      <c r="R778">
        <v>3</v>
      </c>
      <c r="S778">
        <v>3</v>
      </c>
      <c r="T778">
        <v>38</v>
      </c>
      <c r="U778">
        <v>0</v>
      </c>
      <c r="V778">
        <v>0</v>
      </c>
      <c r="W778">
        <v>0.21129027930133334</v>
      </c>
      <c r="X778">
        <v>59.94914271280544</v>
      </c>
      <c r="Y778">
        <v>22.640450960013709</v>
      </c>
      <c r="Z778">
        <v>0.66373134196625783</v>
      </c>
      <c r="AA778">
        <v>41.658998251799041</v>
      </c>
      <c r="AB778">
        <v>15.940799170497678</v>
      </c>
      <c r="AC778">
        <v>0</v>
      </c>
      <c r="AD778">
        <v>0</v>
      </c>
      <c r="AE778">
        <v>141.06441271638346</v>
      </c>
    </row>
    <row r="779" spans="1:31" x14ac:dyDescent="0.25">
      <c r="A779">
        <v>1897013</v>
      </c>
      <c r="B779">
        <v>1</v>
      </c>
      <c r="C779" t="s">
        <v>81</v>
      </c>
      <c r="D779" t="s">
        <v>123</v>
      </c>
      <c r="E779" t="s">
        <v>131</v>
      </c>
      <c r="F779" t="s">
        <v>2478</v>
      </c>
      <c r="G779" t="s">
        <v>133</v>
      </c>
      <c r="H779" t="s">
        <v>134</v>
      </c>
      <c r="I779" t="s">
        <v>135</v>
      </c>
      <c r="J779" t="s">
        <v>136</v>
      </c>
      <c r="K779" t="s">
        <v>137</v>
      </c>
      <c r="L779" t="s">
        <v>2479</v>
      </c>
      <c r="M779" t="s">
        <v>2480</v>
      </c>
      <c r="N779">
        <v>5.3555555549999996</v>
      </c>
      <c r="O779">
        <v>0</v>
      </c>
      <c r="P779">
        <v>259</v>
      </c>
      <c r="Q779">
        <v>0</v>
      </c>
      <c r="R779">
        <v>0</v>
      </c>
      <c r="S779">
        <v>0</v>
      </c>
      <c r="T779">
        <v>20</v>
      </c>
      <c r="U779">
        <v>0</v>
      </c>
      <c r="V779">
        <v>0</v>
      </c>
      <c r="W779">
        <v>0</v>
      </c>
      <c r="X779">
        <v>359.20492126935903</v>
      </c>
      <c r="Y779">
        <v>0</v>
      </c>
      <c r="Z779">
        <v>0</v>
      </c>
      <c r="AA779">
        <v>0</v>
      </c>
      <c r="AB779">
        <v>80.189294510045173</v>
      </c>
      <c r="AC779">
        <v>0</v>
      </c>
      <c r="AD779">
        <v>0</v>
      </c>
      <c r="AE779">
        <v>439.39421577940419</v>
      </c>
    </row>
    <row r="780" spans="1:31" x14ac:dyDescent="0.25">
      <c r="A780">
        <v>1896478</v>
      </c>
      <c r="B780">
        <v>1</v>
      </c>
      <c r="C780" t="s">
        <v>80</v>
      </c>
      <c r="D780" t="s">
        <v>105</v>
      </c>
      <c r="E780" t="s">
        <v>190</v>
      </c>
      <c r="F780" t="s">
        <v>2481</v>
      </c>
      <c r="G780" t="s">
        <v>241</v>
      </c>
      <c r="H780" t="s">
        <v>157</v>
      </c>
      <c r="I780" t="s">
        <v>135</v>
      </c>
      <c r="J780" t="s">
        <v>136</v>
      </c>
      <c r="K780" t="s">
        <v>137</v>
      </c>
      <c r="L780" t="s">
        <v>2482</v>
      </c>
      <c r="M780" t="s">
        <v>2483</v>
      </c>
      <c r="N780">
        <v>2.6277777769999999</v>
      </c>
      <c r="O780">
        <v>1</v>
      </c>
      <c r="P780">
        <v>0</v>
      </c>
      <c r="Q780">
        <v>7</v>
      </c>
      <c r="R780">
        <v>0</v>
      </c>
      <c r="S780">
        <v>5</v>
      </c>
      <c r="T780">
        <v>0</v>
      </c>
      <c r="U780">
        <v>0</v>
      </c>
      <c r="V780">
        <v>0</v>
      </c>
      <c r="W780">
        <v>1.0861535869497501</v>
      </c>
      <c r="X780">
        <v>0</v>
      </c>
      <c r="Y780">
        <v>66.557242232114334</v>
      </c>
      <c r="Z780">
        <v>0</v>
      </c>
      <c r="AA780">
        <v>75.781159796851938</v>
      </c>
      <c r="AB780">
        <v>0</v>
      </c>
      <c r="AC780">
        <v>0</v>
      </c>
      <c r="AD780">
        <v>0</v>
      </c>
      <c r="AE780">
        <v>143.42455561591601</v>
      </c>
    </row>
    <row r="781" spans="1:31" x14ac:dyDescent="0.25">
      <c r="A781">
        <v>1896810</v>
      </c>
      <c r="B781">
        <v>1</v>
      </c>
      <c r="C781" t="s">
        <v>80</v>
      </c>
      <c r="D781" t="s">
        <v>84</v>
      </c>
      <c r="E781" t="s">
        <v>140</v>
      </c>
      <c r="F781" t="s">
        <v>2484</v>
      </c>
      <c r="G781" t="s">
        <v>217</v>
      </c>
      <c r="H781" t="s">
        <v>134</v>
      </c>
      <c r="I781" t="s">
        <v>135</v>
      </c>
      <c r="J781" t="s">
        <v>136</v>
      </c>
      <c r="K781" t="s">
        <v>137</v>
      </c>
      <c r="L781" t="s">
        <v>2485</v>
      </c>
      <c r="M781" t="s">
        <v>2486</v>
      </c>
      <c r="N781">
        <v>2.5186111109999998</v>
      </c>
      <c r="O781">
        <v>0</v>
      </c>
      <c r="P781">
        <v>3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2.4599968537129295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2.4599968537129295</v>
      </c>
    </row>
    <row r="782" spans="1:31" x14ac:dyDescent="0.25">
      <c r="A782">
        <v>1897165</v>
      </c>
      <c r="B782">
        <v>1</v>
      </c>
      <c r="C782" t="s">
        <v>80</v>
      </c>
      <c r="D782" t="s">
        <v>106</v>
      </c>
      <c r="E782" t="s">
        <v>131</v>
      </c>
      <c r="F782" t="s">
        <v>2487</v>
      </c>
      <c r="G782" t="s">
        <v>133</v>
      </c>
      <c r="H782" t="s">
        <v>134</v>
      </c>
      <c r="I782" t="s">
        <v>135</v>
      </c>
      <c r="J782" t="s">
        <v>136</v>
      </c>
      <c r="K782" t="s">
        <v>137</v>
      </c>
      <c r="L782" t="s">
        <v>2488</v>
      </c>
      <c r="M782" t="s">
        <v>2489</v>
      </c>
      <c r="N782">
        <v>1.427777777</v>
      </c>
      <c r="O782">
        <v>0</v>
      </c>
      <c r="P782">
        <v>119</v>
      </c>
      <c r="Q782">
        <v>0</v>
      </c>
      <c r="R782">
        <v>0</v>
      </c>
      <c r="S782">
        <v>0</v>
      </c>
      <c r="T782">
        <v>9</v>
      </c>
      <c r="U782">
        <v>0</v>
      </c>
      <c r="V782">
        <v>0</v>
      </c>
      <c r="W782">
        <v>0</v>
      </c>
      <c r="X782">
        <v>51.763638168679897</v>
      </c>
      <c r="Y782">
        <v>0</v>
      </c>
      <c r="Z782">
        <v>0</v>
      </c>
      <c r="AA782">
        <v>0</v>
      </c>
      <c r="AB782">
        <v>4.0343287372263337</v>
      </c>
      <c r="AC782">
        <v>0</v>
      </c>
      <c r="AD782">
        <v>0</v>
      </c>
      <c r="AE782">
        <v>55.797966905906229</v>
      </c>
    </row>
    <row r="783" spans="1:31" x14ac:dyDescent="0.25">
      <c r="A783">
        <v>1896956</v>
      </c>
      <c r="B783">
        <v>1</v>
      </c>
      <c r="C783" t="s">
        <v>80</v>
      </c>
      <c r="D783" t="s">
        <v>83</v>
      </c>
      <c r="E783" t="s">
        <v>190</v>
      </c>
      <c r="F783" t="s">
        <v>2490</v>
      </c>
      <c r="G783" t="s">
        <v>2491</v>
      </c>
      <c r="H783" t="s">
        <v>157</v>
      </c>
      <c r="I783" t="s">
        <v>135</v>
      </c>
      <c r="J783" t="s">
        <v>136</v>
      </c>
      <c r="K783" t="s">
        <v>137</v>
      </c>
      <c r="L783" t="s">
        <v>2492</v>
      </c>
      <c r="M783" t="s">
        <v>2493</v>
      </c>
      <c r="N783">
        <v>1.631388888</v>
      </c>
      <c r="O783">
        <v>0</v>
      </c>
      <c r="P783">
        <v>1224</v>
      </c>
      <c r="Q783">
        <v>0</v>
      </c>
      <c r="R783">
        <v>0</v>
      </c>
      <c r="S783">
        <v>0</v>
      </c>
      <c r="T783">
        <v>67</v>
      </c>
      <c r="U783">
        <v>0</v>
      </c>
      <c r="V783">
        <v>0</v>
      </c>
      <c r="W783">
        <v>0</v>
      </c>
      <c r="X783">
        <v>534.76798247876161</v>
      </c>
      <c r="Y783">
        <v>0</v>
      </c>
      <c r="Z783">
        <v>0</v>
      </c>
      <c r="AA783">
        <v>0</v>
      </c>
      <c r="AB783">
        <v>130.12346243143267</v>
      </c>
      <c r="AC783">
        <v>0</v>
      </c>
      <c r="AD783">
        <v>0</v>
      </c>
      <c r="AE783">
        <v>664.89144491019431</v>
      </c>
    </row>
    <row r="784" spans="1:31" x14ac:dyDescent="0.25">
      <c r="A784">
        <v>1896518</v>
      </c>
      <c r="B784">
        <v>1</v>
      </c>
      <c r="C784" t="s">
        <v>80</v>
      </c>
      <c r="D784" t="s">
        <v>92</v>
      </c>
      <c r="E784" t="s">
        <v>154</v>
      </c>
      <c r="F784" t="s">
        <v>2494</v>
      </c>
      <c r="G784" t="s">
        <v>202</v>
      </c>
      <c r="H784" t="s">
        <v>157</v>
      </c>
      <c r="I784" t="s">
        <v>135</v>
      </c>
      <c r="J784" t="s">
        <v>136</v>
      </c>
      <c r="K784" t="s">
        <v>203</v>
      </c>
      <c r="L784" t="s">
        <v>2495</v>
      </c>
      <c r="M784" t="s">
        <v>2496</v>
      </c>
      <c r="N784">
        <v>1.444007222</v>
      </c>
      <c r="O784">
        <v>0</v>
      </c>
      <c r="P784">
        <v>828</v>
      </c>
      <c r="Q784">
        <v>2</v>
      </c>
      <c r="R784">
        <v>234</v>
      </c>
      <c r="S784">
        <v>7</v>
      </c>
      <c r="T784">
        <v>76</v>
      </c>
      <c r="U784">
        <v>0</v>
      </c>
      <c r="V784">
        <v>1</v>
      </c>
      <c r="W784">
        <v>0</v>
      </c>
      <c r="X784">
        <v>301.44819213870846</v>
      </c>
      <c r="Y784">
        <v>2.0802085436403277</v>
      </c>
      <c r="Z784">
        <v>139.55505584044977</v>
      </c>
      <c r="AA784">
        <v>13.622436178549732</v>
      </c>
      <c r="AB784">
        <v>114.76165598350229</v>
      </c>
      <c r="AC784">
        <v>0</v>
      </c>
      <c r="AD784">
        <v>7.6987424815116667E-2</v>
      </c>
      <c r="AE784">
        <v>571.54453610966561</v>
      </c>
    </row>
    <row r="785" spans="1:31" x14ac:dyDescent="0.25">
      <c r="A785">
        <v>1896867</v>
      </c>
      <c r="B785">
        <v>1</v>
      </c>
      <c r="C785" t="s">
        <v>80</v>
      </c>
      <c r="D785" t="s">
        <v>100</v>
      </c>
      <c r="E785" t="s">
        <v>149</v>
      </c>
      <c r="F785" t="s">
        <v>2497</v>
      </c>
      <c r="G785" t="s">
        <v>151</v>
      </c>
      <c r="H785" t="s">
        <v>134</v>
      </c>
      <c r="I785" t="s">
        <v>135</v>
      </c>
      <c r="J785" t="s">
        <v>136</v>
      </c>
      <c r="K785" t="s">
        <v>137</v>
      </c>
      <c r="L785" t="s">
        <v>2498</v>
      </c>
      <c r="M785" t="s">
        <v>2499</v>
      </c>
      <c r="N785">
        <v>1.8941666660000001</v>
      </c>
      <c r="O785">
        <v>0</v>
      </c>
      <c r="P785">
        <v>401</v>
      </c>
      <c r="Q785">
        <v>0</v>
      </c>
      <c r="R785">
        <v>0</v>
      </c>
      <c r="S785">
        <v>0</v>
      </c>
      <c r="T785">
        <v>13</v>
      </c>
      <c r="U785">
        <v>0</v>
      </c>
      <c r="V785">
        <v>0</v>
      </c>
      <c r="W785">
        <v>0</v>
      </c>
      <c r="X785">
        <v>237.74787172711976</v>
      </c>
      <c r="Y785">
        <v>0</v>
      </c>
      <c r="Z785">
        <v>0</v>
      </c>
      <c r="AA785">
        <v>0</v>
      </c>
      <c r="AB785">
        <v>11.412036450772924</v>
      </c>
      <c r="AC785">
        <v>0</v>
      </c>
      <c r="AD785">
        <v>0</v>
      </c>
      <c r="AE785">
        <v>249.15990817789267</v>
      </c>
    </row>
    <row r="786" spans="1:31" x14ac:dyDescent="0.25">
      <c r="A786">
        <v>1897205</v>
      </c>
      <c r="B786">
        <v>1</v>
      </c>
      <c r="C786" t="s">
        <v>81</v>
      </c>
      <c r="D786" t="s">
        <v>120</v>
      </c>
      <c r="E786" t="s">
        <v>131</v>
      </c>
      <c r="F786" t="s">
        <v>2500</v>
      </c>
      <c r="G786" t="s">
        <v>133</v>
      </c>
      <c r="H786" t="s">
        <v>134</v>
      </c>
      <c r="I786" t="s">
        <v>135</v>
      </c>
      <c r="J786" t="s">
        <v>136</v>
      </c>
      <c r="K786" t="s">
        <v>137</v>
      </c>
      <c r="L786" t="s">
        <v>2501</v>
      </c>
      <c r="M786" t="s">
        <v>2502</v>
      </c>
      <c r="N786">
        <v>0.76388888799999999</v>
      </c>
      <c r="O786">
        <v>0</v>
      </c>
      <c r="P786">
        <v>81</v>
      </c>
      <c r="Q786">
        <v>0</v>
      </c>
      <c r="R786">
        <v>0</v>
      </c>
      <c r="S786">
        <v>0</v>
      </c>
      <c r="T786">
        <v>8</v>
      </c>
      <c r="U786">
        <v>0</v>
      </c>
      <c r="V786">
        <v>0</v>
      </c>
      <c r="W786">
        <v>0</v>
      </c>
      <c r="X786">
        <v>19.563579039163191</v>
      </c>
      <c r="Y786">
        <v>0</v>
      </c>
      <c r="Z786">
        <v>0</v>
      </c>
      <c r="AA786">
        <v>0</v>
      </c>
      <c r="AB786">
        <v>0.59466164510041664</v>
      </c>
      <c r="AC786">
        <v>0</v>
      </c>
      <c r="AD786">
        <v>0</v>
      </c>
      <c r="AE786">
        <v>20.158240684263607</v>
      </c>
    </row>
    <row r="787" spans="1:31" x14ac:dyDescent="0.25">
      <c r="A787">
        <v>1896472</v>
      </c>
      <c r="B787">
        <v>1</v>
      </c>
      <c r="C787" t="s">
        <v>80</v>
      </c>
      <c r="D787" t="s">
        <v>107</v>
      </c>
      <c r="E787" t="s">
        <v>154</v>
      </c>
      <c r="F787" t="s">
        <v>2503</v>
      </c>
      <c r="G787" t="s">
        <v>156</v>
      </c>
      <c r="H787" t="s">
        <v>157</v>
      </c>
      <c r="I787" t="s">
        <v>135</v>
      </c>
      <c r="J787" t="s">
        <v>136</v>
      </c>
      <c r="K787" t="s">
        <v>137</v>
      </c>
      <c r="L787" t="s">
        <v>2504</v>
      </c>
      <c r="M787" t="s">
        <v>2505</v>
      </c>
      <c r="N787">
        <v>0.93888888800000003</v>
      </c>
      <c r="O787">
        <v>4</v>
      </c>
      <c r="P787">
        <v>1417</v>
      </c>
      <c r="Q787">
        <v>3</v>
      </c>
      <c r="R787">
        <v>11</v>
      </c>
      <c r="S787">
        <v>10</v>
      </c>
      <c r="T787">
        <v>142</v>
      </c>
      <c r="U787">
        <v>0</v>
      </c>
      <c r="V787">
        <v>1</v>
      </c>
      <c r="W787">
        <v>59.873916206770524</v>
      </c>
      <c r="X787">
        <v>300.575181859819</v>
      </c>
      <c r="Y787">
        <v>351.38110988842112</v>
      </c>
      <c r="Z787">
        <v>2.108599401733112</v>
      </c>
      <c r="AA787">
        <v>277.94381666292225</v>
      </c>
      <c r="AB787">
        <v>61.691959012831433</v>
      </c>
      <c r="AC787">
        <v>0</v>
      </c>
      <c r="AD787">
        <v>8.2182926589109115</v>
      </c>
      <c r="AE787">
        <v>1061.7928756914084</v>
      </c>
    </row>
    <row r="788" spans="1:31" x14ac:dyDescent="0.25">
      <c r="A788">
        <v>1897159</v>
      </c>
      <c r="B788">
        <v>1</v>
      </c>
      <c r="C788" t="s">
        <v>80</v>
      </c>
      <c r="D788" t="s">
        <v>97</v>
      </c>
      <c r="E788" t="s">
        <v>131</v>
      </c>
      <c r="F788" t="s">
        <v>2506</v>
      </c>
      <c r="G788" t="s">
        <v>133</v>
      </c>
      <c r="H788" t="s">
        <v>134</v>
      </c>
      <c r="I788" t="s">
        <v>135</v>
      </c>
      <c r="J788" t="s">
        <v>136</v>
      </c>
      <c r="K788" t="s">
        <v>137</v>
      </c>
      <c r="L788" t="s">
        <v>2507</v>
      </c>
      <c r="M788" t="s">
        <v>2508</v>
      </c>
      <c r="N788">
        <v>2.5527777770000002</v>
      </c>
      <c r="O788">
        <v>0</v>
      </c>
      <c r="P788">
        <v>17</v>
      </c>
      <c r="Q788">
        <v>0</v>
      </c>
      <c r="R788">
        <v>1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35.958170423318194</v>
      </c>
      <c r="Y788">
        <v>0</v>
      </c>
      <c r="Z788">
        <v>0.68878139897807777</v>
      </c>
      <c r="AA788">
        <v>0</v>
      </c>
      <c r="AB788">
        <v>0</v>
      </c>
      <c r="AC788">
        <v>0</v>
      </c>
      <c r="AD788">
        <v>0</v>
      </c>
      <c r="AE788">
        <v>36.646951822296273</v>
      </c>
    </row>
    <row r="789" spans="1:31" x14ac:dyDescent="0.25">
      <c r="A789">
        <v>1896936</v>
      </c>
      <c r="B789">
        <v>1</v>
      </c>
      <c r="C789" t="s">
        <v>80</v>
      </c>
      <c r="D789" t="s">
        <v>104</v>
      </c>
      <c r="E789" t="s">
        <v>149</v>
      </c>
      <c r="F789" t="s">
        <v>2420</v>
      </c>
      <c r="G789" t="s">
        <v>151</v>
      </c>
      <c r="H789" t="s">
        <v>134</v>
      </c>
      <c r="I789" t="s">
        <v>135</v>
      </c>
      <c r="J789" t="s">
        <v>136</v>
      </c>
      <c r="K789" t="s">
        <v>137</v>
      </c>
      <c r="L789" t="s">
        <v>2509</v>
      </c>
      <c r="M789" t="s">
        <v>2510</v>
      </c>
      <c r="N789">
        <v>5.0894444439999997</v>
      </c>
      <c r="O789">
        <v>0</v>
      </c>
      <c r="P789">
        <v>340</v>
      </c>
      <c r="Q789">
        <v>0</v>
      </c>
      <c r="R789">
        <v>2</v>
      </c>
      <c r="S789">
        <v>0</v>
      </c>
      <c r="T789">
        <v>21</v>
      </c>
      <c r="U789">
        <v>0</v>
      </c>
      <c r="V789">
        <v>0</v>
      </c>
      <c r="W789">
        <v>0</v>
      </c>
      <c r="X789">
        <v>531.4708209766643</v>
      </c>
      <c r="Y789">
        <v>0</v>
      </c>
      <c r="Z789">
        <v>8.3432979914029666</v>
      </c>
      <c r="AA789">
        <v>0</v>
      </c>
      <c r="AB789">
        <v>113.44864519123618</v>
      </c>
      <c r="AC789">
        <v>0</v>
      </c>
      <c r="AD789">
        <v>0</v>
      </c>
      <c r="AE789">
        <v>653.26276415930352</v>
      </c>
    </row>
    <row r="790" spans="1:31" x14ac:dyDescent="0.25">
      <c r="A790">
        <v>1896389</v>
      </c>
      <c r="B790">
        <v>1</v>
      </c>
      <c r="C790" t="s">
        <v>80</v>
      </c>
      <c r="D790" t="s">
        <v>108</v>
      </c>
      <c r="E790" t="s">
        <v>131</v>
      </c>
      <c r="F790" t="s">
        <v>2511</v>
      </c>
      <c r="G790" t="s">
        <v>133</v>
      </c>
      <c r="H790" t="s">
        <v>134</v>
      </c>
      <c r="I790" t="s">
        <v>135</v>
      </c>
      <c r="J790" t="s">
        <v>136</v>
      </c>
      <c r="K790" t="s">
        <v>137</v>
      </c>
      <c r="L790" t="s">
        <v>2512</v>
      </c>
      <c r="M790" t="s">
        <v>2513</v>
      </c>
      <c r="N790">
        <v>3.4958333330000002</v>
      </c>
      <c r="O790">
        <v>0</v>
      </c>
      <c r="P790">
        <v>17</v>
      </c>
      <c r="Q790">
        <v>0</v>
      </c>
      <c r="R790">
        <v>7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10.245593736627079</v>
      </c>
      <c r="Y790">
        <v>0</v>
      </c>
      <c r="Z790">
        <v>29.646057030599607</v>
      </c>
      <c r="AA790">
        <v>0</v>
      </c>
      <c r="AB790">
        <v>43.371954660731568</v>
      </c>
      <c r="AC790">
        <v>0</v>
      </c>
      <c r="AD790">
        <v>0</v>
      </c>
      <c r="AE790">
        <v>83.263605427958254</v>
      </c>
    </row>
    <row r="791" spans="1:31" x14ac:dyDescent="0.25">
      <c r="A791">
        <v>1897056</v>
      </c>
      <c r="B791">
        <v>1</v>
      </c>
      <c r="C791" t="s">
        <v>81</v>
      </c>
      <c r="D791" t="s">
        <v>118</v>
      </c>
      <c r="E791" t="s">
        <v>149</v>
      </c>
      <c r="F791" t="s">
        <v>2470</v>
      </c>
      <c r="G791" t="s">
        <v>151</v>
      </c>
      <c r="H791" t="s">
        <v>134</v>
      </c>
      <c r="I791" t="s">
        <v>135</v>
      </c>
      <c r="J791" t="s">
        <v>136</v>
      </c>
      <c r="K791" t="s">
        <v>137</v>
      </c>
      <c r="L791" t="s">
        <v>2514</v>
      </c>
      <c r="M791" t="s">
        <v>2515</v>
      </c>
      <c r="N791">
        <v>0.68388888800000003</v>
      </c>
      <c r="O791">
        <v>0</v>
      </c>
      <c r="P791">
        <v>352</v>
      </c>
      <c r="Q791">
        <v>0</v>
      </c>
      <c r="R791">
        <v>1</v>
      </c>
      <c r="S791">
        <v>0</v>
      </c>
      <c r="T791">
        <v>3</v>
      </c>
      <c r="U791">
        <v>0</v>
      </c>
      <c r="V791">
        <v>0</v>
      </c>
      <c r="W791">
        <v>0</v>
      </c>
      <c r="X791">
        <v>80.473073283408297</v>
      </c>
      <c r="Y791">
        <v>0</v>
      </c>
      <c r="Z791">
        <v>6.8564233127792757</v>
      </c>
      <c r="AA791">
        <v>0</v>
      </c>
      <c r="AB791">
        <v>1.5876797782160463</v>
      </c>
      <c r="AC791">
        <v>0</v>
      </c>
      <c r="AD791">
        <v>0</v>
      </c>
      <c r="AE791">
        <v>88.91717637440361</v>
      </c>
    </row>
    <row r="792" spans="1:31" x14ac:dyDescent="0.25">
      <c r="A792">
        <v>1897079</v>
      </c>
      <c r="B792">
        <v>1</v>
      </c>
      <c r="C792" t="s">
        <v>80</v>
      </c>
      <c r="D792" t="s">
        <v>91</v>
      </c>
      <c r="E792" t="s">
        <v>190</v>
      </c>
      <c r="F792" t="s">
        <v>2516</v>
      </c>
      <c r="G792" t="s">
        <v>241</v>
      </c>
      <c r="H792" t="s">
        <v>157</v>
      </c>
      <c r="I792" t="s">
        <v>135</v>
      </c>
      <c r="J792" t="s">
        <v>136</v>
      </c>
      <c r="K792" t="s">
        <v>137</v>
      </c>
      <c r="L792" t="s">
        <v>2517</v>
      </c>
      <c r="M792" t="s">
        <v>2518</v>
      </c>
      <c r="N792">
        <v>1.7994444439999999</v>
      </c>
      <c r="O792">
        <v>0</v>
      </c>
      <c r="P792">
        <v>6</v>
      </c>
      <c r="Q792">
        <v>0</v>
      </c>
      <c r="R792">
        <v>17</v>
      </c>
      <c r="S792">
        <v>0</v>
      </c>
      <c r="T792">
        <v>3</v>
      </c>
      <c r="U792">
        <v>0</v>
      </c>
      <c r="V792">
        <v>0</v>
      </c>
      <c r="W792">
        <v>0</v>
      </c>
      <c r="X792">
        <v>4.6568237218205262</v>
      </c>
      <c r="Y792">
        <v>0</v>
      </c>
      <c r="Z792">
        <v>40.994015202988571</v>
      </c>
      <c r="AA792">
        <v>0</v>
      </c>
      <c r="AB792">
        <v>8.8088727255170802</v>
      </c>
      <c r="AC792">
        <v>0</v>
      </c>
      <c r="AD792">
        <v>0</v>
      </c>
      <c r="AE792">
        <v>54.45971165032617</v>
      </c>
    </row>
    <row r="793" spans="1:31" x14ac:dyDescent="0.25">
      <c r="A793">
        <v>1897099</v>
      </c>
      <c r="B793">
        <v>1</v>
      </c>
      <c r="C793" t="s">
        <v>80</v>
      </c>
      <c r="D793" t="s">
        <v>84</v>
      </c>
      <c r="E793" t="s">
        <v>190</v>
      </c>
      <c r="F793" t="s">
        <v>2519</v>
      </c>
      <c r="G793" t="s">
        <v>2237</v>
      </c>
      <c r="H793" t="s">
        <v>157</v>
      </c>
      <c r="I793" t="s">
        <v>135</v>
      </c>
      <c r="J793" t="s">
        <v>136</v>
      </c>
      <c r="K793" t="s">
        <v>137</v>
      </c>
      <c r="L793" t="s">
        <v>2520</v>
      </c>
      <c r="M793" t="s">
        <v>2521</v>
      </c>
      <c r="N793">
        <v>10.355555555</v>
      </c>
      <c r="O793">
        <v>0</v>
      </c>
      <c r="P793">
        <v>377</v>
      </c>
      <c r="Q793">
        <v>0</v>
      </c>
      <c r="R793">
        <v>0</v>
      </c>
      <c r="S793">
        <v>0</v>
      </c>
      <c r="T793">
        <v>12</v>
      </c>
      <c r="U793">
        <v>0</v>
      </c>
      <c r="V793">
        <v>0</v>
      </c>
      <c r="W793">
        <v>0</v>
      </c>
      <c r="X793">
        <v>946.94213390708501</v>
      </c>
      <c r="Y793">
        <v>0</v>
      </c>
      <c r="Z793">
        <v>0</v>
      </c>
      <c r="AA793">
        <v>0</v>
      </c>
      <c r="AB793">
        <v>126.56350348318749</v>
      </c>
      <c r="AC793">
        <v>0</v>
      </c>
      <c r="AD793">
        <v>0</v>
      </c>
      <c r="AE793">
        <v>1073.5056373902726</v>
      </c>
    </row>
    <row r="794" spans="1:31" x14ac:dyDescent="0.25">
      <c r="A794">
        <v>1896601</v>
      </c>
      <c r="B794">
        <v>1</v>
      </c>
      <c r="C794" t="s">
        <v>80</v>
      </c>
      <c r="D794" t="s">
        <v>83</v>
      </c>
      <c r="E794" t="s">
        <v>140</v>
      </c>
      <c r="F794" t="s">
        <v>2522</v>
      </c>
      <c r="G794" t="s">
        <v>217</v>
      </c>
      <c r="H794" t="s">
        <v>134</v>
      </c>
      <c r="I794" t="s">
        <v>135</v>
      </c>
      <c r="J794" t="s">
        <v>136</v>
      </c>
      <c r="K794" t="s">
        <v>137</v>
      </c>
      <c r="L794" t="s">
        <v>2523</v>
      </c>
      <c r="M794" t="s">
        <v>2524</v>
      </c>
      <c r="N794">
        <v>3.023055555</v>
      </c>
      <c r="O794">
        <v>0</v>
      </c>
      <c r="P794">
        <v>3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3.5294493286122322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3.5294493286122322</v>
      </c>
    </row>
    <row r="795" spans="1:31" x14ac:dyDescent="0.25">
      <c r="A795">
        <v>1897242</v>
      </c>
      <c r="B795">
        <v>1</v>
      </c>
      <c r="C795" t="s">
        <v>80</v>
      </c>
      <c r="D795" t="s">
        <v>104</v>
      </c>
      <c r="E795" t="s">
        <v>131</v>
      </c>
      <c r="F795" t="s">
        <v>2525</v>
      </c>
      <c r="G795" t="s">
        <v>133</v>
      </c>
      <c r="H795" t="s">
        <v>134</v>
      </c>
      <c r="I795" t="s">
        <v>135</v>
      </c>
      <c r="J795" t="s">
        <v>136</v>
      </c>
      <c r="K795" t="s">
        <v>137</v>
      </c>
      <c r="L795" t="s">
        <v>2526</v>
      </c>
      <c r="M795" t="s">
        <v>2527</v>
      </c>
      <c r="N795">
        <v>3.1883333330000001</v>
      </c>
      <c r="O795">
        <v>0</v>
      </c>
      <c r="P795">
        <v>385</v>
      </c>
      <c r="Q795">
        <v>0</v>
      </c>
      <c r="R795">
        <v>6</v>
      </c>
      <c r="S795">
        <v>0</v>
      </c>
      <c r="T795">
        <v>9</v>
      </c>
      <c r="U795">
        <v>0</v>
      </c>
      <c r="V795">
        <v>0</v>
      </c>
      <c r="W795">
        <v>0</v>
      </c>
      <c r="X795">
        <v>232.40814632777435</v>
      </c>
      <c r="Y795">
        <v>0</v>
      </c>
      <c r="Z795">
        <v>3.2272327227909532</v>
      </c>
      <c r="AA795">
        <v>0</v>
      </c>
      <c r="AB795">
        <v>5.2464843448820941</v>
      </c>
      <c r="AC795">
        <v>0</v>
      </c>
      <c r="AD795">
        <v>0</v>
      </c>
      <c r="AE795">
        <v>240.8818633954474</v>
      </c>
    </row>
    <row r="796" spans="1:31" x14ac:dyDescent="0.25">
      <c r="A796">
        <v>1896930</v>
      </c>
      <c r="B796">
        <v>1</v>
      </c>
      <c r="C796" t="s">
        <v>81</v>
      </c>
      <c r="D796" t="s">
        <v>112</v>
      </c>
      <c r="E796" t="s">
        <v>190</v>
      </c>
      <c r="F796" t="s">
        <v>2528</v>
      </c>
      <c r="G796" t="s">
        <v>804</v>
      </c>
      <c r="H796" t="s">
        <v>157</v>
      </c>
      <c r="I796" t="s">
        <v>135</v>
      </c>
      <c r="J796" t="s">
        <v>136</v>
      </c>
      <c r="K796" t="s">
        <v>137</v>
      </c>
      <c r="L796" t="s">
        <v>2529</v>
      </c>
      <c r="M796" t="s">
        <v>2530</v>
      </c>
      <c r="N796">
        <v>4.2850000000000001</v>
      </c>
      <c r="O796">
        <v>0</v>
      </c>
      <c r="P796">
        <v>604</v>
      </c>
      <c r="Q796">
        <v>0</v>
      </c>
      <c r="R796">
        <v>0</v>
      </c>
      <c r="S796">
        <v>0</v>
      </c>
      <c r="T796">
        <v>147</v>
      </c>
      <c r="U796">
        <v>0</v>
      </c>
      <c r="V796">
        <v>0</v>
      </c>
      <c r="W796">
        <v>0</v>
      </c>
      <c r="X796">
        <v>656.66155827780869</v>
      </c>
      <c r="Y796">
        <v>0</v>
      </c>
      <c r="Z796">
        <v>0</v>
      </c>
      <c r="AA796">
        <v>0</v>
      </c>
      <c r="AB796">
        <v>482.07447906586754</v>
      </c>
      <c r="AC796">
        <v>0</v>
      </c>
      <c r="AD796">
        <v>0</v>
      </c>
      <c r="AE796">
        <v>1138.7360373436763</v>
      </c>
    </row>
    <row r="797" spans="1:31" x14ac:dyDescent="0.25">
      <c r="A797">
        <v>1897179</v>
      </c>
      <c r="B797">
        <v>1</v>
      </c>
      <c r="C797" t="s">
        <v>81</v>
      </c>
      <c r="D797" t="s">
        <v>128</v>
      </c>
      <c r="E797" t="s">
        <v>131</v>
      </c>
      <c r="F797" t="s">
        <v>2531</v>
      </c>
      <c r="G797" t="s">
        <v>133</v>
      </c>
      <c r="H797" t="s">
        <v>134</v>
      </c>
      <c r="I797" t="s">
        <v>135</v>
      </c>
      <c r="J797" t="s">
        <v>136</v>
      </c>
      <c r="K797" t="s">
        <v>137</v>
      </c>
      <c r="L797" t="s">
        <v>2532</v>
      </c>
      <c r="M797" t="s">
        <v>2533</v>
      </c>
      <c r="N797">
        <v>2.2705555550000001</v>
      </c>
      <c r="O797">
        <v>0</v>
      </c>
      <c r="P797">
        <v>261</v>
      </c>
      <c r="Q797">
        <v>0</v>
      </c>
      <c r="R797">
        <v>0</v>
      </c>
      <c r="S797">
        <v>0</v>
      </c>
      <c r="T797">
        <v>11</v>
      </c>
      <c r="U797">
        <v>0</v>
      </c>
      <c r="V797">
        <v>0</v>
      </c>
      <c r="W797">
        <v>0</v>
      </c>
      <c r="X797">
        <v>149.29192362404208</v>
      </c>
      <c r="Y797">
        <v>0</v>
      </c>
      <c r="Z797">
        <v>0</v>
      </c>
      <c r="AA797">
        <v>0</v>
      </c>
      <c r="AB797">
        <v>31.378480528640338</v>
      </c>
      <c r="AC797">
        <v>0</v>
      </c>
      <c r="AD797">
        <v>0</v>
      </c>
      <c r="AE797">
        <v>180.67040415268241</v>
      </c>
    </row>
    <row r="798" spans="1:31" x14ac:dyDescent="0.25">
      <c r="A798">
        <v>1896787</v>
      </c>
      <c r="B798">
        <v>1</v>
      </c>
      <c r="C798" t="s">
        <v>81</v>
      </c>
      <c r="D798" t="s">
        <v>113</v>
      </c>
      <c r="E798" t="s">
        <v>140</v>
      </c>
      <c r="F798" t="s">
        <v>2534</v>
      </c>
      <c r="G798" t="s">
        <v>342</v>
      </c>
      <c r="H798" t="s">
        <v>134</v>
      </c>
      <c r="I798" t="s">
        <v>135</v>
      </c>
      <c r="J798" t="s">
        <v>136</v>
      </c>
      <c r="K798" t="s">
        <v>137</v>
      </c>
      <c r="L798" t="s">
        <v>2535</v>
      </c>
      <c r="M798" t="s">
        <v>2536</v>
      </c>
      <c r="N798">
        <v>1.646666666</v>
      </c>
      <c r="O798">
        <v>0</v>
      </c>
      <c r="P798">
        <v>19</v>
      </c>
      <c r="Q798">
        <v>0</v>
      </c>
      <c r="R798">
        <v>0</v>
      </c>
      <c r="S798">
        <v>0</v>
      </c>
      <c r="T798">
        <v>1</v>
      </c>
      <c r="U798">
        <v>0</v>
      </c>
      <c r="V798">
        <v>0</v>
      </c>
      <c r="W798">
        <v>0</v>
      </c>
      <c r="X798">
        <v>11.518443475146478</v>
      </c>
      <c r="Y798">
        <v>0</v>
      </c>
      <c r="Z798">
        <v>0</v>
      </c>
      <c r="AA798">
        <v>0</v>
      </c>
      <c r="AB798">
        <v>2.8982280579359334</v>
      </c>
      <c r="AC798">
        <v>0</v>
      </c>
      <c r="AD798">
        <v>0</v>
      </c>
      <c r="AE798">
        <v>14.416671533082411</v>
      </c>
    </row>
    <row r="799" spans="1:31" x14ac:dyDescent="0.25">
      <c r="A799">
        <v>1897228</v>
      </c>
      <c r="B799">
        <v>1</v>
      </c>
      <c r="C799" t="s">
        <v>80</v>
      </c>
      <c r="D799" t="s">
        <v>96</v>
      </c>
      <c r="E799" t="s">
        <v>131</v>
      </c>
      <c r="F799" t="s">
        <v>2537</v>
      </c>
      <c r="G799" t="s">
        <v>133</v>
      </c>
      <c r="H799" t="s">
        <v>134</v>
      </c>
      <c r="I799" t="s">
        <v>135</v>
      </c>
      <c r="J799" t="s">
        <v>136</v>
      </c>
      <c r="K799" t="s">
        <v>137</v>
      </c>
      <c r="L799" t="s">
        <v>2538</v>
      </c>
      <c r="M799" t="s">
        <v>2539</v>
      </c>
      <c r="N799">
        <v>3.5527777770000002</v>
      </c>
      <c r="O799">
        <v>0</v>
      </c>
      <c r="P799">
        <v>128</v>
      </c>
      <c r="Q799">
        <v>0</v>
      </c>
      <c r="R799">
        <v>0</v>
      </c>
      <c r="S799">
        <v>0</v>
      </c>
      <c r="T799">
        <v>7</v>
      </c>
      <c r="U799">
        <v>0</v>
      </c>
      <c r="V799">
        <v>0</v>
      </c>
      <c r="W799">
        <v>0</v>
      </c>
      <c r="X799">
        <v>406.52236781834188</v>
      </c>
      <c r="Y799">
        <v>0</v>
      </c>
      <c r="Z799">
        <v>0</v>
      </c>
      <c r="AA799">
        <v>0</v>
      </c>
      <c r="AB799">
        <v>12.039927207318621</v>
      </c>
      <c r="AC799">
        <v>0</v>
      </c>
      <c r="AD799">
        <v>0</v>
      </c>
      <c r="AE799">
        <v>418.56229502566049</v>
      </c>
    </row>
    <row r="800" spans="1:31" x14ac:dyDescent="0.25">
      <c r="A800">
        <v>1897142</v>
      </c>
      <c r="B800">
        <v>1</v>
      </c>
      <c r="C800" t="s">
        <v>80</v>
      </c>
      <c r="D800" t="s">
        <v>97</v>
      </c>
      <c r="E800" t="s">
        <v>154</v>
      </c>
      <c r="F800" t="s">
        <v>2540</v>
      </c>
      <c r="G800" t="s">
        <v>156</v>
      </c>
      <c r="H800" t="s">
        <v>157</v>
      </c>
      <c r="I800" t="s">
        <v>135</v>
      </c>
      <c r="J800" t="s">
        <v>136</v>
      </c>
      <c r="K800" t="s">
        <v>137</v>
      </c>
      <c r="L800" t="s">
        <v>2541</v>
      </c>
      <c r="M800" t="s">
        <v>2542</v>
      </c>
      <c r="N800">
        <v>0.41166666600000001</v>
      </c>
      <c r="O800">
        <v>4</v>
      </c>
      <c r="P800">
        <v>1414</v>
      </c>
      <c r="Q800">
        <v>5</v>
      </c>
      <c r="R800">
        <v>62</v>
      </c>
      <c r="S800">
        <v>16</v>
      </c>
      <c r="T800">
        <v>119</v>
      </c>
      <c r="U800">
        <v>0</v>
      </c>
      <c r="V800">
        <v>0</v>
      </c>
      <c r="W800">
        <v>23.228575836101875</v>
      </c>
      <c r="X800">
        <v>246.11752320987722</v>
      </c>
      <c r="Y800">
        <v>1.1910727879875067</v>
      </c>
      <c r="Z800">
        <v>11.773393199147845</v>
      </c>
      <c r="AA800">
        <v>141.89622457760416</v>
      </c>
      <c r="AB800">
        <v>55.321445595400562</v>
      </c>
      <c r="AC800">
        <v>0</v>
      </c>
      <c r="AD800">
        <v>0</v>
      </c>
      <c r="AE800">
        <v>479.52823520611918</v>
      </c>
    </row>
    <row r="801" spans="1:31" x14ac:dyDescent="0.25">
      <c r="A801">
        <v>1896538</v>
      </c>
      <c r="B801">
        <v>1</v>
      </c>
      <c r="C801" t="s">
        <v>80</v>
      </c>
      <c r="D801" t="s">
        <v>92</v>
      </c>
      <c r="E801" t="s">
        <v>140</v>
      </c>
      <c r="F801" t="s">
        <v>2543</v>
      </c>
      <c r="G801" t="s">
        <v>146</v>
      </c>
      <c r="H801" t="s">
        <v>134</v>
      </c>
      <c r="I801" t="s">
        <v>135</v>
      </c>
      <c r="J801" t="s">
        <v>136</v>
      </c>
      <c r="K801" t="s">
        <v>137</v>
      </c>
      <c r="L801" t="s">
        <v>2544</v>
      </c>
      <c r="M801" t="s">
        <v>2545</v>
      </c>
      <c r="N801">
        <v>6.5930555550000003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2.4749719522135654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2.4749719522135654</v>
      </c>
    </row>
    <row r="802" spans="1:31" x14ac:dyDescent="0.25">
      <c r="A802">
        <v>1897036</v>
      </c>
      <c r="B802">
        <v>1</v>
      </c>
      <c r="C802" t="s">
        <v>80</v>
      </c>
      <c r="D802" t="s">
        <v>101</v>
      </c>
      <c r="E802" t="s">
        <v>140</v>
      </c>
      <c r="F802" t="s">
        <v>2546</v>
      </c>
      <c r="G802" t="s">
        <v>217</v>
      </c>
      <c r="H802" t="s">
        <v>134</v>
      </c>
      <c r="I802" t="s">
        <v>135</v>
      </c>
      <c r="J802" t="s">
        <v>136</v>
      </c>
      <c r="K802" t="s">
        <v>137</v>
      </c>
      <c r="L802" t="s">
        <v>2547</v>
      </c>
      <c r="M802" t="s">
        <v>2548</v>
      </c>
      <c r="N802">
        <v>1.3602777770000001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0.93476847180596012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0.93476847180596012</v>
      </c>
    </row>
    <row r="803" spans="1:31" x14ac:dyDescent="0.25">
      <c r="A803">
        <v>1896495</v>
      </c>
      <c r="B803">
        <v>1</v>
      </c>
      <c r="C803" t="s">
        <v>80</v>
      </c>
      <c r="D803" t="s">
        <v>108</v>
      </c>
      <c r="E803" t="s">
        <v>131</v>
      </c>
      <c r="F803" t="s">
        <v>2549</v>
      </c>
      <c r="G803" t="s">
        <v>133</v>
      </c>
      <c r="H803" t="s">
        <v>134</v>
      </c>
      <c r="I803" t="s">
        <v>135</v>
      </c>
      <c r="J803" t="s">
        <v>136</v>
      </c>
      <c r="K803" t="s">
        <v>137</v>
      </c>
      <c r="L803" t="s">
        <v>2550</v>
      </c>
      <c r="M803" t="s">
        <v>2551</v>
      </c>
      <c r="N803">
        <v>4.221666666</v>
      </c>
      <c r="O803">
        <v>0</v>
      </c>
      <c r="P803">
        <v>6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3.2463970581128256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3.2463970581128256</v>
      </c>
    </row>
    <row r="804" spans="1:31" x14ac:dyDescent="0.25">
      <c r="A804">
        <v>1896736</v>
      </c>
      <c r="B804">
        <v>1</v>
      </c>
      <c r="C804" t="s">
        <v>81</v>
      </c>
      <c r="D804" t="s">
        <v>120</v>
      </c>
      <c r="E804" t="s">
        <v>131</v>
      </c>
      <c r="F804" t="s">
        <v>2552</v>
      </c>
      <c r="G804" t="s">
        <v>133</v>
      </c>
      <c r="H804" t="s">
        <v>134</v>
      </c>
      <c r="I804" t="s">
        <v>135</v>
      </c>
      <c r="J804" t="s">
        <v>136</v>
      </c>
      <c r="K804" t="s">
        <v>137</v>
      </c>
      <c r="L804" t="s">
        <v>2553</v>
      </c>
      <c r="M804" t="s">
        <v>2554</v>
      </c>
      <c r="N804">
        <v>2.0350000000000001</v>
      </c>
      <c r="O804">
        <v>0</v>
      </c>
      <c r="P804">
        <v>129</v>
      </c>
      <c r="Q804">
        <v>0</v>
      </c>
      <c r="R804">
        <v>0</v>
      </c>
      <c r="S804">
        <v>0</v>
      </c>
      <c r="T804">
        <v>3</v>
      </c>
      <c r="U804">
        <v>0</v>
      </c>
      <c r="V804">
        <v>0</v>
      </c>
      <c r="W804">
        <v>0</v>
      </c>
      <c r="X804">
        <v>66.295780667782353</v>
      </c>
      <c r="Y804">
        <v>0</v>
      </c>
      <c r="Z804">
        <v>0</v>
      </c>
      <c r="AA804">
        <v>0</v>
      </c>
      <c r="AB804">
        <v>6.4419184785829717</v>
      </c>
      <c r="AC804">
        <v>0</v>
      </c>
      <c r="AD804">
        <v>0</v>
      </c>
      <c r="AE804">
        <v>72.73769914636533</v>
      </c>
    </row>
    <row r="805" spans="1:31" x14ac:dyDescent="0.25">
      <c r="A805">
        <v>1897068</v>
      </c>
      <c r="B805">
        <v>1</v>
      </c>
      <c r="C805" t="s">
        <v>81</v>
      </c>
      <c r="D805" t="s">
        <v>113</v>
      </c>
      <c r="E805" t="s">
        <v>131</v>
      </c>
      <c r="F805" t="s">
        <v>2555</v>
      </c>
      <c r="G805" t="s">
        <v>2556</v>
      </c>
      <c r="H805" t="s">
        <v>134</v>
      </c>
      <c r="I805" t="s">
        <v>135</v>
      </c>
      <c r="J805" t="s">
        <v>136</v>
      </c>
      <c r="K805" t="s">
        <v>137</v>
      </c>
      <c r="L805" t="s">
        <v>2557</v>
      </c>
      <c r="M805" t="s">
        <v>2558</v>
      </c>
      <c r="N805">
        <v>1.9330555549999999</v>
      </c>
      <c r="O805">
        <v>0</v>
      </c>
      <c r="P805">
        <v>2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0.73755381092893746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0.73755381092893746</v>
      </c>
    </row>
    <row r="806" spans="1:31" x14ac:dyDescent="0.25">
      <c r="A806">
        <v>1897022</v>
      </c>
      <c r="B806">
        <v>1</v>
      </c>
      <c r="C806" t="s">
        <v>80</v>
      </c>
      <c r="D806" t="s">
        <v>96</v>
      </c>
      <c r="E806" t="s">
        <v>160</v>
      </c>
      <c r="F806" t="s">
        <v>2559</v>
      </c>
      <c r="G806" t="s">
        <v>487</v>
      </c>
      <c r="H806" t="s">
        <v>134</v>
      </c>
      <c r="I806" t="s">
        <v>135</v>
      </c>
      <c r="J806" t="s">
        <v>136</v>
      </c>
      <c r="K806" t="s">
        <v>137</v>
      </c>
      <c r="L806" t="s">
        <v>2560</v>
      </c>
      <c r="M806" t="s">
        <v>2561</v>
      </c>
      <c r="N806">
        <v>1.5480555549999999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10.200730370346829</v>
      </c>
      <c r="AC806">
        <v>0</v>
      </c>
      <c r="AD806">
        <v>0</v>
      </c>
      <c r="AE806">
        <v>10.200730370346829</v>
      </c>
    </row>
    <row r="807" spans="1:31" x14ac:dyDescent="0.25">
      <c r="A807">
        <v>1896922</v>
      </c>
      <c r="B807">
        <v>1</v>
      </c>
      <c r="C807" t="s">
        <v>80</v>
      </c>
      <c r="D807" t="s">
        <v>103</v>
      </c>
      <c r="E807" t="s">
        <v>149</v>
      </c>
      <c r="F807" t="s">
        <v>2562</v>
      </c>
      <c r="G807" t="s">
        <v>151</v>
      </c>
      <c r="H807" t="s">
        <v>134</v>
      </c>
      <c r="I807" t="s">
        <v>135</v>
      </c>
      <c r="J807" t="s">
        <v>136</v>
      </c>
      <c r="K807" t="s">
        <v>137</v>
      </c>
      <c r="L807" t="s">
        <v>2563</v>
      </c>
      <c r="M807" t="s">
        <v>2564</v>
      </c>
      <c r="N807">
        <v>1.112777777</v>
      </c>
      <c r="O807">
        <v>0</v>
      </c>
      <c r="P807">
        <v>131</v>
      </c>
      <c r="Q807">
        <v>0</v>
      </c>
      <c r="R807">
        <v>0</v>
      </c>
      <c r="S807">
        <v>0</v>
      </c>
      <c r="T807">
        <v>14</v>
      </c>
      <c r="U807">
        <v>0</v>
      </c>
      <c r="V807">
        <v>0</v>
      </c>
      <c r="W807">
        <v>0</v>
      </c>
      <c r="X807">
        <v>30.620998357489761</v>
      </c>
      <c r="Y807">
        <v>0</v>
      </c>
      <c r="Z807">
        <v>0</v>
      </c>
      <c r="AA807">
        <v>0</v>
      </c>
      <c r="AB807">
        <v>6.1487493966460685</v>
      </c>
      <c r="AC807">
        <v>0</v>
      </c>
      <c r="AD807">
        <v>0</v>
      </c>
      <c r="AE807">
        <v>36.769747754135828</v>
      </c>
    </row>
    <row r="808" spans="1:31" x14ac:dyDescent="0.25">
      <c r="A808">
        <v>1897045</v>
      </c>
      <c r="B808">
        <v>1</v>
      </c>
      <c r="C808" t="s">
        <v>80</v>
      </c>
      <c r="D808" t="s">
        <v>83</v>
      </c>
      <c r="E808" t="s">
        <v>190</v>
      </c>
      <c r="F808" t="s">
        <v>2565</v>
      </c>
      <c r="G808" t="s">
        <v>604</v>
      </c>
      <c r="H808" t="s">
        <v>157</v>
      </c>
      <c r="I808" t="s">
        <v>135</v>
      </c>
      <c r="J808" t="s">
        <v>136</v>
      </c>
      <c r="K808" t="s">
        <v>137</v>
      </c>
      <c r="L808" t="s">
        <v>2566</v>
      </c>
      <c r="M808" t="s">
        <v>2567</v>
      </c>
      <c r="N808">
        <v>0.516666666</v>
      </c>
      <c r="O808">
        <v>0</v>
      </c>
      <c r="P808">
        <v>1919</v>
      </c>
      <c r="Q808">
        <v>0</v>
      </c>
      <c r="R808">
        <v>0</v>
      </c>
      <c r="S808">
        <v>0</v>
      </c>
      <c r="T808">
        <v>167</v>
      </c>
      <c r="U808">
        <v>0</v>
      </c>
      <c r="V808">
        <v>0</v>
      </c>
      <c r="W808">
        <v>0</v>
      </c>
      <c r="X808">
        <v>382.13367328795721</v>
      </c>
      <c r="Y808">
        <v>0</v>
      </c>
      <c r="Z808">
        <v>0</v>
      </c>
      <c r="AA808">
        <v>0</v>
      </c>
      <c r="AB808">
        <v>127.79046910099939</v>
      </c>
      <c r="AC808">
        <v>0</v>
      </c>
      <c r="AD808">
        <v>0</v>
      </c>
      <c r="AE808">
        <v>509.92414238895662</v>
      </c>
    </row>
    <row r="809" spans="1:31" x14ac:dyDescent="0.25">
      <c r="A809">
        <v>1896381</v>
      </c>
      <c r="B809">
        <v>1</v>
      </c>
      <c r="C809" t="s">
        <v>81</v>
      </c>
      <c r="D809" t="s">
        <v>123</v>
      </c>
      <c r="E809" t="s">
        <v>131</v>
      </c>
      <c r="F809" t="s">
        <v>2568</v>
      </c>
      <c r="G809" t="s">
        <v>133</v>
      </c>
      <c r="H809" t="s">
        <v>134</v>
      </c>
      <c r="I809" t="s">
        <v>135</v>
      </c>
      <c r="J809" t="s">
        <v>136</v>
      </c>
      <c r="K809" t="s">
        <v>137</v>
      </c>
      <c r="L809" t="s">
        <v>2569</v>
      </c>
      <c r="M809" t="s">
        <v>2570</v>
      </c>
      <c r="N809">
        <v>1.9655555549999999</v>
      </c>
      <c r="O809">
        <v>0</v>
      </c>
      <c r="P809">
        <v>27</v>
      </c>
      <c r="Q809">
        <v>0</v>
      </c>
      <c r="R809">
        <v>0</v>
      </c>
      <c r="S809">
        <v>0</v>
      </c>
      <c r="T809">
        <v>3</v>
      </c>
      <c r="U809">
        <v>0</v>
      </c>
      <c r="V809">
        <v>0</v>
      </c>
      <c r="W809">
        <v>0</v>
      </c>
      <c r="X809">
        <v>8.9286365882794527</v>
      </c>
      <c r="Y809">
        <v>0</v>
      </c>
      <c r="Z809">
        <v>0</v>
      </c>
      <c r="AA809">
        <v>0</v>
      </c>
      <c r="AB809">
        <v>2.6471540176291311</v>
      </c>
      <c r="AC809">
        <v>0</v>
      </c>
      <c r="AD809">
        <v>0</v>
      </c>
      <c r="AE809">
        <v>11.575790605908583</v>
      </c>
    </row>
    <row r="810" spans="1:31" x14ac:dyDescent="0.25">
      <c r="A810">
        <v>1896730</v>
      </c>
      <c r="B810">
        <v>1</v>
      </c>
      <c r="C810" t="s">
        <v>80</v>
      </c>
      <c r="D810" t="s">
        <v>98</v>
      </c>
      <c r="E810" t="s">
        <v>131</v>
      </c>
      <c r="F810" t="s">
        <v>2571</v>
      </c>
      <c r="G810" t="s">
        <v>133</v>
      </c>
      <c r="H810" t="s">
        <v>134</v>
      </c>
      <c r="I810" t="s">
        <v>135</v>
      </c>
      <c r="J810" t="s">
        <v>136</v>
      </c>
      <c r="K810" t="s">
        <v>137</v>
      </c>
      <c r="L810" t="s">
        <v>2572</v>
      </c>
      <c r="M810" t="s">
        <v>2573</v>
      </c>
      <c r="N810">
        <v>1.0275000000000001</v>
      </c>
      <c r="O810">
        <v>0</v>
      </c>
      <c r="P810">
        <v>50</v>
      </c>
      <c r="Q810">
        <v>0</v>
      </c>
      <c r="R810">
        <v>3</v>
      </c>
      <c r="S810">
        <v>0</v>
      </c>
      <c r="T810">
        <v>3</v>
      </c>
      <c r="U810">
        <v>0</v>
      </c>
      <c r="V810">
        <v>0</v>
      </c>
      <c r="W810">
        <v>0</v>
      </c>
      <c r="X810">
        <v>21.699960893854513</v>
      </c>
      <c r="Y810">
        <v>0</v>
      </c>
      <c r="Z810">
        <v>17.316563689516688</v>
      </c>
      <c r="AA810">
        <v>0</v>
      </c>
      <c r="AB810">
        <v>1.470099558481039</v>
      </c>
      <c r="AC810">
        <v>0</v>
      </c>
      <c r="AD810">
        <v>0</v>
      </c>
      <c r="AE810">
        <v>40.486624141852239</v>
      </c>
    </row>
    <row r="811" spans="1:31" x14ac:dyDescent="0.25">
      <c r="A811">
        <v>1897108</v>
      </c>
      <c r="B811">
        <v>1</v>
      </c>
      <c r="C811" t="s">
        <v>80</v>
      </c>
      <c r="D811" t="s">
        <v>100</v>
      </c>
      <c r="E811" t="s">
        <v>131</v>
      </c>
      <c r="F811" t="s">
        <v>2574</v>
      </c>
      <c r="G811" t="s">
        <v>133</v>
      </c>
      <c r="H811" t="s">
        <v>134</v>
      </c>
      <c r="I811" t="s">
        <v>135</v>
      </c>
      <c r="J811" t="s">
        <v>136</v>
      </c>
      <c r="K811" t="s">
        <v>137</v>
      </c>
      <c r="L811" t="s">
        <v>2575</v>
      </c>
      <c r="M811" t="s">
        <v>2576</v>
      </c>
      <c r="N811">
        <v>0.59333333300000002</v>
      </c>
      <c r="O811">
        <v>0</v>
      </c>
      <c r="P811">
        <v>30</v>
      </c>
      <c r="Q811">
        <v>0</v>
      </c>
      <c r="R811">
        <v>0</v>
      </c>
      <c r="S811">
        <v>0</v>
      </c>
      <c r="T811">
        <v>1</v>
      </c>
      <c r="U811">
        <v>0</v>
      </c>
      <c r="V811">
        <v>0</v>
      </c>
      <c r="W811">
        <v>0</v>
      </c>
      <c r="X811">
        <v>5.0619316586899075</v>
      </c>
      <c r="Y811">
        <v>0</v>
      </c>
      <c r="Z811">
        <v>0</v>
      </c>
      <c r="AA811">
        <v>0</v>
      </c>
      <c r="AB811">
        <v>0.96126303012040015</v>
      </c>
      <c r="AC811">
        <v>0</v>
      </c>
      <c r="AD811">
        <v>0</v>
      </c>
      <c r="AE811">
        <v>6.0231946888103076</v>
      </c>
    </row>
    <row r="812" spans="1:31" x14ac:dyDescent="0.25">
      <c r="A812">
        <v>1896776</v>
      </c>
      <c r="B812">
        <v>1</v>
      </c>
      <c r="C812" t="s">
        <v>81</v>
      </c>
      <c r="D812" t="s">
        <v>128</v>
      </c>
      <c r="E812" t="s">
        <v>131</v>
      </c>
      <c r="F812" t="s">
        <v>2531</v>
      </c>
      <c r="G812" t="s">
        <v>133</v>
      </c>
      <c r="H812" t="s">
        <v>134</v>
      </c>
      <c r="I812" t="s">
        <v>135</v>
      </c>
      <c r="J812" t="s">
        <v>136</v>
      </c>
      <c r="K812" t="s">
        <v>137</v>
      </c>
      <c r="L812" t="s">
        <v>2577</v>
      </c>
      <c r="M812" t="s">
        <v>2578</v>
      </c>
      <c r="N812">
        <v>4.2083333329999997</v>
      </c>
      <c r="O812">
        <v>0</v>
      </c>
      <c r="P812">
        <v>261</v>
      </c>
      <c r="Q812">
        <v>0</v>
      </c>
      <c r="R812">
        <v>0</v>
      </c>
      <c r="S812">
        <v>0</v>
      </c>
      <c r="T812">
        <v>11</v>
      </c>
      <c r="U812">
        <v>0</v>
      </c>
      <c r="V812">
        <v>0</v>
      </c>
      <c r="W812">
        <v>0</v>
      </c>
      <c r="X812">
        <v>271.73774592311662</v>
      </c>
      <c r="Y812">
        <v>0</v>
      </c>
      <c r="Z812">
        <v>0</v>
      </c>
      <c r="AA812">
        <v>0</v>
      </c>
      <c r="AB812">
        <v>79.594154438412701</v>
      </c>
      <c r="AC812">
        <v>0</v>
      </c>
      <c r="AD812">
        <v>0</v>
      </c>
      <c r="AE812">
        <v>351.33190036152934</v>
      </c>
    </row>
    <row r="813" spans="1:31" x14ac:dyDescent="0.25">
      <c r="A813">
        <v>1896527</v>
      </c>
      <c r="B813">
        <v>1</v>
      </c>
      <c r="C813" t="s">
        <v>80</v>
      </c>
      <c r="D813" t="s">
        <v>102</v>
      </c>
      <c r="E813" t="s">
        <v>149</v>
      </c>
      <c r="F813" t="s">
        <v>2579</v>
      </c>
      <c r="G813" t="s">
        <v>291</v>
      </c>
      <c r="H813" t="s">
        <v>134</v>
      </c>
      <c r="I813" t="s">
        <v>135</v>
      </c>
      <c r="J813" t="s">
        <v>136</v>
      </c>
      <c r="K813" t="s">
        <v>137</v>
      </c>
      <c r="L813" t="s">
        <v>2580</v>
      </c>
      <c r="M813" t="s">
        <v>2581</v>
      </c>
      <c r="N813">
        <v>0.65749999999999997</v>
      </c>
      <c r="O813">
        <v>0</v>
      </c>
      <c r="P813">
        <v>2</v>
      </c>
      <c r="Q813">
        <v>0</v>
      </c>
      <c r="R813">
        <v>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0.28794222075926995</v>
      </c>
      <c r="Y813">
        <v>0</v>
      </c>
      <c r="Z813">
        <v>16.134409652316247</v>
      </c>
      <c r="AA813">
        <v>0</v>
      </c>
      <c r="AB813">
        <v>0</v>
      </c>
      <c r="AC813">
        <v>0</v>
      </c>
      <c r="AD813">
        <v>0</v>
      </c>
      <c r="AE813">
        <v>16.422351873075517</v>
      </c>
    </row>
    <row r="814" spans="1:31" x14ac:dyDescent="0.25">
      <c r="A814">
        <v>1897168</v>
      </c>
      <c r="B814">
        <v>1</v>
      </c>
      <c r="C814" t="s">
        <v>80</v>
      </c>
      <c r="D814" t="s">
        <v>84</v>
      </c>
      <c r="E814" t="s">
        <v>190</v>
      </c>
      <c r="F814" t="s">
        <v>2582</v>
      </c>
      <c r="G814" t="s">
        <v>2491</v>
      </c>
      <c r="H814" t="s">
        <v>157</v>
      </c>
      <c r="I814" t="s">
        <v>135</v>
      </c>
      <c r="J814" t="s">
        <v>136</v>
      </c>
      <c r="K814" t="s">
        <v>137</v>
      </c>
      <c r="L814" t="s">
        <v>2583</v>
      </c>
      <c r="M814" t="s">
        <v>2584</v>
      </c>
      <c r="N814">
        <v>1.1488888880000001</v>
      </c>
      <c r="O814">
        <v>0</v>
      </c>
      <c r="P814">
        <v>1090</v>
      </c>
      <c r="Q814">
        <v>0</v>
      </c>
      <c r="R814">
        <v>0</v>
      </c>
      <c r="S814">
        <v>0</v>
      </c>
      <c r="T814">
        <v>88</v>
      </c>
      <c r="U814">
        <v>0</v>
      </c>
      <c r="V814">
        <v>1</v>
      </c>
      <c r="W814">
        <v>0</v>
      </c>
      <c r="X814">
        <v>441.76898416562341</v>
      </c>
      <c r="Y814">
        <v>0</v>
      </c>
      <c r="Z814">
        <v>0</v>
      </c>
      <c r="AA814">
        <v>0</v>
      </c>
      <c r="AB814">
        <v>50.40290857936548</v>
      </c>
      <c r="AC814">
        <v>0</v>
      </c>
      <c r="AD814">
        <v>3.8549723778303462</v>
      </c>
      <c r="AE814">
        <v>496.02686512281923</v>
      </c>
    </row>
    <row r="815" spans="1:31" x14ac:dyDescent="0.25">
      <c r="A815">
        <v>1896567</v>
      </c>
      <c r="B815">
        <v>1</v>
      </c>
      <c r="C815" t="s">
        <v>81</v>
      </c>
      <c r="D815" t="s">
        <v>122</v>
      </c>
      <c r="E815" t="s">
        <v>154</v>
      </c>
      <c r="F815" t="s">
        <v>2585</v>
      </c>
      <c r="G815" t="s">
        <v>156</v>
      </c>
      <c r="H815" t="s">
        <v>157</v>
      </c>
      <c r="I815" t="s">
        <v>135</v>
      </c>
      <c r="J815" t="s">
        <v>136</v>
      </c>
      <c r="K815" t="s">
        <v>137</v>
      </c>
      <c r="L815" t="s">
        <v>2586</v>
      </c>
      <c r="M815" t="s">
        <v>2483</v>
      </c>
      <c r="N815">
        <v>0.34861111099999997</v>
      </c>
      <c r="O815">
        <v>11</v>
      </c>
      <c r="P815">
        <v>15059</v>
      </c>
      <c r="Q815">
        <v>710</v>
      </c>
      <c r="R815">
        <v>646</v>
      </c>
      <c r="S815">
        <v>54</v>
      </c>
      <c r="T815">
        <v>2090</v>
      </c>
      <c r="U815">
        <v>6</v>
      </c>
      <c r="V815">
        <v>2</v>
      </c>
      <c r="W815">
        <v>1.5523793545856752</v>
      </c>
      <c r="X815">
        <v>991.87167039722249</v>
      </c>
      <c r="Y815">
        <v>1120.7138829397418</v>
      </c>
      <c r="Z815">
        <v>297.09441046112374</v>
      </c>
      <c r="AA815">
        <v>127.81432056093588</v>
      </c>
      <c r="AB815">
        <v>300.21966531049151</v>
      </c>
      <c r="AC815">
        <v>18.055628371601109</v>
      </c>
      <c r="AD815">
        <v>0.87775127094651528</v>
      </c>
      <c r="AE815">
        <v>2858.1997086666488</v>
      </c>
    </row>
    <row r="816" spans="1:31" x14ac:dyDescent="0.25">
      <c r="A816">
        <v>1896813</v>
      </c>
      <c r="B816">
        <v>1</v>
      </c>
      <c r="C816" t="s">
        <v>80</v>
      </c>
      <c r="D816" t="s">
        <v>103</v>
      </c>
      <c r="E816" t="s">
        <v>149</v>
      </c>
      <c r="F816" t="s">
        <v>2587</v>
      </c>
      <c r="G816" t="s">
        <v>151</v>
      </c>
      <c r="H816" t="s">
        <v>134</v>
      </c>
      <c r="I816" t="s">
        <v>135</v>
      </c>
      <c r="J816" t="s">
        <v>136</v>
      </c>
      <c r="K816" t="s">
        <v>137</v>
      </c>
      <c r="L816" t="s">
        <v>2588</v>
      </c>
      <c r="M816" t="s">
        <v>2589</v>
      </c>
      <c r="N816">
        <v>0.73472222200000004</v>
      </c>
      <c r="O816">
        <v>0</v>
      </c>
      <c r="P816">
        <v>401</v>
      </c>
      <c r="Q816">
        <v>0</v>
      </c>
      <c r="R816">
        <v>0</v>
      </c>
      <c r="S816">
        <v>0</v>
      </c>
      <c r="T816">
        <v>35</v>
      </c>
      <c r="U816">
        <v>0</v>
      </c>
      <c r="V816">
        <v>0</v>
      </c>
      <c r="W816">
        <v>0</v>
      </c>
      <c r="X816">
        <v>84.613666165662551</v>
      </c>
      <c r="Y816">
        <v>0</v>
      </c>
      <c r="Z816">
        <v>0</v>
      </c>
      <c r="AA816">
        <v>0</v>
      </c>
      <c r="AB816">
        <v>20.02061620924589</v>
      </c>
      <c r="AC816">
        <v>0</v>
      </c>
      <c r="AD816">
        <v>0</v>
      </c>
      <c r="AE816">
        <v>104.63428237490844</v>
      </c>
    </row>
    <row r="817" spans="1:31" x14ac:dyDescent="0.25">
      <c r="A817">
        <v>1897125</v>
      </c>
      <c r="B817">
        <v>1</v>
      </c>
      <c r="C817" t="s">
        <v>80</v>
      </c>
      <c r="D817" t="s">
        <v>96</v>
      </c>
      <c r="E817" t="s">
        <v>149</v>
      </c>
      <c r="F817" t="s">
        <v>2590</v>
      </c>
      <c r="G817" t="s">
        <v>151</v>
      </c>
      <c r="H817" t="s">
        <v>134</v>
      </c>
      <c r="I817" t="s">
        <v>135</v>
      </c>
      <c r="J817" t="s">
        <v>136</v>
      </c>
      <c r="K817" t="s">
        <v>137</v>
      </c>
      <c r="L817" t="s">
        <v>2438</v>
      </c>
      <c r="M817" t="s">
        <v>2591</v>
      </c>
      <c r="N817">
        <v>1.1402777770000001</v>
      </c>
      <c r="O817">
        <v>0</v>
      </c>
      <c r="P817">
        <v>133</v>
      </c>
      <c r="Q817">
        <v>0</v>
      </c>
      <c r="R817">
        <v>0</v>
      </c>
      <c r="S817">
        <v>0</v>
      </c>
      <c r="T817">
        <v>20</v>
      </c>
      <c r="U817">
        <v>0</v>
      </c>
      <c r="V817">
        <v>0</v>
      </c>
      <c r="W817">
        <v>0</v>
      </c>
      <c r="X817">
        <v>136.00954949873949</v>
      </c>
      <c r="Y817">
        <v>0</v>
      </c>
      <c r="Z817">
        <v>0</v>
      </c>
      <c r="AA817">
        <v>0</v>
      </c>
      <c r="AB817">
        <v>20.819731293508262</v>
      </c>
      <c r="AC817">
        <v>0</v>
      </c>
      <c r="AD817">
        <v>0</v>
      </c>
      <c r="AE817">
        <v>156.82928079224774</v>
      </c>
    </row>
    <row r="818" spans="1:31" x14ac:dyDescent="0.25">
      <c r="A818">
        <v>1896461</v>
      </c>
      <c r="B818">
        <v>1</v>
      </c>
      <c r="C818" t="s">
        <v>81</v>
      </c>
      <c r="D818" t="s">
        <v>117</v>
      </c>
      <c r="E818" t="s">
        <v>149</v>
      </c>
      <c r="F818" t="s">
        <v>2592</v>
      </c>
      <c r="G818" t="s">
        <v>263</v>
      </c>
      <c r="H818" t="s">
        <v>134</v>
      </c>
      <c r="I818" t="s">
        <v>135</v>
      </c>
      <c r="J818" t="s">
        <v>136</v>
      </c>
      <c r="K818" t="s">
        <v>203</v>
      </c>
      <c r="L818" t="s">
        <v>2593</v>
      </c>
      <c r="M818" t="s">
        <v>2594</v>
      </c>
      <c r="N818">
        <v>1</v>
      </c>
      <c r="O818">
        <v>0</v>
      </c>
      <c r="P818">
        <v>107</v>
      </c>
      <c r="Q818">
        <v>0</v>
      </c>
      <c r="R818">
        <v>0</v>
      </c>
      <c r="S818">
        <v>0</v>
      </c>
      <c r="T818">
        <v>21</v>
      </c>
      <c r="U818">
        <v>0</v>
      </c>
      <c r="V818">
        <v>0</v>
      </c>
      <c r="W818">
        <v>0</v>
      </c>
      <c r="X818">
        <v>15.351384912954993</v>
      </c>
      <c r="Y818">
        <v>0</v>
      </c>
      <c r="Z818">
        <v>0</v>
      </c>
      <c r="AA818">
        <v>0</v>
      </c>
      <c r="AB818">
        <v>10.750165797285</v>
      </c>
      <c r="AC818">
        <v>0</v>
      </c>
      <c r="AD818">
        <v>0</v>
      </c>
      <c r="AE818">
        <v>26.101550710239991</v>
      </c>
    </row>
    <row r="819" spans="1:31" x14ac:dyDescent="0.25">
      <c r="A819">
        <v>1896959</v>
      </c>
      <c r="B819">
        <v>1</v>
      </c>
      <c r="C819" t="s">
        <v>81</v>
      </c>
      <c r="D819" t="s">
        <v>118</v>
      </c>
      <c r="E819" t="s">
        <v>140</v>
      </c>
      <c r="F819" t="s">
        <v>2595</v>
      </c>
      <c r="G819" t="s">
        <v>217</v>
      </c>
      <c r="H819" t="s">
        <v>134</v>
      </c>
      <c r="I819" t="s">
        <v>135</v>
      </c>
      <c r="J819" t="s">
        <v>136</v>
      </c>
      <c r="K819" t="s">
        <v>137</v>
      </c>
      <c r="L819" t="s">
        <v>2596</v>
      </c>
      <c r="M819" t="s">
        <v>2597</v>
      </c>
      <c r="N819">
        <v>5.5641666660000002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4.7498677360745392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4.7498677360745392</v>
      </c>
    </row>
    <row r="820" spans="1:31" x14ac:dyDescent="0.25">
      <c r="A820">
        <v>1896627</v>
      </c>
      <c r="B820">
        <v>1</v>
      </c>
      <c r="C820" t="s">
        <v>80</v>
      </c>
      <c r="D820" t="s">
        <v>92</v>
      </c>
      <c r="E820" t="s">
        <v>140</v>
      </c>
      <c r="F820" t="s">
        <v>2598</v>
      </c>
      <c r="G820" t="s">
        <v>146</v>
      </c>
      <c r="H820" t="s">
        <v>134</v>
      </c>
      <c r="I820" t="s">
        <v>135</v>
      </c>
      <c r="J820" t="s">
        <v>136</v>
      </c>
      <c r="K820" t="s">
        <v>137</v>
      </c>
      <c r="L820" t="s">
        <v>2599</v>
      </c>
      <c r="M820" t="s">
        <v>2600</v>
      </c>
      <c r="N820">
        <v>1.1077777769999999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6.9137391954133343E-3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6.9137391954133343E-3</v>
      </c>
    </row>
    <row r="821" spans="1:31" x14ac:dyDescent="0.25">
      <c r="A821">
        <v>1896982</v>
      </c>
      <c r="B821">
        <v>1</v>
      </c>
      <c r="C821" t="s">
        <v>80</v>
      </c>
      <c r="D821" t="s">
        <v>103</v>
      </c>
      <c r="E821" t="s">
        <v>149</v>
      </c>
      <c r="F821" t="s">
        <v>2601</v>
      </c>
      <c r="G821" t="s">
        <v>151</v>
      </c>
      <c r="H821" t="s">
        <v>134</v>
      </c>
      <c r="I821" t="s">
        <v>135</v>
      </c>
      <c r="J821" t="s">
        <v>136</v>
      </c>
      <c r="K821" t="s">
        <v>137</v>
      </c>
      <c r="L821" t="s">
        <v>2602</v>
      </c>
      <c r="M821" t="s">
        <v>2603</v>
      </c>
      <c r="N821">
        <v>0.48249999999999998</v>
      </c>
      <c r="O821">
        <v>0</v>
      </c>
      <c r="P821">
        <v>470</v>
      </c>
      <c r="Q821">
        <v>0</v>
      </c>
      <c r="R821">
        <v>1</v>
      </c>
      <c r="S821">
        <v>0</v>
      </c>
      <c r="T821">
        <v>26</v>
      </c>
      <c r="U821">
        <v>0</v>
      </c>
      <c r="V821">
        <v>0</v>
      </c>
      <c r="W821">
        <v>0</v>
      </c>
      <c r="X821">
        <v>102.76288651004162</v>
      </c>
      <c r="Y821">
        <v>0</v>
      </c>
      <c r="Z821">
        <v>0</v>
      </c>
      <c r="AA821">
        <v>0</v>
      </c>
      <c r="AB821">
        <v>16.564411853130938</v>
      </c>
      <c r="AC821">
        <v>0</v>
      </c>
      <c r="AD821">
        <v>0</v>
      </c>
      <c r="AE821">
        <v>119.32729836317256</v>
      </c>
    </row>
    <row r="822" spans="1:31" x14ac:dyDescent="0.25">
      <c r="A822">
        <v>1897151</v>
      </c>
      <c r="B822">
        <v>1</v>
      </c>
      <c r="C822" t="s">
        <v>81</v>
      </c>
      <c r="D822" t="s">
        <v>123</v>
      </c>
      <c r="E822" t="s">
        <v>131</v>
      </c>
      <c r="F822" t="s">
        <v>2604</v>
      </c>
      <c r="G822" t="s">
        <v>133</v>
      </c>
      <c r="H822" t="s">
        <v>134</v>
      </c>
      <c r="I822" t="s">
        <v>135</v>
      </c>
      <c r="J822" t="s">
        <v>136</v>
      </c>
      <c r="K822" t="s">
        <v>137</v>
      </c>
      <c r="L822" t="s">
        <v>2605</v>
      </c>
      <c r="M822" t="s">
        <v>2606</v>
      </c>
      <c r="N822">
        <v>2.1186111109999999</v>
      </c>
      <c r="O822">
        <v>0</v>
      </c>
      <c r="P822">
        <v>13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13.617298176257503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13.617298176257503</v>
      </c>
    </row>
    <row r="823" spans="1:31" x14ac:dyDescent="0.25">
      <c r="A823">
        <v>1896796</v>
      </c>
      <c r="B823">
        <v>1</v>
      </c>
      <c r="C823" t="s">
        <v>80</v>
      </c>
      <c r="D823" t="s">
        <v>96</v>
      </c>
      <c r="E823" t="s">
        <v>149</v>
      </c>
      <c r="F823" t="s">
        <v>2607</v>
      </c>
      <c r="G823" t="s">
        <v>151</v>
      </c>
      <c r="H823" t="s">
        <v>134</v>
      </c>
      <c r="I823" t="s">
        <v>135</v>
      </c>
      <c r="J823" t="s">
        <v>136</v>
      </c>
      <c r="K823" t="s">
        <v>137</v>
      </c>
      <c r="L823" t="s">
        <v>2608</v>
      </c>
      <c r="M823" t="s">
        <v>2609</v>
      </c>
      <c r="N823">
        <v>5.3613888879999996</v>
      </c>
      <c r="O823">
        <v>0</v>
      </c>
      <c r="P823">
        <v>237</v>
      </c>
      <c r="Q823">
        <v>0</v>
      </c>
      <c r="R823">
        <v>1</v>
      </c>
      <c r="S823">
        <v>0</v>
      </c>
      <c r="T823">
        <v>6</v>
      </c>
      <c r="U823">
        <v>0</v>
      </c>
      <c r="V823">
        <v>0</v>
      </c>
      <c r="W823">
        <v>0</v>
      </c>
      <c r="X823">
        <v>1264.7080322114762</v>
      </c>
      <c r="Y823">
        <v>0</v>
      </c>
      <c r="Z823">
        <v>1.028143979522679</v>
      </c>
      <c r="AA823">
        <v>0</v>
      </c>
      <c r="AB823">
        <v>56.462705496911809</v>
      </c>
      <c r="AC823">
        <v>0</v>
      </c>
      <c r="AD823">
        <v>0</v>
      </c>
      <c r="AE823">
        <v>1322.1988816879107</v>
      </c>
    </row>
    <row r="824" spans="1:31" x14ac:dyDescent="0.25">
      <c r="A824">
        <v>1896584</v>
      </c>
      <c r="B824">
        <v>1</v>
      </c>
      <c r="C824" t="s">
        <v>80</v>
      </c>
      <c r="D824" t="s">
        <v>88</v>
      </c>
      <c r="E824" t="s">
        <v>160</v>
      </c>
      <c r="F824" t="s">
        <v>2610</v>
      </c>
      <c r="G824" t="s">
        <v>133</v>
      </c>
      <c r="H824" t="s">
        <v>134</v>
      </c>
      <c r="I824" t="s">
        <v>135</v>
      </c>
      <c r="J824" t="s">
        <v>136</v>
      </c>
      <c r="K824" t="s">
        <v>137</v>
      </c>
      <c r="L824" t="s">
        <v>2611</v>
      </c>
      <c r="M824" t="s">
        <v>2612</v>
      </c>
      <c r="N824">
        <v>1.111388888</v>
      </c>
      <c r="O824">
        <v>0</v>
      </c>
      <c r="P824">
        <v>241</v>
      </c>
      <c r="Q824">
        <v>0</v>
      </c>
      <c r="R824">
        <v>0</v>
      </c>
      <c r="S824">
        <v>0</v>
      </c>
      <c r="T824">
        <v>32</v>
      </c>
      <c r="U824">
        <v>0</v>
      </c>
      <c r="V824">
        <v>0</v>
      </c>
      <c r="W824">
        <v>0</v>
      </c>
      <c r="X824">
        <v>97.483636669811034</v>
      </c>
      <c r="Y824">
        <v>0</v>
      </c>
      <c r="Z824">
        <v>0</v>
      </c>
      <c r="AA824">
        <v>0</v>
      </c>
      <c r="AB824">
        <v>40.684605673258133</v>
      </c>
      <c r="AC824">
        <v>0</v>
      </c>
      <c r="AD824">
        <v>0</v>
      </c>
      <c r="AE824">
        <v>138.16824234306915</v>
      </c>
    </row>
    <row r="825" spans="1:31" x14ac:dyDescent="0.25">
      <c r="A825">
        <v>1896484</v>
      </c>
      <c r="B825">
        <v>1</v>
      </c>
      <c r="C825" t="s">
        <v>81</v>
      </c>
      <c r="D825" t="s">
        <v>114</v>
      </c>
      <c r="E825" t="s">
        <v>220</v>
      </c>
      <c r="F825" t="s">
        <v>2613</v>
      </c>
      <c r="G825" t="s">
        <v>156</v>
      </c>
      <c r="H825" t="s">
        <v>157</v>
      </c>
      <c r="I825" t="s">
        <v>222</v>
      </c>
      <c r="J825" t="s">
        <v>136</v>
      </c>
      <c r="K825" t="s">
        <v>137</v>
      </c>
      <c r="L825" t="s">
        <v>2614</v>
      </c>
      <c r="M825" t="s">
        <v>2615</v>
      </c>
      <c r="N825">
        <v>5.5555550000000002E-3</v>
      </c>
      <c r="O825">
        <v>0</v>
      </c>
      <c r="P825">
        <v>845</v>
      </c>
      <c r="Q825">
        <v>0</v>
      </c>
      <c r="R825">
        <v>8</v>
      </c>
      <c r="S825">
        <v>1</v>
      </c>
      <c r="T825">
        <v>71</v>
      </c>
      <c r="U825">
        <v>0</v>
      </c>
      <c r="V825">
        <v>0</v>
      </c>
      <c r="W825">
        <v>0</v>
      </c>
      <c r="X825">
        <v>0.40127087634139386</v>
      </c>
      <c r="Y825">
        <v>0</v>
      </c>
      <c r="Z825">
        <v>1.6076737136077778E-2</v>
      </c>
      <c r="AA825">
        <v>0</v>
      </c>
      <c r="AB825">
        <v>6.3031992122311142E-2</v>
      </c>
      <c r="AC825">
        <v>0</v>
      </c>
      <c r="AD825">
        <v>0</v>
      </c>
      <c r="AE825">
        <v>0.48037960559978277</v>
      </c>
    </row>
    <row r="826" spans="1:31" x14ac:dyDescent="0.25">
      <c r="A826">
        <v>1897025</v>
      </c>
      <c r="B826">
        <v>1</v>
      </c>
      <c r="C826" t="s">
        <v>80</v>
      </c>
      <c r="D826" t="s">
        <v>107</v>
      </c>
      <c r="E826" t="s">
        <v>140</v>
      </c>
      <c r="F826" t="s">
        <v>2616</v>
      </c>
      <c r="G826" t="s">
        <v>342</v>
      </c>
      <c r="H826" t="s">
        <v>134</v>
      </c>
      <c r="I826" t="s">
        <v>135</v>
      </c>
      <c r="J826" t="s">
        <v>136</v>
      </c>
      <c r="K826" t="s">
        <v>137</v>
      </c>
      <c r="L826" t="s">
        <v>2617</v>
      </c>
      <c r="M826" t="s">
        <v>2618</v>
      </c>
      <c r="N826">
        <v>2.0347222220000001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1.3879937293844669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1.3879937293844669</v>
      </c>
    </row>
    <row r="827" spans="1:31" x14ac:dyDescent="0.25">
      <c r="A827">
        <v>1896504</v>
      </c>
      <c r="B827">
        <v>1</v>
      </c>
      <c r="C827" t="s">
        <v>81</v>
      </c>
      <c r="D827" t="s">
        <v>123</v>
      </c>
      <c r="E827" t="s">
        <v>220</v>
      </c>
      <c r="F827" t="s">
        <v>2619</v>
      </c>
      <c r="G827" t="s">
        <v>156</v>
      </c>
      <c r="H827" t="s">
        <v>157</v>
      </c>
      <c r="I827" t="s">
        <v>135</v>
      </c>
      <c r="J827" t="s">
        <v>136</v>
      </c>
      <c r="K827" t="s">
        <v>137</v>
      </c>
      <c r="L827" t="s">
        <v>2620</v>
      </c>
      <c r="M827" t="s">
        <v>2621</v>
      </c>
      <c r="N827">
        <v>2.6722222219999998</v>
      </c>
      <c r="O827">
        <v>3</v>
      </c>
      <c r="P827">
        <v>23</v>
      </c>
      <c r="Q827">
        <v>167</v>
      </c>
      <c r="R827">
        <v>278</v>
      </c>
      <c r="S827">
        <v>16</v>
      </c>
      <c r="T827">
        <v>52</v>
      </c>
      <c r="U827">
        <v>0</v>
      </c>
      <c r="V827">
        <v>0</v>
      </c>
      <c r="W827">
        <v>7.2849898182416766</v>
      </c>
      <c r="X827">
        <v>21.080583079150852</v>
      </c>
      <c r="Y827">
        <v>651.82125291607611</v>
      </c>
      <c r="Z827">
        <v>492.94827349813733</v>
      </c>
      <c r="AA827">
        <v>43.372472687795025</v>
      </c>
      <c r="AB827">
        <v>95.356288097082285</v>
      </c>
      <c r="AC827">
        <v>0</v>
      </c>
      <c r="AD827">
        <v>0</v>
      </c>
      <c r="AE827">
        <v>1311.8638600964832</v>
      </c>
    </row>
    <row r="828" spans="1:31" x14ac:dyDescent="0.25">
      <c r="A828">
        <v>1897131</v>
      </c>
      <c r="B828">
        <v>1</v>
      </c>
      <c r="C828" t="s">
        <v>80</v>
      </c>
      <c r="D828" t="s">
        <v>103</v>
      </c>
      <c r="E828" t="s">
        <v>149</v>
      </c>
      <c r="F828" t="s">
        <v>2622</v>
      </c>
      <c r="G828" t="s">
        <v>151</v>
      </c>
      <c r="H828" t="s">
        <v>134</v>
      </c>
      <c r="I828" t="s">
        <v>135</v>
      </c>
      <c r="J828" t="s">
        <v>136</v>
      </c>
      <c r="K828" t="s">
        <v>137</v>
      </c>
      <c r="L828" t="s">
        <v>2623</v>
      </c>
      <c r="M828" t="s">
        <v>2624</v>
      </c>
      <c r="N828">
        <v>0.393055555</v>
      </c>
      <c r="O828">
        <v>0</v>
      </c>
      <c r="P828">
        <v>467</v>
      </c>
      <c r="Q828">
        <v>0</v>
      </c>
      <c r="R828">
        <v>0</v>
      </c>
      <c r="S828">
        <v>0</v>
      </c>
      <c r="T828">
        <v>50</v>
      </c>
      <c r="U828">
        <v>0</v>
      </c>
      <c r="V828">
        <v>0</v>
      </c>
      <c r="W828">
        <v>0</v>
      </c>
      <c r="X828">
        <v>69.800084489726999</v>
      </c>
      <c r="Y828">
        <v>0</v>
      </c>
      <c r="Z828">
        <v>0</v>
      </c>
      <c r="AA828">
        <v>0</v>
      </c>
      <c r="AB828">
        <v>27.340494992003489</v>
      </c>
      <c r="AC828">
        <v>0</v>
      </c>
      <c r="AD828">
        <v>0</v>
      </c>
      <c r="AE828">
        <v>97.140579481730484</v>
      </c>
    </row>
    <row r="829" spans="1:31" x14ac:dyDescent="0.25">
      <c r="A829">
        <v>1896896</v>
      </c>
      <c r="B829">
        <v>1</v>
      </c>
      <c r="C829" t="s">
        <v>80</v>
      </c>
      <c r="D829" t="s">
        <v>84</v>
      </c>
      <c r="E829" t="s">
        <v>140</v>
      </c>
      <c r="F829" t="s">
        <v>2625</v>
      </c>
      <c r="G829" t="s">
        <v>146</v>
      </c>
      <c r="H829" t="s">
        <v>134</v>
      </c>
      <c r="I829" t="s">
        <v>135</v>
      </c>
      <c r="J829" t="s">
        <v>136</v>
      </c>
      <c r="K829" t="s">
        <v>137</v>
      </c>
      <c r="L829" t="s">
        <v>2626</v>
      </c>
      <c r="M829" t="s">
        <v>2627</v>
      </c>
      <c r="N829">
        <v>6.0738888879999999</v>
      </c>
      <c r="O829">
        <v>0</v>
      </c>
      <c r="P829">
        <v>6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15.009440173342616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15.009440173342616</v>
      </c>
    </row>
    <row r="830" spans="1:31" x14ac:dyDescent="0.25">
      <c r="A830">
        <v>1896882</v>
      </c>
      <c r="B830">
        <v>1</v>
      </c>
      <c r="C830" t="s">
        <v>80</v>
      </c>
      <c r="D830" t="s">
        <v>97</v>
      </c>
      <c r="E830" t="s">
        <v>131</v>
      </c>
      <c r="F830" t="s">
        <v>2628</v>
      </c>
      <c r="G830" t="s">
        <v>133</v>
      </c>
      <c r="H830" t="s">
        <v>134</v>
      </c>
      <c r="I830" t="s">
        <v>135</v>
      </c>
      <c r="J830" t="s">
        <v>136</v>
      </c>
      <c r="K830" t="s">
        <v>137</v>
      </c>
      <c r="L830" t="s">
        <v>2629</v>
      </c>
      <c r="M830" t="s">
        <v>2630</v>
      </c>
      <c r="N830">
        <v>3.9202777769999999</v>
      </c>
      <c r="O830">
        <v>0</v>
      </c>
      <c r="P830">
        <v>33</v>
      </c>
      <c r="Q830">
        <v>0</v>
      </c>
      <c r="R830">
        <v>1</v>
      </c>
      <c r="S830">
        <v>0</v>
      </c>
      <c r="T830">
        <v>8</v>
      </c>
      <c r="U830">
        <v>0</v>
      </c>
      <c r="V830">
        <v>0</v>
      </c>
      <c r="W830">
        <v>0</v>
      </c>
      <c r="X830">
        <v>54.709339950222301</v>
      </c>
      <c r="Y830">
        <v>0</v>
      </c>
      <c r="Z830">
        <v>0.92647269698347512</v>
      </c>
      <c r="AA830">
        <v>0</v>
      </c>
      <c r="AB830">
        <v>13.314874539307072</v>
      </c>
      <c r="AC830">
        <v>0</v>
      </c>
      <c r="AD830">
        <v>0</v>
      </c>
      <c r="AE830">
        <v>68.950687186512852</v>
      </c>
    </row>
    <row r="831" spans="1:31" x14ac:dyDescent="0.25">
      <c r="A831">
        <v>1896939</v>
      </c>
      <c r="B831">
        <v>1</v>
      </c>
      <c r="C831" t="s">
        <v>80</v>
      </c>
      <c r="D831" t="s">
        <v>92</v>
      </c>
      <c r="E831" t="s">
        <v>154</v>
      </c>
      <c r="F831" t="s">
        <v>2631</v>
      </c>
      <c r="G831" t="s">
        <v>156</v>
      </c>
      <c r="H831" t="s">
        <v>157</v>
      </c>
      <c r="I831" t="s">
        <v>135</v>
      </c>
      <c r="J831" t="s">
        <v>136</v>
      </c>
      <c r="K831" t="s">
        <v>137</v>
      </c>
      <c r="L831" t="s">
        <v>2632</v>
      </c>
      <c r="M831" t="s">
        <v>2633</v>
      </c>
      <c r="N831">
        <v>0.14333333300000001</v>
      </c>
      <c r="O831">
        <v>2</v>
      </c>
      <c r="P831">
        <v>11661</v>
      </c>
      <c r="Q831">
        <v>3</v>
      </c>
      <c r="R831">
        <v>450</v>
      </c>
      <c r="S831">
        <v>31</v>
      </c>
      <c r="T831">
        <v>874</v>
      </c>
      <c r="U831">
        <v>2</v>
      </c>
      <c r="V831">
        <v>4</v>
      </c>
      <c r="W831">
        <v>1.9192111074424503</v>
      </c>
      <c r="X831">
        <v>591.98799431370878</v>
      </c>
      <c r="Y831">
        <v>0.8090212426926402</v>
      </c>
      <c r="Z831">
        <v>44.244857118654458</v>
      </c>
      <c r="AA831">
        <v>129.53105773971077</v>
      </c>
      <c r="AB831">
        <v>263.74275723527802</v>
      </c>
      <c r="AC831">
        <v>33.033808557251369</v>
      </c>
      <c r="AD831">
        <v>0.57174765467205668</v>
      </c>
      <c r="AE831">
        <v>1065.8404549694105</v>
      </c>
    </row>
    <row r="832" spans="1:31" x14ac:dyDescent="0.25">
      <c r="A832">
        <v>1896441</v>
      </c>
      <c r="B832">
        <v>1</v>
      </c>
      <c r="C832" t="s">
        <v>80</v>
      </c>
      <c r="D832" t="s">
        <v>110</v>
      </c>
      <c r="E832" t="s">
        <v>190</v>
      </c>
      <c r="F832" t="s">
        <v>2634</v>
      </c>
      <c r="G832" t="s">
        <v>2491</v>
      </c>
      <c r="H832" t="s">
        <v>157</v>
      </c>
      <c r="I832" t="s">
        <v>135</v>
      </c>
      <c r="J832" t="s">
        <v>136</v>
      </c>
      <c r="K832" t="s">
        <v>137</v>
      </c>
      <c r="L832" t="s">
        <v>2635</v>
      </c>
      <c r="M832" t="s">
        <v>2636</v>
      </c>
      <c r="N832">
        <v>2.5405555550000001</v>
      </c>
      <c r="O832">
        <v>0</v>
      </c>
      <c r="P832">
        <v>256</v>
      </c>
      <c r="Q832">
        <v>0</v>
      </c>
      <c r="R832">
        <v>0</v>
      </c>
      <c r="S832">
        <v>0</v>
      </c>
      <c r="T832">
        <v>65</v>
      </c>
      <c r="U832">
        <v>0</v>
      </c>
      <c r="V832">
        <v>1</v>
      </c>
      <c r="W832">
        <v>0</v>
      </c>
      <c r="X832">
        <v>163.81310084107224</v>
      </c>
      <c r="Y832">
        <v>0</v>
      </c>
      <c r="Z832">
        <v>0</v>
      </c>
      <c r="AA832">
        <v>0</v>
      </c>
      <c r="AB832">
        <v>131.67970245155783</v>
      </c>
      <c r="AC832">
        <v>0</v>
      </c>
      <c r="AD832">
        <v>3.9029286004394983</v>
      </c>
      <c r="AE832">
        <v>299.39573189306958</v>
      </c>
    </row>
    <row r="833" spans="1:31" x14ac:dyDescent="0.25">
      <c r="A833">
        <v>1897188</v>
      </c>
      <c r="B833">
        <v>1</v>
      </c>
      <c r="C833" t="s">
        <v>80</v>
      </c>
      <c r="D833" t="s">
        <v>107</v>
      </c>
      <c r="E833" t="s">
        <v>140</v>
      </c>
      <c r="F833" t="s">
        <v>2637</v>
      </c>
      <c r="G833" t="s">
        <v>342</v>
      </c>
      <c r="H833" t="s">
        <v>134</v>
      </c>
      <c r="I833" t="s">
        <v>135</v>
      </c>
      <c r="J833" t="s">
        <v>136</v>
      </c>
      <c r="K833" t="s">
        <v>137</v>
      </c>
      <c r="L833" t="s">
        <v>2638</v>
      </c>
      <c r="M833" t="s">
        <v>2639</v>
      </c>
      <c r="N833">
        <v>2.1947222219999998</v>
      </c>
      <c r="O833">
        <v>0</v>
      </c>
      <c r="P833">
        <v>8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6.2747172161166578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6.2747172161166578</v>
      </c>
    </row>
    <row r="834" spans="1:31" x14ac:dyDescent="0.25">
      <c r="A834">
        <v>1897088</v>
      </c>
      <c r="B834">
        <v>1</v>
      </c>
      <c r="C834" t="s">
        <v>80</v>
      </c>
      <c r="D834" t="s">
        <v>98</v>
      </c>
      <c r="E834" t="s">
        <v>131</v>
      </c>
      <c r="F834" t="s">
        <v>2640</v>
      </c>
      <c r="G834" t="s">
        <v>133</v>
      </c>
      <c r="H834" t="s">
        <v>134</v>
      </c>
      <c r="I834" t="s">
        <v>135</v>
      </c>
      <c r="J834" t="s">
        <v>136</v>
      </c>
      <c r="K834" t="s">
        <v>137</v>
      </c>
      <c r="L834" t="s">
        <v>2641</v>
      </c>
      <c r="M834" t="s">
        <v>2642</v>
      </c>
      <c r="N834">
        <v>1.3358333330000001</v>
      </c>
      <c r="O834">
        <v>0</v>
      </c>
      <c r="P834">
        <v>7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10.117224552623005</v>
      </c>
      <c r="Y834">
        <v>0</v>
      </c>
      <c r="Z834">
        <v>0</v>
      </c>
      <c r="AA834">
        <v>0</v>
      </c>
      <c r="AB834">
        <v>1.7100208267142736</v>
      </c>
      <c r="AC834">
        <v>0</v>
      </c>
      <c r="AD834">
        <v>0</v>
      </c>
      <c r="AE834">
        <v>11.827245379337279</v>
      </c>
    </row>
    <row r="835" spans="1:31" x14ac:dyDescent="0.25">
      <c r="A835">
        <v>1896547</v>
      </c>
      <c r="B835">
        <v>1</v>
      </c>
      <c r="C835" t="s">
        <v>80</v>
      </c>
      <c r="D835" t="s">
        <v>104</v>
      </c>
      <c r="E835" t="s">
        <v>171</v>
      </c>
      <c r="F835" t="s">
        <v>2643</v>
      </c>
      <c r="G835" t="s">
        <v>604</v>
      </c>
      <c r="H835" t="s">
        <v>157</v>
      </c>
      <c r="I835" t="s">
        <v>222</v>
      </c>
      <c r="J835" t="s">
        <v>136</v>
      </c>
      <c r="K835" t="s">
        <v>203</v>
      </c>
      <c r="L835" t="s">
        <v>2644</v>
      </c>
      <c r="M835" t="s">
        <v>2645</v>
      </c>
      <c r="N835">
        <v>3.3333333E-2</v>
      </c>
      <c r="O835">
        <v>5</v>
      </c>
      <c r="P835">
        <v>137</v>
      </c>
      <c r="Q835">
        <v>19</v>
      </c>
      <c r="R835">
        <v>289</v>
      </c>
      <c r="S835">
        <v>42</v>
      </c>
      <c r="T835">
        <v>62</v>
      </c>
      <c r="U835">
        <v>20</v>
      </c>
      <c r="V835">
        <v>0</v>
      </c>
      <c r="W835">
        <v>0.60903275769000009</v>
      </c>
      <c r="X835">
        <v>1.2825381055351008</v>
      </c>
      <c r="Y835">
        <v>1.9392682533000329</v>
      </c>
      <c r="Z835">
        <v>8.2092244409325996</v>
      </c>
      <c r="AA835">
        <v>8.4426836459188994</v>
      </c>
      <c r="AB835">
        <v>1.9241281045685339</v>
      </c>
      <c r="AC835">
        <v>75.26888204685639</v>
      </c>
      <c r="AD835">
        <v>0</v>
      </c>
      <c r="AE835">
        <v>97.675757354801561</v>
      </c>
    </row>
    <row r="836" spans="1:31" x14ac:dyDescent="0.25">
      <c r="A836">
        <v>1896590</v>
      </c>
      <c r="B836">
        <v>1</v>
      </c>
      <c r="C836" t="s">
        <v>80</v>
      </c>
      <c r="D836" t="s">
        <v>97</v>
      </c>
      <c r="E836" t="s">
        <v>140</v>
      </c>
      <c r="F836" t="s">
        <v>2646</v>
      </c>
      <c r="G836" t="s">
        <v>142</v>
      </c>
      <c r="H836" t="s">
        <v>134</v>
      </c>
      <c r="I836" t="s">
        <v>135</v>
      </c>
      <c r="J836" t="s">
        <v>136</v>
      </c>
      <c r="K836" t="s">
        <v>137</v>
      </c>
      <c r="L836" t="s">
        <v>2647</v>
      </c>
      <c r="M836" t="s">
        <v>2648</v>
      </c>
      <c r="N836">
        <v>5.466388888</v>
      </c>
      <c r="O836">
        <v>0</v>
      </c>
      <c r="P836">
        <v>1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1.3570019108125002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1.3570019108125002</v>
      </c>
    </row>
    <row r="837" spans="1:31" x14ac:dyDescent="0.25">
      <c r="A837">
        <v>1896398</v>
      </c>
      <c r="B837">
        <v>1</v>
      </c>
      <c r="C837" t="s">
        <v>80</v>
      </c>
      <c r="D837" t="s">
        <v>110</v>
      </c>
      <c r="E837" t="s">
        <v>131</v>
      </c>
      <c r="F837" t="s">
        <v>2649</v>
      </c>
      <c r="G837" t="s">
        <v>133</v>
      </c>
      <c r="H837" t="s">
        <v>134</v>
      </c>
      <c r="I837" t="s">
        <v>135</v>
      </c>
      <c r="J837" t="s">
        <v>136</v>
      </c>
      <c r="K837" t="s">
        <v>137</v>
      </c>
      <c r="L837" t="s">
        <v>2650</v>
      </c>
      <c r="M837" t="s">
        <v>2651</v>
      </c>
      <c r="N837">
        <v>4.5980555550000002</v>
      </c>
      <c r="O837">
        <v>0</v>
      </c>
      <c r="P837">
        <v>293</v>
      </c>
      <c r="Q837">
        <v>0</v>
      </c>
      <c r="R837">
        <v>0</v>
      </c>
      <c r="S837">
        <v>0</v>
      </c>
      <c r="T837">
        <v>19</v>
      </c>
      <c r="U837">
        <v>0</v>
      </c>
      <c r="V837">
        <v>0</v>
      </c>
      <c r="W837">
        <v>0</v>
      </c>
      <c r="X837">
        <v>408.78357156206312</v>
      </c>
      <c r="Y837">
        <v>0</v>
      </c>
      <c r="Z837">
        <v>0</v>
      </c>
      <c r="AA837">
        <v>0</v>
      </c>
      <c r="AB837">
        <v>44.921194317230047</v>
      </c>
      <c r="AC837">
        <v>0</v>
      </c>
      <c r="AD837">
        <v>0</v>
      </c>
      <c r="AE837">
        <v>453.70476587929318</v>
      </c>
    </row>
    <row r="838" spans="1:31" x14ac:dyDescent="0.25">
      <c r="A838">
        <v>1896839</v>
      </c>
      <c r="B838">
        <v>1</v>
      </c>
      <c r="C838" t="s">
        <v>80</v>
      </c>
      <c r="D838" t="s">
        <v>90</v>
      </c>
      <c r="E838" t="s">
        <v>171</v>
      </c>
      <c r="F838" t="s">
        <v>2652</v>
      </c>
      <c r="G838" t="s">
        <v>156</v>
      </c>
      <c r="H838" t="s">
        <v>157</v>
      </c>
      <c r="I838" t="s">
        <v>135</v>
      </c>
      <c r="J838" t="s">
        <v>136</v>
      </c>
      <c r="K838" t="s">
        <v>137</v>
      </c>
      <c r="L838" t="s">
        <v>2653</v>
      </c>
      <c r="M838" t="s">
        <v>2654</v>
      </c>
      <c r="N838">
        <v>0.91084722200000001</v>
      </c>
      <c r="O838">
        <v>0</v>
      </c>
      <c r="P838">
        <v>5595</v>
      </c>
      <c r="Q838">
        <v>0</v>
      </c>
      <c r="R838">
        <v>0</v>
      </c>
      <c r="S838">
        <v>0</v>
      </c>
      <c r="T838">
        <v>543</v>
      </c>
      <c r="U838">
        <v>0</v>
      </c>
      <c r="V838">
        <v>2</v>
      </c>
      <c r="W838">
        <v>0</v>
      </c>
      <c r="X838">
        <v>1643.8078967880699</v>
      </c>
      <c r="Y838">
        <v>0</v>
      </c>
      <c r="Z838">
        <v>0</v>
      </c>
      <c r="AA838">
        <v>0</v>
      </c>
      <c r="AB838">
        <v>402.21329440444924</v>
      </c>
      <c r="AC838">
        <v>0</v>
      </c>
      <c r="AD838">
        <v>6.7441096192847345</v>
      </c>
      <c r="AE838">
        <v>2052.7653008118041</v>
      </c>
    </row>
    <row r="839" spans="1:31" x14ac:dyDescent="0.25">
      <c r="A839">
        <v>1896687</v>
      </c>
      <c r="B839">
        <v>1</v>
      </c>
      <c r="C839" t="s">
        <v>80</v>
      </c>
      <c r="D839" t="s">
        <v>109</v>
      </c>
      <c r="E839" t="s">
        <v>149</v>
      </c>
      <c r="F839" t="s">
        <v>2655</v>
      </c>
      <c r="G839" t="s">
        <v>151</v>
      </c>
      <c r="H839" t="s">
        <v>134</v>
      </c>
      <c r="I839" t="s">
        <v>135</v>
      </c>
      <c r="J839" t="s">
        <v>136</v>
      </c>
      <c r="K839" t="s">
        <v>137</v>
      </c>
      <c r="L839" t="s">
        <v>2656</v>
      </c>
      <c r="M839" t="s">
        <v>2657</v>
      </c>
      <c r="N839">
        <v>1.3719444439999999</v>
      </c>
      <c r="O839">
        <v>0</v>
      </c>
      <c r="P839">
        <v>5</v>
      </c>
      <c r="Q839">
        <v>0</v>
      </c>
      <c r="R839">
        <v>2</v>
      </c>
      <c r="S839">
        <v>0</v>
      </c>
      <c r="T839">
        <v>3</v>
      </c>
      <c r="U839">
        <v>0</v>
      </c>
      <c r="V839">
        <v>0</v>
      </c>
      <c r="W839">
        <v>0</v>
      </c>
      <c r="X839">
        <v>1.2330268808300366</v>
      </c>
      <c r="Y839">
        <v>0</v>
      </c>
      <c r="Z839">
        <v>1.0610214268351434</v>
      </c>
      <c r="AA839">
        <v>0</v>
      </c>
      <c r="AB839">
        <v>2.4772205549656721</v>
      </c>
      <c r="AC839">
        <v>0</v>
      </c>
      <c r="AD839">
        <v>0</v>
      </c>
      <c r="AE839">
        <v>4.7712688626308521</v>
      </c>
    </row>
    <row r="840" spans="1:31" x14ac:dyDescent="0.25">
      <c r="A840">
        <v>1896733</v>
      </c>
      <c r="B840">
        <v>1</v>
      </c>
      <c r="C840" t="s">
        <v>81</v>
      </c>
      <c r="D840" t="s">
        <v>119</v>
      </c>
      <c r="E840" t="s">
        <v>149</v>
      </c>
      <c r="F840" t="s">
        <v>2658</v>
      </c>
      <c r="G840" t="s">
        <v>151</v>
      </c>
      <c r="H840" t="s">
        <v>134</v>
      </c>
      <c r="I840" t="s">
        <v>135</v>
      </c>
      <c r="J840" t="s">
        <v>136</v>
      </c>
      <c r="K840" t="s">
        <v>137</v>
      </c>
      <c r="L840" t="s">
        <v>2659</v>
      </c>
      <c r="M840" t="s">
        <v>2660</v>
      </c>
      <c r="N840">
        <v>1.4624999999999999</v>
      </c>
      <c r="O840">
        <v>0</v>
      </c>
      <c r="P840">
        <v>148</v>
      </c>
      <c r="Q840">
        <v>0</v>
      </c>
      <c r="R840">
        <v>7</v>
      </c>
      <c r="S840">
        <v>0</v>
      </c>
      <c r="T840">
        <v>7</v>
      </c>
      <c r="U840">
        <v>0</v>
      </c>
      <c r="V840">
        <v>0</v>
      </c>
      <c r="W840">
        <v>0</v>
      </c>
      <c r="X840">
        <v>55.76262831322731</v>
      </c>
      <c r="Y840">
        <v>0</v>
      </c>
      <c r="Z840">
        <v>3.012764478228342</v>
      </c>
      <c r="AA840">
        <v>0</v>
      </c>
      <c r="AB840">
        <v>0.99166753946305009</v>
      </c>
      <c r="AC840">
        <v>0</v>
      </c>
      <c r="AD840">
        <v>0</v>
      </c>
      <c r="AE840">
        <v>59.767060330918703</v>
      </c>
    </row>
    <row r="841" spans="1:31" x14ac:dyDescent="0.25">
      <c r="A841">
        <v>1897065</v>
      </c>
      <c r="B841">
        <v>1</v>
      </c>
      <c r="C841" t="s">
        <v>81</v>
      </c>
      <c r="D841" t="s">
        <v>127</v>
      </c>
      <c r="E841" t="s">
        <v>149</v>
      </c>
      <c r="F841" t="s">
        <v>2661</v>
      </c>
      <c r="G841" t="s">
        <v>151</v>
      </c>
      <c r="H841" t="s">
        <v>134</v>
      </c>
      <c r="I841" t="s">
        <v>135</v>
      </c>
      <c r="J841" t="s">
        <v>136</v>
      </c>
      <c r="K841" t="s">
        <v>137</v>
      </c>
      <c r="L841" t="s">
        <v>2662</v>
      </c>
      <c r="M841" t="s">
        <v>2489</v>
      </c>
      <c r="N841">
        <v>3.071388888</v>
      </c>
      <c r="O841">
        <v>0</v>
      </c>
      <c r="P841">
        <v>515</v>
      </c>
      <c r="Q841">
        <v>0</v>
      </c>
      <c r="R841">
        <v>1</v>
      </c>
      <c r="S841">
        <v>0</v>
      </c>
      <c r="T841">
        <v>54</v>
      </c>
      <c r="U841">
        <v>0</v>
      </c>
      <c r="V841">
        <v>0</v>
      </c>
      <c r="W841">
        <v>0</v>
      </c>
      <c r="X841">
        <v>542.64679581678297</v>
      </c>
      <c r="Y841">
        <v>0</v>
      </c>
      <c r="Z841">
        <v>4.8936933277744838</v>
      </c>
      <c r="AA841">
        <v>0</v>
      </c>
      <c r="AB841">
        <v>117.20530606593096</v>
      </c>
      <c r="AC841">
        <v>0</v>
      </c>
      <c r="AD841">
        <v>0</v>
      </c>
      <c r="AE841">
        <v>664.74579521048838</v>
      </c>
    </row>
    <row r="842" spans="1:31" x14ac:dyDescent="0.25">
      <c r="A842">
        <v>1897042</v>
      </c>
      <c r="B842">
        <v>1</v>
      </c>
      <c r="C842" t="s">
        <v>80</v>
      </c>
      <c r="D842" t="s">
        <v>100</v>
      </c>
      <c r="E842" t="s">
        <v>149</v>
      </c>
      <c r="F842" t="s">
        <v>1574</v>
      </c>
      <c r="G842" t="s">
        <v>151</v>
      </c>
      <c r="H842" t="s">
        <v>134</v>
      </c>
      <c r="I842" t="s">
        <v>135</v>
      </c>
      <c r="J842" t="s">
        <v>136</v>
      </c>
      <c r="K842" t="s">
        <v>137</v>
      </c>
      <c r="L842" t="s">
        <v>2663</v>
      </c>
      <c r="M842" t="s">
        <v>2664</v>
      </c>
      <c r="N842">
        <v>0.70527777700000005</v>
      </c>
      <c r="O842">
        <v>0</v>
      </c>
      <c r="P842">
        <v>230</v>
      </c>
      <c r="Q842">
        <v>0</v>
      </c>
      <c r="R842">
        <v>3</v>
      </c>
      <c r="S842">
        <v>0</v>
      </c>
      <c r="T842">
        <v>17</v>
      </c>
      <c r="U842">
        <v>0</v>
      </c>
      <c r="V842">
        <v>0</v>
      </c>
      <c r="W842">
        <v>0</v>
      </c>
      <c r="X842">
        <v>69.413399812922833</v>
      </c>
      <c r="Y842">
        <v>0</v>
      </c>
      <c r="Z842">
        <v>1.3735630758653197</v>
      </c>
      <c r="AA842">
        <v>0</v>
      </c>
      <c r="AB842">
        <v>9.6991107866518682</v>
      </c>
      <c r="AC842">
        <v>0</v>
      </c>
      <c r="AD842">
        <v>0</v>
      </c>
      <c r="AE842">
        <v>80.486073675440025</v>
      </c>
    </row>
    <row r="843" spans="1:31" x14ac:dyDescent="0.25">
      <c r="A843">
        <v>1896856</v>
      </c>
      <c r="B843">
        <v>1</v>
      </c>
      <c r="C843" t="s">
        <v>80</v>
      </c>
      <c r="D843" t="s">
        <v>107</v>
      </c>
      <c r="E843" t="s">
        <v>149</v>
      </c>
      <c r="F843" t="s">
        <v>2665</v>
      </c>
      <c r="G843" t="s">
        <v>151</v>
      </c>
      <c r="H843" t="s">
        <v>134</v>
      </c>
      <c r="I843" t="s">
        <v>135</v>
      </c>
      <c r="J843" t="s">
        <v>136</v>
      </c>
      <c r="K843" t="s">
        <v>137</v>
      </c>
      <c r="L843" t="s">
        <v>2666</v>
      </c>
      <c r="M843" t="s">
        <v>2667</v>
      </c>
      <c r="N843">
        <v>3.7625000000000002</v>
      </c>
      <c r="O843">
        <v>0</v>
      </c>
      <c r="P843">
        <v>286</v>
      </c>
      <c r="Q843">
        <v>0</v>
      </c>
      <c r="R843">
        <v>0</v>
      </c>
      <c r="S843">
        <v>0</v>
      </c>
      <c r="T843">
        <v>9</v>
      </c>
      <c r="U843">
        <v>0</v>
      </c>
      <c r="V843">
        <v>0</v>
      </c>
      <c r="W843">
        <v>0</v>
      </c>
      <c r="X843">
        <v>330.21692909076972</v>
      </c>
      <c r="Y843">
        <v>0</v>
      </c>
      <c r="Z843">
        <v>0</v>
      </c>
      <c r="AA843">
        <v>0</v>
      </c>
      <c r="AB843">
        <v>80.496791547219601</v>
      </c>
      <c r="AC843">
        <v>0</v>
      </c>
      <c r="AD843">
        <v>0</v>
      </c>
      <c r="AE843">
        <v>410.71372063798935</v>
      </c>
    </row>
    <row r="844" spans="1:31" x14ac:dyDescent="0.25">
      <c r="A844">
        <v>1896879</v>
      </c>
      <c r="B844">
        <v>1</v>
      </c>
      <c r="C844" t="s">
        <v>81</v>
      </c>
      <c r="D844" t="s">
        <v>118</v>
      </c>
      <c r="E844" t="s">
        <v>149</v>
      </c>
      <c r="F844" t="s">
        <v>2470</v>
      </c>
      <c r="G844" t="s">
        <v>151</v>
      </c>
      <c r="H844" t="s">
        <v>134</v>
      </c>
      <c r="I844" t="s">
        <v>135</v>
      </c>
      <c r="J844" t="s">
        <v>136</v>
      </c>
      <c r="K844" t="s">
        <v>137</v>
      </c>
      <c r="L844" t="s">
        <v>2668</v>
      </c>
      <c r="M844" t="s">
        <v>2669</v>
      </c>
      <c r="N844">
        <v>0.71583333299999996</v>
      </c>
      <c r="O844">
        <v>0</v>
      </c>
      <c r="P844">
        <v>352</v>
      </c>
      <c r="Q844">
        <v>0</v>
      </c>
      <c r="R844">
        <v>1</v>
      </c>
      <c r="S844">
        <v>0</v>
      </c>
      <c r="T844">
        <v>3</v>
      </c>
      <c r="U844">
        <v>0</v>
      </c>
      <c r="V844">
        <v>0</v>
      </c>
      <c r="W844">
        <v>0</v>
      </c>
      <c r="X844">
        <v>77.116348685438126</v>
      </c>
      <c r="Y844">
        <v>0</v>
      </c>
      <c r="Z844">
        <v>8.3635792608433945</v>
      </c>
      <c r="AA844">
        <v>0</v>
      </c>
      <c r="AB844">
        <v>1.7600421031365578</v>
      </c>
      <c r="AC844">
        <v>0</v>
      </c>
      <c r="AD844">
        <v>0</v>
      </c>
      <c r="AE844">
        <v>87.239970049418076</v>
      </c>
    </row>
    <row r="845" spans="1:31" x14ac:dyDescent="0.25">
      <c r="A845">
        <v>1896756</v>
      </c>
      <c r="B845">
        <v>1</v>
      </c>
      <c r="C845" t="s">
        <v>80</v>
      </c>
      <c r="D845" t="s">
        <v>97</v>
      </c>
      <c r="E845" t="s">
        <v>149</v>
      </c>
      <c r="F845" t="s">
        <v>2670</v>
      </c>
      <c r="G845" t="s">
        <v>151</v>
      </c>
      <c r="H845" t="s">
        <v>134</v>
      </c>
      <c r="I845" t="s">
        <v>135</v>
      </c>
      <c r="J845" t="s">
        <v>136</v>
      </c>
      <c r="K845" t="s">
        <v>137</v>
      </c>
      <c r="L845" t="s">
        <v>2671</v>
      </c>
      <c r="M845" t="s">
        <v>2672</v>
      </c>
      <c r="N845">
        <v>4.9277777770000002</v>
      </c>
      <c r="O845">
        <v>0</v>
      </c>
      <c r="P845">
        <v>57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91.523087056307887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91.523087056307887</v>
      </c>
    </row>
    <row r="846" spans="1:31" x14ac:dyDescent="0.25">
      <c r="A846">
        <v>1896902</v>
      </c>
      <c r="B846">
        <v>1</v>
      </c>
      <c r="C846" t="s">
        <v>80</v>
      </c>
      <c r="D846" t="s">
        <v>96</v>
      </c>
      <c r="E846" t="s">
        <v>131</v>
      </c>
      <c r="F846" t="s">
        <v>2673</v>
      </c>
      <c r="G846" t="s">
        <v>133</v>
      </c>
      <c r="H846" t="s">
        <v>134</v>
      </c>
      <c r="I846" t="s">
        <v>135</v>
      </c>
      <c r="J846" t="s">
        <v>136</v>
      </c>
      <c r="K846" t="s">
        <v>137</v>
      </c>
      <c r="L846" t="s">
        <v>2674</v>
      </c>
      <c r="M846" t="s">
        <v>2675</v>
      </c>
      <c r="N846">
        <v>3.923888888</v>
      </c>
      <c r="O846">
        <v>0</v>
      </c>
      <c r="P846">
        <v>113</v>
      </c>
      <c r="Q846">
        <v>0</v>
      </c>
      <c r="R846">
        <v>1</v>
      </c>
      <c r="S846">
        <v>0</v>
      </c>
      <c r="T846">
        <v>10</v>
      </c>
      <c r="U846">
        <v>0</v>
      </c>
      <c r="V846">
        <v>0</v>
      </c>
      <c r="W846">
        <v>0</v>
      </c>
      <c r="X846">
        <v>206.50182088055422</v>
      </c>
      <c r="Y846">
        <v>0</v>
      </c>
      <c r="Z846">
        <v>0.97629553151295323</v>
      </c>
      <c r="AA846">
        <v>0</v>
      </c>
      <c r="AB846">
        <v>7.0884506345081855</v>
      </c>
      <c r="AC846">
        <v>0</v>
      </c>
      <c r="AD846">
        <v>0</v>
      </c>
      <c r="AE846">
        <v>214.56656704657536</v>
      </c>
    </row>
    <row r="847" spans="1:31" x14ac:dyDescent="0.25">
      <c r="A847">
        <v>1897048</v>
      </c>
      <c r="B847">
        <v>1</v>
      </c>
      <c r="C847" t="s">
        <v>80</v>
      </c>
      <c r="D847" t="s">
        <v>88</v>
      </c>
      <c r="E847" t="s">
        <v>131</v>
      </c>
      <c r="F847" t="s">
        <v>2676</v>
      </c>
      <c r="G847" t="s">
        <v>133</v>
      </c>
      <c r="H847" t="s">
        <v>134</v>
      </c>
      <c r="I847" t="s">
        <v>135</v>
      </c>
      <c r="J847" t="s">
        <v>136</v>
      </c>
      <c r="K847" t="s">
        <v>137</v>
      </c>
      <c r="L847" t="s">
        <v>2677</v>
      </c>
      <c r="M847" t="s">
        <v>2678</v>
      </c>
      <c r="N847">
        <v>1.5844444440000001</v>
      </c>
      <c r="O847">
        <v>0</v>
      </c>
      <c r="P847">
        <v>67</v>
      </c>
      <c r="Q847">
        <v>0</v>
      </c>
      <c r="R847">
        <v>0</v>
      </c>
      <c r="S847">
        <v>0</v>
      </c>
      <c r="T847">
        <v>25</v>
      </c>
      <c r="U847">
        <v>0</v>
      </c>
      <c r="V847">
        <v>0</v>
      </c>
      <c r="W847">
        <v>0</v>
      </c>
      <c r="X847">
        <v>36.899883990895006</v>
      </c>
      <c r="Y847">
        <v>0</v>
      </c>
      <c r="Z847">
        <v>0</v>
      </c>
      <c r="AA847">
        <v>0</v>
      </c>
      <c r="AB847">
        <v>63.674653548689953</v>
      </c>
      <c r="AC847">
        <v>0</v>
      </c>
      <c r="AD847">
        <v>0</v>
      </c>
      <c r="AE847">
        <v>100.57453753958495</v>
      </c>
    </row>
    <row r="848" spans="1:31" x14ac:dyDescent="0.25">
      <c r="A848">
        <v>1896610</v>
      </c>
      <c r="B848">
        <v>1</v>
      </c>
      <c r="C848" t="s">
        <v>81</v>
      </c>
      <c r="D848" t="s">
        <v>123</v>
      </c>
      <c r="E848" t="s">
        <v>131</v>
      </c>
      <c r="F848" t="s">
        <v>2679</v>
      </c>
      <c r="G848" t="s">
        <v>133</v>
      </c>
      <c r="H848" t="s">
        <v>134</v>
      </c>
      <c r="I848" t="s">
        <v>135</v>
      </c>
      <c r="J848" t="s">
        <v>136</v>
      </c>
      <c r="K848" t="s">
        <v>137</v>
      </c>
      <c r="L848" t="s">
        <v>2680</v>
      </c>
      <c r="M848" t="s">
        <v>2681</v>
      </c>
      <c r="N848">
        <v>3.7536111110000001</v>
      </c>
      <c r="O848">
        <v>0</v>
      </c>
      <c r="P848">
        <v>292</v>
      </c>
      <c r="Q848">
        <v>0</v>
      </c>
      <c r="R848">
        <v>0</v>
      </c>
      <c r="S848">
        <v>0</v>
      </c>
      <c r="T848">
        <v>32</v>
      </c>
      <c r="U848">
        <v>0</v>
      </c>
      <c r="V848">
        <v>0</v>
      </c>
      <c r="W848">
        <v>0</v>
      </c>
      <c r="X848">
        <v>292.03701188623444</v>
      </c>
      <c r="Y848">
        <v>0</v>
      </c>
      <c r="Z848">
        <v>0</v>
      </c>
      <c r="AA848">
        <v>0</v>
      </c>
      <c r="AB848">
        <v>76.359111692616125</v>
      </c>
      <c r="AC848">
        <v>0</v>
      </c>
      <c r="AD848">
        <v>0</v>
      </c>
      <c r="AE848">
        <v>368.39612357885056</v>
      </c>
    </row>
    <row r="849" spans="1:31" x14ac:dyDescent="0.25">
      <c r="A849">
        <v>1897002</v>
      </c>
      <c r="B849">
        <v>1</v>
      </c>
      <c r="C849" t="s">
        <v>80</v>
      </c>
      <c r="D849" t="s">
        <v>84</v>
      </c>
      <c r="E849" t="s">
        <v>149</v>
      </c>
      <c r="F849" t="s">
        <v>2682</v>
      </c>
      <c r="G849" t="s">
        <v>151</v>
      </c>
      <c r="H849" t="s">
        <v>134</v>
      </c>
      <c r="I849" t="s">
        <v>135</v>
      </c>
      <c r="J849" t="s">
        <v>136</v>
      </c>
      <c r="K849" t="s">
        <v>137</v>
      </c>
      <c r="L849" t="s">
        <v>2683</v>
      </c>
      <c r="M849" t="s">
        <v>2684</v>
      </c>
      <c r="N849">
        <v>1.4186111109999999</v>
      </c>
      <c r="O849">
        <v>0</v>
      </c>
      <c r="P849">
        <v>900</v>
      </c>
      <c r="Q849">
        <v>0</v>
      </c>
      <c r="R849">
        <v>0</v>
      </c>
      <c r="S849">
        <v>0</v>
      </c>
      <c r="T849">
        <v>65</v>
      </c>
      <c r="U849">
        <v>0</v>
      </c>
      <c r="V849">
        <v>0</v>
      </c>
      <c r="W849">
        <v>0</v>
      </c>
      <c r="X849">
        <v>423.35096980180987</v>
      </c>
      <c r="Y849">
        <v>0</v>
      </c>
      <c r="Z849">
        <v>0</v>
      </c>
      <c r="AA849">
        <v>0</v>
      </c>
      <c r="AB849">
        <v>136.37035922294226</v>
      </c>
      <c r="AC849">
        <v>0</v>
      </c>
      <c r="AD849">
        <v>0</v>
      </c>
      <c r="AE849">
        <v>559.72132902475209</v>
      </c>
    </row>
    <row r="850" spans="1:31" x14ac:dyDescent="0.25">
      <c r="A850">
        <v>1896965</v>
      </c>
      <c r="B850">
        <v>1</v>
      </c>
      <c r="C850" t="s">
        <v>81</v>
      </c>
      <c r="D850" t="s">
        <v>112</v>
      </c>
      <c r="E850" t="s">
        <v>190</v>
      </c>
      <c r="F850" t="s">
        <v>2685</v>
      </c>
      <c r="G850" t="s">
        <v>156</v>
      </c>
      <c r="H850" t="s">
        <v>157</v>
      </c>
      <c r="I850" t="s">
        <v>135</v>
      </c>
      <c r="J850" t="s">
        <v>136</v>
      </c>
      <c r="K850" t="s">
        <v>137</v>
      </c>
      <c r="L850" t="s">
        <v>2686</v>
      </c>
      <c r="M850" t="s">
        <v>2687</v>
      </c>
      <c r="N850">
        <v>0.84277777700000001</v>
      </c>
      <c r="O850">
        <v>0</v>
      </c>
      <c r="P850">
        <v>292</v>
      </c>
      <c r="Q850">
        <v>17</v>
      </c>
      <c r="R850">
        <v>91</v>
      </c>
      <c r="S850">
        <v>19</v>
      </c>
      <c r="T850">
        <v>257</v>
      </c>
      <c r="U850">
        <v>3</v>
      </c>
      <c r="V850">
        <v>0</v>
      </c>
      <c r="W850">
        <v>0</v>
      </c>
      <c r="X850">
        <v>59.313746543233925</v>
      </c>
      <c r="Y850">
        <v>66.29520325176675</v>
      </c>
      <c r="Z850">
        <v>134.04811173619527</v>
      </c>
      <c r="AA850">
        <v>131.19276797083265</v>
      </c>
      <c r="AB850">
        <v>136.73184066824749</v>
      </c>
      <c r="AC850">
        <v>86.646237407075063</v>
      </c>
      <c r="AD850">
        <v>0</v>
      </c>
      <c r="AE850">
        <v>614.22790757735117</v>
      </c>
    </row>
    <row r="851" spans="1:31" x14ac:dyDescent="0.25">
      <c r="A851">
        <v>1896670</v>
      </c>
      <c r="B851">
        <v>1</v>
      </c>
      <c r="C851" t="s">
        <v>80</v>
      </c>
      <c r="D851" t="s">
        <v>92</v>
      </c>
      <c r="E851" t="s">
        <v>140</v>
      </c>
      <c r="F851" t="s">
        <v>2688</v>
      </c>
      <c r="G851" t="s">
        <v>146</v>
      </c>
      <c r="H851" t="s">
        <v>134</v>
      </c>
      <c r="I851" t="s">
        <v>135</v>
      </c>
      <c r="J851" t="s">
        <v>136</v>
      </c>
      <c r="K851" t="s">
        <v>137</v>
      </c>
      <c r="L851" t="s">
        <v>2689</v>
      </c>
      <c r="M851" t="s">
        <v>2690</v>
      </c>
      <c r="N851">
        <v>3.7822222220000001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0.8211857556804667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0.8211857556804667</v>
      </c>
    </row>
    <row r="852" spans="1:31" x14ac:dyDescent="0.25">
      <c r="A852">
        <v>1897105</v>
      </c>
      <c r="B852">
        <v>1</v>
      </c>
      <c r="C852" t="s">
        <v>80</v>
      </c>
      <c r="D852" t="s">
        <v>103</v>
      </c>
      <c r="E852" t="s">
        <v>149</v>
      </c>
      <c r="F852" t="s">
        <v>2691</v>
      </c>
      <c r="G852" t="s">
        <v>487</v>
      </c>
      <c r="H852" t="s">
        <v>134</v>
      </c>
      <c r="I852" t="s">
        <v>135</v>
      </c>
      <c r="J852" t="s">
        <v>136</v>
      </c>
      <c r="K852" t="s">
        <v>137</v>
      </c>
      <c r="L852" t="s">
        <v>2692</v>
      </c>
      <c r="M852" t="s">
        <v>2693</v>
      </c>
      <c r="N852">
        <v>0.70638888799999999</v>
      </c>
      <c r="O852">
        <v>0</v>
      </c>
      <c r="P852">
        <v>507</v>
      </c>
      <c r="Q852">
        <v>0</v>
      </c>
      <c r="R852">
        <v>0</v>
      </c>
      <c r="S852">
        <v>0</v>
      </c>
      <c r="T852">
        <v>7</v>
      </c>
      <c r="U852">
        <v>0</v>
      </c>
      <c r="V852">
        <v>0</v>
      </c>
      <c r="W852">
        <v>0</v>
      </c>
      <c r="X852">
        <v>144.14357168003787</v>
      </c>
      <c r="Y852">
        <v>0</v>
      </c>
      <c r="Z852">
        <v>0</v>
      </c>
      <c r="AA852">
        <v>0</v>
      </c>
      <c r="AB852">
        <v>13.295720107001101</v>
      </c>
      <c r="AC852">
        <v>0</v>
      </c>
      <c r="AD852">
        <v>0</v>
      </c>
      <c r="AE852">
        <v>157.43929178703897</v>
      </c>
    </row>
    <row r="853" spans="1:31" x14ac:dyDescent="0.25">
      <c r="A853">
        <v>1897211</v>
      </c>
      <c r="B853">
        <v>1</v>
      </c>
      <c r="C853" t="s">
        <v>81</v>
      </c>
      <c r="D853" t="s">
        <v>116</v>
      </c>
      <c r="E853" t="s">
        <v>131</v>
      </c>
      <c r="F853" t="s">
        <v>2694</v>
      </c>
      <c r="G853" t="s">
        <v>133</v>
      </c>
      <c r="H853" t="s">
        <v>134</v>
      </c>
      <c r="I853" t="s">
        <v>135</v>
      </c>
      <c r="J853" t="s">
        <v>136</v>
      </c>
      <c r="K853" t="s">
        <v>137</v>
      </c>
      <c r="L853" t="s">
        <v>2695</v>
      </c>
      <c r="M853" t="s">
        <v>2696</v>
      </c>
      <c r="N853">
        <v>1.0577777770000001</v>
      </c>
      <c r="O853">
        <v>0</v>
      </c>
      <c r="P853">
        <v>9</v>
      </c>
      <c r="Q853">
        <v>0</v>
      </c>
      <c r="R853">
        <v>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7.6847894416687517</v>
      </c>
      <c r="Y853">
        <v>0</v>
      </c>
      <c r="Z853">
        <v>10.841431950540008</v>
      </c>
      <c r="AA853">
        <v>0</v>
      </c>
      <c r="AB853">
        <v>0</v>
      </c>
      <c r="AC853">
        <v>0</v>
      </c>
      <c r="AD853">
        <v>0</v>
      </c>
      <c r="AE853">
        <v>18.526221392208761</v>
      </c>
    </row>
    <row r="854" spans="1:31" x14ac:dyDescent="0.25">
      <c r="A854">
        <v>1896424</v>
      </c>
      <c r="B854">
        <v>1</v>
      </c>
      <c r="C854" t="s">
        <v>80</v>
      </c>
      <c r="D854" t="s">
        <v>110</v>
      </c>
      <c r="E854" t="s">
        <v>149</v>
      </c>
      <c r="F854" t="s">
        <v>2697</v>
      </c>
      <c r="G854" t="s">
        <v>283</v>
      </c>
      <c r="H854" t="s">
        <v>134</v>
      </c>
      <c r="I854" t="s">
        <v>135</v>
      </c>
      <c r="J854" t="s">
        <v>136</v>
      </c>
      <c r="K854" t="s">
        <v>137</v>
      </c>
      <c r="L854" t="s">
        <v>2698</v>
      </c>
      <c r="M854" t="s">
        <v>2699</v>
      </c>
      <c r="N854">
        <v>1.6030555550000001</v>
      </c>
      <c r="O854">
        <v>0</v>
      </c>
      <c r="P854">
        <v>475</v>
      </c>
      <c r="Q854">
        <v>0</v>
      </c>
      <c r="R854">
        <v>0</v>
      </c>
      <c r="S854">
        <v>0</v>
      </c>
      <c r="T854">
        <v>42</v>
      </c>
      <c r="U854">
        <v>0</v>
      </c>
      <c r="V854">
        <v>0</v>
      </c>
      <c r="W854">
        <v>0</v>
      </c>
      <c r="X854">
        <v>209.67232083859733</v>
      </c>
      <c r="Y854">
        <v>0</v>
      </c>
      <c r="Z854">
        <v>0</v>
      </c>
      <c r="AA854">
        <v>0</v>
      </c>
      <c r="AB854">
        <v>69.03319625290105</v>
      </c>
      <c r="AC854">
        <v>0</v>
      </c>
      <c r="AD854">
        <v>0</v>
      </c>
      <c r="AE854">
        <v>278.70551709149839</v>
      </c>
    </row>
    <row r="855" spans="1:31" x14ac:dyDescent="0.25">
      <c r="A855">
        <v>1896650</v>
      </c>
      <c r="B855">
        <v>1</v>
      </c>
      <c r="C855" t="s">
        <v>80</v>
      </c>
      <c r="D855" t="s">
        <v>90</v>
      </c>
      <c r="E855" t="s">
        <v>131</v>
      </c>
      <c r="F855" t="s">
        <v>2700</v>
      </c>
      <c r="G855" t="s">
        <v>133</v>
      </c>
      <c r="H855" t="s">
        <v>134</v>
      </c>
      <c r="I855" t="s">
        <v>135</v>
      </c>
      <c r="J855" t="s">
        <v>136</v>
      </c>
      <c r="K855" t="s">
        <v>137</v>
      </c>
      <c r="L855" t="s">
        <v>2701</v>
      </c>
      <c r="M855" t="s">
        <v>2702</v>
      </c>
      <c r="N855">
        <v>0.97555555500000002</v>
      </c>
      <c r="O855">
        <v>0</v>
      </c>
      <c r="P855">
        <v>83</v>
      </c>
      <c r="Q855">
        <v>0</v>
      </c>
      <c r="R855">
        <v>0</v>
      </c>
      <c r="S855">
        <v>0</v>
      </c>
      <c r="T855">
        <v>26</v>
      </c>
      <c r="U855">
        <v>0</v>
      </c>
      <c r="V855">
        <v>0</v>
      </c>
      <c r="W855">
        <v>0</v>
      </c>
      <c r="X855">
        <v>26.763165186364013</v>
      </c>
      <c r="Y855">
        <v>0</v>
      </c>
      <c r="Z855">
        <v>0</v>
      </c>
      <c r="AA855">
        <v>0</v>
      </c>
      <c r="AB855">
        <v>45.331776951135424</v>
      </c>
      <c r="AC855">
        <v>0</v>
      </c>
      <c r="AD855">
        <v>0</v>
      </c>
      <c r="AE855">
        <v>72.09494213749943</v>
      </c>
    </row>
    <row r="856" spans="1:31" x14ac:dyDescent="0.25">
      <c r="A856">
        <v>1897005</v>
      </c>
      <c r="B856">
        <v>1</v>
      </c>
      <c r="C856" t="s">
        <v>80</v>
      </c>
      <c r="D856" t="s">
        <v>104</v>
      </c>
      <c r="E856" t="s">
        <v>131</v>
      </c>
      <c r="F856" t="s">
        <v>2703</v>
      </c>
      <c r="G856" t="s">
        <v>133</v>
      </c>
      <c r="H856" t="s">
        <v>134</v>
      </c>
      <c r="I856" t="s">
        <v>135</v>
      </c>
      <c r="J856" t="s">
        <v>136</v>
      </c>
      <c r="K856" t="s">
        <v>137</v>
      </c>
      <c r="L856" t="s">
        <v>2704</v>
      </c>
      <c r="M856" t="s">
        <v>2705</v>
      </c>
      <c r="N856">
        <v>5.2658333329999998</v>
      </c>
      <c r="O856">
        <v>0</v>
      </c>
      <c r="P856">
        <v>189</v>
      </c>
      <c r="Q856">
        <v>0</v>
      </c>
      <c r="R856">
        <v>0</v>
      </c>
      <c r="S856">
        <v>0</v>
      </c>
      <c r="T856">
        <v>20</v>
      </c>
      <c r="U856">
        <v>0</v>
      </c>
      <c r="V856">
        <v>0</v>
      </c>
      <c r="W856">
        <v>0</v>
      </c>
      <c r="X856">
        <v>313.6000390068059</v>
      </c>
      <c r="Y856">
        <v>0</v>
      </c>
      <c r="Z856">
        <v>0</v>
      </c>
      <c r="AA856">
        <v>0</v>
      </c>
      <c r="AB856">
        <v>181.43076840171193</v>
      </c>
      <c r="AC856">
        <v>0</v>
      </c>
      <c r="AD856">
        <v>0</v>
      </c>
      <c r="AE856">
        <v>495.03080740851783</v>
      </c>
    </row>
    <row r="857" spans="1:31" x14ac:dyDescent="0.25">
      <c r="A857">
        <v>1896673</v>
      </c>
      <c r="B857">
        <v>1</v>
      </c>
      <c r="C857" t="s">
        <v>80</v>
      </c>
      <c r="D857" t="s">
        <v>101</v>
      </c>
      <c r="E857" t="s">
        <v>131</v>
      </c>
      <c r="F857" t="s">
        <v>2706</v>
      </c>
      <c r="G857" t="s">
        <v>291</v>
      </c>
      <c r="H857" t="s">
        <v>134</v>
      </c>
      <c r="I857" t="s">
        <v>135</v>
      </c>
      <c r="J857" t="s">
        <v>136</v>
      </c>
      <c r="K857" t="s">
        <v>137</v>
      </c>
      <c r="L857" t="s">
        <v>2707</v>
      </c>
      <c r="M857" t="s">
        <v>2708</v>
      </c>
      <c r="N857">
        <v>0.99472222200000004</v>
      </c>
      <c r="O857">
        <v>0</v>
      </c>
      <c r="P857">
        <v>52</v>
      </c>
      <c r="Q857">
        <v>0</v>
      </c>
      <c r="R857">
        <v>0</v>
      </c>
      <c r="S857">
        <v>0</v>
      </c>
      <c r="T857">
        <v>21</v>
      </c>
      <c r="U857">
        <v>0</v>
      </c>
      <c r="V857">
        <v>0</v>
      </c>
      <c r="W857">
        <v>0</v>
      </c>
      <c r="X857">
        <v>18.570472912666833</v>
      </c>
      <c r="Y857">
        <v>0</v>
      </c>
      <c r="Z857">
        <v>0</v>
      </c>
      <c r="AA857">
        <v>0</v>
      </c>
      <c r="AB857">
        <v>38.143199354944223</v>
      </c>
      <c r="AC857">
        <v>0</v>
      </c>
      <c r="AD857">
        <v>0</v>
      </c>
      <c r="AE857">
        <v>56.713672267611059</v>
      </c>
    </row>
    <row r="858" spans="1:31" x14ac:dyDescent="0.25">
      <c r="A858">
        <v>1896464</v>
      </c>
      <c r="B858">
        <v>1</v>
      </c>
      <c r="C858" t="s">
        <v>80</v>
      </c>
      <c r="D858" t="s">
        <v>93</v>
      </c>
      <c r="E858" t="s">
        <v>131</v>
      </c>
      <c r="F858" t="s">
        <v>2709</v>
      </c>
      <c r="G858" t="s">
        <v>372</v>
      </c>
      <c r="H858" t="s">
        <v>134</v>
      </c>
      <c r="I858" t="s">
        <v>135</v>
      </c>
      <c r="J858" t="s">
        <v>136</v>
      </c>
      <c r="K858" t="s">
        <v>137</v>
      </c>
      <c r="L858" t="s">
        <v>2710</v>
      </c>
      <c r="M858" t="s">
        <v>2711</v>
      </c>
      <c r="N858">
        <v>3.318333333</v>
      </c>
      <c r="O858">
        <v>0</v>
      </c>
      <c r="P858">
        <v>7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25.680405220197581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25.680405220197581</v>
      </c>
    </row>
    <row r="859" spans="1:31" x14ac:dyDescent="0.25">
      <c r="A859">
        <v>1897148</v>
      </c>
      <c r="B859">
        <v>1</v>
      </c>
      <c r="C859" t="s">
        <v>81</v>
      </c>
      <c r="D859" t="s">
        <v>119</v>
      </c>
      <c r="E859" t="s">
        <v>131</v>
      </c>
      <c r="F859" t="s">
        <v>2712</v>
      </c>
      <c r="G859" t="s">
        <v>133</v>
      </c>
      <c r="H859" t="s">
        <v>134</v>
      </c>
      <c r="I859" t="s">
        <v>135</v>
      </c>
      <c r="J859" t="s">
        <v>136</v>
      </c>
      <c r="K859" t="s">
        <v>137</v>
      </c>
      <c r="L859" t="s">
        <v>2713</v>
      </c>
      <c r="M859" t="s">
        <v>2714</v>
      </c>
      <c r="N859">
        <v>2.122222222</v>
      </c>
      <c r="O859">
        <v>0</v>
      </c>
      <c r="P859">
        <v>48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30.195763682603669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30.195763682603669</v>
      </c>
    </row>
    <row r="860" spans="1:31" x14ac:dyDescent="0.25">
      <c r="A860">
        <v>1897171</v>
      </c>
      <c r="B860">
        <v>1</v>
      </c>
      <c r="C860" t="s">
        <v>80</v>
      </c>
      <c r="D860" t="s">
        <v>103</v>
      </c>
      <c r="E860" t="s">
        <v>149</v>
      </c>
      <c r="F860" t="s">
        <v>2622</v>
      </c>
      <c r="G860" t="s">
        <v>151</v>
      </c>
      <c r="H860" t="s">
        <v>134</v>
      </c>
      <c r="I860" t="s">
        <v>135</v>
      </c>
      <c r="J860" t="s">
        <v>136</v>
      </c>
      <c r="K860" t="s">
        <v>137</v>
      </c>
      <c r="L860" t="s">
        <v>2715</v>
      </c>
      <c r="M860" t="s">
        <v>2716</v>
      </c>
      <c r="N860">
        <v>1.7980555549999999</v>
      </c>
      <c r="O860">
        <v>0</v>
      </c>
      <c r="P860">
        <v>467</v>
      </c>
      <c r="Q860">
        <v>0</v>
      </c>
      <c r="R860">
        <v>0</v>
      </c>
      <c r="S860">
        <v>0</v>
      </c>
      <c r="T860">
        <v>50</v>
      </c>
      <c r="U860">
        <v>0</v>
      </c>
      <c r="V860">
        <v>0</v>
      </c>
      <c r="W860">
        <v>0</v>
      </c>
      <c r="X860">
        <v>299.81051861433286</v>
      </c>
      <c r="Y860">
        <v>0</v>
      </c>
      <c r="Z860">
        <v>0</v>
      </c>
      <c r="AA860">
        <v>0</v>
      </c>
      <c r="AB860">
        <v>105.21670577311437</v>
      </c>
      <c r="AC860">
        <v>0</v>
      </c>
      <c r="AD860">
        <v>0</v>
      </c>
      <c r="AE860">
        <v>405.02722438744723</v>
      </c>
    </row>
    <row r="861" spans="1:31" x14ac:dyDescent="0.25">
      <c r="A861">
        <v>1896630</v>
      </c>
      <c r="B861">
        <v>1</v>
      </c>
      <c r="C861" t="s">
        <v>80</v>
      </c>
      <c r="D861" t="s">
        <v>97</v>
      </c>
      <c r="E861" t="s">
        <v>171</v>
      </c>
      <c r="F861" t="s">
        <v>2717</v>
      </c>
      <c r="G861" t="s">
        <v>156</v>
      </c>
      <c r="H861" t="s">
        <v>157</v>
      </c>
      <c r="I861" t="s">
        <v>135</v>
      </c>
      <c r="J861" t="s">
        <v>136</v>
      </c>
      <c r="K861" t="s">
        <v>137</v>
      </c>
      <c r="L861" t="s">
        <v>2718</v>
      </c>
      <c r="M861" t="s">
        <v>2719</v>
      </c>
      <c r="N861">
        <v>0.461666666</v>
      </c>
      <c r="O861">
        <v>3</v>
      </c>
      <c r="P861">
        <v>703</v>
      </c>
      <c r="Q861">
        <v>4</v>
      </c>
      <c r="R861">
        <v>0</v>
      </c>
      <c r="S861">
        <v>11</v>
      </c>
      <c r="T861">
        <v>9</v>
      </c>
      <c r="U861">
        <v>1</v>
      </c>
      <c r="V861">
        <v>0</v>
      </c>
      <c r="W861">
        <v>111.3896129564653</v>
      </c>
      <c r="X861">
        <v>109.13116160830373</v>
      </c>
      <c r="Y861">
        <v>12.185430042701441</v>
      </c>
      <c r="Z861">
        <v>0</v>
      </c>
      <c r="AA861">
        <v>100.97675421847171</v>
      </c>
      <c r="AB861">
        <v>14.326407327105928</v>
      </c>
      <c r="AC861">
        <v>5.0174510511323476</v>
      </c>
      <c r="AD861">
        <v>0</v>
      </c>
      <c r="AE861">
        <v>353.02681720418042</v>
      </c>
    </row>
    <row r="862" spans="1:31" x14ac:dyDescent="0.25">
      <c r="A862">
        <v>1896942</v>
      </c>
      <c r="B862">
        <v>1</v>
      </c>
      <c r="C862" t="s">
        <v>80</v>
      </c>
      <c r="D862" t="s">
        <v>90</v>
      </c>
      <c r="E862" t="s">
        <v>140</v>
      </c>
      <c r="F862" t="s">
        <v>2720</v>
      </c>
      <c r="G862" t="s">
        <v>146</v>
      </c>
      <c r="H862" t="s">
        <v>134</v>
      </c>
      <c r="I862" t="s">
        <v>135</v>
      </c>
      <c r="J862" t="s">
        <v>136</v>
      </c>
      <c r="K862" t="s">
        <v>137</v>
      </c>
      <c r="L862" t="s">
        <v>2721</v>
      </c>
      <c r="M862" t="s">
        <v>2722</v>
      </c>
      <c r="N862">
        <v>8.7919444440000003</v>
      </c>
      <c r="O862">
        <v>0</v>
      </c>
      <c r="P862">
        <v>2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3.2471959062292535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3.2471959062292535</v>
      </c>
    </row>
    <row r="863" spans="1:31" x14ac:dyDescent="0.25">
      <c r="A863">
        <v>1896979</v>
      </c>
      <c r="B863">
        <v>1</v>
      </c>
      <c r="C863" t="s">
        <v>80</v>
      </c>
      <c r="D863" t="s">
        <v>103</v>
      </c>
      <c r="E863" t="s">
        <v>149</v>
      </c>
      <c r="F863" t="s">
        <v>2622</v>
      </c>
      <c r="G863" t="s">
        <v>151</v>
      </c>
      <c r="H863" t="s">
        <v>134</v>
      </c>
      <c r="I863" t="s">
        <v>135</v>
      </c>
      <c r="J863" t="s">
        <v>136</v>
      </c>
      <c r="K863" t="s">
        <v>137</v>
      </c>
      <c r="L863" t="s">
        <v>2723</v>
      </c>
      <c r="M863" t="s">
        <v>2724</v>
      </c>
      <c r="N863">
        <v>0.72861111099999998</v>
      </c>
      <c r="O863">
        <v>0</v>
      </c>
      <c r="P863">
        <v>467</v>
      </c>
      <c r="Q863">
        <v>0</v>
      </c>
      <c r="R863">
        <v>0</v>
      </c>
      <c r="S863">
        <v>0</v>
      </c>
      <c r="T863">
        <v>50</v>
      </c>
      <c r="U863">
        <v>0</v>
      </c>
      <c r="V863">
        <v>0</v>
      </c>
      <c r="W863">
        <v>0</v>
      </c>
      <c r="X863">
        <v>119.65069781227976</v>
      </c>
      <c r="Y863">
        <v>0</v>
      </c>
      <c r="Z863">
        <v>0</v>
      </c>
      <c r="AA863">
        <v>0</v>
      </c>
      <c r="AB863">
        <v>54.02457947886419</v>
      </c>
      <c r="AC863">
        <v>0</v>
      </c>
      <c r="AD863">
        <v>0</v>
      </c>
      <c r="AE863">
        <v>173.67527729114394</v>
      </c>
    </row>
    <row r="864" spans="1:31" x14ac:dyDescent="0.25">
      <c r="A864">
        <v>1896501</v>
      </c>
      <c r="B864">
        <v>1</v>
      </c>
      <c r="C864" t="s">
        <v>80</v>
      </c>
      <c r="D864" t="s">
        <v>93</v>
      </c>
      <c r="E864" t="s">
        <v>140</v>
      </c>
      <c r="F864" t="s">
        <v>2725</v>
      </c>
      <c r="G864" t="s">
        <v>217</v>
      </c>
      <c r="H864" t="s">
        <v>134</v>
      </c>
      <c r="I864" t="s">
        <v>135</v>
      </c>
      <c r="J864" t="s">
        <v>136</v>
      </c>
      <c r="K864" t="s">
        <v>137</v>
      </c>
      <c r="L864" t="s">
        <v>2726</v>
      </c>
      <c r="M864" t="s">
        <v>2727</v>
      </c>
      <c r="N864">
        <v>4.7358333330000004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48.494999302370971</v>
      </c>
      <c r="AC864">
        <v>0</v>
      </c>
      <c r="AD864">
        <v>0</v>
      </c>
      <c r="AE864">
        <v>48.494999302370971</v>
      </c>
    </row>
    <row r="865" spans="1:31" x14ac:dyDescent="0.25">
      <c r="A865">
        <v>1896587</v>
      </c>
      <c r="B865">
        <v>1</v>
      </c>
      <c r="C865" t="s">
        <v>80</v>
      </c>
      <c r="D865" t="s">
        <v>100</v>
      </c>
      <c r="E865" t="s">
        <v>190</v>
      </c>
      <c r="F865" t="s">
        <v>2728</v>
      </c>
      <c r="G865" t="s">
        <v>241</v>
      </c>
      <c r="H865" t="s">
        <v>157</v>
      </c>
      <c r="I865" t="s">
        <v>135</v>
      </c>
      <c r="J865" t="s">
        <v>136</v>
      </c>
      <c r="K865" t="s">
        <v>137</v>
      </c>
      <c r="L865" t="s">
        <v>2729</v>
      </c>
      <c r="M865" t="s">
        <v>2730</v>
      </c>
      <c r="N865">
        <v>1.1994444440000001</v>
      </c>
      <c r="O865">
        <v>0</v>
      </c>
      <c r="P865">
        <v>116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53.483379362894361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53.483379362894361</v>
      </c>
    </row>
    <row r="866" spans="1:31" x14ac:dyDescent="0.25">
      <c r="A866">
        <v>1896544</v>
      </c>
      <c r="B866">
        <v>1</v>
      </c>
      <c r="C866" t="s">
        <v>81</v>
      </c>
      <c r="D866" t="s">
        <v>112</v>
      </c>
      <c r="E866" t="s">
        <v>154</v>
      </c>
      <c r="F866" t="s">
        <v>2731</v>
      </c>
      <c r="G866" t="s">
        <v>156</v>
      </c>
      <c r="H866" t="s">
        <v>157</v>
      </c>
      <c r="I866" t="s">
        <v>135</v>
      </c>
      <c r="J866" t="s">
        <v>136</v>
      </c>
      <c r="K866" t="s">
        <v>137</v>
      </c>
      <c r="L866" t="s">
        <v>2732</v>
      </c>
      <c r="M866" t="s">
        <v>2733</v>
      </c>
      <c r="N866">
        <v>0.623611111</v>
      </c>
      <c r="O866">
        <v>0</v>
      </c>
      <c r="P866">
        <v>418</v>
      </c>
      <c r="Q866">
        <v>7</v>
      </c>
      <c r="R866">
        <v>11</v>
      </c>
      <c r="S866">
        <v>1</v>
      </c>
      <c r="T866">
        <v>23</v>
      </c>
      <c r="U866">
        <v>0</v>
      </c>
      <c r="V866">
        <v>0</v>
      </c>
      <c r="W866">
        <v>0</v>
      </c>
      <c r="X866">
        <v>60.980242266828007</v>
      </c>
      <c r="Y866">
        <v>11.352040608588954</v>
      </c>
      <c r="Z866">
        <v>16.724144680751639</v>
      </c>
      <c r="AA866">
        <v>12.899151577145382</v>
      </c>
      <c r="AB866">
        <v>8.6658779979162492</v>
      </c>
      <c r="AC866">
        <v>0</v>
      </c>
      <c r="AD866">
        <v>0</v>
      </c>
      <c r="AE866">
        <v>110.62145713123024</v>
      </c>
    </row>
    <row r="867" spans="1:31" x14ac:dyDescent="0.25">
      <c r="A867">
        <v>1897085</v>
      </c>
      <c r="B867">
        <v>1</v>
      </c>
      <c r="C867" t="s">
        <v>80</v>
      </c>
      <c r="D867" t="s">
        <v>103</v>
      </c>
      <c r="E867" t="s">
        <v>149</v>
      </c>
      <c r="F867" t="s">
        <v>2734</v>
      </c>
      <c r="G867" t="s">
        <v>151</v>
      </c>
      <c r="H867" t="s">
        <v>134</v>
      </c>
      <c r="I867" t="s">
        <v>135</v>
      </c>
      <c r="J867" t="s">
        <v>136</v>
      </c>
      <c r="K867" t="s">
        <v>137</v>
      </c>
      <c r="L867" t="s">
        <v>2735</v>
      </c>
      <c r="M867" t="s">
        <v>2736</v>
      </c>
      <c r="N867">
        <v>1.7083333329999999</v>
      </c>
      <c r="O867">
        <v>0</v>
      </c>
      <c r="P867">
        <v>188</v>
      </c>
      <c r="Q867">
        <v>0</v>
      </c>
      <c r="R867">
        <v>3</v>
      </c>
      <c r="S867">
        <v>0</v>
      </c>
      <c r="T867">
        <v>1</v>
      </c>
      <c r="U867">
        <v>0</v>
      </c>
      <c r="V867">
        <v>0</v>
      </c>
      <c r="W867">
        <v>0</v>
      </c>
      <c r="X867">
        <v>159.41315673761039</v>
      </c>
      <c r="Y867">
        <v>0</v>
      </c>
      <c r="Z867">
        <v>15.125452376340947</v>
      </c>
      <c r="AA867">
        <v>0</v>
      </c>
      <c r="AB867">
        <v>8.2727732625300163</v>
      </c>
      <c r="AC867">
        <v>0</v>
      </c>
      <c r="AD867">
        <v>0</v>
      </c>
      <c r="AE867">
        <v>182.81138237648136</v>
      </c>
    </row>
    <row r="868" spans="1:31" x14ac:dyDescent="0.25">
      <c r="A868">
        <v>1896450</v>
      </c>
      <c r="B868">
        <v>1</v>
      </c>
      <c r="C868" t="s">
        <v>80</v>
      </c>
      <c r="D868" t="s">
        <v>100</v>
      </c>
      <c r="E868" t="s">
        <v>154</v>
      </c>
      <c r="F868" t="s">
        <v>2737</v>
      </c>
      <c r="G868" t="s">
        <v>156</v>
      </c>
      <c r="H868" t="s">
        <v>157</v>
      </c>
      <c r="I868" t="s">
        <v>135</v>
      </c>
      <c r="J868" t="s">
        <v>136</v>
      </c>
      <c r="K868" t="s">
        <v>137</v>
      </c>
      <c r="L868" t="s">
        <v>2738</v>
      </c>
      <c r="M868" t="s">
        <v>2739</v>
      </c>
      <c r="N868">
        <v>7.4999999999999997E-2</v>
      </c>
      <c r="O868">
        <v>4</v>
      </c>
      <c r="P868">
        <v>316</v>
      </c>
      <c r="Q868">
        <v>3</v>
      </c>
      <c r="R868">
        <v>58</v>
      </c>
      <c r="S868">
        <v>14</v>
      </c>
      <c r="T868">
        <v>80</v>
      </c>
      <c r="U868">
        <v>5</v>
      </c>
      <c r="V868">
        <v>0</v>
      </c>
      <c r="W868">
        <v>8.596723186425001E-2</v>
      </c>
      <c r="X868">
        <v>13.488391967981116</v>
      </c>
      <c r="Y868">
        <v>0.323338890273</v>
      </c>
      <c r="Z868">
        <v>5.8214127862764773</v>
      </c>
      <c r="AA868">
        <v>2.8408854182965504</v>
      </c>
      <c r="AB868">
        <v>3.8586817050771014</v>
      </c>
      <c r="AC868">
        <v>9.65735446962195</v>
      </c>
      <c r="AD868">
        <v>0</v>
      </c>
      <c r="AE868">
        <v>36.076032469390448</v>
      </c>
    </row>
    <row r="869" spans="1:31" x14ac:dyDescent="0.25">
      <c r="A869">
        <v>1896782</v>
      </c>
      <c r="B869">
        <v>1</v>
      </c>
      <c r="C869" t="s">
        <v>81</v>
      </c>
      <c r="D869" t="s">
        <v>115</v>
      </c>
      <c r="E869" t="s">
        <v>190</v>
      </c>
      <c r="F869" t="s">
        <v>2740</v>
      </c>
      <c r="G869" t="s">
        <v>241</v>
      </c>
      <c r="H869" t="s">
        <v>157</v>
      </c>
      <c r="I869" t="s">
        <v>135</v>
      </c>
      <c r="J869" t="s">
        <v>136</v>
      </c>
      <c r="K869" t="s">
        <v>137</v>
      </c>
      <c r="L869" t="s">
        <v>2741</v>
      </c>
      <c r="M869" t="s">
        <v>2742</v>
      </c>
      <c r="N869">
        <v>2.2463888879999998</v>
      </c>
      <c r="O869">
        <v>0</v>
      </c>
      <c r="P869">
        <v>296</v>
      </c>
      <c r="Q869">
        <v>0</v>
      </c>
      <c r="R869">
        <v>0</v>
      </c>
      <c r="S869">
        <v>1</v>
      </c>
      <c r="T869">
        <v>90</v>
      </c>
      <c r="U869">
        <v>0</v>
      </c>
      <c r="V869">
        <v>0</v>
      </c>
      <c r="W869">
        <v>0</v>
      </c>
      <c r="X869">
        <v>101.2950822720354</v>
      </c>
      <c r="Y869">
        <v>0</v>
      </c>
      <c r="Z869">
        <v>0</v>
      </c>
      <c r="AA869">
        <v>0.30801952335173249</v>
      </c>
      <c r="AB869">
        <v>55.734646679199564</v>
      </c>
      <c r="AC869">
        <v>0</v>
      </c>
      <c r="AD869">
        <v>0</v>
      </c>
      <c r="AE869">
        <v>157.3377484745867</v>
      </c>
    </row>
    <row r="870" spans="1:31" x14ac:dyDescent="0.25">
      <c r="A870">
        <v>1897137</v>
      </c>
      <c r="B870">
        <v>1</v>
      </c>
      <c r="C870" t="s">
        <v>80</v>
      </c>
      <c r="D870" t="s">
        <v>100</v>
      </c>
      <c r="E870" t="s">
        <v>154</v>
      </c>
      <c r="F870" t="s">
        <v>2743</v>
      </c>
      <c r="G870" t="s">
        <v>156</v>
      </c>
      <c r="H870" t="s">
        <v>157</v>
      </c>
      <c r="I870" t="s">
        <v>135</v>
      </c>
      <c r="J870" t="s">
        <v>136</v>
      </c>
      <c r="K870" t="s">
        <v>137</v>
      </c>
      <c r="L870" t="s">
        <v>2744</v>
      </c>
      <c r="M870" t="s">
        <v>2745</v>
      </c>
      <c r="N870">
        <v>0.76944444400000001</v>
      </c>
      <c r="O870">
        <v>3</v>
      </c>
      <c r="P870">
        <v>1395</v>
      </c>
      <c r="Q870">
        <v>0</v>
      </c>
      <c r="R870">
        <v>2</v>
      </c>
      <c r="S870">
        <v>0</v>
      </c>
      <c r="T870">
        <v>79</v>
      </c>
      <c r="U870">
        <v>0</v>
      </c>
      <c r="V870">
        <v>0</v>
      </c>
      <c r="W870">
        <v>68.123881279098612</v>
      </c>
      <c r="X870">
        <v>425.67610801110862</v>
      </c>
      <c r="Y870">
        <v>0</v>
      </c>
      <c r="Z870">
        <v>1.7029014793789168</v>
      </c>
      <c r="AA870">
        <v>0</v>
      </c>
      <c r="AB870">
        <v>159.16832997606915</v>
      </c>
      <c r="AC870">
        <v>0</v>
      </c>
      <c r="AD870">
        <v>0</v>
      </c>
      <c r="AE870">
        <v>654.67122074565532</v>
      </c>
    </row>
    <row r="871" spans="1:31" x14ac:dyDescent="0.25">
      <c r="A871">
        <v>1896805</v>
      </c>
      <c r="B871">
        <v>1</v>
      </c>
      <c r="C871" t="s">
        <v>81</v>
      </c>
      <c r="D871" t="s">
        <v>116</v>
      </c>
      <c r="E871" t="s">
        <v>140</v>
      </c>
      <c r="F871" t="s">
        <v>2746</v>
      </c>
      <c r="G871" t="s">
        <v>217</v>
      </c>
      <c r="H871" t="s">
        <v>134</v>
      </c>
      <c r="I871" t="s">
        <v>135</v>
      </c>
      <c r="J871" t="s">
        <v>136</v>
      </c>
      <c r="K871" t="s">
        <v>137</v>
      </c>
      <c r="L871" t="s">
        <v>2747</v>
      </c>
      <c r="M871" t="s">
        <v>2748</v>
      </c>
      <c r="N871">
        <v>1.234444444</v>
      </c>
      <c r="O871">
        <v>0</v>
      </c>
      <c r="P871">
        <v>2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0.55890951938859079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0.55890951938859079</v>
      </c>
    </row>
    <row r="872" spans="1:31" x14ac:dyDescent="0.25">
      <c r="A872">
        <v>1896945</v>
      </c>
      <c r="B872">
        <v>1</v>
      </c>
      <c r="C872" t="s">
        <v>80</v>
      </c>
      <c r="D872" t="s">
        <v>104</v>
      </c>
      <c r="E872" t="s">
        <v>190</v>
      </c>
      <c r="F872" t="s">
        <v>2749</v>
      </c>
      <c r="G872" t="s">
        <v>156</v>
      </c>
      <c r="H872" t="s">
        <v>157</v>
      </c>
      <c r="I872" t="s">
        <v>135</v>
      </c>
      <c r="J872" t="s">
        <v>136</v>
      </c>
      <c r="K872" t="s">
        <v>137</v>
      </c>
      <c r="L872" t="s">
        <v>2750</v>
      </c>
      <c r="M872" t="s">
        <v>2751</v>
      </c>
      <c r="N872">
        <v>0.335277777</v>
      </c>
      <c r="O872">
        <v>5</v>
      </c>
      <c r="P872">
        <v>3987</v>
      </c>
      <c r="Q872">
        <v>8</v>
      </c>
      <c r="R872">
        <v>35</v>
      </c>
      <c r="S872">
        <v>4</v>
      </c>
      <c r="T872">
        <v>336</v>
      </c>
      <c r="U872">
        <v>0</v>
      </c>
      <c r="V872">
        <v>3</v>
      </c>
      <c r="W872">
        <v>1.05411518457763</v>
      </c>
      <c r="X872">
        <v>396.52366680370096</v>
      </c>
      <c r="Y872">
        <v>1.7393183017747331</v>
      </c>
      <c r="Z872">
        <v>9.6719282962797966</v>
      </c>
      <c r="AA872">
        <v>2.2992966217197188</v>
      </c>
      <c r="AB872">
        <v>99.899342907574791</v>
      </c>
      <c r="AC872">
        <v>0</v>
      </c>
      <c r="AD872">
        <v>3.2052246715721378</v>
      </c>
      <c r="AE872">
        <v>514.3928927871998</v>
      </c>
    </row>
    <row r="873" spans="1:31" x14ac:dyDescent="0.25">
      <c r="A873">
        <v>1896951</v>
      </c>
      <c r="B873">
        <v>1</v>
      </c>
      <c r="C873" t="s">
        <v>80</v>
      </c>
      <c r="D873" t="s">
        <v>107</v>
      </c>
      <c r="E873" t="s">
        <v>220</v>
      </c>
      <c r="F873" t="s">
        <v>2752</v>
      </c>
      <c r="G873" t="s">
        <v>156</v>
      </c>
      <c r="H873" t="s">
        <v>157</v>
      </c>
      <c r="I873" t="s">
        <v>222</v>
      </c>
      <c r="J873" t="s">
        <v>136</v>
      </c>
      <c r="K873" t="s">
        <v>137</v>
      </c>
      <c r="L873" t="s">
        <v>2753</v>
      </c>
      <c r="M873" t="s">
        <v>2754</v>
      </c>
      <c r="N873">
        <v>1.3333332999999999E-2</v>
      </c>
      <c r="O873">
        <v>3</v>
      </c>
      <c r="P873">
        <v>786</v>
      </c>
      <c r="Q873">
        <v>3</v>
      </c>
      <c r="R873">
        <v>11</v>
      </c>
      <c r="S873">
        <v>9</v>
      </c>
      <c r="T873">
        <v>121</v>
      </c>
      <c r="U873">
        <v>0</v>
      </c>
      <c r="V873">
        <v>0</v>
      </c>
      <c r="W873">
        <v>1.0183105744520001E-2</v>
      </c>
      <c r="X873">
        <v>3.4935503001804449</v>
      </c>
      <c r="Y873">
        <v>5.4964616475110413</v>
      </c>
      <c r="Z873">
        <v>3.4307286481493338E-2</v>
      </c>
      <c r="AA873">
        <v>4.983503234098694</v>
      </c>
      <c r="AB873">
        <v>0.98291941336896027</v>
      </c>
      <c r="AC873">
        <v>0</v>
      </c>
      <c r="AD873">
        <v>0</v>
      </c>
      <c r="AE873">
        <v>15.000924987385154</v>
      </c>
    </row>
    <row r="874" spans="1:31" x14ac:dyDescent="0.25">
      <c r="A874">
        <v>1897014</v>
      </c>
      <c r="B874">
        <v>1</v>
      </c>
      <c r="C874" t="s">
        <v>80</v>
      </c>
      <c r="D874" t="s">
        <v>90</v>
      </c>
      <c r="E874" t="s">
        <v>131</v>
      </c>
      <c r="F874" t="s">
        <v>2755</v>
      </c>
      <c r="G874" t="s">
        <v>133</v>
      </c>
      <c r="H874" t="s">
        <v>134</v>
      </c>
      <c r="I874" t="s">
        <v>135</v>
      </c>
      <c r="J874" t="s">
        <v>136</v>
      </c>
      <c r="K874" t="s">
        <v>137</v>
      </c>
      <c r="L874" t="s">
        <v>2756</v>
      </c>
      <c r="M874" t="s">
        <v>2757</v>
      </c>
      <c r="N874">
        <v>8.6530555549999999</v>
      </c>
      <c r="O874">
        <v>0</v>
      </c>
      <c r="P874">
        <v>352</v>
      </c>
      <c r="Q874">
        <v>0</v>
      </c>
      <c r="R874">
        <v>0</v>
      </c>
      <c r="S874">
        <v>0</v>
      </c>
      <c r="T874">
        <v>33</v>
      </c>
      <c r="U874">
        <v>0</v>
      </c>
      <c r="V874">
        <v>0</v>
      </c>
      <c r="W874">
        <v>0</v>
      </c>
      <c r="X874">
        <v>894.654735405574</v>
      </c>
      <c r="Y874">
        <v>0</v>
      </c>
      <c r="Z874">
        <v>0</v>
      </c>
      <c r="AA874">
        <v>0</v>
      </c>
      <c r="AB874">
        <v>123.66673181820678</v>
      </c>
      <c r="AC874">
        <v>0</v>
      </c>
      <c r="AD874">
        <v>0</v>
      </c>
      <c r="AE874">
        <v>1018.3214672237808</v>
      </c>
    </row>
    <row r="875" spans="1:31" x14ac:dyDescent="0.25">
      <c r="A875">
        <v>1896467</v>
      </c>
      <c r="B875">
        <v>1</v>
      </c>
      <c r="C875" t="s">
        <v>81</v>
      </c>
      <c r="D875" t="s">
        <v>120</v>
      </c>
      <c r="E875" t="s">
        <v>149</v>
      </c>
      <c r="F875" t="s">
        <v>2758</v>
      </c>
      <c r="G875" t="s">
        <v>151</v>
      </c>
      <c r="H875" t="s">
        <v>134</v>
      </c>
      <c r="I875" t="s">
        <v>135</v>
      </c>
      <c r="J875" t="s">
        <v>136</v>
      </c>
      <c r="K875" t="s">
        <v>137</v>
      </c>
      <c r="L875" t="s">
        <v>2759</v>
      </c>
      <c r="M875" t="s">
        <v>2760</v>
      </c>
      <c r="N875">
        <v>2.2463888879999998</v>
      </c>
      <c r="O875">
        <v>0</v>
      </c>
      <c r="P875">
        <v>0</v>
      </c>
      <c r="Q875">
        <v>0</v>
      </c>
      <c r="R875">
        <v>3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28.673577769349833</v>
      </c>
      <c r="AA875">
        <v>0</v>
      </c>
      <c r="AB875">
        <v>0</v>
      </c>
      <c r="AC875">
        <v>0</v>
      </c>
      <c r="AD875">
        <v>0</v>
      </c>
      <c r="AE875">
        <v>28.673577769349833</v>
      </c>
    </row>
    <row r="876" spans="1:31" x14ac:dyDescent="0.25">
      <c r="A876">
        <v>1896573</v>
      </c>
      <c r="B876">
        <v>1</v>
      </c>
      <c r="C876" t="s">
        <v>81</v>
      </c>
      <c r="D876" t="s">
        <v>117</v>
      </c>
      <c r="E876" t="s">
        <v>154</v>
      </c>
      <c r="F876" t="s">
        <v>300</v>
      </c>
      <c r="G876" t="s">
        <v>156</v>
      </c>
      <c r="H876" t="s">
        <v>157</v>
      </c>
      <c r="I876" t="s">
        <v>135</v>
      </c>
      <c r="J876" t="s">
        <v>136</v>
      </c>
      <c r="K876" t="s">
        <v>137</v>
      </c>
      <c r="L876" t="s">
        <v>2761</v>
      </c>
      <c r="M876" t="s">
        <v>2762</v>
      </c>
      <c r="N876">
        <v>0.65555555499999996</v>
      </c>
      <c r="O876">
        <v>1</v>
      </c>
      <c r="P876">
        <v>375</v>
      </c>
      <c r="Q876">
        <v>35</v>
      </c>
      <c r="R876">
        <v>37</v>
      </c>
      <c r="S876">
        <v>4</v>
      </c>
      <c r="T876">
        <v>33</v>
      </c>
      <c r="U876">
        <v>2</v>
      </c>
      <c r="V876">
        <v>0</v>
      </c>
      <c r="W876">
        <v>0.18857488028764</v>
      </c>
      <c r="X876">
        <v>44.701989097837767</v>
      </c>
      <c r="Y876">
        <v>156.07667933938905</v>
      </c>
      <c r="Z876">
        <v>42.782756965391549</v>
      </c>
      <c r="AA876">
        <v>92.522927605222407</v>
      </c>
      <c r="AB876">
        <v>14.295533306504915</v>
      </c>
      <c r="AC876">
        <v>39.145304888083338</v>
      </c>
      <c r="AD876">
        <v>0</v>
      </c>
      <c r="AE876">
        <v>389.71376608271663</v>
      </c>
    </row>
    <row r="877" spans="1:31" x14ac:dyDescent="0.25">
      <c r="A877">
        <v>1896659</v>
      </c>
      <c r="B877">
        <v>1</v>
      </c>
      <c r="C877" t="s">
        <v>80</v>
      </c>
      <c r="D877" t="s">
        <v>96</v>
      </c>
      <c r="E877" t="s">
        <v>160</v>
      </c>
      <c r="F877" t="s">
        <v>2763</v>
      </c>
      <c r="G877" t="s">
        <v>162</v>
      </c>
      <c r="H877" t="s">
        <v>134</v>
      </c>
      <c r="I877" t="s">
        <v>135</v>
      </c>
      <c r="J877" t="s">
        <v>136</v>
      </c>
      <c r="K877" t="s">
        <v>137</v>
      </c>
      <c r="L877" t="s">
        <v>2764</v>
      </c>
      <c r="M877" t="s">
        <v>2765</v>
      </c>
      <c r="N877">
        <v>0.73666666599999997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19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37.82046282817717</v>
      </c>
      <c r="AC877">
        <v>0</v>
      </c>
      <c r="AD877">
        <v>0</v>
      </c>
      <c r="AE877">
        <v>37.82046282817717</v>
      </c>
    </row>
    <row r="878" spans="1:31" x14ac:dyDescent="0.25">
      <c r="A878">
        <v>1896822</v>
      </c>
      <c r="B878">
        <v>1</v>
      </c>
      <c r="C878" t="s">
        <v>81</v>
      </c>
      <c r="D878" t="s">
        <v>128</v>
      </c>
      <c r="E878" t="s">
        <v>149</v>
      </c>
      <c r="F878" t="s">
        <v>2766</v>
      </c>
      <c r="G878" t="s">
        <v>151</v>
      </c>
      <c r="H878" t="s">
        <v>134</v>
      </c>
      <c r="I878" t="s">
        <v>135</v>
      </c>
      <c r="J878" t="s">
        <v>136</v>
      </c>
      <c r="K878" t="s">
        <v>137</v>
      </c>
      <c r="L878" t="s">
        <v>2767</v>
      </c>
      <c r="M878" t="s">
        <v>2768</v>
      </c>
      <c r="N878">
        <v>1.5152777770000001</v>
      </c>
      <c r="O878">
        <v>0</v>
      </c>
      <c r="P878">
        <v>33</v>
      </c>
      <c r="Q878">
        <v>0</v>
      </c>
      <c r="R878">
        <v>1</v>
      </c>
      <c r="S878">
        <v>0</v>
      </c>
      <c r="T878">
        <v>6</v>
      </c>
      <c r="U878">
        <v>0</v>
      </c>
      <c r="V878">
        <v>0</v>
      </c>
      <c r="W878">
        <v>0</v>
      </c>
      <c r="X878">
        <v>12.87390948138845</v>
      </c>
      <c r="Y878">
        <v>0</v>
      </c>
      <c r="Z878">
        <v>1.2399820840071727</v>
      </c>
      <c r="AA878">
        <v>0</v>
      </c>
      <c r="AB878">
        <v>16.061982970170813</v>
      </c>
      <c r="AC878">
        <v>0</v>
      </c>
      <c r="AD878">
        <v>0</v>
      </c>
      <c r="AE878">
        <v>30.175874535566436</v>
      </c>
    </row>
    <row r="879" spans="1:31" x14ac:dyDescent="0.25">
      <c r="A879">
        <v>1896905</v>
      </c>
      <c r="B879">
        <v>1</v>
      </c>
      <c r="C879" t="s">
        <v>80</v>
      </c>
      <c r="D879" t="s">
        <v>105</v>
      </c>
      <c r="E879" t="s">
        <v>149</v>
      </c>
      <c r="F879" t="s">
        <v>2769</v>
      </c>
      <c r="G879" t="s">
        <v>151</v>
      </c>
      <c r="H879" t="s">
        <v>134</v>
      </c>
      <c r="I879" t="s">
        <v>135</v>
      </c>
      <c r="J879" t="s">
        <v>136</v>
      </c>
      <c r="K879" t="s">
        <v>137</v>
      </c>
      <c r="L879" t="s">
        <v>2770</v>
      </c>
      <c r="M879" t="s">
        <v>2771</v>
      </c>
      <c r="N879">
        <v>1.121388888</v>
      </c>
      <c r="O879">
        <v>0</v>
      </c>
      <c r="P879">
        <v>527</v>
      </c>
      <c r="Q879">
        <v>0</v>
      </c>
      <c r="R879">
        <v>0</v>
      </c>
      <c r="S879">
        <v>0</v>
      </c>
      <c r="T879">
        <v>48</v>
      </c>
      <c r="U879">
        <v>0</v>
      </c>
      <c r="V879">
        <v>1</v>
      </c>
      <c r="W879">
        <v>0</v>
      </c>
      <c r="X879">
        <v>180.50025676617415</v>
      </c>
      <c r="Y879">
        <v>0</v>
      </c>
      <c r="Z879">
        <v>0</v>
      </c>
      <c r="AA879">
        <v>0</v>
      </c>
      <c r="AB879">
        <v>74.342115851265049</v>
      </c>
      <c r="AC879">
        <v>0</v>
      </c>
      <c r="AD879">
        <v>45.421790378742557</v>
      </c>
      <c r="AE879">
        <v>300.26416299618177</v>
      </c>
    </row>
    <row r="880" spans="1:31" x14ac:dyDescent="0.25">
      <c r="A880">
        <v>1897154</v>
      </c>
      <c r="B880">
        <v>1</v>
      </c>
      <c r="C880" t="s">
        <v>80</v>
      </c>
      <c r="D880" t="s">
        <v>110</v>
      </c>
      <c r="E880" t="s">
        <v>131</v>
      </c>
      <c r="F880" t="s">
        <v>2772</v>
      </c>
      <c r="G880" t="s">
        <v>1862</v>
      </c>
      <c r="H880" t="s">
        <v>134</v>
      </c>
      <c r="I880" t="s">
        <v>135</v>
      </c>
      <c r="J880" t="s">
        <v>136</v>
      </c>
      <c r="K880" t="s">
        <v>137</v>
      </c>
      <c r="L880" t="s">
        <v>2773</v>
      </c>
      <c r="M880" t="s">
        <v>2774</v>
      </c>
      <c r="N880">
        <v>0.94027777700000004</v>
      </c>
      <c r="O880">
        <v>0</v>
      </c>
      <c r="P880">
        <v>88</v>
      </c>
      <c r="Q880">
        <v>0</v>
      </c>
      <c r="R880">
        <v>0</v>
      </c>
      <c r="S880">
        <v>0</v>
      </c>
      <c r="T880">
        <v>6</v>
      </c>
      <c r="U880">
        <v>0</v>
      </c>
      <c r="V880">
        <v>0</v>
      </c>
      <c r="W880">
        <v>0</v>
      </c>
      <c r="X880">
        <v>33.260622025590429</v>
      </c>
      <c r="Y880">
        <v>0</v>
      </c>
      <c r="Z880">
        <v>0</v>
      </c>
      <c r="AA880">
        <v>0</v>
      </c>
      <c r="AB880">
        <v>1.1134514774971835</v>
      </c>
      <c r="AC880">
        <v>0</v>
      </c>
      <c r="AD880">
        <v>0</v>
      </c>
      <c r="AE880">
        <v>34.374073503087615</v>
      </c>
    </row>
    <row r="881" spans="1:31" x14ac:dyDescent="0.25">
      <c r="A881">
        <v>1896513</v>
      </c>
      <c r="B881">
        <v>1</v>
      </c>
      <c r="C881" t="s">
        <v>80</v>
      </c>
      <c r="D881" t="s">
        <v>108</v>
      </c>
      <c r="E881" t="s">
        <v>131</v>
      </c>
      <c r="F881" t="s">
        <v>2775</v>
      </c>
      <c r="G881" t="s">
        <v>133</v>
      </c>
      <c r="H881" t="s">
        <v>134</v>
      </c>
      <c r="I881" t="s">
        <v>135</v>
      </c>
      <c r="J881" t="s">
        <v>136</v>
      </c>
      <c r="K881" t="s">
        <v>137</v>
      </c>
      <c r="L881" t="s">
        <v>2776</v>
      </c>
      <c r="M881" t="s">
        <v>2777</v>
      </c>
      <c r="N881">
        <v>2.2830555549999998</v>
      </c>
      <c r="O881">
        <v>0</v>
      </c>
      <c r="P881">
        <v>32</v>
      </c>
      <c r="Q881">
        <v>0</v>
      </c>
      <c r="R881">
        <v>4</v>
      </c>
      <c r="S881">
        <v>0</v>
      </c>
      <c r="T881">
        <v>4</v>
      </c>
      <c r="U881">
        <v>0</v>
      </c>
      <c r="V881">
        <v>0</v>
      </c>
      <c r="W881">
        <v>0</v>
      </c>
      <c r="X881">
        <v>19.799041786493174</v>
      </c>
      <c r="Y881">
        <v>0</v>
      </c>
      <c r="Z881">
        <v>5.6344349260340367</v>
      </c>
      <c r="AA881">
        <v>0</v>
      </c>
      <c r="AB881">
        <v>6.1478968931766609</v>
      </c>
      <c r="AC881">
        <v>0</v>
      </c>
      <c r="AD881">
        <v>0</v>
      </c>
      <c r="AE881">
        <v>31.58137360570387</v>
      </c>
    </row>
    <row r="882" spans="1:31" x14ac:dyDescent="0.25">
      <c r="A882">
        <v>1896968</v>
      </c>
      <c r="B882">
        <v>1</v>
      </c>
      <c r="C882" t="s">
        <v>80</v>
      </c>
      <c r="D882" t="s">
        <v>107</v>
      </c>
      <c r="E882" t="s">
        <v>140</v>
      </c>
      <c r="F882" t="s">
        <v>2778</v>
      </c>
      <c r="G882" t="s">
        <v>217</v>
      </c>
      <c r="H882" t="s">
        <v>134</v>
      </c>
      <c r="I882" t="s">
        <v>135</v>
      </c>
      <c r="J882" t="s">
        <v>136</v>
      </c>
      <c r="K882" t="s">
        <v>137</v>
      </c>
      <c r="L882" t="s">
        <v>2779</v>
      </c>
      <c r="M882" t="s">
        <v>2780</v>
      </c>
      <c r="N882">
        <v>2.719166666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1.1300592720791112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1.1300592720791112</v>
      </c>
    </row>
    <row r="883" spans="1:31" x14ac:dyDescent="0.25">
      <c r="A883">
        <v>1896868</v>
      </c>
      <c r="B883">
        <v>1</v>
      </c>
      <c r="C883" t="s">
        <v>80</v>
      </c>
      <c r="D883" t="s">
        <v>83</v>
      </c>
      <c r="E883" t="s">
        <v>131</v>
      </c>
      <c r="F883" t="s">
        <v>2781</v>
      </c>
      <c r="G883" t="s">
        <v>133</v>
      </c>
      <c r="H883" t="s">
        <v>134</v>
      </c>
      <c r="I883" t="s">
        <v>135</v>
      </c>
      <c r="J883" t="s">
        <v>136</v>
      </c>
      <c r="K883" t="s">
        <v>137</v>
      </c>
      <c r="L883" t="s">
        <v>2412</v>
      </c>
      <c r="M883" t="s">
        <v>2782</v>
      </c>
      <c r="N883">
        <v>0.571111111</v>
      </c>
      <c r="O883">
        <v>0</v>
      </c>
      <c r="P883">
        <v>215</v>
      </c>
      <c r="Q883">
        <v>0</v>
      </c>
      <c r="R883">
        <v>0</v>
      </c>
      <c r="S883">
        <v>0</v>
      </c>
      <c r="T883">
        <v>37</v>
      </c>
      <c r="U883">
        <v>0</v>
      </c>
      <c r="V883">
        <v>0</v>
      </c>
      <c r="W883">
        <v>0</v>
      </c>
      <c r="X883">
        <v>45.124086935934372</v>
      </c>
      <c r="Y883">
        <v>0</v>
      </c>
      <c r="Z883">
        <v>0</v>
      </c>
      <c r="AA883">
        <v>0</v>
      </c>
      <c r="AB883">
        <v>20.199303104482947</v>
      </c>
      <c r="AC883">
        <v>0</v>
      </c>
      <c r="AD883">
        <v>0</v>
      </c>
      <c r="AE883">
        <v>65.323390040417323</v>
      </c>
    </row>
    <row r="884" spans="1:31" x14ac:dyDescent="0.25">
      <c r="A884">
        <v>1897260</v>
      </c>
      <c r="B884">
        <v>1</v>
      </c>
      <c r="C884" t="s">
        <v>80</v>
      </c>
      <c r="D884" t="s">
        <v>83</v>
      </c>
      <c r="E884" t="s">
        <v>140</v>
      </c>
      <c r="F884" t="s">
        <v>2783</v>
      </c>
      <c r="G884" t="s">
        <v>217</v>
      </c>
      <c r="H884" t="s">
        <v>134</v>
      </c>
      <c r="I884" t="s">
        <v>135</v>
      </c>
      <c r="J884" t="s">
        <v>136</v>
      </c>
      <c r="K884" t="s">
        <v>137</v>
      </c>
      <c r="L884" t="s">
        <v>2784</v>
      </c>
      <c r="M884" t="s">
        <v>2785</v>
      </c>
      <c r="N884">
        <v>1.7352777770000001</v>
      </c>
      <c r="O884">
        <v>0</v>
      </c>
      <c r="P884">
        <v>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7.7045592158395571E-2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7.7045592158395571E-2</v>
      </c>
    </row>
    <row r="885" spans="1:31" x14ac:dyDescent="0.25">
      <c r="A885">
        <v>1896765</v>
      </c>
      <c r="B885">
        <v>1</v>
      </c>
      <c r="C885" t="s">
        <v>80</v>
      </c>
      <c r="D885" t="s">
        <v>93</v>
      </c>
      <c r="E885" t="s">
        <v>149</v>
      </c>
      <c r="F885" t="s">
        <v>2786</v>
      </c>
      <c r="G885" t="s">
        <v>151</v>
      </c>
      <c r="H885" t="s">
        <v>134</v>
      </c>
      <c r="I885" t="s">
        <v>135</v>
      </c>
      <c r="J885" t="s">
        <v>136</v>
      </c>
      <c r="K885" t="s">
        <v>137</v>
      </c>
      <c r="L885" t="s">
        <v>2787</v>
      </c>
      <c r="M885" t="s">
        <v>2788</v>
      </c>
      <c r="N885">
        <v>1.6588888879999999</v>
      </c>
      <c r="O885">
        <v>0</v>
      </c>
      <c r="P885">
        <v>167</v>
      </c>
      <c r="Q885">
        <v>0</v>
      </c>
      <c r="R885">
        <v>10</v>
      </c>
      <c r="S885">
        <v>0</v>
      </c>
      <c r="T885">
        <v>6</v>
      </c>
      <c r="U885">
        <v>0</v>
      </c>
      <c r="V885">
        <v>0</v>
      </c>
      <c r="W885">
        <v>0</v>
      </c>
      <c r="X885">
        <v>87.323818729620825</v>
      </c>
      <c r="Y885">
        <v>0</v>
      </c>
      <c r="Z885">
        <v>78.673765708497854</v>
      </c>
      <c r="AA885">
        <v>0</v>
      </c>
      <c r="AB885">
        <v>6.2703996889116276</v>
      </c>
      <c r="AC885">
        <v>0</v>
      </c>
      <c r="AD885">
        <v>0</v>
      </c>
      <c r="AE885">
        <v>172.2679841270303</v>
      </c>
    </row>
    <row r="886" spans="1:31" x14ac:dyDescent="0.25">
      <c r="A886">
        <v>1896533</v>
      </c>
      <c r="B886">
        <v>1</v>
      </c>
      <c r="C886" t="s">
        <v>81</v>
      </c>
      <c r="D886" t="s">
        <v>114</v>
      </c>
      <c r="E886" t="s">
        <v>131</v>
      </c>
      <c r="F886" t="s">
        <v>2789</v>
      </c>
      <c r="G886" t="s">
        <v>263</v>
      </c>
      <c r="H886" t="s">
        <v>134</v>
      </c>
      <c r="I886" t="s">
        <v>135</v>
      </c>
      <c r="J886" t="s">
        <v>136</v>
      </c>
      <c r="K886" t="s">
        <v>203</v>
      </c>
      <c r="L886" t="s">
        <v>2790</v>
      </c>
      <c r="M886" t="s">
        <v>2791</v>
      </c>
      <c r="N886">
        <v>5.0771202769999997</v>
      </c>
      <c r="O886">
        <v>0</v>
      </c>
      <c r="P886">
        <v>2</v>
      </c>
      <c r="Q886">
        <v>0</v>
      </c>
      <c r="R886">
        <v>2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0.40460837221265167</v>
      </c>
      <c r="Y886">
        <v>0</v>
      </c>
      <c r="Z886">
        <v>1.1755234275678033</v>
      </c>
      <c r="AA886">
        <v>0</v>
      </c>
      <c r="AB886">
        <v>0.43825110892386449</v>
      </c>
      <c r="AC886">
        <v>0</v>
      </c>
      <c r="AD886">
        <v>0</v>
      </c>
      <c r="AE886">
        <v>2.0183829087043192</v>
      </c>
    </row>
    <row r="887" spans="1:31" x14ac:dyDescent="0.25">
      <c r="A887">
        <v>1896510</v>
      </c>
      <c r="B887">
        <v>1</v>
      </c>
      <c r="C887" t="s">
        <v>80</v>
      </c>
      <c r="D887" t="s">
        <v>106</v>
      </c>
      <c r="E887" t="s">
        <v>190</v>
      </c>
      <c r="F887" t="s">
        <v>2792</v>
      </c>
      <c r="G887" t="s">
        <v>192</v>
      </c>
      <c r="H887" t="s">
        <v>157</v>
      </c>
      <c r="I887" t="s">
        <v>135</v>
      </c>
      <c r="J887" t="s">
        <v>136</v>
      </c>
      <c r="K887" t="s">
        <v>137</v>
      </c>
      <c r="L887" t="s">
        <v>2793</v>
      </c>
      <c r="M887" t="s">
        <v>2794</v>
      </c>
      <c r="N887">
        <v>2.923333333</v>
      </c>
      <c r="O887">
        <v>0</v>
      </c>
      <c r="P887">
        <v>330</v>
      </c>
      <c r="Q887">
        <v>0</v>
      </c>
      <c r="R887">
        <v>0</v>
      </c>
      <c r="S887">
        <v>0</v>
      </c>
      <c r="T887">
        <v>15</v>
      </c>
      <c r="U887">
        <v>0</v>
      </c>
      <c r="V887">
        <v>0</v>
      </c>
      <c r="W887">
        <v>0</v>
      </c>
      <c r="X887">
        <v>206.7159103442921</v>
      </c>
      <c r="Y887">
        <v>0</v>
      </c>
      <c r="Z887">
        <v>0</v>
      </c>
      <c r="AA887">
        <v>0</v>
      </c>
      <c r="AB887">
        <v>23.392869132739381</v>
      </c>
      <c r="AC887">
        <v>0</v>
      </c>
      <c r="AD887">
        <v>0</v>
      </c>
      <c r="AE887">
        <v>230.10877947703148</v>
      </c>
    </row>
    <row r="888" spans="1:31" x14ac:dyDescent="0.25">
      <c r="A888">
        <v>1897008</v>
      </c>
      <c r="B888">
        <v>1</v>
      </c>
      <c r="C888" t="s">
        <v>81</v>
      </c>
      <c r="D888" t="s">
        <v>128</v>
      </c>
      <c r="E888" t="s">
        <v>131</v>
      </c>
      <c r="F888" t="s">
        <v>2795</v>
      </c>
      <c r="G888" t="s">
        <v>133</v>
      </c>
      <c r="H888" t="s">
        <v>134</v>
      </c>
      <c r="I888" t="s">
        <v>135</v>
      </c>
      <c r="J888" t="s">
        <v>136</v>
      </c>
      <c r="K888" t="s">
        <v>137</v>
      </c>
      <c r="L888" t="s">
        <v>2796</v>
      </c>
      <c r="M888" t="s">
        <v>2797</v>
      </c>
      <c r="N888">
        <v>2.6741666660000001</v>
      </c>
      <c r="O888">
        <v>0</v>
      </c>
      <c r="P888">
        <v>577</v>
      </c>
      <c r="Q888">
        <v>0</v>
      </c>
      <c r="R888">
        <v>0</v>
      </c>
      <c r="S888">
        <v>0</v>
      </c>
      <c r="T888">
        <v>16</v>
      </c>
      <c r="U888">
        <v>0</v>
      </c>
      <c r="V888">
        <v>0</v>
      </c>
      <c r="W888">
        <v>0</v>
      </c>
      <c r="X888">
        <v>431.90532314118576</v>
      </c>
      <c r="Y888">
        <v>0</v>
      </c>
      <c r="Z888">
        <v>0</v>
      </c>
      <c r="AA888">
        <v>0</v>
      </c>
      <c r="AB888">
        <v>25.252644752956385</v>
      </c>
      <c r="AC888">
        <v>0</v>
      </c>
      <c r="AD888">
        <v>0</v>
      </c>
      <c r="AE888">
        <v>457.15796789414213</v>
      </c>
    </row>
    <row r="889" spans="1:31" x14ac:dyDescent="0.25">
      <c r="A889">
        <v>1897174</v>
      </c>
      <c r="B889">
        <v>1</v>
      </c>
      <c r="C889" t="s">
        <v>80</v>
      </c>
      <c r="D889" t="s">
        <v>108</v>
      </c>
      <c r="E889" t="s">
        <v>131</v>
      </c>
      <c r="F889" t="s">
        <v>2798</v>
      </c>
      <c r="G889" t="s">
        <v>133</v>
      </c>
      <c r="H889" t="s">
        <v>134</v>
      </c>
      <c r="I889" t="s">
        <v>135</v>
      </c>
      <c r="J889" t="s">
        <v>136</v>
      </c>
      <c r="K889" t="s">
        <v>137</v>
      </c>
      <c r="L889" t="s">
        <v>2799</v>
      </c>
      <c r="M889" t="s">
        <v>2800</v>
      </c>
      <c r="N889">
        <v>1.435277777</v>
      </c>
      <c r="O889">
        <v>0</v>
      </c>
      <c r="P889">
        <v>4</v>
      </c>
      <c r="Q889">
        <v>0</v>
      </c>
      <c r="R889">
        <v>5</v>
      </c>
      <c r="S889">
        <v>0</v>
      </c>
      <c r="T889">
        <v>1</v>
      </c>
      <c r="U889">
        <v>0</v>
      </c>
      <c r="V889">
        <v>0</v>
      </c>
      <c r="W889">
        <v>0</v>
      </c>
      <c r="X889">
        <v>1.7426237735710968</v>
      </c>
      <c r="Y889">
        <v>0</v>
      </c>
      <c r="Z889">
        <v>22.461473883430298</v>
      </c>
      <c r="AA889">
        <v>0</v>
      </c>
      <c r="AB889">
        <v>1.5684484631126616</v>
      </c>
      <c r="AC889">
        <v>0</v>
      </c>
      <c r="AD889">
        <v>0</v>
      </c>
      <c r="AE889">
        <v>25.772546120114058</v>
      </c>
    </row>
    <row r="890" spans="1:31" x14ac:dyDescent="0.25">
      <c r="A890">
        <v>1896676</v>
      </c>
      <c r="B890">
        <v>1</v>
      </c>
      <c r="C890" t="s">
        <v>81</v>
      </c>
      <c r="D890" t="s">
        <v>118</v>
      </c>
      <c r="E890" t="s">
        <v>140</v>
      </c>
      <c r="F890" t="s">
        <v>2801</v>
      </c>
      <c r="G890" t="s">
        <v>217</v>
      </c>
      <c r="H890" t="s">
        <v>134</v>
      </c>
      <c r="I890" t="s">
        <v>135</v>
      </c>
      <c r="J890" t="s">
        <v>136</v>
      </c>
      <c r="K890" t="s">
        <v>137</v>
      </c>
      <c r="L890" t="s">
        <v>2802</v>
      </c>
      <c r="M890" t="s">
        <v>2803</v>
      </c>
      <c r="N890">
        <v>4.2850000000000001</v>
      </c>
      <c r="O890">
        <v>0</v>
      </c>
      <c r="P890">
        <v>2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2.2408447956395046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2.2408447956395046</v>
      </c>
    </row>
    <row r="891" spans="1:31" x14ac:dyDescent="0.25">
      <c r="A891">
        <v>1897200</v>
      </c>
      <c r="B891">
        <v>1</v>
      </c>
      <c r="C891" t="s">
        <v>81</v>
      </c>
      <c r="D891" t="s">
        <v>127</v>
      </c>
      <c r="E891" t="s">
        <v>220</v>
      </c>
      <c r="F891" t="s">
        <v>2804</v>
      </c>
      <c r="G891" t="s">
        <v>156</v>
      </c>
      <c r="H891" t="s">
        <v>157</v>
      </c>
      <c r="I891" t="s">
        <v>135</v>
      </c>
      <c r="J891" t="s">
        <v>136</v>
      </c>
      <c r="K891" t="s">
        <v>137</v>
      </c>
      <c r="L891" t="s">
        <v>2805</v>
      </c>
      <c r="M891" t="s">
        <v>2806</v>
      </c>
      <c r="N891">
        <v>1.758611111</v>
      </c>
      <c r="O891">
        <v>6</v>
      </c>
      <c r="P891">
        <v>1334</v>
      </c>
      <c r="Q891">
        <v>257</v>
      </c>
      <c r="R891">
        <v>145</v>
      </c>
      <c r="S891">
        <v>17</v>
      </c>
      <c r="T891">
        <v>121</v>
      </c>
      <c r="U891">
        <v>0</v>
      </c>
      <c r="V891">
        <v>0</v>
      </c>
      <c r="W891">
        <v>6.6282409898476136</v>
      </c>
      <c r="X891">
        <v>510.29636755283514</v>
      </c>
      <c r="Y891">
        <v>1116.9053126515269</v>
      </c>
      <c r="Z891">
        <v>420.27279557435736</v>
      </c>
      <c r="AA891">
        <v>99.990428570494885</v>
      </c>
      <c r="AB891">
        <v>88.202002916141225</v>
      </c>
      <c r="AC891">
        <v>0</v>
      </c>
      <c r="AD891">
        <v>0</v>
      </c>
      <c r="AE891">
        <v>2242.295148255203</v>
      </c>
    </row>
    <row r="892" spans="1:31" x14ac:dyDescent="0.25">
      <c r="A892">
        <v>1897217</v>
      </c>
      <c r="B892">
        <v>1</v>
      </c>
      <c r="C892" t="s">
        <v>81</v>
      </c>
      <c r="D892" t="s">
        <v>113</v>
      </c>
      <c r="E892" t="s">
        <v>140</v>
      </c>
      <c r="F892" t="s">
        <v>2807</v>
      </c>
      <c r="G892" t="s">
        <v>217</v>
      </c>
      <c r="H892" t="s">
        <v>134</v>
      </c>
      <c r="I892" t="s">
        <v>135</v>
      </c>
      <c r="J892" t="s">
        <v>136</v>
      </c>
      <c r="K892" t="s">
        <v>137</v>
      </c>
      <c r="L892" t="s">
        <v>2808</v>
      </c>
      <c r="M892" t="s">
        <v>2809</v>
      </c>
      <c r="N892">
        <v>1.3338888879999999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0.37510801772619562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0.37510801772619562</v>
      </c>
    </row>
    <row r="893" spans="1:31" x14ac:dyDescent="0.25">
      <c r="A893">
        <v>1896553</v>
      </c>
      <c r="B893">
        <v>1</v>
      </c>
      <c r="C893" t="s">
        <v>80</v>
      </c>
      <c r="D893" t="s">
        <v>108</v>
      </c>
      <c r="E893" t="s">
        <v>140</v>
      </c>
      <c r="F893" t="s">
        <v>2810</v>
      </c>
      <c r="G893" t="s">
        <v>146</v>
      </c>
      <c r="H893" t="s">
        <v>134</v>
      </c>
      <c r="I893" t="s">
        <v>135</v>
      </c>
      <c r="J893" t="s">
        <v>136</v>
      </c>
      <c r="K893" t="s">
        <v>137</v>
      </c>
      <c r="L893" t="s">
        <v>2811</v>
      </c>
      <c r="M893" t="s">
        <v>2812</v>
      </c>
      <c r="N893">
        <v>2.0552777770000001</v>
      </c>
      <c r="O893">
        <v>0</v>
      </c>
      <c r="P893">
        <v>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0.46944161272621121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0.46944161272621121</v>
      </c>
    </row>
    <row r="894" spans="1:31" x14ac:dyDescent="0.25">
      <c r="A894">
        <v>1896633</v>
      </c>
      <c r="B894">
        <v>1</v>
      </c>
      <c r="C894" t="s">
        <v>81</v>
      </c>
      <c r="D894" t="s">
        <v>128</v>
      </c>
      <c r="E894" t="s">
        <v>131</v>
      </c>
      <c r="F894" t="s">
        <v>2813</v>
      </c>
      <c r="G894" t="s">
        <v>133</v>
      </c>
      <c r="H894" t="s">
        <v>134</v>
      </c>
      <c r="I894" t="s">
        <v>135</v>
      </c>
      <c r="J894" t="s">
        <v>136</v>
      </c>
      <c r="K894" t="s">
        <v>137</v>
      </c>
      <c r="L894" t="s">
        <v>2814</v>
      </c>
      <c r="M894" t="s">
        <v>2815</v>
      </c>
      <c r="N894">
        <v>8.8086111109999994</v>
      </c>
      <c r="O894">
        <v>0</v>
      </c>
      <c r="P894">
        <v>18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14.780406846896215</v>
      </c>
      <c r="Y894">
        <v>0</v>
      </c>
      <c r="Z894">
        <v>0</v>
      </c>
      <c r="AA894">
        <v>0</v>
      </c>
      <c r="AB894">
        <v>4.4407226939272779E-2</v>
      </c>
      <c r="AC894">
        <v>0</v>
      </c>
      <c r="AD894">
        <v>0</v>
      </c>
      <c r="AE894">
        <v>14.824814073835487</v>
      </c>
    </row>
    <row r="895" spans="1:31" x14ac:dyDescent="0.25">
      <c r="A895">
        <v>1897180</v>
      </c>
      <c r="B895">
        <v>1</v>
      </c>
      <c r="C895" t="s">
        <v>81</v>
      </c>
      <c r="D895" t="s">
        <v>127</v>
      </c>
      <c r="E895" t="s">
        <v>190</v>
      </c>
      <c r="F895" t="s">
        <v>2816</v>
      </c>
      <c r="G895" t="s">
        <v>156</v>
      </c>
      <c r="H895" t="s">
        <v>157</v>
      </c>
      <c r="I895" t="s">
        <v>135</v>
      </c>
      <c r="J895" t="s">
        <v>136</v>
      </c>
      <c r="K895" t="s">
        <v>137</v>
      </c>
      <c r="L895" t="s">
        <v>2817</v>
      </c>
      <c r="M895" t="s">
        <v>2818</v>
      </c>
      <c r="N895">
        <v>0.102777777</v>
      </c>
      <c r="O895">
        <v>6</v>
      </c>
      <c r="P895">
        <v>1334</v>
      </c>
      <c r="Q895">
        <v>248</v>
      </c>
      <c r="R895">
        <v>145</v>
      </c>
      <c r="S895">
        <v>17</v>
      </c>
      <c r="T895">
        <v>121</v>
      </c>
      <c r="U895">
        <v>0</v>
      </c>
      <c r="V895">
        <v>0</v>
      </c>
      <c r="W895">
        <v>0.4335655877714889</v>
      </c>
      <c r="X895">
        <v>33.267769204408467</v>
      </c>
      <c r="Y895">
        <v>64.363576164138692</v>
      </c>
      <c r="Z895">
        <v>23.174050981100315</v>
      </c>
      <c r="AA895">
        <v>6.4711637257336205</v>
      </c>
      <c r="AB895">
        <v>6.1443004974612601</v>
      </c>
      <c r="AC895">
        <v>0</v>
      </c>
      <c r="AD895">
        <v>0</v>
      </c>
      <c r="AE895">
        <v>133.85442616061385</v>
      </c>
    </row>
    <row r="896" spans="1:31" x14ac:dyDescent="0.25">
      <c r="A896">
        <v>1896931</v>
      </c>
      <c r="B896">
        <v>1</v>
      </c>
      <c r="C896" t="s">
        <v>81</v>
      </c>
      <c r="D896" t="s">
        <v>128</v>
      </c>
      <c r="E896" t="s">
        <v>154</v>
      </c>
      <c r="F896" t="s">
        <v>1829</v>
      </c>
      <c r="G896" t="s">
        <v>156</v>
      </c>
      <c r="H896" t="s">
        <v>157</v>
      </c>
      <c r="I896" t="s">
        <v>135</v>
      </c>
      <c r="J896" t="s">
        <v>136</v>
      </c>
      <c r="K896" t="s">
        <v>137</v>
      </c>
      <c r="L896" t="s">
        <v>2819</v>
      </c>
      <c r="M896" t="s">
        <v>2602</v>
      </c>
      <c r="N896">
        <v>0.92305555500000003</v>
      </c>
      <c r="O896">
        <v>0</v>
      </c>
      <c r="P896">
        <v>507</v>
      </c>
      <c r="Q896">
        <v>1</v>
      </c>
      <c r="R896">
        <v>63</v>
      </c>
      <c r="S896">
        <v>3</v>
      </c>
      <c r="T896">
        <v>106</v>
      </c>
      <c r="U896">
        <v>1</v>
      </c>
      <c r="V896">
        <v>0</v>
      </c>
      <c r="W896">
        <v>0</v>
      </c>
      <c r="X896">
        <v>131.82735099059045</v>
      </c>
      <c r="Y896">
        <v>45.366648124870949</v>
      </c>
      <c r="Z896">
        <v>87.860241401508347</v>
      </c>
      <c r="AA896">
        <v>7.2398011624610481</v>
      </c>
      <c r="AB896">
        <v>66.792081479902052</v>
      </c>
      <c r="AC896">
        <v>13.132060455764432</v>
      </c>
      <c r="AD896">
        <v>0</v>
      </c>
      <c r="AE896">
        <v>352.21818361509725</v>
      </c>
    </row>
    <row r="897" spans="1:31" x14ac:dyDescent="0.25">
      <c r="A897">
        <v>1896596</v>
      </c>
      <c r="B897">
        <v>1</v>
      </c>
      <c r="C897" t="s">
        <v>81</v>
      </c>
      <c r="D897" t="s">
        <v>118</v>
      </c>
      <c r="E897" t="s">
        <v>131</v>
      </c>
      <c r="F897" t="s">
        <v>2820</v>
      </c>
      <c r="G897" t="s">
        <v>202</v>
      </c>
      <c r="H897" t="s">
        <v>134</v>
      </c>
      <c r="I897" t="s">
        <v>135</v>
      </c>
      <c r="J897" t="s">
        <v>136</v>
      </c>
      <c r="K897" t="s">
        <v>203</v>
      </c>
      <c r="L897" t="s">
        <v>2821</v>
      </c>
      <c r="M897" t="s">
        <v>2822</v>
      </c>
      <c r="N897">
        <v>4.4363055549999997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12</v>
      </c>
      <c r="U897">
        <v>0</v>
      </c>
      <c r="V897">
        <v>1</v>
      </c>
      <c r="W897">
        <v>0</v>
      </c>
      <c r="X897">
        <v>0.24328555516020006</v>
      </c>
      <c r="Y897">
        <v>0</v>
      </c>
      <c r="Z897">
        <v>0</v>
      </c>
      <c r="AA897">
        <v>0</v>
      </c>
      <c r="AB897">
        <v>57.34869678672618</v>
      </c>
      <c r="AC897">
        <v>0</v>
      </c>
      <c r="AD897">
        <v>0.55130808304649392</v>
      </c>
      <c r="AE897">
        <v>58.143290424932871</v>
      </c>
    </row>
    <row r="898" spans="1:31" x14ac:dyDescent="0.25">
      <c r="A898">
        <v>1896988</v>
      </c>
      <c r="B898">
        <v>1</v>
      </c>
      <c r="C898" t="s">
        <v>80</v>
      </c>
      <c r="D898" t="s">
        <v>85</v>
      </c>
      <c r="E898" t="s">
        <v>131</v>
      </c>
      <c r="F898" t="s">
        <v>2823</v>
      </c>
      <c r="G898" t="s">
        <v>133</v>
      </c>
      <c r="H898" t="s">
        <v>134</v>
      </c>
      <c r="I898" t="s">
        <v>135</v>
      </c>
      <c r="J898" t="s">
        <v>136</v>
      </c>
      <c r="K898" t="s">
        <v>137</v>
      </c>
      <c r="L898" t="s">
        <v>2824</v>
      </c>
      <c r="M898" t="s">
        <v>2825</v>
      </c>
      <c r="N898">
        <v>0.80305555500000003</v>
      </c>
      <c r="O898">
        <v>0</v>
      </c>
      <c r="P898">
        <v>137</v>
      </c>
      <c r="Q898">
        <v>0</v>
      </c>
      <c r="R898">
        <v>0</v>
      </c>
      <c r="S898">
        <v>0</v>
      </c>
      <c r="T898">
        <v>11</v>
      </c>
      <c r="U898">
        <v>0</v>
      </c>
      <c r="V898">
        <v>0</v>
      </c>
      <c r="W898">
        <v>0</v>
      </c>
      <c r="X898">
        <v>1060.1053775474466</v>
      </c>
      <c r="Y898">
        <v>0</v>
      </c>
      <c r="Z898">
        <v>0</v>
      </c>
      <c r="AA898">
        <v>0</v>
      </c>
      <c r="AB898">
        <v>4.8037514865444901</v>
      </c>
      <c r="AC898">
        <v>0</v>
      </c>
      <c r="AD898">
        <v>0</v>
      </c>
      <c r="AE898">
        <v>1064.9091290339911</v>
      </c>
    </row>
    <row r="899" spans="1:31" x14ac:dyDescent="0.25">
      <c r="A899">
        <v>1896888</v>
      </c>
      <c r="B899">
        <v>1</v>
      </c>
      <c r="C899" t="s">
        <v>81</v>
      </c>
      <c r="D899" t="s">
        <v>123</v>
      </c>
      <c r="E899" t="s">
        <v>131</v>
      </c>
      <c r="F899" t="s">
        <v>2414</v>
      </c>
      <c r="G899" t="s">
        <v>133</v>
      </c>
      <c r="H899" t="s">
        <v>134</v>
      </c>
      <c r="I899" t="s">
        <v>135</v>
      </c>
      <c r="J899" t="s">
        <v>136</v>
      </c>
      <c r="K899" t="s">
        <v>137</v>
      </c>
      <c r="L899" t="s">
        <v>2826</v>
      </c>
      <c r="M899" t="s">
        <v>2827</v>
      </c>
      <c r="N899">
        <v>1.9555555549999999</v>
      </c>
      <c r="O899">
        <v>0</v>
      </c>
      <c r="P899">
        <v>412</v>
      </c>
      <c r="Q899">
        <v>0</v>
      </c>
      <c r="R899">
        <v>0</v>
      </c>
      <c r="S899">
        <v>0</v>
      </c>
      <c r="T899">
        <v>22</v>
      </c>
      <c r="U899">
        <v>0</v>
      </c>
      <c r="V899">
        <v>0</v>
      </c>
      <c r="W899">
        <v>0</v>
      </c>
      <c r="X899">
        <v>190.96927910697227</v>
      </c>
      <c r="Y899">
        <v>0</v>
      </c>
      <c r="Z899">
        <v>0</v>
      </c>
      <c r="AA899">
        <v>0</v>
      </c>
      <c r="AB899">
        <v>40.004657409635222</v>
      </c>
      <c r="AC899">
        <v>0</v>
      </c>
      <c r="AD899">
        <v>0</v>
      </c>
      <c r="AE899">
        <v>230.97393651660749</v>
      </c>
    </row>
    <row r="900" spans="1:31" x14ac:dyDescent="0.25">
      <c r="A900">
        <v>1896948</v>
      </c>
      <c r="B900">
        <v>1</v>
      </c>
      <c r="C900" t="s">
        <v>80</v>
      </c>
      <c r="D900" t="s">
        <v>87</v>
      </c>
      <c r="E900" t="s">
        <v>149</v>
      </c>
      <c r="F900" t="s">
        <v>2828</v>
      </c>
      <c r="G900" t="s">
        <v>151</v>
      </c>
      <c r="H900" t="s">
        <v>134</v>
      </c>
      <c r="I900" t="s">
        <v>135</v>
      </c>
      <c r="J900" t="s">
        <v>136</v>
      </c>
      <c r="K900" t="s">
        <v>137</v>
      </c>
      <c r="L900" t="s">
        <v>2829</v>
      </c>
      <c r="M900" t="s">
        <v>2830</v>
      </c>
      <c r="N900">
        <v>11.31</v>
      </c>
      <c r="O900">
        <v>0</v>
      </c>
      <c r="P900">
        <v>510</v>
      </c>
      <c r="Q900">
        <v>0</v>
      </c>
      <c r="R900">
        <v>0</v>
      </c>
      <c r="S900">
        <v>0</v>
      </c>
      <c r="T900">
        <v>20</v>
      </c>
      <c r="U900">
        <v>0</v>
      </c>
      <c r="V900">
        <v>0</v>
      </c>
      <c r="W900">
        <v>0</v>
      </c>
      <c r="X900">
        <v>1773.8727902720634</v>
      </c>
      <c r="Y900">
        <v>0</v>
      </c>
      <c r="Z900">
        <v>0</v>
      </c>
      <c r="AA900">
        <v>0</v>
      </c>
      <c r="AB900">
        <v>77.386238089426271</v>
      </c>
      <c r="AC900">
        <v>0</v>
      </c>
      <c r="AD900">
        <v>0</v>
      </c>
      <c r="AE900">
        <v>1851.2590283614898</v>
      </c>
    </row>
    <row r="901" spans="1:31" x14ac:dyDescent="0.25">
      <c r="A901">
        <v>1896971</v>
      </c>
      <c r="B901">
        <v>1</v>
      </c>
      <c r="C901" t="s">
        <v>81</v>
      </c>
      <c r="D901" t="s">
        <v>115</v>
      </c>
      <c r="E901" t="s">
        <v>140</v>
      </c>
      <c r="F901" t="s">
        <v>2831</v>
      </c>
      <c r="G901" t="s">
        <v>217</v>
      </c>
      <c r="H901" t="s">
        <v>134</v>
      </c>
      <c r="I901" t="s">
        <v>135</v>
      </c>
      <c r="J901" t="s">
        <v>136</v>
      </c>
      <c r="K901" t="s">
        <v>137</v>
      </c>
      <c r="L901" t="s">
        <v>2832</v>
      </c>
      <c r="M901" t="s">
        <v>2833</v>
      </c>
      <c r="N901">
        <v>1.3391666659999999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70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26.448344979696774</v>
      </c>
      <c r="AC901">
        <v>0</v>
      </c>
      <c r="AD901">
        <v>0</v>
      </c>
      <c r="AE901">
        <v>26.448344979696774</v>
      </c>
    </row>
    <row r="902" spans="1:31" x14ac:dyDescent="0.25">
      <c r="A902">
        <v>1896430</v>
      </c>
      <c r="B902">
        <v>1</v>
      </c>
      <c r="C902" t="s">
        <v>81</v>
      </c>
      <c r="D902" t="s">
        <v>121</v>
      </c>
      <c r="E902" t="s">
        <v>131</v>
      </c>
      <c r="F902" t="s">
        <v>2834</v>
      </c>
      <c r="G902" t="s">
        <v>133</v>
      </c>
      <c r="H902" t="s">
        <v>134</v>
      </c>
      <c r="I902" t="s">
        <v>135</v>
      </c>
      <c r="J902" t="s">
        <v>136</v>
      </c>
      <c r="K902" t="s">
        <v>137</v>
      </c>
      <c r="L902" t="s">
        <v>2835</v>
      </c>
      <c r="M902" t="s">
        <v>2836</v>
      </c>
      <c r="N902">
        <v>0.95888888800000005</v>
      </c>
      <c r="O902">
        <v>0</v>
      </c>
      <c r="P902">
        <v>15</v>
      </c>
      <c r="Q902">
        <v>0</v>
      </c>
      <c r="R902">
        <v>4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1.6229122107604237</v>
      </c>
      <c r="Y902">
        <v>0</v>
      </c>
      <c r="Z902">
        <v>9.2563589489736753</v>
      </c>
      <c r="AA902">
        <v>0</v>
      </c>
      <c r="AB902">
        <v>0</v>
      </c>
      <c r="AC902">
        <v>0</v>
      </c>
      <c r="AD902">
        <v>0</v>
      </c>
      <c r="AE902">
        <v>10.879271159734099</v>
      </c>
    </row>
    <row r="903" spans="1:31" x14ac:dyDescent="0.25">
      <c r="A903">
        <v>1897071</v>
      </c>
      <c r="B903">
        <v>1</v>
      </c>
      <c r="C903" t="s">
        <v>80</v>
      </c>
      <c r="D903" t="s">
        <v>104</v>
      </c>
      <c r="E903" t="s">
        <v>190</v>
      </c>
      <c r="F903" t="s">
        <v>2837</v>
      </c>
      <c r="G903" t="s">
        <v>2237</v>
      </c>
      <c r="H903" t="s">
        <v>157</v>
      </c>
      <c r="I903" t="s">
        <v>135</v>
      </c>
      <c r="J903" t="s">
        <v>136</v>
      </c>
      <c r="K903" t="s">
        <v>137</v>
      </c>
      <c r="L903" t="s">
        <v>2838</v>
      </c>
      <c r="M903" t="s">
        <v>2839</v>
      </c>
      <c r="N903">
        <v>5.7658333329999998</v>
      </c>
      <c r="O903">
        <v>0</v>
      </c>
      <c r="P903">
        <v>440</v>
      </c>
      <c r="Q903">
        <v>0</v>
      </c>
      <c r="R903">
        <v>4</v>
      </c>
      <c r="S903">
        <v>0</v>
      </c>
      <c r="T903">
        <v>28</v>
      </c>
      <c r="U903">
        <v>0</v>
      </c>
      <c r="V903">
        <v>0</v>
      </c>
      <c r="W903">
        <v>0</v>
      </c>
      <c r="X903">
        <v>690.12816584602035</v>
      </c>
      <c r="Y903">
        <v>0</v>
      </c>
      <c r="Z903">
        <v>4.5084976917553119</v>
      </c>
      <c r="AA903">
        <v>0</v>
      </c>
      <c r="AB903">
        <v>98.677288285922529</v>
      </c>
      <c r="AC903">
        <v>0</v>
      </c>
      <c r="AD903">
        <v>0</v>
      </c>
      <c r="AE903">
        <v>793.31395182369818</v>
      </c>
    </row>
    <row r="904" spans="1:31" x14ac:dyDescent="0.25">
      <c r="A904">
        <v>1896825</v>
      </c>
      <c r="B904">
        <v>1</v>
      </c>
      <c r="C904" t="s">
        <v>80</v>
      </c>
      <c r="D904" t="s">
        <v>96</v>
      </c>
      <c r="E904" t="s">
        <v>149</v>
      </c>
      <c r="F904" t="s">
        <v>2437</v>
      </c>
      <c r="G904" t="s">
        <v>151</v>
      </c>
      <c r="H904" t="s">
        <v>134</v>
      </c>
      <c r="I904" t="s">
        <v>135</v>
      </c>
      <c r="J904" t="s">
        <v>136</v>
      </c>
      <c r="K904" t="s">
        <v>137</v>
      </c>
      <c r="L904" t="s">
        <v>2840</v>
      </c>
      <c r="M904" t="s">
        <v>2841</v>
      </c>
      <c r="N904">
        <v>4.3702777770000001</v>
      </c>
      <c r="O904">
        <v>0</v>
      </c>
      <c r="P904">
        <v>126</v>
      </c>
      <c r="Q904">
        <v>0</v>
      </c>
      <c r="R904">
        <v>5</v>
      </c>
      <c r="S904">
        <v>0</v>
      </c>
      <c r="T904">
        <v>19</v>
      </c>
      <c r="U904">
        <v>0</v>
      </c>
      <c r="V904">
        <v>0</v>
      </c>
      <c r="W904">
        <v>0</v>
      </c>
      <c r="X904">
        <v>1046.5488754497703</v>
      </c>
      <c r="Y904">
        <v>0</v>
      </c>
      <c r="Z904">
        <v>28.753454854713297</v>
      </c>
      <c r="AA904">
        <v>0</v>
      </c>
      <c r="AB904">
        <v>97.382285330451424</v>
      </c>
      <c r="AC904">
        <v>0</v>
      </c>
      <c r="AD904">
        <v>0</v>
      </c>
      <c r="AE904">
        <v>1172.684615634935</v>
      </c>
    </row>
    <row r="905" spans="1:31" x14ac:dyDescent="0.25">
      <c r="A905">
        <v>1896908</v>
      </c>
      <c r="B905">
        <v>1</v>
      </c>
      <c r="C905" t="s">
        <v>81</v>
      </c>
      <c r="D905" t="s">
        <v>123</v>
      </c>
      <c r="E905" t="s">
        <v>131</v>
      </c>
      <c r="F905" t="s">
        <v>2842</v>
      </c>
      <c r="G905" t="s">
        <v>1162</v>
      </c>
      <c r="H905" t="s">
        <v>134</v>
      </c>
      <c r="I905" t="s">
        <v>135</v>
      </c>
      <c r="J905" t="s">
        <v>136</v>
      </c>
      <c r="K905" t="s">
        <v>137</v>
      </c>
      <c r="L905" t="s">
        <v>2843</v>
      </c>
      <c r="M905" t="s">
        <v>2844</v>
      </c>
      <c r="N905">
        <v>6.0536111110000004</v>
      </c>
      <c r="O905">
        <v>0</v>
      </c>
      <c r="P905">
        <v>173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328.42862306902106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328.42862306902106</v>
      </c>
    </row>
    <row r="906" spans="1:31" x14ac:dyDescent="0.25">
      <c r="A906">
        <v>1896576</v>
      </c>
      <c r="B906">
        <v>1</v>
      </c>
      <c r="C906" t="s">
        <v>80</v>
      </c>
      <c r="D906" t="s">
        <v>98</v>
      </c>
      <c r="E906" t="s">
        <v>190</v>
      </c>
      <c r="F906" t="s">
        <v>2845</v>
      </c>
      <c r="G906" t="s">
        <v>202</v>
      </c>
      <c r="H906" t="s">
        <v>157</v>
      </c>
      <c r="I906" t="s">
        <v>135</v>
      </c>
      <c r="J906" t="s">
        <v>136</v>
      </c>
      <c r="K906" t="s">
        <v>203</v>
      </c>
      <c r="L906" t="s">
        <v>2846</v>
      </c>
      <c r="M906" t="s">
        <v>2847</v>
      </c>
      <c r="N906">
        <v>7.3841111110000002</v>
      </c>
      <c r="O906">
        <v>0</v>
      </c>
      <c r="P906">
        <v>465</v>
      </c>
      <c r="Q906">
        <v>0</v>
      </c>
      <c r="R906">
        <v>10</v>
      </c>
      <c r="S906">
        <v>0</v>
      </c>
      <c r="T906">
        <v>117</v>
      </c>
      <c r="U906">
        <v>0</v>
      </c>
      <c r="V906">
        <v>0</v>
      </c>
      <c r="W906">
        <v>0</v>
      </c>
      <c r="X906">
        <v>1310.7444356275669</v>
      </c>
      <c r="Y906">
        <v>0</v>
      </c>
      <c r="Z906">
        <v>206.57100547735072</v>
      </c>
      <c r="AA906">
        <v>0</v>
      </c>
      <c r="AB906">
        <v>795.55608614926507</v>
      </c>
      <c r="AC906">
        <v>0</v>
      </c>
      <c r="AD906">
        <v>0</v>
      </c>
      <c r="AE906">
        <v>2312.8715272541826</v>
      </c>
    </row>
    <row r="907" spans="1:31" x14ac:dyDescent="0.25">
      <c r="A907">
        <v>1897263</v>
      </c>
      <c r="B907">
        <v>1</v>
      </c>
      <c r="C907" t="s">
        <v>81</v>
      </c>
      <c r="D907" t="s">
        <v>113</v>
      </c>
      <c r="E907" t="s">
        <v>131</v>
      </c>
      <c r="F907" t="s">
        <v>2848</v>
      </c>
      <c r="G907" t="s">
        <v>133</v>
      </c>
      <c r="H907" t="s">
        <v>134</v>
      </c>
      <c r="I907" t="s">
        <v>135</v>
      </c>
      <c r="J907" t="s">
        <v>136</v>
      </c>
      <c r="K907" t="s">
        <v>137</v>
      </c>
      <c r="L907" t="s">
        <v>2849</v>
      </c>
      <c r="M907" t="s">
        <v>2850</v>
      </c>
      <c r="N907">
        <v>1.4516666659999999</v>
      </c>
      <c r="O907">
        <v>0</v>
      </c>
      <c r="P907">
        <v>4</v>
      </c>
      <c r="Q907">
        <v>0</v>
      </c>
      <c r="R907">
        <v>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2.5503000712639978</v>
      </c>
      <c r="Y907">
        <v>0</v>
      </c>
      <c r="Z907">
        <v>1.2129716460856665</v>
      </c>
      <c r="AA907">
        <v>0</v>
      </c>
      <c r="AB907">
        <v>0</v>
      </c>
      <c r="AC907">
        <v>0</v>
      </c>
      <c r="AD907">
        <v>0</v>
      </c>
      <c r="AE907">
        <v>3.7632717173496646</v>
      </c>
    </row>
    <row r="908" spans="1:31" x14ac:dyDescent="0.25">
      <c r="A908">
        <v>1896762</v>
      </c>
      <c r="B908">
        <v>1</v>
      </c>
      <c r="C908" t="s">
        <v>80</v>
      </c>
      <c r="D908" t="s">
        <v>107</v>
      </c>
      <c r="E908" t="s">
        <v>131</v>
      </c>
      <c r="F908" t="s">
        <v>2851</v>
      </c>
      <c r="G908" t="s">
        <v>2852</v>
      </c>
      <c r="H908" t="s">
        <v>134</v>
      </c>
      <c r="I908" t="s">
        <v>135</v>
      </c>
      <c r="J908" t="s">
        <v>136</v>
      </c>
      <c r="K908" t="s">
        <v>137</v>
      </c>
      <c r="L908" t="s">
        <v>2853</v>
      </c>
      <c r="M908" t="s">
        <v>2854</v>
      </c>
      <c r="N908">
        <v>5.8997222220000003</v>
      </c>
      <c r="O908">
        <v>0</v>
      </c>
      <c r="P908">
        <v>3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8.363891811562068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8.363891811562068</v>
      </c>
    </row>
    <row r="909" spans="1:31" x14ac:dyDescent="0.25">
      <c r="A909">
        <v>1896570</v>
      </c>
      <c r="B909">
        <v>1</v>
      </c>
      <c r="C909" t="s">
        <v>80</v>
      </c>
      <c r="D909" t="s">
        <v>93</v>
      </c>
      <c r="E909" t="s">
        <v>154</v>
      </c>
      <c r="F909" t="s">
        <v>2855</v>
      </c>
      <c r="G909" t="s">
        <v>156</v>
      </c>
      <c r="H909" t="s">
        <v>157</v>
      </c>
      <c r="I909" t="s">
        <v>135</v>
      </c>
      <c r="J909" t="s">
        <v>136</v>
      </c>
      <c r="K909" t="s">
        <v>137</v>
      </c>
      <c r="L909" t="s">
        <v>2856</v>
      </c>
      <c r="M909" t="s">
        <v>2857</v>
      </c>
      <c r="N909">
        <v>4.3955555549999996</v>
      </c>
      <c r="O909">
        <v>0</v>
      </c>
      <c r="P909">
        <v>0</v>
      </c>
      <c r="Q909">
        <v>12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932.29984852673408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932.29984852673408</v>
      </c>
    </row>
    <row r="910" spans="1:31" x14ac:dyDescent="0.25">
      <c r="A910">
        <v>1896716</v>
      </c>
      <c r="B910">
        <v>1</v>
      </c>
      <c r="C910" t="s">
        <v>80</v>
      </c>
      <c r="D910" t="s">
        <v>104</v>
      </c>
      <c r="E910" t="s">
        <v>131</v>
      </c>
      <c r="F910" t="s">
        <v>2858</v>
      </c>
      <c r="G910" t="s">
        <v>133</v>
      </c>
      <c r="H910" t="s">
        <v>134</v>
      </c>
      <c r="I910" t="s">
        <v>135</v>
      </c>
      <c r="J910" t="s">
        <v>136</v>
      </c>
      <c r="K910" t="s">
        <v>137</v>
      </c>
      <c r="L910" t="s">
        <v>2859</v>
      </c>
      <c r="M910" t="s">
        <v>2860</v>
      </c>
      <c r="N910">
        <v>2.6549999999999998</v>
      </c>
      <c r="O910">
        <v>0</v>
      </c>
      <c r="P910">
        <v>207</v>
      </c>
      <c r="Q910">
        <v>0</v>
      </c>
      <c r="R910">
        <v>0</v>
      </c>
      <c r="S910">
        <v>0</v>
      </c>
      <c r="T910">
        <v>34</v>
      </c>
      <c r="U910">
        <v>0</v>
      </c>
      <c r="V910">
        <v>0</v>
      </c>
      <c r="W910">
        <v>0</v>
      </c>
      <c r="X910">
        <v>147.78271889488144</v>
      </c>
      <c r="Y910">
        <v>0</v>
      </c>
      <c r="Z910">
        <v>0</v>
      </c>
      <c r="AA910">
        <v>0</v>
      </c>
      <c r="AB910">
        <v>111.30971463054783</v>
      </c>
      <c r="AC910">
        <v>0</v>
      </c>
      <c r="AD910">
        <v>0</v>
      </c>
      <c r="AE910">
        <v>259.09243352542927</v>
      </c>
    </row>
    <row r="911" spans="1:31" x14ac:dyDescent="0.25">
      <c r="A911">
        <v>1896470</v>
      </c>
      <c r="B911">
        <v>1</v>
      </c>
      <c r="C911" t="s">
        <v>80</v>
      </c>
      <c r="D911" t="s">
        <v>107</v>
      </c>
      <c r="E911" t="s">
        <v>154</v>
      </c>
      <c r="F911" t="s">
        <v>2861</v>
      </c>
      <c r="G911" t="s">
        <v>156</v>
      </c>
      <c r="H911" t="s">
        <v>157</v>
      </c>
      <c r="I911" t="s">
        <v>135</v>
      </c>
      <c r="J911" t="s">
        <v>136</v>
      </c>
      <c r="K911" t="s">
        <v>137</v>
      </c>
      <c r="L911" t="s">
        <v>2504</v>
      </c>
      <c r="M911" t="s">
        <v>2862</v>
      </c>
      <c r="N911">
        <v>1.4013888880000001</v>
      </c>
      <c r="O911">
        <v>0</v>
      </c>
      <c r="P911">
        <v>3794</v>
      </c>
      <c r="Q911">
        <v>0</v>
      </c>
      <c r="R911">
        <v>0</v>
      </c>
      <c r="S911">
        <v>0</v>
      </c>
      <c r="T911">
        <v>111</v>
      </c>
      <c r="U911">
        <v>0</v>
      </c>
      <c r="V911">
        <v>0</v>
      </c>
      <c r="W911">
        <v>0</v>
      </c>
      <c r="X911">
        <v>1067.5726761740129</v>
      </c>
      <c r="Y911">
        <v>0</v>
      </c>
      <c r="Z911">
        <v>0</v>
      </c>
      <c r="AA911">
        <v>0</v>
      </c>
      <c r="AB911">
        <v>128.47491498156941</v>
      </c>
      <c r="AC911">
        <v>0</v>
      </c>
      <c r="AD911">
        <v>0</v>
      </c>
      <c r="AE911">
        <v>1196.0475911555823</v>
      </c>
    </row>
    <row r="912" spans="1:31" x14ac:dyDescent="0.25">
      <c r="A912">
        <v>1897197</v>
      </c>
      <c r="B912">
        <v>1</v>
      </c>
      <c r="C912" t="s">
        <v>80</v>
      </c>
      <c r="D912" t="s">
        <v>110</v>
      </c>
      <c r="E912" t="s">
        <v>149</v>
      </c>
      <c r="F912" t="s">
        <v>2863</v>
      </c>
      <c r="G912" t="s">
        <v>151</v>
      </c>
      <c r="H912" t="s">
        <v>134</v>
      </c>
      <c r="I912" t="s">
        <v>135</v>
      </c>
      <c r="J912" t="s">
        <v>136</v>
      </c>
      <c r="K912" t="s">
        <v>137</v>
      </c>
      <c r="L912" t="s">
        <v>2864</v>
      </c>
      <c r="M912" t="s">
        <v>2865</v>
      </c>
      <c r="N912">
        <v>1.038888888</v>
      </c>
      <c r="O912">
        <v>0</v>
      </c>
      <c r="P912">
        <v>744</v>
      </c>
      <c r="Q912">
        <v>0</v>
      </c>
      <c r="R912">
        <v>0</v>
      </c>
      <c r="S912">
        <v>0</v>
      </c>
      <c r="T912">
        <v>52</v>
      </c>
      <c r="U912">
        <v>0</v>
      </c>
      <c r="V912">
        <v>0</v>
      </c>
      <c r="W912">
        <v>0</v>
      </c>
      <c r="X912">
        <v>308.61400936918153</v>
      </c>
      <c r="Y912">
        <v>0</v>
      </c>
      <c r="Z912">
        <v>0</v>
      </c>
      <c r="AA912">
        <v>0</v>
      </c>
      <c r="AB912">
        <v>18.848703095065552</v>
      </c>
      <c r="AC912">
        <v>0</v>
      </c>
      <c r="AD912">
        <v>0</v>
      </c>
      <c r="AE912">
        <v>327.46271246424709</v>
      </c>
    </row>
    <row r="913" spans="1:31" x14ac:dyDescent="0.25">
      <c r="A913">
        <v>1897054</v>
      </c>
      <c r="B913">
        <v>1</v>
      </c>
      <c r="C913" t="s">
        <v>80</v>
      </c>
      <c r="D913" t="s">
        <v>103</v>
      </c>
      <c r="E913" t="s">
        <v>131</v>
      </c>
      <c r="F913" t="s">
        <v>2866</v>
      </c>
      <c r="G913" t="s">
        <v>151</v>
      </c>
      <c r="H913" t="s">
        <v>134</v>
      </c>
      <c r="I913" t="s">
        <v>135</v>
      </c>
      <c r="J913" t="s">
        <v>136</v>
      </c>
      <c r="K913" t="s">
        <v>137</v>
      </c>
      <c r="L913" t="s">
        <v>2867</v>
      </c>
      <c r="M913" t="s">
        <v>2868</v>
      </c>
      <c r="N913">
        <v>1.1133333329999999</v>
      </c>
      <c r="O913">
        <v>0</v>
      </c>
      <c r="P913">
        <v>365</v>
      </c>
      <c r="Q913">
        <v>0</v>
      </c>
      <c r="R913">
        <v>0</v>
      </c>
      <c r="S913">
        <v>0</v>
      </c>
      <c r="T913">
        <v>39</v>
      </c>
      <c r="U913">
        <v>0</v>
      </c>
      <c r="V913">
        <v>0</v>
      </c>
      <c r="W913">
        <v>0</v>
      </c>
      <c r="X913">
        <v>158.34989917877365</v>
      </c>
      <c r="Y913">
        <v>0</v>
      </c>
      <c r="Z913">
        <v>0</v>
      </c>
      <c r="AA913">
        <v>0</v>
      </c>
      <c r="AB913">
        <v>50.848325065312814</v>
      </c>
      <c r="AC913">
        <v>0</v>
      </c>
      <c r="AD913">
        <v>0</v>
      </c>
      <c r="AE913">
        <v>209.19822424408648</v>
      </c>
    </row>
    <row r="914" spans="1:31" x14ac:dyDescent="0.25">
      <c r="A914">
        <v>1897028</v>
      </c>
      <c r="B914">
        <v>1</v>
      </c>
      <c r="C914" t="s">
        <v>80</v>
      </c>
      <c r="D914" t="s">
        <v>100</v>
      </c>
      <c r="E914" t="s">
        <v>149</v>
      </c>
      <c r="F914" t="s">
        <v>2869</v>
      </c>
      <c r="G914" t="s">
        <v>279</v>
      </c>
      <c r="H914" t="s">
        <v>134</v>
      </c>
      <c r="I914" t="s">
        <v>135</v>
      </c>
      <c r="J914" t="s">
        <v>136</v>
      </c>
      <c r="K914" t="s">
        <v>137</v>
      </c>
      <c r="L914" t="s">
        <v>2870</v>
      </c>
      <c r="M914" t="s">
        <v>2871</v>
      </c>
      <c r="N914">
        <v>2.5702777769999998</v>
      </c>
      <c r="O914">
        <v>0</v>
      </c>
      <c r="P914">
        <v>456</v>
      </c>
      <c r="Q914">
        <v>0</v>
      </c>
      <c r="R914">
        <v>2</v>
      </c>
      <c r="S914">
        <v>0</v>
      </c>
      <c r="T914">
        <v>34</v>
      </c>
      <c r="U914">
        <v>0</v>
      </c>
      <c r="V914">
        <v>0</v>
      </c>
      <c r="W914">
        <v>0</v>
      </c>
      <c r="X914">
        <v>427.28516325744295</v>
      </c>
      <c r="Y914">
        <v>0</v>
      </c>
      <c r="Z914">
        <v>6.0548690112991146</v>
      </c>
      <c r="AA914">
        <v>0</v>
      </c>
      <c r="AB914">
        <v>236.52979788726617</v>
      </c>
      <c r="AC914">
        <v>0</v>
      </c>
      <c r="AD914">
        <v>0</v>
      </c>
      <c r="AE914">
        <v>669.86983015600822</v>
      </c>
    </row>
    <row r="915" spans="1:31" x14ac:dyDescent="0.25">
      <c r="A915">
        <v>1896536</v>
      </c>
      <c r="B915">
        <v>1</v>
      </c>
      <c r="C915" t="s">
        <v>81</v>
      </c>
      <c r="D915" t="s">
        <v>118</v>
      </c>
      <c r="E915" t="s">
        <v>190</v>
      </c>
      <c r="F915" t="s">
        <v>2872</v>
      </c>
      <c r="G915" t="s">
        <v>263</v>
      </c>
      <c r="H915" t="s">
        <v>157</v>
      </c>
      <c r="I915" t="s">
        <v>135</v>
      </c>
      <c r="J915" t="s">
        <v>136</v>
      </c>
      <c r="K915" t="s">
        <v>203</v>
      </c>
      <c r="L915" t="s">
        <v>2873</v>
      </c>
      <c r="M915" t="s">
        <v>2874</v>
      </c>
      <c r="N915">
        <v>4.0113361110000003</v>
      </c>
      <c r="O915">
        <v>0</v>
      </c>
      <c r="P915">
        <v>126</v>
      </c>
      <c r="Q915">
        <v>0</v>
      </c>
      <c r="R915">
        <v>3</v>
      </c>
      <c r="S915">
        <v>0</v>
      </c>
      <c r="T915">
        <v>7</v>
      </c>
      <c r="U915">
        <v>0</v>
      </c>
      <c r="V915">
        <v>0</v>
      </c>
      <c r="W915">
        <v>0</v>
      </c>
      <c r="X915">
        <v>77.103583704801764</v>
      </c>
      <c r="Y915">
        <v>0</v>
      </c>
      <c r="Z915">
        <v>56.525257288295307</v>
      </c>
      <c r="AA915">
        <v>0</v>
      </c>
      <c r="AB915">
        <v>61.1388791787749</v>
      </c>
      <c r="AC915">
        <v>0</v>
      </c>
      <c r="AD915">
        <v>0</v>
      </c>
      <c r="AE915">
        <v>194.76772017187199</v>
      </c>
    </row>
    <row r="916" spans="1:31" x14ac:dyDescent="0.25">
      <c r="A916">
        <v>1897220</v>
      </c>
      <c r="B916">
        <v>1</v>
      </c>
      <c r="C916" t="s">
        <v>80</v>
      </c>
      <c r="D916" t="s">
        <v>88</v>
      </c>
      <c r="E916" t="s">
        <v>160</v>
      </c>
      <c r="F916" t="s">
        <v>2610</v>
      </c>
      <c r="G916" t="s">
        <v>133</v>
      </c>
      <c r="H916" t="s">
        <v>134</v>
      </c>
      <c r="I916" t="s">
        <v>135</v>
      </c>
      <c r="J916" t="s">
        <v>136</v>
      </c>
      <c r="K916" t="s">
        <v>137</v>
      </c>
      <c r="L916" t="s">
        <v>2875</v>
      </c>
      <c r="M916" t="s">
        <v>2876</v>
      </c>
      <c r="N916">
        <v>1.5275000000000001</v>
      </c>
      <c r="O916">
        <v>0</v>
      </c>
      <c r="P916">
        <v>241</v>
      </c>
      <c r="Q916">
        <v>0</v>
      </c>
      <c r="R916">
        <v>0</v>
      </c>
      <c r="S916">
        <v>0</v>
      </c>
      <c r="T916">
        <v>32</v>
      </c>
      <c r="U916">
        <v>0</v>
      </c>
      <c r="V916">
        <v>0</v>
      </c>
      <c r="W916">
        <v>0</v>
      </c>
      <c r="X916">
        <v>130.61630275056953</v>
      </c>
      <c r="Y916">
        <v>0</v>
      </c>
      <c r="Z916">
        <v>0</v>
      </c>
      <c r="AA916">
        <v>0</v>
      </c>
      <c r="AB916">
        <v>41.351915816794587</v>
      </c>
      <c r="AC916">
        <v>0</v>
      </c>
      <c r="AD916">
        <v>0</v>
      </c>
      <c r="AE916">
        <v>171.96821856736412</v>
      </c>
    </row>
    <row r="917" spans="1:31" x14ac:dyDescent="0.25">
      <c r="A917">
        <v>1896556</v>
      </c>
      <c r="B917">
        <v>1</v>
      </c>
      <c r="C917" t="s">
        <v>81</v>
      </c>
      <c r="D917" t="s">
        <v>128</v>
      </c>
      <c r="E917" t="s">
        <v>154</v>
      </c>
      <c r="F917" t="s">
        <v>2877</v>
      </c>
      <c r="G917" t="s">
        <v>156</v>
      </c>
      <c r="H917" t="s">
        <v>157</v>
      </c>
      <c r="I917" t="s">
        <v>135</v>
      </c>
      <c r="J917" t="s">
        <v>136</v>
      </c>
      <c r="K917" t="s">
        <v>137</v>
      </c>
      <c r="L917" t="s">
        <v>2878</v>
      </c>
      <c r="M917" t="s">
        <v>2879</v>
      </c>
      <c r="N917">
        <v>0.203333333</v>
      </c>
      <c r="O917">
        <v>0</v>
      </c>
      <c r="P917">
        <v>969</v>
      </c>
      <c r="Q917">
        <v>3</v>
      </c>
      <c r="R917">
        <v>13</v>
      </c>
      <c r="S917">
        <v>5</v>
      </c>
      <c r="T917">
        <v>101</v>
      </c>
      <c r="U917">
        <v>0</v>
      </c>
      <c r="V917">
        <v>0</v>
      </c>
      <c r="W917">
        <v>0</v>
      </c>
      <c r="X917">
        <v>27.880629369764794</v>
      </c>
      <c r="Y917">
        <v>8.0822254697122791</v>
      </c>
      <c r="Z917">
        <v>10.319868614826554</v>
      </c>
      <c r="AA917">
        <v>4.9386280632941064</v>
      </c>
      <c r="AB917">
        <v>3.922620604582427</v>
      </c>
      <c r="AC917">
        <v>0</v>
      </c>
      <c r="AD917">
        <v>0</v>
      </c>
      <c r="AE917">
        <v>55.143972122180159</v>
      </c>
    </row>
    <row r="918" spans="1:31" x14ac:dyDescent="0.25">
      <c r="A918">
        <v>1897097</v>
      </c>
      <c r="B918">
        <v>1</v>
      </c>
      <c r="C918" t="s">
        <v>80</v>
      </c>
      <c r="D918" t="s">
        <v>110</v>
      </c>
      <c r="E918" t="s">
        <v>154</v>
      </c>
      <c r="F918" t="s">
        <v>2880</v>
      </c>
      <c r="G918" t="s">
        <v>156</v>
      </c>
      <c r="H918" t="s">
        <v>157</v>
      </c>
      <c r="I918" t="s">
        <v>135</v>
      </c>
      <c r="J918" t="s">
        <v>136</v>
      </c>
      <c r="K918" t="s">
        <v>137</v>
      </c>
      <c r="L918" t="s">
        <v>2881</v>
      </c>
      <c r="M918" t="s">
        <v>2882</v>
      </c>
      <c r="N918">
        <v>0.117777777</v>
      </c>
      <c r="O918">
        <v>0</v>
      </c>
      <c r="P918">
        <v>795</v>
      </c>
      <c r="Q918">
        <v>0</v>
      </c>
      <c r="R918">
        <v>0</v>
      </c>
      <c r="S918">
        <v>0</v>
      </c>
      <c r="T918">
        <v>38</v>
      </c>
      <c r="U918">
        <v>0</v>
      </c>
      <c r="V918">
        <v>0</v>
      </c>
      <c r="W918">
        <v>0</v>
      </c>
      <c r="X918">
        <v>39.056220740190277</v>
      </c>
      <c r="Y918">
        <v>0</v>
      </c>
      <c r="Z918">
        <v>0</v>
      </c>
      <c r="AA918">
        <v>0</v>
      </c>
      <c r="AB918">
        <v>4.1463951779568182</v>
      </c>
      <c r="AC918">
        <v>0</v>
      </c>
      <c r="AD918">
        <v>0</v>
      </c>
      <c r="AE918">
        <v>43.202615918147096</v>
      </c>
    </row>
    <row r="919" spans="1:31" x14ac:dyDescent="0.25">
      <c r="A919">
        <v>1896799</v>
      </c>
      <c r="B919">
        <v>1</v>
      </c>
      <c r="C919" t="s">
        <v>80</v>
      </c>
      <c r="D919" t="s">
        <v>90</v>
      </c>
      <c r="E919" t="s">
        <v>149</v>
      </c>
      <c r="F919" t="s">
        <v>2883</v>
      </c>
      <c r="G919" t="s">
        <v>151</v>
      </c>
      <c r="H919" t="s">
        <v>134</v>
      </c>
      <c r="I919" t="s">
        <v>135</v>
      </c>
      <c r="J919" t="s">
        <v>136</v>
      </c>
      <c r="K919" t="s">
        <v>137</v>
      </c>
      <c r="L919" t="s">
        <v>2884</v>
      </c>
      <c r="M919" t="s">
        <v>2885</v>
      </c>
      <c r="N919">
        <v>7.6238888879999998</v>
      </c>
      <c r="O919">
        <v>0</v>
      </c>
      <c r="P919">
        <v>564</v>
      </c>
      <c r="Q919">
        <v>0</v>
      </c>
      <c r="R919">
        <v>0</v>
      </c>
      <c r="S919">
        <v>0</v>
      </c>
      <c r="T919">
        <v>47</v>
      </c>
      <c r="U919">
        <v>0</v>
      </c>
      <c r="V919">
        <v>0</v>
      </c>
      <c r="W919">
        <v>0</v>
      </c>
      <c r="X919">
        <v>1465.2169167724369</v>
      </c>
      <c r="Y919">
        <v>0</v>
      </c>
      <c r="Z919">
        <v>0</v>
      </c>
      <c r="AA919">
        <v>0</v>
      </c>
      <c r="AB919">
        <v>344.02359761274806</v>
      </c>
      <c r="AC919">
        <v>0</v>
      </c>
      <c r="AD919">
        <v>0</v>
      </c>
      <c r="AE919">
        <v>1809.240514385185</v>
      </c>
    </row>
    <row r="920" spans="1:31" x14ac:dyDescent="0.25">
      <c r="A920">
        <v>1896848</v>
      </c>
      <c r="B920">
        <v>1</v>
      </c>
      <c r="C920" t="s">
        <v>80</v>
      </c>
      <c r="D920" t="s">
        <v>106</v>
      </c>
      <c r="E920" t="s">
        <v>131</v>
      </c>
      <c r="F920" t="s">
        <v>2886</v>
      </c>
      <c r="G920" t="s">
        <v>133</v>
      </c>
      <c r="H920" t="s">
        <v>134</v>
      </c>
      <c r="I920" t="s">
        <v>135</v>
      </c>
      <c r="J920" t="s">
        <v>136</v>
      </c>
      <c r="K920" t="s">
        <v>137</v>
      </c>
      <c r="L920" t="s">
        <v>2887</v>
      </c>
      <c r="M920" t="s">
        <v>2888</v>
      </c>
      <c r="N920">
        <v>1.7124999999999999</v>
      </c>
      <c r="O920">
        <v>0</v>
      </c>
      <c r="P920">
        <v>18</v>
      </c>
      <c r="Q920">
        <v>0</v>
      </c>
      <c r="R920">
        <v>0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9.4049475787265866</v>
      </c>
      <c r="Y920">
        <v>0</v>
      </c>
      <c r="Z920">
        <v>0</v>
      </c>
      <c r="AA920">
        <v>0</v>
      </c>
      <c r="AB920">
        <v>0.47206039012369422</v>
      </c>
      <c r="AC920">
        <v>0</v>
      </c>
      <c r="AD920">
        <v>0</v>
      </c>
      <c r="AE920">
        <v>9.8770079688502808</v>
      </c>
    </row>
    <row r="921" spans="1:31" x14ac:dyDescent="0.25">
      <c r="A921">
        <v>1897240</v>
      </c>
      <c r="B921">
        <v>1</v>
      </c>
      <c r="C921" t="s">
        <v>80</v>
      </c>
      <c r="D921" t="s">
        <v>99</v>
      </c>
      <c r="E921" t="s">
        <v>154</v>
      </c>
      <c r="F921" t="s">
        <v>2889</v>
      </c>
      <c r="G921" t="s">
        <v>604</v>
      </c>
      <c r="H921" t="s">
        <v>157</v>
      </c>
      <c r="I921" t="s">
        <v>135</v>
      </c>
      <c r="J921" t="s">
        <v>136</v>
      </c>
      <c r="K921" t="s">
        <v>203</v>
      </c>
      <c r="L921" t="s">
        <v>2890</v>
      </c>
      <c r="M921" t="s">
        <v>2891</v>
      </c>
      <c r="N921">
        <v>0.33250000000000002</v>
      </c>
      <c r="O921">
        <v>19</v>
      </c>
      <c r="P921">
        <v>11170</v>
      </c>
      <c r="Q921">
        <v>13</v>
      </c>
      <c r="R921">
        <v>252</v>
      </c>
      <c r="S921">
        <v>49</v>
      </c>
      <c r="T921">
        <v>1059</v>
      </c>
      <c r="U921">
        <v>2</v>
      </c>
      <c r="V921">
        <v>16</v>
      </c>
      <c r="W921">
        <v>80.021905693272274</v>
      </c>
      <c r="X921">
        <v>1061.2177507621573</v>
      </c>
      <c r="Y921">
        <v>12.451308493304364</v>
      </c>
      <c r="Z921">
        <v>34.734091343256935</v>
      </c>
      <c r="AA921">
        <v>131.6918289310882</v>
      </c>
      <c r="AB921">
        <v>296.21976116942187</v>
      </c>
      <c r="AC921">
        <v>3.7173573197647252</v>
      </c>
      <c r="AD921">
        <v>5.4932399022180745</v>
      </c>
      <c r="AE921">
        <v>1625.5472436144835</v>
      </c>
    </row>
    <row r="922" spans="1:31" x14ac:dyDescent="0.25">
      <c r="A922">
        <v>1896636</v>
      </c>
      <c r="B922">
        <v>1</v>
      </c>
      <c r="C922" t="s">
        <v>80</v>
      </c>
      <c r="D922" t="s">
        <v>97</v>
      </c>
      <c r="E922" t="s">
        <v>131</v>
      </c>
      <c r="F922" t="s">
        <v>2892</v>
      </c>
      <c r="G922" t="s">
        <v>279</v>
      </c>
      <c r="H922" t="s">
        <v>134</v>
      </c>
      <c r="I922" t="s">
        <v>135</v>
      </c>
      <c r="J922" t="s">
        <v>136</v>
      </c>
      <c r="K922" t="s">
        <v>137</v>
      </c>
      <c r="L922" t="s">
        <v>2893</v>
      </c>
      <c r="M922" t="s">
        <v>2894</v>
      </c>
      <c r="N922">
        <v>1.3238888879999999</v>
      </c>
      <c r="O922">
        <v>0</v>
      </c>
      <c r="P922">
        <v>61</v>
      </c>
      <c r="Q922">
        <v>0</v>
      </c>
      <c r="R922">
        <v>1</v>
      </c>
      <c r="S922">
        <v>0</v>
      </c>
      <c r="T922">
        <v>14</v>
      </c>
      <c r="U922">
        <v>0</v>
      </c>
      <c r="V922">
        <v>0</v>
      </c>
      <c r="W922">
        <v>0</v>
      </c>
      <c r="X922">
        <v>28.412181070786531</v>
      </c>
      <c r="Y922">
        <v>0</v>
      </c>
      <c r="Z922">
        <v>0.75218388065093</v>
      </c>
      <c r="AA922">
        <v>0</v>
      </c>
      <c r="AB922">
        <v>41.352221022278158</v>
      </c>
      <c r="AC922">
        <v>0</v>
      </c>
      <c r="AD922">
        <v>0</v>
      </c>
      <c r="AE922">
        <v>70.516585973715621</v>
      </c>
    </row>
    <row r="923" spans="1:31" x14ac:dyDescent="0.25">
      <c r="A923">
        <v>1897177</v>
      </c>
      <c r="B923">
        <v>1</v>
      </c>
      <c r="C923" t="s">
        <v>81</v>
      </c>
      <c r="D923" t="s">
        <v>115</v>
      </c>
      <c r="E923" t="s">
        <v>131</v>
      </c>
      <c r="F923" t="s">
        <v>2895</v>
      </c>
      <c r="G923" t="s">
        <v>133</v>
      </c>
      <c r="H923" t="s">
        <v>134</v>
      </c>
      <c r="I923" t="s">
        <v>135</v>
      </c>
      <c r="J923" t="s">
        <v>136</v>
      </c>
      <c r="K923" t="s">
        <v>137</v>
      </c>
      <c r="L923" t="s">
        <v>2896</v>
      </c>
      <c r="M923" t="s">
        <v>2897</v>
      </c>
      <c r="N923">
        <v>1.2636111109999999</v>
      </c>
      <c r="O923">
        <v>0</v>
      </c>
      <c r="P923">
        <v>6</v>
      </c>
      <c r="Q923">
        <v>0</v>
      </c>
      <c r="R923">
        <v>1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2.6150498128787332</v>
      </c>
      <c r="Y923">
        <v>0</v>
      </c>
      <c r="Z923">
        <v>0.22393993359098224</v>
      </c>
      <c r="AA923">
        <v>0</v>
      </c>
      <c r="AB923">
        <v>0.38813753939674173</v>
      </c>
      <c r="AC923">
        <v>0</v>
      </c>
      <c r="AD923">
        <v>0</v>
      </c>
      <c r="AE923">
        <v>3.2271272858664575</v>
      </c>
    </row>
    <row r="924" spans="1:31" x14ac:dyDescent="0.25">
      <c r="A924">
        <v>1896550</v>
      </c>
      <c r="B924">
        <v>1</v>
      </c>
      <c r="C924" t="s">
        <v>80</v>
      </c>
      <c r="D924" t="s">
        <v>107</v>
      </c>
      <c r="E924" t="s">
        <v>190</v>
      </c>
      <c r="F924" t="s">
        <v>2898</v>
      </c>
      <c r="G924" t="s">
        <v>156</v>
      </c>
      <c r="H924" t="s">
        <v>157</v>
      </c>
      <c r="I924" t="s">
        <v>135</v>
      </c>
      <c r="J924" t="s">
        <v>136</v>
      </c>
      <c r="K924" t="s">
        <v>137</v>
      </c>
      <c r="L924" t="s">
        <v>2899</v>
      </c>
      <c r="M924" t="s">
        <v>2900</v>
      </c>
      <c r="N924">
        <v>1.2538888880000001</v>
      </c>
      <c r="O924">
        <v>0</v>
      </c>
      <c r="P924">
        <v>614</v>
      </c>
      <c r="Q924">
        <v>0</v>
      </c>
      <c r="R924">
        <v>3</v>
      </c>
      <c r="S924">
        <v>2</v>
      </c>
      <c r="T924">
        <v>33</v>
      </c>
      <c r="U924">
        <v>0</v>
      </c>
      <c r="V924">
        <v>0</v>
      </c>
      <c r="W924">
        <v>0</v>
      </c>
      <c r="X924">
        <v>177.36028353933906</v>
      </c>
      <c r="Y924">
        <v>0</v>
      </c>
      <c r="Z924">
        <v>8.6894321510699921</v>
      </c>
      <c r="AA924">
        <v>3.7621081296090448</v>
      </c>
      <c r="AB924">
        <v>32.817203702311147</v>
      </c>
      <c r="AC924">
        <v>0</v>
      </c>
      <c r="AD924">
        <v>0</v>
      </c>
      <c r="AE924">
        <v>222.62902752232924</v>
      </c>
    </row>
    <row r="925" spans="1:31" x14ac:dyDescent="0.25">
      <c r="A925">
        <v>1897034</v>
      </c>
      <c r="B925">
        <v>1</v>
      </c>
      <c r="C925" t="s">
        <v>80</v>
      </c>
      <c r="D925" t="s">
        <v>103</v>
      </c>
      <c r="E925" t="s">
        <v>149</v>
      </c>
      <c r="F925" t="s">
        <v>2601</v>
      </c>
      <c r="G925" t="s">
        <v>487</v>
      </c>
      <c r="H925" t="s">
        <v>134</v>
      </c>
      <c r="I925" t="s">
        <v>135</v>
      </c>
      <c r="J925" t="s">
        <v>136</v>
      </c>
      <c r="K925" t="s">
        <v>137</v>
      </c>
      <c r="L925" t="s">
        <v>2901</v>
      </c>
      <c r="M925" t="s">
        <v>2902</v>
      </c>
      <c r="N925">
        <v>4.3019444440000001</v>
      </c>
      <c r="O925">
        <v>0</v>
      </c>
      <c r="P925">
        <v>470</v>
      </c>
      <c r="Q925">
        <v>0</v>
      </c>
      <c r="R925">
        <v>1</v>
      </c>
      <c r="S925">
        <v>0</v>
      </c>
      <c r="T925">
        <v>26</v>
      </c>
      <c r="U925">
        <v>0</v>
      </c>
      <c r="V925">
        <v>0</v>
      </c>
      <c r="W925">
        <v>0</v>
      </c>
      <c r="X925">
        <v>942.44267753429415</v>
      </c>
      <c r="Y925">
        <v>0</v>
      </c>
      <c r="Z925">
        <v>0</v>
      </c>
      <c r="AA925">
        <v>0</v>
      </c>
      <c r="AB925">
        <v>129.4249888433315</v>
      </c>
      <c r="AC925">
        <v>0</v>
      </c>
      <c r="AD925">
        <v>0</v>
      </c>
      <c r="AE925">
        <v>1071.8676663776257</v>
      </c>
    </row>
    <row r="926" spans="1:31" x14ac:dyDescent="0.25">
      <c r="A926">
        <v>1896785</v>
      </c>
      <c r="B926">
        <v>1</v>
      </c>
      <c r="C926" t="s">
        <v>80</v>
      </c>
      <c r="D926" t="s">
        <v>96</v>
      </c>
      <c r="E926" t="s">
        <v>131</v>
      </c>
      <c r="F926" t="s">
        <v>2537</v>
      </c>
      <c r="G926" t="s">
        <v>133</v>
      </c>
      <c r="H926" t="s">
        <v>134</v>
      </c>
      <c r="I926" t="s">
        <v>135</v>
      </c>
      <c r="J926" t="s">
        <v>136</v>
      </c>
      <c r="K926" t="s">
        <v>137</v>
      </c>
      <c r="L926" t="s">
        <v>2903</v>
      </c>
      <c r="M926" t="s">
        <v>2904</v>
      </c>
      <c r="N926">
        <v>5.011111111</v>
      </c>
      <c r="O926">
        <v>0</v>
      </c>
      <c r="P926">
        <v>128</v>
      </c>
      <c r="Q926">
        <v>0</v>
      </c>
      <c r="R926">
        <v>0</v>
      </c>
      <c r="S926">
        <v>0</v>
      </c>
      <c r="T926">
        <v>7</v>
      </c>
      <c r="U926">
        <v>0</v>
      </c>
      <c r="V926">
        <v>0</v>
      </c>
      <c r="W926">
        <v>0</v>
      </c>
      <c r="X926">
        <v>712.11328507351834</v>
      </c>
      <c r="Y926">
        <v>0</v>
      </c>
      <c r="Z926">
        <v>0</v>
      </c>
      <c r="AA926">
        <v>0</v>
      </c>
      <c r="AB926">
        <v>27.64242484527918</v>
      </c>
      <c r="AC926">
        <v>0</v>
      </c>
      <c r="AD926">
        <v>0</v>
      </c>
      <c r="AE926">
        <v>739.75570991879749</v>
      </c>
    </row>
    <row r="927" spans="1:31" x14ac:dyDescent="0.25">
      <c r="A927">
        <v>1896885</v>
      </c>
      <c r="B927">
        <v>1</v>
      </c>
      <c r="C927" t="s">
        <v>80</v>
      </c>
      <c r="D927" t="s">
        <v>106</v>
      </c>
      <c r="E927" t="s">
        <v>131</v>
      </c>
      <c r="F927" t="s">
        <v>2905</v>
      </c>
      <c r="G927" t="s">
        <v>133</v>
      </c>
      <c r="H927" t="s">
        <v>134</v>
      </c>
      <c r="I927" t="s">
        <v>135</v>
      </c>
      <c r="J927" t="s">
        <v>136</v>
      </c>
      <c r="K927" t="s">
        <v>137</v>
      </c>
      <c r="L927" t="s">
        <v>2906</v>
      </c>
      <c r="M927" t="s">
        <v>2907</v>
      </c>
      <c r="N927">
        <v>2.2141666660000001</v>
      </c>
      <c r="O927">
        <v>0</v>
      </c>
      <c r="P927">
        <v>2</v>
      </c>
      <c r="Q927">
        <v>0</v>
      </c>
      <c r="R927">
        <v>0</v>
      </c>
      <c r="S927">
        <v>0</v>
      </c>
      <c r="T927">
        <v>4</v>
      </c>
      <c r="U927">
        <v>0</v>
      </c>
      <c r="V927">
        <v>0</v>
      </c>
      <c r="W927">
        <v>0</v>
      </c>
      <c r="X927">
        <v>0.81651617060986226</v>
      </c>
      <c r="Y927">
        <v>0</v>
      </c>
      <c r="Z927">
        <v>0</v>
      </c>
      <c r="AA927">
        <v>0</v>
      </c>
      <c r="AB927">
        <v>7.7397072742535009</v>
      </c>
      <c r="AC927">
        <v>0</v>
      </c>
      <c r="AD927">
        <v>0</v>
      </c>
      <c r="AE927">
        <v>8.5562234448633632</v>
      </c>
    </row>
    <row r="928" spans="1:31" x14ac:dyDescent="0.25">
      <c r="A928">
        <v>1896593</v>
      </c>
      <c r="B928">
        <v>1</v>
      </c>
      <c r="C928" t="s">
        <v>80</v>
      </c>
      <c r="D928" t="s">
        <v>102</v>
      </c>
      <c r="E928" t="s">
        <v>190</v>
      </c>
      <c r="F928" t="s">
        <v>2908</v>
      </c>
      <c r="G928" t="s">
        <v>202</v>
      </c>
      <c r="H928" t="s">
        <v>157</v>
      </c>
      <c r="I928" t="s">
        <v>135</v>
      </c>
      <c r="J928" t="s">
        <v>136</v>
      </c>
      <c r="K928" t="s">
        <v>203</v>
      </c>
      <c r="L928" t="s">
        <v>2909</v>
      </c>
      <c r="M928" t="s">
        <v>2910</v>
      </c>
      <c r="N928">
        <v>5.2173322219999996</v>
      </c>
      <c r="O928">
        <v>0</v>
      </c>
      <c r="P928">
        <v>34</v>
      </c>
      <c r="Q928">
        <v>0</v>
      </c>
      <c r="R928">
        <v>1</v>
      </c>
      <c r="S928">
        <v>0</v>
      </c>
      <c r="T928">
        <v>9</v>
      </c>
      <c r="U928">
        <v>0</v>
      </c>
      <c r="V928">
        <v>0</v>
      </c>
      <c r="W928">
        <v>0</v>
      </c>
      <c r="X928">
        <v>53.785173465796923</v>
      </c>
      <c r="Y928">
        <v>0</v>
      </c>
      <c r="Z928">
        <v>9.3623323668818443</v>
      </c>
      <c r="AA928">
        <v>0</v>
      </c>
      <c r="AB928">
        <v>34.989205323020357</v>
      </c>
      <c r="AC928">
        <v>0</v>
      </c>
      <c r="AD928">
        <v>0</v>
      </c>
      <c r="AE928">
        <v>98.136711155699118</v>
      </c>
    </row>
    <row r="929" spans="1:31" x14ac:dyDescent="0.25">
      <c r="A929">
        <v>1897043</v>
      </c>
      <c r="B929">
        <v>1</v>
      </c>
      <c r="C929" t="s">
        <v>80</v>
      </c>
      <c r="D929" t="s">
        <v>110</v>
      </c>
      <c r="E929" t="s">
        <v>154</v>
      </c>
      <c r="F929" t="s">
        <v>2911</v>
      </c>
      <c r="G929" t="s">
        <v>156</v>
      </c>
      <c r="H929" t="s">
        <v>157</v>
      </c>
      <c r="I929" t="s">
        <v>135</v>
      </c>
      <c r="J929" t="s">
        <v>136</v>
      </c>
      <c r="K929" t="s">
        <v>137</v>
      </c>
      <c r="L929" t="s">
        <v>2912</v>
      </c>
      <c r="M929" t="s">
        <v>2913</v>
      </c>
      <c r="N929">
        <v>0.68333333299999999</v>
      </c>
      <c r="O929">
        <v>0</v>
      </c>
      <c r="P929">
        <v>18855</v>
      </c>
      <c r="Q929">
        <v>0</v>
      </c>
      <c r="R929">
        <v>2</v>
      </c>
      <c r="S929">
        <v>1</v>
      </c>
      <c r="T929">
        <v>1166</v>
      </c>
      <c r="U929">
        <v>0</v>
      </c>
      <c r="V929">
        <v>5</v>
      </c>
      <c r="W929">
        <v>0</v>
      </c>
      <c r="X929">
        <v>4523.2974406607191</v>
      </c>
      <c r="Y929">
        <v>0</v>
      </c>
      <c r="Z929">
        <v>0.63699446192416675</v>
      </c>
      <c r="AA929">
        <v>1.7607012387770999</v>
      </c>
      <c r="AB929">
        <v>875.34253363560572</v>
      </c>
      <c r="AC929">
        <v>0</v>
      </c>
      <c r="AD929">
        <v>34.941889461918251</v>
      </c>
      <c r="AE929">
        <v>5435.979559458945</v>
      </c>
    </row>
    <row r="930" spans="1:31" x14ac:dyDescent="0.25">
      <c r="A930">
        <v>1897020</v>
      </c>
      <c r="B930">
        <v>1</v>
      </c>
      <c r="C930" t="s">
        <v>80</v>
      </c>
      <c r="D930" t="s">
        <v>84</v>
      </c>
      <c r="E930" t="s">
        <v>131</v>
      </c>
      <c r="F930" t="s">
        <v>2914</v>
      </c>
      <c r="G930" t="s">
        <v>133</v>
      </c>
      <c r="H930" t="s">
        <v>134</v>
      </c>
      <c r="I930" t="s">
        <v>135</v>
      </c>
      <c r="J930" t="s">
        <v>136</v>
      </c>
      <c r="K930" t="s">
        <v>137</v>
      </c>
      <c r="L930" t="s">
        <v>2915</v>
      </c>
      <c r="M930" t="s">
        <v>2916</v>
      </c>
      <c r="N930">
        <v>2.2763888880000001</v>
      </c>
      <c r="O930">
        <v>0</v>
      </c>
      <c r="P930">
        <v>312</v>
      </c>
      <c r="Q930">
        <v>0</v>
      </c>
      <c r="R930">
        <v>0</v>
      </c>
      <c r="S930">
        <v>0</v>
      </c>
      <c r="T930">
        <v>8</v>
      </c>
      <c r="U930">
        <v>0</v>
      </c>
      <c r="V930">
        <v>0</v>
      </c>
      <c r="W930">
        <v>0</v>
      </c>
      <c r="X930">
        <v>255.96311432765287</v>
      </c>
      <c r="Y930">
        <v>0</v>
      </c>
      <c r="Z930">
        <v>0</v>
      </c>
      <c r="AA930">
        <v>0</v>
      </c>
      <c r="AB930">
        <v>38.198003777628372</v>
      </c>
      <c r="AC930">
        <v>0</v>
      </c>
      <c r="AD930">
        <v>0</v>
      </c>
      <c r="AE930">
        <v>294.16111810528128</v>
      </c>
    </row>
    <row r="931" spans="1:31" x14ac:dyDescent="0.25">
      <c r="A931">
        <v>1896688</v>
      </c>
      <c r="B931">
        <v>1</v>
      </c>
      <c r="C931" t="s">
        <v>80</v>
      </c>
      <c r="D931" t="s">
        <v>96</v>
      </c>
      <c r="E931" t="s">
        <v>149</v>
      </c>
      <c r="F931" t="s">
        <v>2607</v>
      </c>
      <c r="G931" t="s">
        <v>151</v>
      </c>
      <c r="H931" t="s">
        <v>134</v>
      </c>
      <c r="I931" t="s">
        <v>135</v>
      </c>
      <c r="J931" t="s">
        <v>136</v>
      </c>
      <c r="K931" t="s">
        <v>137</v>
      </c>
      <c r="L931" t="s">
        <v>2917</v>
      </c>
      <c r="M931" t="s">
        <v>2918</v>
      </c>
      <c r="N931">
        <v>1.6033333329999999</v>
      </c>
      <c r="O931">
        <v>0</v>
      </c>
      <c r="P931">
        <v>237</v>
      </c>
      <c r="Q931">
        <v>0</v>
      </c>
      <c r="R931">
        <v>1</v>
      </c>
      <c r="S931">
        <v>0</v>
      </c>
      <c r="T931">
        <v>6</v>
      </c>
      <c r="U931">
        <v>0</v>
      </c>
      <c r="V931">
        <v>0</v>
      </c>
      <c r="W931">
        <v>0</v>
      </c>
      <c r="X931">
        <v>363.70211313778066</v>
      </c>
      <c r="Y931">
        <v>0</v>
      </c>
      <c r="Z931">
        <v>0.31623485504964</v>
      </c>
      <c r="AA931">
        <v>0</v>
      </c>
      <c r="AB931">
        <v>16.726447069156961</v>
      </c>
      <c r="AC931">
        <v>0</v>
      </c>
      <c r="AD931">
        <v>0</v>
      </c>
      <c r="AE931">
        <v>380.74479506198725</v>
      </c>
    </row>
    <row r="932" spans="1:31" x14ac:dyDescent="0.25">
      <c r="A932">
        <v>1896874</v>
      </c>
      <c r="B932">
        <v>1</v>
      </c>
      <c r="C932" t="s">
        <v>80</v>
      </c>
      <c r="D932" t="s">
        <v>100</v>
      </c>
      <c r="E932" t="s">
        <v>131</v>
      </c>
      <c r="F932" t="s">
        <v>2919</v>
      </c>
      <c r="G932" t="s">
        <v>133</v>
      </c>
      <c r="H932" t="s">
        <v>134</v>
      </c>
      <c r="I932" t="s">
        <v>135</v>
      </c>
      <c r="J932" t="s">
        <v>136</v>
      </c>
      <c r="K932" t="s">
        <v>137</v>
      </c>
      <c r="L932" t="s">
        <v>2920</v>
      </c>
      <c r="M932" t="s">
        <v>2921</v>
      </c>
      <c r="N932">
        <v>1.5866666659999999</v>
      </c>
      <c r="O932">
        <v>0</v>
      </c>
      <c r="P932">
        <v>26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15.532581282878761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15.532581282878761</v>
      </c>
    </row>
    <row r="933" spans="1:31" x14ac:dyDescent="0.25">
      <c r="A933">
        <v>1896897</v>
      </c>
      <c r="B933">
        <v>1</v>
      </c>
      <c r="C933" t="s">
        <v>81</v>
      </c>
      <c r="D933" t="s">
        <v>112</v>
      </c>
      <c r="E933" t="s">
        <v>149</v>
      </c>
      <c r="F933" t="s">
        <v>2922</v>
      </c>
      <c r="G933" t="s">
        <v>151</v>
      </c>
      <c r="H933" t="s">
        <v>134</v>
      </c>
      <c r="I933" t="s">
        <v>135</v>
      </c>
      <c r="J933" t="s">
        <v>136</v>
      </c>
      <c r="K933" t="s">
        <v>137</v>
      </c>
      <c r="L933" t="s">
        <v>2923</v>
      </c>
      <c r="M933" t="s">
        <v>2924</v>
      </c>
      <c r="N933">
        <v>3.3525</v>
      </c>
      <c r="O933">
        <v>0</v>
      </c>
      <c r="P933">
        <v>223</v>
      </c>
      <c r="Q933">
        <v>0</v>
      </c>
      <c r="R933">
        <v>0</v>
      </c>
      <c r="S933">
        <v>0</v>
      </c>
      <c r="T933">
        <v>8</v>
      </c>
      <c r="U933">
        <v>0</v>
      </c>
      <c r="V933">
        <v>0</v>
      </c>
      <c r="W933">
        <v>0</v>
      </c>
      <c r="X933">
        <v>221.58701774110637</v>
      </c>
      <c r="Y933">
        <v>0</v>
      </c>
      <c r="Z933">
        <v>0</v>
      </c>
      <c r="AA933">
        <v>0</v>
      </c>
      <c r="AB933">
        <v>29.379862022154715</v>
      </c>
      <c r="AC933">
        <v>0</v>
      </c>
      <c r="AD933">
        <v>0</v>
      </c>
      <c r="AE933">
        <v>250.96687976326109</v>
      </c>
    </row>
    <row r="934" spans="1:31" x14ac:dyDescent="0.25">
      <c r="A934">
        <v>1896974</v>
      </c>
      <c r="B934">
        <v>1</v>
      </c>
      <c r="C934" t="s">
        <v>80</v>
      </c>
      <c r="D934" t="s">
        <v>100</v>
      </c>
      <c r="E934" t="s">
        <v>140</v>
      </c>
      <c r="F934" t="s">
        <v>2925</v>
      </c>
      <c r="G934" t="s">
        <v>146</v>
      </c>
      <c r="H934" t="s">
        <v>134</v>
      </c>
      <c r="I934" t="s">
        <v>135</v>
      </c>
      <c r="J934" t="s">
        <v>136</v>
      </c>
      <c r="K934" t="s">
        <v>137</v>
      </c>
      <c r="L934" t="s">
        <v>2926</v>
      </c>
      <c r="M934" t="s">
        <v>2927</v>
      </c>
      <c r="N934">
        <v>3.6375000000000002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13.922310555182667</v>
      </c>
      <c r="AE934">
        <v>13.922310555182667</v>
      </c>
    </row>
    <row r="935" spans="1:31" x14ac:dyDescent="0.25">
      <c r="A935">
        <v>1896705</v>
      </c>
      <c r="B935">
        <v>1</v>
      </c>
      <c r="C935" t="s">
        <v>80</v>
      </c>
      <c r="D935" t="s">
        <v>100</v>
      </c>
      <c r="E935" t="s">
        <v>131</v>
      </c>
      <c r="F935" t="s">
        <v>2928</v>
      </c>
      <c r="G935" t="s">
        <v>133</v>
      </c>
      <c r="H935" t="s">
        <v>134</v>
      </c>
      <c r="I935" t="s">
        <v>135</v>
      </c>
      <c r="J935" t="s">
        <v>136</v>
      </c>
      <c r="K935" t="s">
        <v>137</v>
      </c>
      <c r="L935" t="s">
        <v>2929</v>
      </c>
      <c r="M935" t="s">
        <v>2930</v>
      </c>
      <c r="N935">
        <v>1.6088888880000001</v>
      </c>
      <c r="O935">
        <v>0</v>
      </c>
      <c r="P935">
        <v>49</v>
      </c>
      <c r="Q935">
        <v>0</v>
      </c>
      <c r="R935">
        <v>0</v>
      </c>
      <c r="S935">
        <v>0</v>
      </c>
      <c r="T935">
        <v>2</v>
      </c>
      <c r="U935">
        <v>0</v>
      </c>
      <c r="V935">
        <v>0</v>
      </c>
      <c r="W935">
        <v>0</v>
      </c>
      <c r="X935">
        <v>29.073614100319901</v>
      </c>
      <c r="Y935">
        <v>0</v>
      </c>
      <c r="Z935">
        <v>0</v>
      </c>
      <c r="AA935">
        <v>0</v>
      </c>
      <c r="AB935">
        <v>3.2270517823875293</v>
      </c>
      <c r="AC935">
        <v>0</v>
      </c>
      <c r="AD935">
        <v>0</v>
      </c>
      <c r="AE935">
        <v>32.300665882707428</v>
      </c>
    </row>
    <row r="936" spans="1:31" x14ac:dyDescent="0.25">
      <c r="A936">
        <v>1896811</v>
      </c>
      <c r="B936">
        <v>1</v>
      </c>
      <c r="C936" t="s">
        <v>80</v>
      </c>
      <c r="D936" t="s">
        <v>96</v>
      </c>
      <c r="E936" t="s">
        <v>149</v>
      </c>
      <c r="F936" t="s">
        <v>2931</v>
      </c>
      <c r="G936" t="s">
        <v>439</v>
      </c>
      <c r="H936" t="s">
        <v>134</v>
      </c>
      <c r="I936" t="s">
        <v>135</v>
      </c>
      <c r="J936" t="s">
        <v>136</v>
      </c>
      <c r="K936" t="s">
        <v>137</v>
      </c>
      <c r="L936" t="s">
        <v>2932</v>
      </c>
      <c r="M936" t="s">
        <v>2933</v>
      </c>
      <c r="N936">
        <v>8.1969444439999997</v>
      </c>
      <c r="O936">
        <v>0</v>
      </c>
      <c r="P936">
        <v>60</v>
      </c>
      <c r="Q936">
        <v>0</v>
      </c>
      <c r="R936">
        <v>0</v>
      </c>
      <c r="S936">
        <v>0</v>
      </c>
      <c r="T936">
        <v>15</v>
      </c>
      <c r="U936">
        <v>0</v>
      </c>
      <c r="V936">
        <v>0</v>
      </c>
      <c r="W936">
        <v>0</v>
      </c>
      <c r="X936">
        <v>247.47897748925561</v>
      </c>
      <c r="Y936">
        <v>0</v>
      </c>
      <c r="Z936">
        <v>0</v>
      </c>
      <c r="AA936">
        <v>0</v>
      </c>
      <c r="AB936">
        <v>387.83109982380813</v>
      </c>
      <c r="AC936">
        <v>0</v>
      </c>
      <c r="AD936">
        <v>0</v>
      </c>
      <c r="AE936">
        <v>635.31007731306374</v>
      </c>
    </row>
    <row r="937" spans="1:31" x14ac:dyDescent="0.25">
      <c r="A937">
        <v>1896479</v>
      </c>
      <c r="B937">
        <v>1</v>
      </c>
      <c r="C937" t="s">
        <v>80</v>
      </c>
      <c r="D937" t="s">
        <v>93</v>
      </c>
      <c r="E937" t="s">
        <v>154</v>
      </c>
      <c r="F937" t="s">
        <v>1694</v>
      </c>
      <c r="G937" t="s">
        <v>156</v>
      </c>
      <c r="H937" t="s">
        <v>157</v>
      </c>
      <c r="I937" t="s">
        <v>135</v>
      </c>
      <c r="J937" t="s">
        <v>136</v>
      </c>
      <c r="K937" t="s">
        <v>137</v>
      </c>
      <c r="L937" t="s">
        <v>2934</v>
      </c>
      <c r="M937" t="s">
        <v>2935</v>
      </c>
      <c r="N937">
        <v>0.65444444400000001</v>
      </c>
      <c r="O937">
        <v>0</v>
      </c>
      <c r="P937">
        <v>8</v>
      </c>
      <c r="Q937">
        <v>29</v>
      </c>
      <c r="R937">
        <v>64</v>
      </c>
      <c r="S937">
        <v>6</v>
      </c>
      <c r="T937">
        <v>9</v>
      </c>
      <c r="U937">
        <v>0</v>
      </c>
      <c r="V937">
        <v>0</v>
      </c>
      <c r="W937">
        <v>0</v>
      </c>
      <c r="X937">
        <v>1.606731563156331</v>
      </c>
      <c r="Y937">
        <v>84.043862728393464</v>
      </c>
      <c r="Z937">
        <v>155.6567984552625</v>
      </c>
      <c r="AA937">
        <v>115.6659538601954</v>
      </c>
      <c r="AB937">
        <v>16.471599569480137</v>
      </c>
      <c r="AC937">
        <v>0</v>
      </c>
      <c r="AD937">
        <v>0</v>
      </c>
      <c r="AE937">
        <v>373.4449461764878</v>
      </c>
    </row>
    <row r="938" spans="1:31" x14ac:dyDescent="0.25">
      <c r="A938">
        <v>1896957</v>
      </c>
      <c r="B938">
        <v>1</v>
      </c>
      <c r="C938" t="s">
        <v>80</v>
      </c>
      <c r="D938" t="s">
        <v>104</v>
      </c>
      <c r="E938" t="s">
        <v>190</v>
      </c>
      <c r="F938" t="s">
        <v>2936</v>
      </c>
      <c r="G938" t="s">
        <v>2274</v>
      </c>
      <c r="H938" t="s">
        <v>157</v>
      </c>
      <c r="I938" t="s">
        <v>135</v>
      </c>
      <c r="J938" t="s">
        <v>136</v>
      </c>
      <c r="K938" t="s">
        <v>137</v>
      </c>
      <c r="L938" t="s">
        <v>2937</v>
      </c>
      <c r="M938" t="s">
        <v>2938</v>
      </c>
      <c r="N938">
        <v>0.98694444400000003</v>
      </c>
      <c r="O938">
        <v>0</v>
      </c>
      <c r="P938">
        <v>204</v>
      </c>
      <c r="Q938">
        <v>0</v>
      </c>
      <c r="R938">
        <v>1</v>
      </c>
      <c r="S938">
        <v>0</v>
      </c>
      <c r="T938">
        <v>47</v>
      </c>
      <c r="U938">
        <v>0</v>
      </c>
      <c r="V938">
        <v>1</v>
      </c>
      <c r="W938">
        <v>0</v>
      </c>
      <c r="X938">
        <v>57.663395832720724</v>
      </c>
      <c r="Y938">
        <v>0</v>
      </c>
      <c r="Z938">
        <v>0.35720819325271946</v>
      </c>
      <c r="AA938">
        <v>0</v>
      </c>
      <c r="AB938">
        <v>37.865942110859741</v>
      </c>
      <c r="AC938">
        <v>0</v>
      </c>
      <c r="AD938">
        <v>0.39410175337375003</v>
      </c>
      <c r="AE938">
        <v>96.280647890206922</v>
      </c>
    </row>
    <row r="939" spans="1:31" x14ac:dyDescent="0.25">
      <c r="A939">
        <v>1897206</v>
      </c>
      <c r="B939">
        <v>1</v>
      </c>
      <c r="C939" t="s">
        <v>81</v>
      </c>
      <c r="D939" t="s">
        <v>118</v>
      </c>
      <c r="E939" t="s">
        <v>140</v>
      </c>
      <c r="F939" t="s">
        <v>2939</v>
      </c>
      <c r="G939" t="s">
        <v>217</v>
      </c>
      <c r="H939" t="s">
        <v>134</v>
      </c>
      <c r="I939" t="s">
        <v>135</v>
      </c>
      <c r="J939" t="s">
        <v>136</v>
      </c>
      <c r="K939" t="s">
        <v>137</v>
      </c>
      <c r="L939" t="s">
        <v>2940</v>
      </c>
      <c r="M939" t="s">
        <v>2941</v>
      </c>
      <c r="N939">
        <v>1.8286111110000001</v>
      </c>
      <c r="O939">
        <v>0</v>
      </c>
      <c r="P939">
        <v>8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2.9430446733027935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2.9430446733027935</v>
      </c>
    </row>
    <row r="940" spans="1:31" x14ac:dyDescent="0.25">
      <c r="A940">
        <v>1896911</v>
      </c>
      <c r="B940">
        <v>1</v>
      </c>
      <c r="C940" t="s">
        <v>81</v>
      </c>
      <c r="D940" t="s">
        <v>118</v>
      </c>
      <c r="E940" t="s">
        <v>140</v>
      </c>
      <c r="F940" t="s">
        <v>2942</v>
      </c>
      <c r="G940" t="s">
        <v>217</v>
      </c>
      <c r="H940" t="s">
        <v>134</v>
      </c>
      <c r="I940" t="s">
        <v>135</v>
      </c>
      <c r="J940" t="s">
        <v>136</v>
      </c>
      <c r="K940" t="s">
        <v>137</v>
      </c>
      <c r="L940" t="s">
        <v>2943</v>
      </c>
      <c r="M940" t="s">
        <v>2944</v>
      </c>
      <c r="N940">
        <v>4.8611111109999996</v>
      </c>
      <c r="O940">
        <v>0</v>
      </c>
      <c r="P940">
        <v>5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7.3467396310724222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7.3467396310724222</v>
      </c>
    </row>
    <row r="941" spans="1:31" x14ac:dyDescent="0.25">
      <c r="A941">
        <v>1896519</v>
      </c>
      <c r="B941">
        <v>1</v>
      </c>
      <c r="C941" t="s">
        <v>81</v>
      </c>
      <c r="D941" t="s">
        <v>112</v>
      </c>
      <c r="E941" t="s">
        <v>154</v>
      </c>
      <c r="F941" t="s">
        <v>1945</v>
      </c>
      <c r="G941" t="s">
        <v>156</v>
      </c>
      <c r="H941" t="s">
        <v>157</v>
      </c>
      <c r="I941" t="s">
        <v>135</v>
      </c>
      <c r="J941" t="s">
        <v>136</v>
      </c>
      <c r="K941" t="s">
        <v>137</v>
      </c>
      <c r="L941" t="s">
        <v>2945</v>
      </c>
      <c r="M941" t="s">
        <v>2946</v>
      </c>
      <c r="N941">
        <v>1.7352777770000001</v>
      </c>
      <c r="O941">
        <v>2</v>
      </c>
      <c r="P941">
        <v>213</v>
      </c>
      <c r="Q941">
        <v>111</v>
      </c>
      <c r="R941">
        <v>302</v>
      </c>
      <c r="S941">
        <v>7</v>
      </c>
      <c r="T941">
        <v>26</v>
      </c>
      <c r="U941">
        <v>4</v>
      </c>
      <c r="V941">
        <v>1</v>
      </c>
      <c r="W941">
        <v>6.613616696113167E-2</v>
      </c>
      <c r="X941">
        <v>93.069391672621578</v>
      </c>
      <c r="Y941">
        <v>308.85353320620612</v>
      </c>
      <c r="Z941">
        <v>408.28207159579705</v>
      </c>
      <c r="AA941">
        <v>33.554010615722937</v>
      </c>
      <c r="AB941">
        <v>45.405920497125557</v>
      </c>
      <c r="AC941">
        <v>194.97674482956586</v>
      </c>
      <c r="AD941">
        <v>6.1241806956879419</v>
      </c>
      <c r="AE941">
        <v>1090.3319892796883</v>
      </c>
    </row>
    <row r="942" spans="1:31" x14ac:dyDescent="0.25">
      <c r="A942">
        <v>1896745</v>
      </c>
      <c r="B942">
        <v>1</v>
      </c>
      <c r="C942" t="s">
        <v>80</v>
      </c>
      <c r="D942" t="s">
        <v>84</v>
      </c>
      <c r="E942" t="s">
        <v>131</v>
      </c>
      <c r="F942" t="s">
        <v>2947</v>
      </c>
      <c r="G942" t="s">
        <v>133</v>
      </c>
      <c r="H942" t="s">
        <v>134</v>
      </c>
      <c r="I942" t="s">
        <v>135</v>
      </c>
      <c r="J942" t="s">
        <v>136</v>
      </c>
      <c r="K942" t="s">
        <v>137</v>
      </c>
      <c r="L942" t="s">
        <v>2948</v>
      </c>
      <c r="M942" t="s">
        <v>2949</v>
      </c>
      <c r="N942">
        <v>1.018888888</v>
      </c>
      <c r="O942">
        <v>0</v>
      </c>
      <c r="P942">
        <v>28</v>
      </c>
      <c r="Q942">
        <v>0</v>
      </c>
      <c r="R942">
        <v>0</v>
      </c>
      <c r="S942">
        <v>0</v>
      </c>
      <c r="T942">
        <v>4</v>
      </c>
      <c r="U942">
        <v>0</v>
      </c>
      <c r="V942">
        <v>0</v>
      </c>
      <c r="W942">
        <v>0</v>
      </c>
      <c r="X942">
        <v>10.750538973603742</v>
      </c>
      <c r="Y942">
        <v>0</v>
      </c>
      <c r="Z942">
        <v>0</v>
      </c>
      <c r="AA942">
        <v>0</v>
      </c>
      <c r="AB942">
        <v>3.6150785773952427</v>
      </c>
      <c r="AC942">
        <v>0</v>
      </c>
      <c r="AD942">
        <v>0</v>
      </c>
      <c r="AE942">
        <v>14.365617550998985</v>
      </c>
    </row>
    <row r="943" spans="1:31" x14ac:dyDescent="0.25">
      <c r="A943">
        <v>1897080</v>
      </c>
      <c r="B943">
        <v>1</v>
      </c>
      <c r="C943" t="s">
        <v>81</v>
      </c>
      <c r="D943" t="s">
        <v>118</v>
      </c>
      <c r="E943" t="s">
        <v>140</v>
      </c>
      <c r="F943" t="s">
        <v>2950</v>
      </c>
      <c r="G943" t="s">
        <v>342</v>
      </c>
      <c r="H943" t="s">
        <v>134</v>
      </c>
      <c r="I943" t="s">
        <v>135</v>
      </c>
      <c r="J943" t="s">
        <v>136</v>
      </c>
      <c r="K943" t="s">
        <v>137</v>
      </c>
      <c r="L943" t="s">
        <v>2951</v>
      </c>
      <c r="M943" t="s">
        <v>2952</v>
      </c>
      <c r="N943">
        <v>2.446666666</v>
      </c>
      <c r="O943">
        <v>0</v>
      </c>
      <c r="P943">
        <v>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0.65871485974112887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0.65871485974112887</v>
      </c>
    </row>
    <row r="944" spans="1:31" x14ac:dyDescent="0.25">
      <c r="A944">
        <v>1896439</v>
      </c>
      <c r="B944">
        <v>1</v>
      </c>
      <c r="C944" t="s">
        <v>81</v>
      </c>
      <c r="D944" t="s">
        <v>127</v>
      </c>
      <c r="E944" t="s">
        <v>220</v>
      </c>
      <c r="F944" t="s">
        <v>2953</v>
      </c>
      <c r="G944" t="s">
        <v>156</v>
      </c>
      <c r="H944" t="s">
        <v>157</v>
      </c>
      <c r="I944" t="s">
        <v>135</v>
      </c>
      <c r="J944" t="s">
        <v>136</v>
      </c>
      <c r="K944" t="s">
        <v>137</v>
      </c>
      <c r="L944" t="s">
        <v>2954</v>
      </c>
      <c r="M944" t="s">
        <v>2955</v>
      </c>
      <c r="N944">
        <v>0.96527777699999995</v>
      </c>
      <c r="O944">
        <v>3</v>
      </c>
      <c r="P944">
        <v>442</v>
      </c>
      <c r="Q944">
        <v>72</v>
      </c>
      <c r="R944">
        <v>67</v>
      </c>
      <c r="S944">
        <v>15</v>
      </c>
      <c r="T944">
        <v>29</v>
      </c>
      <c r="U944">
        <v>5</v>
      </c>
      <c r="V944">
        <v>0</v>
      </c>
      <c r="W944">
        <v>1.39327719491925</v>
      </c>
      <c r="X944">
        <v>63.973955914763984</v>
      </c>
      <c r="Y944">
        <v>143.85304852722763</v>
      </c>
      <c r="Z944">
        <v>92.296882238666427</v>
      </c>
      <c r="AA944">
        <v>327.96167403919742</v>
      </c>
      <c r="AB944">
        <v>6.3973524992111601</v>
      </c>
      <c r="AC944">
        <v>125.32494272379476</v>
      </c>
      <c r="AD944">
        <v>0</v>
      </c>
      <c r="AE944">
        <v>761.20113313778052</v>
      </c>
    </row>
    <row r="945" spans="1:31" x14ac:dyDescent="0.25">
      <c r="A945">
        <v>1897123</v>
      </c>
      <c r="B945">
        <v>1</v>
      </c>
      <c r="C945" t="s">
        <v>80</v>
      </c>
      <c r="D945" t="s">
        <v>108</v>
      </c>
      <c r="E945" t="s">
        <v>220</v>
      </c>
      <c r="F945" t="s">
        <v>2956</v>
      </c>
      <c r="G945" t="s">
        <v>156</v>
      </c>
      <c r="H945" t="s">
        <v>157</v>
      </c>
      <c r="I945" t="s">
        <v>222</v>
      </c>
      <c r="J945" t="s">
        <v>136</v>
      </c>
      <c r="K945" t="s">
        <v>137</v>
      </c>
      <c r="L945" t="s">
        <v>2957</v>
      </c>
      <c r="M945" t="s">
        <v>2958</v>
      </c>
      <c r="N945">
        <v>1.6111111000000001E-2</v>
      </c>
      <c r="O945">
        <v>0</v>
      </c>
      <c r="P945">
        <v>3418</v>
      </c>
      <c r="Q945">
        <v>4</v>
      </c>
      <c r="R945">
        <v>677</v>
      </c>
      <c r="S945">
        <v>23</v>
      </c>
      <c r="T945">
        <v>541</v>
      </c>
      <c r="U945">
        <v>0</v>
      </c>
      <c r="V945">
        <v>0</v>
      </c>
      <c r="W945">
        <v>0</v>
      </c>
      <c r="X945">
        <v>13.386055443743645</v>
      </c>
      <c r="Y945">
        <v>0.1877466642309511</v>
      </c>
      <c r="Z945">
        <v>20.075535621685582</v>
      </c>
      <c r="AA945">
        <v>3.6275264934584008</v>
      </c>
      <c r="AB945">
        <v>9.4299002038100657</v>
      </c>
      <c r="AC945">
        <v>0</v>
      </c>
      <c r="AD945">
        <v>0</v>
      </c>
      <c r="AE945">
        <v>46.706764426928643</v>
      </c>
    </row>
    <row r="946" spans="1:31" x14ac:dyDescent="0.25">
      <c r="A946">
        <v>1896602</v>
      </c>
      <c r="B946">
        <v>1</v>
      </c>
      <c r="C946" t="s">
        <v>80</v>
      </c>
      <c r="D946" t="s">
        <v>103</v>
      </c>
      <c r="E946" t="s">
        <v>220</v>
      </c>
      <c r="F946" t="s">
        <v>2959</v>
      </c>
      <c r="G946" t="s">
        <v>202</v>
      </c>
      <c r="H946" t="s">
        <v>157</v>
      </c>
      <c r="I946" t="s">
        <v>135</v>
      </c>
      <c r="J946" t="s">
        <v>136</v>
      </c>
      <c r="K946" t="s">
        <v>203</v>
      </c>
      <c r="L946" t="s">
        <v>2960</v>
      </c>
      <c r="M946" t="s">
        <v>2961</v>
      </c>
      <c r="N946">
        <v>1.9780555550000001</v>
      </c>
      <c r="O946">
        <v>0</v>
      </c>
      <c r="P946">
        <v>54</v>
      </c>
      <c r="Q946">
        <v>2</v>
      </c>
      <c r="R946">
        <v>52</v>
      </c>
      <c r="S946">
        <v>20</v>
      </c>
      <c r="T946">
        <v>32</v>
      </c>
      <c r="U946">
        <v>17</v>
      </c>
      <c r="V946">
        <v>1</v>
      </c>
      <c r="W946">
        <v>0</v>
      </c>
      <c r="X946">
        <v>38.456063288686067</v>
      </c>
      <c r="Y946">
        <v>20.379563015476684</v>
      </c>
      <c r="Z946">
        <v>53.164831464712009</v>
      </c>
      <c r="AA946">
        <v>259.49153450163237</v>
      </c>
      <c r="AB946">
        <v>51.690826886821164</v>
      </c>
      <c r="AC946">
        <v>2335.4693138726593</v>
      </c>
      <c r="AD946">
        <v>121.3402253579668</v>
      </c>
      <c r="AE946">
        <v>2879.9923583879545</v>
      </c>
    </row>
    <row r="947" spans="1:31" x14ac:dyDescent="0.25">
      <c r="A947">
        <v>1897100</v>
      </c>
      <c r="B947">
        <v>1</v>
      </c>
      <c r="C947" t="s">
        <v>80</v>
      </c>
      <c r="D947" t="s">
        <v>97</v>
      </c>
      <c r="E947" t="s">
        <v>154</v>
      </c>
      <c r="F947" t="s">
        <v>2962</v>
      </c>
      <c r="G947" t="s">
        <v>156</v>
      </c>
      <c r="H947" t="s">
        <v>157</v>
      </c>
      <c r="I947" t="s">
        <v>135</v>
      </c>
      <c r="J947" t="s">
        <v>136</v>
      </c>
      <c r="K947" t="s">
        <v>137</v>
      </c>
      <c r="L947" t="s">
        <v>2963</v>
      </c>
      <c r="M947" t="s">
        <v>2964</v>
      </c>
      <c r="N947">
        <v>1.1669444440000001</v>
      </c>
      <c r="O947">
        <v>0</v>
      </c>
      <c r="P947">
        <v>3961</v>
      </c>
      <c r="Q947">
        <v>0</v>
      </c>
      <c r="R947">
        <v>129</v>
      </c>
      <c r="S947">
        <v>4</v>
      </c>
      <c r="T947">
        <v>404</v>
      </c>
      <c r="U947">
        <v>1</v>
      </c>
      <c r="V947">
        <v>0</v>
      </c>
      <c r="W947">
        <v>0</v>
      </c>
      <c r="X947">
        <v>1670.7414337020293</v>
      </c>
      <c r="Y947">
        <v>0</v>
      </c>
      <c r="Z947">
        <v>34.696661875766956</v>
      </c>
      <c r="AA947">
        <v>60.105126198248094</v>
      </c>
      <c r="AB947">
        <v>480.30197085298909</v>
      </c>
      <c r="AC947">
        <v>12.004829063811187</v>
      </c>
      <c r="AD947">
        <v>0</v>
      </c>
      <c r="AE947">
        <v>2257.8500216928446</v>
      </c>
    </row>
    <row r="948" spans="1:31" x14ac:dyDescent="0.25">
      <c r="A948">
        <v>1897266</v>
      </c>
      <c r="B948">
        <v>1</v>
      </c>
      <c r="C948" t="s">
        <v>81</v>
      </c>
      <c r="D948" t="s">
        <v>117</v>
      </c>
      <c r="E948" t="s">
        <v>131</v>
      </c>
      <c r="F948" t="s">
        <v>2965</v>
      </c>
      <c r="G948" t="s">
        <v>133</v>
      </c>
      <c r="H948" t="s">
        <v>134</v>
      </c>
      <c r="I948" t="s">
        <v>135</v>
      </c>
      <c r="J948" t="s">
        <v>136</v>
      </c>
      <c r="K948" t="s">
        <v>137</v>
      </c>
      <c r="L948" t="s">
        <v>2966</v>
      </c>
      <c r="M948" t="s">
        <v>2967</v>
      </c>
      <c r="N948">
        <v>2.7027777770000001</v>
      </c>
      <c r="O948">
        <v>0</v>
      </c>
      <c r="P948">
        <v>34</v>
      </c>
      <c r="Q948">
        <v>0</v>
      </c>
      <c r="R948">
        <v>0</v>
      </c>
      <c r="S948">
        <v>0</v>
      </c>
      <c r="T948">
        <v>2</v>
      </c>
      <c r="U948">
        <v>0</v>
      </c>
      <c r="V948">
        <v>0</v>
      </c>
      <c r="W948">
        <v>0</v>
      </c>
      <c r="X948">
        <v>13.5215290839296</v>
      </c>
      <c r="Y948">
        <v>0</v>
      </c>
      <c r="Z948">
        <v>0</v>
      </c>
      <c r="AA948">
        <v>0</v>
      </c>
      <c r="AB948">
        <v>8.7950956793385817</v>
      </c>
      <c r="AC948">
        <v>0</v>
      </c>
      <c r="AD948">
        <v>0</v>
      </c>
      <c r="AE948">
        <v>22.31662476326818</v>
      </c>
    </row>
    <row r="949" spans="1:31" x14ac:dyDescent="0.25">
      <c r="A949">
        <v>1897223</v>
      </c>
      <c r="B949">
        <v>1</v>
      </c>
      <c r="C949" t="s">
        <v>80</v>
      </c>
      <c r="D949" t="s">
        <v>92</v>
      </c>
      <c r="E949" t="s">
        <v>140</v>
      </c>
      <c r="F949" t="s">
        <v>2968</v>
      </c>
      <c r="G949" t="s">
        <v>146</v>
      </c>
      <c r="H949" t="s">
        <v>134</v>
      </c>
      <c r="I949" t="s">
        <v>135</v>
      </c>
      <c r="J949" t="s">
        <v>136</v>
      </c>
      <c r="K949" t="s">
        <v>137</v>
      </c>
      <c r="L949" t="s">
        <v>2969</v>
      </c>
      <c r="M949" t="s">
        <v>2970</v>
      </c>
      <c r="N949">
        <v>3.8941666659999998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1.5901373848834803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1.5901373848834803</v>
      </c>
    </row>
    <row r="950" spans="1:31" x14ac:dyDescent="0.25">
      <c r="A950">
        <v>1896751</v>
      </c>
      <c r="B950">
        <v>1</v>
      </c>
      <c r="C950" t="s">
        <v>81</v>
      </c>
      <c r="D950" t="s">
        <v>115</v>
      </c>
      <c r="E950" t="s">
        <v>154</v>
      </c>
      <c r="F950" t="s">
        <v>2971</v>
      </c>
      <c r="G950" t="s">
        <v>156</v>
      </c>
      <c r="H950" t="s">
        <v>157</v>
      </c>
      <c r="I950" t="s">
        <v>135</v>
      </c>
      <c r="J950" t="s">
        <v>136</v>
      </c>
      <c r="K950" t="s">
        <v>137</v>
      </c>
      <c r="L950" t="s">
        <v>2972</v>
      </c>
      <c r="M950" t="s">
        <v>2973</v>
      </c>
      <c r="N950">
        <v>7.8333333000000005E-2</v>
      </c>
      <c r="O950">
        <v>0</v>
      </c>
      <c r="P950">
        <v>4179</v>
      </c>
      <c r="Q950">
        <v>2</v>
      </c>
      <c r="R950">
        <v>134</v>
      </c>
      <c r="S950">
        <v>8</v>
      </c>
      <c r="T950">
        <v>414</v>
      </c>
      <c r="U950">
        <v>2</v>
      </c>
      <c r="V950">
        <v>0</v>
      </c>
      <c r="W950">
        <v>0</v>
      </c>
      <c r="X950">
        <v>46.166992870002254</v>
      </c>
      <c r="Y950">
        <v>0.44184055524054167</v>
      </c>
      <c r="Z950">
        <v>9.4745207036955872</v>
      </c>
      <c r="AA950">
        <v>0.52077655819494006</v>
      </c>
      <c r="AB950">
        <v>10.977430261587969</v>
      </c>
      <c r="AC950">
        <v>3.1432191578001505</v>
      </c>
      <c r="AD950">
        <v>0</v>
      </c>
      <c r="AE950">
        <v>70.724780106521436</v>
      </c>
    </row>
    <row r="951" spans="1:31" x14ac:dyDescent="0.25">
      <c r="A951">
        <v>1896582</v>
      </c>
      <c r="B951">
        <v>1</v>
      </c>
      <c r="C951" t="s">
        <v>80</v>
      </c>
      <c r="D951" t="s">
        <v>91</v>
      </c>
      <c r="E951" t="s">
        <v>131</v>
      </c>
      <c r="F951" t="s">
        <v>2974</v>
      </c>
      <c r="G951" t="s">
        <v>279</v>
      </c>
      <c r="H951" t="s">
        <v>134</v>
      </c>
      <c r="I951" t="s">
        <v>135</v>
      </c>
      <c r="J951" t="s">
        <v>136</v>
      </c>
      <c r="K951" t="s">
        <v>137</v>
      </c>
      <c r="L951" t="s">
        <v>2975</v>
      </c>
      <c r="M951" t="s">
        <v>2976</v>
      </c>
      <c r="N951">
        <v>2.193888888</v>
      </c>
      <c r="O951">
        <v>0</v>
      </c>
      <c r="P951">
        <v>3</v>
      </c>
      <c r="Q951">
        <v>0</v>
      </c>
      <c r="R951">
        <v>3</v>
      </c>
      <c r="S951">
        <v>0</v>
      </c>
      <c r="T951">
        <v>1</v>
      </c>
      <c r="U951">
        <v>0</v>
      </c>
      <c r="V951">
        <v>0</v>
      </c>
      <c r="W951">
        <v>0</v>
      </c>
      <c r="X951">
        <v>5.8836522185707532</v>
      </c>
      <c r="Y951">
        <v>0</v>
      </c>
      <c r="Z951">
        <v>1.981268940640208</v>
      </c>
      <c r="AA951">
        <v>0</v>
      </c>
      <c r="AB951">
        <v>1.5082070817348265</v>
      </c>
      <c r="AC951">
        <v>0</v>
      </c>
      <c r="AD951">
        <v>0</v>
      </c>
      <c r="AE951">
        <v>9.373128240945789</v>
      </c>
    </row>
    <row r="952" spans="1:31" x14ac:dyDescent="0.25">
      <c r="A952">
        <v>1896433</v>
      </c>
      <c r="B952">
        <v>1</v>
      </c>
      <c r="C952" t="s">
        <v>81</v>
      </c>
      <c r="D952" t="s">
        <v>118</v>
      </c>
      <c r="E952" t="s">
        <v>220</v>
      </c>
      <c r="F952" t="s">
        <v>1601</v>
      </c>
      <c r="G952" t="s">
        <v>156</v>
      </c>
      <c r="H952" t="s">
        <v>157</v>
      </c>
      <c r="I952" t="s">
        <v>222</v>
      </c>
      <c r="J952" t="s">
        <v>136</v>
      </c>
      <c r="K952" t="s">
        <v>137</v>
      </c>
      <c r="L952" t="s">
        <v>2977</v>
      </c>
      <c r="M952" t="s">
        <v>2978</v>
      </c>
      <c r="N952">
        <v>5.5555550000000002E-3</v>
      </c>
      <c r="O952">
        <v>0</v>
      </c>
      <c r="P952">
        <v>1763</v>
      </c>
      <c r="Q952">
        <v>52</v>
      </c>
      <c r="R952">
        <v>61</v>
      </c>
      <c r="S952">
        <v>1</v>
      </c>
      <c r="T952">
        <v>136</v>
      </c>
      <c r="U952">
        <v>0</v>
      </c>
      <c r="V952">
        <v>0</v>
      </c>
      <c r="W952">
        <v>0</v>
      </c>
      <c r="X952">
        <v>1.4218183964528441</v>
      </c>
      <c r="Y952">
        <v>0.56577888480610561</v>
      </c>
      <c r="Z952">
        <v>0.53590095904861657</v>
      </c>
      <c r="AA952">
        <v>3.8020913480000004E-3</v>
      </c>
      <c r="AB952">
        <v>0.13771899255610001</v>
      </c>
      <c r="AC952">
        <v>0</v>
      </c>
      <c r="AD952">
        <v>0</v>
      </c>
      <c r="AE952">
        <v>2.6650193242116664</v>
      </c>
    </row>
    <row r="953" spans="1:31" x14ac:dyDescent="0.25">
      <c r="A953">
        <v>1896539</v>
      </c>
      <c r="B953">
        <v>1</v>
      </c>
      <c r="C953" t="s">
        <v>80</v>
      </c>
      <c r="D953" t="s">
        <v>93</v>
      </c>
      <c r="E953" t="s">
        <v>154</v>
      </c>
      <c r="F953" t="s">
        <v>2979</v>
      </c>
      <c r="G953" t="s">
        <v>156</v>
      </c>
      <c r="H953" t="s">
        <v>157</v>
      </c>
      <c r="I953" t="s">
        <v>135</v>
      </c>
      <c r="J953" t="s">
        <v>136</v>
      </c>
      <c r="K953" t="s">
        <v>137</v>
      </c>
      <c r="L953" t="s">
        <v>2980</v>
      </c>
      <c r="M953" t="s">
        <v>2981</v>
      </c>
      <c r="N953">
        <v>0.95</v>
      </c>
      <c r="O953">
        <v>0</v>
      </c>
      <c r="P953">
        <v>203</v>
      </c>
      <c r="Q953">
        <v>3</v>
      </c>
      <c r="R953">
        <v>50</v>
      </c>
      <c r="S953">
        <v>4</v>
      </c>
      <c r="T953">
        <v>67</v>
      </c>
      <c r="U953">
        <v>0</v>
      </c>
      <c r="V953">
        <v>0</v>
      </c>
      <c r="W953">
        <v>0</v>
      </c>
      <c r="X953">
        <v>53.798461205127332</v>
      </c>
      <c r="Y953">
        <v>59.336039627097421</v>
      </c>
      <c r="Z953">
        <v>229.96694717567755</v>
      </c>
      <c r="AA953">
        <v>16.173944150154021</v>
      </c>
      <c r="AB953">
        <v>86.543816970992211</v>
      </c>
      <c r="AC953">
        <v>0</v>
      </c>
      <c r="AD953">
        <v>0</v>
      </c>
      <c r="AE953">
        <v>445.81920912904849</v>
      </c>
    </row>
    <row r="954" spans="1:31" x14ac:dyDescent="0.25">
      <c r="A954">
        <v>1896788</v>
      </c>
      <c r="B954">
        <v>1</v>
      </c>
      <c r="C954" t="s">
        <v>80</v>
      </c>
      <c r="D954" t="s">
        <v>96</v>
      </c>
      <c r="E954" t="s">
        <v>160</v>
      </c>
      <c r="F954" t="s">
        <v>2982</v>
      </c>
      <c r="G954" t="s">
        <v>133</v>
      </c>
      <c r="H954" t="s">
        <v>134</v>
      </c>
      <c r="I954" t="s">
        <v>135</v>
      </c>
      <c r="J954" t="s">
        <v>136</v>
      </c>
      <c r="K954" t="s">
        <v>137</v>
      </c>
      <c r="L954" t="s">
        <v>2983</v>
      </c>
      <c r="M954" t="s">
        <v>2984</v>
      </c>
      <c r="N954">
        <v>8.6738888880000005</v>
      </c>
      <c r="O954">
        <v>0</v>
      </c>
      <c r="P954">
        <v>9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48.259355134265789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48.259355134265789</v>
      </c>
    </row>
    <row r="955" spans="1:31" x14ac:dyDescent="0.25">
      <c r="A955">
        <v>1897143</v>
      </c>
      <c r="B955">
        <v>1</v>
      </c>
      <c r="C955" t="s">
        <v>80</v>
      </c>
      <c r="D955" t="s">
        <v>106</v>
      </c>
      <c r="E955" t="s">
        <v>149</v>
      </c>
      <c r="F955" t="s">
        <v>2985</v>
      </c>
      <c r="G955" t="s">
        <v>151</v>
      </c>
      <c r="H955" t="s">
        <v>134</v>
      </c>
      <c r="I955" t="s">
        <v>135</v>
      </c>
      <c r="J955" t="s">
        <v>136</v>
      </c>
      <c r="K955" t="s">
        <v>137</v>
      </c>
      <c r="L955" t="s">
        <v>2986</v>
      </c>
      <c r="M955" t="s">
        <v>2987</v>
      </c>
      <c r="N955">
        <v>1.006388888</v>
      </c>
      <c r="O955">
        <v>0</v>
      </c>
      <c r="P955">
        <v>158</v>
      </c>
      <c r="Q955">
        <v>0</v>
      </c>
      <c r="R955">
        <v>6</v>
      </c>
      <c r="S955">
        <v>0</v>
      </c>
      <c r="T955">
        <v>13</v>
      </c>
      <c r="U955">
        <v>0</v>
      </c>
      <c r="V955">
        <v>0</v>
      </c>
      <c r="W955">
        <v>0</v>
      </c>
      <c r="X955">
        <v>35.628487382427977</v>
      </c>
      <c r="Y955">
        <v>0</v>
      </c>
      <c r="Z955">
        <v>6.2977728878076009</v>
      </c>
      <c r="AA955">
        <v>0</v>
      </c>
      <c r="AB955">
        <v>12.110896931215228</v>
      </c>
      <c r="AC955">
        <v>0</v>
      </c>
      <c r="AD955">
        <v>0</v>
      </c>
      <c r="AE955">
        <v>54.03715720145081</v>
      </c>
    </row>
    <row r="956" spans="1:31" x14ac:dyDescent="0.25">
      <c r="A956">
        <v>1896682</v>
      </c>
      <c r="B956">
        <v>1</v>
      </c>
      <c r="C956" t="s">
        <v>80</v>
      </c>
      <c r="D956" t="s">
        <v>99</v>
      </c>
      <c r="E956" t="s">
        <v>149</v>
      </c>
      <c r="F956" t="s">
        <v>2988</v>
      </c>
      <c r="G956" t="s">
        <v>151</v>
      </c>
      <c r="H956" t="s">
        <v>134</v>
      </c>
      <c r="I956" t="s">
        <v>135</v>
      </c>
      <c r="J956" t="s">
        <v>136</v>
      </c>
      <c r="K956" t="s">
        <v>137</v>
      </c>
      <c r="L956" t="s">
        <v>2989</v>
      </c>
      <c r="M956" t="s">
        <v>2990</v>
      </c>
      <c r="N956">
        <v>0.320833333</v>
      </c>
      <c r="O956">
        <v>0</v>
      </c>
      <c r="P956">
        <v>33</v>
      </c>
      <c r="Q956">
        <v>0</v>
      </c>
      <c r="R956">
        <v>1</v>
      </c>
      <c r="S956">
        <v>0</v>
      </c>
      <c r="T956">
        <v>35</v>
      </c>
      <c r="U956">
        <v>0</v>
      </c>
      <c r="V956">
        <v>1</v>
      </c>
      <c r="W956">
        <v>0</v>
      </c>
      <c r="X956">
        <v>2.3722151945492005</v>
      </c>
      <c r="Y956">
        <v>0</v>
      </c>
      <c r="Z956">
        <v>2.0359372860750003E-2</v>
      </c>
      <c r="AA956">
        <v>0</v>
      </c>
      <c r="AB956">
        <v>22.607979010445362</v>
      </c>
      <c r="AC956">
        <v>0</v>
      </c>
      <c r="AD956">
        <v>1.9449696613568379</v>
      </c>
      <c r="AE956">
        <v>26.94552323921215</v>
      </c>
    </row>
    <row r="957" spans="1:31" x14ac:dyDescent="0.25">
      <c r="A957">
        <v>1897229</v>
      </c>
      <c r="B957">
        <v>1</v>
      </c>
      <c r="C957" t="s">
        <v>80</v>
      </c>
      <c r="D957" t="s">
        <v>110</v>
      </c>
      <c r="E957" t="s">
        <v>190</v>
      </c>
      <c r="F957" t="s">
        <v>2991</v>
      </c>
      <c r="G957" t="s">
        <v>241</v>
      </c>
      <c r="H957" t="s">
        <v>157</v>
      </c>
      <c r="I957" t="s">
        <v>135</v>
      </c>
      <c r="J957" t="s">
        <v>136</v>
      </c>
      <c r="K957" t="s">
        <v>137</v>
      </c>
      <c r="L957" t="s">
        <v>2992</v>
      </c>
      <c r="M957" t="s">
        <v>2993</v>
      </c>
      <c r="N957">
        <v>1.7833333330000001</v>
      </c>
      <c r="O957">
        <v>0</v>
      </c>
      <c r="P957">
        <v>711</v>
      </c>
      <c r="Q957">
        <v>0</v>
      </c>
      <c r="R957">
        <v>0</v>
      </c>
      <c r="S957">
        <v>0</v>
      </c>
      <c r="T957">
        <v>30</v>
      </c>
      <c r="U957">
        <v>0</v>
      </c>
      <c r="V957">
        <v>0</v>
      </c>
      <c r="W957">
        <v>0</v>
      </c>
      <c r="X957">
        <v>482.25562544988736</v>
      </c>
      <c r="Y957">
        <v>0</v>
      </c>
      <c r="Z957">
        <v>0</v>
      </c>
      <c r="AA957">
        <v>0</v>
      </c>
      <c r="AB957">
        <v>41.088864074759478</v>
      </c>
      <c r="AC957">
        <v>0</v>
      </c>
      <c r="AD957">
        <v>0</v>
      </c>
      <c r="AE957">
        <v>523.34448952464686</v>
      </c>
    </row>
    <row r="958" spans="1:31" x14ac:dyDescent="0.25">
      <c r="A958">
        <v>1896496</v>
      </c>
      <c r="B958">
        <v>1</v>
      </c>
      <c r="C958" t="s">
        <v>81</v>
      </c>
      <c r="D958" t="s">
        <v>118</v>
      </c>
      <c r="E958" t="s">
        <v>131</v>
      </c>
      <c r="F958" t="s">
        <v>2994</v>
      </c>
      <c r="G958" t="s">
        <v>133</v>
      </c>
      <c r="H958" t="s">
        <v>134</v>
      </c>
      <c r="I958" t="s">
        <v>135</v>
      </c>
      <c r="J958" t="s">
        <v>136</v>
      </c>
      <c r="K958" t="s">
        <v>137</v>
      </c>
      <c r="L958" t="s">
        <v>2995</v>
      </c>
      <c r="M958" t="s">
        <v>2996</v>
      </c>
      <c r="N958">
        <v>9.2508333329999992</v>
      </c>
      <c r="O958">
        <v>0</v>
      </c>
      <c r="P958">
        <v>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2.583949288466922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2.583949288466922</v>
      </c>
    </row>
    <row r="959" spans="1:31" x14ac:dyDescent="0.25">
      <c r="A959">
        <v>1896937</v>
      </c>
      <c r="B959">
        <v>1</v>
      </c>
      <c r="C959" t="s">
        <v>80</v>
      </c>
      <c r="D959" t="s">
        <v>110</v>
      </c>
      <c r="E959" t="s">
        <v>131</v>
      </c>
      <c r="F959" t="s">
        <v>2649</v>
      </c>
      <c r="G959" t="s">
        <v>133</v>
      </c>
      <c r="H959" t="s">
        <v>134</v>
      </c>
      <c r="I959" t="s">
        <v>135</v>
      </c>
      <c r="J959" t="s">
        <v>136</v>
      </c>
      <c r="K959" t="s">
        <v>137</v>
      </c>
      <c r="L959" t="s">
        <v>2997</v>
      </c>
      <c r="M959" t="s">
        <v>2998</v>
      </c>
      <c r="N959">
        <v>1.5625</v>
      </c>
      <c r="O959">
        <v>0</v>
      </c>
      <c r="P959">
        <v>293</v>
      </c>
      <c r="Q959">
        <v>0</v>
      </c>
      <c r="R959">
        <v>0</v>
      </c>
      <c r="S959">
        <v>0</v>
      </c>
      <c r="T959">
        <v>19</v>
      </c>
      <c r="U959">
        <v>0</v>
      </c>
      <c r="V959">
        <v>0</v>
      </c>
      <c r="W959">
        <v>0</v>
      </c>
      <c r="X959">
        <v>198.04889885543162</v>
      </c>
      <c r="Y959">
        <v>0</v>
      </c>
      <c r="Z959">
        <v>0</v>
      </c>
      <c r="AA959">
        <v>0</v>
      </c>
      <c r="AB959">
        <v>25.185198119906346</v>
      </c>
      <c r="AC959">
        <v>0</v>
      </c>
      <c r="AD959">
        <v>0</v>
      </c>
      <c r="AE959">
        <v>223.23409697533796</v>
      </c>
    </row>
    <row r="960" spans="1:31" x14ac:dyDescent="0.25">
      <c r="A960">
        <v>1896396</v>
      </c>
      <c r="B960">
        <v>1</v>
      </c>
      <c r="C960" t="s">
        <v>80</v>
      </c>
      <c r="D960" t="s">
        <v>97</v>
      </c>
      <c r="E960" t="s">
        <v>154</v>
      </c>
      <c r="F960" t="s">
        <v>2999</v>
      </c>
      <c r="G960" t="s">
        <v>156</v>
      </c>
      <c r="H960" t="s">
        <v>157</v>
      </c>
      <c r="I960" t="s">
        <v>222</v>
      </c>
      <c r="J960" t="s">
        <v>136</v>
      </c>
      <c r="K960" t="s">
        <v>137</v>
      </c>
      <c r="L960" t="s">
        <v>3000</v>
      </c>
      <c r="M960" t="s">
        <v>3001</v>
      </c>
      <c r="N960">
        <v>6.3888879999999997E-3</v>
      </c>
      <c r="O960">
        <v>0</v>
      </c>
      <c r="P960">
        <v>855</v>
      </c>
      <c r="Q960">
        <v>0</v>
      </c>
      <c r="R960">
        <v>0</v>
      </c>
      <c r="S960">
        <v>1</v>
      </c>
      <c r="T960">
        <v>40</v>
      </c>
      <c r="U960">
        <v>0</v>
      </c>
      <c r="V960">
        <v>0</v>
      </c>
      <c r="W960">
        <v>0</v>
      </c>
      <c r="X960">
        <v>1.4811781342575869</v>
      </c>
      <c r="Y960">
        <v>0</v>
      </c>
      <c r="Z960">
        <v>0</v>
      </c>
      <c r="AA960">
        <v>5.2731804920580008E-2</v>
      </c>
      <c r="AB960">
        <v>0.19733990033333335</v>
      </c>
      <c r="AC960">
        <v>0</v>
      </c>
      <c r="AD960">
        <v>0</v>
      </c>
      <c r="AE960">
        <v>1.7312498395115004</v>
      </c>
    </row>
    <row r="961" spans="1:31" x14ac:dyDescent="0.25">
      <c r="A961">
        <v>1897209</v>
      </c>
      <c r="B961">
        <v>1</v>
      </c>
      <c r="C961" t="s">
        <v>80</v>
      </c>
      <c r="D961" t="s">
        <v>84</v>
      </c>
      <c r="E961" t="s">
        <v>131</v>
      </c>
      <c r="F961" t="s">
        <v>3002</v>
      </c>
      <c r="G961" t="s">
        <v>133</v>
      </c>
      <c r="H961" t="s">
        <v>134</v>
      </c>
      <c r="I961" t="s">
        <v>135</v>
      </c>
      <c r="J961" t="s">
        <v>136</v>
      </c>
      <c r="K961" t="s">
        <v>137</v>
      </c>
      <c r="L961" t="s">
        <v>3003</v>
      </c>
      <c r="M961" t="s">
        <v>3004</v>
      </c>
      <c r="N961">
        <v>1.4422222220000001</v>
      </c>
      <c r="O961">
        <v>0</v>
      </c>
      <c r="P961">
        <v>97</v>
      </c>
      <c r="Q961">
        <v>0</v>
      </c>
      <c r="R961">
        <v>0</v>
      </c>
      <c r="S961">
        <v>0</v>
      </c>
      <c r="T961">
        <v>7</v>
      </c>
      <c r="U961">
        <v>0</v>
      </c>
      <c r="V961">
        <v>0</v>
      </c>
      <c r="W961">
        <v>0</v>
      </c>
      <c r="X961">
        <v>39.491914949038424</v>
      </c>
      <c r="Y961">
        <v>0</v>
      </c>
      <c r="Z961">
        <v>0</v>
      </c>
      <c r="AA961">
        <v>0</v>
      </c>
      <c r="AB961">
        <v>4.28288330419642</v>
      </c>
      <c r="AC961">
        <v>0</v>
      </c>
      <c r="AD961">
        <v>0</v>
      </c>
      <c r="AE961">
        <v>43.774798253234842</v>
      </c>
    </row>
    <row r="962" spans="1:31" x14ac:dyDescent="0.25">
      <c r="A962">
        <v>1897186</v>
      </c>
      <c r="B962">
        <v>1</v>
      </c>
      <c r="C962" t="s">
        <v>80</v>
      </c>
      <c r="D962" t="s">
        <v>98</v>
      </c>
      <c r="E962" t="s">
        <v>131</v>
      </c>
      <c r="F962" t="s">
        <v>3005</v>
      </c>
      <c r="G962" t="s">
        <v>133</v>
      </c>
      <c r="H962" t="s">
        <v>134</v>
      </c>
      <c r="I962" t="s">
        <v>135</v>
      </c>
      <c r="J962" t="s">
        <v>136</v>
      </c>
      <c r="K962" t="s">
        <v>137</v>
      </c>
      <c r="L962" t="s">
        <v>3006</v>
      </c>
      <c r="M962" t="s">
        <v>3007</v>
      </c>
      <c r="N962">
        <v>4.8008333329999999</v>
      </c>
      <c r="O962">
        <v>0</v>
      </c>
      <c r="P962">
        <v>24</v>
      </c>
      <c r="Q962">
        <v>0</v>
      </c>
      <c r="R962">
        <v>4</v>
      </c>
      <c r="S962">
        <v>0</v>
      </c>
      <c r="T962">
        <v>6</v>
      </c>
      <c r="U962">
        <v>0</v>
      </c>
      <c r="V962">
        <v>0</v>
      </c>
      <c r="W962">
        <v>0</v>
      </c>
      <c r="X962">
        <v>32.72648566951478</v>
      </c>
      <c r="Y962">
        <v>0</v>
      </c>
      <c r="Z962">
        <v>29.294649281781641</v>
      </c>
      <c r="AA962">
        <v>0</v>
      </c>
      <c r="AB962">
        <v>49.473607555824628</v>
      </c>
      <c r="AC962">
        <v>0</v>
      </c>
      <c r="AD962">
        <v>0</v>
      </c>
      <c r="AE962">
        <v>111.49474250712105</v>
      </c>
    </row>
    <row r="963" spans="1:31" x14ac:dyDescent="0.25">
      <c r="A963">
        <v>1896854</v>
      </c>
      <c r="B963">
        <v>1</v>
      </c>
      <c r="C963" t="s">
        <v>80</v>
      </c>
      <c r="D963" t="s">
        <v>103</v>
      </c>
      <c r="E963" t="s">
        <v>140</v>
      </c>
      <c r="F963" t="s">
        <v>3008</v>
      </c>
      <c r="G963" t="s">
        <v>342</v>
      </c>
      <c r="H963" t="s">
        <v>134</v>
      </c>
      <c r="I963" t="s">
        <v>135</v>
      </c>
      <c r="J963" t="s">
        <v>136</v>
      </c>
      <c r="K963" t="s">
        <v>137</v>
      </c>
      <c r="L963" t="s">
        <v>3009</v>
      </c>
      <c r="M963" t="s">
        <v>3010</v>
      </c>
      <c r="N963">
        <v>2.2288888880000002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0.29510571534328889</v>
      </c>
      <c r="AC963">
        <v>0</v>
      </c>
      <c r="AD963">
        <v>0</v>
      </c>
      <c r="AE963">
        <v>0.29510571534328889</v>
      </c>
    </row>
    <row r="964" spans="1:31" x14ac:dyDescent="0.25">
      <c r="A964">
        <v>1896522</v>
      </c>
      <c r="B964">
        <v>1</v>
      </c>
      <c r="C964" t="s">
        <v>80</v>
      </c>
      <c r="D964" t="s">
        <v>91</v>
      </c>
      <c r="E964" t="s">
        <v>190</v>
      </c>
      <c r="F964" t="s">
        <v>3011</v>
      </c>
      <c r="G964" t="s">
        <v>304</v>
      </c>
      <c r="H964" t="s">
        <v>157</v>
      </c>
      <c r="I964" t="s">
        <v>135</v>
      </c>
      <c r="J964" t="s">
        <v>136</v>
      </c>
      <c r="K964" t="s">
        <v>137</v>
      </c>
      <c r="L964" t="s">
        <v>3012</v>
      </c>
      <c r="M964" t="s">
        <v>3013</v>
      </c>
      <c r="N964">
        <v>0.38527777699999999</v>
      </c>
      <c r="O964">
        <v>0</v>
      </c>
      <c r="P964">
        <v>134</v>
      </c>
      <c r="Q964">
        <v>0</v>
      </c>
      <c r="R964">
        <v>4</v>
      </c>
      <c r="S964">
        <v>0</v>
      </c>
      <c r="T964">
        <v>2</v>
      </c>
      <c r="U964">
        <v>0</v>
      </c>
      <c r="V964">
        <v>0</v>
      </c>
      <c r="W964">
        <v>0</v>
      </c>
      <c r="X964">
        <v>8.454873447471579</v>
      </c>
      <c r="Y964">
        <v>0</v>
      </c>
      <c r="Z964">
        <v>3.2684923421775625</v>
      </c>
      <c r="AA964">
        <v>0</v>
      </c>
      <c r="AB964">
        <v>6.7775573441700002E-2</v>
      </c>
      <c r="AC964">
        <v>0</v>
      </c>
      <c r="AD964">
        <v>0</v>
      </c>
      <c r="AE964">
        <v>11.791141363090842</v>
      </c>
    </row>
    <row r="965" spans="1:31" x14ac:dyDescent="0.25">
      <c r="A965">
        <v>1896499</v>
      </c>
      <c r="B965">
        <v>1</v>
      </c>
      <c r="C965" t="s">
        <v>80</v>
      </c>
      <c r="D965" t="s">
        <v>105</v>
      </c>
      <c r="E965" t="s">
        <v>154</v>
      </c>
      <c r="F965" t="s">
        <v>603</v>
      </c>
      <c r="G965" t="s">
        <v>156</v>
      </c>
      <c r="H965" t="s">
        <v>157</v>
      </c>
      <c r="I965" t="s">
        <v>135</v>
      </c>
      <c r="J965" t="s">
        <v>136</v>
      </c>
      <c r="K965" t="s">
        <v>137</v>
      </c>
      <c r="L965" t="s">
        <v>3014</v>
      </c>
      <c r="M965" t="s">
        <v>3015</v>
      </c>
      <c r="N965">
        <v>0.38611111100000001</v>
      </c>
      <c r="O965">
        <v>15</v>
      </c>
      <c r="P965">
        <v>726</v>
      </c>
      <c r="Q965">
        <v>22</v>
      </c>
      <c r="R965">
        <v>44</v>
      </c>
      <c r="S965">
        <v>39</v>
      </c>
      <c r="T965">
        <v>107</v>
      </c>
      <c r="U965">
        <v>12</v>
      </c>
      <c r="V965">
        <v>0</v>
      </c>
      <c r="W965">
        <v>3.9500085080144012</v>
      </c>
      <c r="X965">
        <v>81.665275811749908</v>
      </c>
      <c r="Y965">
        <v>26.838209178204146</v>
      </c>
      <c r="Z965">
        <v>10.190949670740281</v>
      </c>
      <c r="AA965">
        <v>93.331740284439363</v>
      </c>
      <c r="AB965">
        <v>30.082008445556848</v>
      </c>
      <c r="AC965">
        <v>88.563179486001005</v>
      </c>
      <c r="AD965">
        <v>0</v>
      </c>
      <c r="AE965">
        <v>334.62137138470598</v>
      </c>
    </row>
    <row r="966" spans="1:31" x14ac:dyDescent="0.25">
      <c r="A966">
        <v>1896994</v>
      </c>
      <c r="B966">
        <v>1</v>
      </c>
      <c r="C966" t="s">
        <v>81</v>
      </c>
      <c r="D966" t="s">
        <v>123</v>
      </c>
      <c r="E966" t="s">
        <v>160</v>
      </c>
      <c r="F966" t="s">
        <v>3016</v>
      </c>
      <c r="G966" t="s">
        <v>133</v>
      </c>
      <c r="H966" t="s">
        <v>134</v>
      </c>
      <c r="I966" t="s">
        <v>135</v>
      </c>
      <c r="J966" t="s">
        <v>136</v>
      </c>
      <c r="K966" t="s">
        <v>137</v>
      </c>
      <c r="L966" t="s">
        <v>3017</v>
      </c>
      <c r="M966" t="s">
        <v>3018</v>
      </c>
      <c r="N966">
        <v>5.4924999999999997</v>
      </c>
      <c r="O966">
        <v>0</v>
      </c>
      <c r="P966">
        <v>78</v>
      </c>
      <c r="Q966">
        <v>0</v>
      </c>
      <c r="R966">
        <v>0</v>
      </c>
      <c r="S966">
        <v>0</v>
      </c>
      <c r="T966">
        <v>3</v>
      </c>
      <c r="U966">
        <v>0</v>
      </c>
      <c r="V966">
        <v>0</v>
      </c>
      <c r="W966">
        <v>0</v>
      </c>
      <c r="X966">
        <v>131.61674423849601</v>
      </c>
      <c r="Y966">
        <v>0</v>
      </c>
      <c r="Z966">
        <v>0</v>
      </c>
      <c r="AA966">
        <v>0</v>
      </c>
      <c r="AB966">
        <v>3.9882678157616409</v>
      </c>
      <c r="AC966">
        <v>0</v>
      </c>
      <c r="AD966">
        <v>0</v>
      </c>
      <c r="AE966">
        <v>135.60501205425766</v>
      </c>
    </row>
    <row r="967" spans="1:31" x14ac:dyDescent="0.25">
      <c r="A967">
        <v>1896831</v>
      </c>
      <c r="B967">
        <v>1</v>
      </c>
      <c r="C967" t="s">
        <v>80</v>
      </c>
      <c r="D967" t="s">
        <v>84</v>
      </c>
      <c r="E967" t="s">
        <v>140</v>
      </c>
      <c r="F967" t="s">
        <v>3019</v>
      </c>
      <c r="G967" t="s">
        <v>362</v>
      </c>
      <c r="H967" t="s">
        <v>134</v>
      </c>
      <c r="I967" t="s">
        <v>135</v>
      </c>
      <c r="J967" t="s">
        <v>136</v>
      </c>
      <c r="K967" t="s">
        <v>137</v>
      </c>
      <c r="L967" t="s">
        <v>3020</v>
      </c>
      <c r="M967" t="s">
        <v>3021</v>
      </c>
      <c r="N967">
        <v>9.2538888880000005</v>
      </c>
      <c r="O967">
        <v>0</v>
      </c>
      <c r="P967">
        <v>7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0</v>
      </c>
      <c r="W967">
        <v>0</v>
      </c>
      <c r="X967">
        <v>21.024558721559583</v>
      </c>
      <c r="Y967">
        <v>0</v>
      </c>
      <c r="Z967">
        <v>0</v>
      </c>
      <c r="AA967">
        <v>0</v>
      </c>
      <c r="AB967">
        <v>3.3293407469124112</v>
      </c>
      <c r="AC967">
        <v>0</v>
      </c>
      <c r="AD967">
        <v>0</v>
      </c>
      <c r="AE967">
        <v>24.353899468471994</v>
      </c>
    </row>
    <row r="968" spans="1:31" x14ac:dyDescent="0.25">
      <c r="A968">
        <v>1896662</v>
      </c>
      <c r="B968">
        <v>1</v>
      </c>
      <c r="C968" t="s">
        <v>80</v>
      </c>
      <c r="D968" t="s">
        <v>107</v>
      </c>
      <c r="E968" t="s">
        <v>140</v>
      </c>
      <c r="F968" t="s">
        <v>3022</v>
      </c>
      <c r="G968" t="s">
        <v>217</v>
      </c>
      <c r="H968" t="s">
        <v>134</v>
      </c>
      <c r="I968" t="s">
        <v>135</v>
      </c>
      <c r="J968" t="s">
        <v>136</v>
      </c>
      <c r="K968" t="s">
        <v>137</v>
      </c>
      <c r="L968" t="s">
        <v>3023</v>
      </c>
      <c r="M968" t="s">
        <v>3024</v>
      </c>
      <c r="N968">
        <v>1.6133333329999999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1.4132595803509999E-2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1.4132595803509999E-2</v>
      </c>
    </row>
    <row r="969" spans="1:31" x14ac:dyDescent="0.25">
      <c r="A969">
        <v>1897017</v>
      </c>
      <c r="B969">
        <v>1</v>
      </c>
      <c r="C969" t="s">
        <v>80</v>
      </c>
      <c r="D969" t="s">
        <v>103</v>
      </c>
      <c r="E969" t="s">
        <v>220</v>
      </c>
      <c r="F969" t="s">
        <v>3025</v>
      </c>
      <c r="G969" t="s">
        <v>156</v>
      </c>
      <c r="H969" t="s">
        <v>157</v>
      </c>
      <c r="I969" t="s">
        <v>135</v>
      </c>
      <c r="J969" t="s">
        <v>136</v>
      </c>
      <c r="K969" t="s">
        <v>137</v>
      </c>
      <c r="L969" t="s">
        <v>3026</v>
      </c>
      <c r="M969" t="s">
        <v>3027</v>
      </c>
      <c r="N969">
        <v>0.52583333300000001</v>
      </c>
      <c r="O969">
        <v>0</v>
      </c>
      <c r="P969">
        <v>54</v>
      </c>
      <c r="Q969">
        <v>1</v>
      </c>
      <c r="R969">
        <v>52</v>
      </c>
      <c r="S969">
        <v>15</v>
      </c>
      <c r="T969">
        <v>31</v>
      </c>
      <c r="U969">
        <v>16</v>
      </c>
      <c r="V969">
        <v>0</v>
      </c>
      <c r="W969">
        <v>0</v>
      </c>
      <c r="X969">
        <v>11.257308000607519</v>
      </c>
      <c r="Y969">
        <v>0.9427617515364517</v>
      </c>
      <c r="Z969">
        <v>14.480373849968645</v>
      </c>
      <c r="AA969">
        <v>41.478458189329864</v>
      </c>
      <c r="AB969">
        <v>12.902823849840527</v>
      </c>
      <c r="AC969">
        <v>416.14338108079369</v>
      </c>
      <c r="AD969">
        <v>0</v>
      </c>
      <c r="AE969">
        <v>497.20510672207672</v>
      </c>
    </row>
    <row r="970" spans="1:31" x14ac:dyDescent="0.25">
      <c r="A970">
        <v>1897140</v>
      </c>
      <c r="B970">
        <v>1</v>
      </c>
      <c r="C970" t="s">
        <v>81</v>
      </c>
      <c r="D970" t="s">
        <v>118</v>
      </c>
      <c r="E970" t="s">
        <v>131</v>
      </c>
      <c r="F970" t="s">
        <v>3028</v>
      </c>
      <c r="G970" t="s">
        <v>133</v>
      </c>
      <c r="H970" t="s">
        <v>134</v>
      </c>
      <c r="I970" t="s">
        <v>135</v>
      </c>
      <c r="J970" t="s">
        <v>136</v>
      </c>
      <c r="K970" t="s">
        <v>137</v>
      </c>
      <c r="L970" t="s">
        <v>3029</v>
      </c>
      <c r="M970" t="s">
        <v>3030</v>
      </c>
      <c r="N970">
        <v>2.5916666660000001</v>
      </c>
      <c r="O970">
        <v>0</v>
      </c>
      <c r="P970">
        <v>17</v>
      </c>
      <c r="Q970">
        <v>0</v>
      </c>
      <c r="R970">
        <v>0</v>
      </c>
      <c r="S970">
        <v>0</v>
      </c>
      <c r="T970">
        <v>2</v>
      </c>
      <c r="U970">
        <v>0</v>
      </c>
      <c r="V970">
        <v>0</v>
      </c>
      <c r="W970">
        <v>0</v>
      </c>
      <c r="X970">
        <v>8.872168481323504</v>
      </c>
      <c r="Y970">
        <v>0</v>
      </c>
      <c r="Z970">
        <v>0</v>
      </c>
      <c r="AA970">
        <v>0</v>
      </c>
      <c r="AB970">
        <v>7.6044213891972232E-2</v>
      </c>
      <c r="AC970">
        <v>0</v>
      </c>
      <c r="AD970">
        <v>0</v>
      </c>
      <c r="AE970">
        <v>8.9482126952154761</v>
      </c>
    </row>
    <row r="971" spans="1:31" x14ac:dyDescent="0.25">
      <c r="A971">
        <v>1896685</v>
      </c>
      <c r="B971">
        <v>1</v>
      </c>
      <c r="C971" t="s">
        <v>80</v>
      </c>
      <c r="D971" t="s">
        <v>91</v>
      </c>
      <c r="E971" t="s">
        <v>190</v>
      </c>
      <c r="F971" t="s">
        <v>3031</v>
      </c>
      <c r="G971" t="s">
        <v>156</v>
      </c>
      <c r="H971" t="s">
        <v>157</v>
      </c>
      <c r="I971" t="s">
        <v>135</v>
      </c>
      <c r="J971" t="s">
        <v>136</v>
      </c>
      <c r="K971" t="s">
        <v>137</v>
      </c>
      <c r="L971" t="s">
        <v>3032</v>
      </c>
      <c r="M971" t="s">
        <v>3033</v>
      </c>
      <c r="N971">
        <v>1.5575000000000001</v>
      </c>
      <c r="O971">
        <v>0</v>
      </c>
      <c r="P971">
        <v>1</v>
      </c>
      <c r="Q971">
        <v>0</v>
      </c>
      <c r="R971">
        <v>8</v>
      </c>
      <c r="S971">
        <v>0</v>
      </c>
      <c r="T971">
        <v>4</v>
      </c>
      <c r="U971">
        <v>0</v>
      </c>
      <c r="V971">
        <v>0</v>
      </c>
      <c r="W971">
        <v>0</v>
      </c>
      <c r="X971">
        <v>1.1943249203186599</v>
      </c>
      <c r="Y971">
        <v>0</v>
      </c>
      <c r="Z971">
        <v>19.237785320425214</v>
      </c>
      <c r="AA971">
        <v>0</v>
      </c>
      <c r="AB971">
        <v>5.3555205847930862</v>
      </c>
      <c r="AC971">
        <v>0</v>
      </c>
      <c r="AD971">
        <v>0</v>
      </c>
      <c r="AE971">
        <v>25.787630825536962</v>
      </c>
    </row>
    <row r="972" spans="1:31" x14ac:dyDescent="0.25">
      <c r="A972">
        <v>1896476</v>
      </c>
      <c r="B972">
        <v>1</v>
      </c>
      <c r="C972" t="s">
        <v>80</v>
      </c>
      <c r="D972" t="s">
        <v>106</v>
      </c>
      <c r="E972" t="s">
        <v>154</v>
      </c>
      <c r="F972" t="s">
        <v>3034</v>
      </c>
      <c r="G972" t="s">
        <v>156</v>
      </c>
      <c r="H972" t="s">
        <v>157</v>
      </c>
      <c r="I972" t="s">
        <v>135</v>
      </c>
      <c r="J972" t="s">
        <v>136</v>
      </c>
      <c r="K972" t="s">
        <v>137</v>
      </c>
      <c r="L972" t="s">
        <v>3035</v>
      </c>
      <c r="M972" t="s">
        <v>3036</v>
      </c>
      <c r="N972">
        <v>0.28305555500000001</v>
      </c>
      <c r="O972">
        <v>0</v>
      </c>
      <c r="P972">
        <v>5463</v>
      </c>
      <c r="Q972">
        <v>0</v>
      </c>
      <c r="R972">
        <v>17</v>
      </c>
      <c r="S972">
        <v>1</v>
      </c>
      <c r="T972">
        <v>676</v>
      </c>
      <c r="U972">
        <v>0</v>
      </c>
      <c r="V972">
        <v>3</v>
      </c>
      <c r="W972">
        <v>0</v>
      </c>
      <c r="X972">
        <v>281.34601196860734</v>
      </c>
      <c r="Y972">
        <v>0</v>
      </c>
      <c r="Z972">
        <v>2.6589805952472889</v>
      </c>
      <c r="AA972">
        <v>0.65036959435697106</v>
      </c>
      <c r="AB972">
        <v>103.42119941748388</v>
      </c>
      <c r="AC972">
        <v>0</v>
      </c>
      <c r="AD972">
        <v>12.561922676611212</v>
      </c>
      <c r="AE972">
        <v>400.63848425230668</v>
      </c>
    </row>
    <row r="973" spans="1:31" x14ac:dyDescent="0.25">
      <c r="A973">
        <v>1896453</v>
      </c>
      <c r="B973">
        <v>1</v>
      </c>
      <c r="C973" t="s">
        <v>80</v>
      </c>
      <c r="D973" t="s">
        <v>108</v>
      </c>
      <c r="E973" t="s">
        <v>149</v>
      </c>
      <c r="F973" t="s">
        <v>3037</v>
      </c>
      <c r="G973" t="s">
        <v>151</v>
      </c>
      <c r="H973" t="s">
        <v>134</v>
      </c>
      <c r="I973" t="s">
        <v>135</v>
      </c>
      <c r="J973" t="s">
        <v>136</v>
      </c>
      <c r="K973" t="s">
        <v>137</v>
      </c>
      <c r="L973" t="s">
        <v>3038</v>
      </c>
      <c r="M973" t="s">
        <v>3039</v>
      </c>
      <c r="N973">
        <v>2.826944444</v>
      </c>
      <c r="O973">
        <v>0</v>
      </c>
      <c r="P973">
        <v>21</v>
      </c>
      <c r="Q973">
        <v>0</v>
      </c>
      <c r="R973">
        <v>4</v>
      </c>
      <c r="S973">
        <v>0</v>
      </c>
      <c r="T973">
        <v>2</v>
      </c>
      <c r="U973">
        <v>0</v>
      </c>
      <c r="V973">
        <v>0</v>
      </c>
      <c r="W973">
        <v>0</v>
      </c>
      <c r="X973">
        <v>9.0668200615914341</v>
      </c>
      <c r="Y973">
        <v>0</v>
      </c>
      <c r="Z973">
        <v>33.202372118491979</v>
      </c>
      <c r="AA973">
        <v>0</v>
      </c>
      <c r="AB973">
        <v>8.6472892135516251</v>
      </c>
      <c r="AC973">
        <v>0</v>
      </c>
      <c r="AD973">
        <v>0</v>
      </c>
      <c r="AE973">
        <v>50.916481393635038</v>
      </c>
    </row>
    <row r="974" spans="1:31" x14ac:dyDescent="0.25">
      <c r="A974">
        <v>1896731</v>
      </c>
      <c r="B974">
        <v>1</v>
      </c>
      <c r="C974" t="s">
        <v>80</v>
      </c>
      <c r="D974" t="s">
        <v>96</v>
      </c>
      <c r="E974" t="s">
        <v>154</v>
      </c>
      <c r="F974" t="s">
        <v>3040</v>
      </c>
      <c r="G974" t="s">
        <v>156</v>
      </c>
      <c r="H974" t="s">
        <v>157</v>
      </c>
      <c r="I974" t="s">
        <v>135</v>
      </c>
      <c r="J974" t="s">
        <v>136</v>
      </c>
      <c r="K974" t="s">
        <v>137</v>
      </c>
      <c r="L974" t="s">
        <v>3041</v>
      </c>
      <c r="M974" t="s">
        <v>3042</v>
      </c>
      <c r="N974">
        <v>0.113055555</v>
      </c>
      <c r="O974">
        <v>3</v>
      </c>
      <c r="P974">
        <v>3542</v>
      </c>
      <c r="Q974">
        <v>5</v>
      </c>
      <c r="R974">
        <v>13</v>
      </c>
      <c r="S974">
        <v>9</v>
      </c>
      <c r="T974">
        <v>247</v>
      </c>
      <c r="U974">
        <v>1</v>
      </c>
      <c r="V974">
        <v>0</v>
      </c>
      <c r="W974">
        <v>9.9965587787398675</v>
      </c>
      <c r="X974">
        <v>190.37756845660633</v>
      </c>
      <c r="Y974">
        <v>1.2825047380836776</v>
      </c>
      <c r="Z974">
        <v>1.3409784300960665</v>
      </c>
      <c r="AA974">
        <v>12.606692891782494</v>
      </c>
      <c r="AB974">
        <v>43.73575294089828</v>
      </c>
      <c r="AC974">
        <v>0.81384154474376735</v>
      </c>
      <c r="AD974">
        <v>0</v>
      </c>
      <c r="AE974">
        <v>260.15389778095044</v>
      </c>
    </row>
    <row r="975" spans="1:31" x14ac:dyDescent="0.25">
      <c r="A975">
        <v>1897000</v>
      </c>
      <c r="B975">
        <v>1</v>
      </c>
      <c r="C975" t="s">
        <v>81</v>
      </c>
      <c r="D975" t="s">
        <v>118</v>
      </c>
      <c r="E975" t="s">
        <v>131</v>
      </c>
      <c r="F975" t="s">
        <v>3043</v>
      </c>
      <c r="G975" t="s">
        <v>133</v>
      </c>
      <c r="H975" t="s">
        <v>134</v>
      </c>
      <c r="I975" t="s">
        <v>135</v>
      </c>
      <c r="J975" t="s">
        <v>136</v>
      </c>
      <c r="K975" t="s">
        <v>137</v>
      </c>
      <c r="L975" t="s">
        <v>3044</v>
      </c>
      <c r="M975" t="s">
        <v>3045</v>
      </c>
      <c r="N975">
        <v>4.005833333</v>
      </c>
      <c r="O975">
        <v>0</v>
      </c>
      <c r="P975">
        <v>6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4.6004185501805184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4.6004185501805184</v>
      </c>
    </row>
    <row r="976" spans="1:31" x14ac:dyDescent="0.25">
      <c r="A976">
        <v>1896954</v>
      </c>
      <c r="B976">
        <v>1</v>
      </c>
      <c r="C976" t="s">
        <v>81</v>
      </c>
      <c r="D976" t="s">
        <v>112</v>
      </c>
      <c r="E976" t="s">
        <v>131</v>
      </c>
      <c r="F976" t="s">
        <v>3046</v>
      </c>
      <c r="G976" t="s">
        <v>133</v>
      </c>
      <c r="H976" t="s">
        <v>134</v>
      </c>
      <c r="I976" t="s">
        <v>135</v>
      </c>
      <c r="J976" t="s">
        <v>136</v>
      </c>
      <c r="K976" t="s">
        <v>137</v>
      </c>
      <c r="L976" t="s">
        <v>3047</v>
      </c>
      <c r="M976" t="s">
        <v>3048</v>
      </c>
      <c r="N976">
        <v>1.989166666</v>
      </c>
      <c r="O976">
        <v>0</v>
      </c>
      <c r="P976">
        <v>270</v>
      </c>
      <c r="Q976">
        <v>0</v>
      </c>
      <c r="R976">
        <v>0</v>
      </c>
      <c r="S976">
        <v>0</v>
      </c>
      <c r="T976">
        <v>32</v>
      </c>
      <c r="U976">
        <v>0</v>
      </c>
      <c r="V976">
        <v>0</v>
      </c>
      <c r="W976">
        <v>0</v>
      </c>
      <c r="X976">
        <v>134.1723295315976</v>
      </c>
      <c r="Y976">
        <v>0</v>
      </c>
      <c r="Z976">
        <v>0</v>
      </c>
      <c r="AA976">
        <v>0</v>
      </c>
      <c r="AB976">
        <v>64.017302772754789</v>
      </c>
      <c r="AC976">
        <v>0</v>
      </c>
      <c r="AD976">
        <v>0</v>
      </c>
      <c r="AE976">
        <v>198.18963230435239</v>
      </c>
    </row>
    <row r="977" spans="1:31" x14ac:dyDescent="0.25">
      <c r="A977">
        <v>1896516</v>
      </c>
      <c r="B977">
        <v>1</v>
      </c>
      <c r="C977" t="s">
        <v>81</v>
      </c>
      <c r="D977" t="s">
        <v>112</v>
      </c>
      <c r="E977" t="s">
        <v>220</v>
      </c>
      <c r="F977" t="s">
        <v>3049</v>
      </c>
      <c r="G977" t="s">
        <v>202</v>
      </c>
      <c r="H977" t="s">
        <v>157</v>
      </c>
      <c r="I977" t="s">
        <v>135</v>
      </c>
      <c r="J977" t="s">
        <v>136</v>
      </c>
      <c r="K977" t="s">
        <v>203</v>
      </c>
      <c r="L977" t="s">
        <v>3050</v>
      </c>
      <c r="M977" t="s">
        <v>3051</v>
      </c>
      <c r="N977">
        <v>4.92</v>
      </c>
      <c r="O977">
        <v>0</v>
      </c>
      <c r="P977">
        <v>715</v>
      </c>
      <c r="Q977">
        <v>1</v>
      </c>
      <c r="R977">
        <v>6</v>
      </c>
      <c r="S977">
        <v>4</v>
      </c>
      <c r="T977">
        <v>32</v>
      </c>
      <c r="U977">
        <v>0</v>
      </c>
      <c r="V977">
        <v>1</v>
      </c>
      <c r="W977">
        <v>0</v>
      </c>
      <c r="X977">
        <v>350.35533386154026</v>
      </c>
      <c r="Y977">
        <v>3.3832903764913569</v>
      </c>
      <c r="Z977">
        <v>13.443268323501135</v>
      </c>
      <c r="AA977">
        <v>657.09799029387636</v>
      </c>
      <c r="AB977">
        <v>13.265790571118945</v>
      </c>
      <c r="AC977">
        <v>0</v>
      </c>
      <c r="AD977">
        <v>16.014912622647532</v>
      </c>
      <c r="AE977">
        <v>1053.5605860491755</v>
      </c>
    </row>
    <row r="978" spans="1:31" x14ac:dyDescent="0.25">
      <c r="A978">
        <v>1897249</v>
      </c>
      <c r="B978">
        <v>1</v>
      </c>
      <c r="C978" t="s">
        <v>81</v>
      </c>
      <c r="D978" t="s">
        <v>115</v>
      </c>
      <c r="E978" t="s">
        <v>140</v>
      </c>
      <c r="F978" t="s">
        <v>3052</v>
      </c>
      <c r="G978" t="s">
        <v>217</v>
      </c>
      <c r="H978" t="s">
        <v>134</v>
      </c>
      <c r="I978" t="s">
        <v>135</v>
      </c>
      <c r="J978" t="s">
        <v>136</v>
      </c>
      <c r="K978" t="s">
        <v>137</v>
      </c>
      <c r="L978" t="s">
        <v>3053</v>
      </c>
      <c r="M978" t="s">
        <v>3054</v>
      </c>
      <c r="N978">
        <v>2.2261111109999998</v>
      </c>
      <c r="O978">
        <v>0</v>
      </c>
      <c r="P978">
        <v>7</v>
      </c>
      <c r="Q978">
        <v>0</v>
      </c>
      <c r="R978">
        <v>0</v>
      </c>
      <c r="S978">
        <v>0</v>
      </c>
      <c r="T978">
        <v>2</v>
      </c>
      <c r="U978">
        <v>0</v>
      </c>
      <c r="V978">
        <v>0</v>
      </c>
      <c r="W978">
        <v>0</v>
      </c>
      <c r="X978">
        <v>1.8888407132711158</v>
      </c>
      <c r="Y978">
        <v>0</v>
      </c>
      <c r="Z978">
        <v>0</v>
      </c>
      <c r="AA978">
        <v>0</v>
      </c>
      <c r="AB978">
        <v>0.12276494797365332</v>
      </c>
      <c r="AC978">
        <v>0</v>
      </c>
      <c r="AD978">
        <v>0</v>
      </c>
      <c r="AE978">
        <v>2.011605661244769</v>
      </c>
    </row>
    <row r="979" spans="1:31" x14ac:dyDescent="0.25">
      <c r="A979">
        <v>1896562</v>
      </c>
      <c r="B979">
        <v>1</v>
      </c>
      <c r="C979" t="s">
        <v>80</v>
      </c>
      <c r="D979" t="s">
        <v>108</v>
      </c>
      <c r="E979" t="s">
        <v>190</v>
      </c>
      <c r="F979" t="s">
        <v>3055</v>
      </c>
      <c r="G979" t="s">
        <v>241</v>
      </c>
      <c r="H979" t="s">
        <v>157</v>
      </c>
      <c r="I979" t="s">
        <v>135</v>
      </c>
      <c r="J979" t="s">
        <v>136</v>
      </c>
      <c r="K979" t="s">
        <v>137</v>
      </c>
      <c r="L979" t="s">
        <v>3056</v>
      </c>
      <c r="M979" t="s">
        <v>3057</v>
      </c>
      <c r="N979">
        <v>3.0752777770000002</v>
      </c>
      <c r="O979">
        <v>0</v>
      </c>
      <c r="P979">
        <v>124</v>
      </c>
      <c r="Q979">
        <v>0</v>
      </c>
      <c r="R979">
        <v>11</v>
      </c>
      <c r="S979">
        <v>0</v>
      </c>
      <c r="T979">
        <v>12</v>
      </c>
      <c r="U979">
        <v>0</v>
      </c>
      <c r="V979">
        <v>0</v>
      </c>
      <c r="W979">
        <v>0</v>
      </c>
      <c r="X979">
        <v>93.95692294959629</v>
      </c>
      <c r="Y979">
        <v>0</v>
      </c>
      <c r="Z979">
        <v>17.143307663692756</v>
      </c>
      <c r="AA979">
        <v>0</v>
      </c>
      <c r="AB979">
        <v>22.306115807167497</v>
      </c>
      <c r="AC979">
        <v>0</v>
      </c>
      <c r="AD979">
        <v>0</v>
      </c>
      <c r="AE979">
        <v>133.40634642045654</v>
      </c>
    </row>
    <row r="980" spans="1:31" x14ac:dyDescent="0.25">
      <c r="A980">
        <v>1897057</v>
      </c>
      <c r="B980">
        <v>1</v>
      </c>
      <c r="C980" t="s">
        <v>80</v>
      </c>
      <c r="D980" t="s">
        <v>100</v>
      </c>
      <c r="E980" t="s">
        <v>154</v>
      </c>
      <c r="F980" t="s">
        <v>3058</v>
      </c>
      <c r="G980" t="s">
        <v>156</v>
      </c>
      <c r="H980" t="s">
        <v>157</v>
      </c>
      <c r="I980" t="s">
        <v>222</v>
      </c>
      <c r="J980" t="s">
        <v>136</v>
      </c>
      <c r="K980" t="s">
        <v>137</v>
      </c>
      <c r="L980" t="s">
        <v>3059</v>
      </c>
      <c r="M980" t="s">
        <v>3060</v>
      </c>
      <c r="N980">
        <v>4.4999999999999998E-2</v>
      </c>
      <c r="O980">
        <v>7</v>
      </c>
      <c r="P980">
        <v>8609</v>
      </c>
      <c r="Q980">
        <v>4</v>
      </c>
      <c r="R980">
        <v>75</v>
      </c>
      <c r="S980">
        <v>9</v>
      </c>
      <c r="T980">
        <v>491</v>
      </c>
      <c r="U980">
        <v>0</v>
      </c>
      <c r="V980">
        <v>0</v>
      </c>
      <c r="W980">
        <v>8.8467297123121202</v>
      </c>
      <c r="X980">
        <v>134.54542809348649</v>
      </c>
      <c r="Y980">
        <v>3.9527252982846002</v>
      </c>
      <c r="Z980">
        <v>3.3115454572551299</v>
      </c>
      <c r="AA980">
        <v>8.4637522403851495</v>
      </c>
      <c r="AB980">
        <v>26.84711171219621</v>
      </c>
      <c r="AC980">
        <v>0</v>
      </c>
      <c r="AD980">
        <v>0</v>
      </c>
      <c r="AE980">
        <v>185.96729251391972</v>
      </c>
    </row>
    <row r="981" spans="1:31" x14ac:dyDescent="0.25">
      <c r="A981">
        <v>1896768</v>
      </c>
      <c r="B981">
        <v>1</v>
      </c>
      <c r="C981" t="s">
        <v>81</v>
      </c>
      <c r="D981" t="s">
        <v>112</v>
      </c>
      <c r="E981" t="s">
        <v>220</v>
      </c>
      <c r="F981" t="s">
        <v>3049</v>
      </c>
      <c r="G981" t="s">
        <v>202</v>
      </c>
      <c r="H981" t="s">
        <v>157</v>
      </c>
      <c r="I981" t="s">
        <v>135</v>
      </c>
      <c r="J981" t="s">
        <v>136</v>
      </c>
      <c r="K981" t="s">
        <v>203</v>
      </c>
      <c r="L981" t="s">
        <v>3061</v>
      </c>
      <c r="M981" t="s">
        <v>3062</v>
      </c>
      <c r="N981">
        <v>4.0432961110000001</v>
      </c>
      <c r="O981">
        <v>0</v>
      </c>
      <c r="P981">
        <v>715</v>
      </c>
      <c r="Q981">
        <v>1</v>
      </c>
      <c r="R981">
        <v>6</v>
      </c>
      <c r="S981">
        <v>4</v>
      </c>
      <c r="T981">
        <v>32</v>
      </c>
      <c r="U981">
        <v>0</v>
      </c>
      <c r="V981">
        <v>1</v>
      </c>
      <c r="W981">
        <v>0</v>
      </c>
      <c r="X981">
        <v>305.42917622276104</v>
      </c>
      <c r="Y981">
        <v>2.8894352551062963</v>
      </c>
      <c r="Z981">
        <v>12.045793806066138</v>
      </c>
      <c r="AA981">
        <v>573.04335681282885</v>
      </c>
      <c r="AB981">
        <v>11.986766133560362</v>
      </c>
      <c r="AC981">
        <v>0</v>
      </c>
      <c r="AD981">
        <v>11.732624584389509</v>
      </c>
      <c r="AE981">
        <v>917.12715281471219</v>
      </c>
    </row>
    <row r="982" spans="1:31" x14ac:dyDescent="0.25">
      <c r="A982">
        <v>1896668</v>
      </c>
      <c r="B982">
        <v>1</v>
      </c>
      <c r="C982" t="s">
        <v>81</v>
      </c>
      <c r="D982" t="s">
        <v>118</v>
      </c>
      <c r="E982" t="s">
        <v>131</v>
      </c>
      <c r="F982" t="s">
        <v>3063</v>
      </c>
      <c r="G982" t="s">
        <v>133</v>
      </c>
      <c r="H982" t="s">
        <v>134</v>
      </c>
      <c r="I982" t="s">
        <v>135</v>
      </c>
      <c r="J982" t="s">
        <v>136</v>
      </c>
      <c r="K982" t="s">
        <v>137</v>
      </c>
      <c r="L982" t="s">
        <v>3064</v>
      </c>
      <c r="M982" t="s">
        <v>3065</v>
      </c>
      <c r="N982">
        <v>4.8577777769999999</v>
      </c>
      <c r="O982">
        <v>0</v>
      </c>
      <c r="P982">
        <v>11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10.979451152655864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10.979451152655864</v>
      </c>
    </row>
    <row r="983" spans="1:31" x14ac:dyDescent="0.25">
      <c r="A983">
        <v>1896814</v>
      </c>
      <c r="B983">
        <v>1</v>
      </c>
      <c r="C983" t="s">
        <v>81</v>
      </c>
      <c r="D983" t="s">
        <v>118</v>
      </c>
      <c r="E983" t="s">
        <v>149</v>
      </c>
      <c r="F983" t="s">
        <v>3066</v>
      </c>
      <c r="G983" t="s">
        <v>151</v>
      </c>
      <c r="H983" t="s">
        <v>134</v>
      </c>
      <c r="I983" t="s">
        <v>135</v>
      </c>
      <c r="J983" t="s">
        <v>136</v>
      </c>
      <c r="K983" t="s">
        <v>137</v>
      </c>
      <c r="L983" t="s">
        <v>3067</v>
      </c>
      <c r="M983" t="s">
        <v>3068</v>
      </c>
      <c r="N983">
        <v>1.0433333330000001</v>
      </c>
      <c r="O983">
        <v>0</v>
      </c>
      <c r="P983">
        <v>696</v>
      </c>
      <c r="Q983">
        <v>0</v>
      </c>
      <c r="R983">
        <v>0</v>
      </c>
      <c r="S983">
        <v>0</v>
      </c>
      <c r="T983">
        <v>6</v>
      </c>
      <c r="U983">
        <v>0</v>
      </c>
      <c r="V983">
        <v>0</v>
      </c>
      <c r="W983">
        <v>0</v>
      </c>
      <c r="X983">
        <v>178.88505339058054</v>
      </c>
      <c r="Y983">
        <v>0</v>
      </c>
      <c r="Z983">
        <v>0</v>
      </c>
      <c r="AA983">
        <v>0</v>
      </c>
      <c r="AB983">
        <v>10.815906226842904</v>
      </c>
      <c r="AC983">
        <v>0</v>
      </c>
      <c r="AD983">
        <v>0</v>
      </c>
      <c r="AE983">
        <v>189.70095961742345</v>
      </c>
    </row>
    <row r="984" spans="1:31" x14ac:dyDescent="0.25">
      <c r="A984">
        <v>1896960</v>
      </c>
      <c r="B984">
        <v>1</v>
      </c>
      <c r="C984" t="s">
        <v>80</v>
      </c>
      <c r="D984" t="s">
        <v>107</v>
      </c>
      <c r="E984" t="s">
        <v>149</v>
      </c>
      <c r="F984" t="s">
        <v>3069</v>
      </c>
      <c r="G984" t="s">
        <v>133</v>
      </c>
      <c r="H984" t="s">
        <v>134</v>
      </c>
      <c r="I984" t="s">
        <v>135</v>
      </c>
      <c r="J984" t="s">
        <v>136</v>
      </c>
      <c r="K984" t="s">
        <v>137</v>
      </c>
      <c r="L984" t="s">
        <v>3070</v>
      </c>
      <c r="M984" t="s">
        <v>3071</v>
      </c>
      <c r="N984">
        <v>5.0191666660000003</v>
      </c>
      <c r="O984">
        <v>0</v>
      </c>
      <c r="P984">
        <v>77</v>
      </c>
      <c r="Q984">
        <v>0</v>
      </c>
      <c r="R984">
        <v>0</v>
      </c>
      <c r="S984">
        <v>0</v>
      </c>
      <c r="T984">
        <v>4</v>
      </c>
      <c r="U984">
        <v>0</v>
      </c>
      <c r="V984">
        <v>0</v>
      </c>
      <c r="W984">
        <v>0</v>
      </c>
      <c r="X984">
        <v>157.21375066541847</v>
      </c>
      <c r="Y984">
        <v>0</v>
      </c>
      <c r="Z984">
        <v>0</v>
      </c>
      <c r="AA984">
        <v>0</v>
      </c>
      <c r="AB984">
        <v>75.197940468435945</v>
      </c>
      <c r="AC984">
        <v>0</v>
      </c>
      <c r="AD984">
        <v>0</v>
      </c>
      <c r="AE984">
        <v>232.41169113385442</v>
      </c>
    </row>
    <row r="985" spans="1:31" x14ac:dyDescent="0.25">
      <c r="A985">
        <v>1896748</v>
      </c>
      <c r="B985">
        <v>1</v>
      </c>
      <c r="C985" t="s">
        <v>81</v>
      </c>
      <c r="D985" t="s">
        <v>128</v>
      </c>
      <c r="E985" t="s">
        <v>154</v>
      </c>
      <c r="F985" t="s">
        <v>2877</v>
      </c>
      <c r="G985" t="s">
        <v>156</v>
      </c>
      <c r="H985" t="s">
        <v>157</v>
      </c>
      <c r="I985" t="s">
        <v>135</v>
      </c>
      <c r="J985" t="s">
        <v>136</v>
      </c>
      <c r="K985" t="s">
        <v>137</v>
      </c>
      <c r="L985" t="s">
        <v>3072</v>
      </c>
      <c r="M985" t="s">
        <v>3073</v>
      </c>
      <c r="N985">
        <v>1.4722222220000001</v>
      </c>
      <c r="O985">
        <v>0</v>
      </c>
      <c r="P985">
        <v>969</v>
      </c>
      <c r="Q985">
        <v>3</v>
      </c>
      <c r="R985">
        <v>13</v>
      </c>
      <c r="S985">
        <v>5</v>
      </c>
      <c r="T985">
        <v>101</v>
      </c>
      <c r="U985">
        <v>0</v>
      </c>
      <c r="V985">
        <v>0</v>
      </c>
      <c r="W985">
        <v>0</v>
      </c>
      <c r="X985">
        <v>237.95495235268703</v>
      </c>
      <c r="Y985">
        <v>63.821462783158402</v>
      </c>
      <c r="Z985">
        <v>87.303625704938284</v>
      </c>
      <c r="AA985">
        <v>41.683980088094707</v>
      </c>
      <c r="AB985">
        <v>35.418944147568659</v>
      </c>
      <c r="AC985">
        <v>0</v>
      </c>
      <c r="AD985">
        <v>0</v>
      </c>
      <c r="AE985">
        <v>466.18296507644703</v>
      </c>
    </row>
    <row r="986" spans="1:31" x14ac:dyDescent="0.25">
      <c r="A986">
        <v>1897103</v>
      </c>
      <c r="B986">
        <v>1</v>
      </c>
      <c r="C986" t="s">
        <v>80</v>
      </c>
      <c r="D986" t="s">
        <v>93</v>
      </c>
      <c r="E986" t="s">
        <v>149</v>
      </c>
      <c r="F986" t="s">
        <v>3074</v>
      </c>
      <c r="G986" t="s">
        <v>151</v>
      </c>
      <c r="H986" t="s">
        <v>134</v>
      </c>
      <c r="I986" t="s">
        <v>135</v>
      </c>
      <c r="J986" t="s">
        <v>136</v>
      </c>
      <c r="K986" t="s">
        <v>137</v>
      </c>
      <c r="L986" t="s">
        <v>3075</v>
      </c>
      <c r="M986" t="s">
        <v>3076</v>
      </c>
      <c r="N986">
        <v>0.99027777699999997</v>
      </c>
      <c r="O986">
        <v>0</v>
      </c>
      <c r="P986">
        <v>55</v>
      </c>
      <c r="Q986">
        <v>0</v>
      </c>
      <c r="R986">
        <v>4</v>
      </c>
      <c r="S986">
        <v>0</v>
      </c>
      <c r="T986">
        <v>6</v>
      </c>
      <c r="U986">
        <v>0</v>
      </c>
      <c r="V986">
        <v>0</v>
      </c>
      <c r="W986">
        <v>0</v>
      </c>
      <c r="X986">
        <v>32.809743326380179</v>
      </c>
      <c r="Y986">
        <v>0</v>
      </c>
      <c r="Z986">
        <v>6.6315927070940903</v>
      </c>
      <c r="AA986">
        <v>0</v>
      </c>
      <c r="AB986">
        <v>5.4470669716897779</v>
      </c>
      <c r="AC986">
        <v>0</v>
      </c>
      <c r="AD986">
        <v>0</v>
      </c>
      <c r="AE986">
        <v>44.888403005164051</v>
      </c>
    </row>
    <row r="987" spans="1:31" x14ac:dyDescent="0.25">
      <c r="A987">
        <v>1896771</v>
      </c>
      <c r="B987">
        <v>1</v>
      </c>
      <c r="C987" t="s">
        <v>81</v>
      </c>
      <c r="D987" t="s">
        <v>112</v>
      </c>
      <c r="E987" t="s">
        <v>140</v>
      </c>
      <c r="F987" t="s">
        <v>3077</v>
      </c>
      <c r="G987" t="s">
        <v>217</v>
      </c>
      <c r="H987" t="s">
        <v>134</v>
      </c>
      <c r="I987" t="s">
        <v>135</v>
      </c>
      <c r="J987" t="s">
        <v>136</v>
      </c>
      <c r="K987" t="s">
        <v>137</v>
      </c>
      <c r="L987" t="s">
        <v>3078</v>
      </c>
      <c r="M987" t="s">
        <v>3079</v>
      </c>
      <c r="N987">
        <v>1.436388888</v>
      </c>
      <c r="O987">
        <v>0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0.62545075233588743</v>
      </c>
      <c r="AA987">
        <v>0</v>
      </c>
      <c r="AB987">
        <v>0</v>
      </c>
      <c r="AC987">
        <v>0</v>
      </c>
      <c r="AD987">
        <v>0</v>
      </c>
      <c r="AE987">
        <v>0.62545075233588743</v>
      </c>
    </row>
    <row r="988" spans="1:31" x14ac:dyDescent="0.25">
      <c r="A988">
        <v>1897246</v>
      </c>
      <c r="B988">
        <v>1</v>
      </c>
      <c r="C988" t="s">
        <v>80</v>
      </c>
      <c r="D988" t="s">
        <v>92</v>
      </c>
      <c r="E988" t="s">
        <v>160</v>
      </c>
      <c r="F988" t="s">
        <v>3080</v>
      </c>
      <c r="G988" t="s">
        <v>162</v>
      </c>
      <c r="H988" t="s">
        <v>134</v>
      </c>
      <c r="I988" t="s">
        <v>135</v>
      </c>
      <c r="J988" t="s">
        <v>136</v>
      </c>
      <c r="K988" t="s">
        <v>137</v>
      </c>
      <c r="L988" t="s">
        <v>3081</v>
      </c>
      <c r="M988" t="s">
        <v>3082</v>
      </c>
      <c r="N988">
        <v>2.7619444440000001</v>
      </c>
      <c r="O988">
        <v>0</v>
      </c>
      <c r="P988">
        <v>45</v>
      </c>
      <c r="Q988">
        <v>0</v>
      </c>
      <c r="R988">
        <v>0</v>
      </c>
      <c r="S988">
        <v>0</v>
      </c>
      <c r="T988">
        <v>4</v>
      </c>
      <c r="U988">
        <v>0</v>
      </c>
      <c r="V988">
        <v>0</v>
      </c>
      <c r="W988">
        <v>0</v>
      </c>
      <c r="X988">
        <v>81.815430729087268</v>
      </c>
      <c r="Y988">
        <v>0</v>
      </c>
      <c r="Z988">
        <v>0</v>
      </c>
      <c r="AA988">
        <v>0</v>
      </c>
      <c r="AB988">
        <v>10.488312718165334</v>
      </c>
      <c r="AC988">
        <v>0</v>
      </c>
      <c r="AD988">
        <v>0</v>
      </c>
      <c r="AE988">
        <v>92.3037434472526</v>
      </c>
    </row>
    <row r="989" spans="1:31" x14ac:dyDescent="0.25">
      <c r="A989">
        <v>1896728</v>
      </c>
      <c r="B989">
        <v>1</v>
      </c>
      <c r="C989" t="s">
        <v>80</v>
      </c>
      <c r="D989" t="s">
        <v>97</v>
      </c>
      <c r="E989" t="s">
        <v>131</v>
      </c>
      <c r="F989" t="s">
        <v>3083</v>
      </c>
      <c r="G989" t="s">
        <v>133</v>
      </c>
      <c r="H989" t="s">
        <v>134</v>
      </c>
      <c r="I989" t="s">
        <v>135</v>
      </c>
      <c r="J989" t="s">
        <v>136</v>
      </c>
      <c r="K989" t="s">
        <v>137</v>
      </c>
      <c r="L989" t="s">
        <v>3084</v>
      </c>
      <c r="M989" t="s">
        <v>3085</v>
      </c>
      <c r="N989">
        <v>2.4952777770000001</v>
      </c>
      <c r="O989">
        <v>0</v>
      </c>
      <c r="P989">
        <v>102</v>
      </c>
      <c r="Q989">
        <v>0</v>
      </c>
      <c r="R989">
        <v>0</v>
      </c>
      <c r="S989">
        <v>0</v>
      </c>
      <c r="T989">
        <v>4</v>
      </c>
      <c r="U989">
        <v>0</v>
      </c>
      <c r="V989">
        <v>0</v>
      </c>
      <c r="W989">
        <v>0</v>
      </c>
      <c r="X989">
        <v>101.24551348781461</v>
      </c>
      <c r="Y989">
        <v>0</v>
      </c>
      <c r="Z989">
        <v>0</v>
      </c>
      <c r="AA989">
        <v>0</v>
      </c>
      <c r="AB989">
        <v>3.6201364933851101</v>
      </c>
      <c r="AC989">
        <v>0</v>
      </c>
      <c r="AD989">
        <v>0</v>
      </c>
      <c r="AE989">
        <v>104.86564998119971</v>
      </c>
    </row>
    <row r="990" spans="1:31" x14ac:dyDescent="0.25">
      <c r="A990">
        <v>1897146</v>
      </c>
      <c r="B990">
        <v>1</v>
      </c>
      <c r="C990" t="s">
        <v>80</v>
      </c>
      <c r="D990" t="s">
        <v>90</v>
      </c>
      <c r="E990" t="s">
        <v>140</v>
      </c>
      <c r="F990" t="s">
        <v>3086</v>
      </c>
      <c r="G990" t="s">
        <v>146</v>
      </c>
      <c r="H990" t="s">
        <v>134</v>
      </c>
      <c r="I990" t="s">
        <v>135</v>
      </c>
      <c r="J990" t="s">
        <v>136</v>
      </c>
      <c r="K990" t="s">
        <v>137</v>
      </c>
      <c r="L990" t="s">
        <v>3087</v>
      </c>
      <c r="M990" t="s">
        <v>3088</v>
      </c>
      <c r="N990">
        <v>23.030277776999998</v>
      </c>
      <c r="O990">
        <v>0</v>
      </c>
      <c r="P990">
        <v>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25.751326300935098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25.751326300935098</v>
      </c>
    </row>
    <row r="991" spans="1:31" x14ac:dyDescent="0.25">
      <c r="A991">
        <v>1896456</v>
      </c>
      <c r="B991">
        <v>1</v>
      </c>
      <c r="C991" t="s">
        <v>81</v>
      </c>
      <c r="D991" t="s">
        <v>118</v>
      </c>
      <c r="E991" t="s">
        <v>220</v>
      </c>
      <c r="F991" t="s">
        <v>3089</v>
      </c>
      <c r="G991" t="s">
        <v>156</v>
      </c>
      <c r="H991" t="s">
        <v>157</v>
      </c>
      <c r="I991" t="s">
        <v>135</v>
      </c>
      <c r="J991" t="s">
        <v>136</v>
      </c>
      <c r="K991" t="s">
        <v>137</v>
      </c>
      <c r="L991" t="s">
        <v>3090</v>
      </c>
      <c r="M991" t="s">
        <v>3091</v>
      </c>
      <c r="N991">
        <v>6.7024999999999997</v>
      </c>
      <c r="O991">
        <v>0</v>
      </c>
      <c r="P991">
        <v>206</v>
      </c>
      <c r="Q991">
        <v>0</v>
      </c>
      <c r="R991">
        <v>3</v>
      </c>
      <c r="S991">
        <v>0</v>
      </c>
      <c r="T991">
        <v>15</v>
      </c>
      <c r="U991">
        <v>0</v>
      </c>
      <c r="V991">
        <v>0</v>
      </c>
      <c r="W991">
        <v>0</v>
      </c>
      <c r="X991">
        <v>421.6498094236573</v>
      </c>
      <c r="Y991">
        <v>0</v>
      </c>
      <c r="Z991">
        <v>1.960600111040482</v>
      </c>
      <c r="AA991">
        <v>0</v>
      </c>
      <c r="AB991">
        <v>22.832060374813949</v>
      </c>
      <c r="AC991">
        <v>0</v>
      </c>
      <c r="AD991">
        <v>0</v>
      </c>
      <c r="AE991">
        <v>446.44246990951171</v>
      </c>
    </row>
    <row r="992" spans="1:31" x14ac:dyDescent="0.25">
      <c r="A992">
        <v>1896977</v>
      </c>
      <c r="B992">
        <v>1</v>
      </c>
      <c r="C992" t="s">
        <v>80</v>
      </c>
      <c r="D992" t="s">
        <v>110</v>
      </c>
      <c r="E992" t="s">
        <v>140</v>
      </c>
      <c r="F992" t="s">
        <v>3092</v>
      </c>
      <c r="G992" t="s">
        <v>342</v>
      </c>
      <c r="H992" t="s">
        <v>134</v>
      </c>
      <c r="I992" t="s">
        <v>135</v>
      </c>
      <c r="J992" t="s">
        <v>136</v>
      </c>
      <c r="K992" t="s">
        <v>137</v>
      </c>
      <c r="L992" t="s">
        <v>3093</v>
      </c>
      <c r="M992" t="s">
        <v>3094</v>
      </c>
      <c r="N992">
        <v>1.481944444</v>
      </c>
      <c r="O992">
        <v>0</v>
      </c>
      <c r="P992">
        <v>3</v>
      </c>
      <c r="Q992">
        <v>0</v>
      </c>
      <c r="R992">
        <v>0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1.3006066749622918</v>
      </c>
      <c r="Y992">
        <v>0</v>
      </c>
      <c r="Z992">
        <v>0</v>
      </c>
      <c r="AA992">
        <v>0</v>
      </c>
      <c r="AB992">
        <v>0.28312537876325694</v>
      </c>
      <c r="AC992">
        <v>0</v>
      </c>
      <c r="AD992">
        <v>0</v>
      </c>
      <c r="AE992">
        <v>1.5837320537255488</v>
      </c>
    </row>
    <row r="993" spans="1:31" x14ac:dyDescent="0.25">
      <c r="A993">
        <v>1896834</v>
      </c>
      <c r="B993">
        <v>1</v>
      </c>
      <c r="C993" t="s">
        <v>81</v>
      </c>
      <c r="D993" t="s">
        <v>118</v>
      </c>
      <c r="E993" t="s">
        <v>131</v>
      </c>
      <c r="F993" t="s">
        <v>3095</v>
      </c>
      <c r="G993" t="s">
        <v>133</v>
      </c>
      <c r="H993" t="s">
        <v>134</v>
      </c>
      <c r="I993" t="s">
        <v>135</v>
      </c>
      <c r="J993" t="s">
        <v>136</v>
      </c>
      <c r="K993" t="s">
        <v>137</v>
      </c>
      <c r="L993" t="s">
        <v>3096</v>
      </c>
      <c r="M993" t="s">
        <v>3097</v>
      </c>
      <c r="N993">
        <v>2.8163888880000001</v>
      </c>
      <c r="O993">
        <v>0</v>
      </c>
      <c r="P993">
        <v>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0.73721427384658789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0.73721427384658789</v>
      </c>
    </row>
    <row r="994" spans="1:31" x14ac:dyDescent="0.25">
      <c r="A994">
        <v>1896599</v>
      </c>
      <c r="B994">
        <v>1</v>
      </c>
      <c r="C994" t="s">
        <v>80</v>
      </c>
      <c r="D994" t="s">
        <v>84</v>
      </c>
      <c r="E994" t="s">
        <v>140</v>
      </c>
      <c r="F994" t="s">
        <v>3098</v>
      </c>
      <c r="G994" t="s">
        <v>342</v>
      </c>
      <c r="H994" t="s">
        <v>134</v>
      </c>
      <c r="I994" t="s">
        <v>135</v>
      </c>
      <c r="J994" t="s">
        <v>136</v>
      </c>
      <c r="K994" t="s">
        <v>137</v>
      </c>
      <c r="L994" t="s">
        <v>3099</v>
      </c>
      <c r="M994" t="s">
        <v>3100</v>
      </c>
      <c r="N994">
        <v>1.1644444439999999</v>
      </c>
      <c r="O994">
        <v>0</v>
      </c>
      <c r="P994">
        <v>4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2.9491620052867913</v>
      </c>
      <c r="Y994">
        <v>0</v>
      </c>
      <c r="Z994">
        <v>0</v>
      </c>
      <c r="AA994">
        <v>0</v>
      </c>
      <c r="AB994">
        <v>1.6846761696272892</v>
      </c>
      <c r="AC994">
        <v>0</v>
      </c>
      <c r="AD994">
        <v>0</v>
      </c>
      <c r="AE994">
        <v>4.6338381749140805</v>
      </c>
    </row>
    <row r="995" spans="1:31" x14ac:dyDescent="0.25">
      <c r="A995">
        <v>1897226</v>
      </c>
      <c r="B995">
        <v>1</v>
      </c>
      <c r="C995" t="s">
        <v>81</v>
      </c>
      <c r="D995" t="s">
        <v>128</v>
      </c>
      <c r="E995" t="s">
        <v>131</v>
      </c>
      <c r="F995" t="s">
        <v>3101</v>
      </c>
      <c r="G995" t="s">
        <v>133</v>
      </c>
      <c r="H995" t="s">
        <v>134</v>
      </c>
      <c r="I995" t="s">
        <v>135</v>
      </c>
      <c r="J995" t="s">
        <v>136</v>
      </c>
      <c r="K995" t="s">
        <v>137</v>
      </c>
      <c r="L995" t="s">
        <v>3102</v>
      </c>
      <c r="M995" t="s">
        <v>3103</v>
      </c>
      <c r="N995">
        <v>2.153611111</v>
      </c>
      <c r="O995">
        <v>0</v>
      </c>
      <c r="P995">
        <v>85</v>
      </c>
      <c r="Q995">
        <v>0</v>
      </c>
      <c r="R995">
        <v>0</v>
      </c>
      <c r="S995">
        <v>0</v>
      </c>
      <c r="T995">
        <v>1</v>
      </c>
      <c r="U995">
        <v>0</v>
      </c>
      <c r="V995">
        <v>0</v>
      </c>
      <c r="W995">
        <v>0</v>
      </c>
      <c r="X995">
        <v>38.202704782645711</v>
      </c>
      <c r="Y995">
        <v>0</v>
      </c>
      <c r="Z995">
        <v>0</v>
      </c>
      <c r="AA995">
        <v>0</v>
      </c>
      <c r="AB995">
        <v>3.7670531147590842E-2</v>
      </c>
      <c r="AC995">
        <v>0</v>
      </c>
      <c r="AD995">
        <v>0</v>
      </c>
      <c r="AE995">
        <v>38.240375313793301</v>
      </c>
    </row>
    <row r="996" spans="1:31" x14ac:dyDescent="0.25">
      <c r="A996">
        <v>1897189</v>
      </c>
      <c r="B996">
        <v>1</v>
      </c>
      <c r="C996" t="s">
        <v>80</v>
      </c>
      <c r="D996" t="s">
        <v>97</v>
      </c>
      <c r="E996" t="s">
        <v>131</v>
      </c>
      <c r="F996" t="s">
        <v>2628</v>
      </c>
      <c r="G996" t="s">
        <v>133</v>
      </c>
      <c r="H996" t="s">
        <v>134</v>
      </c>
      <c r="I996" t="s">
        <v>135</v>
      </c>
      <c r="J996" t="s">
        <v>136</v>
      </c>
      <c r="K996" t="s">
        <v>137</v>
      </c>
      <c r="L996" t="s">
        <v>3104</v>
      </c>
      <c r="M996" t="s">
        <v>3105</v>
      </c>
      <c r="N996">
        <v>0.66861111100000004</v>
      </c>
      <c r="O996">
        <v>0</v>
      </c>
      <c r="P996">
        <v>33</v>
      </c>
      <c r="Q996">
        <v>0</v>
      </c>
      <c r="R996">
        <v>1</v>
      </c>
      <c r="S996">
        <v>0</v>
      </c>
      <c r="T996">
        <v>8</v>
      </c>
      <c r="U996">
        <v>0</v>
      </c>
      <c r="V996">
        <v>0</v>
      </c>
      <c r="W996">
        <v>0</v>
      </c>
      <c r="X996">
        <v>9.526127347029659</v>
      </c>
      <c r="Y996">
        <v>0</v>
      </c>
      <c r="Z996">
        <v>0.1228883777805525</v>
      </c>
      <c r="AA996">
        <v>0</v>
      </c>
      <c r="AB996">
        <v>1.7940213323042267</v>
      </c>
      <c r="AC996">
        <v>0</v>
      </c>
      <c r="AD996">
        <v>0</v>
      </c>
      <c r="AE996">
        <v>11.443037057114438</v>
      </c>
    </row>
    <row r="997" spans="1:31" x14ac:dyDescent="0.25">
      <c r="A997">
        <v>1896791</v>
      </c>
      <c r="B997">
        <v>1</v>
      </c>
      <c r="C997" t="s">
        <v>80</v>
      </c>
      <c r="D997" t="s">
        <v>102</v>
      </c>
      <c r="E997" t="s">
        <v>131</v>
      </c>
      <c r="F997" t="s">
        <v>3106</v>
      </c>
      <c r="G997" t="s">
        <v>133</v>
      </c>
      <c r="H997" t="s">
        <v>134</v>
      </c>
      <c r="I997" t="s">
        <v>135</v>
      </c>
      <c r="J997" t="s">
        <v>136</v>
      </c>
      <c r="K997" t="s">
        <v>137</v>
      </c>
      <c r="L997" t="s">
        <v>3107</v>
      </c>
      <c r="M997" t="s">
        <v>3108</v>
      </c>
      <c r="N997">
        <v>3.2011111109999999</v>
      </c>
      <c r="O997">
        <v>0</v>
      </c>
      <c r="P997">
        <v>0</v>
      </c>
      <c r="Q997">
        <v>0</v>
      </c>
      <c r="R997">
        <v>7</v>
      </c>
      <c r="S997">
        <v>0</v>
      </c>
      <c r="T997">
        <v>2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108.96465739434385</v>
      </c>
      <c r="AA997">
        <v>0</v>
      </c>
      <c r="AB997">
        <v>12.97643469335226</v>
      </c>
      <c r="AC997">
        <v>0</v>
      </c>
      <c r="AD997">
        <v>0</v>
      </c>
      <c r="AE997">
        <v>121.94109208769611</v>
      </c>
    </row>
    <row r="998" spans="1:31" x14ac:dyDescent="0.25">
      <c r="A998">
        <v>1897040</v>
      </c>
      <c r="B998">
        <v>1</v>
      </c>
      <c r="C998" t="s">
        <v>80</v>
      </c>
      <c r="D998" t="s">
        <v>106</v>
      </c>
      <c r="E998" t="s">
        <v>149</v>
      </c>
      <c r="F998" t="s">
        <v>3109</v>
      </c>
      <c r="G998" t="s">
        <v>151</v>
      </c>
      <c r="H998" t="s">
        <v>134</v>
      </c>
      <c r="I998" t="s">
        <v>135</v>
      </c>
      <c r="J998" t="s">
        <v>136</v>
      </c>
      <c r="K998" t="s">
        <v>137</v>
      </c>
      <c r="L998" t="s">
        <v>3110</v>
      </c>
      <c r="M998" t="s">
        <v>3111</v>
      </c>
      <c r="N998">
        <v>1.8438888879999999</v>
      </c>
      <c r="O998">
        <v>0</v>
      </c>
      <c r="P998">
        <v>891</v>
      </c>
      <c r="Q998">
        <v>0</v>
      </c>
      <c r="R998">
        <v>0</v>
      </c>
      <c r="S998">
        <v>0</v>
      </c>
      <c r="T998">
        <v>63</v>
      </c>
      <c r="U998">
        <v>0</v>
      </c>
      <c r="V998">
        <v>0</v>
      </c>
      <c r="W998">
        <v>0</v>
      </c>
      <c r="X998">
        <v>505.7366165415886</v>
      </c>
      <c r="Y998">
        <v>0</v>
      </c>
      <c r="Z998">
        <v>0</v>
      </c>
      <c r="AA998">
        <v>0</v>
      </c>
      <c r="AB998">
        <v>125.21023046179633</v>
      </c>
      <c r="AC998">
        <v>0</v>
      </c>
      <c r="AD998">
        <v>0</v>
      </c>
      <c r="AE998">
        <v>630.94684700338496</v>
      </c>
    </row>
    <row r="999" spans="1:31" x14ac:dyDescent="0.25">
      <c r="A999">
        <v>1896542</v>
      </c>
      <c r="B999">
        <v>1</v>
      </c>
      <c r="C999" t="s">
        <v>80</v>
      </c>
      <c r="D999" t="s">
        <v>107</v>
      </c>
      <c r="E999" t="s">
        <v>149</v>
      </c>
      <c r="F999" t="s">
        <v>3112</v>
      </c>
      <c r="G999" t="s">
        <v>151</v>
      </c>
      <c r="H999" t="s">
        <v>134</v>
      </c>
      <c r="I999" t="s">
        <v>135</v>
      </c>
      <c r="J999" t="s">
        <v>136</v>
      </c>
      <c r="K999" t="s">
        <v>137</v>
      </c>
      <c r="L999" t="s">
        <v>2580</v>
      </c>
      <c r="M999" t="s">
        <v>3113</v>
      </c>
      <c r="N999">
        <v>1.71</v>
      </c>
      <c r="O999">
        <v>0</v>
      </c>
      <c r="P999">
        <v>126</v>
      </c>
      <c r="Q999">
        <v>0</v>
      </c>
      <c r="R999">
        <v>1</v>
      </c>
      <c r="S999">
        <v>0</v>
      </c>
      <c r="T999">
        <v>5</v>
      </c>
      <c r="U999">
        <v>0</v>
      </c>
      <c r="V999">
        <v>0</v>
      </c>
      <c r="W999">
        <v>0</v>
      </c>
      <c r="X999">
        <v>38.161304917602507</v>
      </c>
      <c r="Y999">
        <v>0</v>
      </c>
      <c r="Z999">
        <v>8.5622617240999998E-4</v>
      </c>
      <c r="AA999">
        <v>0</v>
      </c>
      <c r="AB999">
        <v>2.8665719804613503</v>
      </c>
      <c r="AC999">
        <v>0</v>
      </c>
      <c r="AD999">
        <v>0</v>
      </c>
      <c r="AE999">
        <v>41.028733124236268</v>
      </c>
    </row>
    <row r="1000" spans="1:31" x14ac:dyDescent="0.25">
      <c r="A1000">
        <v>1896891</v>
      </c>
      <c r="B1000">
        <v>1</v>
      </c>
      <c r="C1000" t="s">
        <v>80</v>
      </c>
      <c r="D1000" t="s">
        <v>92</v>
      </c>
      <c r="E1000" t="s">
        <v>140</v>
      </c>
      <c r="F1000" t="s">
        <v>3114</v>
      </c>
      <c r="G1000" t="s">
        <v>146</v>
      </c>
      <c r="H1000" t="s">
        <v>134</v>
      </c>
      <c r="I1000" t="s">
        <v>135</v>
      </c>
      <c r="J1000" t="s">
        <v>136</v>
      </c>
      <c r="K1000" t="s">
        <v>137</v>
      </c>
      <c r="L1000" t="s">
        <v>3115</v>
      </c>
      <c r="M1000" t="s">
        <v>3116</v>
      </c>
      <c r="N1000">
        <v>2.065555555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0.34090664181096497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0.34090664181096497</v>
      </c>
    </row>
    <row r="1001" spans="1:31" x14ac:dyDescent="0.25">
      <c r="A1001">
        <v>1897183</v>
      </c>
      <c r="B1001">
        <v>1</v>
      </c>
      <c r="C1001" t="s">
        <v>80</v>
      </c>
      <c r="D1001" t="s">
        <v>99</v>
      </c>
      <c r="E1001" t="s">
        <v>160</v>
      </c>
      <c r="F1001" t="s">
        <v>3117</v>
      </c>
      <c r="G1001" t="s">
        <v>162</v>
      </c>
      <c r="H1001" t="s">
        <v>134</v>
      </c>
      <c r="I1001" t="s">
        <v>135</v>
      </c>
      <c r="J1001" t="s">
        <v>136</v>
      </c>
      <c r="K1001" t="s">
        <v>137</v>
      </c>
      <c r="L1001" t="s">
        <v>3118</v>
      </c>
      <c r="M1001" t="s">
        <v>3119</v>
      </c>
      <c r="N1001">
        <v>0.896666666</v>
      </c>
      <c r="O1001">
        <v>0</v>
      </c>
      <c r="P1001">
        <v>28</v>
      </c>
      <c r="Q1001">
        <v>0</v>
      </c>
      <c r="R1001">
        <v>0</v>
      </c>
      <c r="S1001">
        <v>0</v>
      </c>
      <c r="T1001">
        <v>1</v>
      </c>
      <c r="U1001">
        <v>0</v>
      </c>
      <c r="V1001">
        <v>0</v>
      </c>
      <c r="W1001">
        <v>0</v>
      </c>
      <c r="X1001">
        <v>8.1249461440981143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8.1249461440981143</v>
      </c>
    </row>
    <row r="1002" spans="1:31" x14ac:dyDescent="0.25">
      <c r="A1002">
        <v>1896425</v>
      </c>
      <c r="B1002">
        <v>1</v>
      </c>
      <c r="C1002" t="s">
        <v>81</v>
      </c>
      <c r="D1002" t="s">
        <v>118</v>
      </c>
      <c r="E1002" t="s">
        <v>154</v>
      </c>
      <c r="F1002" t="s">
        <v>3120</v>
      </c>
      <c r="G1002" t="s">
        <v>156</v>
      </c>
      <c r="H1002" t="s">
        <v>157</v>
      </c>
      <c r="I1002" t="s">
        <v>135</v>
      </c>
      <c r="J1002" t="s">
        <v>136</v>
      </c>
      <c r="K1002" t="s">
        <v>137</v>
      </c>
      <c r="L1002" t="s">
        <v>3121</v>
      </c>
      <c r="M1002" t="s">
        <v>3122</v>
      </c>
      <c r="N1002">
        <v>0.57999999999999996</v>
      </c>
      <c r="O1002">
        <v>0</v>
      </c>
      <c r="P1002">
        <v>8011</v>
      </c>
      <c r="Q1002">
        <v>1</v>
      </c>
      <c r="R1002">
        <v>74</v>
      </c>
      <c r="S1002">
        <v>47</v>
      </c>
      <c r="T1002">
        <v>587</v>
      </c>
      <c r="U1002">
        <v>1</v>
      </c>
      <c r="V1002">
        <v>2</v>
      </c>
      <c r="W1002">
        <v>0</v>
      </c>
      <c r="X1002">
        <v>829.87919210317932</v>
      </c>
      <c r="Y1002">
        <v>0</v>
      </c>
      <c r="Z1002">
        <v>39.263158348599703</v>
      </c>
      <c r="AA1002">
        <v>242.28399612283195</v>
      </c>
      <c r="AB1002">
        <v>238.03076272164387</v>
      </c>
      <c r="AC1002">
        <v>38.43476044378879</v>
      </c>
      <c r="AD1002">
        <v>1.0540169950704801</v>
      </c>
      <c r="AE1002">
        <v>1388.9458867351141</v>
      </c>
    </row>
    <row r="1003" spans="1:31" x14ac:dyDescent="0.25">
      <c r="A1003">
        <v>1897089</v>
      </c>
      <c r="B1003">
        <v>1</v>
      </c>
      <c r="C1003" t="s">
        <v>81</v>
      </c>
      <c r="D1003" t="s">
        <v>117</v>
      </c>
      <c r="E1003" t="s">
        <v>131</v>
      </c>
      <c r="F1003" t="s">
        <v>3123</v>
      </c>
      <c r="G1003" t="s">
        <v>439</v>
      </c>
      <c r="H1003" t="s">
        <v>134</v>
      </c>
      <c r="I1003" t="s">
        <v>135</v>
      </c>
      <c r="J1003" t="s">
        <v>136</v>
      </c>
      <c r="K1003" t="s">
        <v>137</v>
      </c>
      <c r="L1003" t="s">
        <v>3124</v>
      </c>
      <c r="M1003" t="s">
        <v>3125</v>
      </c>
      <c r="N1003">
        <v>4.1161111110000004</v>
      </c>
      <c r="O1003">
        <v>0</v>
      </c>
      <c r="P1003">
        <v>31</v>
      </c>
      <c r="Q1003">
        <v>0</v>
      </c>
      <c r="R1003">
        <v>0</v>
      </c>
      <c r="S1003">
        <v>0</v>
      </c>
      <c r="T1003">
        <v>3</v>
      </c>
      <c r="U1003">
        <v>0</v>
      </c>
      <c r="V1003">
        <v>0</v>
      </c>
      <c r="W1003">
        <v>0</v>
      </c>
      <c r="X1003">
        <v>23.984112834403366</v>
      </c>
      <c r="Y1003">
        <v>0</v>
      </c>
      <c r="Z1003">
        <v>0</v>
      </c>
      <c r="AA1003">
        <v>0</v>
      </c>
      <c r="AB1003">
        <v>5.4865805836880845</v>
      </c>
      <c r="AC1003">
        <v>0</v>
      </c>
      <c r="AD1003">
        <v>0</v>
      </c>
      <c r="AE1003">
        <v>29.47069341809145</v>
      </c>
    </row>
    <row r="1004" spans="1:31" x14ac:dyDescent="0.25">
      <c r="A1004">
        <v>1896757</v>
      </c>
      <c r="B1004">
        <v>1</v>
      </c>
      <c r="C1004" t="s">
        <v>80</v>
      </c>
      <c r="D1004" t="s">
        <v>92</v>
      </c>
      <c r="E1004" t="s">
        <v>140</v>
      </c>
      <c r="F1004" t="s">
        <v>526</v>
      </c>
      <c r="G1004" t="s">
        <v>217</v>
      </c>
      <c r="H1004" t="s">
        <v>134</v>
      </c>
      <c r="I1004" t="s">
        <v>135</v>
      </c>
      <c r="J1004" t="s">
        <v>136</v>
      </c>
      <c r="K1004" t="s">
        <v>137</v>
      </c>
      <c r="L1004" t="s">
        <v>3126</v>
      </c>
      <c r="M1004" t="s">
        <v>3127</v>
      </c>
      <c r="N1004">
        <v>2.3633333329999999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1.41032880846812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1.41032880846812</v>
      </c>
    </row>
    <row r="1005" spans="1:31" x14ac:dyDescent="0.25">
      <c r="A1005">
        <v>1896734</v>
      </c>
      <c r="B1005">
        <v>1</v>
      </c>
      <c r="C1005" t="s">
        <v>80</v>
      </c>
      <c r="D1005" t="s">
        <v>103</v>
      </c>
      <c r="E1005" t="s">
        <v>140</v>
      </c>
      <c r="F1005" t="s">
        <v>3128</v>
      </c>
      <c r="G1005" t="s">
        <v>342</v>
      </c>
      <c r="H1005" t="s">
        <v>134</v>
      </c>
      <c r="I1005" t="s">
        <v>135</v>
      </c>
      <c r="J1005" t="s">
        <v>136</v>
      </c>
      <c r="K1005" t="s">
        <v>137</v>
      </c>
      <c r="L1005" t="s">
        <v>3129</v>
      </c>
      <c r="M1005" t="s">
        <v>3130</v>
      </c>
      <c r="N1005">
        <v>0.395277777</v>
      </c>
      <c r="O1005">
        <v>0</v>
      </c>
      <c r="P1005">
        <v>32</v>
      </c>
      <c r="Q1005">
        <v>0</v>
      </c>
      <c r="R1005">
        <v>0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5.37803979390665</v>
      </c>
      <c r="Y1005">
        <v>0</v>
      </c>
      <c r="Z1005">
        <v>0</v>
      </c>
      <c r="AA1005">
        <v>0</v>
      </c>
      <c r="AB1005">
        <v>4.016014289432028E-2</v>
      </c>
      <c r="AC1005">
        <v>0</v>
      </c>
      <c r="AD1005">
        <v>0</v>
      </c>
      <c r="AE1005">
        <v>5.4181999368009706</v>
      </c>
    </row>
    <row r="1006" spans="1:31" x14ac:dyDescent="0.25">
      <c r="A1006">
        <v>1897066</v>
      </c>
      <c r="B1006">
        <v>1</v>
      </c>
      <c r="C1006" t="s">
        <v>80</v>
      </c>
      <c r="D1006" t="s">
        <v>96</v>
      </c>
      <c r="E1006" t="s">
        <v>140</v>
      </c>
      <c r="F1006" t="s">
        <v>3131</v>
      </c>
      <c r="G1006" t="s">
        <v>342</v>
      </c>
      <c r="H1006" t="s">
        <v>134</v>
      </c>
      <c r="I1006" t="s">
        <v>135</v>
      </c>
      <c r="J1006" t="s">
        <v>136</v>
      </c>
      <c r="K1006" t="s">
        <v>137</v>
      </c>
      <c r="L1006" t="s">
        <v>3132</v>
      </c>
      <c r="M1006" t="s">
        <v>3133</v>
      </c>
      <c r="N1006">
        <v>8.7444444440000009</v>
      </c>
      <c r="O1006">
        <v>0</v>
      </c>
      <c r="P1006">
        <v>9</v>
      </c>
      <c r="Q1006">
        <v>0</v>
      </c>
      <c r="R1006">
        <v>0</v>
      </c>
      <c r="S1006">
        <v>0</v>
      </c>
      <c r="T1006">
        <v>1</v>
      </c>
      <c r="U1006">
        <v>0</v>
      </c>
      <c r="V1006">
        <v>0</v>
      </c>
      <c r="W1006">
        <v>0</v>
      </c>
      <c r="X1006">
        <v>24.639483291159646</v>
      </c>
      <c r="Y1006">
        <v>0</v>
      </c>
      <c r="Z1006">
        <v>0</v>
      </c>
      <c r="AA1006">
        <v>0</v>
      </c>
      <c r="AB1006">
        <v>8.267549906688215</v>
      </c>
      <c r="AC1006">
        <v>0</v>
      </c>
      <c r="AD1006">
        <v>0</v>
      </c>
      <c r="AE1006">
        <v>32.907033197847859</v>
      </c>
    </row>
    <row r="1007" spans="1:31" x14ac:dyDescent="0.25">
      <c r="A1007">
        <v>1896903</v>
      </c>
      <c r="B1007">
        <v>1</v>
      </c>
      <c r="C1007" t="s">
        <v>80</v>
      </c>
      <c r="D1007" t="s">
        <v>103</v>
      </c>
      <c r="E1007" t="s">
        <v>149</v>
      </c>
      <c r="F1007" t="s">
        <v>3134</v>
      </c>
      <c r="G1007" t="s">
        <v>487</v>
      </c>
      <c r="H1007" t="s">
        <v>134</v>
      </c>
      <c r="I1007" t="s">
        <v>135</v>
      </c>
      <c r="J1007" t="s">
        <v>136</v>
      </c>
      <c r="K1007" t="s">
        <v>137</v>
      </c>
      <c r="L1007" t="s">
        <v>3135</v>
      </c>
      <c r="M1007" t="s">
        <v>3136</v>
      </c>
      <c r="N1007">
        <v>3.0469444440000002</v>
      </c>
      <c r="O1007">
        <v>0</v>
      </c>
      <c r="P1007">
        <v>58</v>
      </c>
      <c r="Q1007">
        <v>0</v>
      </c>
      <c r="R1007">
        <v>1</v>
      </c>
      <c r="S1007">
        <v>0</v>
      </c>
      <c r="T1007">
        <v>5</v>
      </c>
      <c r="U1007">
        <v>0</v>
      </c>
      <c r="V1007">
        <v>0</v>
      </c>
      <c r="W1007">
        <v>0</v>
      </c>
      <c r="X1007">
        <v>45.618661186103523</v>
      </c>
      <c r="Y1007">
        <v>0</v>
      </c>
      <c r="Z1007">
        <v>1.5688156461557379</v>
      </c>
      <c r="AA1007">
        <v>0</v>
      </c>
      <c r="AB1007">
        <v>13.475191500487837</v>
      </c>
      <c r="AC1007">
        <v>0</v>
      </c>
      <c r="AD1007">
        <v>0</v>
      </c>
      <c r="AE1007">
        <v>60.662668332747103</v>
      </c>
    </row>
    <row r="1008" spans="1:31" x14ac:dyDescent="0.25">
      <c r="A1008">
        <v>1896926</v>
      </c>
      <c r="B1008">
        <v>1</v>
      </c>
      <c r="C1008" t="s">
        <v>80</v>
      </c>
      <c r="D1008" t="s">
        <v>98</v>
      </c>
      <c r="E1008" t="s">
        <v>149</v>
      </c>
      <c r="F1008" t="s">
        <v>3137</v>
      </c>
      <c r="G1008" t="s">
        <v>151</v>
      </c>
      <c r="H1008" t="s">
        <v>134</v>
      </c>
      <c r="I1008" t="s">
        <v>135</v>
      </c>
      <c r="J1008" t="s">
        <v>136</v>
      </c>
      <c r="K1008" t="s">
        <v>137</v>
      </c>
      <c r="L1008" t="s">
        <v>3138</v>
      </c>
      <c r="M1008" t="s">
        <v>3139</v>
      </c>
      <c r="N1008">
        <v>3.403888888</v>
      </c>
      <c r="O1008">
        <v>0</v>
      </c>
      <c r="P1008">
        <v>398</v>
      </c>
      <c r="Q1008">
        <v>0</v>
      </c>
      <c r="R1008">
        <v>4</v>
      </c>
      <c r="S1008">
        <v>0</v>
      </c>
      <c r="T1008">
        <v>23</v>
      </c>
      <c r="U1008">
        <v>0</v>
      </c>
      <c r="V1008">
        <v>0</v>
      </c>
      <c r="W1008">
        <v>0</v>
      </c>
      <c r="X1008">
        <v>472.68433429165054</v>
      </c>
      <c r="Y1008">
        <v>0</v>
      </c>
      <c r="Z1008">
        <v>28.667962600790524</v>
      </c>
      <c r="AA1008">
        <v>0</v>
      </c>
      <c r="AB1008">
        <v>52.283622505643201</v>
      </c>
      <c r="AC1008">
        <v>0</v>
      </c>
      <c r="AD1008">
        <v>0</v>
      </c>
      <c r="AE1008">
        <v>553.6359193980843</v>
      </c>
    </row>
    <row r="1009" spans="1:31" x14ac:dyDescent="0.25">
      <c r="A1009">
        <v>1897049</v>
      </c>
      <c r="B1009">
        <v>1</v>
      </c>
      <c r="C1009" t="s">
        <v>80</v>
      </c>
      <c r="D1009" t="s">
        <v>96</v>
      </c>
      <c r="E1009" t="s">
        <v>131</v>
      </c>
      <c r="F1009" t="s">
        <v>3140</v>
      </c>
      <c r="G1009" t="s">
        <v>133</v>
      </c>
      <c r="H1009" t="s">
        <v>134</v>
      </c>
      <c r="I1009" t="s">
        <v>135</v>
      </c>
      <c r="J1009" t="s">
        <v>136</v>
      </c>
      <c r="K1009" t="s">
        <v>137</v>
      </c>
      <c r="L1009" t="s">
        <v>3141</v>
      </c>
      <c r="M1009" t="s">
        <v>3142</v>
      </c>
      <c r="N1009">
        <v>5.2980555550000004</v>
      </c>
      <c r="O1009">
        <v>0</v>
      </c>
      <c r="P1009">
        <v>44</v>
      </c>
      <c r="Q1009">
        <v>0</v>
      </c>
      <c r="R1009">
        <v>0</v>
      </c>
      <c r="S1009">
        <v>0</v>
      </c>
      <c r="T1009">
        <v>8</v>
      </c>
      <c r="U1009">
        <v>0</v>
      </c>
      <c r="V1009">
        <v>0</v>
      </c>
      <c r="W1009">
        <v>0</v>
      </c>
      <c r="X1009">
        <v>68.576649109534074</v>
      </c>
      <c r="Y1009">
        <v>0</v>
      </c>
      <c r="Z1009">
        <v>0</v>
      </c>
      <c r="AA1009">
        <v>0</v>
      </c>
      <c r="AB1009">
        <v>11.574997522241034</v>
      </c>
      <c r="AC1009">
        <v>0</v>
      </c>
      <c r="AD1009">
        <v>0</v>
      </c>
      <c r="AE1009">
        <v>80.151646631775108</v>
      </c>
    </row>
    <row r="1010" spans="1:31" x14ac:dyDescent="0.25">
      <c r="A1010">
        <v>1896966</v>
      </c>
      <c r="B1010">
        <v>1</v>
      </c>
      <c r="C1010" t="s">
        <v>81</v>
      </c>
      <c r="D1010" t="s">
        <v>113</v>
      </c>
      <c r="E1010" t="s">
        <v>131</v>
      </c>
      <c r="F1010" t="s">
        <v>3143</v>
      </c>
      <c r="G1010" t="s">
        <v>372</v>
      </c>
      <c r="H1010" t="s">
        <v>134</v>
      </c>
      <c r="I1010" t="s">
        <v>135</v>
      </c>
      <c r="J1010" t="s">
        <v>136</v>
      </c>
      <c r="K1010" t="s">
        <v>137</v>
      </c>
      <c r="L1010" t="s">
        <v>3144</v>
      </c>
      <c r="M1010" t="s">
        <v>3145</v>
      </c>
      <c r="N1010">
        <v>2.5122222220000001</v>
      </c>
      <c r="O1010">
        <v>0</v>
      </c>
      <c r="P1010">
        <v>30</v>
      </c>
      <c r="Q1010">
        <v>0</v>
      </c>
      <c r="R1010">
        <v>0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9.7040222145659474</v>
      </c>
      <c r="Y1010">
        <v>0</v>
      </c>
      <c r="Z1010">
        <v>0</v>
      </c>
      <c r="AA1010">
        <v>0</v>
      </c>
      <c r="AB1010">
        <v>0.92554420832094686</v>
      </c>
      <c r="AC1010">
        <v>0</v>
      </c>
      <c r="AD1010">
        <v>0</v>
      </c>
      <c r="AE1010">
        <v>10.629566422886894</v>
      </c>
    </row>
    <row r="1011" spans="1:31" x14ac:dyDescent="0.25">
      <c r="A1011">
        <v>1896717</v>
      </c>
      <c r="B1011">
        <v>1</v>
      </c>
      <c r="C1011" t="s">
        <v>80</v>
      </c>
      <c r="D1011" t="s">
        <v>103</v>
      </c>
      <c r="E1011" t="s">
        <v>131</v>
      </c>
      <c r="F1011" t="s">
        <v>3146</v>
      </c>
      <c r="G1011" t="s">
        <v>133</v>
      </c>
      <c r="H1011" t="s">
        <v>134</v>
      </c>
      <c r="I1011" t="s">
        <v>135</v>
      </c>
      <c r="J1011" t="s">
        <v>136</v>
      </c>
      <c r="K1011" t="s">
        <v>137</v>
      </c>
      <c r="L1011" t="s">
        <v>3147</v>
      </c>
      <c r="M1011" t="s">
        <v>3148</v>
      </c>
      <c r="N1011">
        <v>1.1563888879999999</v>
      </c>
      <c r="O1011">
        <v>0</v>
      </c>
      <c r="P1011">
        <v>38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18.96420747795106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18.96420747795106</v>
      </c>
    </row>
    <row r="1012" spans="1:31" x14ac:dyDescent="0.25">
      <c r="A1012">
        <v>1896920</v>
      </c>
      <c r="B1012">
        <v>1</v>
      </c>
      <c r="C1012" t="s">
        <v>80</v>
      </c>
      <c r="D1012" t="s">
        <v>83</v>
      </c>
      <c r="E1012" t="s">
        <v>131</v>
      </c>
      <c r="F1012" t="s">
        <v>3149</v>
      </c>
      <c r="G1012" t="s">
        <v>133</v>
      </c>
      <c r="H1012" t="s">
        <v>134</v>
      </c>
      <c r="I1012" t="s">
        <v>135</v>
      </c>
      <c r="J1012" t="s">
        <v>136</v>
      </c>
      <c r="K1012" t="s">
        <v>137</v>
      </c>
      <c r="L1012" t="s">
        <v>3150</v>
      </c>
      <c r="M1012" t="s">
        <v>3151</v>
      </c>
      <c r="N1012">
        <v>1.500555555</v>
      </c>
      <c r="O1012">
        <v>0</v>
      </c>
      <c r="P1012">
        <v>99</v>
      </c>
      <c r="Q1012">
        <v>0</v>
      </c>
      <c r="R1012">
        <v>0</v>
      </c>
      <c r="S1012">
        <v>0</v>
      </c>
      <c r="T1012">
        <v>7</v>
      </c>
      <c r="U1012">
        <v>0</v>
      </c>
      <c r="V1012">
        <v>0</v>
      </c>
      <c r="W1012">
        <v>0</v>
      </c>
      <c r="X1012">
        <v>69.677179164347692</v>
      </c>
      <c r="Y1012">
        <v>0</v>
      </c>
      <c r="Z1012">
        <v>0</v>
      </c>
      <c r="AA1012">
        <v>0</v>
      </c>
      <c r="AB1012">
        <v>2.7824067823930845</v>
      </c>
      <c r="AC1012">
        <v>0</v>
      </c>
      <c r="AD1012">
        <v>0</v>
      </c>
      <c r="AE1012">
        <v>72.459585946740773</v>
      </c>
    </row>
    <row r="1013" spans="1:31" x14ac:dyDescent="0.25">
      <c r="A1013">
        <v>1897003</v>
      </c>
      <c r="B1013">
        <v>1</v>
      </c>
      <c r="C1013" t="s">
        <v>81</v>
      </c>
      <c r="D1013" t="s">
        <v>120</v>
      </c>
      <c r="E1013" t="s">
        <v>131</v>
      </c>
      <c r="F1013" t="s">
        <v>3152</v>
      </c>
      <c r="G1013" t="s">
        <v>439</v>
      </c>
      <c r="H1013" t="s">
        <v>134</v>
      </c>
      <c r="I1013" t="s">
        <v>135</v>
      </c>
      <c r="J1013" t="s">
        <v>136</v>
      </c>
      <c r="K1013" t="s">
        <v>137</v>
      </c>
      <c r="L1013" t="s">
        <v>3153</v>
      </c>
      <c r="M1013" t="s">
        <v>3154</v>
      </c>
      <c r="N1013">
        <v>4.0025000000000004</v>
      </c>
      <c r="O1013">
        <v>0</v>
      </c>
      <c r="P1013">
        <v>70</v>
      </c>
      <c r="Q1013">
        <v>0</v>
      </c>
      <c r="R1013">
        <v>2</v>
      </c>
      <c r="S1013">
        <v>0</v>
      </c>
      <c r="T1013">
        <v>3</v>
      </c>
      <c r="U1013">
        <v>0</v>
      </c>
      <c r="V1013">
        <v>0</v>
      </c>
      <c r="W1013">
        <v>0</v>
      </c>
      <c r="X1013">
        <v>68.665806316399895</v>
      </c>
      <c r="Y1013">
        <v>0</v>
      </c>
      <c r="Z1013">
        <v>4.6035317897127381</v>
      </c>
      <c r="AA1013">
        <v>0</v>
      </c>
      <c r="AB1013">
        <v>2.0478004975315849</v>
      </c>
      <c r="AC1013">
        <v>0</v>
      </c>
      <c r="AD1013">
        <v>0</v>
      </c>
      <c r="AE1013">
        <v>75.31713860364421</v>
      </c>
    </row>
    <row r="1014" spans="1:31" x14ac:dyDescent="0.25">
      <c r="A1014">
        <v>1896525</v>
      </c>
      <c r="B1014">
        <v>1</v>
      </c>
      <c r="C1014" t="s">
        <v>81</v>
      </c>
      <c r="D1014" t="s">
        <v>118</v>
      </c>
      <c r="E1014" t="s">
        <v>131</v>
      </c>
      <c r="F1014" t="s">
        <v>3155</v>
      </c>
      <c r="G1014" t="s">
        <v>202</v>
      </c>
      <c r="H1014" t="s">
        <v>134</v>
      </c>
      <c r="I1014" t="s">
        <v>135</v>
      </c>
      <c r="J1014" t="s">
        <v>136</v>
      </c>
      <c r="K1014" t="s">
        <v>203</v>
      </c>
      <c r="L1014" t="s">
        <v>3156</v>
      </c>
      <c r="M1014" t="s">
        <v>3157</v>
      </c>
      <c r="N1014">
        <v>1.595013888</v>
      </c>
      <c r="O1014">
        <v>0</v>
      </c>
      <c r="P1014">
        <v>28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0</v>
      </c>
      <c r="X1014">
        <v>11.067305505304581</v>
      </c>
      <c r="Y1014">
        <v>0</v>
      </c>
      <c r="Z1014">
        <v>0</v>
      </c>
      <c r="AA1014">
        <v>0</v>
      </c>
      <c r="AB1014">
        <v>0.11059972912422222</v>
      </c>
      <c r="AC1014">
        <v>0</v>
      </c>
      <c r="AD1014">
        <v>0</v>
      </c>
      <c r="AE1014">
        <v>11.177905234428804</v>
      </c>
    </row>
    <row r="1015" spans="1:31" x14ac:dyDescent="0.25">
      <c r="A1015">
        <v>1896465</v>
      </c>
      <c r="B1015">
        <v>1</v>
      </c>
      <c r="C1015" t="s">
        <v>81</v>
      </c>
      <c r="D1015" t="s">
        <v>113</v>
      </c>
      <c r="E1015" t="s">
        <v>154</v>
      </c>
      <c r="F1015" t="s">
        <v>3158</v>
      </c>
      <c r="G1015" t="s">
        <v>156</v>
      </c>
      <c r="H1015" t="s">
        <v>157</v>
      </c>
      <c r="I1015" t="s">
        <v>135</v>
      </c>
      <c r="J1015" t="s">
        <v>136</v>
      </c>
      <c r="K1015" t="s">
        <v>137</v>
      </c>
      <c r="L1015" t="s">
        <v>3159</v>
      </c>
      <c r="M1015" t="s">
        <v>3160</v>
      </c>
      <c r="N1015">
        <v>8.4722222E-2</v>
      </c>
      <c r="O1015">
        <v>2</v>
      </c>
      <c r="P1015">
        <v>2620</v>
      </c>
      <c r="Q1015">
        <v>42</v>
      </c>
      <c r="R1015">
        <v>741</v>
      </c>
      <c r="S1015">
        <v>9</v>
      </c>
      <c r="T1015">
        <v>158</v>
      </c>
      <c r="U1015">
        <v>0</v>
      </c>
      <c r="V1015">
        <v>2</v>
      </c>
      <c r="W1015">
        <v>7.7367707611600001E-2</v>
      </c>
      <c r="X1015">
        <v>42.5974635829227</v>
      </c>
      <c r="Y1015">
        <v>14.976925445150284</v>
      </c>
      <c r="Z1015">
        <v>99.395670375215957</v>
      </c>
      <c r="AA1015">
        <v>6.3667569158428972</v>
      </c>
      <c r="AB1015">
        <v>7.0280844894540326</v>
      </c>
      <c r="AC1015">
        <v>0</v>
      </c>
      <c r="AD1015">
        <v>4.4676466486611124E-2</v>
      </c>
      <c r="AE1015">
        <v>170.48694498268409</v>
      </c>
    </row>
    <row r="1016" spans="1:31" x14ac:dyDescent="0.25">
      <c r="A1016">
        <v>1897106</v>
      </c>
      <c r="B1016">
        <v>1</v>
      </c>
      <c r="C1016" t="s">
        <v>81</v>
      </c>
      <c r="D1016" t="s">
        <v>115</v>
      </c>
      <c r="E1016" t="s">
        <v>140</v>
      </c>
      <c r="F1016" t="s">
        <v>3161</v>
      </c>
      <c r="G1016" t="s">
        <v>217</v>
      </c>
      <c r="H1016" t="s">
        <v>134</v>
      </c>
      <c r="I1016" t="s">
        <v>135</v>
      </c>
      <c r="J1016" t="s">
        <v>136</v>
      </c>
      <c r="K1016" t="s">
        <v>137</v>
      </c>
      <c r="L1016" t="s">
        <v>3162</v>
      </c>
      <c r="M1016" t="s">
        <v>3163</v>
      </c>
      <c r="N1016">
        <v>1.456388888</v>
      </c>
      <c r="O1016">
        <v>0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0.64628335018103999</v>
      </c>
      <c r="AA1016">
        <v>0</v>
      </c>
      <c r="AB1016">
        <v>0</v>
      </c>
      <c r="AC1016">
        <v>0</v>
      </c>
      <c r="AD1016">
        <v>0</v>
      </c>
      <c r="AE1016">
        <v>0.64628335018103999</v>
      </c>
    </row>
    <row r="1017" spans="1:31" x14ac:dyDescent="0.25">
      <c r="A1017">
        <v>1896863</v>
      </c>
      <c r="B1017">
        <v>1</v>
      </c>
      <c r="C1017" t="s">
        <v>80</v>
      </c>
      <c r="D1017" t="s">
        <v>98</v>
      </c>
      <c r="E1017" t="s">
        <v>149</v>
      </c>
      <c r="F1017" t="s">
        <v>2405</v>
      </c>
      <c r="G1017" t="s">
        <v>151</v>
      </c>
      <c r="H1017" t="s">
        <v>134</v>
      </c>
      <c r="I1017" t="s">
        <v>135</v>
      </c>
      <c r="J1017" t="s">
        <v>136</v>
      </c>
      <c r="K1017" t="s">
        <v>137</v>
      </c>
      <c r="L1017" t="s">
        <v>3164</v>
      </c>
      <c r="M1017" t="s">
        <v>3165</v>
      </c>
      <c r="N1017">
        <v>0.66777777699999996</v>
      </c>
      <c r="O1017">
        <v>0</v>
      </c>
      <c r="P1017">
        <v>206</v>
      </c>
      <c r="Q1017">
        <v>0</v>
      </c>
      <c r="R1017">
        <v>4</v>
      </c>
      <c r="S1017">
        <v>0</v>
      </c>
      <c r="T1017">
        <v>49</v>
      </c>
      <c r="U1017">
        <v>0</v>
      </c>
      <c r="V1017">
        <v>0</v>
      </c>
      <c r="W1017">
        <v>0</v>
      </c>
      <c r="X1017">
        <v>63.897733974706142</v>
      </c>
      <c r="Y1017">
        <v>0</v>
      </c>
      <c r="Z1017">
        <v>10.688373881303908</v>
      </c>
      <c r="AA1017">
        <v>0</v>
      </c>
      <c r="AB1017">
        <v>34.98623758401326</v>
      </c>
      <c r="AC1017">
        <v>0</v>
      </c>
      <c r="AD1017">
        <v>0</v>
      </c>
      <c r="AE1017">
        <v>109.5723454400233</v>
      </c>
    </row>
    <row r="1018" spans="1:31" x14ac:dyDescent="0.25">
      <c r="A1018">
        <v>1897149</v>
      </c>
      <c r="B1018">
        <v>1</v>
      </c>
      <c r="C1018" t="s">
        <v>80</v>
      </c>
      <c r="D1018" t="s">
        <v>83</v>
      </c>
      <c r="E1018" t="s">
        <v>131</v>
      </c>
      <c r="F1018" t="s">
        <v>3166</v>
      </c>
      <c r="G1018" t="s">
        <v>133</v>
      </c>
      <c r="H1018" t="s">
        <v>134</v>
      </c>
      <c r="I1018" t="s">
        <v>135</v>
      </c>
      <c r="J1018" t="s">
        <v>136</v>
      </c>
      <c r="K1018" t="s">
        <v>137</v>
      </c>
      <c r="L1018" t="s">
        <v>3167</v>
      </c>
      <c r="M1018" t="s">
        <v>3168</v>
      </c>
      <c r="N1018">
        <v>1.6272222220000001</v>
      </c>
      <c r="O1018">
        <v>0</v>
      </c>
      <c r="P1018">
        <v>77</v>
      </c>
      <c r="Q1018">
        <v>0</v>
      </c>
      <c r="R1018">
        <v>0</v>
      </c>
      <c r="S1018">
        <v>0</v>
      </c>
      <c r="T1018">
        <v>6</v>
      </c>
      <c r="U1018">
        <v>0</v>
      </c>
      <c r="V1018">
        <v>0</v>
      </c>
      <c r="W1018">
        <v>0</v>
      </c>
      <c r="X1018">
        <v>42.414835028628687</v>
      </c>
      <c r="Y1018">
        <v>0</v>
      </c>
      <c r="Z1018">
        <v>0</v>
      </c>
      <c r="AA1018">
        <v>0</v>
      </c>
      <c r="AB1018">
        <v>0.64002916656077169</v>
      </c>
      <c r="AC1018">
        <v>0</v>
      </c>
      <c r="AD1018">
        <v>0</v>
      </c>
      <c r="AE1018">
        <v>43.05486419518946</v>
      </c>
    </row>
    <row r="1019" spans="1:31" x14ac:dyDescent="0.25">
      <c r="A1019">
        <v>1896817</v>
      </c>
      <c r="B1019">
        <v>1</v>
      </c>
      <c r="C1019" t="s">
        <v>81</v>
      </c>
      <c r="D1019" t="s">
        <v>127</v>
      </c>
      <c r="E1019" t="s">
        <v>140</v>
      </c>
      <c r="F1019" t="s">
        <v>3169</v>
      </c>
      <c r="G1019" t="s">
        <v>217</v>
      </c>
      <c r="H1019" t="s">
        <v>134</v>
      </c>
      <c r="I1019" t="s">
        <v>135</v>
      </c>
      <c r="J1019" t="s">
        <v>136</v>
      </c>
      <c r="K1019" t="s">
        <v>137</v>
      </c>
      <c r="L1019" t="s">
        <v>3170</v>
      </c>
      <c r="M1019" t="s">
        <v>3171</v>
      </c>
      <c r="N1019">
        <v>8.4866666659999996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1.6868920776973066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1.6868920776973066</v>
      </c>
    </row>
    <row r="1020" spans="1:31" x14ac:dyDescent="0.25">
      <c r="A1020">
        <v>1897006</v>
      </c>
      <c r="B1020">
        <v>1</v>
      </c>
      <c r="C1020" t="s">
        <v>81</v>
      </c>
      <c r="D1020" t="s">
        <v>113</v>
      </c>
      <c r="E1020" t="s">
        <v>131</v>
      </c>
      <c r="F1020" t="s">
        <v>3172</v>
      </c>
      <c r="G1020" t="s">
        <v>133</v>
      </c>
      <c r="H1020" t="s">
        <v>134</v>
      </c>
      <c r="I1020" t="s">
        <v>135</v>
      </c>
      <c r="J1020" t="s">
        <v>136</v>
      </c>
      <c r="K1020" t="s">
        <v>137</v>
      </c>
      <c r="L1020" t="s">
        <v>3173</v>
      </c>
      <c r="M1020" t="s">
        <v>3174</v>
      </c>
      <c r="N1020">
        <v>1.0780555549999999</v>
      </c>
      <c r="O1020">
        <v>0</v>
      </c>
      <c r="P1020">
        <v>3</v>
      </c>
      <c r="Q1020">
        <v>0</v>
      </c>
      <c r="R1020">
        <v>3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1.0321996843471601</v>
      </c>
      <c r="Y1020">
        <v>0</v>
      </c>
      <c r="Z1020">
        <v>2.1730085662390231</v>
      </c>
      <c r="AA1020">
        <v>0</v>
      </c>
      <c r="AB1020">
        <v>0</v>
      </c>
      <c r="AC1020">
        <v>0</v>
      </c>
      <c r="AD1020">
        <v>0</v>
      </c>
      <c r="AE1020">
        <v>3.2052082505861832</v>
      </c>
    </row>
    <row r="1021" spans="1:31" x14ac:dyDescent="0.25">
      <c r="A1021">
        <v>1896674</v>
      </c>
      <c r="B1021">
        <v>1</v>
      </c>
      <c r="C1021" t="s">
        <v>80</v>
      </c>
      <c r="D1021" t="s">
        <v>93</v>
      </c>
      <c r="E1021" t="s">
        <v>131</v>
      </c>
      <c r="F1021" t="s">
        <v>3175</v>
      </c>
      <c r="G1021" t="s">
        <v>133</v>
      </c>
      <c r="H1021" t="s">
        <v>134</v>
      </c>
      <c r="I1021" t="s">
        <v>135</v>
      </c>
      <c r="J1021" t="s">
        <v>136</v>
      </c>
      <c r="K1021" t="s">
        <v>137</v>
      </c>
      <c r="L1021" t="s">
        <v>3176</v>
      </c>
      <c r="M1021" t="s">
        <v>3177</v>
      </c>
      <c r="N1021">
        <v>2.778611111</v>
      </c>
      <c r="O1021">
        <v>0</v>
      </c>
      <c r="P1021">
        <v>4</v>
      </c>
      <c r="Q1021">
        <v>0</v>
      </c>
      <c r="R1021">
        <v>3</v>
      </c>
      <c r="S1021">
        <v>0</v>
      </c>
      <c r="T1021">
        <v>1</v>
      </c>
      <c r="U1021">
        <v>0</v>
      </c>
      <c r="V1021">
        <v>0</v>
      </c>
      <c r="W1021">
        <v>0</v>
      </c>
      <c r="X1021">
        <v>24.116749465053385</v>
      </c>
      <c r="Y1021">
        <v>0</v>
      </c>
      <c r="Z1021">
        <v>32.115381817054072</v>
      </c>
      <c r="AA1021">
        <v>0</v>
      </c>
      <c r="AB1021">
        <v>0.1353128560782936</v>
      </c>
      <c r="AC1021">
        <v>0</v>
      </c>
      <c r="AD1021">
        <v>0</v>
      </c>
      <c r="AE1021">
        <v>56.367444138185753</v>
      </c>
    </row>
    <row r="1022" spans="1:31" x14ac:dyDescent="0.25">
      <c r="A1022">
        <v>1896843</v>
      </c>
      <c r="B1022">
        <v>1</v>
      </c>
      <c r="C1022" t="s">
        <v>81</v>
      </c>
      <c r="D1022" t="s">
        <v>120</v>
      </c>
      <c r="E1022" t="s">
        <v>149</v>
      </c>
      <c r="F1022" t="s">
        <v>3178</v>
      </c>
      <c r="G1022" t="s">
        <v>133</v>
      </c>
      <c r="H1022" t="s">
        <v>134</v>
      </c>
      <c r="I1022" t="s">
        <v>135</v>
      </c>
      <c r="J1022" t="s">
        <v>136</v>
      </c>
      <c r="K1022" t="s">
        <v>137</v>
      </c>
      <c r="L1022" t="s">
        <v>3179</v>
      </c>
      <c r="M1022" t="s">
        <v>3180</v>
      </c>
      <c r="N1022">
        <v>3.7294444439999999</v>
      </c>
      <c r="O1022">
        <v>0</v>
      </c>
      <c r="P1022">
        <v>188</v>
      </c>
      <c r="Q1022">
        <v>0</v>
      </c>
      <c r="R1022">
        <v>0</v>
      </c>
      <c r="S1022">
        <v>0</v>
      </c>
      <c r="T1022">
        <v>10</v>
      </c>
      <c r="U1022">
        <v>0</v>
      </c>
      <c r="V1022">
        <v>0</v>
      </c>
      <c r="W1022">
        <v>0</v>
      </c>
      <c r="X1022">
        <v>148.85317333051273</v>
      </c>
      <c r="Y1022">
        <v>0</v>
      </c>
      <c r="Z1022">
        <v>0</v>
      </c>
      <c r="AA1022">
        <v>0</v>
      </c>
      <c r="AB1022">
        <v>29.409336733944169</v>
      </c>
      <c r="AC1022">
        <v>0</v>
      </c>
      <c r="AD1022">
        <v>0</v>
      </c>
      <c r="AE1022">
        <v>178.2625100644569</v>
      </c>
    </row>
    <row r="1023" spans="1:31" x14ac:dyDescent="0.25">
      <c r="A1023">
        <v>1896488</v>
      </c>
      <c r="B1023">
        <v>1</v>
      </c>
      <c r="C1023" t="s">
        <v>80</v>
      </c>
      <c r="D1023" t="s">
        <v>82</v>
      </c>
      <c r="E1023" t="s">
        <v>149</v>
      </c>
      <c r="F1023" t="s">
        <v>3181</v>
      </c>
      <c r="G1023" t="s">
        <v>133</v>
      </c>
      <c r="H1023" t="s">
        <v>134</v>
      </c>
      <c r="I1023" t="s">
        <v>135</v>
      </c>
      <c r="J1023" t="s">
        <v>136</v>
      </c>
      <c r="K1023" t="s">
        <v>137</v>
      </c>
      <c r="L1023" t="s">
        <v>3182</v>
      </c>
      <c r="M1023" t="s">
        <v>3183</v>
      </c>
      <c r="N1023">
        <v>1.5024999999999999</v>
      </c>
      <c r="O1023">
        <v>0</v>
      </c>
      <c r="P1023">
        <v>16</v>
      </c>
      <c r="Q1023">
        <v>0</v>
      </c>
      <c r="R1023">
        <v>0</v>
      </c>
      <c r="S1023">
        <v>0</v>
      </c>
      <c r="T1023">
        <v>182</v>
      </c>
      <c r="U1023">
        <v>0</v>
      </c>
      <c r="V1023">
        <v>2</v>
      </c>
      <c r="W1023">
        <v>0</v>
      </c>
      <c r="X1023">
        <v>10.271367700880331</v>
      </c>
      <c r="Y1023">
        <v>0</v>
      </c>
      <c r="Z1023">
        <v>0</v>
      </c>
      <c r="AA1023">
        <v>0</v>
      </c>
      <c r="AB1023">
        <v>231.10339446898487</v>
      </c>
      <c r="AC1023">
        <v>0</v>
      </c>
      <c r="AD1023">
        <v>0.66628480350854502</v>
      </c>
      <c r="AE1023">
        <v>242.04104697337374</v>
      </c>
    </row>
    <row r="1024" spans="1:31" x14ac:dyDescent="0.25">
      <c r="A1024">
        <v>1897029</v>
      </c>
      <c r="B1024">
        <v>1</v>
      </c>
      <c r="C1024" t="s">
        <v>81</v>
      </c>
      <c r="D1024" t="s">
        <v>128</v>
      </c>
      <c r="E1024" t="s">
        <v>149</v>
      </c>
      <c r="F1024" t="s">
        <v>3184</v>
      </c>
      <c r="G1024" t="s">
        <v>151</v>
      </c>
      <c r="H1024" t="s">
        <v>134</v>
      </c>
      <c r="I1024" t="s">
        <v>135</v>
      </c>
      <c r="J1024" t="s">
        <v>136</v>
      </c>
      <c r="K1024" t="s">
        <v>137</v>
      </c>
      <c r="L1024" t="s">
        <v>3185</v>
      </c>
      <c r="M1024" t="s">
        <v>3186</v>
      </c>
      <c r="N1024">
        <v>1.6850000000000001</v>
      </c>
      <c r="O1024">
        <v>0</v>
      </c>
      <c r="P1024">
        <v>407</v>
      </c>
      <c r="Q1024">
        <v>0</v>
      </c>
      <c r="R1024">
        <v>1</v>
      </c>
      <c r="S1024">
        <v>0</v>
      </c>
      <c r="T1024">
        <v>31</v>
      </c>
      <c r="U1024">
        <v>0</v>
      </c>
      <c r="V1024">
        <v>0</v>
      </c>
      <c r="W1024">
        <v>0</v>
      </c>
      <c r="X1024">
        <v>183.32969836169028</v>
      </c>
      <c r="Y1024">
        <v>0</v>
      </c>
      <c r="Z1024">
        <v>0.78773517751799993</v>
      </c>
      <c r="AA1024">
        <v>0</v>
      </c>
      <c r="AB1024">
        <v>42.462163370601715</v>
      </c>
      <c r="AC1024">
        <v>0</v>
      </c>
      <c r="AD1024">
        <v>0</v>
      </c>
      <c r="AE1024">
        <v>226.57959690980999</v>
      </c>
    </row>
    <row r="1025" spans="1:31" x14ac:dyDescent="0.25">
      <c r="A1025">
        <v>1896631</v>
      </c>
      <c r="B1025">
        <v>1</v>
      </c>
      <c r="C1025" t="s">
        <v>80</v>
      </c>
      <c r="D1025" t="s">
        <v>92</v>
      </c>
      <c r="E1025" t="s">
        <v>149</v>
      </c>
      <c r="F1025" t="s">
        <v>3187</v>
      </c>
      <c r="G1025" t="s">
        <v>151</v>
      </c>
      <c r="H1025" t="s">
        <v>134</v>
      </c>
      <c r="I1025" t="s">
        <v>135</v>
      </c>
      <c r="J1025" t="s">
        <v>136</v>
      </c>
      <c r="K1025" t="s">
        <v>137</v>
      </c>
      <c r="L1025" t="s">
        <v>3188</v>
      </c>
      <c r="M1025" t="s">
        <v>3189</v>
      </c>
      <c r="N1025">
        <v>2.096666666</v>
      </c>
      <c r="O1025">
        <v>0</v>
      </c>
      <c r="P1025">
        <v>73</v>
      </c>
      <c r="Q1025">
        <v>0</v>
      </c>
      <c r="R1025">
        <v>0</v>
      </c>
      <c r="S1025">
        <v>0</v>
      </c>
      <c r="T1025">
        <v>21</v>
      </c>
      <c r="U1025">
        <v>0</v>
      </c>
      <c r="V1025">
        <v>0</v>
      </c>
      <c r="W1025">
        <v>0</v>
      </c>
      <c r="X1025">
        <v>55.727289319174801</v>
      </c>
      <c r="Y1025">
        <v>0</v>
      </c>
      <c r="Z1025">
        <v>0</v>
      </c>
      <c r="AA1025">
        <v>0</v>
      </c>
      <c r="AB1025">
        <v>20.743135447191712</v>
      </c>
      <c r="AC1025">
        <v>0</v>
      </c>
      <c r="AD1025">
        <v>0</v>
      </c>
      <c r="AE1025">
        <v>76.470424766366506</v>
      </c>
    </row>
    <row r="1026" spans="1:31" x14ac:dyDescent="0.25">
      <c r="A1026">
        <v>1896774</v>
      </c>
      <c r="B1026">
        <v>1</v>
      </c>
      <c r="C1026" t="s">
        <v>80</v>
      </c>
      <c r="D1026" t="s">
        <v>106</v>
      </c>
      <c r="E1026" t="s">
        <v>131</v>
      </c>
      <c r="F1026" t="s">
        <v>3190</v>
      </c>
      <c r="G1026" t="s">
        <v>133</v>
      </c>
      <c r="H1026" t="s">
        <v>134</v>
      </c>
      <c r="I1026" t="s">
        <v>135</v>
      </c>
      <c r="J1026" t="s">
        <v>136</v>
      </c>
      <c r="K1026" t="s">
        <v>137</v>
      </c>
      <c r="L1026" t="s">
        <v>3191</v>
      </c>
      <c r="M1026" t="s">
        <v>3192</v>
      </c>
      <c r="N1026">
        <v>1.1930555549999999</v>
      </c>
      <c r="O1026">
        <v>0</v>
      </c>
      <c r="P1026">
        <v>125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>
        <v>0</v>
      </c>
      <c r="X1026">
        <v>54.341490495585965</v>
      </c>
      <c r="Y1026">
        <v>0</v>
      </c>
      <c r="Z1026">
        <v>0</v>
      </c>
      <c r="AA1026">
        <v>0</v>
      </c>
      <c r="AB1026">
        <v>0.93914829975723169</v>
      </c>
      <c r="AC1026">
        <v>0</v>
      </c>
      <c r="AD1026">
        <v>0</v>
      </c>
      <c r="AE1026">
        <v>55.280638795343194</v>
      </c>
    </row>
    <row r="1027" spans="1:31" x14ac:dyDescent="0.25">
      <c r="A1027">
        <v>1897172</v>
      </c>
      <c r="B1027">
        <v>1</v>
      </c>
      <c r="C1027" t="s">
        <v>80</v>
      </c>
      <c r="D1027" t="s">
        <v>93</v>
      </c>
      <c r="E1027" t="s">
        <v>131</v>
      </c>
      <c r="F1027" t="s">
        <v>3193</v>
      </c>
      <c r="G1027" t="s">
        <v>133</v>
      </c>
      <c r="H1027" t="s">
        <v>134</v>
      </c>
      <c r="I1027" t="s">
        <v>135</v>
      </c>
      <c r="J1027" t="s">
        <v>136</v>
      </c>
      <c r="K1027" t="s">
        <v>137</v>
      </c>
      <c r="L1027" t="s">
        <v>3194</v>
      </c>
      <c r="M1027" t="s">
        <v>3195</v>
      </c>
      <c r="N1027">
        <v>4.8280555549999997</v>
      </c>
      <c r="O1027">
        <v>0</v>
      </c>
      <c r="P1027">
        <v>1</v>
      </c>
      <c r="Q1027">
        <v>0</v>
      </c>
      <c r="R1027">
        <v>1</v>
      </c>
      <c r="S1027">
        <v>0</v>
      </c>
      <c r="T1027">
        <v>3</v>
      </c>
      <c r="U1027">
        <v>0</v>
      </c>
      <c r="V1027">
        <v>0</v>
      </c>
      <c r="W1027">
        <v>0</v>
      </c>
      <c r="X1027">
        <v>1.9157914923710222</v>
      </c>
      <c r="Y1027">
        <v>0</v>
      </c>
      <c r="Z1027">
        <v>1.5043662503031152</v>
      </c>
      <c r="AA1027">
        <v>0</v>
      </c>
      <c r="AB1027">
        <v>15.482430754528066</v>
      </c>
      <c r="AC1027">
        <v>0</v>
      </c>
      <c r="AD1027">
        <v>0</v>
      </c>
      <c r="AE1027">
        <v>18.902588497202203</v>
      </c>
    </row>
    <row r="1028" spans="1:31" x14ac:dyDescent="0.25">
      <c r="A1028">
        <v>1896508</v>
      </c>
      <c r="B1028">
        <v>1</v>
      </c>
      <c r="C1028" t="s">
        <v>80</v>
      </c>
      <c r="D1028" t="s">
        <v>98</v>
      </c>
      <c r="E1028" t="s">
        <v>190</v>
      </c>
      <c r="F1028" t="s">
        <v>3196</v>
      </c>
      <c r="G1028" t="s">
        <v>156</v>
      </c>
      <c r="H1028" t="s">
        <v>157</v>
      </c>
      <c r="I1028" t="s">
        <v>135</v>
      </c>
      <c r="J1028" t="s">
        <v>136</v>
      </c>
      <c r="K1028" t="s">
        <v>137</v>
      </c>
      <c r="L1028" t="s">
        <v>3197</v>
      </c>
      <c r="M1028" t="s">
        <v>3198</v>
      </c>
      <c r="N1028">
        <v>0.15416666600000001</v>
      </c>
      <c r="O1028">
        <v>0</v>
      </c>
      <c r="P1028">
        <v>113</v>
      </c>
      <c r="Q1028">
        <v>0</v>
      </c>
      <c r="R1028">
        <v>257</v>
      </c>
      <c r="S1028">
        <v>1</v>
      </c>
      <c r="T1028">
        <v>86</v>
      </c>
      <c r="U1028">
        <v>0</v>
      </c>
      <c r="V1028">
        <v>0</v>
      </c>
      <c r="W1028">
        <v>0</v>
      </c>
      <c r="X1028">
        <v>6.7214012061763757</v>
      </c>
      <c r="Y1028">
        <v>0</v>
      </c>
      <c r="Z1028">
        <v>93.113338296831031</v>
      </c>
      <c r="AA1028">
        <v>7.7934722506666665E-2</v>
      </c>
      <c r="AB1028">
        <v>24.587387458223692</v>
      </c>
      <c r="AC1028">
        <v>0</v>
      </c>
      <c r="AD1028">
        <v>0</v>
      </c>
      <c r="AE1028">
        <v>124.50006168373777</v>
      </c>
    </row>
    <row r="1029" spans="1:31" x14ac:dyDescent="0.25">
      <c r="A1029">
        <v>1896482</v>
      </c>
      <c r="B1029">
        <v>1</v>
      </c>
      <c r="C1029" t="s">
        <v>81</v>
      </c>
      <c r="D1029" t="s">
        <v>114</v>
      </c>
      <c r="E1029" t="s">
        <v>154</v>
      </c>
      <c r="F1029" t="s">
        <v>3199</v>
      </c>
      <c r="G1029" t="s">
        <v>156</v>
      </c>
      <c r="H1029" t="s">
        <v>157</v>
      </c>
      <c r="I1029" t="s">
        <v>135</v>
      </c>
      <c r="J1029" t="s">
        <v>136</v>
      </c>
      <c r="K1029" t="s">
        <v>137</v>
      </c>
      <c r="L1029" t="s">
        <v>3200</v>
      </c>
      <c r="M1029" t="s">
        <v>3201</v>
      </c>
      <c r="N1029">
        <v>0.136944444</v>
      </c>
      <c r="O1029">
        <v>0</v>
      </c>
      <c r="P1029">
        <v>1600</v>
      </c>
      <c r="Q1029">
        <v>0</v>
      </c>
      <c r="R1029">
        <v>43</v>
      </c>
      <c r="S1029">
        <v>2</v>
      </c>
      <c r="T1029">
        <v>139</v>
      </c>
      <c r="U1029">
        <v>0</v>
      </c>
      <c r="V1029">
        <v>1</v>
      </c>
      <c r="W1029">
        <v>0</v>
      </c>
      <c r="X1029">
        <v>20.497490622964829</v>
      </c>
      <c r="Y1029">
        <v>0</v>
      </c>
      <c r="Z1029">
        <v>1.1270145421836248</v>
      </c>
      <c r="AA1029">
        <v>0.40031352600685843</v>
      </c>
      <c r="AB1029">
        <v>3.498371504007705</v>
      </c>
      <c r="AC1029">
        <v>0</v>
      </c>
      <c r="AD1029">
        <v>0</v>
      </c>
      <c r="AE1029">
        <v>25.523190195163014</v>
      </c>
    </row>
    <row r="1030" spans="1:31" x14ac:dyDescent="0.25">
      <c r="A1030">
        <v>1896800</v>
      </c>
      <c r="B1030">
        <v>1</v>
      </c>
      <c r="C1030" t="s">
        <v>80</v>
      </c>
      <c r="D1030" t="s">
        <v>100</v>
      </c>
      <c r="E1030" t="s">
        <v>149</v>
      </c>
      <c r="F1030" t="s">
        <v>1574</v>
      </c>
      <c r="G1030" t="s">
        <v>151</v>
      </c>
      <c r="H1030" t="s">
        <v>134</v>
      </c>
      <c r="I1030" t="s">
        <v>135</v>
      </c>
      <c r="J1030" t="s">
        <v>136</v>
      </c>
      <c r="K1030" t="s">
        <v>137</v>
      </c>
      <c r="L1030" t="s">
        <v>3202</v>
      </c>
      <c r="M1030" t="s">
        <v>3203</v>
      </c>
      <c r="N1030">
        <v>0.53277777699999995</v>
      </c>
      <c r="O1030">
        <v>0</v>
      </c>
      <c r="P1030">
        <v>230</v>
      </c>
      <c r="Q1030">
        <v>0</v>
      </c>
      <c r="R1030">
        <v>3</v>
      </c>
      <c r="S1030">
        <v>0</v>
      </c>
      <c r="T1030">
        <v>17</v>
      </c>
      <c r="U1030">
        <v>0</v>
      </c>
      <c r="V1030">
        <v>0</v>
      </c>
      <c r="W1030">
        <v>0</v>
      </c>
      <c r="X1030">
        <v>47.943909915080646</v>
      </c>
      <c r="Y1030">
        <v>0</v>
      </c>
      <c r="Z1030">
        <v>1.2462708682926049</v>
      </c>
      <c r="AA1030">
        <v>0</v>
      </c>
      <c r="AB1030">
        <v>7.7105990017930397</v>
      </c>
      <c r="AC1030">
        <v>0</v>
      </c>
      <c r="AD1030">
        <v>0</v>
      </c>
      <c r="AE1030">
        <v>56.900779785166293</v>
      </c>
    </row>
    <row r="1031" spans="1:31" x14ac:dyDescent="0.25">
      <c r="A1031">
        <v>1896551</v>
      </c>
      <c r="B1031">
        <v>1</v>
      </c>
      <c r="C1031" t="s">
        <v>80</v>
      </c>
      <c r="D1031" t="s">
        <v>98</v>
      </c>
      <c r="E1031" t="s">
        <v>149</v>
      </c>
      <c r="F1031" t="s">
        <v>3204</v>
      </c>
      <c r="G1031" t="s">
        <v>133</v>
      </c>
      <c r="H1031" t="s">
        <v>134</v>
      </c>
      <c r="I1031" t="s">
        <v>135</v>
      </c>
      <c r="J1031" t="s">
        <v>136</v>
      </c>
      <c r="K1031" t="s">
        <v>137</v>
      </c>
      <c r="L1031" t="s">
        <v>3205</v>
      </c>
      <c r="M1031" t="s">
        <v>3206</v>
      </c>
      <c r="N1031">
        <v>2.8505555550000001</v>
      </c>
      <c r="O1031">
        <v>0</v>
      </c>
      <c r="P1031">
        <v>0</v>
      </c>
      <c r="Q1031">
        <v>1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20.997724392438297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20.997724392438297</v>
      </c>
    </row>
    <row r="1032" spans="1:31" x14ac:dyDescent="0.25">
      <c r="A1032">
        <v>1897192</v>
      </c>
      <c r="B1032">
        <v>1</v>
      </c>
      <c r="C1032" t="s">
        <v>80</v>
      </c>
      <c r="D1032" t="s">
        <v>88</v>
      </c>
      <c r="E1032" t="s">
        <v>160</v>
      </c>
      <c r="F1032" t="s">
        <v>2610</v>
      </c>
      <c r="G1032" t="s">
        <v>133</v>
      </c>
      <c r="H1032" t="s">
        <v>134</v>
      </c>
      <c r="I1032" t="s">
        <v>135</v>
      </c>
      <c r="J1032" t="s">
        <v>136</v>
      </c>
      <c r="K1032" t="s">
        <v>137</v>
      </c>
      <c r="L1032" t="s">
        <v>3207</v>
      </c>
      <c r="M1032" t="s">
        <v>3208</v>
      </c>
      <c r="N1032">
        <v>0.326944444</v>
      </c>
      <c r="O1032">
        <v>0</v>
      </c>
      <c r="P1032">
        <v>241</v>
      </c>
      <c r="Q1032">
        <v>0</v>
      </c>
      <c r="R1032">
        <v>0</v>
      </c>
      <c r="S1032">
        <v>0</v>
      </c>
      <c r="T1032">
        <v>32</v>
      </c>
      <c r="U1032">
        <v>0</v>
      </c>
      <c r="V1032">
        <v>0</v>
      </c>
      <c r="W1032">
        <v>0</v>
      </c>
      <c r="X1032">
        <v>32.772250586615357</v>
      </c>
      <c r="Y1032">
        <v>0</v>
      </c>
      <c r="Z1032">
        <v>0</v>
      </c>
      <c r="AA1032">
        <v>0</v>
      </c>
      <c r="AB1032">
        <v>10.570827847761954</v>
      </c>
      <c r="AC1032">
        <v>0</v>
      </c>
      <c r="AD1032">
        <v>0</v>
      </c>
      <c r="AE1032">
        <v>43.343078434377311</v>
      </c>
    </row>
    <row r="1033" spans="1:31" x14ac:dyDescent="0.25">
      <c r="A1033">
        <v>1896588</v>
      </c>
      <c r="B1033">
        <v>1</v>
      </c>
      <c r="C1033" t="s">
        <v>80</v>
      </c>
      <c r="D1033" t="s">
        <v>88</v>
      </c>
      <c r="E1033" t="s">
        <v>160</v>
      </c>
      <c r="F1033" t="s">
        <v>3209</v>
      </c>
      <c r="G1033" t="s">
        <v>202</v>
      </c>
      <c r="H1033" t="s">
        <v>134</v>
      </c>
      <c r="I1033" t="s">
        <v>135</v>
      </c>
      <c r="J1033" t="s">
        <v>136</v>
      </c>
      <c r="K1033" t="s">
        <v>203</v>
      </c>
      <c r="L1033" t="s">
        <v>3210</v>
      </c>
      <c r="M1033" t="s">
        <v>3211</v>
      </c>
      <c r="N1033">
        <v>8.9282350000000008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9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72.119089651515424</v>
      </c>
      <c r="AC1033">
        <v>0</v>
      </c>
      <c r="AD1033">
        <v>0</v>
      </c>
      <c r="AE1033">
        <v>72.119089651515424</v>
      </c>
    </row>
    <row r="1034" spans="1:31" x14ac:dyDescent="0.25">
      <c r="A1034">
        <v>1896737</v>
      </c>
      <c r="B1034">
        <v>1</v>
      </c>
      <c r="C1034" t="s">
        <v>80</v>
      </c>
      <c r="D1034" t="s">
        <v>95</v>
      </c>
      <c r="E1034" t="s">
        <v>131</v>
      </c>
      <c r="F1034" t="s">
        <v>3212</v>
      </c>
      <c r="G1034" t="s">
        <v>133</v>
      </c>
      <c r="H1034" t="s">
        <v>134</v>
      </c>
      <c r="I1034" t="s">
        <v>135</v>
      </c>
      <c r="J1034" t="s">
        <v>136</v>
      </c>
      <c r="K1034" t="s">
        <v>137</v>
      </c>
      <c r="L1034" t="s">
        <v>3213</v>
      </c>
      <c r="M1034" t="s">
        <v>3214</v>
      </c>
      <c r="N1034">
        <v>0.44277777699999998</v>
      </c>
      <c r="O1034">
        <v>0</v>
      </c>
      <c r="P1034">
        <v>107</v>
      </c>
      <c r="Q1034">
        <v>0</v>
      </c>
      <c r="R1034">
        <v>0</v>
      </c>
      <c r="S1034">
        <v>0</v>
      </c>
      <c r="T1034">
        <v>4</v>
      </c>
      <c r="U1034">
        <v>0</v>
      </c>
      <c r="V1034">
        <v>0</v>
      </c>
      <c r="W1034">
        <v>0</v>
      </c>
      <c r="X1034">
        <v>12.803652326759705</v>
      </c>
      <c r="Y1034">
        <v>0</v>
      </c>
      <c r="Z1034">
        <v>0</v>
      </c>
      <c r="AA1034">
        <v>0</v>
      </c>
      <c r="AB1034">
        <v>6.6344486560562448</v>
      </c>
      <c r="AC1034">
        <v>0</v>
      </c>
      <c r="AD1034">
        <v>0</v>
      </c>
      <c r="AE1034">
        <v>19.43810098281595</v>
      </c>
    </row>
    <row r="1035" spans="1:31" x14ac:dyDescent="0.25">
      <c r="A1035">
        <v>1897235</v>
      </c>
      <c r="B1035">
        <v>1</v>
      </c>
      <c r="C1035" t="s">
        <v>80</v>
      </c>
      <c r="D1035" t="s">
        <v>88</v>
      </c>
      <c r="E1035" t="s">
        <v>140</v>
      </c>
      <c r="F1035" t="s">
        <v>3215</v>
      </c>
      <c r="G1035" t="s">
        <v>133</v>
      </c>
      <c r="H1035" t="s">
        <v>134</v>
      </c>
      <c r="I1035" t="s">
        <v>135</v>
      </c>
      <c r="J1035" t="s">
        <v>136</v>
      </c>
      <c r="K1035" t="s">
        <v>137</v>
      </c>
      <c r="L1035" t="s">
        <v>3216</v>
      </c>
      <c r="M1035" t="s">
        <v>3217</v>
      </c>
      <c r="N1035">
        <v>1.8919444439999999</v>
      </c>
      <c r="O1035">
        <v>0</v>
      </c>
      <c r="P1035">
        <v>14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18.970374915315169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18.970374915315169</v>
      </c>
    </row>
    <row r="1036" spans="1:31" x14ac:dyDescent="0.25">
      <c r="A1036">
        <v>1896837</v>
      </c>
      <c r="B1036">
        <v>1</v>
      </c>
      <c r="C1036" t="s">
        <v>81</v>
      </c>
      <c r="D1036" t="s">
        <v>122</v>
      </c>
      <c r="E1036" t="s">
        <v>190</v>
      </c>
      <c r="F1036" t="s">
        <v>3218</v>
      </c>
      <c r="G1036" t="s">
        <v>156</v>
      </c>
      <c r="H1036" t="s">
        <v>157</v>
      </c>
      <c r="I1036" t="s">
        <v>135</v>
      </c>
      <c r="J1036" t="s">
        <v>136</v>
      </c>
      <c r="K1036" t="s">
        <v>137</v>
      </c>
      <c r="L1036" t="s">
        <v>3219</v>
      </c>
      <c r="M1036" t="s">
        <v>2499</v>
      </c>
      <c r="N1036">
        <v>2.2463888879999998</v>
      </c>
      <c r="O1036">
        <v>0</v>
      </c>
      <c r="P1036">
        <v>982</v>
      </c>
      <c r="Q1036">
        <v>6</v>
      </c>
      <c r="R1036">
        <v>22</v>
      </c>
      <c r="S1036">
        <v>0</v>
      </c>
      <c r="T1036">
        <v>128</v>
      </c>
      <c r="U1036">
        <v>1</v>
      </c>
      <c r="V1036">
        <v>0</v>
      </c>
      <c r="W1036">
        <v>0</v>
      </c>
      <c r="X1036">
        <v>396.2236173900518</v>
      </c>
      <c r="Y1036">
        <v>8.0041521218375458</v>
      </c>
      <c r="Z1036">
        <v>123.28141531899556</v>
      </c>
      <c r="AA1036">
        <v>0</v>
      </c>
      <c r="AB1036">
        <v>168.724469920947</v>
      </c>
      <c r="AC1036">
        <v>1.1839207746341849</v>
      </c>
      <c r="AD1036">
        <v>0</v>
      </c>
      <c r="AE1036">
        <v>697.41757552646607</v>
      </c>
    </row>
    <row r="1037" spans="1:31" x14ac:dyDescent="0.25">
      <c r="A1037">
        <v>1896445</v>
      </c>
      <c r="B1037">
        <v>1</v>
      </c>
      <c r="C1037" t="s">
        <v>80</v>
      </c>
      <c r="D1037" t="s">
        <v>110</v>
      </c>
      <c r="E1037" t="s">
        <v>131</v>
      </c>
      <c r="F1037" t="s">
        <v>3220</v>
      </c>
      <c r="G1037" t="s">
        <v>133</v>
      </c>
      <c r="H1037" t="s">
        <v>134</v>
      </c>
      <c r="I1037" t="s">
        <v>135</v>
      </c>
      <c r="J1037" t="s">
        <v>136</v>
      </c>
      <c r="K1037" t="s">
        <v>137</v>
      </c>
      <c r="L1037" t="s">
        <v>3221</v>
      </c>
      <c r="M1037" t="s">
        <v>3222</v>
      </c>
      <c r="N1037">
        <v>1.9524999999999999</v>
      </c>
      <c r="O1037">
        <v>0</v>
      </c>
      <c r="P1037">
        <v>55</v>
      </c>
      <c r="Q1037">
        <v>0</v>
      </c>
      <c r="R1037">
        <v>0</v>
      </c>
      <c r="S1037">
        <v>0</v>
      </c>
      <c r="T1037">
        <v>3</v>
      </c>
      <c r="U1037">
        <v>0</v>
      </c>
      <c r="V1037">
        <v>0</v>
      </c>
      <c r="W1037">
        <v>0</v>
      </c>
      <c r="X1037">
        <v>29.314249220330236</v>
      </c>
      <c r="Y1037">
        <v>0</v>
      </c>
      <c r="Z1037">
        <v>0</v>
      </c>
      <c r="AA1037">
        <v>0</v>
      </c>
      <c r="AB1037">
        <v>2.8528858603077603</v>
      </c>
      <c r="AC1037">
        <v>0</v>
      </c>
      <c r="AD1037">
        <v>0</v>
      </c>
      <c r="AE1037">
        <v>32.167135080637998</v>
      </c>
    </row>
    <row r="1038" spans="1:31" x14ac:dyDescent="0.25">
      <c r="A1038">
        <v>1896877</v>
      </c>
      <c r="B1038">
        <v>1</v>
      </c>
      <c r="C1038" t="s">
        <v>81</v>
      </c>
      <c r="D1038" t="s">
        <v>128</v>
      </c>
      <c r="E1038" t="s">
        <v>149</v>
      </c>
      <c r="F1038" t="s">
        <v>3223</v>
      </c>
      <c r="G1038" t="s">
        <v>279</v>
      </c>
      <c r="H1038" t="s">
        <v>134</v>
      </c>
      <c r="I1038" t="s">
        <v>135</v>
      </c>
      <c r="J1038" t="s">
        <v>136</v>
      </c>
      <c r="K1038" t="s">
        <v>137</v>
      </c>
      <c r="L1038" t="s">
        <v>3224</v>
      </c>
      <c r="M1038" t="s">
        <v>3225</v>
      </c>
      <c r="N1038">
        <v>1.292777777</v>
      </c>
      <c r="O1038">
        <v>0</v>
      </c>
      <c r="P1038">
        <v>1252</v>
      </c>
      <c r="Q1038">
        <v>0</v>
      </c>
      <c r="R1038">
        <v>0</v>
      </c>
      <c r="S1038">
        <v>0</v>
      </c>
      <c r="T1038">
        <v>37</v>
      </c>
      <c r="U1038">
        <v>0</v>
      </c>
      <c r="V1038">
        <v>0</v>
      </c>
      <c r="W1038">
        <v>0</v>
      </c>
      <c r="X1038">
        <v>475.12243025392019</v>
      </c>
      <c r="Y1038">
        <v>0</v>
      </c>
      <c r="Z1038">
        <v>0</v>
      </c>
      <c r="AA1038">
        <v>0</v>
      </c>
      <c r="AB1038">
        <v>43.530376924145202</v>
      </c>
      <c r="AC1038">
        <v>0</v>
      </c>
      <c r="AD1038">
        <v>0</v>
      </c>
      <c r="AE1038">
        <v>518.65280717806536</v>
      </c>
    </row>
    <row r="1039" spans="1:31" x14ac:dyDescent="0.25">
      <c r="A1039">
        <v>1897046</v>
      </c>
      <c r="B1039">
        <v>1</v>
      </c>
      <c r="C1039" t="s">
        <v>80</v>
      </c>
      <c r="D1039" t="s">
        <v>111</v>
      </c>
      <c r="E1039" t="s">
        <v>160</v>
      </c>
      <c r="F1039" t="s">
        <v>3226</v>
      </c>
      <c r="G1039" t="s">
        <v>133</v>
      </c>
      <c r="H1039" t="s">
        <v>134</v>
      </c>
      <c r="I1039" t="s">
        <v>135</v>
      </c>
      <c r="J1039" t="s">
        <v>136</v>
      </c>
      <c r="K1039" t="s">
        <v>137</v>
      </c>
      <c r="L1039" t="s">
        <v>3227</v>
      </c>
      <c r="M1039" t="s">
        <v>3228</v>
      </c>
      <c r="N1039">
        <v>0.74583333299999999</v>
      </c>
      <c r="O1039">
        <v>0</v>
      </c>
      <c r="P1039">
        <v>151</v>
      </c>
      <c r="Q1039">
        <v>0</v>
      </c>
      <c r="R1039">
        <v>0</v>
      </c>
      <c r="S1039">
        <v>0</v>
      </c>
      <c r="T1039">
        <v>10</v>
      </c>
      <c r="U1039">
        <v>0</v>
      </c>
      <c r="V1039">
        <v>0</v>
      </c>
      <c r="W1039">
        <v>0</v>
      </c>
      <c r="X1039">
        <v>40.291898045743885</v>
      </c>
      <c r="Y1039">
        <v>0</v>
      </c>
      <c r="Z1039">
        <v>0</v>
      </c>
      <c r="AA1039">
        <v>0</v>
      </c>
      <c r="AB1039">
        <v>2.0642663815717044</v>
      </c>
      <c r="AC1039">
        <v>0</v>
      </c>
      <c r="AD1039">
        <v>0</v>
      </c>
      <c r="AE1039">
        <v>42.356164427315591</v>
      </c>
    </row>
    <row r="1040" spans="1:31" x14ac:dyDescent="0.25">
      <c r="A1040">
        <v>1897069</v>
      </c>
      <c r="B1040">
        <v>1</v>
      </c>
      <c r="C1040" t="s">
        <v>81</v>
      </c>
      <c r="D1040" t="s">
        <v>114</v>
      </c>
      <c r="E1040" t="s">
        <v>190</v>
      </c>
      <c r="F1040" t="s">
        <v>3229</v>
      </c>
      <c r="G1040" t="s">
        <v>241</v>
      </c>
      <c r="H1040" t="s">
        <v>157</v>
      </c>
      <c r="I1040" t="s">
        <v>135</v>
      </c>
      <c r="J1040" t="s">
        <v>136</v>
      </c>
      <c r="K1040" t="s">
        <v>137</v>
      </c>
      <c r="L1040" t="s">
        <v>3230</v>
      </c>
      <c r="M1040" t="s">
        <v>3231</v>
      </c>
      <c r="N1040">
        <v>2.5322222220000001</v>
      </c>
      <c r="O1040">
        <v>0</v>
      </c>
      <c r="P1040">
        <v>25</v>
      </c>
      <c r="Q1040">
        <v>0</v>
      </c>
      <c r="R1040">
        <v>0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8.501423145774524</v>
      </c>
      <c r="Y1040">
        <v>0</v>
      </c>
      <c r="Z1040">
        <v>0</v>
      </c>
      <c r="AA1040">
        <v>0</v>
      </c>
      <c r="AB1040">
        <v>4.519016023240445E-2</v>
      </c>
      <c r="AC1040">
        <v>0</v>
      </c>
      <c r="AD1040">
        <v>0</v>
      </c>
      <c r="AE1040">
        <v>8.5466133060069289</v>
      </c>
    </row>
    <row r="1041" spans="1:31" x14ac:dyDescent="0.25">
      <c r="A1041">
        <v>1896946</v>
      </c>
      <c r="B1041">
        <v>1</v>
      </c>
      <c r="C1041" t="s">
        <v>80</v>
      </c>
      <c r="D1041" t="s">
        <v>104</v>
      </c>
      <c r="E1041" t="s">
        <v>131</v>
      </c>
      <c r="F1041" t="s">
        <v>2858</v>
      </c>
      <c r="G1041" t="s">
        <v>133</v>
      </c>
      <c r="H1041" t="s">
        <v>134</v>
      </c>
      <c r="I1041" t="s">
        <v>135</v>
      </c>
      <c r="J1041" t="s">
        <v>136</v>
      </c>
      <c r="K1041" t="s">
        <v>137</v>
      </c>
      <c r="L1041" t="s">
        <v>3232</v>
      </c>
      <c r="M1041" t="s">
        <v>3233</v>
      </c>
      <c r="N1041">
        <v>4.9647222219999998</v>
      </c>
      <c r="O1041">
        <v>0</v>
      </c>
      <c r="P1041">
        <v>207</v>
      </c>
      <c r="Q1041">
        <v>0</v>
      </c>
      <c r="R1041">
        <v>0</v>
      </c>
      <c r="S1041">
        <v>0</v>
      </c>
      <c r="T1041">
        <v>34</v>
      </c>
      <c r="U1041">
        <v>0</v>
      </c>
      <c r="V1041">
        <v>0</v>
      </c>
      <c r="W1041">
        <v>0</v>
      </c>
      <c r="X1041">
        <v>300.04761671598425</v>
      </c>
      <c r="Y1041">
        <v>0</v>
      </c>
      <c r="Z1041">
        <v>0</v>
      </c>
      <c r="AA1041">
        <v>0</v>
      </c>
      <c r="AB1041">
        <v>194.47324608026531</v>
      </c>
      <c r="AC1041">
        <v>0</v>
      </c>
      <c r="AD1041">
        <v>0</v>
      </c>
      <c r="AE1041">
        <v>494.52086279624956</v>
      </c>
    </row>
    <row r="1042" spans="1:31" x14ac:dyDescent="0.25">
      <c r="A1042">
        <v>1897023</v>
      </c>
      <c r="B1042">
        <v>1</v>
      </c>
      <c r="C1042" t="s">
        <v>81</v>
      </c>
      <c r="D1042" t="s">
        <v>128</v>
      </c>
      <c r="E1042" t="s">
        <v>220</v>
      </c>
      <c r="F1042" t="s">
        <v>275</v>
      </c>
      <c r="G1042" t="s">
        <v>156</v>
      </c>
      <c r="H1042" t="s">
        <v>157</v>
      </c>
      <c r="I1042" t="s">
        <v>135</v>
      </c>
      <c r="J1042" t="s">
        <v>136</v>
      </c>
      <c r="K1042" t="s">
        <v>137</v>
      </c>
      <c r="L1042" t="s">
        <v>3234</v>
      </c>
      <c r="M1042" t="s">
        <v>3235</v>
      </c>
      <c r="N1042">
        <v>0.18416666600000001</v>
      </c>
      <c r="O1042">
        <v>0</v>
      </c>
      <c r="P1042">
        <v>1148</v>
      </c>
      <c r="Q1042">
        <v>4</v>
      </c>
      <c r="R1042">
        <v>1</v>
      </c>
      <c r="S1042">
        <v>3</v>
      </c>
      <c r="T1042">
        <v>79</v>
      </c>
      <c r="U1042">
        <v>0</v>
      </c>
      <c r="V1042">
        <v>0</v>
      </c>
      <c r="W1042">
        <v>0</v>
      </c>
      <c r="X1042">
        <v>31.304506237978039</v>
      </c>
      <c r="Y1042">
        <v>3.1306399063314068</v>
      </c>
      <c r="Z1042">
        <v>2.5096314035232228E-2</v>
      </c>
      <c r="AA1042">
        <v>6.8468394055984962</v>
      </c>
      <c r="AB1042">
        <v>3.5707574617446212</v>
      </c>
      <c r="AC1042">
        <v>0</v>
      </c>
      <c r="AD1042">
        <v>0</v>
      </c>
      <c r="AE1042">
        <v>44.877839325687788</v>
      </c>
    </row>
    <row r="1043" spans="1:31" x14ac:dyDescent="0.25">
      <c r="A1043">
        <v>1896777</v>
      </c>
      <c r="B1043">
        <v>1</v>
      </c>
      <c r="C1043" t="s">
        <v>81</v>
      </c>
      <c r="D1043" t="s">
        <v>112</v>
      </c>
      <c r="E1043" t="s">
        <v>131</v>
      </c>
      <c r="F1043" t="s">
        <v>3236</v>
      </c>
      <c r="G1043" t="s">
        <v>133</v>
      </c>
      <c r="H1043" t="s">
        <v>134</v>
      </c>
      <c r="I1043" t="s">
        <v>135</v>
      </c>
      <c r="J1043" t="s">
        <v>136</v>
      </c>
      <c r="K1043" t="s">
        <v>137</v>
      </c>
      <c r="L1043" t="s">
        <v>3237</v>
      </c>
      <c r="M1043" t="s">
        <v>3238</v>
      </c>
      <c r="N1043">
        <v>3.2038888879999998</v>
      </c>
      <c r="O1043">
        <v>0</v>
      </c>
      <c r="P1043">
        <v>25</v>
      </c>
      <c r="Q1043">
        <v>0</v>
      </c>
      <c r="R1043">
        <v>0</v>
      </c>
      <c r="S1043">
        <v>0</v>
      </c>
      <c r="T1043">
        <v>5</v>
      </c>
      <c r="U1043">
        <v>0</v>
      </c>
      <c r="V1043">
        <v>0</v>
      </c>
      <c r="W1043">
        <v>0</v>
      </c>
      <c r="X1043">
        <v>24.563491876504976</v>
      </c>
      <c r="Y1043">
        <v>0</v>
      </c>
      <c r="Z1043">
        <v>0</v>
      </c>
      <c r="AA1043">
        <v>0</v>
      </c>
      <c r="AB1043">
        <v>2.3863755875813655</v>
      </c>
      <c r="AC1043">
        <v>0</v>
      </c>
      <c r="AD1043">
        <v>0</v>
      </c>
      <c r="AE1043">
        <v>26.949867464086342</v>
      </c>
    </row>
    <row r="1044" spans="1:31" x14ac:dyDescent="0.25">
      <c r="A1044">
        <v>1896468</v>
      </c>
      <c r="B1044">
        <v>1</v>
      </c>
      <c r="C1044" t="s">
        <v>81</v>
      </c>
      <c r="D1044" t="s">
        <v>122</v>
      </c>
      <c r="E1044" t="s">
        <v>190</v>
      </c>
      <c r="F1044" t="s">
        <v>3239</v>
      </c>
      <c r="G1044" t="s">
        <v>241</v>
      </c>
      <c r="H1044" t="s">
        <v>157</v>
      </c>
      <c r="I1044" t="s">
        <v>135</v>
      </c>
      <c r="J1044" t="s">
        <v>136</v>
      </c>
      <c r="K1044" t="s">
        <v>137</v>
      </c>
      <c r="L1044" t="s">
        <v>3240</v>
      </c>
      <c r="M1044" t="s">
        <v>3241</v>
      </c>
      <c r="N1044">
        <v>3.2736111110000001</v>
      </c>
      <c r="O1044">
        <v>0</v>
      </c>
      <c r="P1044">
        <v>96</v>
      </c>
      <c r="Q1044">
        <v>0</v>
      </c>
      <c r="R1044">
        <v>0</v>
      </c>
      <c r="S1044">
        <v>0</v>
      </c>
      <c r="T1044">
        <v>3</v>
      </c>
      <c r="U1044">
        <v>0</v>
      </c>
      <c r="V1044">
        <v>0</v>
      </c>
      <c r="W1044">
        <v>0</v>
      </c>
      <c r="X1044">
        <v>31.10934212665914</v>
      </c>
      <c r="Y1044">
        <v>0</v>
      </c>
      <c r="Z1044">
        <v>0</v>
      </c>
      <c r="AA1044">
        <v>0</v>
      </c>
      <c r="AB1044">
        <v>0.36670769269813386</v>
      </c>
      <c r="AC1044">
        <v>0</v>
      </c>
      <c r="AD1044">
        <v>0</v>
      </c>
      <c r="AE1044">
        <v>31.476049819357275</v>
      </c>
    </row>
    <row r="1045" spans="1:31" x14ac:dyDescent="0.25">
      <c r="A1045">
        <v>1896860</v>
      </c>
      <c r="B1045">
        <v>1</v>
      </c>
      <c r="C1045" t="s">
        <v>80</v>
      </c>
      <c r="D1045" t="s">
        <v>90</v>
      </c>
      <c r="E1045" t="s">
        <v>190</v>
      </c>
      <c r="F1045" t="s">
        <v>3242</v>
      </c>
      <c r="G1045" t="s">
        <v>2491</v>
      </c>
      <c r="H1045" t="s">
        <v>157</v>
      </c>
      <c r="I1045" t="s">
        <v>135</v>
      </c>
      <c r="J1045" t="s">
        <v>136</v>
      </c>
      <c r="K1045" t="s">
        <v>137</v>
      </c>
      <c r="L1045" t="s">
        <v>3243</v>
      </c>
      <c r="M1045" t="s">
        <v>3244</v>
      </c>
      <c r="N1045">
        <v>2.9952777770000001</v>
      </c>
      <c r="O1045">
        <v>0</v>
      </c>
      <c r="P1045">
        <v>415</v>
      </c>
      <c r="Q1045">
        <v>0</v>
      </c>
      <c r="R1045">
        <v>0</v>
      </c>
      <c r="S1045">
        <v>0</v>
      </c>
      <c r="T1045">
        <v>60</v>
      </c>
      <c r="U1045">
        <v>0</v>
      </c>
      <c r="V1045">
        <v>0</v>
      </c>
      <c r="W1045">
        <v>0</v>
      </c>
      <c r="X1045">
        <v>506.81053585106406</v>
      </c>
      <c r="Y1045">
        <v>0</v>
      </c>
      <c r="Z1045">
        <v>0</v>
      </c>
      <c r="AA1045">
        <v>0</v>
      </c>
      <c r="AB1045">
        <v>206.75967840224018</v>
      </c>
      <c r="AC1045">
        <v>0</v>
      </c>
      <c r="AD1045">
        <v>0</v>
      </c>
      <c r="AE1045">
        <v>713.57021425330424</v>
      </c>
    </row>
    <row r="1046" spans="1:31" x14ac:dyDescent="0.25">
      <c r="A1046">
        <v>1896963</v>
      </c>
      <c r="B1046">
        <v>1</v>
      </c>
      <c r="C1046" t="s">
        <v>80</v>
      </c>
      <c r="D1046" t="s">
        <v>110</v>
      </c>
      <c r="E1046" t="s">
        <v>149</v>
      </c>
      <c r="F1046" t="s">
        <v>2863</v>
      </c>
      <c r="G1046" t="s">
        <v>151</v>
      </c>
      <c r="H1046" t="s">
        <v>134</v>
      </c>
      <c r="I1046" t="s">
        <v>135</v>
      </c>
      <c r="J1046" t="s">
        <v>136</v>
      </c>
      <c r="K1046" t="s">
        <v>137</v>
      </c>
      <c r="L1046" t="s">
        <v>3245</v>
      </c>
      <c r="M1046" t="s">
        <v>3246</v>
      </c>
      <c r="N1046">
        <v>1.2961111110000001</v>
      </c>
      <c r="O1046">
        <v>0</v>
      </c>
      <c r="P1046">
        <v>744</v>
      </c>
      <c r="Q1046">
        <v>0</v>
      </c>
      <c r="R1046">
        <v>0</v>
      </c>
      <c r="S1046">
        <v>0</v>
      </c>
      <c r="T1046">
        <v>52</v>
      </c>
      <c r="U1046">
        <v>0</v>
      </c>
      <c r="V1046">
        <v>0</v>
      </c>
      <c r="W1046">
        <v>0</v>
      </c>
      <c r="X1046">
        <v>389.13494558119208</v>
      </c>
      <c r="Y1046">
        <v>0</v>
      </c>
      <c r="Z1046">
        <v>0</v>
      </c>
      <c r="AA1046">
        <v>0</v>
      </c>
      <c r="AB1046">
        <v>32.980656597392816</v>
      </c>
      <c r="AC1046">
        <v>0</v>
      </c>
      <c r="AD1046">
        <v>0</v>
      </c>
      <c r="AE1046">
        <v>422.11560217858488</v>
      </c>
    </row>
    <row r="1047" spans="1:31" x14ac:dyDescent="0.25">
      <c r="A1047">
        <v>1896714</v>
      </c>
      <c r="B1047">
        <v>1</v>
      </c>
      <c r="C1047" t="s">
        <v>80</v>
      </c>
      <c r="D1047" t="s">
        <v>96</v>
      </c>
      <c r="E1047" t="s">
        <v>149</v>
      </c>
      <c r="F1047" t="s">
        <v>2590</v>
      </c>
      <c r="G1047" t="s">
        <v>151</v>
      </c>
      <c r="H1047" t="s">
        <v>134</v>
      </c>
      <c r="I1047" t="s">
        <v>135</v>
      </c>
      <c r="J1047" t="s">
        <v>136</v>
      </c>
      <c r="K1047" t="s">
        <v>137</v>
      </c>
      <c r="L1047" t="s">
        <v>3247</v>
      </c>
      <c r="M1047" t="s">
        <v>3248</v>
      </c>
      <c r="N1047">
        <v>1.7050000000000001</v>
      </c>
      <c r="O1047">
        <v>0</v>
      </c>
      <c r="P1047">
        <v>133</v>
      </c>
      <c r="Q1047">
        <v>0</v>
      </c>
      <c r="R1047">
        <v>0</v>
      </c>
      <c r="S1047">
        <v>0</v>
      </c>
      <c r="T1047">
        <v>20</v>
      </c>
      <c r="U1047">
        <v>0</v>
      </c>
      <c r="V1047">
        <v>0</v>
      </c>
      <c r="W1047">
        <v>0</v>
      </c>
      <c r="X1047">
        <v>183.51886835067134</v>
      </c>
      <c r="Y1047">
        <v>0</v>
      </c>
      <c r="Z1047">
        <v>0</v>
      </c>
      <c r="AA1047">
        <v>0</v>
      </c>
      <c r="AB1047">
        <v>33.093101345246254</v>
      </c>
      <c r="AC1047">
        <v>0</v>
      </c>
      <c r="AD1047">
        <v>0</v>
      </c>
      <c r="AE1047">
        <v>216.61196969591759</v>
      </c>
    </row>
    <row r="1048" spans="1:31" x14ac:dyDescent="0.25">
      <c r="A1048">
        <v>1896614</v>
      </c>
      <c r="B1048">
        <v>1</v>
      </c>
      <c r="C1048" t="s">
        <v>80</v>
      </c>
      <c r="D1048" t="s">
        <v>103</v>
      </c>
      <c r="E1048" t="s">
        <v>220</v>
      </c>
      <c r="F1048" t="s">
        <v>3249</v>
      </c>
      <c r="G1048" t="s">
        <v>156</v>
      </c>
      <c r="H1048" t="s">
        <v>157</v>
      </c>
      <c r="I1048" t="s">
        <v>135</v>
      </c>
      <c r="J1048" t="s">
        <v>136</v>
      </c>
      <c r="K1048" t="s">
        <v>137</v>
      </c>
      <c r="L1048" t="s">
        <v>3250</v>
      </c>
      <c r="M1048" t="s">
        <v>3251</v>
      </c>
      <c r="N1048">
        <v>0.58805555499999995</v>
      </c>
      <c r="O1048">
        <v>1</v>
      </c>
      <c r="P1048">
        <v>0</v>
      </c>
      <c r="Q1048">
        <v>3</v>
      </c>
      <c r="R1048">
        <v>0</v>
      </c>
      <c r="S1048">
        <v>5</v>
      </c>
      <c r="T1048">
        <v>0</v>
      </c>
      <c r="U1048">
        <v>2</v>
      </c>
      <c r="V1048">
        <v>0</v>
      </c>
      <c r="W1048">
        <v>0.39978889812963109</v>
      </c>
      <c r="X1048">
        <v>0</v>
      </c>
      <c r="Y1048">
        <v>42.778470698089926</v>
      </c>
      <c r="Z1048">
        <v>0</v>
      </c>
      <c r="AA1048">
        <v>77.598458962548023</v>
      </c>
      <c r="AB1048">
        <v>0</v>
      </c>
      <c r="AC1048">
        <v>8.7761811989500718</v>
      </c>
      <c r="AD1048">
        <v>0</v>
      </c>
      <c r="AE1048">
        <v>129.55289975771765</v>
      </c>
    </row>
    <row r="1049" spans="1:31" x14ac:dyDescent="0.25">
      <c r="A1049">
        <v>1897009</v>
      </c>
      <c r="B1049">
        <v>1</v>
      </c>
      <c r="C1049" t="s">
        <v>80</v>
      </c>
      <c r="D1049" t="s">
        <v>95</v>
      </c>
      <c r="E1049" t="s">
        <v>131</v>
      </c>
      <c r="F1049" t="s">
        <v>3252</v>
      </c>
      <c r="G1049" t="s">
        <v>291</v>
      </c>
      <c r="H1049" t="s">
        <v>134</v>
      </c>
      <c r="I1049" t="s">
        <v>135</v>
      </c>
      <c r="J1049" t="s">
        <v>136</v>
      </c>
      <c r="K1049" t="s">
        <v>137</v>
      </c>
      <c r="L1049" t="s">
        <v>3253</v>
      </c>
      <c r="M1049" t="s">
        <v>3254</v>
      </c>
      <c r="N1049">
        <v>1.5261111110000001</v>
      </c>
      <c r="O1049">
        <v>0</v>
      </c>
      <c r="P1049">
        <v>35</v>
      </c>
      <c r="Q1049">
        <v>0</v>
      </c>
      <c r="R1049">
        <v>2</v>
      </c>
      <c r="S1049">
        <v>0</v>
      </c>
      <c r="T1049">
        <v>1</v>
      </c>
      <c r="U1049">
        <v>0</v>
      </c>
      <c r="V1049">
        <v>0</v>
      </c>
      <c r="W1049">
        <v>0</v>
      </c>
      <c r="X1049">
        <v>12.896932046055253</v>
      </c>
      <c r="Y1049">
        <v>0</v>
      </c>
      <c r="Z1049">
        <v>2.6211131324820807</v>
      </c>
      <c r="AA1049">
        <v>0</v>
      </c>
      <c r="AB1049">
        <v>1.6530461276538451</v>
      </c>
      <c r="AC1049">
        <v>0</v>
      </c>
      <c r="AD1049">
        <v>0</v>
      </c>
      <c r="AE1049">
        <v>17.17109130619118</v>
      </c>
    </row>
    <row r="1050" spans="1:31" x14ac:dyDescent="0.25">
      <c r="A1050">
        <v>1897109</v>
      </c>
      <c r="B1050">
        <v>1</v>
      </c>
      <c r="C1050" t="s">
        <v>80</v>
      </c>
      <c r="D1050" t="s">
        <v>106</v>
      </c>
      <c r="E1050" t="s">
        <v>190</v>
      </c>
      <c r="F1050" t="s">
        <v>3255</v>
      </c>
      <c r="G1050" t="s">
        <v>241</v>
      </c>
      <c r="H1050" t="s">
        <v>157</v>
      </c>
      <c r="I1050" t="s">
        <v>135</v>
      </c>
      <c r="J1050" t="s">
        <v>136</v>
      </c>
      <c r="K1050" t="s">
        <v>137</v>
      </c>
      <c r="L1050" t="s">
        <v>3256</v>
      </c>
      <c r="M1050" t="s">
        <v>3257</v>
      </c>
      <c r="N1050">
        <v>2.1144444440000001</v>
      </c>
      <c r="O1050">
        <v>0</v>
      </c>
      <c r="P1050">
        <v>1</v>
      </c>
      <c r="Q1050">
        <v>2</v>
      </c>
      <c r="R1050">
        <v>17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6.3083410338324444E-2</v>
      </c>
      <c r="Y1050">
        <v>30.592259655175095</v>
      </c>
      <c r="Z1050">
        <v>252.89610717589116</v>
      </c>
      <c r="AA1050">
        <v>0</v>
      </c>
      <c r="AB1050">
        <v>0.59026560533412009</v>
      </c>
      <c r="AC1050">
        <v>0</v>
      </c>
      <c r="AD1050">
        <v>0</v>
      </c>
      <c r="AE1050">
        <v>284.14171584673875</v>
      </c>
    </row>
    <row r="1051" spans="1:31" x14ac:dyDescent="0.25">
      <c r="A1051">
        <v>1896983</v>
      </c>
      <c r="B1051">
        <v>1</v>
      </c>
      <c r="C1051" t="s">
        <v>81</v>
      </c>
      <c r="D1051" t="s">
        <v>119</v>
      </c>
      <c r="E1051" t="s">
        <v>149</v>
      </c>
      <c r="F1051" t="s">
        <v>3258</v>
      </c>
      <c r="G1051" t="s">
        <v>151</v>
      </c>
      <c r="H1051" t="s">
        <v>134</v>
      </c>
      <c r="I1051" t="s">
        <v>135</v>
      </c>
      <c r="J1051" t="s">
        <v>136</v>
      </c>
      <c r="K1051" t="s">
        <v>137</v>
      </c>
      <c r="L1051" t="s">
        <v>3259</v>
      </c>
      <c r="M1051" t="s">
        <v>3260</v>
      </c>
      <c r="N1051">
        <v>1.166666666</v>
      </c>
      <c r="O1051">
        <v>0</v>
      </c>
      <c r="P1051">
        <v>82</v>
      </c>
      <c r="Q1051">
        <v>0</v>
      </c>
      <c r="R1051">
        <v>8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13.559107385678427</v>
      </c>
      <c r="Y1051">
        <v>0</v>
      </c>
      <c r="Z1051">
        <v>33.406368780534486</v>
      </c>
      <c r="AA1051">
        <v>0</v>
      </c>
      <c r="AB1051">
        <v>0</v>
      </c>
      <c r="AC1051">
        <v>0</v>
      </c>
      <c r="AD1051">
        <v>0</v>
      </c>
      <c r="AE1051">
        <v>46.965476166212909</v>
      </c>
    </row>
    <row r="1052" spans="1:31" x14ac:dyDescent="0.25">
      <c r="A1052">
        <v>1897175</v>
      </c>
      <c r="B1052">
        <v>1</v>
      </c>
      <c r="C1052" t="s">
        <v>80</v>
      </c>
      <c r="D1052" t="s">
        <v>82</v>
      </c>
      <c r="E1052" t="s">
        <v>160</v>
      </c>
      <c r="F1052" t="s">
        <v>3261</v>
      </c>
      <c r="G1052" t="s">
        <v>133</v>
      </c>
      <c r="H1052" t="s">
        <v>134</v>
      </c>
      <c r="I1052" t="s">
        <v>135</v>
      </c>
      <c r="J1052" t="s">
        <v>136</v>
      </c>
      <c r="K1052" t="s">
        <v>137</v>
      </c>
      <c r="L1052" t="s">
        <v>3262</v>
      </c>
      <c r="M1052" t="s">
        <v>3263</v>
      </c>
      <c r="N1052">
        <v>1.3366666659999999</v>
      </c>
      <c r="O1052">
        <v>0</v>
      </c>
      <c r="P1052">
        <v>20</v>
      </c>
      <c r="Q1052">
        <v>0</v>
      </c>
      <c r="R1052">
        <v>0</v>
      </c>
      <c r="S1052">
        <v>0</v>
      </c>
      <c r="T1052">
        <v>4</v>
      </c>
      <c r="U1052">
        <v>0</v>
      </c>
      <c r="V1052">
        <v>0</v>
      </c>
      <c r="W1052">
        <v>0</v>
      </c>
      <c r="X1052">
        <v>10.098658864701678</v>
      </c>
      <c r="Y1052">
        <v>0</v>
      </c>
      <c r="Z1052">
        <v>0</v>
      </c>
      <c r="AA1052">
        <v>0</v>
      </c>
      <c r="AB1052">
        <v>3.9587130778112805</v>
      </c>
      <c r="AC1052">
        <v>0</v>
      </c>
      <c r="AD1052">
        <v>0</v>
      </c>
      <c r="AE1052">
        <v>14.057371942512958</v>
      </c>
    </row>
    <row r="1053" spans="1:31" x14ac:dyDescent="0.25">
      <c r="A1053">
        <v>1897152</v>
      </c>
      <c r="B1053">
        <v>1</v>
      </c>
      <c r="C1053" t="s">
        <v>80</v>
      </c>
      <c r="D1053" t="s">
        <v>101</v>
      </c>
      <c r="E1053" t="s">
        <v>149</v>
      </c>
      <c r="F1053" t="s">
        <v>3264</v>
      </c>
      <c r="G1053" t="s">
        <v>151</v>
      </c>
      <c r="H1053" t="s">
        <v>134</v>
      </c>
      <c r="I1053" t="s">
        <v>135</v>
      </c>
      <c r="J1053" t="s">
        <v>136</v>
      </c>
      <c r="K1053" t="s">
        <v>137</v>
      </c>
      <c r="L1053" t="s">
        <v>3265</v>
      </c>
      <c r="M1053" t="s">
        <v>3266</v>
      </c>
      <c r="N1053">
        <v>0.87111111100000005</v>
      </c>
      <c r="O1053">
        <v>0</v>
      </c>
      <c r="P1053">
        <v>51</v>
      </c>
      <c r="Q1053">
        <v>0</v>
      </c>
      <c r="R1053">
        <v>19</v>
      </c>
      <c r="S1053">
        <v>0</v>
      </c>
      <c r="T1053">
        <v>9</v>
      </c>
      <c r="U1053">
        <v>0</v>
      </c>
      <c r="V1053">
        <v>0</v>
      </c>
      <c r="W1053">
        <v>0</v>
      </c>
      <c r="X1053">
        <v>29.970126822615345</v>
      </c>
      <c r="Y1053">
        <v>0</v>
      </c>
      <c r="Z1053">
        <v>5.3269000719647535</v>
      </c>
      <c r="AA1053">
        <v>0</v>
      </c>
      <c r="AB1053">
        <v>7.8344335426466216</v>
      </c>
      <c r="AC1053">
        <v>0</v>
      </c>
      <c r="AD1053">
        <v>0</v>
      </c>
      <c r="AE1053">
        <v>43.131460437226721</v>
      </c>
    </row>
    <row r="1054" spans="1:31" x14ac:dyDescent="0.25">
      <c r="A1054">
        <v>1897195</v>
      </c>
      <c r="B1054">
        <v>1</v>
      </c>
      <c r="C1054" t="s">
        <v>80</v>
      </c>
      <c r="D1054" t="s">
        <v>98</v>
      </c>
      <c r="E1054" t="s">
        <v>131</v>
      </c>
      <c r="F1054" t="s">
        <v>3267</v>
      </c>
      <c r="G1054" t="s">
        <v>133</v>
      </c>
      <c r="H1054" t="s">
        <v>134</v>
      </c>
      <c r="I1054" t="s">
        <v>135</v>
      </c>
      <c r="J1054" t="s">
        <v>136</v>
      </c>
      <c r="K1054" t="s">
        <v>137</v>
      </c>
      <c r="L1054" t="s">
        <v>3268</v>
      </c>
      <c r="M1054" t="s">
        <v>3269</v>
      </c>
      <c r="N1054">
        <v>0.64555555499999995</v>
      </c>
      <c r="O1054">
        <v>0</v>
      </c>
      <c r="P1054">
        <v>56</v>
      </c>
      <c r="Q1054">
        <v>0</v>
      </c>
      <c r="R1054">
        <v>0</v>
      </c>
      <c r="S1054">
        <v>0</v>
      </c>
      <c r="T1054">
        <v>1</v>
      </c>
      <c r="U1054">
        <v>0</v>
      </c>
      <c r="V1054">
        <v>0</v>
      </c>
      <c r="W1054">
        <v>0</v>
      </c>
      <c r="X1054">
        <v>6.3076080238601717</v>
      </c>
      <c r="Y1054">
        <v>0</v>
      </c>
      <c r="Z1054">
        <v>0</v>
      </c>
      <c r="AA1054">
        <v>0</v>
      </c>
      <c r="AB1054">
        <v>3.3718977757313341E-2</v>
      </c>
      <c r="AC1054">
        <v>0</v>
      </c>
      <c r="AD1054">
        <v>0</v>
      </c>
      <c r="AE1054">
        <v>6.3413270016174854</v>
      </c>
    </row>
    <row r="1055" spans="1:31" x14ac:dyDescent="0.25">
      <c r="A1055">
        <v>1896883</v>
      </c>
      <c r="B1055">
        <v>1</v>
      </c>
      <c r="C1055" t="s">
        <v>81</v>
      </c>
      <c r="D1055" t="s">
        <v>128</v>
      </c>
      <c r="E1055" t="s">
        <v>131</v>
      </c>
      <c r="F1055" t="s">
        <v>3270</v>
      </c>
      <c r="G1055" t="s">
        <v>133</v>
      </c>
      <c r="H1055" t="s">
        <v>134</v>
      </c>
      <c r="I1055" t="s">
        <v>135</v>
      </c>
      <c r="J1055" t="s">
        <v>136</v>
      </c>
      <c r="K1055" t="s">
        <v>137</v>
      </c>
      <c r="L1055" t="s">
        <v>3271</v>
      </c>
      <c r="M1055" t="s">
        <v>3272</v>
      </c>
      <c r="N1055">
        <v>1.8997222220000001</v>
      </c>
      <c r="O1055">
        <v>0</v>
      </c>
      <c r="P1055">
        <v>213</v>
      </c>
      <c r="Q1055">
        <v>0</v>
      </c>
      <c r="R1055">
        <v>0</v>
      </c>
      <c r="S1055">
        <v>0</v>
      </c>
      <c r="T1055">
        <v>15</v>
      </c>
      <c r="U1055">
        <v>0</v>
      </c>
      <c r="V1055">
        <v>0</v>
      </c>
      <c r="W1055">
        <v>0</v>
      </c>
      <c r="X1055">
        <v>97.81175464727454</v>
      </c>
      <c r="Y1055">
        <v>0</v>
      </c>
      <c r="Z1055">
        <v>0</v>
      </c>
      <c r="AA1055">
        <v>0</v>
      </c>
      <c r="AB1055">
        <v>20.901647417213784</v>
      </c>
      <c r="AC1055">
        <v>0</v>
      </c>
      <c r="AD1055">
        <v>0</v>
      </c>
      <c r="AE1055">
        <v>118.71340206448832</v>
      </c>
    </row>
    <row r="1056" spans="1:31" x14ac:dyDescent="0.25">
      <c r="A1056">
        <v>1897132</v>
      </c>
      <c r="B1056">
        <v>1</v>
      </c>
      <c r="C1056" t="s">
        <v>81</v>
      </c>
      <c r="D1056" t="s">
        <v>128</v>
      </c>
      <c r="E1056" t="s">
        <v>149</v>
      </c>
      <c r="F1056" t="s">
        <v>3273</v>
      </c>
      <c r="G1056" t="s">
        <v>151</v>
      </c>
      <c r="H1056" t="s">
        <v>134</v>
      </c>
      <c r="I1056" t="s">
        <v>135</v>
      </c>
      <c r="J1056" t="s">
        <v>136</v>
      </c>
      <c r="K1056" t="s">
        <v>137</v>
      </c>
      <c r="L1056" t="s">
        <v>3274</v>
      </c>
      <c r="M1056" t="s">
        <v>3275</v>
      </c>
      <c r="N1056">
        <v>0.93388888800000003</v>
      </c>
      <c r="O1056">
        <v>0</v>
      </c>
      <c r="P1056">
        <v>295</v>
      </c>
      <c r="Q1056">
        <v>0</v>
      </c>
      <c r="R1056">
        <v>3</v>
      </c>
      <c r="S1056">
        <v>0</v>
      </c>
      <c r="T1056">
        <v>5</v>
      </c>
      <c r="U1056">
        <v>0</v>
      </c>
      <c r="V1056">
        <v>0</v>
      </c>
      <c r="W1056">
        <v>0</v>
      </c>
      <c r="X1056">
        <v>82.921535977703101</v>
      </c>
      <c r="Y1056">
        <v>0</v>
      </c>
      <c r="Z1056">
        <v>11.207668537202244</v>
      </c>
      <c r="AA1056">
        <v>0</v>
      </c>
      <c r="AB1056">
        <v>0.84548062846000005</v>
      </c>
      <c r="AC1056">
        <v>0</v>
      </c>
      <c r="AD1056">
        <v>0</v>
      </c>
      <c r="AE1056">
        <v>94.974685143365335</v>
      </c>
    </row>
    <row r="1057" spans="1:31" x14ac:dyDescent="0.25">
      <c r="A1057">
        <v>1896940</v>
      </c>
      <c r="B1057">
        <v>1</v>
      </c>
      <c r="C1057" t="s">
        <v>81</v>
      </c>
      <c r="D1057" t="s">
        <v>118</v>
      </c>
      <c r="E1057" t="s">
        <v>131</v>
      </c>
      <c r="F1057" t="s">
        <v>3276</v>
      </c>
      <c r="G1057" t="s">
        <v>133</v>
      </c>
      <c r="H1057" t="s">
        <v>134</v>
      </c>
      <c r="I1057" t="s">
        <v>135</v>
      </c>
      <c r="J1057" t="s">
        <v>136</v>
      </c>
      <c r="K1057" t="s">
        <v>137</v>
      </c>
      <c r="L1057" t="s">
        <v>3277</v>
      </c>
      <c r="M1057" t="s">
        <v>3278</v>
      </c>
      <c r="N1057">
        <v>5.5936111110000004</v>
      </c>
      <c r="O1057">
        <v>0</v>
      </c>
      <c r="P1057">
        <v>3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3.6014226249602999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3.6014226249602999</v>
      </c>
    </row>
    <row r="1058" spans="1:31" x14ac:dyDescent="0.25">
      <c r="A1058">
        <v>1896591</v>
      </c>
      <c r="B1058">
        <v>1</v>
      </c>
      <c r="C1058" t="s">
        <v>80</v>
      </c>
      <c r="D1058" t="s">
        <v>95</v>
      </c>
      <c r="E1058" t="s">
        <v>190</v>
      </c>
      <c r="F1058" t="s">
        <v>3279</v>
      </c>
      <c r="G1058" t="s">
        <v>604</v>
      </c>
      <c r="H1058" t="s">
        <v>157</v>
      </c>
      <c r="I1058" t="s">
        <v>135</v>
      </c>
      <c r="J1058" t="s">
        <v>136</v>
      </c>
      <c r="K1058" t="s">
        <v>137</v>
      </c>
      <c r="L1058" t="s">
        <v>3280</v>
      </c>
      <c r="M1058" t="s">
        <v>3281</v>
      </c>
      <c r="N1058">
        <v>0.380833333</v>
      </c>
      <c r="O1058">
        <v>1</v>
      </c>
      <c r="P1058">
        <v>1146</v>
      </c>
      <c r="Q1058">
        <v>3</v>
      </c>
      <c r="R1058">
        <v>0</v>
      </c>
      <c r="S1058">
        <v>6</v>
      </c>
      <c r="T1058">
        <v>65</v>
      </c>
      <c r="U1058">
        <v>0</v>
      </c>
      <c r="V1058">
        <v>0</v>
      </c>
      <c r="W1058">
        <v>0.18204455242545003</v>
      </c>
      <c r="X1058">
        <v>136.96722752595446</v>
      </c>
      <c r="Y1058">
        <v>1.7821890562457134</v>
      </c>
      <c r="Z1058">
        <v>0</v>
      </c>
      <c r="AA1058">
        <v>76.174848301993634</v>
      </c>
      <c r="AB1058">
        <v>48.631736051962363</v>
      </c>
      <c r="AC1058">
        <v>0</v>
      </c>
      <c r="AD1058">
        <v>0</v>
      </c>
      <c r="AE1058">
        <v>263.73804548858163</v>
      </c>
    </row>
    <row r="1059" spans="1:31" x14ac:dyDescent="0.25">
      <c r="A1059">
        <v>1896691</v>
      </c>
      <c r="B1059">
        <v>1</v>
      </c>
      <c r="C1059" t="s">
        <v>80</v>
      </c>
      <c r="D1059" t="s">
        <v>96</v>
      </c>
      <c r="E1059" t="s">
        <v>131</v>
      </c>
      <c r="F1059" t="s">
        <v>3282</v>
      </c>
      <c r="G1059" t="s">
        <v>133</v>
      </c>
      <c r="H1059" t="s">
        <v>134</v>
      </c>
      <c r="I1059" t="s">
        <v>135</v>
      </c>
      <c r="J1059" t="s">
        <v>136</v>
      </c>
      <c r="K1059" t="s">
        <v>137</v>
      </c>
      <c r="L1059" t="s">
        <v>3283</v>
      </c>
      <c r="M1059" t="s">
        <v>3284</v>
      </c>
      <c r="N1059">
        <v>2.0536111109999999</v>
      </c>
      <c r="O1059">
        <v>0</v>
      </c>
      <c r="P1059">
        <v>32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40.279518365503442</v>
      </c>
      <c r="Y1059">
        <v>0</v>
      </c>
      <c r="Z1059">
        <v>0</v>
      </c>
      <c r="AA1059">
        <v>0</v>
      </c>
      <c r="AB1059">
        <v>2.8724838614719781</v>
      </c>
      <c r="AC1059">
        <v>0</v>
      </c>
      <c r="AD1059">
        <v>0</v>
      </c>
      <c r="AE1059">
        <v>43.152002226975419</v>
      </c>
    </row>
    <row r="1060" spans="1:31" x14ac:dyDescent="0.25">
      <c r="A1060">
        <v>1897232</v>
      </c>
      <c r="B1060">
        <v>1</v>
      </c>
      <c r="C1060" t="s">
        <v>80</v>
      </c>
      <c r="D1060" t="s">
        <v>96</v>
      </c>
      <c r="E1060" t="s">
        <v>149</v>
      </c>
      <c r="F1060" t="s">
        <v>3285</v>
      </c>
      <c r="G1060" t="s">
        <v>151</v>
      </c>
      <c r="H1060" t="s">
        <v>134</v>
      </c>
      <c r="I1060" t="s">
        <v>135</v>
      </c>
      <c r="J1060" t="s">
        <v>136</v>
      </c>
      <c r="K1060" t="s">
        <v>137</v>
      </c>
      <c r="L1060" t="s">
        <v>3286</v>
      </c>
      <c r="M1060" t="s">
        <v>3287</v>
      </c>
      <c r="N1060">
        <v>6.7755555550000004</v>
      </c>
      <c r="O1060">
        <v>0</v>
      </c>
      <c r="P1060">
        <v>319</v>
      </c>
      <c r="Q1060">
        <v>0</v>
      </c>
      <c r="R1060">
        <v>0</v>
      </c>
      <c r="S1060">
        <v>0</v>
      </c>
      <c r="T1060">
        <v>27</v>
      </c>
      <c r="U1060">
        <v>0</v>
      </c>
      <c r="V1060">
        <v>0</v>
      </c>
      <c r="W1060">
        <v>0</v>
      </c>
      <c r="X1060">
        <v>1194.4504914775641</v>
      </c>
      <c r="Y1060">
        <v>0</v>
      </c>
      <c r="Z1060">
        <v>0</v>
      </c>
      <c r="AA1060">
        <v>0</v>
      </c>
      <c r="AB1060">
        <v>246.93231344303166</v>
      </c>
      <c r="AC1060">
        <v>0</v>
      </c>
      <c r="AD1060">
        <v>0</v>
      </c>
      <c r="AE1060">
        <v>1441.3828049205958</v>
      </c>
    </row>
    <row r="1061" spans="1:31" x14ac:dyDescent="0.25">
      <c r="A1061">
        <v>1896663</v>
      </c>
      <c r="B1061">
        <v>1</v>
      </c>
      <c r="C1061" t="s">
        <v>80</v>
      </c>
      <c r="D1061" t="s">
        <v>96</v>
      </c>
      <c r="E1061" t="s">
        <v>131</v>
      </c>
      <c r="F1061" t="s">
        <v>3288</v>
      </c>
      <c r="G1061" t="s">
        <v>439</v>
      </c>
      <c r="H1061" t="s">
        <v>134</v>
      </c>
      <c r="I1061" t="s">
        <v>135</v>
      </c>
      <c r="J1061" t="s">
        <v>136</v>
      </c>
      <c r="K1061" t="s">
        <v>137</v>
      </c>
      <c r="L1061" t="s">
        <v>3289</v>
      </c>
      <c r="M1061" t="s">
        <v>3290</v>
      </c>
      <c r="N1061">
        <v>1.198611111</v>
      </c>
      <c r="O1061">
        <v>0</v>
      </c>
      <c r="P1061">
        <v>17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5.8080152131857075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5.8080152131857075</v>
      </c>
    </row>
    <row r="1062" spans="1:31" x14ac:dyDescent="0.25">
      <c r="A1062">
        <v>1897141</v>
      </c>
      <c r="B1062">
        <v>1</v>
      </c>
      <c r="C1062" t="s">
        <v>80</v>
      </c>
      <c r="D1062" t="s">
        <v>103</v>
      </c>
      <c r="E1062" t="s">
        <v>149</v>
      </c>
      <c r="F1062" t="s">
        <v>3291</v>
      </c>
      <c r="G1062" t="s">
        <v>151</v>
      </c>
      <c r="H1062" t="s">
        <v>134</v>
      </c>
      <c r="I1062" t="s">
        <v>135</v>
      </c>
      <c r="J1062" t="s">
        <v>136</v>
      </c>
      <c r="K1062" t="s">
        <v>137</v>
      </c>
      <c r="L1062" t="s">
        <v>3292</v>
      </c>
      <c r="M1062" t="s">
        <v>3293</v>
      </c>
      <c r="N1062">
        <v>0.68777777699999998</v>
      </c>
      <c r="O1062">
        <v>0</v>
      </c>
      <c r="P1062">
        <v>229</v>
      </c>
      <c r="Q1062">
        <v>0</v>
      </c>
      <c r="R1062">
        <v>0</v>
      </c>
      <c r="S1062">
        <v>0</v>
      </c>
      <c r="T1062">
        <v>21</v>
      </c>
      <c r="U1062">
        <v>0</v>
      </c>
      <c r="V1062">
        <v>0</v>
      </c>
      <c r="W1062">
        <v>0</v>
      </c>
      <c r="X1062">
        <v>56.248355304683805</v>
      </c>
      <c r="Y1062">
        <v>0</v>
      </c>
      <c r="Z1062">
        <v>0</v>
      </c>
      <c r="AA1062">
        <v>0</v>
      </c>
      <c r="AB1062">
        <v>10.59554999977194</v>
      </c>
      <c r="AC1062">
        <v>0</v>
      </c>
      <c r="AD1062">
        <v>0</v>
      </c>
      <c r="AE1062">
        <v>66.843905304455745</v>
      </c>
    </row>
    <row r="1063" spans="1:31" x14ac:dyDescent="0.25">
      <c r="A1063">
        <v>1896803</v>
      </c>
      <c r="B1063">
        <v>1</v>
      </c>
      <c r="C1063" t="s">
        <v>80</v>
      </c>
      <c r="D1063" t="s">
        <v>110</v>
      </c>
      <c r="E1063" t="s">
        <v>140</v>
      </c>
      <c r="F1063" t="s">
        <v>3294</v>
      </c>
      <c r="G1063" t="s">
        <v>217</v>
      </c>
      <c r="H1063" t="s">
        <v>134</v>
      </c>
      <c r="I1063" t="s">
        <v>135</v>
      </c>
      <c r="J1063" t="s">
        <v>136</v>
      </c>
      <c r="K1063" t="s">
        <v>137</v>
      </c>
      <c r="L1063" t="s">
        <v>3295</v>
      </c>
      <c r="M1063" t="s">
        <v>2782</v>
      </c>
      <c r="N1063">
        <v>1.6319444439999999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1.5938869707786969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1.5938869707786969</v>
      </c>
    </row>
    <row r="1064" spans="1:31" x14ac:dyDescent="0.25">
      <c r="A1064">
        <v>1896454</v>
      </c>
      <c r="B1064">
        <v>1</v>
      </c>
      <c r="C1064" t="s">
        <v>80</v>
      </c>
      <c r="D1064" t="s">
        <v>93</v>
      </c>
      <c r="E1064" t="s">
        <v>131</v>
      </c>
      <c r="F1064" t="s">
        <v>3296</v>
      </c>
      <c r="G1064" t="s">
        <v>133</v>
      </c>
      <c r="H1064" t="s">
        <v>134</v>
      </c>
      <c r="I1064" t="s">
        <v>135</v>
      </c>
      <c r="J1064" t="s">
        <v>136</v>
      </c>
      <c r="K1064" t="s">
        <v>137</v>
      </c>
      <c r="L1064" t="s">
        <v>3297</v>
      </c>
      <c r="M1064" t="s">
        <v>3298</v>
      </c>
      <c r="N1064">
        <v>3.3094444439999999</v>
      </c>
      <c r="O1064">
        <v>0</v>
      </c>
      <c r="P1064">
        <v>0</v>
      </c>
      <c r="Q1064">
        <v>0</v>
      </c>
      <c r="R1064">
        <v>1</v>
      </c>
      <c r="S1064">
        <v>0</v>
      </c>
      <c r="T1064">
        <v>3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4.9990476237386989</v>
      </c>
      <c r="AA1064">
        <v>0</v>
      </c>
      <c r="AB1064">
        <v>9.8111443176376021</v>
      </c>
      <c r="AC1064">
        <v>0</v>
      </c>
      <c r="AD1064">
        <v>0</v>
      </c>
      <c r="AE1064">
        <v>14.810191941376301</v>
      </c>
    </row>
    <row r="1065" spans="1:31" x14ac:dyDescent="0.25">
      <c r="A1065">
        <v>1896431</v>
      </c>
      <c r="B1065">
        <v>1</v>
      </c>
      <c r="C1065" t="s">
        <v>81</v>
      </c>
      <c r="D1065" t="s">
        <v>126</v>
      </c>
      <c r="E1065" t="s">
        <v>190</v>
      </c>
      <c r="F1065" t="s">
        <v>3299</v>
      </c>
      <c r="G1065" t="s">
        <v>156</v>
      </c>
      <c r="H1065" t="s">
        <v>157</v>
      </c>
      <c r="I1065" t="s">
        <v>135</v>
      </c>
      <c r="J1065" t="s">
        <v>136</v>
      </c>
      <c r="K1065" t="s">
        <v>137</v>
      </c>
      <c r="L1065" t="s">
        <v>3300</v>
      </c>
      <c r="M1065" t="s">
        <v>3301</v>
      </c>
      <c r="N1065">
        <v>0.64722222200000001</v>
      </c>
      <c r="O1065">
        <v>0</v>
      </c>
      <c r="P1065">
        <v>721</v>
      </c>
      <c r="Q1065">
        <v>3</v>
      </c>
      <c r="R1065">
        <v>87</v>
      </c>
      <c r="S1065">
        <v>0</v>
      </c>
      <c r="T1065">
        <v>96</v>
      </c>
      <c r="U1065">
        <v>0</v>
      </c>
      <c r="V1065">
        <v>0</v>
      </c>
      <c r="W1065">
        <v>0</v>
      </c>
      <c r="X1065">
        <v>54.815858296441597</v>
      </c>
      <c r="Y1065">
        <v>16.106550541307385</v>
      </c>
      <c r="Z1065">
        <v>51.698194700279878</v>
      </c>
      <c r="AA1065">
        <v>0</v>
      </c>
      <c r="AB1065">
        <v>32.269111102022293</v>
      </c>
      <c r="AC1065">
        <v>0</v>
      </c>
      <c r="AD1065">
        <v>0</v>
      </c>
      <c r="AE1065">
        <v>154.88971464005115</v>
      </c>
    </row>
    <row r="1066" spans="1:31" x14ac:dyDescent="0.25">
      <c r="A1066">
        <v>1896849</v>
      </c>
      <c r="B1066">
        <v>1</v>
      </c>
      <c r="C1066" t="s">
        <v>81</v>
      </c>
      <c r="D1066" t="s">
        <v>112</v>
      </c>
      <c r="E1066" t="s">
        <v>131</v>
      </c>
      <c r="F1066" t="s">
        <v>3302</v>
      </c>
      <c r="G1066" t="s">
        <v>133</v>
      </c>
      <c r="H1066" t="s">
        <v>134</v>
      </c>
      <c r="I1066" t="s">
        <v>135</v>
      </c>
      <c r="J1066" t="s">
        <v>136</v>
      </c>
      <c r="K1066" t="s">
        <v>137</v>
      </c>
      <c r="L1066" t="s">
        <v>3303</v>
      </c>
      <c r="M1066" t="s">
        <v>3304</v>
      </c>
      <c r="N1066">
        <v>3.8972222219999999</v>
      </c>
      <c r="O1066">
        <v>0</v>
      </c>
      <c r="P1066">
        <v>488</v>
      </c>
      <c r="Q1066">
        <v>0</v>
      </c>
      <c r="R1066">
        <v>2</v>
      </c>
      <c r="S1066">
        <v>0</v>
      </c>
      <c r="T1066">
        <v>7</v>
      </c>
      <c r="U1066">
        <v>0</v>
      </c>
      <c r="V1066">
        <v>0</v>
      </c>
      <c r="W1066">
        <v>0</v>
      </c>
      <c r="X1066">
        <v>486.62746457534479</v>
      </c>
      <c r="Y1066">
        <v>0</v>
      </c>
      <c r="Z1066">
        <v>0.18720608831411556</v>
      </c>
      <c r="AA1066">
        <v>0</v>
      </c>
      <c r="AB1066">
        <v>18.187298054050789</v>
      </c>
      <c r="AC1066">
        <v>0</v>
      </c>
      <c r="AD1066">
        <v>0</v>
      </c>
      <c r="AE1066">
        <v>505.0019687177097</v>
      </c>
    </row>
    <row r="1067" spans="1:31" x14ac:dyDescent="0.25">
      <c r="A1067">
        <v>1896949</v>
      </c>
      <c r="B1067">
        <v>1</v>
      </c>
      <c r="C1067" t="s">
        <v>80</v>
      </c>
      <c r="D1067" t="s">
        <v>103</v>
      </c>
      <c r="E1067" t="s">
        <v>149</v>
      </c>
      <c r="F1067" t="s">
        <v>3305</v>
      </c>
      <c r="G1067" t="s">
        <v>151</v>
      </c>
      <c r="H1067" t="s">
        <v>134</v>
      </c>
      <c r="I1067" t="s">
        <v>135</v>
      </c>
      <c r="J1067" t="s">
        <v>136</v>
      </c>
      <c r="K1067" t="s">
        <v>137</v>
      </c>
      <c r="L1067" t="s">
        <v>3306</v>
      </c>
      <c r="M1067" t="s">
        <v>3307</v>
      </c>
      <c r="N1067">
        <v>0.92055555499999997</v>
      </c>
      <c r="O1067">
        <v>0</v>
      </c>
      <c r="P1067">
        <v>153</v>
      </c>
      <c r="Q1067">
        <v>0</v>
      </c>
      <c r="R1067">
        <v>2</v>
      </c>
      <c r="S1067">
        <v>0</v>
      </c>
      <c r="T1067">
        <v>10</v>
      </c>
      <c r="U1067">
        <v>0</v>
      </c>
      <c r="V1067">
        <v>0</v>
      </c>
      <c r="W1067">
        <v>0</v>
      </c>
      <c r="X1067">
        <v>64.301649860504881</v>
      </c>
      <c r="Y1067">
        <v>0</v>
      </c>
      <c r="Z1067">
        <v>1.2516590817349722</v>
      </c>
      <c r="AA1067">
        <v>0</v>
      </c>
      <c r="AB1067">
        <v>18.497445949786769</v>
      </c>
      <c r="AC1067">
        <v>0</v>
      </c>
      <c r="AD1067">
        <v>0</v>
      </c>
      <c r="AE1067">
        <v>84.050754892026617</v>
      </c>
    </row>
    <row r="1068" spans="1:31" x14ac:dyDescent="0.25">
      <c r="A1068">
        <v>1897072</v>
      </c>
      <c r="B1068">
        <v>1</v>
      </c>
      <c r="C1068" t="s">
        <v>80</v>
      </c>
      <c r="D1068" t="s">
        <v>84</v>
      </c>
      <c r="E1068" t="s">
        <v>131</v>
      </c>
      <c r="F1068" t="s">
        <v>2947</v>
      </c>
      <c r="G1068" t="s">
        <v>133</v>
      </c>
      <c r="H1068" t="s">
        <v>134</v>
      </c>
      <c r="I1068" t="s">
        <v>135</v>
      </c>
      <c r="J1068" t="s">
        <v>136</v>
      </c>
      <c r="K1068" t="s">
        <v>137</v>
      </c>
      <c r="L1068" t="s">
        <v>3308</v>
      </c>
      <c r="M1068" t="s">
        <v>3309</v>
      </c>
      <c r="N1068">
        <v>4.2255555549999997</v>
      </c>
      <c r="O1068">
        <v>0</v>
      </c>
      <c r="P1068">
        <v>28</v>
      </c>
      <c r="Q1068">
        <v>0</v>
      </c>
      <c r="R1068">
        <v>0</v>
      </c>
      <c r="S1068">
        <v>0</v>
      </c>
      <c r="T1068">
        <v>4</v>
      </c>
      <c r="U1068">
        <v>0</v>
      </c>
      <c r="V1068">
        <v>0</v>
      </c>
      <c r="W1068">
        <v>0</v>
      </c>
      <c r="X1068">
        <v>47.768819987837368</v>
      </c>
      <c r="Y1068">
        <v>0</v>
      </c>
      <c r="Z1068">
        <v>0</v>
      </c>
      <c r="AA1068">
        <v>0</v>
      </c>
      <c r="AB1068">
        <v>12.82757436217913</v>
      </c>
      <c r="AC1068">
        <v>0</v>
      </c>
      <c r="AD1068">
        <v>0</v>
      </c>
      <c r="AE1068">
        <v>60.596394350016496</v>
      </c>
    </row>
    <row r="1069" spans="1:31" x14ac:dyDescent="0.25">
      <c r="A1069">
        <v>1897204</v>
      </c>
      <c r="B1069">
        <v>1</v>
      </c>
      <c r="C1069" t="s">
        <v>80</v>
      </c>
      <c r="D1069" t="s">
        <v>83</v>
      </c>
      <c r="E1069" t="s">
        <v>149</v>
      </c>
      <c r="F1069" t="s">
        <v>3310</v>
      </c>
      <c r="G1069" t="s">
        <v>151</v>
      </c>
      <c r="H1069" t="s">
        <v>134</v>
      </c>
      <c r="I1069" t="s">
        <v>135</v>
      </c>
      <c r="J1069" t="s">
        <v>136</v>
      </c>
      <c r="K1069" t="s">
        <v>137</v>
      </c>
      <c r="L1069" t="s">
        <v>3311</v>
      </c>
      <c r="M1069" t="s">
        <v>3312</v>
      </c>
      <c r="N1069">
        <v>1.7808333329999999</v>
      </c>
      <c r="O1069">
        <v>0</v>
      </c>
      <c r="P1069">
        <v>928</v>
      </c>
      <c r="Q1069">
        <v>0</v>
      </c>
      <c r="R1069">
        <v>0</v>
      </c>
      <c r="S1069">
        <v>0</v>
      </c>
      <c r="T1069">
        <v>76</v>
      </c>
      <c r="U1069">
        <v>0</v>
      </c>
      <c r="V1069">
        <v>0</v>
      </c>
      <c r="W1069">
        <v>0</v>
      </c>
      <c r="X1069">
        <v>599.93198937681063</v>
      </c>
      <c r="Y1069">
        <v>0</v>
      </c>
      <c r="Z1069">
        <v>0</v>
      </c>
      <c r="AA1069">
        <v>0</v>
      </c>
      <c r="AB1069">
        <v>58.316437179362183</v>
      </c>
      <c r="AC1069">
        <v>0</v>
      </c>
      <c r="AD1069">
        <v>0</v>
      </c>
      <c r="AE1069">
        <v>658.24842655617283</v>
      </c>
    </row>
    <row r="1070" spans="1:31" x14ac:dyDescent="0.25">
      <c r="A1070">
        <v>1897264</v>
      </c>
      <c r="B1070">
        <v>1</v>
      </c>
      <c r="C1070" t="s">
        <v>80</v>
      </c>
      <c r="D1070" t="s">
        <v>92</v>
      </c>
      <c r="E1070" t="s">
        <v>131</v>
      </c>
      <c r="F1070" t="s">
        <v>3313</v>
      </c>
      <c r="G1070" t="s">
        <v>133</v>
      </c>
      <c r="H1070" t="s">
        <v>134</v>
      </c>
      <c r="I1070" t="s">
        <v>135</v>
      </c>
      <c r="J1070" t="s">
        <v>136</v>
      </c>
      <c r="K1070" t="s">
        <v>137</v>
      </c>
      <c r="L1070" t="s">
        <v>3314</v>
      </c>
      <c r="M1070" t="s">
        <v>3315</v>
      </c>
      <c r="N1070">
        <v>1.2280555550000001</v>
      </c>
      <c r="O1070">
        <v>0</v>
      </c>
      <c r="P1070">
        <v>57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16.485467943941604</v>
      </c>
      <c r="Y1070">
        <v>0</v>
      </c>
      <c r="Z1070">
        <v>0</v>
      </c>
      <c r="AA1070">
        <v>0</v>
      </c>
      <c r="AB1070">
        <v>0.45003425603711333</v>
      </c>
      <c r="AC1070">
        <v>0</v>
      </c>
      <c r="AD1070">
        <v>0</v>
      </c>
      <c r="AE1070">
        <v>16.935502199978718</v>
      </c>
    </row>
    <row r="1071" spans="1:31" x14ac:dyDescent="0.25">
      <c r="A1071">
        <v>1896471</v>
      </c>
      <c r="B1071">
        <v>1</v>
      </c>
      <c r="C1071" t="s">
        <v>81</v>
      </c>
      <c r="D1071" t="s">
        <v>123</v>
      </c>
      <c r="E1071" t="s">
        <v>154</v>
      </c>
      <c r="F1071" t="s">
        <v>3316</v>
      </c>
      <c r="G1071" t="s">
        <v>156</v>
      </c>
      <c r="H1071" t="s">
        <v>157</v>
      </c>
      <c r="I1071" t="s">
        <v>135</v>
      </c>
      <c r="J1071" t="s">
        <v>136</v>
      </c>
      <c r="K1071" t="s">
        <v>137</v>
      </c>
      <c r="L1071" t="s">
        <v>3317</v>
      </c>
      <c r="M1071" t="s">
        <v>3318</v>
      </c>
      <c r="N1071">
        <v>1.3125</v>
      </c>
      <c r="O1071">
        <v>0</v>
      </c>
      <c r="P1071">
        <v>9</v>
      </c>
      <c r="Q1071">
        <v>0</v>
      </c>
      <c r="R1071">
        <v>1</v>
      </c>
      <c r="S1071">
        <v>0</v>
      </c>
      <c r="T1071">
        <v>25</v>
      </c>
      <c r="U1071">
        <v>0</v>
      </c>
      <c r="V1071">
        <v>0</v>
      </c>
      <c r="W1071">
        <v>0</v>
      </c>
      <c r="X1071">
        <v>3.5302451032734345</v>
      </c>
      <c r="Y1071">
        <v>0</v>
      </c>
      <c r="Z1071">
        <v>13.226114187518617</v>
      </c>
      <c r="AA1071">
        <v>0</v>
      </c>
      <c r="AB1071">
        <v>60.44740134575985</v>
      </c>
      <c r="AC1071">
        <v>0</v>
      </c>
      <c r="AD1071">
        <v>0</v>
      </c>
      <c r="AE1071">
        <v>77.203760636551905</v>
      </c>
    </row>
    <row r="1072" spans="1:31" x14ac:dyDescent="0.25">
      <c r="A1072">
        <v>1896909</v>
      </c>
      <c r="B1072">
        <v>1</v>
      </c>
      <c r="C1072" t="s">
        <v>80</v>
      </c>
      <c r="D1072" t="s">
        <v>92</v>
      </c>
      <c r="E1072" t="s">
        <v>131</v>
      </c>
      <c r="F1072" t="s">
        <v>3319</v>
      </c>
      <c r="G1072" t="s">
        <v>133</v>
      </c>
      <c r="H1072" t="s">
        <v>134</v>
      </c>
      <c r="I1072" t="s">
        <v>135</v>
      </c>
      <c r="J1072" t="s">
        <v>136</v>
      </c>
      <c r="K1072" t="s">
        <v>137</v>
      </c>
      <c r="L1072" t="s">
        <v>3320</v>
      </c>
      <c r="M1072" t="s">
        <v>3321</v>
      </c>
      <c r="N1072">
        <v>2.1094444440000002</v>
      </c>
      <c r="O1072">
        <v>0</v>
      </c>
      <c r="P1072">
        <v>68</v>
      </c>
      <c r="Q1072">
        <v>0</v>
      </c>
      <c r="R1072">
        <v>0</v>
      </c>
      <c r="S1072">
        <v>0</v>
      </c>
      <c r="T1072">
        <v>3</v>
      </c>
      <c r="U1072">
        <v>0</v>
      </c>
      <c r="V1072">
        <v>0</v>
      </c>
      <c r="W1072">
        <v>0</v>
      </c>
      <c r="X1072">
        <v>46.193662065122552</v>
      </c>
      <c r="Y1072">
        <v>0</v>
      </c>
      <c r="Z1072">
        <v>0</v>
      </c>
      <c r="AA1072">
        <v>0</v>
      </c>
      <c r="AB1072">
        <v>5.837213825535879</v>
      </c>
      <c r="AC1072">
        <v>0</v>
      </c>
      <c r="AD1072">
        <v>0</v>
      </c>
      <c r="AE1072">
        <v>52.030875890658429</v>
      </c>
    </row>
    <row r="1073" spans="1:31" x14ac:dyDescent="0.25">
      <c r="A1073">
        <v>1896517</v>
      </c>
      <c r="B1073">
        <v>1</v>
      </c>
      <c r="C1073" t="s">
        <v>81</v>
      </c>
      <c r="D1073" t="s">
        <v>123</v>
      </c>
      <c r="E1073" t="s">
        <v>149</v>
      </c>
      <c r="F1073" t="s">
        <v>3322</v>
      </c>
      <c r="G1073" t="s">
        <v>202</v>
      </c>
      <c r="H1073" t="s">
        <v>134</v>
      </c>
      <c r="I1073" t="s">
        <v>135</v>
      </c>
      <c r="J1073" t="s">
        <v>136</v>
      </c>
      <c r="K1073" t="s">
        <v>203</v>
      </c>
      <c r="L1073" t="s">
        <v>3323</v>
      </c>
      <c r="M1073" t="s">
        <v>3324</v>
      </c>
      <c r="N1073">
        <v>7.8955555549999996</v>
      </c>
      <c r="O1073">
        <v>0</v>
      </c>
      <c r="P1073">
        <v>51</v>
      </c>
      <c r="Q1073">
        <v>0</v>
      </c>
      <c r="R1073">
        <v>5</v>
      </c>
      <c r="S1073">
        <v>0</v>
      </c>
      <c r="T1073">
        <v>4</v>
      </c>
      <c r="U1073">
        <v>0</v>
      </c>
      <c r="V1073">
        <v>0</v>
      </c>
      <c r="W1073">
        <v>0</v>
      </c>
      <c r="X1073">
        <v>79.814808622627325</v>
      </c>
      <c r="Y1073">
        <v>0</v>
      </c>
      <c r="Z1073">
        <v>60.127913938826303</v>
      </c>
      <c r="AA1073">
        <v>0</v>
      </c>
      <c r="AB1073">
        <v>2.7963674821258286</v>
      </c>
      <c r="AC1073">
        <v>0</v>
      </c>
      <c r="AD1073">
        <v>0</v>
      </c>
      <c r="AE1073">
        <v>142.73909004357944</v>
      </c>
    </row>
    <row r="1074" spans="1:31" x14ac:dyDescent="0.25">
      <c r="A1074">
        <v>1896763</v>
      </c>
      <c r="B1074">
        <v>1</v>
      </c>
      <c r="C1074" t="s">
        <v>80</v>
      </c>
      <c r="D1074" t="s">
        <v>83</v>
      </c>
      <c r="E1074" t="s">
        <v>131</v>
      </c>
      <c r="F1074" t="s">
        <v>3325</v>
      </c>
      <c r="G1074" t="s">
        <v>133</v>
      </c>
      <c r="H1074" t="s">
        <v>134</v>
      </c>
      <c r="I1074" t="s">
        <v>135</v>
      </c>
      <c r="J1074" t="s">
        <v>136</v>
      </c>
      <c r="K1074" t="s">
        <v>137</v>
      </c>
      <c r="L1074" t="s">
        <v>3326</v>
      </c>
      <c r="M1074" t="s">
        <v>3327</v>
      </c>
      <c r="N1074">
        <v>2.2794444440000001</v>
      </c>
      <c r="O1074">
        <v>0</v>
      </c>
      <c r="P1074">
        <v>194</v>
      </c>
      <c r="Q1074">
        <v>0</v>
      </c>
      <c r="R1074">
        <v>0</v>
      </c>
      <c r="S1074">
        <v>0</v>
      </c>
      <c r="T1074">
        <v>6</v>
      </c>
      <c r="U1074">
        <v>0</v>
      </c>
      <c r="V1074">
        <v>1</v>
      </c>
      <c r="W1074">
        <v>0</v>
      </c>
      <c r="X1074">
        <v>145.52603208485343</v>
      </c>
      <c r="Y1074">
        <v>0</v>
      </c>
      <c r="Z1074">
        <v>0</v>
      </c>
      <c r="AA1074">
        <v>0</v>
      </c>
      <c r="AB1074">
        <v>2.2241398088517643</v>
      </c>
      <c r="AC1074">
        <v>0</v>
      </c>
      <c r="AD1074">
        <v>76.531332145061072</v>
      </c>
      <c r="AE1074">
        <v>224.28150403876626</v>
      </c>
    </row>
    <row r="1075" spans="1:31" x14ac:dyDescent="0.25">
      <c r="A1075">
        <v>1896617</v>
      </c>
      <c r="B1075">
        <v>1</v>
      </c>
      <c r="C1075" t="s">
        <v>80</v>
      </c>
      <c r="D1075" t="s">
        <v>104</v>
      </c>
      <c r="E1075" t="s">
        <v>171</v>
      </c>
      <c r="F1075" t="s">
        <v>2643</v>
      </c>
      <c r="G1075" t="s">
        <v>202</v>
      </c>
      <c r="H1075" t="s">
        <v>157</v>
      </c>
      <c r="I1075" t="s">
        <v>135</v>
      </c>
      <c r="J1075" t="s">
        <v>136</v>
      </c>
      <c r="K1075" t="s">
        <v>203</v>
      </c>
      <c r="L1075" t="s">
        <v>3328</v>
      </c>
      <c r="M1075" t="s">
        <v>3329</v>
      </c>
      <c r="N1075">
        <v>4.5999999999999996</v>
      </c>
      <c r="O1075">
        <v>5</v>
      </c>
      <c r="P1075">
        <v>110</v>
      </c>
      <c r="Q1075">
        <v>19</v>
      </c>
      <c r="R1075">
        <v>274</v>
      </c>
      <c r="S1075">
        <v>42</v>
      </c>
      <c r="T1075">
        <v>55</v>
      </c>
      <c r="U1075">
        <v>20</v>
      </c>
      <c r="V1075">
        <v>0</v>
      </c>
      <c r="W1075">
        <v>114.542099261955</v>
      </c>
      <c r="X1075">
        <v>209.25378854241379</v>
      </c>
      <c r="Y1075">
        <v>296.05026677921768</v>
      </c>
      <c r="Z1075">
        <v>1233.4137731023798</v>
      </c>
      <c r="AA1075">
        <v>1469.0662080101022</v>
      </c>
      <c r="AB1075">
        <v>299.49498943118726</v>
      </c>
      <c r="AC1075">
        <v>11051.969540427242</v>
      </c>
      <c r="AD1075">
        <v>0</v>
      </c>
      <c r="AE1075">
        <v>14673.790665554498</v>
      </c>
    </row>
    <row r="1076" spans="1:31" x14ac:dyDescent="0.25">
      <c r="A1076">
        <v>1897055</v>
      </c>
      <c r="B1076">
        <v>1</v>
      </c>
      <c r="C1076" t="s">
        <v>80</v>
      </c>
      <c r="D1076" t="s">
        <v>82</v>
      </c>
      <c r="E1076" t="s">
        <v>149</v>
      </c>
      <c r="F1076" t="s">
        <v>3330</v>
      </c>
      <c r="G1076" t="s">
        <v>483</v>
      </c>
      <c r="H1076" t="s">
        <v>134</v>
      </c>
      <c r="I1076" t="s">
        <v>135</v>
      </c>
      <c r="J1076" t="s">
        <v>136</v>
      </c>
      <c r="K1076" t="s">
        <v>137</v>
      </c>
      <c r="L1076" t="s">
        <v>3331</v>
      </c>
      <c r="M1076" t="s">
        <v>3332</v>
      </c>
      <c r="N1076">
        <v>8.818333333</v>
      </c>
      <c r="O1076">
        <v>0</v>
      </c>
      <c r="P1076">
        <v>119</v>
      </c>
      <c r="Q1076">
        <v>0</v>
      </c>
      <c r="R1076">
        <v>0</v>
      </c>
      <c r="S1076">
        <v>0</v>
      </c>
      <c r="T1076">
        <v>193</v>
      </c>
      <c r="U1076">
        <v>0</v>
      </c>
      <c r="V1076">
        <v>0</v>
      </c>
      <c r="W1076">
        <v>0</v>
      </c>
      <c r="X1076">
        <v>316.21756746895937</v>
      </c>
      <c r="Y1076">
        <v>0</v>
      </c>
      <c r="Z1076">
        <v>0</v>
      </c>
      <c r="AA1076">
        <v>0</v>
      </c>
      <c r="AB1076">
        <v>938.6448797929653</v>
      </c>
      <c r="AC1076">
        <v>0</v>
      </c>
      <c r="AD1076">
        <v>0</v>
      </c>
      <c r="AE1076">
        <v>1254.8624472619247</v>
      </c>
    </row>
    <row r="1077" spans="1:31" x14ac:dyDescent="0.25">
      <c r="A1077">
        <v>1896557</v>
      </c>
      <c r="B1077">
        <v>1</v>
      </c>
      <c r="C1077" t="s">
        <v>80</v>
      </c>
      <c r="D1077" t="s">
        <v>90</v>
      </c>
      <c r="E1077" t="s">
        <v>131</v>
      </c>
      <c r="F1077" t="s">
        <v>3333</v>
      </c>
      <c r="G1077" t="s">
        <v>133</v>
      </c>
      <c r="H1077" t="s">
        <v>134</v>
      </c>
      <c r="I1077" t="s">
        <v>135</v>
      </c>
      <c r="J1077" t="s">
        <v>136</v>
      </c>
      <c r="K1077" t="s">
        <v>137</v>
      </c>
      <c r="L1077" t="s">
        <v>2873</v>
      </c>
      <c r="M1077" t="s">
        <v>3334</v>
      </c>
      <c r="N1077">
        <v>2.2863888879999998</v>
      </c>
      <c r="O1077">
        <v>0</v>
      </c>
      <c r="P1077">
        <v>137</v>
      </c>
      <c r="Q1077">
        <v>0</v>
      </c>
      <c r="R1077">
        <v>0</v>
      </c>
      <c r="S1077">
        <v>0</v>
      </c>
      <c r="T1077">
        <v>6</v>
      </c>
      <c r="U1077">
        <v>0</v>
      </c>
      <c r="V1077">
        <v>0</v>
      </c>
      <c r="W1077">
        <v>0</v>
      </c>
      <c r="X1077">
        <v>108.50281969355262</v>
      </c>
      <c r="Y1077">
        <v>0</v>
      </c>
      <c r="Z1077">
        <v>0</v>
      </c>
      <c r="AA1077">
        <v>0</v>
      </c>
      <c r="AB1077">
        <v>3.6824841336774554</v>
      </c>
      <c r="AC1077">
        <v>0</v>
      </c>
      <c r="AD1077">
        <v>0</v>
      </c>
      <c r="AE1077">
        <v>112.18530382723009</v>
      </c>
    </row>
    <row r="1078" spans="1:31" x14ac:dyDescent="0.25">
      <c r="A1078">
        <v>1897221</v>
      </c>
      <c r="B1078">
        <v>1</v>
      </c>
      <c r="C1078" t="s">
        <v>81</v>
      </c>
      <c r="D1078" t="s">
        <v>128</v>
      </c>
      <c r="E1078" t="s">
        <v>131</v>
      </c>
      <c r="F1078" t="s">
        <v>3335</v>
      </c>
      <c r="G1078" t="s">
        <v>133</v>
      </c>
      <c r="H1078" t="s">
        <v>134</v>
      </c>
      <c r="I1078" t="s">
        <v>135</v>
      </c>
      <c r="J1078" t="s">
        <v>136</v>
      </c>
      <c r="K1078" t="s">
        <v>137</v>
      </c>
      <c r="L1078" t="s">
        <v>3336</v>
      </c>
      <c r="M1078" t="s">
        <v>3337</v>
      </c>
      <c r="N1078">
        <v>2.6675</v>
      </c>
      <c r="O1078">
        <v>0</v>
      </c>
      <c r="P1078">
        <v>180</v>
      </c>
      <c r="Q1078">
        <v>0</v>
      </c>
      <c r="R1078">
        <v>0</v>
      </c>
      <c r="S1078">
        <v>0</v>
      </c>
      <c r="T1078">
        <v>9</v>
      </c>
      <c r="U1078">
        <v>0</v>
      </c>
      <c r="V1078">
        <v>0</v>
      </c>
      <c r="W1078">
        <v>0</v>
      </c>
      <c r="X1078">
        <v>116.30201745426156</v>
      </c>
      <c r="Y1078">
        <v>0</v>
      </c>
      <c r="Z1078">
        <v>0</v>
      </c>
      <c r="AA1078">
        <v>0</v>
      </c>
      <c r="AB1078">
        <v>16.008158184402859</v>
      </c>
      <c r="AC1078">
        <v>0</v>
      </c>
      <c r="AD1078">
        <v>0</v>
      </c>
      <c r="AE1078">
        <v>132.31017563866442</v>
      </c>
    </row>
    <row r="1079" spans="1:31" x14ac:dyDescent="0.25">
      <c r="A1079">
        <v>1896723</v>
      </c>
      <c r="B1079">
        <v>1</v>
      </c>
      <c r="C1079" t="s">
        <v>80</v>
      </c>
      <c r="D1079" t="s">
        <v>96</v>
      </c>
      <c r="E1079" t="s">
        <v>140</v>
      </c>
      <c r="F1079" t="s">
        <v>3338</v>
      </c>
      <c r="G1079" t="s">
        <v>342</v>
      </c>
      <c r="H1079" t="s">
        <v>134</v>
      </c>
      <c r="I1079" t="s">
        <v>135</v>
      </c>
      <c r="J1079" t="s">
        <v>136</v>
      </c>
      <c r="K1079" t="s">
        <v>137</v>
      </c>
      <c r="L1079" t="s">
        <v>3339</v>
      </c>
      <c r="M1079" t="s">
        <v>3340</v>
      </c>
      <c r="N1079">
        <v>0.39694444400000001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9.2069944792445302</v>
      </c>
      <c r="AC1079">
        <v>0</v>
      </c>
      <c r="AD1079">
        <v>0</v>
      </c>
      <c r="AE1079">
        <v>9.2069944792445302</v>
      </c>
    </row>
    <row r="1080" spans="1:31" x14ac:dyDescent="0.25">
      <c r="A1080">
        <v>1896866</v>
      </c>
      <c r="B1080">
        <v>1</v>
      </c>
      <c r="C1080" t="s">
        <v>81</v>
      </c>
      <c r="D1080" t="s">
        <v>118</v>
      </c>
      <c r="E1080" t="s">
        <v>131</v>
      </c>
      <c r="F1080" t="s">
        <v>3341</v>
      </c>
      <c r="G1080" t="s">
        <v>133</v>
      </c>
      <c r="H1080" t="s">
        <v>134</v>
      </c>
      <c r="I1080" t="s">
        <v>135</v>
      </c>
      <c r="J1080" t="s">
        <v>136</v>
      </c>
      <c r="K1080" t="s">
        <v>137</v>
      </c>
      <c r="L1080" t="s">
        <v>3342</v>
      </c>
      <c r="M1080" t="s">
        <v>3343</v>
      </c>
      <c r="N1080">
        <v>6.4550000000000001</v>
      </c>
      <c r="O1080">
        <v>0</v>
      </c>
      <c r="P1080">
        <v>36</v>
      </c>
      <c r="Q1080">
        <v>0</v>
      </c>
      <c r="R1080">
        <v>0</v>
      </c>
      <c r="S1080">
        <v>0</v>
      </c>
      <c r="T1080">
        <v>1</v>
      </c>
      <c r="U1080">
        <v>0</v>
      </c>
      <c r="V1080">
        <v>0</v>
      </c>
      <c r="W1080">
        <v>0</v>
      </c>
      <c r="X1080">
        <v>95.622413719287422</v>
      </c>
      <c r="Y1080">
        <v>0</v>
      </c>
      <c r="Z1080">
        <v>0</v>
      </c>
      <c r="AA1080">
        <v>0</v>
      </c>
      <c r="AB1080">
        <v>1.92470227587729</v>
      </c>
      <c r="AC1080">
        <v>0</v>
      </c>
      <c r="AD1080">
        <v>0</v>
      </c>
      <c r="AE1080">
        <v>97.547115995164717</v>
      </c>
    </row>
    <row r="1081" spans="1:31" x14ac:dyDescent="0.25">
      <c r="A1081">
        <v>1896700</v>
      </c>
      <c r="B1081">
        <v>1</v>
      </c>
      <c r="C1081" t="s">
        <v>81</v>
      </c>
      <c r="D1081" t="s">
        <v>128</v>
      </c>
      <c r="E1081" t="s">
        <v>149</v>
      </c>
      <c r="F1081" t="s">
        <v>3344</v>
      </c>
      <c r="G1081" t="s">
        <v>151</v>
      </c>
      <c r="H1081" t="s">
        <v>134</v>
      </c>
      <c r="I1081" t="s">
        <v>135</v>
      </c>
      <c r="J1081" t="s">
        <v>136</v>
      </c>
      <c r="K1081" t="s">
        <v>137</v>
      </c>
      <c r="L1081" t="s">
        <v>3345</v>
      </c>
      <c r="M1081" t="s">
        <v>3079</v>
      </c>
      <c r="N1081">
        <v>2.4188888880000001</v>
      </c>
      <c r="O1081">
        <v>0</v>
      </c>
      <c r="P1081">
        <v>22</v>
      </c>
      <c r="Q1081">
        <v>0</v>
      </c>
      <c r="R1081">
        <v>27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16.290161760053138</v>
      </c>
      <c r="Y1081">
        <v>0</v>
      </c>
      <c r="Z1081">
        <v>62.365821386617263</v>
      </c>
      <c r="AA1081">
        <v>0</v>
      </c>
      <c r="AB1081">
        <v>0</v>
      </c>
      <c r="AC1081">
        <v>0</v>
      </c>
      <c r="AD1081">
        <v>0</v>
      </c>
      <c r="AE1081">
        <v>78.655983146670394</v>
      </c>
    </row>
    <row r="1082" spans="1:31" x14ac:dyDescent="0.25">
      <c r="A1082">
        <v>1896531</v>
      </c>
      <c r="B1082">
        <v>1</v>
      </c>
      <c r="C1082" t="s">
        <v>80</v>
      </c>
      <c r="D1082" t="s">
        <v>106</v>
      </c>
      <c r="E1082" t="s">
        <v>154</v>
      </c>
      <c r="F1082" t="s">
        <v>3346</v>
      </c>
      <c r="G1082" t="s">
        <v>156</v>
      </c>
      <c r="H1082" t="s">
        <v>157</v>
      </c>
      <c r="I1082" t="s">
        <v>222</v>
      </c>
      <c r="J1082" t="s">
        <v>136</v>
      </c>
      <c r="K1082" t="s">
        <v>137</v>
      </c>
      <c r="L1082" t="s">
        <v>3347</v>
      </c>
      <c r="M1082" t="s">
        <v>3348</v>
      </c>
      <c r="N1082">
        <v>4.2777777000000003E-2</v>
      </c>
      <c r="O1082">
        <v>0</v>
      </c>
      <c r="P1082">
        <v>2</v>
      </c>
      <c r="Q1082">
        <v>51</v>
      </c>
      <c r="R1082">
        <v>202</v>
      </c>
      <c r="S1082">
        <v>13</v>
      </c>
      <c r="T1082">
        <v>32</v>
      </c>
      <c r="U1082">
        <v>0</v>
      </c>
      <c r="V1082">
        <v>0</v>
      </c>
      <c r="W1082">
        <v>0</v>
      </c>
      <c r="X1082">
        <v>6.6607523783570002E-2</v>
      </c>
      <c r="Y1082">
        <v>22.320794185660272</v>
      </c>
      <c r="Z1082">
        <v>50.164509810797043</v>
      </c>
      <c r="AA1082">
        <v>3.1716361860947866</v>
      </c>
      <c r="AB1082">
        <v>6.103593632545727</v>
      </c>
      <c r="AC1082">
        <v>0</v>
      </c>
      <c r="AD1082">
        <v>0</v>
      </c>
      <c r="AE1082">
        <v>81.82714133888139</v>
      </c>
    </row>
    <row r="1083" spans="1:31" x14ac:dyDescent="0.25">
      <c r="A1083">
        <v>1897178</v>
      </c>
      <c r="B1083">
        <v>1</v>
      </c>
      <c r="C1083" t="s">
        <v>80</v>
      </c>
      <c r="D1083" t="s">
        <v>100</v>
      </c>
      <c r="E1083" t="s">
        <v>131</v>
      </c>
      <c r="F1083" t="s">
        <v>3349</v>
      </c>
      <c r="G1083" t="s">
        <v>279</v>
      </c>
      <c r="H1083" t="s">
        <v>134</v>
      </c>
      <c r="I1083" t="s">
        <v>135</v>
      </c>
      <c r="J1083" t="s">
        <v>136</v>
      </c>
      <c r="K1083" t="s">
        <v>137</v>
      </c>
      <c r="L1083" t="s">
        <v>3350</v>
      </c>
      <c r="M1083" t="s">
        <v>3351</v>
      </c>
      <c r="N1083">
        <v>1.2397222219999999</v>
      </c>
      <c r="O1083">
        <v>0</v>
      </c>
      <c r="P1083">
        <v>82</v>
      </c>
      <c r="Q1083">
        <v>0</v>
      </c>
      <c r="R1083">
        <v>1</v>
      </c>
      <c r="S1083">
        <v>0</v>
      </c>
      <c r="T1083">
        <v>11</v>
      </c>
      <c r="U1083">
        <v>0</v>
      </c>
      <c r="V1083">
        <v>0</v>
      </c>
      <c r="W1083">
        <v>0</v>
      </c>
      <c r="X1083">
        <v>33.976742433766155</v>
      </c>
      <c r="Y1083">
        <v>0</v>
      </c>
      <c r="Z1083">
        <v>0</v>
      </c>
      <c r="AA1083">
        <v>0</v>
      </c>
      <c r="AB1083">
        <v>10.434279889491746</v>
      </c>
      <c r="AC1083">
        <v>0</v>
      </c>
      <c r="AD1083">
        <v>0</v>
      </c>
      <c r="AE1083">
        <v>44.411022323257903</v>
      </c>
    </row>
    <row r="1084" spans="1:31" x14ac:dyDescent="0.25">
      <c r="A1084">
        <v>1896537</v>
      </c>
      <c r="B1084">
        <v>1</v>
      </c>
      <c r="C1084" t="s">
        <v>81</v>
      </c>
      <c r="D1084" t="s">
        <v>112</v>
      </c>
      <c r="E1084" t="s">
        <v>190</v>
      </c>
      <c r="F1084" t="s">
        <v>3352</v>
      </c>
      <c r="G1084" t="s">
        <v>241</v>
      </c>
      <c r="H1084" t="s">
        <v>157</v>
      </c>
      <c r="I1084" t="s">
        <v>135</v>
      </c>
      <c r="J1084" t="s">
        <v>136</v>
      </c>
      <c r="K1084" t="s">
        <v>137</v>
      </c>
      <c r="L1084" t="s">
        <v>3353</v>
      </c>
      <c r="M1084" t="s">
        <v>3354</v>
      </c>
      <c r="N1084">
        <v>2.8969444439999998</v>
      </c>
      <c r="O1084">
        <v>0</v>
      </c>
      <c r="P1084">
        <v>52</v>
      </c>
      <c r="Q1084">
        <v>0</v>
      </c>
      <c r="R1084">
        <v>8</v>
      </c>
      <c r="S1084">
        <v>0</v>
      </c>
      <c r="T1084">
        <v>9</v>
      </c>
      <c r="U1084">
        <v>0</v>
      </c>
      <c r="V1084">
        <v>0</v>
      </c>
      <c r="W1084">
        <v>0</v>
      </c>
      <c r="X1084">
        <v>33.976056591964529</v>
      </c>
      <c r="Y1084">
        <v>0</v>
      </c>
      <c r="Z1084">
        <v>25.582922550896576</v>
      </c>
      <c r="AA1084">
        <v>0</v>
      </c>
      <c r="AB1084">
        <v>9.1369142062564208</v>
      </c>
      <c r="AC1084">
        <v>0</v>
      </c>
      <c r="AD1084">
        <v>0</v>
      </c>
      <c r="AE1084">
        <v>68.695893349117526</v>
      </c>
    </row>
    <row r="1085" spans="1:31" x14ac:dyDescent="0.25">
      <c r="A1085">
        <v>1896992</v>
      </c>
      <c r="B1085">
        <v>1</v>
      </c>
      <c r="C1085" t="s">
        <v>81</v>
      </c>
      <c r="D1085" t="s">
        <v>121</v>
      </c>
      <c r="E1085" t="s">
        <v>220</v>
      </c>
      <c r="F1085" t="s">
        <v>3355</v>
      </c>
      <c r="G1085" t="s">
        <v>156</v>
      </c>
      <c r="H1085" t="s">
        <v>157</v>
      </c>
      <c r="I1085" t="s">
        <v>135</v>
      </c>
      <c r="J1085" t="s">
        <v>136</v>
      </c>
      <c r="K1085" t="s">
        <v>137</v>
      </c>
      <c r="L1085" t="s">
        <v>3356</v>
      </c>
      <c r="M1085" t="s">
        <v>3357</v>
      </c>
      <c r="N1085">
        <v>0.67777777699999997</v>
      </c>
      <c r="O1085">
        <v>0</v>
      </c>
      <c r="P1085">
        <v>242</v>
      </c>
      <c r="Q1085">
        <v>0</v>
      </c>
      <c r="R1085">
        <v>53</v>
      </c>
      <c r="S1085">
        <v>2</v>
      </c>
      <c r="T1085">
        <v>10</v>
      </c>
      <c r="U1085">
        <v>0</v>
      </c>
      <c r="V1085">
        <v>0</v>
      </c>
      <c r="W1085">
        <v>0</v>
      </c>
      <c r="X1085">
        <v>30.711068458283052</v>
      </c>
      <c r="Y1085">
        <v>0</v>
      </c>
      <c r="Z1085">
        <v>20.136551196724959</v>
      </c>
      <c r="AA1085">
        <v>2.4632129212906229</v>
      </c>
      <c r="AB1085">
        <v>8.8625804545936671</v>
      </c>
      <c r="AC1085">
        <v>0</v>
      </c>
      <c r="AD1085">
        <v>0</v>
      </c>
      <c r="AE1085">
        <v>62.173413030892306</v>
      </c>
    </row>
    <row r="1086" spans="1:31" x14ac:dyDescent="0.25">
      <c r="A1086">
        <v>1896892</v>
      </c>
      <c r="B1086">
        <v>1</v>
      </c>
      <c r="C1086" t="s">
        <v>81</v>
      </c>
      <c r="D1086" t="s">
        <v>128</v>
      </c>
      <c r="E1086" t="s">
        <v>149</v>
      </c>
      <c r="F1086" t="s">
        <v>622</v>
      </c>
      <c r="G1086" t="s">
        <v>151</v>
      </c>
      <c r="H1086" t="s">
        <v>134</v>
      </c>
      <c r="I1086" t="s">
        <v>135</v>
      </c>
      <c r="J1086" t="s">
        <v>136</v>
      </c>
      <c r="K1086" t="s">
        <v>137</v>
      </c>
      <c r="L1086" t="s">
        <v>3358</v>
      </c>
      <c r="M1086" t="s">
        <v>3359</v>
      </c>
      <c r="N1086">
        <v>2.0958333329999999</v>
      </c>
      <c r="O1086">
        <v>0</v>
      </c>
      <c r="P1086">
        <v>103</v>
      </c>
      <c r="Q1086">
        <v>0</v>
      </c>
      <c r="R1086">
        <v>1</v>
      </c>
      <c r="S1086">
        <v>0</v>
      </c>
      <c r="T1086">
        <v>3</v>
      </c>
      <c r="U1086">
        <v>0</v>
      </c>
      <c r="V1086">
        <v>0</v>
      </c>
      <c r="W1086">
        <v>0</v>
      </c>
      <c r="X1086">
        <v>62.97533374751422</v>
      </c>
      <c r="Y1086">
        <v>0</v>
      </c>
      <c r="Z1086">
        <v>0.21048148803799721</v>
      </c>
      <c r="AA1086">
        <v>0</v>
      </c>
      <c r="AB1086">
        <v>4.9093882035966958</v>
      </c>
      <c r="AC1086">
        <v>0</v>
      </c>
      <c r="AD1086">
        <v>0</v>
      </c>
      <c r="AE1086">
        <v>68.095203439148918</v>
      </c>
    </row>
    <row r="1087" spans="1:31" x14ac:dyDescent="0.25">
      <c r="A1087">
        <v>1896637</v>
      </c>
      <c r="B1087">
        <v>1</v>
      </c>
      <c r="C1087" t="s">
        <v>81</v>
      </c>
      <c r="D1087" t="s">
        <v>118</v>
      </c>
      <c r="E1087" t="s">
        <v>131</v>
      </c>
      <c r="F1087" t="s">
        <v>3360</v>
      </c>
      <c r="G1087" t="s">
        <v>202</v>
      </c>
      <c r="H1087" t="s">
        <v>134</v>
      </c>
      <c r="I1087" t="s">
        <v>135</v>
      </c>
      <c r="J1087" t="s">
        <v>136</v>
      </c>
      <c r="K1087" t="s">
        <v>203</v>
      </c>
      <c r="L1087" t="s">
        <v>3361</v>
      </c>
      <c r="M1087" t="s">
        <v>3362</v>
      </c>
      <c r="N1087">
        <v>1.169571111</v>
      </c>
      <c r="O1087">
        <v>0</v>
      </c>
      <c r="P1087">
        <v>20</v>
      </c>
      <c r="Q1087">
        <v>0</v>
      </c>
      <c r="R1087">
        <v>0</v>
      </c>
      <c r="S1087">
        <v>0</v>
      </c>
      <c r="T1087">
        <v>2</v>
      </c>
      <c r="U1087">
        <v>0</v>
      </c>
      <c r="V1087">
        <v>0</v>
      </c>
      <c r="W1087">
        <v>0</v>
      </c>
      <c r="X1087">
        <v>12.058384784666357</v>
      </c>
      <c r="Y1087">
        <v>0</v>
      </c>
      <c r="Z1087">
        <v>0</v>
      </c>
      <c r="AA1087">
        <v>0</v>
      </c>
      <c r="AB1087">
        <v>2.3298916045762228</v>
      </c>
      <c r="AC1087">
        <v>0</v>
      </c>
      <c r="AD1087">
        <v>0</v>
      </c>
      <c r="AE1087">
        <v>14.388276389242581</v>
      </c>
    </row>
    <row r="1088" spans="1:31" x14ac:dyDescent="0.25">
      <c r="A1088">
        <v>1896743</v>
      </c>
      <c r="B1088">
        <v>1</v>
      </c>
      <c r="C1088" t="s">
        <v>80</v>
      </c>
      <c r="D1088" t="s">
        <v>96</v>
      </c>
      <c r="E1088" t="s">
        <v>154</v>
      </c>
      <c r="F1088" t="s">
        <v>3040</v>
      </c>
      <c r="G1088" t="s">
        <v>156</v>
      </c>
      <c r="H1088" t="s">
        <v>157</v>
      </c>
      <c r="I1088" t="s">
        <v>135</v>
      </c>
      <c r="J1088" t="s">
        <v>136</v>
      </c>
      <c r="K1088" t="s">
        <v>137</v>
      </c>
      <c r="L1088" t="s">
        <v>3363</v>
      </c>
      <c r="M1088" t="s">
        <v>3364</v>
      </c>
      <c r="N1088">
        <v>0.35749999999999998</v>
      </c>
      <c r="O1088">
        <v>3</v>
      </c>
      <c r="P1088">
        <v>3542</v>
      </c>
      <c r="Q1088">
        <v>5</v>
      </c>
      <c r="R1088">
        <v>13</v>
      </c>
      <c r="S1088">
        <v>9</v>
      </c>
      <c r="T1088">
        <v>247</v>
      </c>
      <c r="U1088">
        <v>1</v>
      </c>
      <c r="V1088">
        <v>0</v>
      </c>
      <c r="W1088">
        <v>31.610739921961201</v>
      </c>
      <c r="X1088">
        <v>602.00474349791591</v>
      </c>
      <c r="Y1088">
        <v>4.0554879555618992</v>
      </c>
      <c r="Z1088">
        <v>4.2403912519253986</v>
      </c>
      <c r="AA1088">
        <v>39.864407252393292</v>
      </c>
      <c r="AB1088">
        <v>138.299543083381</v>
      </c>
      <c r="AC1088">
        <v>2.5734989387843448</v>
      </c>
      <c r="AD1088">
        <v>0</v>
      </c>
      <c r="AE1088">
        <v>822.64881190192318</v>
      </c>
    </row>
    <row r="1089" spans="1:31" x14ac:dyDescent="0.25">
      <c r="A1089">
        <v>1896494</v>
      </c>
      <c r="B1089">
        <v>1</v>
      </c>
      <c r="C1089" t="s">
        <v>80</v>
      </c>
      <c r="D1089" t="s">
        <v>83</v>
      </c>
      <c r="E1089" t="s">
        <v>131</v>
      </c>
      <c r="F1089" t="s">
        <v>3365</v>
      </c>
      <c r="G1089" t="s">
        <v>904</v>
      </c>
      <c r="H1089" t="s">
        <v>134</v>
      </c>
      <c r="I1089" t="s">
        <v>135</v>
      </c>
      <c r="J1089" t="s">
        <v>136</v>
      </c>
      <c r="K1089" t="s">
        <v>137</v>
      </c>
      <c r="L1089" t="s">
        <v>3366</v>
      </c>
      <c r="M1089" t="s">
        <v>3367</v>
      </c>
      <c r="N1089">
        <v>0.61444444399999998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13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2.6722476466858667</v>
      </c>
      <c r="AC1089">
        <v>0</v>
      </c>
      <c r="AD1089">
        <v>0</v>
      </c>
      <c r="AE1089">
        <v>2.6722476466858667</v>
      </c>
    </row>
    <row r="1090" spans="1:31" x14ac:dyDescent="0.25">
      <c r="A1090">
        <v>1897138</v>
      </c>
      <c r="B1090">
        <v>1</v>
      </c>
      <c r="C1090" t="s">
        <v>80</v>
      </c>
      <c r="D1090" t="s">
        <v>97</v>
      </c>
      <c r="E1090" t="s">
        <v>190</v>
      </c>
      <c r="F1090" t="s">
        <v>3368</v>
      </c>
      <c r="G1090" t="s">
        <v>210</v>
      </c>
      <c r="H1090" t="s">
        <v>157</v>
      </c>
      <c r="I1090" t="s">
        <v>135</v>
      </c>
      <c r="J1090" t="s">
        <v>136</v>
      </c>
      <c r="K1090" t="s">
        <v>137</v>
      </c>
      <c r="L1090" t="s">
        <v>3369</v>
      </c>
      <c r="M1090" t="s">
        <v>3370</v>
      </c>
      <c r="N1090">
        <v>1.728888888</v>
      </c>
      <c r="O1090">
        <v>0</v>
      </c>
      <c r="P1090">
        <v>177</v>
      </c>
      <c r="Q1090">
        <v>0</v>
      </c>
      <c r="R1090">
        <v>0</v>
      </c>
      <c r="S1090">
        <v>0</v>
      </c>
      <c r="T1090">
        <v>2</v>
      </c>
      <c r="U1090">
        <v>0</v>
      </c>
      <c r="V1090">
        <v>0</v>
      </c>
      <c r="W1090">
        <v>0</v>
      </c>
      <c r="X1090">
        <v>120.79946560095827</v>
      </c>
      <c r="Y1090">
        <v>0</v>
      </c>
      <c r="Z1090">
        <v>0</v>
      </c>
      <c r="AA1090">
        <v>0</v>
      </c>
      <c r="AB1090">
        <v>29.147543451599621</v>
      </c>
      <c r="AC1090">
        <v>0</v>
      </c>
      <c r="AD1090">
        <v>0</v>
      </c>
      <c r="AE1090">
        <v>149.94700905255789</v>
      </c>
    </row>
    <row r="1091" spans="1:31" x14ac:dyDescent="0.25">
      <c r="A1091">
        <v>1896497</v>
      </c>
      <c r="B1091">
        <v>1</v>
      </c>
      <c r="C1091" t="s">
        <v>80</v>
      </c>
      <c r="D1091" t="s">
        <v>99</v>
      </c>
      <c r="E1091" t="s">
        <v>190</v>
      </c>
      <c r="F1091" t="s">
        <v>3371</v>
      </c>
      <c r="G1091" t="s">
        <v>241</v>
      </c>
      <c r="H1091" t="s">
        <v>157</v>
      </c>
      <c r="I1091" t="s">
        <v>135</v>
      </c>
      <c r="J1091" t="s">
        <v>136</v>
      </c>
      <c r="K1091" t="s">
        <v>137</v>
      </c>
      <c r="L1091" t="s">
        <v>3372</v>
      </c>
      <c r="M1091" t="s">
        <v>3373</v>
      </c>
      <c r="N1091">
        <v>2.585</v>
      </c>
      <c r="O1091">
        <v>0</v>
      </c>
      <c r="P1091">
        <v>104</v>
      </c>
      <c r="Q1091">
        <v>0</v>
      </c>
      <c r="R1091">
        <v>1</v>
      </c>
      <c r="S1091">
        <v>0</v>
      </c>
      <c r="T1091">
        <v>8</v>
      </c>
      <c r="U1091">
        <v>0</v>
      </c>
      <c r="V1091">
        <v>1</v>
      </c>
      <c r="W1091">
        <v>0</v>
      </c>
      <c r="X1091">
        <v>49.011896738655828</v>
      </c>
      <c r="Y1091">
        <v>0</v>
      </c>
      <c r="Z1091">
        <v>1.0047807735913079</v>
      </c>
      <c r="AA1091">
        <v>0</v>
      </c>
      <c r="AB1091">
        <v>25.053309742779906</v>
      </c>
      <c r="AC1091">
        <v>0</v>
      </c>
      <c r="AD1091">
        <v>3.7308771325152272</v>
      </c>
      <c r="AE1091">
        <v>78.800864387542276</v>
      </c>
    </row>
    <row r="1092" spans="1:31" x14ac:dyDescent="0.25">
      <c r="A1092">
        <v>1897161</v>
      </c>
      <c r="B1092">
        <v>1</v>
      </c>
      <c r="C1092" t="s">
        <v>80</v>
      </c>
      <c r="D1092" t="s">
        <v>98</v>
      </c>
      <c r="E1092" t="s">
        <v>149</v>
      </c>
      <c r="F1092" t="s">
        <v>3374</v>
      </c>
      <c r="G1092" t="s">
        <v>151</v>
      </c>
      <c r="H1092" t="s">
        <v>134</v>
      </c>
      <c r="I1092" t="s">
        <v>135</v>
      </c>
      <c r="J1092" t="s">
        <v>136</v>
      </c>
      <c r="K1092" t="s">
        <v>137</v>
      </c>
      <c r="L1092" t="s">
        <v>3375</v>
      </c>
      <c r="M1092" t="s">
        <v>3376</v>
      </c>
      <c r="N1092">
        <v>0.76694444399999995</v>
      </c>
      <c r="O1092">
        <v>0</v>
      </c>
      <c r="P1092">
        <v>349</v>
      </c>
      <c r="Q1092">
        <v>0</v>
      </c>
      <c r="R1092">
        <v>0</v>
      </c>
      <c r="S1092">
        <v>0</v>
      </c>
      <c r="T1092">
        <v>23</v>
      </c>
      <c r="U1092">
        <v>0</v>
      </c>
      <c r="V1092">
        <v>0</v>
      </c>
      <c r="W1092">
        <v>0</v>
      </c>
      <c r="X1092">
        <v>102.2178702206072</v>
      </c>
      <c r="Y1092">
        <v>0</v>
      </c>
      <c r="Z1092">
        <v>0</v>
      </c>
      <c r="AA1092">
        <v>0</v>
      </c>
      <c r="AB1092">
        <v>25.628231204284738</v>
      </c>
      <c r="AC1092">
        <v>0</v>
      </c>
      <c r="AD1092">
        <v>0</v>
      </c>
      <c r="AE1092">
        <v>127.84610142489194</v>
      </c>
    </row>
    <row r="1093" spans="1:31" x14ac:dyDescent="0.25">
      <c r="A1093">
        <v>1896428</v>
      </c>
      <c r="B1093">
        <v>1</v>
      </c>
      <c r="C1093" t="s">
        <v>81</v>
      </c>
      <c r="D1093" t="s">
        <v>123</v>
      </c>
      <c r="E1093" t="s">
        <v>131</v>
      </c>
      <c r="F1093" t="s">
        <v>3377</v>
      </c>
      <c r="G1093" t="s">
        <v>133</v>
      </c>
      <c r="H1093" t="s">
        <v>134</v>
      </c>
      <c r="I1093" t="s">
        <v>135</v>
      </c>
      <c r="J1093" t="s">
        <v>136</v>
      </c>
      <c r="K1093" t="s">
        <v>137</v>
      </c>
      <c r="L1093" t="s">
        <v>3378</v>
      </c>
      <c r="M1093" t="s">
        <v>3379</v>
      </c>
      <c r="N1093">
        <v>1.7055555549999999</v>
      </c>
      <c r="O1093">
        <v>0</v>
      </c>
      <c r="P1093">
        <v>242</v>
      </c>
      <c r="Q1093">
        <v>0</v>
      </c>
      <c r="R1093">
        <v>0</v>
      </c>
      <c r="S1093">
        <v>0</v>
      </c>
      <c r="T1093">
        <v>8</v>
      </c>
      <c r="U1093">
        <v>0</v>
      </c>
      <c r="V1093">
        <v>0</v>
      </c>
      <c r="W1093">
        <v>0</v>
      </c>
      <c r="X1093">
        <v>65.22927818780343</v>
      </c>
      <c r="Y1093">
        <v>0</v>
      </c>
      <c r="Z1093">
        <v>0</v>
      </c>
      <c r="AA1093">
        <v>0</v>
      </c>
      <c r="AB1093">
        <v>5.1021634598142578</v>
      </c>
      <c r="AC1093">
        <v>0</v>
      </c>
      <c r="AD1093">
        <v>0</v>
      </c>
      <c r="AE1093">
        <v>70.331441647617694</v>
      </c>
    </row>
    <row r="1094" spans="1:31" x14ac:dyDescent="0.25">
      <c r="A1094">
        <v>1896975</v>
      </c>
      <c r="B1094">
        <v>1</v>
      </c>
      <c r="C1094" t="s">
        <v>81</v>
      </c>
      <c r="D1094" t="s">
        <v>127</v>
      </c>
      <c r="E1094" t="s">
        <v>149</v>
      </c>
      <c r="F1094" t="s">
        <v>2661</v>
      </c>
      <c r="G1094" t="s">
        <v>151</v>
      </c>
      <c r="H1094" t="s">
        <v>134</v>
      </c>
      <c r="I1094" t="s">
        <v>135</v>
      </c>
      <c r="J1094" t="s">
        <v>136</v>
      </c>
      <c r="K1094" t="s">
        <v>137</v>
      </c>
      <c r="L1094" t="s">
        <v>3380</v>
      </c>
      <c r="M1094" t="s">
        <v>3381</v>
      </c>
      <c r="N1094">
        <v>1.0638888879999999</v>
      </c>
      <c r="O1094">
        <v>0</v>
      </c>
      <c r="P1094">
        <v>515</v>
      </c>
      <c r="Q1094">
        <v>0</v>
      </c>
      <c r="R1094">
        <v>1</v>
      </c>
      <c r="S1094">
        <v>0</v>
      </c>
      <c r="T1094">
        <v>54</v>
      </c>
      <c r="U1094">
        <v>0</v>
      </c>
      <c r="V1094">
        <v>0</v>
      </c>
      <c r="W1094">
        <v>0</v>
      </c>
      <c r="X1094">
        <v>178.90166543831117</v>
      </c>
      <c r="Y1094">
        <v>0</v>
      </c>
      <c r="Z1094">
        <v>2.0320298235072971</v>
      </c>
      <c r="AA1094">
        <v>0</v>
      </c>
      <c r="AB1094">
        <v>46.113528659106457</v>
      </c>
      <c r="AC1094">
        <v>0</v>
      </c>
      <c r="AD1094">
        <v>0</v>
      </c>
      <c r="AE1094">
        <v>227.04722392092492</v>
      </c>
    </row>
    <row r="1095" spans="1:31" x14ac:dyDescent="0.25">
      <c r="A1095">
        <v>1896952</v>
      </c>
      <c r="B1095">
        <v>1</v>
      </c>
      <c r="C1095" t="s">
        <v>80</v>
      </c>
      <c r="D1095" t="s">
        <v>83</v>
      </c>
      <c r="E1095" t="s">
        <v>190</v>
      </c>
      <c r="F1095" t="s">
        <v>3382</v>
      </c>
      <c r="G1095" t="s">
        <v>2491</v>
      </c>
      <c r="H1095" t="s">
        <v>157</v>
      </c>
      <c r="I1095" t="s">
        <v>135</v>
      </c>
      <c r="J1095" t="s">
        <v>136</v>
      </c>
      <c r="K1095" t="s">
        <v>137</v>
      </c>
      <c r="L1095" t="s">
        <v>3383</v>
      </c>
      <c r="M1095" t="s">
        <v>3384</v>
      </c>
      <c r="N1095">
        <v>3.3844444440000001</v>
      </c>
      <c r="O1095">
        <v>0</v>
      </c>
      <c r="P1095">
        <v>830</v>
      </c>
      <c r="Q1095">
        <v>0</v>
      </c>
      <c r="R1095">
        <v>0</v>
      </c>
      <c r="S1095">
        <v>0</v>
      </c>
      <c r="T1095">
        <v>33</v>
      </c>
      <c r="U1095">
        <v>0</v>
      </c>
      <c r="V1095">
        <v>0</v>
      </c>
      <c r="W1095">
        <v>0</v>
      </c>
      <c r="X1095">
        <v>812.71060670432166</v>
      </c>
      <c r="Y1095">
        <v>0</v>
      </c>
      <c r="Z1095">
        <v>0</v>
      </c>
      <c r="AA1095">
        <v>0</v>
      </c>
      <c r="AB1095">
        <v>38.185189959411545</v>
      </c>
      <c r="AC1095">
        <v>0</v>
      </c>
      <c r="AD1095">
        <v>0</v>
      </c>
      <c r="AE1095">
        <v>850.89579666373322</v>
      </c>
    </row>
    <row r="1096" spans="1:31" x14ac:dyDescent="0.25">
      <c r="A1096">
        <v>1896823</v>
      </c>
      <c r="B1096">
        <v>1</v>
      </c>
      <c r="C1096" t="s">
        <v>80</v>
      </c>
      <c r="D1096" t="s">
        <v>96</v>
      </c>
      <c r="E1096" t="s">
        <v>160</v>
      </c>
      <c r="F1096" t="s">
        <v>3385</v>
      </c>
      <c r="G1096" t="s">
        <v>439</v>
      </c>
      <c r="H1096" t="s">
        <v>134</v>
      </c>
      <c r="I1096" t="s">
        <v>135</v>
      </c>
      <c r="J1096" t="s">
        <v>136</v>
      </c>
      <c r="K1096" t="s">
        <v>137</v>
      </c>
      <c r="L1096" t="s">
        <v>3386</v>
      </c>
      <c r="M1096" t="s">
        <v>3387</v>
      </c>
      <c r="N1096">
        <v>7.6497222220000003</v>
      </c>
      <c r="O1096">
        <v>0</v>
      </c>
      <c r="P1096">
        <v>5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13.332764969967808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13.332764969967808</v>
      </c>
    </row>
    <row r="1097" spans="1:31" x14ac:dyDescent="0.25">
      <c r="A1097">
        <v>1897015</v>
      </c>
      <c r="B1097">
        <v>1</v>
      </c>
      <c r="C1097" t="s">
        <v>80</v>
      </c>
      <c r="D1097" t="s">
        <v>93</v>
      </c>
      <c r="E1097" t="s">
        <v>131</v>
      </c>
      <c r="F1097" t="s">
        <v>3388</v>
      </c>
      <c r="G1097" t="s">
        <v>133</v>
      </c>
      <c r="H1097" t="s">
        <v>134</v>
      </c>
      <c r="I1097" t="s">
        <v>135</v>
      </c>
      <c r="J1097" t="s">
        <v>136</v>
      </c>
      <c r="K1097" t="s">
        <v>137</v>
      </c>
      <c r="L1097" t="s">
        <v>3389</v>
      </c>
      <c r="M1097" t="s">
        <v>3390</v>
      </c>
      <c r="N1097">
        <v>1.353888888</v>
      </c>
      <c r="O1097">
        <v>0</v>
      </c>
      <c r="P1097">
        <v>4</v>
      </c>
      <c r="Q1097">
        <v>0</v>
      </c>
      <c r="R1097">
        <v>7</v>
      </c>
      <c r="S1097">
        <v>0</v>
      </c>
      <c r="T1097">
        <v>2</v>
      </c>
      <c r="U1097">
        <v>0</v>
      </c>
      <c r="V1097">
        <v>0</v>
      </c>
      <c r="W1097">
        <v>0</v>
      </c>
      <c r="X1097">
        <v>24.109441120197843</v>
      </c>
      <c r="Y1097">
        <v>0</v>
      </c>
      <c r="Z1097">
        <v>59.222862777085311</v>
      </c>
      <c r="AA1097">
        <v>0</v>
      </c>
      <c r="AB1097">
        <v>10.057318722263121</v>
      </c>
      <c r="AC1097">
        <v>0</v>
      </c>
      <c r="AD1097">
        <v>0</v>
      </c>
      <c r="AE1097">
        <v>93.389622619546273</v>
      </c>
    </row>
    <row r="1098" spans="1:31" x14ac:dyDescent="0.25">
      <c r="A1098">
        <v>1896906</v>
      </c>
      <c r="B1098">
        <v>1</v>
      </c>
      <c r="C1098" t="s">
        <v>81</v>
      </c>
      <c r="D1098" t="s">
        <v>120</v>
      </c>
      <c r="E1098" t="s">
        <v>131</v>
      </c>
      <c r="F1098" t="s">
        <v>3391</v>
      </c>
      <c r="G1098" t="s">
        <v>133</v>
      </c>
      <c r="H1098" t="s">
        <v>134</v>
      </c>
      <c r="I1098" t="s">
        <v>135</v>
      </c>
      <c r="J1098" t="s">
        <v>136</v>
      </c>
      <c r="K1098" t="s">
        <v>137</v>
      </c>
      <c r="L1098" t="s">
        <v>3392</v>
      </c>
      <c r="M1098" t="s">
        <v>3393</v>
      </c>
      <c r="N1098">
        <v>3.0380555550000001</v>
      </c>
      <c r="O1098">
        <v>0</v>
      </c>
      <c r="P1098">
        <v>39</v>
      </c>
      <c r="Q1098">
        <v>0</v>
      </c>
      <c r="R1098">
        <v>0</v>
      </c>
      <c r="S1098">
        <v>0</v>
      </c>
      <c r="T1098">
        <v>2</v>
      </c>
      <c r="U1098">
        <v>0</v>
      </c>
      <c r="V1098">
        <v>0</v>
      </c>
      <c r="W1098">
        <v>0</v>
      </c>
      <c r="X1098">
        <v>42.329185660090246</v>
      </c>
      <c r="Y1098">
        <v>0</v>
      </c>
      <c r="Z1098">
        <v>0</v>
      </c>
      <c r="AA1098">
        <v>0</v>
      </c>
      <c r="AB1098">
        <v>9.6715777353577419</v>
      </c>
      <c r="AC1098">
        <v>0</v>
      </c>
      <c r="AD1098">
        <v>0</v>
      </c>
      <c r="AE1098">
        <v>52.00076339544799</v>
      </c>
    </row>
    <row r="1099" spans="1:31" x14ac:dyDescent="0.25">
      <c r="A1099">
        <v>1896720</v>
      </c>
      <c r="B1099">
        <v>1</v>
      </c>
      <c r="C1099" t="s">
        <v>80</v>
      </c>
      <c r="D1099" t="s">
        <v>99</v>
      </c>
      <c r="E1099" t="s">
        <v>149</v>
      </c>
      <c r="F1099" t="s">
        <v>2988</v>
      </c>
      <c r="G1099" t="s">
        <v>151</v>
      </c>
      <c r="H1099" t="s">
        <v>134</v>
      </c>
      <c r="I1099" t="s">
        <v>135</v>
      </c>
      <c r="J1099" t="s">
        <v>136</v>
      </c>
      <c r="K1099" t="s">
        <v>137</v>
      </c>
      <c r="L1099" t="s">
        <v>3394</v>
      </c>
      <c r="M1099" t="s">
        <v>3395</v>
      </c>
      <c r="N1099">
        <v>6.8919444439999999</v>
      </c>
      <c r="O1099">
        <v>0</v>
      </c>
      <c r="P1099">
        <v>33</v>
      </c>
      <c r="Q1099">
        <v>0</v>
      </c>
      <c r="R1099">
        <v>1</v>
      </c>
      <c r="S1099">
        <v>0</v>
      </c>
      <c r="T1099">
        <v>35</v>
      </c>
      <c r="U1099">
        <v>0</v>
      </c>
      <c r="V1099">
        <v>1</v>
      </c>
      <c r="W1099">
        <v>0</v>
      </c>
      <c r="X1099">
        <v>54.031466095183355</v>
      </c>
      <c r="Y1099">
        <v>0</v>
      </c>
      <c r="Z1099">
        <v>0.43922485308076664</v>
      </c>
      <c r="AA1099">
        <v>0</v>
      </c>
      <c r="AB1099">
        <v>492.37728164864762</v>
      </c>
      <c r="AC1099">
        <v>0</v>
      </c>
      <c r="AD1099">
        <v>35.799111545269383</v>
      </c>
      <c r="AE1099">
        <v>582.64708414218114</v>
      </c>
    </row>
    <row r="1100" spans="1:31" x14ac:dyDescent="0.25">
      <c r="A1100">
        <v>1896766</v>
      </c>
      <c r="B1100">
        <v>1</v>
      </c>
      <c r="C1100" t="s">
        <v>81</v>
      </c>
      <c r="D1100" t="s">
        <v>112</v>
      </c>
      <c r="E1100" t="s">
        <v>131</v>
      </c>
      <c r="F1100" t="s">
        <v>3396</v>
      </c>
      <c r="G1100" t="s">
        <v>133</v>
      </c>
      <c r="H1100" t="s">
        <v>134</v>
      </c>
      <c r="I1100" t="s">
        <v>135</v>
      </c>
      <c r="J1100" t="s">
        <v>136</v>
      </c>
      <c r="K1100" t="s">
        <v>137</v>
      </c>
      <c r="L1100" t="s">
        <v>3397</v>
      </c>
      <c r="M1100" t="s">
        <v>3398</v>
      </c>
      <c r="N1100">
        <v>1.6922222220000001</v>
      </c>
      <c r="O1100">
        <v>0</v>
      </c>
      <c r="P1100">
        <v>8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1.00533566093356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1.00533566093356</v>
      </c>
    </row>
    <row r="1101" spans="1:31" x14ac:dyDescent="0.25">
      <c r="A1101">
        <v>1896912</v>
      </c>
      <c r="B1101">
        <v>1</v>
      </c>
      <c r="C1101" t="s">
        <v>80</v>
      </c>
      <c r="D1101" t="s">
        <v>92</v>
      </c>
      <c r="E1101" t="s">
        <v>140</v>
      </c>
      <c r="F1101" t="s">
        <v>3399</v>
      </c>
      <c r="G1101" t="s">
        <v>146</v>
      </c>
      <c r="H1101" t="s">
        <v>134</v>
      </c>
      <c r="I1101" t="s">
        <v>135</v>
      </c>
      <c r="J1101" t="s">
        <v>136</v>
      </c>
      <c r="K1101" t="s">
        <v>137</v>
      </c>
      <c r="L1101" t="s">
        <v>3400</v>
      </c>
      <c r="M1101" t="s">
        <v>3401</v>
      </c>
      <c r="N1101">
        <v>5.8811111110000001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1.1827717553709274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1.1827717553709274</v>
      </c>
    </row>
    <row r="1102" spans="1:31" x14ac:dyDescent="0.25">
      <c r="A1102">
        <v>1896391</v>
      </c>
      <c r="B1102">
        <v>1</v>
      </c>
      <c r="C1102" t="s">
        <v>80</v>
      </c>
      <c r="D1102" t="s">
        <v>97</v>
      </c>
      <c r="E1102" t="s">
        <v>160</v>
      </c>
      <c r="F1102" t="s">
        <v>3402</v>
      </c>
      <c r="G1102" t="s">
        <v>162</v>
      </c>
      <c r="H1102" t="s">
        <v>134</v>
      </c>
      <c r="I1102" t="s">
        <v>135</v>
      </c>
      <c r="J1102" t="s">
        <v>136</v>
      </c>
      <c r="K1102" t="s">
        <v>137</v>
      </c>
      <c r="L1102" t="s">
        <v>3403</v>
      </c>
      <c r="M1102" t="s">
        <v>3404</v>
      </c>
      <c r="N1102">
        <v>1.5549999999999999</v>
      </c>
      <c r="O1102">
        <v>0</v>
      </c>
      <c r="P1102">
        <v>25</v>
      </c>
      <c r="Q1102">
        <v>0</v>
      </c>
      <c r="R1102">
        <v>0</v>
      </c>
      <c r="S1102">
        <v>0</v>
      </c>
      <c r="T1102">
        <v>12</v>
      </c>
      <c r="U1102">
        <v>0</v>
      </c>
      <c r="V1102">
        <v>0</v>
      </c>
      <c r="W1102">
        <v>0</v>
      </c>
      <c r="X1102">
        <v>16.471240566396329</v>
      </c>
      <c r="Y1102">
        <v>0</v>
      </c>
      <c r="Z1102">
        <v>0</v>
      </c>
      <c r="AA1102">
        <v>0</v>
      </c>
      <c r="AB1102">
        <v>95.27576714739601</v>
      </c>
      <c r="AC1102">
        <v>0</v>
      </c>
      <c r="AD1102">
        <v>0</v>
      </c>
      <c r="AE1102">
        <v>111.74700771379234</v>
      </c>
    </row>
    <row r="1103" spans="1:31" x14ac:dyDescent="0.25">
      <c r="A1103">
        <v>1896889</v>
      </c>
      <c r="B1103">
        <v>1</v>
      </c>
      <c r="C1103" t="s">
        <v>80</v>
      </c>
      <c r="D1103" t="s">
        <v>100</v>
      </c>
      <c r="E1103" t="s">
        <v>160</v>
      </c>
      <c r="F1103" t="s">
        <v>3405</v>
      </c>
      <c r="G1103" t="s">
        <v>162</v>
      </c>
      <c r="H1103" t="s">
        <v>134</v>
      </c>
      <c r="I1103" t="s">
        <v>135</v>
      </c>
      <c r="J1103" t="s">
        <v>136</v>
      </c>
      <c r="K1103" t="s">
        <v>137</v>
      </c>
      <c r="L1103" t="s">
        <v>3406</v>
      </c>
      <c r="M1103" t="s">
        <v>3407</v>
      </c>
      <c r="N1103">
        <v>1.5494444439999999</v>
      </c>
      <c r="O1103">
        <v>0</v>
      </c>
      <c r="P1103">
        <v>188</v>
      </c>
      <c r="Q1103">
        <v>0</v>
      </c>
      <c r="R1103">
        <v>0</v>
      </c>
      <c r="S1103">
        <v>0</v>
      </c>
      <c r="T1103">
        <v>13</v>
      </c>
      <c r="U1103">
        <v>0</v>
      </c>
      <c r="V1103">
        <v>0</v>
      </c>
      <c r="W1103">
        <v>0</v>
      </c>
      <c r="X1103">
        <v>90.427619145542636</v>
      </c>
      <c r="Y1103">
        <v>0</v>
      </c>
      <c r="Z1103">
        <v>0</v>
      </c>
      <c r="AA1103">
        <v>0</v>
      </c>
      <c r="AB1103">
        <v>26.724979533661553</v>
      </c>
      <c r="AC1103">
        <v>0</v>
      </c>
      <c r="AD1103">
        <v>0</v>
      </c>
      <c r="AE1103">
        <v>117.15259867920419</v>
      </c>
    </row>
    <row r="1104" spans="1:31" x14ac:dyDescent="0.25">
      <c r="A1104">
        <v>1896534</v>
      </c>
      <c r="B1104">
        <v>1</v>
      </c>
      <c r="C1104" t="s">
        <v>81</v>
      </c>
      <c r="D1104" t="s">
        <v>114</v>
      </c>
      <c r="E1104" t="s">
        <v>190</v>
      </c>
      <c r="F1104" t="s">
        <v>3408</v>
      </c>
      <c r="G1104" t="s">
        <v>241</v>
      </c>
      <c r="H1104" t="s">
        <v>157</v>
      </c>
      <c r="I1104" t="s">
        <v>135</v>
      </c>
      <c r="J1104" t="s">
        <v>136</v>
      </c>
      <c r="K1104" t="s">
        <v>137</v>
      </c>
      <c r="L1104" t="s">
        <v>3409</v>
      </c>
      <c r="M1104" t="s">
        <v>3410</v>
      </c>
      <c r="N1104">
        <v>2.2880555550000001</v>
      </c>
      <c r="O1104">
        <v>0</v>
      </c>
      <c r="P1104">
        <v>109</v>
      </c>
      <c r="Q1104">
        <v>0</v>
      </c>
      <c r="R1104">
        <v>0</v>
      </c>
      <c r="S1104">
        <v>0</v>
      </c>
      <c r="T1104">
        <v>6</v>
      </c>
      <c r="U1104">
        <v>0</v>
      </c>
      <c r="V1104">
        <v>0</v>
      </c>
      <c r="W1104">
        <v>0</v>
      </c>
      <c r="X1104">
        <v>25.977619134858418</v>
      </c>
      <c r="Y1104">
        <v>0</v>
      </c>
      <c r="Z1104">
        <v>0</v>
      </c>
      <c r="AA1104">
        <v>0</v>
      </c>
      <c r="AB1104">
        <v>0.58226291969176669</v>
      </c>
      <c r="AC1104">
        <v>0</v>
      </c>
      <c r="AD1104">
        <v>0</v>
      </c>
      <c r="AE1104">
        <v>26.559882054550187</v>
      </c>
    </row>
    <row r="1105" spans="1:31" x14ac:dyDescent="0.25">
      <c r="A1105">
        <v>1897224</v>
      </c>
      <c r="B1105">
        <v>1</v>
      </c>
      <c r="C1105" t="s">
        <v>80</v>
      </c>
      <c r="D1105" t="s">
        <v>83</v>
      </c>
      <c r="E1105" t="s">
        <v>149</v>
      </c>
      <c r="F1105" t="s">
        <v>2396</v>
      </c>
      <c r="G1105" t="s">
        <v>151</v>
      </c>
      <c r="H1105" t="s">
        <v>134</v>
      </c>
      <c r="I1105" t="s">
        <v>135</v>
      </c>
      <c r="J1105" t="s">
        <v>136</v>
      </c>
      <c r="K1105" t="s">
        <v>137</v>
      </c>
      <c r="L1105" t="s">
        <v>3411</v>
      </c>
      <c r="M1105" t="s">
        <v>3412</v>
      </c>
      <c r="N1105">
        <v>1.4230555549999999</v>
      </c>
      <c r="O1105">
        <v>0</v>
      </c>
      <c r="P1105">
        <v>506</v>
      </c>
      <c r="Q1105">
        <v>0</v>
      </c>
      <c r="R1105">
        <v>0</v>
      </c>
      <c r="S1105">
        <v>0</v>
      </c>
      <c r="T1105">
        <v>19</v>
      </c>
      <c r="U1105">
        <v>0</v>
      </c>
      <c r="V1105">
        <v>0</v>
      </c>
      <c r="W1105">
        <v>0</v>
      </c>
      <c r="X1105">
        <v>233.81848329040426</v>
      </c>
      <c r="Y1105">
        <v>0</v>
      </c>
      <c r="Z1105">
        <v>0</v>
      </c>
      <c r="AA1105">
        <v>0</v>
      </c>
      <c r="AB1105">
        <v>10.170949649095551</v>
      </c>
      <c r="AC1105">
        <v>0</v>
      </c>
      <c r="AD1105">
        <v>0</v>
      </c>
      <c r="AE1105">
        <v>243.98943293949981</v>
      </c>
    </row>
    <row r="1106" spans="1:31" x14ac:dyDescent="0.25">
      <c r="A1106">
        <v>1896554</v>
      </c>
      <c r="B1106">
        <v>1</v>
      </c>
      <c r="C1106" t="s">
        <v>81</v>
      </c>
      <c r="D1106" t="s">
        <v>117</v>
      </c>
      <c r="E1106" t="s">
        <v>171</v>
      </c>
      <c r="F1106" t="s">
        <v>3413</v>
      </c>
      <c r="G1106" t="s">
        <v>263</v>
      </c>
      <c r="H1106" t="s">
        <v>157</v>
      </c>
      <c r="I1106" t="s">
        <v>135</v>
      </c>
      <c r="J1106" t="s">
        <v>136</v>
      </c>
      <c r="K1106" t="s">
        <v>203</v>
      </c>
      <c r="L1106" t="s">
        <v>3414</v>
      </c>
      <c r="M1106" t="s">
        <v>3415</v>
      </c>
      <c r="N1106">
        <v>7.1838888880000003</v>
      </c>
      <c r="O1106">
        <v>0</v>
      </c>
      <c r="P1106">
        <v>8031</v>
      </c>
      <c r="Q1106">
        <v>9</v>
      </c>
      <c r="R1106">
        <v>590</v>
      </c>
      <c r="S1106">
        <v>31</v>
      </c>
      <c r="T1106">
        <v>792</v>
      </c>
      <c r="U1106">
        <v>0</v>
      </c>
      <c r="V1106">
        <v>0</v>
      </c>
      <c r="W1106">
        <v>0</v>
      </c>
      <c r="X1106">
        <v>10332.761551603888</v>
      </c>
      <c r="Y1106">
        <v>288.19475702912916</v>
      </c>
      <c r="Z1106">
        <v>3106.7412456137795</v>
      </c>
      <c r="AA1106">
        <v>1261.3369780390112</v>
      </c>
      <c r="AB1106">
        <v>2749.4905196154868</v>
      </c>
      <c r="AC1106">
        <v>0</v>
      </c>
      <c r="AD1106">
        <v>0</v>
      </c>
      <c r="AE1106">
        <v>17738.525051901292</v>
      </c>
    </row>
    <row r="1107" spans="1:31" x14ac:dyDescent="0.25">
      <c r="A1107">
        <v>1897218</v>
      </c>
      <c r="B1107">
        <v>1</v>
      </c>
      <c r="C1107" t="s">
        <v>80</v>
      </c>
      <c r="D1107" t="s">
        <v>104</v>
      </c>
      <c r="E1107" t="s">
        <v>140</v>
      </c>
      <c r="F1107" t="s">
        <v>3416</v>
      </c>
      <c r="G1107" t="s">
        <v>283</v>
      </c>
      <c r="H1107" t="s">
        <v>134</v>
      </c>
      <c r="I1107" t="s">
        <v>135</v>
      </c>
      <c r="J1107" t="s">
        <v>136</v>
      </c>
      <c r="K1107" t="s">
        <v>137</v>
      </c>
      <c r="L1107" t="s">
        <v>3417</v>
      </c>
      <c r="M1107" t="s">
        <v>3418</v>
      </c>
      <c r="N1107">
        <v>3.3533333330000001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0.27374933497232645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0.27374933497232645</v>
      </c>
    </row>
    <row r="1108" spans="1:31" x14ac:dyDescent="0.25">
      <c r="A1108">
        <v>1896577</v>
      </c>
      <c r="B1108">
        <v>1</v>
      </c>
      <c r="C1108" t="s">
        <v>80</v>
      </c>
      <c r="D1108" t="s">
        <v>83</v>
      </c>
      <c r="E1108" t="s">
        <v>190</v>
      </c>
      <c r="F1108" t="s">
        <v>3419</v>
      </c>
      <c r="G1108" t="s">
        <v>241</v>
      </c>
      <c r="H1108" t="s">
        <v>157</v>
      </c>
      <c r="I1108" t="s">
        <v>135</v>
      </c>
      <c r="J1108" t="s">
        <v>136</v>
      </c>
      <c r="K1108" t="s">
        <v>137</v>
      </c>
      <c r="L1108" t="s">
        <v>3420</v>
      </c>
      <c r="M1108" t="s">
        <v>3421</v>
      </c>
      <c r="N1108">
        <v>2.4622222219999998</v>
      </c>
      <c r="O1108">
        <v>0</v>
      </c>
      <c r="P1108">
        <v>20</v>
      </c>
      <c r="Q1108">
        <v>0</v>
      </c>
      <c r="R1108">
        <v>7</v>
      </c>
      <c r="S1108">
        <v>0</v>
      </c>
      <c r="T1108">
        <v>11</v>
      </c>
      <c r="U1108">
        <v>0</v>
      </c>
      <c r="V1108">
        <v>0</v>
      </c>
      <c r="W1108">
        <v>0</v>
      </c>
      <c r="X1108">
        <v>46.917795824523779</v>
      </c>
      <c r="Y1108">
        <v>0</v>
      </c>
      <c r="Z1108">
        <v>64.310754639159143</v>
      </c>
      <c r="AA1108">
        <v>0</v>
      </c>
      <c r="AB1108">
        <v>42.690191281686687</v>
      </c>
      <c r="AC1108">
        <v>0</v>
      </c>
      <c r="AD1108">
        <v>0</v>
      </c>
      <c r="AE1108">
        <v>153.9187417453696</v>
      </c>
    </row>
    <row r="1109" spans="1:31" x14ac:dyDescent="0.25">
      <c r="A1109">
        <v>1896703</v>
      </c>
      <c r="B1109">
        <v>1</v>
      </c>
      <c r="C1109" t="s">
        <v>80</v>
      </c>
      <c r="D1109" t="s">
        <v>83</v>
      </c>
      <c r="E1109" t="s">
        <v>140</v>
      </c>
      <c r="F1109" t="s">
        <v>3422</v>
      </c>
      <c r="G1109" t="s">
        <v>146</v>
      </c>
      <c r="H1109" t="s">
        <v>134</v>
      </c>
      <c r="I1109" t="s">
        <v>135</v>
      </c>
      <c r="J1109" t="s">
        <v>136</v>
      </c>
      <c r="K1109" t="s">
        <v>137</v>
      </c>
      <c r="L1109" t="s">
        <v>3423</v>
      </c>
      <c r="M1109" t="s">
        <v>3424</v>
      </c>
      <c r="N1109">
        <v>8.8461111110000008</v>
      </c>
      <c r="O1109">
        <v>0</v>
      </c>
      <c r="P1109">
        <v>3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4.7229969325695587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4.7229969325695587</v>
      </c>
    </row>
    <row r="1110" spans="1:31" x14ac:dyDescent="0.25">
      <c r="A1110">
        <v>1897244</v>
      </c>
      <c r="B1110">
        <v>1</v>
      </c>
      <c r="C1110" t="s">
        <v>80</v>
      </c>
      <c r="D1110" t="s">
        <v>103</v>
      </c>
      <c r="E1110" t="s">
        <v>131</v>
      </c>
      <c r="F1110" t="s">
        <v>3425</v>
      </c>
      <c r="G1110" t="s">
        <v>133</v>
      </c>
      <c r="H1110" t="s">
        <v>134</v>
      </c>
      <c r="I1110" t="s">
        <v>135</v>
      </c>
      <c r="J1110" t="s">
        <v>136</v>
      </c>
      <c r="K1110" t="s">
        <v>137</v>
      </c>
      <c r="L1110" t="s">
        <v>3426</v>
      </c>
      <c r="M1110" t="s">
        <v>3427</v>
      </c>
      <c r="N1110">
        <v>1.699166666</v>
      </c>
      <c r="O1110">
        <v>0</v>
      </c>
      <c r="P1110">
        <v>281</v>
      </c>
      <c r="Q1110">
        <v>0</v>
      </c>
      <c r="R1110">
        <v>2</v>
      </c>
      <c r="S1110">
        <v>0</v>
      </c>
      <c r="T1110">
        <v>25</v>
      </c>
      <c r="U1110">
        <v>0</v>
      </c>
      <c r="V1110">
        <v>0</v>
      </c>
      <c r="W1110">
        <v>0</v>
      </c>
      <c r="X1110">
        <v>134.26190365622952</v>
      </c>
      <c r="Y1110">
        <v>0</v>
      </c>
      <c r="Z1110">
        <v>0.10490017063716667</v>
      </c>
      <c r="AA1110">
        <v>0</v>
      </c>
      <c r="AB1110">
        <v>12.608904125796991</v>
      </c>
      <c r="AC1110">
        <v>0</v>
      </c>
      <c r="AD1110">
        <v>0</v>
      </c>
      <c r="AE1110">
        <v>146.97570795266367</v>
      </c>
    </row>
    <row r="1111" spans="1:31" x14ac:dyDescent="0.25">
      <c r="A1111">
        <v>1896989</v>
      </c>
      <c r="B1111">
        <v>1</v>
      </c>
      <c r="C1111" t="s">
        <v>80</v>
      </c>
      <c r="D1111" t="s">
        <v>94</v>
      </c>
      <c r="E1111" t="s">
        <v>149</v>
      </c>
      <c r="F1111" t="s">
        <v>3428</v>
      </c>
      <c r="G1111" t="s">
        <v>1169</v>
      </c>
      <c r="H1111" t="s">
        <v>134</v>
      </c>
      <c r="I1111" t="s">
        <v>135</v>
      </c>
      <c r="J1111" t="s">
        <v>136</v>
      </c>
      <c r="K1111" t="s">
        <v>137</v>
      </c>
      <c r="L1111" t="s">
        <v>3253</v>
      </c>
      <c r="M1111" t="s">
        <v>3429</v>
      </c>
      <c r="N1111">
        <v>1.812777777</v>
      </c>
      <c r="O1111">
        <v>0</v>
      </c>
      <c r="P1111">
        <v>51</v>
      </c>
      <c r="Q1111">
        <v>0</v>
      </c>
      <c r="R1111">
        <v>5</v>
      </c>
      <c r="S1111">
        <v>0</v>
      </c>
      <c r="T1111">
        <v>2</v>
      </c>
      <c r="U1111">
        <v>0</v>
      </c>
      <c r="V1111">
        <v>0</v>
      </c>
      <c r="W1111">
        <v>0</v>
      </c>
      <c r="X1111">
        <v>28.371351369222374</v>
      </c>
      <c r="Y1111">
        <v>0</v>
      </c>
      <c r="Z1111">
        <v>34.534680042675475</v>
      </c>
      <c r="AA1111">
        <v>0</v>
      </c>
      <c r="AB1111">
        <v>1.0690874874727834</v>
      </c>
      <c r="AC1111">
        <v>0</v>
      </c>
      <c r="AD1111">
        <v>0</v>
      </c>
      <c r="AE1111">
        <v>63.975118899370635</v>
      </c>
    </row>
    <row r="1112" spans="1:31" x14ac:dyDescent="0.25">
      <c r="A1112">
        <v>1896846</v>
      </c>
      <c r="B1112">
        <v>1</v>
      </c>
      <c r="C1112" t="s">
        <v>80</v>
      </c>
      <c r="D1112" t="s">
        <v>93</v>
      </c>
      <c r="E1112" t="s">
        <v>131</v>
      </c>
      <c r="F1112" t="s">
        <v>3430</v>
      </c>
      <c r="G1112" t="s">
        <v>439</v>
      </c>
      <c r="H1112" t="s">
        <v>134</v>
      </c>
      <c r="I1112" t="s">
        <v>135</v>
      </c>
      <c r="J1112" t="s">
        <v>136</v>
      </c>
      <c r="K1112" t="s">
        <v>137</v>
      </c>
      <c r="L1112" t="s">
        <v>3431</v>
      </c>
      <c r="M1112" t="s">
        <v>3432</v>
      </c>
      <c r="N1112">
        <v>1.183333333</v>
      </c>
      <c r="O1112">
        <v>0</v>
      </c>
      <c r="P1112">
        <v>2</v>
      </c>
      <c r="Q1112">
        <v>0</v>
      </c>
      <c r="R1112">
        <v>6</v>
      </c>
      <c r="S1112">
        <v>0</v>
      </c>
      <c r="T1112">
        <v>4</v>
      </c>
      <c r="U1112">
        <v>0</v>
      </c>
      <c r="V1112">
        <v>0</v>
      </c>
      <c r="W1112">
        <v>0</v>
      </c>
      <c r="X1112">
        <v>0.34324642559828</v>
      </c>
      <c r="Y1112">
        <v>0</v>
      </c>
      <c r="Z1112">
        <v>23.855893310929353</v>
      </c>
      <c r="AA1112">
        <v>0</v>
      </c>
      <c r="AB1112">
        <v>20.35523205437315</v>
      </c>
      <c r="AC1112">
        <v>0</v>
      </c>
      <c r="AD1112">
        <v>0</v>
      </c>
      <c r="AE1112">
        <v>44.554371790900788</v>
      </c>
    </row>
    <row r="1113" spans="1:31" x14ac:dyDescent="0.25">
      <c r="A1113">
        <v>1896448</v>
      </c>
      <c r="B1113">
        <v>1</v>
      </c>
      <c r="C1113" t="s">
        <v>81</v>
      </c>
      <c r="D1113" t="s">
        <v>126</v>
      </c>
      <c r="E1113" t="s">
        <v>190</v>
      </c>
      <c r="F1113" t="s">
        <v>3433</v>
      </c>
      <c r="G1113" t="s">
        <v>156</v>
      </c>
      <c r="H1113" t="s">
        <v>157</v>
      </c>
      <c r="I1113" t="s">
        <v>135</v>
      </c>
      <c r="J1113" t="s">
        <v>136</v>
      </c>
      <c r="K1113" t="s">
        <v>137</v>
      </c>
      <c r="L1113" t="s">
        <v>3434</v>
      </c>
      <c r="M1113" t="s">
        <v>3435</v>
      </c>
      <c r="N1113">
        <v>1.0280555549999999</v>
      </c>
      <c r="O1113">
        <v>0</v>
      </c>
      <c r="P1113">
        <v>721</v>
      </c>
      <c r="Q1113">
        <v>3</v>
      </c>
      <c r="R1113">
        <v>87</v>
      </c>
      <c r="S1113">
        <v>0</v>
      </c>
      <c r="T1113">
        <v>96</v>
      </c>
      <c r="U1113">
        <v>0</v>
      </c>
      <c r="V1113">
        <v>0</v>
      </c>
      <c r="W1113">
        <v>0</v>
      </c>
      <c r="X1113">
        <v>86.536799969065143</v>
      </c>
      <c r="Y1113">
        <v>26.347792737909579</v>
      </c>
      <c r="Z1113">
        <v>86.184481921932516</v>
      </c>
      <c r="AA1113">
        <v>0</v>
      </c>
      <c r="AB1113">
        <v>52.702876475021547</v>
      </c>
      <c r="AC1113">
        <v>0</v>
      </c>
      <c r="AD1113">
        <v>0</v>
      </c>
      <c r="AE1113">
        <v>251.77195110392879</v>
      </c>
    </row>
    <row r="1114" spans="1:31" x14ac:dyDescent="0.25">
      <c r="A1114">
        <v>1897181</v>
      </c>
      <c r="B1114">
        <v>1</v>
      </c>
      <c r="C1114" t="s">
        <v>80</v>
      </c>
      <c r="D1114" t="s">
        <v>91</v>
      </c>
      <c r="E1114" t="s">
        <v>149</v>
      </c>
      <c r="F1114" t="s">
        <v>3436</v>
      </c>
      <c r="G1114" t="s">
        <v>151</v>
      </c>
      <c r="H1114" t="s">
        <v>134</v>
      </c>
      <c r="I1114" t="s">
        <v>135</v>
      </c>
      <c r="J1114" t="s">
        <v>136</v>
      </c>
      <c r="K1114" t="s">
        <v>137</v>
      </c>
      <c r="L1114" t="s">
        <v>3437</v>
      </c>
      <c r="M1114" t="s">
        <v>3438</v>
      </c>
      <c r="N1114">
        <v>1.189444444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36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22.800336759525177</v>
      </c>
      <c r="AC1114">
        <v>0</v>
      </c>
      <c r="AD1114">
        <v>0</v>
      </c>
      <c r="AE1114">
        <v>22.800336759525177</v>
      </c>
    </row>
    <row r="1115" spans="1:31" x14ac:dyDescent="0.25">
      <c r="A1115">
        <v>1896740</v>
      </c>
      <c r="B1115">
        <v>1</v>
      </c>
      <c r="C1115" t="s">
        <v>80</v>
      </c>
      <c r="D1115" t="s">
        <v>100</v>
      </c>
      <c r="E1115" t="s">
        <v>149</v>
      </c>
      <c r="F1115" t="s">
        <v>3439</v>
      </c>
      <c r="G1115" t="s">
        <v>151</v>
      </c>
      <c r="H1115" t="s">
        <v>134</v>
      </c>
      <c r="I1115" t="s">
        <v>135</v>
      </c>
      <c r="J1115" t="s">
        <v>136</v>
      </c>
      <c r="K1115" t="s">
        <v>137</v>
      </c>
      <c r="L1115" t="s">
        <v>3440</v>
      </c>
      <c r="M1115" t="s">
        <v>3441</v>
      </c>
      <c r="N1115">
        <v>1.9350000000000001</v>
      </c>
      <c r="O1115">
        <v>0</v>
      </c>
      <c r="P1115">
        <v>88</v>
      </c>
      <c r="Q1115">
        <v>0</v>
      </c>
      <c r="R1115">
        <v>7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90.682613529248869</v>
      </c>
      <c r="Y1115">
        <v>0</v>
      </c>
      <c r="Z1115">
        <v>67.000028998655708</v>
      </c>
      <c r="AA1115">
        <v>0</v>
      </c>
      <c r="AB1115">
        <v>0.16735792502485392</v>
      </c>
      <c r="AC1115">
        <v>0</v>
      </c>
      <c r="AD1115">
        <v>0</v>
      </c>
      <c r="AE1115">
        <v>157.85000045292944</v>
      </c>
    </row>
    <row r="1116" spans="1:31" x14ac:dyDescent="0.25">
      <c r="A1116">
        <v>1896878</v>
      </c>
      <c r="B1116">
        <v>1</v>
      </c>
      <c r="C1116" t="s">
        <v>81</v>
      </c>
      <c r="D1116" t="s">
        <v>117</v>
      </c>
      <c r="E1116" t="s">
        <v>220</v>
      </c>
      <c r="F1116" t="s">
        <v>3442</v>
      </c>
      <c r="G1116" t="s">
        <v>156</v>
      </c>
      <c r="H1116" t="s">
        <v>157</v>
      </c>
      <c r="I1116" t="s">
        <v>222</v>
      </c>
      <c r="J1116" t="s">
        <v>136</v>
      </c>
      <c r="K1116" t="s">
        <v>137</v>
      </c>
      <c r="L1116" t="s">
        <v>3443</v>
      </c>
      <c r="M1116" t="s">
        <v>3444</v>
      </c>
      <c r="N1116">
        <v>5.5555550000000002E-3</v>
      </c>
      <c r="O1116">
        <v>0</v>
      </c>
      <c r="P1116">
        <v>275</v>
      </c>
      <c r="Q1116">
        <v>10</v>
      </c>
      <c r="R1116">
        <v>21</v>
      </c>
      <c r="S1116">
        <v>6</v>
      </c>
      <c r="T1116">
        <v>21</v>
      </c>
      <c r="U1116">
        <v>2</v>
      </c>
      <c r="V1116">
        <v>0</v>
      </c>
      <c r="W1116">
        <v>0</v>
      </c>
      <c r="X1116">
        <v>0.27852212444971136</v>
      </c>
      <c r="Y1116">
        <v>0.46653257494408895</v>
      </c>
      <c r="Z1116">
        <v>0.19228256190940002</v>
      </c>
      <c r="AA1116">
        <v>5.3165636249450011E-2</v>
      </c>
      <c r="AB1116">
        <v>7.6852313837483338E-2</v>
      </c>
      <c r="AC1116">
        <v>0.52605138163456666</v>
      </c>
      <c r="AD1116">
        <v>0</v>
      </c>
      <c r="AE1116">
        <v>1.5934065930247003</v>
      </c>
    </row>
    <row r="1117" spans="1:31" x14ac:dyDescent="0.25">
      <c r="A1117">
        <v>1897210</v>
      </c>
      <c r="B1117">
        <v>1</v>
      </c>
      <c r="C1117" t="s">
        <v>80</v>
      </c>
      <c r="D1117" t="s">
        <v>85</v>
      </c>
      <c r="E1117" t="s">
        <v>131</v>
      </c>
      <c r="F1117" t="s">
        <v>3445</v>
      </c>
      <c r="G1117" t="s">
        <v>133</v>
      </c>
      <c r="H1117" t="s">
        <v>134</v>
      </c>
      <c r="I1117" t="s">
        <v>135</v>
      </c>
      <c r="J1117" t="s">
        <v>136</v>
      </c>
      <c r="K1117" t="s">
        <v>137</v>
      </c>
      <c r="L1117" t="s">
        <v>3446</v>
      </c>
      <c r="M1117" t="s">
        <v>3447</v>
      </c>
      <c r="N1117">
        <v>1.1158333330000001</v>
      </c>
      <c r="O1117">
        <v>0</v>
      </c>
      <c r="P1117">
        <v>70</v>
      </c>
      <c r="Q1117">
        <v>0</v>
      </c>
      <c r="R1117">
        <v>0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31.78477681890989</v>
      </c>
      <c r="Y1117">
        <v>0</v>
      </c>
      <c r="Z1117">
        <v>0</v>
      </c>
      <c r="AA1117">
        <v>0</v>
      </c>
      <c r="AB1117">
        <v>1.4287404474011356</v>
      </c>
      <c r="AC1117">
        <v>0</v>
      </c>
      <c r="AD1117">
        <v>0</v>
      </c>
      <c r="AE1117">
        <v>33.213517266311023</v>
      </c>
    </row>
    <row r="1118" spans="1:31" x14ac:dyDescent="0.25">
      <c r="A1118">
        <v>1897187</v>
      </c>
      <c r="B1118">
        <v>1</v>
      </c>
      <c r="C1118" t="s">
        <v>81</v>
      </c>
      <c r="D1118" t="s">
        <v>128</v>
      </c>
      <c r="E1118" t="s">
        <v>131</v>
      </c>
      <c r="F1118" t="s">
        <v>3448</v>
      </c>
      <c r="G1118" t="s">
        <v>133</v>
      </c>
      <c r="H1118" t="s">
        <v>134</v>
      </c>
      <c r="I1118" t="s">
        <v>135</v>
      </c>
      <c r="J1118" t="s">
        <v>136</v>
      </c>
      <c r="K1118" t="s">
        <v>137</v>
      </c>
      <c r="L1118" t="s">
        <v>3449</v>
      </c>
      <c r="M1118" t="s">
        <v>3450</v>
      </c>
      <c r="N1118">
        <v>2.031666666</v>
      </c>
      <c r="O1118">
        <v>0</v>
      </c>
      <c r="P1118">
        <v>460</v>
      </c>
      <c r="Q1118">
        <v>0</v>
      </c>
      <c r="R1118">
        <v>0</v>
      </c>
      <c r="S1118">
        <v>0</v>
      </c>
      <c r="T1118">
        <v>18</v>
      </c>
      <c r="U1118">
        <v>0</v>
      </c>
      <c r="V1118">
        <v>0</v>
      </c>
      <c r="W1118">
        <v>0</v>
      </c>
      <c r="X1118">
        <v>244.09031400741833</v>
      </c>
      <c r="Y1118">
        <v>0</v>
      </c>
      <c r="Z1118">
        <v>0</v>
      </c>
      <c r="AA1118">
        <v>0</v>
      </c>
      <c r="AB1118">
        <v>19.513334071837953</v>
      </c>
      <c r="AC1118">
        <v>0</v>
      </c>
      <c r="AD1118">
        <v>0</v>
      </c>
      <c r="AE1118">
        <v>263.60364807925629</v>
      </c>
    </row>
    <row r="1119" spans="1:31" x14ac:dyDescent="0.25">
      <c r="A1119">
        <v>1897018</v>
      </c>
      <c r="B1119">
        <v>1</v>
      </c>
      <c r="C1119" t="s">
        <v>80</v>
      </c>
      <c r="D1119" t="s">
        <v>85</v>
      </c>
      <c r="E1119" t="s">
        <v>140</v>
      </c>
      <c r="F1119" t="s">
        <v>3451</v>
      </c>
      <c r="G1119" t="s">
        <v>342</v>
      </c>
      <c r="H1119" t="s">
        <v>134</v>
      </c>
      <c r="I1119" t="s">
        <v>135</v>
      </c>
      <c r="J1119" t="s">
        <v>136</v>
      </c>
      <c r="K1119" t="s">
        <v>137</v>
      </c>
      <c r="L1119" t="s">
        <v>3452</v>
      </c>
      <c r="M1119" t="s">
        <v>3453</v>
      </c>
      <c r="N1119">
        <v>1.3588888880000001</v>
      </c>
      <c r="O1119">
        <v>0</v>
      </c>
      <c r="P1119">
        <v>14</v>
      </c>
      <c r="Q1119">
        <v>0</v>
      </c>
      <c r="R1119">
        <v>0</v>
      </c>
      <c r="S1119">
        <v>0</v>
      </c>
      <c r="T1119">
        <v>4</v>
      </c>
      <c r="U1119">
        <v>0</v>
      </c>
      <c r="V1119">
        <v>0</v>
      </c>
      <c r="W1119">
        <v>0</v>
      </c>
      <c r="X1119">
        <v>10.255166868676985</v>
      </c>
      <c r="Y1119">
        <v>0</v>
      </c>
      <c r="Z1119">
        <v>0</v>
      </c>
      <c r="AA1119">
        <v>0</v>
      </c>
      <c r="AB1119">
        <v>13.552403863609211</v>
      </c>
      <c r="AC1119">
        <v>0</v>
      </c>
      <c r="AD1119">
        <v>0</v>
      </c>
      <c r="AE1119">
        <v>23.807570732286194</v>
      </c>
    </row>
    <row r="1120" spans="1:31" x14ac:dyDescent="0.25">
      <c r="A1120">
        <v>1896523</v>
      </c>
      <c r="B1120">
        <v>1</v>
      </c>
      <c r="C1120" t="s">
        <v>80</v>
      </c>
      <c r="D1120" t="s">
        <v>83</v>
      </c>
      <c r="E1120" t="s">
        <v>140</v>
      </c>
      <c r="F1120" t="s">
        <v>3454</v>
      </c>
      <c r="G1120" t="s">
        <v>362</v>
      </c>
      <c r="H1120" t="s">
        <v>134</v>
      </c>
      <c r="I1120" t="s">
        <v>135</v>
      </c>
      <c r="J1120" t="s">
        <v>3</v>
      </c>
      <c r="K1120" t="s">
        <v>137</v>
      </c>
      <c r="L1120" t="s">
        <v>3455</v>
      </c>
      <c r="M1120" t="s">
        <v>3456</v>
      </c>
      <c r="N1120">
        <v>2.4194444439999998</v>
      </c>
      <c r="O1120">
        <v>0</v>
      </c>
      <c r="P1120">
        <v>1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1.4964330486876334</v>
      </c>
      <c r="Y1120">
        <v>0</v>
      </c>
      <c r="Z1120">
        <v>0</v>
      </c>
      <c r="AA1120">
        <v>0</v>
      </c>
      <c r="AB1120">
        <v>3.1141329981666669E-4</v>
      </c>
      <c r="AC1120">
        <v>0</v>
      </c>
      <c r="AD1120">
        <v>0</v>
      </c>
      <c r="AE1120">
        <v>1.4967444619874501</v>
      </c>
    </row>
    <row r="1121" spans="1:31" x14ac:dyDescent="0.25">
      <c r="A1121">
        <v>1897164</v>
      </c>
      <c r="B1121">
        <v>1</v>
      </c>
      <c r="C1121" t="s">
        <v>81</v>
      </c>
      <c r="D1121" t="s">
        <v>118</v>
      </c>
      <c r="E1121" t="s">
        <v>220</v>
      </c>
      <c r="F1121" t="s">
        <v>3457</v>
      </c>
      <c r="G1121" t="s">
        <v>701</v>
      </c>
      <c r="H1121" t="s">
        <v>157</v>
      </c>
      <c r="I1121" t="s">
        <v>135</v>
      </c>
      <c r="J1121" t="s">
        <v>136</v>
      </c>
      <c r="K1121" t="s">
        <v>137</v>
      </c>
      <c r="L1121" t="s">
        <v>3458</v>
      </c>
      <c r="M1121" t="s">
        <v>3459</v>
      </c>
      <c r="N1121">
        <v>3.5263888880000001</v>
      </c>
      <c r="O1121">
        <v>0</v>
      </c>
      <c r="P1121">
        <v>194</v>
      </c>
      <c r="Q1121">
        <v>0</v>
      </c>
      <c r="R1121">
        <v>13</v>
      </c>
      <c r="S1121">
        <v>0</v>
      </c>
      <c r="T1121">
        <v>14</v>
      </c>
      <c r="U1121">
        <v>0</v>
      </c>
      <c r="V1121">
        <v>0</v>
      </c>
      <c r="W1121">
        <v>0</v>
      </c>
      <c r="X1121">
        <v>194.98300073147973</v>
      </c>
      <c r="Y1121">
        <v>0</v>
      </c>
      <c r="Z1121">
        <v>45.445582483505135</v>
      </c>
      <c r="AA1121">
        <v>0</v>
      </c>
      <c r="AB1121">
        <v>25.828389653437547</v>
      </c>
      <c r="AC1121">
        <v>0</v>
      </c>
      <c r="AD1121">
        <v>0</v>
      </c>
      <c r="AE1121">
        <v>266.25697286842245</v>
      </c>
    </row>
    <row r="1122" spans="1:31" x14ac:dyDescent="0.25">
      <c r="A1122">
        <v>1896832</v>
      </c>
      <c r="B1122">
        <v>1</v>
      </c>
      <c r="C1122" t="s">
        <v>81</v>
      </c>
      <c r="D1122" t="s">
        <v>128</v>
      </c>
      <c r="E1122" t="s">
        <v>131</v>
      </c>
      <c r="F1122" t="s">
        <v>3460</v>
      </c>
      <c r="G1122" t="s">
        <v>133</v>
      </c>
      <c r="H1122" t="s">
        <v>134</v>
      </c>
      <c r="I1122" t="s">
        <v>135</v>
      </c>
      <c r="J1122" t="s">
        <v>136</v>
      </c>
      <c r="K1122" t="s">
        <v>137</v>
      </c>
      <c r="L1122" t="s">
        <v>3461</v>
      </c>
      <c r="M1122" t="s">
        <v>3462</v>
      </c>
      <c r="N1122">
        <v>2.884166666</v>
      </c>
      <c r="O1122">
        <v>0</v>
      </c>
      <c r="P1122">
        <v>208</v>
      </c>
      <c r="Q1122">
        <v>0</v>
      </c>
      <c r="R1122">
        <v>0</v>
      </c>
      <c r="S1122">
        <v>0</v>
      </c>
      <c r="T1122">
        <v>20</v>
      </c>
      <c r="U1122">
        <v>0</v>
      </c>
      <c r="V1122">
        <v>0</v>
      </c>
      <c r="W1122">
        <v>0</v>
      </c>
      <c r="X1122">
        <v>154.93336395384526</v>
      </c>
      <c r="Y1122">
        <v>0</v>
      </c>
      <c r="Z1122">
        <v>0</v>
      </c>
      <c r="AA1122">
        <v>0</v>
      </c>
      <c r="AB1122">
        <v>20.835044176369536</v>
      </c>
      <c r="AC1122">
        <v>0</v>
      </c>
      <c r="AD1122">
        <v>0</v>
      </c>
      <c r="AE1122">
        <v>175.76840813021479</v>
      </c>
    </row>
    <row r="1123" spans="1:31" x14ac:dyDescent="0.25">
      <c r="A1123">
        <v>1897041</v>
      </c>
      <c r="B1123">
        <v>1</v>
      </c>
      <c r="C1123" t="s">
        <v>80</v>
      </c>
      <c r="D1123" t="s">
        <v>88</v>
      </c>
      <c r="E1123" t="s">
        <v>140</v>
      </c>
      <c r="F1123" t="s">
        <v>3463</v>
      </c>
      <c r="G1123" t="s">
        <v>342</v>
      </c>
      <c r="H1123" t="s">
        <v>134</v>
      </c>
      <c r="I1123" t="s">
        <v>135</v>
      </c>
      <c r="J1123" t="s">
        <v>136</v>
      </c>
      <c r="K1123" t="s">
        <v>137</v>
      </c>
      <c r="L1123" t="s">
        <v>3464</v>
      </c>
      <c r="M1123" t="s">
        <v>3465</v>
      </c>
      <c r="N1123">
        <v>1.031666666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4</v>
      </c>
      <c r="U1123">
        <v>0</v>
      </c>
      <c r="V1123">
        <v>0</v>
      </c>
      <c r="W1123">
        <v>0</v>
      </c>
      <c r="X1123">
        <v>0.3670246786430667</v>
      </c>
      <c r="Y1123">
        <v>0</v>
      </c>
      <c r="Z1123">
        <v>0</v>
      </c>
      <c r="AA1123">
        <v>0</v>
      </c>
      <c r="AB1123">
        <v>23.2961885169507</v>
      </c>
      <c r="AC1123">
        <v>0</v>
      </c>
      <c r="AD1123">
        <v>0</v>
      </c>
      <c r="AE1123">
        <v>23.663213195593766</v>
      </c>
    </row>
    <row r="1124" spans="1:31" x14ac:dyDescent="0.25">
      <c r="A1124">
        <v>1896477</v>
      </c>
      <c r="B1124">
        <v>1</v>
      </c>
      <c r="C1124" t="s">
        <v>80</v>
      </c>
      <c r="D1124" t="s">
        <v>106</v>
      </c>
      <c r="E1124" t="s">
        <v>149</v>
      </c>
      <c r="F1124" t="s">
        <v>3466</v>
      </c>
      <c r="G1124" t="s">
        <v>151</v>
      </c>
      <c r="H1124" t="s">
        <v>134</v>
      </c>
      <c r="I1124" t="s">
        <v>135</v>
      </c>
      <c r="J1124" t="s">
        <v>136</v>
      </c>
      <c r="K1124" t="s">
        <v>137</v>
      </c>
      <c r="L1124" t="s">
        <v>3467</v>
      </c>
      <c r="M1124" t="s">
        <v>3468</v>
      </c>
      <c r="N1124">
        <v>3.4986111110000002</v>
      </c>
      <c r="O1124">
        <v>0</v>
      </c>
      <c r="P1124">
        <v>84</v>
      </c>
      <c r="Q1124">
        <v>0</v>
      </c>
      <c r="R1124">
        <v>4</v>
      </c>
      <c r="S1124">
        <v>0</v>
      </c>
      <c r="T1124">
        <v>6</v>
      </c>
      <c r="U1124">
        <v>0</v>
      </c>
      <c r="V1124">
        <v>0</v>
      </c>
      <c r="W1124">
        <v>0</v>
      </c>
      <c r="X1124">
        <v>115.39090497696428</v>
      </c>
      <c r="Y1124">
        <v>0</v>
      </c>
      <c r="Z1124">
        <v>54.873171776597225</v>
      </c>
      <c r="AA1124">
        <v>0</v>
      </c>
      <c r="AB1124">
        <v>82.618249072712828</v>
      </c>
      <c r="AC1124">
        <v>0</v>
      </c>
      <c r="AD1124">
        <v>0</v>
      </c>
      <c r="AE1124">
        <v>252.88232582627433</v>
      </c>
    </row>
    <row r="1125" spans="1:31" x14ac:dyDescent="0.25">
      <c r="A1125">
        <v>1896732</v>
      </c>
      <c r="B1125">
        <v>1</v>
      </c>
      <c r="C1125" t="s">
        <v>80</v>
      </c>
      <c r="D1125" t="s">
        <v>105</v>
      </c>
      <c r="E1125" t="s">
        <v>220</v>
      </c>
      <c r="F1125" t="s">
        <v>3469</v>
      </c>
      <c r="G1125" t="s">
        <v>156</v>
      </c>
      <c r="H1125" t="s">
        <v>157</v>
      </c>
      <c r="I1125" t="s">
        <v>135</v>
      </c>
      <c r="J1125" t="s">
        <v>136</v>
      </c>
      <c r="K1125" t="s">
        <v>137</v>
      </c>
      <c r="L1125" t="s">
        <v>3470</v>
      </c>
      <c r="M1125" t="s">
        <v>3471</v>
      </c>
      <c r="N1125">
        <v>0.36666666599999997</v>
      </c>
      <c r="O1125">
        <v>2</v>
      </c>
      <c r="P1125">
        <v>1405</v>
      </c>
      <c r="Q1125">
        <v>6</v>
      </c>
      <c r="R1125">
        <v>102</v>
      </c>
      <c r="S1125">
        <v>7</v>
      </c>
      <c r="T1125">
        <v>125</v>
      </c>
      <c r="U1125">
        <v>1</v>
      </c>
      <c r="V1125">
        <v>0</v>
      </c>
      <c r="W1125">
        <v>0.44219775091799995</v>
      </c>
      <c r="X1125">
        <v>151.10218637100425</v>
      </c>
      <c r="Y1125">
        <v>88.327671811127829</v>
      </c>
      <c r="Z1125">
        <v>11.617425105142997</v>
      </c>
      <c r="AA1125">
        <v>26.653885409098194</v>
      </c>
      <c r="AB1125">
        <v>34.331271790897404</v>
      </c>
      <c r="AC1125">
        <v>4.2727591662756002</v>
      </c>
      <c r="AD1125">
        <v>0</v>
      </c>
      <c r="AE1125">
        <v>316.74739740446427</v>
      </c>
    </row>
    <row r="1126" spans="1:31" x14ac:dyDescent="0.25">
      <c r="A1126">
        <v>1897024</v>
      </c>
      <c r="B1126">
        <v>1</v>
      </c>
      <c r="C1126" t="s">
        <v>80</v>
      </c>
      <c r="D1126" t="s">
        <v>96</v>
      </c>
      <c r="E1126" t="s">
        <v>131</v>
      </c>
      <c r="F1126" t="s">
        <v>3472</v>
      </c>
      <c r="G1126" t="s">
        <v>283</v>
      </c>
      <c r="H1126" t="s">
        <v>134</v>
      </c>
      <c r="I1126" t="s">
        <v>135</v>
      </c>
      <c r="J1126" t="s">
        <v>136</v>
      </c>
      <c r="K1126" t="s">
        <v>137</v>
      </c>
      <c r="L1126" t="s">
        <v>3473</v>
      </c>
      <c r="M1126" t="s">
        <v>3474</v>
      </c>
      <c r="N1126">
        <v>0.30666666599999998</v>
      </c>
      <c r="O1126">
        <v>0</v>
      </c>
      <c r="P1126">
        <v>41</v>
      </c>
      <c r="Q1126">
        <v>0</v>
      </c>
      <c r="R1126">
        <v>1</v>
      </c>
      <c r="S1126">
        <v>0</v>
      </c>
      <c r="T1126">
        <v>2</v>
      </c>
      <c r="U1126">
        <v>0</v>
      </c>
      <c r="V1126">
        <v>0</v>
      </c>
      <c r="W1126">
        <v>0</v>
      </c>
      <c r="X1126">
        <v>13.901986770842162</v>
      </c>
      <c r="Y1126">
        <v>0</v>
      </c>
      <c r="Z1126">
        <v>5.2200511549333334E-2</v>
      </c>
      <c r="AA1126">
        <v>0</v>
      </c>
      <c r="AB1126">
        <v>0.92043583838684007</v>
      </c>
      <c r="AC1126">
        <v>0</v>
      </c>
      <c r="AD1126">
        <v>0</v>
      </c>
      <c r="AE1126">
        <v>14.874623120778336</v>
      </c>
    </row>
    <row r="1127" spans="1:31" x14ac:dyDescent="0.25">
      <c r="A1127">
        <v>1896872</v>
      </c>
      <c r="B1127">
        <v>1</v>
      </c>
      <c r="C1127" t="s">
        <v>81</v>
      </c>
      <c r="D1127" t="s">
        <v>128</v>
      </c>
      <c r="E1127" t="s">
        <v>149</v>
      </c>
      <c r="F1127" t="s">
        <v>3273</v>
      </c>
      <c r="G1127" t="s">
        <v>151</v>
      </c>
      <c r="H1127" t="s">
        <v>134</v>
      </c>
      <c r="I1127" t="s">
        <v>135</v>
      </c>
      <c r="J1127" t="s">
        <v>136</v>
      </c>
      <c r="K1127" t="s">
        <v>137</v>
      </c>
      <c r="L1127" t="s">
        <v>3475</v>
      </c>
      <c r="M1127" t="s">
        <v>2779</v>
      </c>
      <c r="N1127">
        <v>1.965833333</v>
      </c>
      <c r="O1127">
        <v>0</v>
      </c>
      <c r="P1127">
        <v>295</v>
      </c>
      <c r="Q1127">
        <v>0</v>
      </c>
      <c r="R1127">
        <v>3</v>
      </c>
      <c r="S1127">
        <v>0</v>
      </c>
      <c r="T1127">
        <v>5</v>
      </c>
      <c r="U1127">
        <v>0</v>
      </c>
      <c r="V1127">
        <v>0</v>
      </c>
      <c r="W1127">
        <v>0</v>
      </c>
      <c r="X1127">
        <v>155.68885113146149</v>
      </c>
      <c r="Y1127">
        <v>0</v>
      </c>
      <c r="Z1127">
        <v>29.268713018539081</v>
      </c>
      <c r="AA1127">
        <v>0</v>
      </c>
      <c r="AB1127">
        <v>1.9971395130710228</v>
      </c>
      <c r="AC1127">
        <v>0</v>
      </c>
      <c r="AD1127">
        <v>0</v>
      </c>
      <c r="AE1127">
        <v>186.9547036630716</v>
      </c>
    </row>
    <row r="1128" spans="1:31" x14ac:dyDescent="0.25">
      <c r="A1128">
        <v>1896669</v>
      </c>
      <c r="B1128">
        <v>1</v>
      </c>
      <c r="C1128" t="s">
        <v>80</v>
      </c>
      <c r="D1128" t="s">
        <v>102</v>
      </c>
      <c r="E1128" t="s">
        <v>154</v>
      </c>
      <c r="F1128" t="s">
        <v>3476</v>
      </c>
      <c r="G1128" t="s">
        <v>202</v>
      </c>
      <c r="H1128" t="s">
        <v>157</v>
      </c>
      <c r="I1128" t="s">
        <v>135</v>
      </c>
      <c r="J1128" t="s">
        <v>136</v>
      </c>
      <c r="K1128" t="s">
        <v>203</v>
      </c>
      <c r="L1128" t="s">
        <v>3477</v>
      </c>
      <c r="M1128" t="s">
        <v>3478</v>
      </c>
      <c r="N1128">
        <v>0.53321194400000005</v>
      </c>
      <c r="O1128">
        <v>0</v>
      </c>
      <c r="P1128">
        <v>0</v>
      </c>
      <c r="Q1128">
        <v>0</v>
      </c>
      <c r="R1128">
        <v>0</v>
      </c>
      <c r="S1128">
        <v>5</v>
      </c>
      <c r="T1128">
        <v>0</v>
      </c>
      <c r="U1128">
        <v>2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101.153307888776</v>
      </c>
      <c r="AB1128">
        <v>0</v>
      </c>
      <c r="AC1128">
        <v>51.972635017995735</v>
      </c>
      <c r="AD1128">
        <v>0</v>
      </c>
      <c r="AE1128">
        <v>153.12594290677174</v>
      </c>
    </row>
    <row r="1129" spans="1:31" x14ac:dyDescent="0.25">
      <c r="A1129">
        <v>1896623</v>
      </c>
      <c r="B1129">
        <v>1</v>
      </c>
      <c r="C1129" t="s">
        <v>81</v>
      </c>
      <c r="D1129" t="s">
        <v>128</v>
      </c>
      <c r="E1129" t="s">
        <v>149</v>
      </c>
      <c r="F1129" t="s">
        <v>3479</v>
      </c>
      <c r="G1129" t="s">
        <v>151</v>
      </c>
      <c r="H1129" t="s">
        <v>134</v>
      </c>
      <c r="I1129" t="s">
        <v>135</v>
      </c>
      <c r="J1129" t="s">
        <v>136</v>
      </c>
      <c r="K1129" t="s">
        <v>137</v>
      </c>
      <c r="L1129" t="s">
        <v>3480</v>
      </c>
      <c r="M1129" t="s">
        <v>3481</v>
      </c>
      <c r="N1129">
        <v>7.2569444440000002</v>
      </c>
      <c r="O1129">
        <v>0</v>
      </c>
      <c r="P1129">
        <v>127</v>
      </c>
      <c r="Q1129">
        <v>0</v>
      </c>
      <c r="R1129">
        <v>8</v>
      </c>
      <c r="S1129">
        <v>0</v>
      </c>
      <c r="T1129">
        <v>7</v>
      </c>
      <c r="U1129">
        <v>0</v>
      </c>
      <c r="V1129">
        <v>0</v>
      </c>
      <c r="W1129">
        <v>0</v>
      </c>
      <c r="X1129">
        <v>171.64525153140016</v>
      </c>
      <c r="Y1129">
        <v>0</v>
      </c>
      <c r="Z1129">
        <v>259.97742114637208</v>
      </c>
      <c r="AA1129">
        <v>0</v>
      </c>
      <c r="AB1129">
        <v>6.1620631597595956</v>
      </c>
      <c r="AC1129">
        <v>0</v>
      </c>
      <c r="AD1129">
        <v>0</v>
      </c>
      <c r="AE1129">
        <v>437.78473583753185</v>
      </c>
    </row>
    <row r="1130" spans="1:31" x14ac:dyDescent="0.25">
      <c r="A1130">
        <v>1896955</v>
      </c>
      <c r="B1130">
        <v>1</v>
      </c>
      <c r="C1130" t="s">
        <v>81</v>
      </c>
      <c r="D1130" t="s">
        <v>117</v>
      </c>
      <c r="E1130" t="s">
        <v>190</v>
      </c>
      <c r="F1130" t="s">
        <v>3482</v>
      </c>
      <c r="G1130" t="s">
        <v>156</v>
      </c>
      <c r="H1130" t="s">
        <v>157</v>
      </c>
      <c r="I1130" t="s">
        <v>222</v>
      </c>
      <c r="J1130" t="s">
        <v>136</v>
      </c>
      <c r="K1130" t="s">
        <v>137</v>
      </c>
      <c r="L1130" t="s">
        <v>3483</v>
      </c>
      <c r="M1130" t="s">
        <v>3484</v>
      </c>
      <c r="N1130">
        <v>1.1111111E-2</v>
      </c>
      <c r="O1130">
        <v>1</v>
      </c>
      <c r="P1130">
        <v>188</v>
      </c>
      <c r="Q1130">
        <v>20</v>
      </c>
      <c r="R1130">
        <v>30</v>
      </c>
      <c r="S1130">
        <v>2</v>
      </c>
      <c r="T1130">
        <v>5</v>
      </c>
      <c r="U1130">
        <v>0</v>
      </c>
      <c r="V1130">
        <v>0</v>
      </c>
      <c r="W1130">
        <v>1.5533352693333335E-3</v>
      </c>
      <c r="X1130">
        <v>0.5015338645869668</v>
      </c>
      <c r="Y1130">
        <v>1.8021240747193337</v>
      </c>
      <c r="Z1130">
        <v>0.56967707713973326</v>
      </c>
      <c r="AA1130">
        <v>0.19645488088820001</v>
      </c>
      <c r="AB1130">
        <v>2.4000127878844445E-2</v>
      </c>
      <c r="AC1130">
        <v>0</v>
      </c>
      <c r="AD1130">
        <v>0</v>
      </c>
      <c r="AE1130">
        <v>3.0953433604824112</v>
      </c>
    </row>
    <row r="1131" spans="1:31" x14ac:dyDescent="0.25">
      <c r="A1131">
        <v>1897250</v>
      </c>
      <c r="B1131">
        <v>1</v>
      </c>
      <c r="C1131" t="s">
        <v>81</v>
      </c>
      <c r="D1131" t="s">
        <v>118</v>
      </c>
      <c r="E1131" t="s">
        <v>131</v>
      </c>
      <c r="F1131" t="s">
        <v>3485</v>
      </c>
      <c r="G1131" t="s">
        <v>133</v>
      </c>
      <c r="H1131" t="s">
        <v>134</v>
      </c>
      <c r="I1131" t="s">
        <v>135</v>
      </c>
      <c r="J1131" t="s">
        <v>136</v>
      </c>
      <c r="K1131" t="s">
        <v>137</v>
      </c>
      <c r="L1131" t="s">
        <v>3486</v>
      </c>
      <c r="M1131" t="s">
        <v>3487</v>
      </c>
      <c r="N1131">
        <v>1.8886111109999999</v>
      </c>
      <c r="O1131">
        <v>0</v>
      </c>
      <c r="P1131">
        <v>36</v>
      </c>
      <c r="Q1131">
        <v>0</v>
      </c>
      <c r="R1131">
        <v>0</v>
      </c>
      <c r="S1131">
        <v>0</v>
      </c>
      <c r="T1131">
        <v>2</v>
      </c>
      <c r="U1131">
        <v>0</v>
      </c>
      <c r="V1131">
        <v>0</v>
      </c>
      <c r="W1131">
        <v>0</v>
      </c>
      <c r="X1131">
        <v>6.3149334484445454</v>
      </c>
      <c r="Y1131">
        <v>0</v>
      </c>
      <c r="Z1131">
        <v>0</v>
      </c>
      <c r="AA1131">
        <v>0</v>
      </c>
      <c r="AB1131">
        <v>9.6213697554834166E-2</v>
      </c>
      <c r="AC1131">
        <v>0</v>
      </c>
      <c r="AD1131">
        <v>0</v>
      </c>
      <c r="AE1131">
        <v>6.4111471459993794</v>
      </c>
    </row>
    <row r="1132" spans="1:31" x14ac:dyDescent="0.25">
      <c r="A1132">
        <v>1896815</v>
      </c>
      <c r="B1132">
        <v>1</v>
      </c>
      <c r="C1132" t="s">
        <v>80</v>
      </c>
      <c r="D1132" t="s">
        <v>90</v>
      </c>
      <c r="E1132" t="s">
        <v>190</v>
      </c>
      <c r="F1132" t="s">
        <v>3488</v>
      </c>
      <c r="G1132" t="s">
        <v>804</v>
      </c>
      <c r="H1132" t="s">
        <v>157</v>
      </c>
      <c r="I1132" t="s">
        <v>135</v>
      </c>
      <c r="J1132" t="s">
        <v>136</v>
      </c>
      <c r="K1132" t="s">
        <v>137</v>
      </c>
      <c r="L1132" t="s">
        <v>3489</v>
      </c>
      <c r="M1132" t="s">
        <v>3490</v>
      </c>
      <c r="N1132">
        <v>12.839444444</v>
      </c>
      <c r="O1132">
        <v>0</v>
      </c>
      <c r="P1132">
        <v>1213</v>
      </c>
      <c r="Q1132">
        <v>0</v>
      </c>
      <c r="R1132">
        <v>0</v>
      </c>
      <c r="S1132">
        <v>0</v>
      </c>
      <c r="T1132">
        <v>90</v>
      </c>
      <c r="U1132">
        <v>0</v>
      </c>
      <c r="V1132">
        <v>0</v>
      </c>
      <c r="W1132">
        <v>0</v>
      </c>
      <c r="X1132">
        <v>4866.8832086249095</v>
      </c>
      <c r="Y1132">
        <v>0</v>
      </c>
      <c r="Z1132">
        <v>0</v>
      </c>
      <c r="AA1132">
        <v>0</v>
      </c>
      <c r="AB1132">
        <v>895.45052264557785</v>
      </c>
      <c r="AC1132">
        <v>0</v>
      </c>
      <c r="AD1132">
        <v>0</v>
      </c>
      <c r="AE1132">
        <v>5762.3337312704871</v>
      </c>
    </row>
    <row r="1133" spans="1:31" x14ac:dyDescent="0.25">
      <c r="A1133">
        <v>1896437</v>
      </c>
      <c r="B1133">
        <v>1</v>
      </c>
      <c r="C1133" t="s">
        <v>81</v>
      </c>
      <c r="D1133" t="s">
        <v>123</v>
      </c>
      <c r="E1133" t="s">
        <v>220</v>
      </c>
      <c r="F1133" t="s">
        <v>3491</v>
      </c>
      <c r="G1133" t="s">
        <v>156</v>
      </c>
      <c r="H1133" t="s">
        <v>157</v>
      </c>
      <c r="I1133" t="s">
        <v>135</v>
      </c>
      <c r="J1133" t="s">
        <v>136</v>
      </c>
      <c r="K1133" t="s">
        <v>137</v>
      </c>
      <c r="L1133" t="s">
        <v>3492</v>
      </c>
      <c r="M1133" t="s">
        <v>3493</v>
      </c>
      <c r="N1133">
        <v>0.6875</v>
      </c>
      <c r="O1133">
        <v>0</v>
      </c>
      <c r="P1133">
        <v>334</v>
      </c>
      <c r="Q1133">
        <v>119</v>
      </c>
      <c r="R1133">
        <v>45</v>
      </c>
      <c r="S1133">
        <v>10</v>
      </c>
      <c r="T1133">
        <v>27</v>
      </c>
      <c r="U1133">
        <v>0</v>
      </c>
      <c r="V1133">
        <v>0</v>
      </c>
      <c r="W1133">
        <v>0</v>
      </c>
      <c r="X1133">
        <v>42.659739862364184</v>
      </c>
      <c r="Y1133">
        <v>246.87063038236724</v>
      </c>
      <c r="Z1133">
        <v>85.304457103898798</v>
      </c>
      <c r="AA1133">
        <v>8.2639647137216006</v>
      </c>
      <c r="AB1133">
        <v>9.4678730566229241</v>
      </c>
      <c r="AC1133">
        <v>0</v>
      </c>
      <c r="AD1133">
        <v>0</v>
      </c>
      <c r="AE1133">
        <v>392.56666511897475</v>
      </c>
    </row>
    <row r="1134" spans="1:31" x14ac:dyDescent="0.25">
      <c r="A1134">
        <v>1897104</v>
      </c>
      <c r="B1134">
        <v>1</v>
      </c>
      <c r="C1134" t="s">
        <v>80</v>
      </c>
      <c r="D1134" t="s">
        <v>96</v>
      </c>
      <c r="E1134" t="s">
        <v>131</v>
      </c>
      <c r="F1134" t="s">
        <v>3494</v>
      </c>
      <c r="G1134" t="s">
        <v>133</v>
      </c>
      <c r="H1134" t="s">
        <v>134</v>
      </c>
      <c r="I1134" t="s">
        <v>135</v>
      </c>
      <c r="J1134" t="s">
        <v>136</v>
      </c>
      <c r="K1134" t="s">
        <v>137</v>
      </c>
      <c r="L1134" t="s">
        <v>3495</v>
      </c>
      <c r="M1134" t="s">
        <v>3496</v>
      </c>
      <c r="N1134">
        <v>3.2527777769999999</v>
      </c>
      <c r="O1134">
        <v>0</v>
      </c>
      <c r="P1134">
        <v>8</v>
      </c>
      <c r="Q1134">
        <v>0</v>
      </c>
      <c r="R1134">
        <v>0</v>
      </c>
      <c r="S1134">
        <v>0</v>
      </c>
      <c r="T1134">
        <v>1</v>
      </c>
      <c r="U1134">
        <v>0</v>
      </c>
      <c r="V1134">
        <v>0</v>
      </c>
      <c r="W1134">
        <v>0</v>
      </c>
      <c r="X1134">
        <v>6.3923825222349633</v>
      </c>
      <c r="Y1134">
        <v>0</v>
      </c>
      <c r="Z1134">
        <v>0</v>
      </c>
      <c r="AA1134">
        <v>0</v>
      </c>
      <c r="AB1134">
        <v>14.244111321831344</v>
      </c>
      <c r="AC1134">
        <v>0</v>
      </c>
      <c r="AD1134">
        <v>0</v>
      </c>
      <c r="AE1134">
        <v>20.636493844066308</v>
      </c>
    </row>
    <row r="1135" spans="1:31" x14ac:dyDescent="0.25">
      <c r="A1135">
        <v>1896749</v>
      </c>
      <c r="B1135">
        <v>1</v>
      </c>
      <c r="C1135" t="s">
        <v>80</v>
      </c>
      <c r="D1135" t="s">
        <v>96</v>
      </c>
      <c r="E1135" t="s">
        <v>160</v>
      </c>
      <c r="F1135" t="s">
        <v>3497</v>
      </c>
      <c r="G1135" t="s">
        <v>133</v>
      </c>
      <c r="H1135" t="s">
        <v>134</v>
      </c>
      <c r="I1135" t="s">
        <v>135</v>
      </c>
      <c r="J1135" t="s">
        <v>136</v>
      </c>
      <c r="K1135" t="s">
        <v>137</v>
      </c>
      <c r="L1135" t="s">
        <v>3498</v>
      </c>
      <c r="M1135" t="s">
        <v>3499</v>
      </c>
      <c r="N1135">
        <v>3.7491666659999998</v>
      </c>
      <c r="O1135">
        <v>0</v>
      </c>
      <c r="P1135">
        <v>22</v>
      </c>
      <c r="Q1135">
        <v>0</v>
      </c>
      <c r="R1135">
        <v>2</v>
      </c>
      <c r="S1135">
        <v>0</v>
      </c>
      <c r="T1135">
        <v>1</v>
      </c>
      <c r="U1135">
        <v>0</v>
      </c>
      <c r="V1135">
        <v>0</v>
      </c>
      <c r="W1135">
        <v>0</v>
      </c>
      <c r="X1135">
        <v>80.241116790758852</v>
      </c>
      <c r="Y1135">
        <v>0</v>
      </c>
      <c r="Z1135">
        <v>18.710715313382568</v>
      </c>
      <c r="AA1135">
        <v>0</v>
      </c>
      <c r="AB1135">
        <v>1.2355470021140293</v>
      </c>
      <c r="AC1135">
        <v>0</v>
      </c>
      <c r="AD1135">
        <v>0</v>
      </c>
      <c r="AE1135">
        <v>100.18737910625545</v>
      </c>
    </row>
    <row r="1136" spans="1:31" x14ac:dyDescent="0.25">
      <c r="A1136">
        <v>1897170</v>
      </c>
      <c r="B1136">
        <v>1</v>
      </c>
      <c r="C1136" t="s">
        <v>81</v>
      </c>
      <c r="D1136" t="s">
        <v>128</v>
      </c>
      <c r="E1136" t="s">
        <v>154</v>
      </c>
      <c r="F1136" t="s">
        <v>3500</v>
      </c>
      <c r="G1136" t="s">
        <v>156</v>
      </c>
      <c r="H1136" t="s">
        <v>157</v>
      </c>
      <c r="I1136" t="s">
        <v>135</v>
      </c>
      <c r="J1136" t="s">
        <v>136</v>
      </c>
      <c r="K1136" t="s">
        <v>137</v>
      </c>
      <c r="L1136" t="s">
        <v>3501</v>
      </c>
      <c r="M1136" t="s">
        <v>3502</v>
      </c>
      <c r="N1136">
        <v>0.99750000000000005</v>
      </c>
      <c r="O1136">
        <v>15</v>
      </c>
      <c r="P1136">
        <v>82</v>
      </c>
      <c r="Q1136">
        <v>248</v>
      </c>
      <c r="R1136">
        <v>76</v>
      </c>
      <c r="S1136">
        <v>3</v>
      </c>
      <c r="T1136">
        <v>1</v>
      </c>
      <c r="U1136">
        <v>0</v>
      </c>
      <c r="V1136">
        <v>0</v>
      </c>
      <c r="W1136">
        <v>19.824062466237564</v>
      </c>
      <c r="X1136">
        <v>30.06194752896749</v>
      </c>
      <c r="Y1136">
        <v>471.04309034072776</v>
      </c>
      <c r="Z1136">
        <v>61.464962594332171</v>
      </c>
      <c r="AA1136">
        <v>3.381364295083678</v>
      </c>
      <c r="AB1136">
        <v>1.3829559431521752</v>
      </c>
      <c r="AC1136">
        <v>0</v>
      </c>
      <c r="AD1136">
        <v>0</v>
      </c>
      <c r="AE1136">
        <v>587.1583831685009</v>
      </c>
    </row>
    <row r="1137" spans="1:31" x14ac:dyDescent="0.25">
      <c r="A1137">
        <v>1896457</v>
      </c>
      <c r="B1137">
        <v>1</v>
      </c>
      <c r="C1137" t="s">
        <v>80</v>
      </c>
      <c r="D1137" t="s">
        <v>83</v>
      </c>
      <c r="E1137" t="s">
        <v>190</v>
      </c>
      <c r="F1137" t="s">
        <v>3503</v>
      </c>
      <c r="G1137" t="s">
        <v>241</v>
      </c>
      <c r="H1137" t="s">
        <v>157</v>
      </c>
      <c r="I1137" t="s">
        <v>135</v>
      </c>
      <c r="J1137" t="s">
        <v>136</v>
      </c>
      <c r="K1137" t="s">
        <v>137</v>
      </c>
      <c r="L1137" t="s">
        <v>3504</v>
      </c>
      <c r="M1137" t="s">
        <v>3505</v>
      </c>
      <c r="N1137">
        <v>3.2641666659999999</v>
      </c>
      <c r="O1137">
        <v>0</v>
      </c>
      <c r="P1137">
        <v>129</v>
      </c>
      <c r="Q1137">
        <v>0</v>
      </c>
      <c r="R1137">
        <v>1</v>
      </c>
      <c r="S1137">
        <v>21</v>
      </c>
      <c r="T1137">
        <v>12</v>
      </c>
      <c r="U1137">
        <v>13</v>
      </c>
      <c r="V1137">
        <v>2</v>
      </c>
      <c r="W1137">
        <v>0</v>
      </c>
      <c r="X1137">
        <v>99.846572590415008</v>
      </c>
      <c r="Y1137">
        <v>0</v>
      </c>
      <c r="Z1137">
        <v>0.32431117560212502</v>
      </c>
      <c r="AA1137">
        <v>713.68133644557236</v>
      </c>
      <c r="AB1137">
        <v>27.70162643307297</v>
      </c>
      <c r="AC1137">
        <v>1758.2802547758281</v>
      </c>
      <c r="AD1137">
        <v>211.40347115405513</v>
      </c>
      <c r="AE1137">
        <v>2811.237572574546</v>
      </c>
    </row>
    <row r="1138" spans="1:31" x14ac:dyDescent="0.25">
      <c r="A1138">
        <v>1896978</v>
      </c>
      <c r="B1138">
        <v>1</v>
      </c>
      <c r="C1138" t="s">
        <v>81</v>
      </c>
      <c r="D1138" t="s">
        <v>123</v>
      </c>
      <c r="E1138" t="s">
        <v>149</v>
      </c>
      <c r="F1138" t="s">
        <v>3506</v>
      </c>
      <c r="G1138" t="s">
        <v>151</v>
      </c>
      <c r="H1138" t="s">
        <v>134</v>
      </c>
      <c r="I1138" t="s">
        <v>135</v>
      </c>
      <c r="J1138" t="s">
        <v>136</v>
      </c>
      <c r="K1138" t="s">
        <v>137</v>
      </c>
      <c r="L1138" t="s">
        <v>3507</v>
      </c>
      <c r="M1138" t="s">
        <v>3508</v>
      </c>
      <c r="N1138">
        <v>5.4163888880000002</v>
      </c>
      <c r="O1138">
        <v>0</v>
      </c>
      <c r="P1138">
        <v>631</v>
      </c>
      <c r="Q1138">
        <v>0</v>
      </c>
      <c r="R1138">
        <v>0</v>
      </c>
      <c r="S1138">
        <v>0</v>
      </c>
      <c r="T1138">
        <v>24</v>
      </c>
      <c r="U1138">
        <v>0</v>
      </c>
      <c r="V1138">
        <v>0</v>
      </c>
      <c r="W1138">
        <v>0</v>
      </c>
      <c r="X1138">
        <v>828.43369751236628</v>
      </c>
      <c r="Y1138">
        <v>0</v>
      </c>
      <c r="Z1138">
        <v>0</v>
      </c>
      <c r="AA1138">
        <v>0</v>
      </c>
      <c r="AB1138">
        <v>67.650020590646378</v>
      </c>
      <c r="AC1138">
        <v>0</v>
      </c>
      <c r="AD1138">
        <v>0</v>
      </c>
      <c r="AE1138">
        <v>896.08371810301264</v>
      </c>
    </row>
    <row r="1139" spans="1:31" x14ac:dyDescent="0.25">
      <c r="A1139">
        <v>1897227</v>
      </c>
      <c r="B1139">
        <v>1</v>
      </c>
      <c r="C1139" t="s">
        <v>80</v>
      </c>
      <c r="D1139" t="s">
        <v>101</v>
      </c>
      <c r="E1139" t="s">
        <v>131</v>
      </c>
      <c r="F1139" t="s">
        <v>3509</v>
      </c>
      <c r="G1139" t="s">
        <v>133</v>
      </c>
      <c r="H1139" t="s">
        <v>134</v>
      </c>
      <c r="I1139" t="s">
        <v>135</v>
      </c>
      <c r="J1139" t="s">
        <v>136</v>
      </c>
      <c r="K1139" t="s">
        <v>137</v>
      </c>
      <c r="L1139" t="s">
        <v>3510</v>
      </c>
      <c r="M1139" t="s">
        <v>3511</v>
      </c>
      <c r="N1139">
        <v>2.2741666660000002</v>
      </c>
      <c r="O1139">
        <v>0</v>
      </c>
      <c r="P1139">
        <v>180</v>
      </c>
      <c r="Q1139">
        <v>0</v>
      </c>
      <c r="R1139">
        <v>0</v>
      </c>
      <c r="S1139">
        <v>0</v>
      </c>
      <c r="T1139">
        <v>5</v>
      </c>
      <c r="U1139">
        <v>0</v>
      </c>
      <c r="V1139">
        <v>0</v>
      </c>
      <c r="W1139">
        <v>0</v>
      </c>
      <c r="X1139">
        <v>128.63280772857763</v>
      </c>
      <c r="Y1139">
        <v>0</v>
      </c>
      <c r="Z1139">
        <v>0</v>
      </c>
      <c r="AA1139">
        <v>0</v>
      </c>
      <c r="AB1139">
        <v>106.04385091133311</v>
      </c>
      <c r="AC1139">
        <v>0</v>
      </c>
      <c r="AD1139">
        <v>0</v>
      </c>
      <c r="AE1139">
        <v>234.67665863991073</v>
      </c>
    </row>
    <row r="1140" spans="1:31" x14ac:dyDescent="0.25">
      <c r="A1140">
        <v>1896835</v>
      </c>
      <c r="B1140">
        <v>1</v>
      </c>
      <c r="C1140" t="s">
        <v>80</v>
      </c>
      <c r="D1140" t="s">
        <v>96</v>
      </c>
      <c r="E1140" t="s">
        <v>149</v>
      </c>
      <c r="F1140" t="s">
        <v>2437</v>
      </c>
      <c r="G1140" t="s">
        <v>151</v>
      </c>
      <c r="H1140" t="s">
        <v>134</v>
      </c>
      <c r="I1140" t="s">
        <v>135</v>
      </c>
      <c r="J1140" t="s">
        <v>136</v>
      </c>
      <c r="K1140" t="s">
        <v>137</v>
      </c>
      <c r="L1140" t="s">
        <v>3512</v>
      </c>
      <c r="M1140" t="s">
        <v>3513</v>
      </c>
      <c r="N1140">
        <v>4.0625</v>
      </c>
      <c r="O1140">
        <v>0</v>
      </c>
      <c r="P1140">
        <v>126</v>
      </c>
      <c r="Q1140">
        <v>0</v>
      </c>
      <c r="R1140">
        <v>5</v>
      </c>
      <c r="S1140">
        <v>0</v>
      </c>
      <c r="T1140">
        <v>19</v>
      </c>
      <c r="U1140">
        <v>0</v>
      </c>
      <c r="V1140">
        <v>0</v>
      </c>
      <c r="W1140">
        <v>0</v>
      </c>
      <c r="X1140">
        <v>928.96180704145263</v>
      </c>
      <c r="Y1140">
        <v>0</v>
      </c>
      <c r="Z1140">
        <v>19.471785692810673</v>
      </c>
      <c r="AA1140">
        <v>0</v>
      </c>
      <c r="AB1140">
        <v>63.645322940869086</v>
      </c>
      <c r="AC1140">
        <v>0</v>
      </c>
      <c r="AD1140">
        <v>0</v>
      </c>
      <c r="AE1140">
        <v>1012.0789156751324</v>
      </c>
    </row>
    <row r="1141" spans="1:31" x14ac:dyDescent="0.25">
      <c r="A1141">
        <v>1896941</v>
      </c>
      <c r="B1141">
        <v>1</v>
      </c>
      <c r="C1141" t="s">
        <v>80</v>
      </c>
      <c r="D1141" t="s">
        <v>100</v>
      </c>
      <c r="E1141" t="s">
        <v>160</v>
      </c>
      <c r="F1141" t="s">
        <v>3514</v>
      </c>
      <c r="G1141" t="s">
        <v>162</v>
      </c>
      <c r="H1141" t="s">
        <v>134</v>
      </c>
      <c r="I1141" t="s">
        <v>135</v>
      </c>
      <c r="J1141" t="s">
        <v>136</v>
      </c>
      <c r="K1141" t="s">
        <v>137</v>
      </c>
      <c r="L1141" t="s">
        <v>3515</v>
      </c>
      <c r="M1141" t="s">
        <v>3516</v>
      </c>
      <c r="N1141">
        <v>4.3591666660000001</v>
      </c>
      <c r="O1141">
        <v>0</v>
      </c>
      <c r="P1141">
        <v>228</v>
      </c>
      <c r="Q1141">
        <v>0</v>
      </c>
      <c r="R1141">
        <v>0</v>
      </c>
      <c r="S1141">
        <v>0</v>
      </c>
      <c r="T1141">
        <v>24</v>
      </c>
      <c r="U1141">
        <v>0</v>
      </c>
      <c r="V1141">
        <v>0</v>
      </c>
      <c r="W1141">
        <v>0</v>
      </c>
      <c r="X1141">
        <v>341.03364353291943</v>
      </c>
      <c r="Y1141">
        <v>0</v>
      </c>
      <c r="Z1141">
        <v>0</v>
      </c>
      <c r="AA1141">
        <v>0</v>
      </c>
      <c r="AB1141">
        <v>168.34653120943827</v>
      </c>
      <c r="AC1141">
        <v>0</v>
      </c>
      <c r="AD1141">
        <v>0</v>
      </c>
      <c r="AE1141">
        <v>509.38017474235767</v>
      </c>
    </row>
    <row r="1142" spans="1:31" x14ac:dyDescent="0.25">
      <c r="A1142">
        <v>1896586</v>
      </c>
      <c r="B1142">
        <v>1</v>
      </c>
      <c r="C1142" t="s">
        <v>80</v>
      </c>
      <c r="D1142" t="s">
        <v>103</v>
      </c>
      <c r="E1142" t="s">
        <v>220</v>
      </c>
      <c r="F1142" t="s">
        <v>3517</v>
      </c>
      <c r="G1142" t="s">
        <v>202</v>
      </c>
      <c r="H1142" t="s">
        <v>157</v>
      </c>
      <c r="I1142" t="s">
        <v>135</v>
      </c>
      <c r="J1142" t="s">
        <v>136</v>
      </c>
      <c r="K1142" t="s">
        <v>203</v>
      </c>
      <c r="L1142" t="s">
        <v>3518</v>
      </c>
      <c r="M1142" t="s">
        <v>3519</v>
      </c>
      <c r="N1142">
        <v>2.4194444439999998</v>
      </c>
      <c r="O1142">
        <v>2</v>
      </c>
      <c r="P1142">
        <v>1198</v>
      </c>
      <c r="Q1142">
        <v>11</v>
      </c>
      <c r="R1142">
        <v>126</v>
      </c>
      <c r="S1142">
        <v>6</v>
      </c>
      <c r="T1142">
        <v>124</v>
      </c>
      <c r="U1142">
        <v>0</v>
      </c>
      <c r="V1142">
        <v>0</v>
      </c>
      <c r="W1142">
        <v>13.328737154611174</v>
      </c>
      <c r="X1142">
        <v>1234.2710670862596</v>
      </c>
      <c r="Y1142">
        <v>452.04329173259015</v>
      </c>
      <c r="Z1142">
        <v>1162.0576850233097</v>
      </c>
      <c r="AA1142">
        <v>76.362647374994097</v>
      </c>
      <c r="AB1142">
        <v>510.67206096117116</v>
      </c>
      <c r="AC1142">
        <v>0</v>
      </c>
      <c r="AD1142">
        <v>0</v>
      </c>
      <c r="AE1142">
        <v>3448.7354893329361</v>
      </c>
    </row>
    <row r="1143" spans="1:31" x14ac:dyDescent="0.25">
      <c r="A1143">
        <v>1896792</v>
      </c>
      <c r="B1143">
        <v>1</v>
      </c>
      <c r="C1143" t="s">
        <v>81</v>
      </c>
      <c r="D1143" t="s">
        <v>127</v>
      </c>
      <c r="E1143" t="s">
        <v>149</v>
      </c>
      <c r="F1143" t="s">
        <v>3520</v>
      </c>
      <c r="G1143" t="s">
        <v>151</v>
      </c>
      <c r="H1143" t="s">
        <v>134</v>
      </c>
      <c r="I1143" t="s">
        <v>135</v>
      </c>
      <c r="J1143" t="s">
        <v>136</v>
      </c>
      <c r="K1143" t="s">
        <v>137</v>
      </c>
      <c r="L1143" t="s">
        <v>3521</v>
      </c>
      <c r="M1143" t="s">
        <v>3522</v>
      </c>
      <c r="N1143">
        <v>3.2036111109999998</v>
      </c>
      <c r="O1143">
        <v>0</v>
      </c>
      <c r="P1143">
        <v>110</v>
      </c>
      <c r="Q1143">
        <v>0</v>
      </c>
      <c r="R1143">
        <v>0</v>
      </c>
      <c r="S1143">
        <v>0</v>
      </c>
      <c r="T1143">
        <v>3</v>
      </c>
      <c r="U1143">
        <v>0</v>
      </c>
      <c r="V1143">
        <v>0</v>
      </c>
      <c r="W1143">
        <v>0</v>
      </c>
      <c r="X1143">
        <v>109.9127788571096</v>
      </c>
      <c r="Y1143">
        <v>0</v>
      </c>
      <c r="Z1143">
        <v>0</v>
      </c>
      <c r="AA1143">
        <v>0</v>
      </c>
      <c r="AB1143">
        <v>2.742184406778561</v>
      </c>
      <c r="AC1143">
        <v>0</v>
      </c>
      <c r="AD1143">
        <v>0</v>
      </c>
      <c r="AE1143">
        <v>112.65496326388816</v>
      </c>
    </row>
    <row r="1144" spans="1:31" x14ac:dyDescent="0.25">
      <c r="A1144">
        <v>1896935</v>
      </c>
      <c r="B1144">
        <v>1</v>
      </c>
      <c r="C1144" t="s">
        <v>80</v>
      </c>
      <c r="D1144" t="s">
        <v>96</v>
      </c>
      <c r="E1144" t="s">
        <v>131</v>
      </c>
      <c r="F1144" t="s">
        <v>3523</v>
      </c>
      <c r="G1144" t="s">
        <v>133</v>
      </c>
      <c r="H1144" t="s">
        <v>134</v>
      </c>
      <c r="I1144" t="s">
        <v>135</v>
      </c>
      <c r="J1144" t="s">
        <v>136</v>
      </c>
      <c r="K1144" t="s">
        <v>137</v>
      </c>
      <c r="L1144" t="s">
        <v>3524</v>
      </c>
      <c r="M1144" t="s">
        <v>3525</v>
      </c>
      <c r="N1144">
        <v>6.8708333330000002</v>
      </c>
      <c r="O1144">
        <v>0</v>
      </c>
      <c r="P1144">
        <v>29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162.40636308076287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162.40636308076287</v>
      </c>
    </row>
    <row r="1145" spans="1:31" x14ac:dyDescent="0.25">
      <c r="A1145">
        <v>1896692</v>
      </c>
      <c r="B1145">
        <v>1</v>
      </c>
      <c r="C1145" t="s">
        <v>80</v>
      </c>
      <c r="D1145" t="s">
        <v>96</v>
      </c>
      <c r="E1145" t="s">
        <v>160</v>
      </c>
      <c r="F1145" t="s">
        <v>3526</v>
      </c>
      <c r="G1145" t="s">
        <v>133</v>
      </c>
      <c r="H1145" t="s">
        <v>134</v>
      </c>
      <c r="I1145" t="s">
        <v>135</v>
      </c>
      <c r="J1145" t="s">
        <v>136</v>
      </c>
      <c r="K1145" t="s">
        <v>137</v>
      </c>
      <c r="L1145" t="s">
        <v>3527</v>
      </c>
      <c r="M1145" t="s">
        <v>2882</v>
      </c>
      <c r="N1145">
        <v>7.5197222220000004</v>
      </c>
      <c r="O1145">
        <v>0</v>
      </c>
      <c r="P1145">
        <v>11</v>
      </c>
      <c r="Q1145">
        <v>0</v>
      </c>
      <c r="R1145">
        <v>0</v>
      </c>
      <c r="S1145">
        <v>0</v>
      </c>
      <c r="T1145">
        <v>2</v>
      </c>
      <c r="U1145">
        <v>0</v>
      </c>
      <c r="V1145">
        <v>0</v>
      </c>
      <c r="W1145">
        <v>0</v>
      </c>
      <c r="X1145">
        <v>202.66663768584729</v>
      </c>
      <c r="Y1145">
        <v>0</v>
      </c>
      <c r="Z1145">
        <v>0</v>
      </c>
      <c r="AA1145">
        <v>0</v>
      </c>
      <c r="AB1145">
        <v>58.526416622437495</v>
      </c>
      <c r="AC1145">
        <v>0</v>
      </c>
      <c r="AD1145">
        <v>0</v>
      </c>
      <c r="AE1145">
        <v>261.19305430828479</v>
      </c>
    </row>
    <row r="1146" spans="1:31" x14ac:dyDescent="0.25">
      <c r="A1146">
        <v>1897084</v>
      </c>
      <c r="B1146">
        <v>1</v>
      </c>
      <c r="C1146" t="s">
        <v>80</v>
      </c>
      <c r="D1146" t="s">
        <v>86</v>
      </c>
      <c r="E1146" t="s">
        <v>160</v>
      </c>
      <c r="F1146" t="s">
        <v>3528</v>
      </c>
      <c r="G1146" t="s">
        <v>162</v>
      </c>
      <c r="H1146" t="s">
        <v>134</v>
      </c>
      <c r="I1146" t="s">
        <v>135</v>
      </c>
      <c r="J1146" t="s">
        <v>136</v>
      </c>
      <c r="K1146" t="s">
        <v>137</v>
      </c>
      <c r="L1146" t="s">
        <v>3529</v>
      </c>
      <c r="M1146" t="s">
        <v>3530</v>
      </c>
      <c r="N1146">
        <v>1.1291666659999999</v>
      </c>
      <c r="O1146">
        <v>0</v>
      </c>
      <c r="P1146">
        <v>75</v>
      </c>
      <c r="Q1146">
        <v>0</v>
      </c>
      <c r="R1146">
        <v>1</v>
      </c>
      <c r="S1146">
        <v>0</v>
      </c>
      <c r="T1146">
        <v>9</v>
      </c>
      <c r="U1146">
        <v>0</v>
      </c>
      <c r="V1146">
        <v>0</v>
      </c>
      <c r="W1146">
        <v>0</v>
      </c>
      <c r="X1146">
        <v>24.206758468212474</v>
      </c>
      <c r="Y1146">
        <v>0</v>
      </c>
      <c r="Z1146">
        <v>10.490405877385369</v>
      </c>
      <c r="AA1146">
        <v>0</v>
      </c>
      <c r="AB1146">
        <v>5.2204553539290588</v>
      </c>
      <c r="AC1146">
        <v>0</v>
      </c>
      <c r="AD1146">
        <v>0</v>
      </c>
      <c r="AE1146">
        <v>39.917619699526902</v>
      </c>
    </row>
    <row r="1147" spans="1:31" x14ac:dyDescent="0.25">
      <c r="A1147">
        <v>1896712</v>
      </c>
      <c r="B1147">
        <v>1</v>
      </c>
      <c r="C1147" t="s">
        <v>81</v>
      </c>
      <c r="D1147" t="s">
        <v>127</v>
      </c>
      <c r="E1147" t="s">
        <v>149</v>
      </c>
      <c r="F1147" t="s">
        <v>2661</v>
      </c>
      <c r="G1147" t="s">
        <v>151</v>
      </c>
      <c r="H1147" t="s">
        <v>134</v>
      </c>
      <c r="I1147" t="s">
        <v>135</v>
      </c>
      <c r="J1147" t="s">
        <v>136</v>
      </c>
      <c r="K1147" t="s">
        <v>137</v>
      </c>
      <c r="L1147" t="s">
        <v>3531</v>
      </c>
      <c r="M1147" t="s">
        <v>3532</v>
      </c>
      <c r="N1147">
        <v>0.96055555500000001</v>
      </c>
      <c r="O1147">
        <v>0</v>
      </c>
      <c r="P1147">
        <v>515</v>
      </c>
      <c r="Q1147">
        <v>0</v>
      </c>
      <c r="R1147">
        <v>1</v>
      </c>
      <c r="S1147">
        <v>0</v>
      </c>
      <c r="T1147">
        <v>54</v>
      </c>
      <c r="U1147">
        <v>0</v>
      </c>
      <c r="V1147">
        <v>0</v>
      </c>
      <c r="W1147">
        <v>0</v>
      </c>
      <c r="X1147">
        <v>153.91060086689308</v>
      </c>
      <c r="Y1147">
        <v>0</v>
      </c>
      <c r="Z1147">
        <v>1.9368308357591728</v>
      </c>
      <c r="AA1147">
        <v>0</v>
      </c>
      <c r="AB1147">
        <v>40.498035984751155</v>
      </c>
      <c r="AC1147">
        <v>0</v>
      </c>
      <c r="AD1147">
        <v>0</v>
      </c>
      <c r="AE1147">
        <v>196.34546768740341</v>
      </c>
    </row>
    <row r="1148" spans="1:31" x14ac:dyDescent="0.25">
      <c r="A1148">
        <v>1896898</v>
      </c>
      <c r="B1148">
        <v>1</v>
      </c>
      <c r="C1148" t="s">
        <v>81</v>
      </c>
      <c r="D1148" t="s">
        <v>117</v>
      </c>
      <c r="E1148" t="s">
        <v>131</v>
      </c>
      <c r="F1148" t="s">
        <v>3533</v>
      </c>
      <c r="G1148" t="s">
        <v>133</v>
      </c>
      <c r="H1148" t="s">
        <v>134</v>
      </c>
      <c r="I1148" t="s">
        <v>135</v>
      </c>
      <c r="J1148" t="s">
        <v>136</v>
      </c>
      <c r="K1148" t="s">
        <v>137</v>
      </c>
      <c r="L1148" t="s">
        <v>3534</v>
      </c>
      <c r="M1148" t="s">
        <v>3535</v>
      </c>
      <c r="N1148">
        <v>4.6333333330000004</v>
      </c>
      <c r="O1148">
        <v>0</v>
      </c>
      <c r="P1148">
        <v>13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6.3490059017773692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6.3490059017773692</v>
      </c>
    </row>
    <row r="1149" spans="1:31" x14ac:dyDescent="0.25">
      <c r="A1149">
        <v>1896921</v>
      </c>
      <c r="B1149">
        <v>1</v>
      </c>
      <c r="C1149" t="s">
        <v>80</v>
      </c>
      <c r="D1149" t="s">
        <v>93</v>
      </c>
      <c r="E1149" t="s">
        <v>131</v>
      </c>
      <c r="F1149" t="s">
        <v>3536</v>
      </c>
      <c r="G1149" t="s">
        <v>133</v>
      </c>
      <c r="H1149" t="s">
        <v>134</v>
      </c>
      <c r="I1149" t="s">
        <v>135</v>
      </c>
      <c r="J1149" t="s">
        <v>136</v>
      </c>
      <c r="K1149" t="s">
        <v>137</v>
      </c>
      <c r="L1149" t="s">
        <v>3537</v>
      </c>
      <c r="M1149" t="s">
        <v>3538</v>
      </c>
      <c r="N1149">
        <v>2.1405555550000002</v>
      </c>
      <c r="O1149">
        <v>0</v>
      </c>
      <c r="P1149">
        <v>6</v>
      </c>
      <c r="Q1149">
        <v>0</v>
      </c>
      <c r="R1149">
        <v>0</v>
      </c>
      <c r="S1149">
        <v>0</v>
      </c>
      <c r="T1149">
        <v>9</v>
      </c>
      <c r="U1149">
        <v>0</v>
      </c>
      <c r="V1149">
        <v>0</v>
      </c>
      <c r="W1149">
        <v>0</v>
      </c>
      <c r="X1149">
        <v>4.8579893545998498</v>
      </c>
      <c r="Y1149">
        <v>0</v>
      </c>
      <c r="Z1149">
        <v>0</v>
      </c>
      <c r="AA1149">
        <v>0</v>
      </c>
      <c r="AB1149">
        <v>131.6791286692175</v>
      </c>
      <c r="AC1149">
        <v>0</v>
      </c>
      <c r="AD1149">
        <v>0</v>
      </c>
      <c r="AE1149">
        <v>136.53711802381736</v>
      </c>
    </row>
    <row r="1150" spans="1:31" x14ac:dyDescent="0.25">
      <c r="A1150">
        <v>1896852</v>
      </c>
      <c r="B1150">
        <v>1</v>
      </c>
      <c r="C1150" t="s">
        <v>80</v>
      </c>
      <c r="D1150" t="s">
        <v>110</v>
      </c>
      <c r="E1150" t="s">
        <v>149</v>
      </c>
      <c r="F1150" t="s">
        <v>3539</v>
      </c>
      <c r="G1150" t="s">
        <v>151</v>
      </c>
      <c r="H1150" t="s">
        <v>134</v>
      </c>
      <c r="I1150" t="s">
        <v>135</v>
      </c>
      <c r="J1150" t="s">
        <v>136</v>
      </c>
      <c r="K1150" t="s">
        <v>137</v>
      </c>
      <c r="L1150" t="s">
        <v>3540</v>
      </c>
      <c r="M1150" t="s">
        <v>3541</v>
      </c>
      <c r="N1150">
        <v>1.5794444439999999</v>
      </c>
      <c r="O1150">
        <v>0</v>
      </c>
      <c r="P1150">
        <v>392</v>
      </c>
      <c r="Q1150">
        <v>0</v>
      </c>
      <c r="R1150">
        <v>0</v>
      </c>
      <c r="S1150">
        <v>0</v>
      </c>
      <c r="T1150">
        <v>38</v>
      </c>
      <c r="U1150">
        <v>0</v>
      </c>
      <c r="V1150">
        <v>0</v>
      </c>
      <c r="W1150">
        <v>0</v>
      </c>
      <c r="X1150">
        <v>242.74514042099625</v>
      </c>
      <c r="Y1150">
        <v>0</v>
      </c>
      <c r="Z1150">
        <v>0</v>
      </c>
      <c r="AA1150">
        <v>0</v>
      </c>
      <c r="AB1150">
        <v>85.040620517080725</v>
      </c>
      <c r="AC1150">
        <v>0</v>
      </c>
      <c r="AD1150">
        <v>0</v>
      </c>
      <c r="AE1150">
        <v>327.78576093807698</v>
      </c>
    </row>
    <row r="1151" spans="1:31" x14ac:dyDescent="0.25">
      <c r="A1151">
        <v>1896875</v>
      </c>
      <c r="B1151">
        <v>1</v>
      </c>
      <c r="C1151" t="s">
        <v>81</v>
      </c>
      <c r="D1151" t="s">
        <v>116</v>
      </c>
      <c r="E1151" t="s">
        <v>154</v>
      </c>
      <c r="F1151" t="s">
        <v>3542</v>
      </c>
      <c r="G1151" t="s">
        <v>156</v>
      </c>
      <c r="H1151" t="s">
        <v>157</v>
      </c>
      <c r="I1151" t="s">
        <v>135</v>
      </c>
      <c r="J1151" t="s">
        <v>136</v>
      </c>
      <c r="K1151" t="s">
        <v>137</v>
      </c>
      <c r="L1151" t="s">
        <v>3543</v>
      </c>
      <c r="M1151" t="s">
        <v>3544</v>
      </c>
      <c r="N1151">
        <v>0.95388888800000005</v>
      </c>
      <c r="O1151">
        <v>3</v>
      </c>
      <c r="P1151">
        <v>3837</v>
      </c>
      <c r="Q1151">
        <v>484</v>
      </c>
      <c r="R1151">
        <v>393</v>
      </c>
      <c r="S1151">
        <v>36</v>
      </c>
      <c r="T1151">
        <v>425</v>
      </c>
      <c r="U1151">
        <v>3</v>
      </c>
      <c r="V1151">
        <v>0</v>
      </c>
      <c r="W1151">
        <v>1.2768347779913201</v>
      </c>
      <c r="X1151">
        <v>761.74708891251635</v>
      </c>
      <c r="Y1151">
        <v>2454.6236016043845</v>
      </c>
      <c r="Z1151">
        <v>545.08651292149978</v>
      </c>
      <c r="AA1151">
        <v>220.36234436885729</v>
      </c>
      <c r="AB1151">
        <v>136.39111105946193</v>
      </c>
      <c r="AC1151">
        <v>16.888171045257536</v>
      </c>
      <c r="AD1151">
        <v>0</v>
      </c>
      <c r="AE1151">
        <v>4136.3756646899692</v>
      </c>
    </row>
    <row r="1152" spans="1:31" x14ac:dyDescent="0.25">
      <c r="A1152">
        <v>1896998</v>
      </c>
      <c r="B1152">
        <v>1</v>
      </c>
      <c r="C1152" t="s">
        <v>80</v>
      </c>
      <c r="D1152" t="s">
        <v>107</v>
      </c>
      <c r="E1152" t="s">
        <v>131</v>
      </c>
      <c r="F1152" t="s">
        <v>3545</v>
      </c>
      <c r="G1152" t="s">
        <v>133</v>
      </c>
      <c r="H1152" t="s">
        <v>134</v>
      </c>
      <c r="I1152" t="s">
        <v>135</v>
      </c>
      <c r="J1152" t="s">
        <v>136</v>
      </c>
      <c r="K1152" t="s">
        <v>137</v>
      </c>
      <c r="L1152" t="s">
        <v>3546</v>
      </c>
      <c r="M1152" t="s">
        <v>3547</v>
      </c>
      <c r="N1152">
        <v>7.0347222220000001</v>
      </c>
      <c r="O1152">
        <v>0</v>
      </c>
      <c r="P1152">
        <v>12</v>
      </c>
      <c r="Q1152">
        <v>0</v>
      </c>
      <c r="R1152">
        <v>0</v>
      </c>
      <c r="S1152">
        <v>0</v>
      </c>
      <c r="T1152">
        <v>1</v>
      </c>
      <c r="U1152">
        <v>0</v>
      </c>
      <c r="V1152">
        <v>0</v>
      </c>
      <c r="W1152">
        <v>0</v>
      </c>
      <c r="X1152">
        <v>18.945761006120893</v>
      </c>
      <c r="Y1152">
        <v>0</v>
      </c>
      <c r="Z1152">
        <v>0</v>
      </c>
      <c r="AA1152">
        <v>0</v>
      </c>
      <c r="AB1152">
        <v>0.14439764320076393</v>
      </c>
      <c r="AC1152">
        <v>0</v>
      </c>
      <c r="AD1152">
        <v>0</v>
      </c>
      <c r="AE1152">
        <v>19.090158649321658</v>
      </c>
    </row>
    <row r="1153" spans="1:31" x14ac:dyDescent="0.25">
      <c r="A1153">
        <v>1903559</v>
      </c>
      <c r="B1153">
        <v>1</v>
      </c>
      <c r="C1153" t="s">
        <v>80</v>
      </c>
      <c r="D1153" t="s">
        <v>104</v>
      </c>
      <c r="E1153" t="s">
        <v>171</v>
      </c>
      <c r="F1153" t="s">
        <v>3548</v>
      </c>
      <c r="G1153" t="s">
        <v>604</v>
      </c>
      <c r="H1153" t="s">
        <v>157</v>
      </c>
      <c r="I1153" t="s">
        <v>222</v>
      </c>
      <c r="J1153" t="s">
        <v>136</v>
      </c>
      <c r="K1153" t="s">
        <v>203</v>
      </c>
      <c r="L1153" t="s">
        <v>3549</v>
      </c>
      <c r="M1153" t="s">
        <v>3550</v>
      </c>
      <c r="N1153">
        <v>3.3333333E-2</v>
      </c>
      <c r="O1153">
        <v>15</v>
      </c>
      <c r="P1153">
        <v>298</v>
      </c>
      <c r="Q1153">
        <v>25</v>
      </c>
      <c r="R1153">
        <v>22</v>
      </c>
      <c r="S1153">
        <v>36</v>
      </c>
      <c r="T1153">
        <v>31</v>
      </c>
      <c r="U1153">
        <v>15</v>
      </c>
      <c r="V1153">
        <v>2</v>
      </c>
      <c r="W1153">
        <v>0.43886298658716666</v>
      </c>
      <c r="X1153">
        <v>3.1262408514831659</v>
      </c>
      <c r="Y1153">
        <v>2.2259189031329329</v>
      </c>
      <c r="Z1153">
        <v>0.86065255781083327</v>
      </c>
      <c r="AA1153">
        <v>14.925741546194299</v>
      </c>
      <c r="AB1153">
        <v>0.87561472828319964</v>
      </c>
      <c r="AC1153">
        <v>81.280598393574991</v>
      </c>
      <c r="AD1153">
        <v>1.7438418606353334</v>
      </c>
      <c r="AE1153">
        <v>105.47747182770192</v>
      </c>
    </row>
    <row r="1154" spans="1:31" x14ac:dyDescent="0.25">
      <c r="A1154">
        <v>1896480</v>
      </c>
      <c r="B1154">
        <v>1</v>
      </c>
      <c r="C1154" t="s">
        <v>81</v>
      </c>
      <c r="D1154" t="s">
        <v>112</v>
      </c>
      <c r="E1154" t="s">
        <v>190</v>
      </c>
      <c r="F1154" t="s">
        <v>3551</v>
      </c>
      <c r="G1154" t="s">
        <v>156</v>
      </c>
      <c r="H1154" t="s">
        <v>157</v>
      </c>
      <c r="I1154" t="s">
        <v>135</v>
      </c>
      <c r="J1154" t="s">
        <v>136</v>
      </c>
      <c r="K1154" t="s">
        <v>137</v>
      </c>
      <c r="L1154" t="s">
        <v>3552</v>
      </c>
      <c r="M1154" t="s">
        <v>3553</v>
      </c>
      <c r="N1154">
        <v>1.0325</v>
      </c>
      <c r="O1154">
        <v>0</v>
      </c>
      <c r="P1154">
        <v>541</v>
      </c>
      <c r="Q1154">
        <v>0</v>
      </c>
      <c r="R1154">
        <v>11</v>
      </c>
      <c r="S1154">
        <v>0</v>
      </c>
      <c r="T1154">
        <v>64</v>
      </c>
      <c r="U1154">
        <v>0</v>
      </c>
      <c r="V1154">
        <v>0</v>
      </c>
      <c r="W1154">
        <v>0</v>
      </c>
      <c r="X1154">
        <v>117.27229009552259</v>
      </c>
      <c r="Y1154">
        <v>0</v>
      </c>
      <c r="Z1154">
        <v>71.972786501097829</v>
      </c>
      <c r="AA1154">
        <v>0</v>
      </c>
      <c r="AB1154">
        <v>23.679484643497958</v>
      </c>
      <c r="AC1154">
        <v>0</v>
      </c>
      <c r="AD1154">
        <v>0</v>
      </c>
      <c r="AE1154">
        <v>212.92456124011841</v>
      </c>
    </row>
    <row r="1155" spans="1:31" x14ac:dyDescent="0.25">
      <c r="A1155">
        <v>1896706</v>
      </c>
      <c r="B1155">
        <v>1</v>
      </c>
      <c r="C1155" t="s">
        <v>80</v>
      </c>
      <c r="D1155" t="s">
        <v>88</v>
      </c>
      <c r="E1155" t="s">
        <v>149</v>
      </c>
      <c r="F1155" t="s">
        <v>3554</v>
      </c>
      <c r="G1155" t="s">
        <v>1169</v>
      </c>
      <c r="H1155" t="s">
        <v>134</v>
      </c>
      <c r="I1155" t="s">
        <v>135</v>
      </c>
      <c r="J1155" t="s">
        <v>136</v>
      </c>
      <c r="K1155" t="s">
        <v>137</v>
      </c>
      <c r="L1155" t="s">
        <v>3555</v>
      </c>
      <c r="M1155" t="s">
        <v>3556</v>
      </c>
      <c r="N1155">
        <v>0.47083333300000002</v>
      </c>
      <c r="O1155">
        <v>0</v>
      </c>
      <c r="P1155">
        <v>1122</v>
      </c>
      <c r="Q1155">
        <v>0</v>
      </c>
      <c r="R1155">
        <v>0</v>
      </c>
      <c r="S1155">
        <v>0</v>
      </c>
      <c r="T1155">
        <v>102</v>
      </c>
      <c r="U1155">
        <v>0</v>
      </c>
      <c r="V1155">
        <v>1</v>
      </c>
      <c r="W1155">
        <v>0</v>
      </c>
      <c r="X1155">
        <v>186.76171868045913</v>
      </c>
      <c r="Y1155">
        <v>0</v>
      </c>
      <c r="Z1155">
        <v>0</v>
      </c>
      <c r="AA1155">
        <v>0</v>
      </c>
      <c r="AB1155">
        <v>79.093194402622444</v>
      </c>
      <c r="AC1155">
        <v>0</v>
      </c>
      <c r="AD1155">
        <v>1.0328608046134</v>
      </c>
      <c r="AE1155">
        <v>266.88777388769495</v>
      </c>
    </row>
    <row r="1156" spans="1:31" x14ac:dyDescent="0.25">
      <c r="A1156">
        <v>1896858</v>
      </c>
      <c r="B1156">
        <v>1</v>
      </c>
      <c r="C1156" t="s">
        <v>80</v>
      </c>
      <c r="D1156" t="s">
        <v>104</v>
      </c>
      <c r="E1156" t="s">
        <v>171</v>
      </c>
      <c r="F1156" t="s">
        <v>2643</v>
      </c>
      <c r="G1156" t="s">
        <v>202</v>
      </c>
      <c r="H1156" t="s">
        <v>157</v>
      </c>
      <c r="I1156" t="s">
        <v>135</v>
      </c>
      <c r="J1156" t="s">
        <v>136</v>
      </c>
      <c r="K1156" t="s">
        <v>203</v>
      </c>
      <c r="L1156" t="s">
        <v>3329</v>
      </c>
      <c r="M1156" t="s">
        <v>3557</v>
      </c>
      <c r="N1156">
        <v>2.623763888</v>
      </c>
      <c r="O1156">
        <v>5</v>
      </c>
      <c r="P1156">
        <v>137</v>
      </c>
      <c r="Q1156">
        <v>19</v>
      </c>
      <c r="R1156">
        <v>289</v>
      </c>
      <c r="S1156">
        <v>42</v>
      </c>
      <c r="T1156">
        <v>62</v>
      </c>
      <c r="U1156">
        <v>20</v>
      </c>
      <c r="V1156">
        <v>0</v>
      </c>
      <c r="W1156">
        <v>66.924035639443119</v>
      </c>
      <c r="X1156">
        <v>141.21434184079558</v>
      </c>
      <c r="Y1156">
        <v>170.42411854658829</v>
      </c>
      <c r="Z1156">
        <v>766.82128488353737</v>
      </c>
      <c r="AA1156">
        <v>857.91645565287865</v>
      </c>
      <c r="AB1156">
        <v>216.1511296487474</v>
      </c>
      <c r="AC1156">
        <v>6203.9520283384154</v>
      </c>
      <c r="AD1156">
        <v>0</v>
      </c>
      <c r="AE1156">
        <v>8423.4033945504052</v>
      </c>
    </row>
    <row r="1157" spans="1:31" x14ac:dyDescent="0.25">
      <c r="A1157">
        <v>1897004</v>
      </c>
      <c r="B1157">
        <v>1</v>
      </c>
      <c r="C1157" t="s">
        <v>80</v>
      </c>
      <c r="D1157" t="s">
        <v>98</v>
      </c>
      <c r="E1157" t="s">
        <v>131</v>
      </c>
      <c r="F1157" t="s">
        <v>3558</v>
      </c>
      <c r="G1157" t="s">
        <v>133</v>
      </c>
      <c r="H1157" t="s">
        <v>134</v>
      </c>
      <c r="I1157" t="s">
        <v>135</v>
      </c>
      <c r="J1157" t="s">
        <v>136</v>
      </c>
      <c r="K1157" t="s">
        <v>137</v>
      </c>
      <c r="L1157" t="s">
        <v>3559</v>
      </c>
      <c r="M1157" t="s">
        <v>3560</v>
      </c>
      <c r="N1157">
        <v>3.480277777</v>
      </c>
      <c r="O1157">
        <v>0</v>
      </c>
      <c r="P1157">
        <v>8</v>
      </c>
      <c r="Q1157">
        <v>0</v>
      </c>
      <c r="R1157">
        <v>1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9.1239337843492301</v>
      </c>
      <c r="Y1157">
        <v>0</v>
      </c>
      <c r="Z1157">
        <v>4.3374102920389657</v>
      </c>
      <c r="AA1157">
        <v>0</v>
      </c>
      <c r="AB1157">
        <v>0</v>
      </c>
      <c r="AC1157">
        <v>0</v>
      </c>
      <c r="AD1157">
        <v>0</v>
      </c>
      <c r="AE1157">
        <v>13.461344076388196</v>
      </c>
    </row>
    <row r="1158" spans="1:31" x14ac:dyDescent="0.25">
      <c r="A1158">
        <v>1896566</v>
      </c>
      <c r="B1158">
        <v>1</v>
      </c>
      <c r="C1158" t="s">
        <v>80</v>
      </c>
      <c r="D1158" t="s">
        <v>104</v>
      </c>
      <c r="E1158" t="s">
        <v>171</v>
      </c>
      <c r="F1158" t="s">
        <v>3561</v>
      </c>
      <c r="G1158" t="s">
        <v>604</v>
      </c>
      <c r="H1158" t="s">
        <v>157</v>
      </c>
      <c r="I1158" t="s">
        <v>222</v>
      </c>
      <c r="J1158" t="s">
        <v>136</v>
      </c>
      <c r="K1158" t="s">
        <v>203</v>
      </c>
      <c r="L1158" t="s">
        <v>2380</v>
      </c>
      <c r="M1158" t="s">
        <v>3562</v>
      </c>
      <c r="N1158">
        <v>1.6666666E-2</v>
      </c>
      <c r="O1158">
        <v>8</v>
      </c>
      <c r="P1158">
        <v>18802</v>
      </c>
      <c r="Q1158">
        <v>6</v>
      </c>
      <c r="R1158">
        <v>84</v>
      </c>
      <c r="S1158">
        <v>11</v>
      </c>
      <c r="T1158">
        <v>2253</v>
      </c>
      <c r="U1158">
        <v>5</v>
      </c>
      <c r="V1158">
        <v>5</v>
      </c>
      <c r="W1158">
        <v>3.5762985686166669E-2</v>
      </c>
      <c r="X1158">
        <v>58.68835553661539</v>
      </c>
      <c r="Y1158">
        <v>0.13079742201208333</v>
      </c>
      <c r="Z1158">
        <v>1.4346267543590834</v>
      </c>
      <c r="AA1158">
        <v>3.7968220431347497</v>
      </c>
      <c r="AB1158">
        <v>26.560689468239584</v>
      </c>
      <c r="AC1158">
        <v>8.1375166626436339</v>
      </c>
      <c r="AD1158">
        <v>1.0045746133878668</v>
      </c>
      <c r="AE1158">
        <v>99.789145486078581</v>
      </c>
    </row>
    <row r="1159" spans="1:31" x14ac:dyDescent="0.25">
      <c r="A1159">
        <v>1896958</v>
      </c>
      <c r="B1159">
        <v>1</v>
      </c>
      <c r="C1159" t="s">
        <v>80</v>
      </c>
      <c r="D1159" t="s">
        <v>84</v>
      </c>
      <c r="E1159" t="s">
        <v>131</v>
      </c>
      <c r="F1159" t="s">
        <v>3563</v>
      </c>
      <c r="G1159" t="s">
        <v>133</v>
      </c>
      <c r="H1159" t="s">
        <v>134</v>
      </c>
      <c r="I1159" t="s">
        <v>135</v>
      </c>
      <c r="J1159" t="s">
        <v>136</v>
      </c>
      <c r="K1159" t="s">
        <v>137</v>
      </c>
      <c r="L1159" t="s">
        <v>3564</v>
      </c>
      <c r="M1159" t="s">
        <v>3565</v>
      </c>
      <c r="N1159">
        <v>7.1325000000000003</v>
      </c>
      <c r="O1159">
        <v>0</v>
      </c>
      <c r="P1159">
        <v>92</v>
      </c>
      <c r="Q1159">
        <v>0</v>
      </c>
      <c r="R1159">
        <v>0</v>
      </c>
      <c r="S1159">
        <v>0</v>
      </c>
      <c r="T1159">
        <v>21</v>
      </c>
      <c r="U1159">
        <v>0</v>
      </c>
      <c r="V1159">
        <v>0</v>
      </c>
      <c r="W1159">
        <v>0</v>
      </c>
      <c r="X1159">
        <v>256.6590265730764</v>
      </c>
      <c r="Y1159">
        <v>0</v>
      </c>
      <c r="Z1159">
        <v>0</v>
      </c>
      <c r="AA1159">
        <v>0</v>
      </c>
      <c r="AB1159">
        <v>233.7241325970364</v>
      </c>
      <c r="AC1159">
        <v>0</v>
      </c>
      <c r="AD1159">
        <v>0</v>
      </c>
      <c r="AE1159">
        <v>490.38315917011278</v>
      </c>
    </row>
    <row r="1160" spans="1:31" x14ac:dyDescent="0.25">
      <c r="A1160">
        <v>1897253</v>
      </c>
      <c r="B1160">
        <v>1</v>
      </c>
      <c r="C1160" t="s">
        <v>80</v>
      </c>
      <c r="D1160" t="s">
        <v>98</v>
      </c>
      <c r="E1160" t="s">
        <v>131</v>
      </c>
      <c r="F1160" t="s">
        <v>3566</v>
      </c>
      <c r="G1160" t="s">
        <v>487</v>
      </c>
      <c r="H1160" t="s">
        <v>134</v>
      </c>
      <c r="I1160" t="s">
        <v>135</v>
      </c>
      <c r="J1160" t="s">
        <v>136</v>
      </c>
      <c r="K1160" t="s">
        <v>137</v>
      </c>
      <c r="L1160" t="s">
        <v>3567</v>
      </c>
      <c r="M1160" t="s">
        <v>3568</v>
      </c>
      <c r="N1160">
        <v>2.1955555549999999</v>
      </c>
      <c r="O1160">
        <v>0</v>
      </c>
      <c r="P1160">
        <v>2</v>
      </c>
      <c r="Q1160">
        <v>0</v>
      </c>
      <c r="R1160">
        <v>14</v>
      </c>
      <c r="S1160">
        <v>0</v>
      </c>
      <c r="T1160">
        <v>5</v>
      </c>
      <c r="U1160">
        <v>0</v>
      </c>
      <c r="V1160">
        <v>0</v>
      </c>
      <c r="W1160">
        <v>0</v>
      </c>
      <c r="X1160">
        <v>3.8146448048809196</v>
      </c>
      <c r="Y1160">
        <v>0</v>
      </c>
      <c r="Z1160">
        <v>67.900335518364088</v>
      </c>
      <c r="AA1160">
        <v>0</v>
      </c>
      <c r="AB1160">
        <v>8.4020637210670053</v>
      </c>
      <c r="AC1160">
        <v>0</v>
      </c>
      <c r="AD1160">
        <v>0</v>
      </c>
      <c r="AE1160">
        <v>80.11704404431201</v>
      </c>
    </row>
    <row r="1161" spans="1:31" x14ac:dyDescent="0.25">
      <c r="A1161">
        <v>1897207</v>
      </c>
      <c r="B1161">
        <v>1</v>
      </c>
      <c r="C1161" t="s">
        <v>81</v>
      </c>
      <c r="D1161" t="s">
        <v>128</v>
      </c>
      <c r="E1161" t="s">
        <v>149</v>
      </c>
      <c r="F1161" t="s">
        <v>3569</v>
      </c>
      <c r="G1161" t="s">
        <v>279</v>
      </c>
      <c r="H1161" t="s">
        <v>134</v>
      </c>
      <c r="I1161" t="s">
        <v>135</v>
      </c>
      <c r="J1161" t="s">
        <v>136</v>
      </c>
      <c r="K1161" t="s">
        <v>137</v>
      </c>
      <c r="L1161" t="s">
        <v>3570</v>
      </c>
      <c r="M1161" t="s">
        <v>3571</v>
      </c>
      <c r="N1161">
        <v>1.5633333330000001</v>
      </c>
      <c r="O1161">
        <v>0</v>
      </c>
      <c r="P1161">
        <v>655</v>
      </c>
      <c r="Q1161">
        <v>0</v>
      </c>
      <c r="R1161">
        <v>0</v>
      </c>
      <c r="S1161">
        <v>0</v>
      </c>
      <c r="T1161">
        <v>28</v>
      </c>
      <c r="U1161">
        <v>0</v>
      </c>
      <c r="V1161">
        <v>0</v>
      </c>
      <c r="W1161">
        <v>0</v>
      </c>
      <c r="X1161">
        <v>307.59409519772925</v>
      </c>
      <c r="Y1161">
        <v>0</v>
      </c>
      <c r="Z1161">
        <v>0</v>
      </c>
      <c r="AA1161">
        <v>0</v>
      </c>
      <c r="AB1161">
        <v>49.474087416240188</v>
      </c>
      <c r="AC1161">
        <v>0</v>
      </c>
      <c r="AD1161">
        <v>0</v>
      </c>
      <c r="AE1161">
        <v>357.06818261396944</v>
      </c>
    </row>
    <row r="1162" spans="1:31" x14ac:dyDescent="0.25">
      <c r="A1162">
        <v>1896666</v>
      </c>
      <c r="B1162">
        <v>1</v>
      </c>
      <c r="C1162" t="s">
        <v>80</v>
      </c>
      <c r="D1162" t="s">
        <v>99</v>
      </c>
      <c r="E1162" t="s">
        <v>140</v>
      </c>
      <c r="F1162" t="s">
        <v>3572</v>
      </c>
      <c r="G1162" t="s">
        <v>217</v>
      </c>
      <c r="H1162" t="s">
        <v>134</v>
      </c>
      <c r="I1162" t="s">
        <v>135</v>
      </c>
      <c r="J1162" t="s">
        <v>136</v>
      </c>
      <c r="K1162" t="s">
        <v>137</v>
      </c>
      <c r="L1162" t="s">
        <v>3573</v>
      </c>
      <c r="M1162" t="s">
        <v>3574</v>
      </c>
      <c r="N1162">
        <v>2.3319444439999999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0.45997346285340746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0.45997346285340746</v>
      </c>
    </row>
    <row r="1163" spans="1:31" x14ac:dyDescent="0.25">
      <c r="A1163">
        <v>1896961</v>
      </c>
      <c r="B1163">
        <v>1</v>
      </c>
      <c r="C1163" t="s">
        <v>81</v>
      </c>
      <c r="D1163" t="s">
        <v>116</v>
      </c>
      <c r="E1163" t="s">
        <v>190</v>
      </c>
      <c r="F1163" t="s">
        <v>3575</v>
      </c>
      <c r="G1163" t="s">
        <v>156</v>
      </c>
      <c r="H1163" t="s">
        <v>157</v>
      </c>
      <c r="I1163" t="s">
        <v>135</v>
      </c>
      <c r="J1163" t="s">
        <v>136</v>
      </c>
      <c r="K1163" t="s">
        <v>137</v>
      </c>
      <c r="L1163" t="s">
        <v>3576</v>
      </c>
      <c r="M1163" t="s">
        <v>3577</v>
      </c>
      <c r="N1163">
        <v>0.71861111099999997</v>
      </c>
      <c r="O1163">
        <v>0</v>
      </c>
      <c r="P1163">
        <v>922</v>
      </c>
      <c r="Q1163">
        <v>0</v>
      </c>
      <c r="R1163">
        <v>0</v>
      </c>
      <c r="S1163">
        <v>0</v>
      </c>
      <c r="T1163">
        <v>127</v>
      </c>
      <c r="U1163">
        <v>0</v>
      </c>
      <c r="V1163">
        <v>0</v>
      </c>
      <c r="W1163">
        <v>0</v>
      </c>
      <c r="X1163">
        <v>164.24645716842548</v>
      </c>
      <c r="Y1163">
        <v>0</v>
      </c>
      <c r="Z1163">
        <v>0</v>
      </c>
      <c r="AA1163">
        <v>0</v>
      </c>
      <c r="AB1163">
        <v>73.861591693889039</v>
      </c>
      <c r="AC1163">
        <v>0</v>
      </c>
      <c r="AD1163">
        <v>0</v>
      </c>
      <c r="AE1163">
        <v>238.10804886231452</v>
      </c>
    </row>
    <row r="1164" spans="1:31" x14ac:dyDescent="0.25">
      <c r="A1164">
        <v>1896420</v>
      </c>
      <c r="B1164">
        <v>1</v>
      </c>
      <c r="C1164" t="s">
        <v>81</v>
      </c>
      <c r="D1164" t="s">
        <v>118</v>
      </c>
      <c r="E1164" t="s">
        <v>131</v>
      </c>
      <c r="F1164" t="s">
        <v>3578</v>
      </c>
      <c r="G1164" t="s">
        <v>1162</v>
      </c>
      <c r="H1164" t="s">
        <v>134</v>
      </c>
      <c r="I1164" t="s">
        <v>135</v>
      </c>
      <c r="J1164" t="s">
        <v>136</v>
      </c>
      <c r="K1164" t="s">
        <v>137</v>
      </c>
      <c r="L1164" t="s">
        <v>3579</v>
      </c>
      <c r="M1164" t="s">
        <v>3580</v>
      </c>
      <c r="N1164">
        <v>17.678888887999999</v>
      </c>
      <c r="O1164">
        <v>0</v>
      </c>
      <c r="P1164">
        <v>60</v>
      </c>
      <c r="Q1164">
        <v>0</v>
      </c>
      <c r="R1164">
        <v>0</v>
      </c>
      <c r="S1164">
        <v>0</v>
      </c>
      <c r="T1164">
        <v>31</v>
      </c>
      <c r="U1164">
        <v>0</v>
      </c>
      <c r="V1164">
        <v>0</v>
      </c>
      <c r="W1164">
        <v>0</v>
      </c>
      <c r="X1164">
        <v>244.90878288057971</v>
      </c>
      <c r="Y1164">
        <v>0</v>
      </c>
      <c r="Z1164">
        <v>0</v>
      </c>
      <c r="AA1164">
        <v>0</v>
      </c>
      <c r="AB1164">
        <v>223.60649822551997</v>
      </c>
      <c r="AC1164">
        <v>0</v>
      </c>
      <c r="AD1164">
        <v>0</v>
      </c>
      <c r="AE1164">
        <v>468.51528110609968</v>
      </c>
    </row>
    <row r="1165" spans="1:31" x14ac:dyDescent="0.25">
      <c r="A1165">
        <v>1896440</v>
      </c>
      <c r="B1165">
        <v>1</v>
      </c>
      <c r="C1165" t="s">
        <v>80</v>
      </c>
      <c r="D1165" t="s">
        <v>95</v>
      </c>
      <c r="E1165" t="s">
        <v>154</v>
      </c>
      <c r="F1165" t="s">
        <v>3581</v>
      </c>
      <c r="G1165" t="s">
        <v>156</v>
      </c>
      <c r="H1165" t="s">
        <v>157</v>
      </c>
      <c r="I1165" t="s">
        <v>135</v>
      </c>
      <c r="J1165" t="s">
        <v>136</v>
      </c>
      <c r="K1165" t="s">
        <v>137</v>
      </c>
      <c r="L1165" t="s">
        <v>3582</v>
      </c>
      <c r="M1165" t="s">
        <v>3583</v>
      </c>
      <c r="N1165">
        <v>0.26722222200000001</v>
      </c>
      <c r="O1165">
        <v>0</v>
      </c>
      <c r="P1165">
        <v>1100</v>
      </c>
      <c r="Q1165">
        <v>0</v>
      </c>
      <c r="R1165">
        <v>0</v>
      </c>
      <c r="S1165">
        <v>0</v>
      </c>
      <c r="T1165">
        <v>526</v>
      </c>
      <c r="U1165">
        <v>0</v>
      </c>
      <c r="V1165">
        <v>0</v>
      </c>
      <c r="W1165">
        <v>0</v>
      </c>
      <c r="X1165">
        <v>46.288037240567938</v>
      </c>
      <c r="Y1165">
        <v>0</v>
      </c>
      <c r="Z1165">
        <v>0</v>
      </c>
      <c r="AA1165">
        <v>0</v>
      </c>
      <c r="AB1165">
        <v>65.528910237034935</v>
      </c>
      <c r="AC1165">
        <v>0</v>
      </c>
      <c r="AD1165">
        <v>0</v>
      </c>
      <c r="AE1165">
        <v>111.81694747760287</v>
      </c>
    </row>
    <row r="1166" spans="1:31" x14ac:dyDescent="0.25">
      <c r="A1166">
        <v>1896795</v>
      </c>
      <c r="B1166">
        <v>1</v>
      </c>
      <c r="C1166" t="s">
        <v>80</v>
      </c>
      <c r="D1166" t="s">
        <v>96</v>
      </c>
      <c r="E1166" t="s">
        <v>131</v>
      </c>
      <c r="F1166" t="s">
        <v>3584</v>
      </c>
      <c r="G1166" t="s">
        <v>133</v>
      </c>
      <c r="H1166" t="s">
        <v>134</v>
      </c>
      <c r="I1166" t="s">
        <v>135</v>
      </c>
      <c r="J1166" t="s">
        <v>136</v>
      </c>
      <c r="K1166" t="s">
        <v>137</v>
      </c>
      <c r="L1166" t="s">
        <v>3585</v>
      </c>
      <c r="M1166" t="s">
        <v>3586</v>
      </c>
      <c r="N1166">
        <v>2.923333333</v>
      </c>
      <c r="O1166">
        <v>0</v>
      </c>
      <c r="P1166">
        <v>2</v>
      </c>
      <c r="Q1166">
        <v>0</v>
      </c>
      <c r="R1166">
        <v>0</v>
      </c>
      <c r="S1166">
        <v>0</v>
      </c>
      <c r="T1166">
        <v>2</v>
      </c>
      <c r="U1166">
        <v>0</v>
      </c>
      <c r="V1166">
        <v>0</v>
      </c>
      <c r="W1166">
        <v>0</v>
      </c>
      <c r="X1166">
        <v>11.643356867507677</v>
      </c>
      <c r="Y1166">
        <v>0</v>
      </c>
      <c r="Z1166">
        <v>0</v>
      </c>
      <c r="AA1166">
        <v>0</v>
      </c>
      <c r="AB1166">
        <v>13.500740997332191</v>
      </c>
      <c r="AC1166">
        <v>0</v>
      </c>
      <c r="AD1166">
        <v>0</v>
      </c>
      <c r="AE1166">
        <v>25.144097864839868</v>
      </c>
    </row>
    <row r="1167" spans="1:31" x14ac:dyDescent="0.25">
      <c r="A1167">
        <v>1896483</v>
      </c>
      <c r="B1167">
        <v>1</v>
      </c>
      <c r="C1167" t="s">
        <v>80</v>
      </c>
      <c r="D1167" t="s">
        <v>93</v>
      </c>
      <c r="E1167" t="s">
        <v>190</v>
      </c>
      <c r="F1167" t="s">
        <v>3587</v>
      </c>
      <c r="G1167" t="s">
        <v>701</v>
      </c>
      <c r="H1167" t="s">
        <v>157</v>
      </c>
      <c r="I1167" t="s">
        <v>135</v>
      </c>
      <c r="J1167" t="s">
        <v>136</v>
      </c>
      <c r="K1167" t="s">
        <v>137</v>
      </c>
      <c r="L1167" t="s">
        <v>3588</v>
      </c>
      <c r="M1167" t="s">
        <v>3589</v>
      </c>
      <c r="N1167">
        <v>0.78194444399999996</v>
      </c>
      <c r="O1167">
        <v>0</v>
      </c>
      <c r="P1167">
        <v>182</v>
      </c>
      <c r="Q1167">
        <v>0</v>
      </c>
      <c r="R1167">
        <v>12</v>
      </c>
      <c r="S1167">
        <v>0</v>
      </c>
      <c r="T1167">
        <v>35</v>
      </c>
      <c r="U1167">
        <v>0</v>
      </c>
      <c r="V1167">
        <v>0</v>
      </c>
      <c r="W1167">
        <v>0</v>
      </c>
      <c r="X1167">
        <v>40.192539921228935</v>
      </c>
      <c r="Y1167">
        <v>0</v>
      </c>
      <c r="Z1167">
        <v>10.029777056131197</v>
      </c>
      <c r="AA1167">
        <v>0</v>
      </c>
      <c r="AB1167">
        <v>24.3381644388997</v>
      </c>
      <c r="AC1167">
        <v>0</v>
      </c>
      <c r="AD1167">
        <v>0</v>
      </c>
      <c r="AE1167">
        <v>74.560481416259833</v>
      </c>
    </row>
    <row r="1168" spans="1:31" x14ac:dyDescent="0.25">
      <c r="A1168">
        <v>1896583</v>
      </c>
      <c r="B1168">
        <v>1</v>
      </c>
      <c r="C1168" t="s">
        <v>80</v>
      </c>
      <c r="D1168" t="s">
        <v>96</v>
      </c>
      <c r="E1168" t="s">
        <v>140</v>
      </c>
      <c r="F1168" t="s">
        <v>3590</v>
      </c>
      <c r="G1168" t="s">
        <v>342</v>
      </c>
      <c r="H1168" t="s">
        <v>134</v>
      </c>
      <c r="I1168" t="s">
        <v>135</v>
      </c>
      <c r="J1168" t="s">
        <v>136</v>
      </c>
      <c r="K1168" t="s">
        <v>137</v>
      </c>
      <c r="L1168" t="s">
        <v>3591</v>
      </c>
      <c r="M1168" t="s">
        <v>3592</v>
      </c>
      <c r="N1168">
        <v>1.0038888880000001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1.3271229214255285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1.3271229214255285</v>
      </c>
    </row>
    <row r="1169" spans="1:31" x14ac:dyDescent="0.25">
      <c r="A1169">
        <v>1896460</v>
      </c>
      <c r="B1169">
        <v>1</v>
      </c>
      <c r="C1169" t="s">
        <v>81</v>
      </c>
      <c r="D1169" t="s">
        <v>128</v>
      </c>
      <c r="E1169" t="s">
        <v>149</v>
      </c>
      <c r="F1169" t="s">
        <v>3593</v>
      </c>
      <c r="G1169" t="s">
        <v>151</v>
      </c>
      <c r="H1169" t="s">
        <v>134</v>
      </c>
      <c r="I1169" t="s">
        <v>135</v>
      </c>
      <c r="J1169" t="s">
        <v>136</v>
      </c>
      <c r="K1169" t="s">
        <v>137</v>
      </c>
      <c r="L1169" t="s">
        <v>3594</v>
      </c>
      <c r="M1169" t="s">
        <v>3595</v>
      </c>
      <c r="N1169">
        <v>3.111388888</v>
      </c>
      <c r="O1169">
        <v>0</v>
      </c>
      <c r="P1169">
        <v>34</v>
      </c>
      <c r="Q1169">
        <v>0</v>
      </c>
      <c r="R1169">
        <v>1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13.330228490628111</v>
      </c>
      <c r="Y1169">
        <v>0</v>
      </c>
      <c r="Z1169">
        <v>0.79079963333365844</v>
      </c>
      <c r="AA1169">
        <v>0</v>
      </c>
      <c r="AB1169">
        <v>2.7925882782036109E-2</v>
      </c>
      <c r="AC1169">
        <v>0</v>
      </c>
      <c r="AD1169">
        <v>0</v>
      </c>
      <c r="AE1169">
        <v>14.148954006743805</v>
      </c>
    </row>
    <row r="1170" spans="1:31" x14ac:dyDescent="0.25">
      <c r="A1170">
        <v>1896626</v>
      </c>
      <c r="B1170">
        <v>1</v>
      </c>
      <c r="C1170" t="s">
        <v>80</v>
      </c>
      <c r="D1170" t="s">
        <v>104</v>
      </c>
      <c r="E1170" t="s">
        <v>154</v>
      </c>
      <c r="F1170" t="s">
        <v>3596</v>
      </c>
      <c r="G1170" t="s">
        <v>202</v>
      </c>
      <c r="H1170" t="s">
        <v>157</v>
      </c>
      <c r="I1170" t="s">
        <v>135</v>
      </c>
      <c r="J1170" t="s">
        <v>136</v>
      </c>
      <c r="K1170" t="s">
        <v>203</v>
      </c>
      <c r="L1170" t="s">
        <v>3597</v>
      </c>
      <c r="M1170" t="s">
        <v>3598</v>
      </c>
      <c r="N1170">
        <v>1.1333333329999999</v>
      </c>
      <c r="O1170">
        <v>8</v>
      </c>
      <c r="P1170">
        <v>0</v>
      </c>
      <c r="Q1170">
        <v>59</v>
      </c>
      <c r="R1170">
        <v>1</v>
      </c>
      <c r="S1170">
        <v>18</v>
      </c>
      <c r="T1170">
        <v>1</v>
      </c>
      <c r="U1170">
        <v>0</v>
      </c>
      <c r="V1170">
        <v>0</v>
      </c>
      <c r="W1170">
        <v>6.3786399464266665</v>
      </c>
      <c r="X1170">
        <v>0</v>
      </c>
      <c r="Y1170">
        <v>560.04805346831506</v>
      </c>
      <c r="Z1170">
        <v>23.60092702441813</v>
      </c>
      <c r="AA1170">
        <v>228.454200205245</v>
      </c>
      <c r="AB1170">
        <v>1.7985390395630003</v>
      </c>
      <c r="AC1170">
        <v>0</v>
      </c>
      <c r="AD1170">
        <v>0</v>
      </c>
      <c r="AE1170">
        <v>820.28035968396796</v>
      </c>
    </row>
    <row r="1171" spans="1:31" x14ac:dyDescent="0.25">
      <c r="A1171">
        <v>1896603</v>
      </c>
      <c r="B1171">
        <v>1</v>
      </c>
      <c r="C1171" t="s">
        <v>80</v>
      </c>
      <c r="D1171" t="s">
        <v>96</v>
      </c>
      <c r="E1171" t="s">
        <v>131</v>
      </c>
      <c r="F1171" t="s">
        <v>3599</v>
      </c>
      <c r="G1171" t="s">
        <v>133</v>
      </c>
      <c r="H1171" t="s">
        <v>134</v>
      </c>
      <c r="I1171" t="s">
        <v>135</v>
      </c>
      <c r="J1171" t="s">
        <v>136</v>
      </c>
      <c r="K1171" t="s">
        <v>137</v>
      </c>
      <c r="L1171" t="s">
        <v>3600</v>
      </c>
      <c r="M1171" t="s">
        <v>2459</v>
      </c>
      <c r="N1171">
        <v>1.578333333</v>
      </c>
      <c r="O1171">
        <v>0</v>
      </c>
      <c r="P1171">
        <v>13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27.224708994606662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27.224708994606662</v>
      </c>
    </row>
    <row r="1172" spans="1:31" x14ac:dyDescent="0.25">
      <c r="A1172">
        <v>1896775</v>
      </c>
      <c r="B1172">
        <v>1</v>
      </c>
      <c r="C1172" t="s">
        <v>81</v>
      </c>
      <c r="D1172" t="s">
        <v>118</v>
      </c>
      <c r="E1172" t="s">
        <v>140</v>
      </c>
      <c r="F1172" t="s">
        <v>3601</v>
      </c>
      <c r="G1172" t="s">
        <v>217</v>
      </c>
      <c r="H1172" t="s">
        <v>134</v>
      </c>
      <c r="I1172" t="s">
        <v>135</v>
      </c>
      <c r="J1172" t="s">
        <v>136</v>
      </c>
      <c r="K1172" t="s">
        <v>137</v>
      </c>
      <c r="L1172" t="s">
        <v>3602</v>
      </c>
      <c r="M1172" t="s">
        <v>3603</v>
      </c>
      <c r="N1172">
        <v>2.0327777770000002</v>
      </c>
      <c r="O1172">
        <v>0</v>
      </c>
      <c r="P1172">
        <v>2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0.68936042287292587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0.68936042287292587</v>
      </c>
    </row>
    <row r="1173" spans="1:31" x14ac:dyDescent="0.25">
      <c r="A1173">
        <v>1896752</v>
      </c>
      <c r="B1173">
        <v>1</v>
      </c>
      <c r="C1173" t="s">
        <v>80</v>
      </c>
      <c r="D1173" t="s">
        <v>83</v>
      </c>
      <c r="E1173" t="s">
        <v>149</v>
      </c>
      <c r="F1173" t="s">
        <v>2396</v>
      </c>
      <c r="G1173" t="s">
        <v>151</v>
      </c>
      <c r="H1173" t="s">
        <v>134</v>
      </c>
      <c r="I1173" t="s">
        <v>135</v>
      </c>
      <c r="J1173" t="s">
        <v>136</v>
      </c>
      <c r="K1173" t="s">
        <v>137</v>
      </c>
      <c r="L1173" t="s">
        <v>3604</v>
      </c>
      <c r="M1173" t="s">
        <v>3605</v>
      </c>
      <c r="N1173">
        <v>7.1280555550000004</v>
      </c>
      <c r="O1173">
        <v>0</v>
      </c>
      <c r="P1173">
        <v>506</v>
      </c>
      <c r="Q1173">
        <v>0</v>
      </c>
      <c r="R1173">
        <v>0</v>
      </c>
      <c r="S1173">
        <v>0</v>
      </c>
      <c r="T1173">
        <v>19</v>
      </c>
      <c r="U1173">
        <v>0</v>
      </c>
      <c r="V1173">
        <v>0</v>
      </c>
      <c r="W1173">
        <v>0</v>
      </c>
      <c r="X1173">
        <v>1329.2268442368102</v>
      </c>
      <c r="Y1173">
        <v>0</v>
      </c>
      <c r="Z1173">
        <v>0</v>
      </c>
      <c r="AA1173">
        <v>0</v>
      </c>
      <c r="AB1173">
        <v>77.33317582183318</v>
      </c>
      <c r="AC1173">
        <v>0</v>
      </c>
      <c r="AD1173">
        <v>0</v>
      </c>
      <c r="AE1173">
        <v>1406.5600200586434</v>
      </c>
    </row>
    <row r="1174" spans="1:31" x14ac:dyDescent="0.25">
      <c r="A1174">
        <v>1896895</v>
      </c>
      <c r="B1174">
        <v>1</v>
      </c>
      <c r="C1174" t="s">
        <v>80</v>
      </c>
      <c r="D1174" t="s">
        <v>100</v>
      </c>
      <c r="E1174" t="s">
        <v>131</v>
      </c>
      <c r="F1174" t="s">
        <v>3606</v>
      </c>
      <c r="G1174" t="s">
        <v>133</v>
      </c>
      <c r="H1174" t="s">
        <v>134</v>
      </c>
      <c r="I1174" t="s">
        <v>135</v>
      </c>
      <c r="J1174" t="s">
        <v>136</v>
      </c>
      <c r="K1174" t="s">
        <v>137</v>
      </c>
      <c r="L1174" t="s">
        <v>3607</v>
      </c>
      <c r="M1174" t="s">
        <v>3608</v>
      </c>
      <c r="N1174">
        <v>6.4894444440000001</v>
      </c>
      <c r="O1174">
        <v>0</v>
      </c>
      <c r="P1174">
        <v>53</v>
      </c>
      <c r="Q1174">
        <v>0</v>
      </c>
      <c r="R1174">
        <v>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143.09768299993721</v>
      </c>
      <c r="Y1174">
        <v>0</v>
      </c>
      <c r="Z1174">
        <v>34.0614655274778</v>
      </c>
      <c r="AA1174">
        <v>0</v>
      </c>
      <c r="AB1174">
        <v>0</v>
      </c>
      <c r="AC1174">
        <v>0</v>
      </c>
      <c r="AD1174">
        <v>0</v>
      </c>
      <c r="AE1174">
        <v>177.159148527415</v>
      </c>
    </row>
    <row r="1175" spans="1:31" x14ac:dyDescent="0.25">
      <c r="A1175">
        <v>1896646</v>
      </c>
      <c r="B1175">
        <v>1</v>
      </c>
      <c r="C1175" t="s">
        <v>80</v>
      </c>
      <c r="D1175" t="s">
        <v>97</v>
      </c>
      <c r="E1175" t="s">
        <v>140</v>
      </c>
      <c r="F1175" t="s">
        <v>3609</v>
      </c>
      <c r="G1175" t="s">
        <v>142</v>
      </c>
      <c r="H1175" t="s">
        <v>134</v>
      </c>
      <c r="I1175" t="s">
        <v>135</v>
      </c>
      <c r="J1175" t="s">
        <v>136</v>
      </c>
      <c r="K1175" t="s">
        <v>137</v>
      </c>
      <c r="L1175" t="s">
        <v>3610</v>
      </c>
      <c r="M1175" t="s">
        <v>3068</v>
      </c>
      <c r="N1175">
        <v>4.7508333330000001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4.4265743667693895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4.4265743667693895</v>
      </c>
    </row>
    <row r="1176" spans="1:31" x14ac:dyDescent="0.25">
      <c r="A1176">
        <v>1897144</v>
      </c>
      <c r="B1176">
        <v>1</v>
      </c>
      <c r="C1176" t="s">
        <v>81</v>
      </c>
      <c r="D1176" t="s">
        <v>128</v>
      </c>
      <c r="E1176" t="s">
        <v>131</v>
      </c>
      <c r="F1176" t="s">
        <v>3448</v>
      </c>
      <c r="G1176" t="s">
        <v>133</v>
      </c>
      <c r="H1176" t="s">
        <v>134</v>
      </c>
      <c r="I1176" t="s">
        <v>135</v>
      </c>
      <c r="J1176" t="s">
        <v>136</v>
      </c>
      <c r="K1176" t="s">
        <v>137</v>
      </c>
      <c r="L1176" t="s">
        <v>3611</v>
      </c>
      <c r="M1176" t="s">
        <v>3612</v>
      </c>
      <c r="N1176">
        <v>0.82972222200000001</v>
      </c>
      <c r="O1176">
        <v>0</v>
      </c>
      <c r="P1176">
        <v>460</v>
      </c>
      <c r="Q1176">
        <v>0</v>
      </c>
      <c r="R1176">
        <v>0</v>
      </c>
      <c r="S1176">
        <v>0</v>
      </c>
      <c r="T1176">
        <v>18</v>
      </c>
      <c r="U1176">
        <v>0</v>
      </c>
      <c r="V1176">
        <v>0</v>
      </c>
      <c r="W1176">
        <v>0</v>
      </c>
      <c r="X1176">
        <v>111.01551400290981</v>
      </c>
      <c r="Y1176">
        <v>0</v>
      </c>
      <c r="Z1176">
        <v>0</v>
      </c>
      <c r="AA1176">
        <v>0</v>
      </c>
      <c r="AB1176">
        <v>9.8620250658007365</v>
      </c>
      <c r="AC1176">
        <v>0</v>
      </c>
      <c r="AD1176">
        <v>0</v>
      </c>
      <c r="AE1176">
        <v>120.87753906871055</v>
      </c>
    </row>
    <row r="1177" spans="1:31" x14ac:dyDescent="0.25">
      <c r="A1177">
        <v>1896397</v>
      </c>
      <c r="B1177">
        <v>1</v>
      </c>
      <c r="C1177" t="s">
        <v>80</v>
      </c>
      <c r="D1177" t="s">
        <v>85</v>
      </c>
      <c r="E1177" t="s">
        <v>131</v>
      </c>
      <c r="F1177" t="s">
        <v>3613</v>
      </c>
      <c r="G1177" t="s">
        <v>133</v>
      </c>
      <c r="H1177" t="s">
        <v>134</v>
      </c>
      <c r="I1177" t="s">
        <v>135</v>
      </c>
      <c r="J1177" t="s">
        <v>136</v>
      </c>
      <c r="K1177" t="s">
        <v>137</v>
      </c>
      <c r="L1177" t="s">
        <v>3614</v>
      </c>
      <c r="M1177" t="s">
        <v>3615</v>
      </c>
      <c r="N1177">
        <v>2.2722222219999999</v>
      </c>
      <c r="O1177">
        <v>0</v>
      </c>
      <c r="P1177">
        <v>253</v>
      </c>
      <c r="Q1177">
        <v>0</v>
      </c>
      <c r="R1177">
        <v>0</v>
      </c>
      <c r="S1177">
        <v>0</v>
      </c>
      <c r="T1177">
        <v>9</v>
      </c>
      <c r="U1177">
        <v>0</v>
      </c>
      <c r="V1177">
        <v>0</v>
      </c>
      <c r="W1177">
        <v>0</v>
      </c>
      <c r="X1177">
        <v>154.71682746348424</v>
      </c>
      <c r="Y1177">
        <v>0</v>
      </c>
      <c r="Z1177">
        <v>0</v>
      </c>
      <c r="AA1177">
        <v>0</v>
      </c>
      <c r="AB1177">
        <v>2.9839899202874141</v>
      </c>
      <c r="AC1177">
        <v>0</v>
      </c>
      <c r="AD1177">
        <v>0</v>
      </c>
      <c r="AE1177">
        <v>157.70081738377166</v>
      </c>
    </row>
    <row r="1178" spans="1:31" x14ac:dyDescent="0.25">
      <c r="A1178">
        <v>1897087</v>
      </c>
      <c r="B1178">
        <v>1</v>
      </c>
      <c r="C1178" t="s">
        <v>80</v>
      </c>
      <c r="D1178" t="s">
        <v>109</v>
      </c>
      <c r="E1178" t="s">
        <v>149</v>
      </c>
      <c r="F1178" t="s">
        <v>3616</v>
      </c>
      <c r="G1178" t="s">
        <v>151</v>
      </c>
      <c r="H1178" t="s">
        <v>134</v>
      </c>
      <c r="I1178" t="s">
        <v>135</v>
      </c>
      <c r="J1178" t="s">
        <v>136</v>
      </c>
      <c r="K1178" t="s">
        <v>137</v>
      </c>
      <c r="L1178" t="s">
        <v>3617</v>
      </c>
      <c r="M1178" t="s">
        <v>3618</v>
      </c>
      <c r="N1178">
        <v>2.8777777769999999</v>
      </c>
      <c r="O1178">
        <v>0</v>
      </c>
      <c r="P1178">
        <v>34</v>
      </c>
      <c r="Q1178">
        <v>0</v>
      </c>
      <c r="R1178">
        <v>8</v>
      </c>
      <c r="S1178">
        <v>0</v>
      </c>
      <c r="T1178">
        <v>4</v>
      </c>
      <c r="U1178">
        <v>0</v>
      </c>
      <c r="V1178">
        <v>0</v>
      </c>
      <c r="W1178">
        <v>0</v>
      </c>
      <c r="X1178">
        <v>19.126892621066787</v>
      </c>
      <c r="Y1178">
        <v>0</v>
      </c>
      <c r="Z1178">
        <v>8.7923805119737821</v>
      </c>
      <c r="AA1178">
        <v>0</v>
      </c>
      <c r="AB1178">
        <v>29.075697364814179</v>
      </c>
      <c r="AC1178">
        <v>0</v>
      </c>
      <c r="AD1178">
        <v>0</v>
      </c>
      <c r="AE1178">
        <v>56.994970497854752</v>
      </c>
    </row>
    <row r="1179" spans="1:31" x14ac:dyDescent="0.25">
      <c r="A1179">
        <v>1896938</v>
      </c>
      <c r="B1179">
        <v>1</v>
      </c>
      <c r="C1179" t="s">
        <v>81</v>
      </c>
      <c r="D1179" t="s">
        <v>128</v>
      </c>
      <c r="E1179" t="s">
        <v>149</v>
      </c>
      <c r="F1179" t="s">
        <v>3619</v>
      </c>
      <c r="G1179" t="s">
        <v>133</v>
      </c>
      <c r="H1179" t="s">
        <v>134</v>
      </c>
      <c r="I1179" t="s">
        <v>135</v>
      </c>
      <c r="J1179" t="s">
        <v>136</v>
      </c>
      <c r="K1179" t="s">
        <v>137</v>
      </c>
      <c r="L1179" t="s">
        <v>3620</v>
      </c>
      <c r="M1179" t="s">
        <v>3621</v>
      </c>
      <c r="N1179">
        <v>1.223333333</v>
      </c>
      <c r="O1179">
        <v>0</v>
      </c>
      <c r="P1179">
        <v>767</v>
      </c>
      <c r="Q1179">
        <v>0</v>
      </c>
      <c r="R1179">
        <v>0</v>
      </c>
      <c r="S1179">
        <v>0</v>
      </c>
      <c r="T1179">
        <v>50</v>
      </c>
      <c r="U1179">
        <v>0</v>
      </c>
      <c r="V1179">
        <v>0</v>
      </c>
      <c r="W1179">
        <v>0</v>
      </c>
      <c r="X1179">
        <v>317.72226688612182</v>
      </c>
      <c r="Y1179">
        <v>0</v>
      </c>
      <c r="Z1179">
        <v>0</v>
      </c>
      <c r="AA1179">
        <v>0</v>
      </c>
      <c r="AB1179">
        <v>181.92153439537853</v>
      </c>
      <c r="AC1179">
        <v>0</v>
      </c>
      <c r="AD1179">
        <v>0</v>
      </c>
      <c r="AE1179">
        <v>499.64380128150037</v>
      </c>
    </row>
    <row r="1180" spans="1:31" x14ac:dyDescent="0.25">
      <c r="A1180">
        <v>1896789</v>
      </c>
      <c r="B1180">
        <v>1</v>
      </c>
      <c r="C1180" t="s">
        <v>80</v>
      </c>
      <c r="D1180" t="s">
        <v>107</v>
      </c>
      <c r="E1180" t="s">
        <v>149</v>
      </c>
      <c r="F1180" t="s">
        <v>2665</v>
      </c>
      <c r="G1180" t="s">
        <v>151</v>
      </c>
      <c r="H1180" t="s">
        <v>134</v>
      </c>
      <c r="I1180" t="s">
        <v>135</v>
      </c>
      <c r="J1180" t="s">
        <v>136</v>
      </c>
      <c r="K1180" t="s">
        <v>137</v>
      </c>
      <c r="L1180" t="s">
        <v>3622</v>
      </c>
      <c r="M1180" t="s">
        <v>2485</v>
      </c>
      <c r="N1180">
        <v>1.048611111</v>
      </c>
      <c r="O1180">
        <v>0</v>
      </c>
      <c r="P1180">
        <v>176</v>
      </c>
      <c r="Q1180">
        <v>0</v>
      </c>
      <c r="R1180">
        <v>0</v>
      </c>
      <c r="S1180">
        <v>0</v>
      </c>
      <c r="T1180">
        <v>6</v>
      </c>
      <c r="U1180">
        <v>0</v>
      </c>
      <c r="V1180">
        <v>0</v>
      </c>
      <c r="W1180">
        <v>0</v>
      </c>
      <c r="X1180">
        <v>56.712223543824066</v>
      </c>
      <c r="Y1180">
        <v>0</v>
      </c>
      <c r="Z1180">
        <v>0</v>
      </c>
      <c r="AA1180">
        <v>0</v>
      </c>
      <c r="AB1180">
        <v>13.165310845858471</v>
      </c>
      <c r="AC1180">
        <v>0</v>
      </c>
      <c r="AD1180">
        <v>0</v>
      </c>
      <c r="AE1180">
        <v>69.877534389682538</v>
      </c>
    </row>
    <row r="1181" spans="1:31" x14ac:dyDescent="0.25">
      <c r="A1181">
        <v>1896569</v>
      </c>
      <c r="B1181">
        <v>1</v>
      </c>
      <c r="C1181" t="s">
        <v>80</v>
      </c>
      <c r="D1181" t="s">
        <v>103</v>
      </c>
      <c r="E1181" t="s">
        <v>171</v>
      </c>
      <c r="F1181" t="s">
        <v>3623</v>
      </c>
      <c r="G1181" t="s">
        <v>3624</v>
      </c>
      <c r="H1181" t="s">
        <v>3625</v>
      </c>
      <c r="I1181" t="s">
        <v>135</v>
      </c>
      <c r="J1181" t="s">
        <v>136</v>
      </c>
      <c r="K1181" t="s">
        <v>203</v>
      </c>
      <c r="L1181" t="s">
        <v>3626</v>
      </c>
      <c r="M1181" t="s">
        <v>3627</v>
      </c>
      <c r="N1181">
        <v>5.718004444</v>
      </c>
      <c r="O1181">
        <v>2</v>
      </c>
      <c r="P1181">
        <v>348</v>
      </c>
      <c r="Q1181">
        <v>40</v>
      </c>
      <c r="R1181">
        <v>79</v>
      </c>
      <c r="S1181">
        <v>20</v>
      </c>
      <c r="T1181">
        <v>60</v>
      </c>
      <c r="U1181">
        <v>6</v>
      </c>
      <c r="V1181">
        <v>1</v>
      </c>
      <c r="W1181">
        <v>11.963089506608659</v>
      </c>
      <c r="X1181">
        <v>819.05228327168277</v>
      </c>
      <c r="Y1181">
        <v>1591.1614295238783</v>
      </c>
      <c r="Z1181">
        <v>933.88639187913941</v>
      </c>
      <c r="AA1181">
        <v>424.88722803951998</v>
      </c>
      <c r="AB1181">
        <v>317.28847646139701</v>
      </c>
      <c r="AC1181">
        <v>2979.439429901407</v>
      </c>
      <c r="AD1181">
        <v>86.201347493581395</v>
      </c>
      <c r="AE1181">
        <v>7163.8796760772148</v>
      </c>
    </row>
    <row r="1182" spans="1:31" x14ac:dyDescent="0.25">
      <c r="A1182">
        <v>1897116</v>
      </c>
      <c r="B1182">
        <v>1</v>
      </c>
      <c r="C1182" t="s">
        <v>80</v>
      </c>
      <c r="D1182" t="s">
        <v>96</v>
      </c>
      <c r="E1182" t="s">
        <v>160</v>
      </c>
      <c r="F1182" t="s">
        <v>3628</v>
      </c>
      <c r="G1182" t="s">
        <v>162</v>
      </c>
      <c r="H1182" t="s">
        <v>134</v>
      </c>
      <c r="I1182" t="s">
        <v>135</v>
      </c>
      <c r="J1182" t="s">
        <v>136</v>
      </c>
      <c r="K1182" t="s">
        <v>137</v>
      </c>
      <c r="L1182" t="s">
        <v>3629</v>
      </c>
      <c r="M1182" t="s">
        <v>3630</v>
      </c>
      <c r="N1182">
        <v>6.153611111</v>
      </c>
      <c r="O1182">
        <v>0</v>
      </c>
      <c r="P1182">
        <v>44</v>
      </c>
      <c r="Q1182">
        <v>0</v>
      </c>
      <c r="R1182">
        <v>0</v>
      </c>
      <c r="S1182">
        <v>0</v>
      </c>
      <c r="T1182">
        <v>9</v>
      </c>
      <c r="U1182">
        <v>0</v>
      </c>
      <c r="V1182">
        <v>0</v>
      </c>
      <c r="W1182">
        <v>0</v>
      </c>
      <c r="X1182">
        <v>235.63594381999289</v>
      </c>
      <c r="Y1182">
        <v>0</v>
      </c>
      <c r="Z1182">
        <v>0</v>
      </c>
      <c r="AA1182">
        <v>0</v>
      </c>
      <c r="AB1182">
        <v>74.352654501330903</v>
      </c>
      <c r="AC1182">
        <v>0</v>
      </c>
      <c r="AD1182">
        <v>0</v>
      </c>
      <c r="AE1182">
        <v>309.98859832132382</v>
      </c>
    </row>
    <row r="1183" spans="1:31" x14ac:dyDescent="0.25">
      <c r="A1183">
        <v>1897070</v>
      </c>
      <c r="B1183">
        <v>1</v>
      </c>
      <c r="C1183" t="s">
        <v>80</v>
      </c>
      <c r="D1183" t="s">
        <v>103</v>
      </c>
      <c r="E1183" t="s">
        <v>190</v>
      </c>
      <c r="F1183" t="s">
        <v>3631</v>
      </c>
      <c r="G1183" t="s">
        <v>2491</v>
      </c>
      <c r="H1183" t="s">
        <v>157</v>
      </c>
      <c r="I1183" t="s">
        <v>135</v>
      </c>
      <c r="J1183" t="s">
        <v>136</v>
      </c>
      <c r="K1183" t="s">
        <v>137</v>
      </c>
      <c r="L1183" t="s">
        <v>3632</v>
      </c>
      <c r="M1183" t="s">
        <v>3633</v>
      </c>
      <c r="N1183">
        <v>1.662222222</v>
      </c>
      <c r="O1183">
        <v>0</v>
      </c>
      <c r="P1183">
        <v>229</v>
      </c>
      <c r="Q1183">
        <v>0</v>
      </c>
      <c r="R1183">
        <v>0</v>
      </c>
      <c r="S1183">
        <v>0</v>
      </c>
      <c r="T1183">
        <v>21</v>
      </c>
      <c r="U1183">
        <v>0</v>
      </c>
      <c r="V1183">
        <v>0</v>
      </c>
      <c r="W1183">
        <v>0</v>
      </c>
      <c r="X1183">
        <v>133.41636319026256</v>
      </c>
      <c r="Y1183">
        <v>0</v>
      </c>
      <c r="Z1183">
        <v>0</v>
      </c>
      <c r="AA1183">
        <v>0</v>
      </c>
      <c r="AB1183">
        <v>26.010682269634131</v>
      </c>
      <c r="AC1183">
        <v>0</v>
      </c>
      <c r="AD1183">
        <v>0</v>
      </c>
      <c r="AE1183">
        <v>159.4270454598967</v>
      </c>
    </row>
    <row r="1184" spans="1:31" x14ac:dyDescent="0.25">
      <c r="A1184">
        <v>1896947</v>
      </c>
      <c r="B1184">
        <v>1</v>
      </c>
      <c r="C1184" t="s">
        <v>81</v>
      </c>
      <c r="D1184" t="s">
        <v>118</v>
      </c>
      <c r="E1184" t="s">
        <v>140</v>
      </c>
      <c r="F1184" t="s">
        <v>3634</v>
      </c>
      <c r="G1184" t="s">
        <v>362</v>
      </c>
      <c r="H1184" t="s">
        <v>134</v>
      </c>
      <c r="I1184" t="s">
        <v>135</v>
      </c>
      <c r="J1184" t="s">
        <v>3</v>
      </c>
      <c r="K1184" t="s">
        <v>137</v>
      </c>
      <c r="L1184" t="s">
        <v>3635</v>
      </c>
      <c r="M1184" t="s">
        <v>3636</v>
      </c>
      <c r="N1184">
        <v>2.489166666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0.17342065249317057</v>
      </c>
      <c r="AC1184">
        <v>0</v>
      </c>
      <c r="AD1184">
        <v>0</v>
      </c>
      <c r="AE1184">
        <v>0.17342065249317057</v>
      </c>
    </row>
    <row r="1185" spans="1:31" x14ac:dyDescent="0.25">
      <c r="A1185">
        <v>1896383</v>
      </c>
      <c r="B1185">
        <v>1</v>
      </c>
      <c r="C1185" t="s">
        <v>80</v>
      </c>
      <c r="D1185" t="s">
        <v>110</v>
      </c>
      <c r="E1185" t="s">
        <v>131</v>
      </c>
      <c r="F1185" t="s">
        <v>3637</v>
      </c>
      <c r="G1185" t="s">
        <v>133</v>
      </c>
      <c r="H1185" t="s">
        <v>134</v>
      </c>
      <c r="I1185" t="s">
        <v>135</v>
      </c>
      <c r="J1185" t="s">
        <v>136</v>
      </c>
      <c r="K1185" t="s">
        <v>137</v>
      </c>
      <c r="L1185" t="s">
        <v>3638</v>
      </c>
      <c r="M1185" t="s">
        <v>3639</v>
      </c>
      <c r="N1185">
        <v>1.221944444</v>
      </c>
      <c r="O1185">
        <v>0</v>
      </c>
      <c r="P1185">
        <v>185</v>
      </c>
      <c r="Q1185">
        <v>0</v>
      </c>
      <c r="R1185">
        <v>0</v>
      </c>
      <c r="S1185">
        <v>0</v>
      </c>
      <c r="T1185">
        <v>3</v>
      </c>
      <c r="U1185">
        <v>0</v>
      </c>
      <c r="V1185">
        <v>0</v>
      </c>
      <c r="W1185">
        <v>0</v>
      </c>
      <c r="X1185">
        <v>76.046281650855505</v>
      </c>
      <c r="Y1185">
        <v>0</v>
      </c>
      <c r="Z1185">
        <v>0</v>
      </c>
      <c r="AA1185">
        <v>0</v>
      </c>
      <c r="AB1185">
        <v>1.01016407100609</v>
      </c>
      <c r="AC1185">
        <v>0</v>
      </c>
      <c r="AD1185">
        <v>0</v>
      </c>
      <c r="AE1185">
        <v>77.056445721861593</v>
      </c>
    </row>
    <row r="1186" spans="1:31" x14ac:dyDescent="0.25">
      <c r="A1186">
        <v>1897047</v>
      </c>
      <c r="B1186">
        <v>1</v>
      </c>
      <c r="C1186" t="s">
        <v>81</v>
      </c>
      <c r="D1186" t="s">
        <v>128</v>
      </c>
      <c r="E1186" t="s">
        <v>131</v>
      </c>
      <c r="F1186" t="s">
        <v>3640</v>
      </c>
      <c r="G1186" t="s">
        <v>133</v>
      </c>
      <c r="H1186" t="s">
        <v>134</v>
      </c>
      <c r="I1186" t="s">
        <v>135</v>
      </c>
      <c r="J1186" t="s">
        <v>136</v>
      </c>
      <c r="K1186" t="s">
        <v>137</v>
      </c>
      <c r="L1186" t="s">
        <v>3641</v>
      </c>
      <c r="M1186" t="s">
        <v>3642</v>
      </c>
      <c r="N1186">
        <v>1.580833333</v>
      </c>
      <c r="O1186">
        <v>0</v>
      </c>
      <c r="P1186">
        <v>26</v>
      </c>
      <c r="Q1186">
        <v>0</v>
      </c>
      <c r="R1186">
        <v>0</v>
      </c>
      <c r="S1186">
        <v>0</v>
      </c>
      <c r="T1186">
        <v>12</v>
      </c>
      <c r="U1186">
        <v>0</v>
      </c>
      <c r="V1186">
        <v>0</v>
      </c>
      <c r="W1186">
        <v>0</v>
      </c>
      <c r="X1186">
        <v>9.7125661342883429</v>
      </c>
      <c r="Y1186">
        <v>0</v>
      </c>
      <c r="Z1186">
        <v>0</v>
      </c>
      <c r="AA1186">
        <v>0</v>
      </c>
      <c r="AB1186">
        <v>9.8343170627770284</v>
      </c>
      <c r="AC1186">
        <v>0</v>
      </c>
      <c r="AD1186">
        <v>0</v>
      </c>
      <c r="AE1186">
        <v>19.54688319706537</v>
      </c>
    </row>
    <row r="1187" spans="1:31" x14ac:dyDescent="0.25">
      <c r="A1187">
        <v>1896801</v>
      </c>
      <c r="B1187">
        <v>1</v>
      </c>
      <c r="C1187" t="s">
        <v>81</v>
      </c>
      <c r="D1187" t="s">
        <v>128</v>
      </c>
      <c r="E1187" t="s">
        <v>160</v>
      </c>
      <c r="F1187" t="s">
        <v>3643</v>
      </c>
      <c r="G1187" t="s">
        <v>162</v>
      </c>
      <c r="H1187" t="s">
        <v>134</v>
      </c>
      <c r="I1187" t="s">
        <v>135</v>
      </c>
      <c r="J1187" t="s">
        <v>136</v>
      </c>
      <c r="K1187" t="s">
        <v>137</v>
      </c>
      <c r="L1187" t="s">
        <v>3644</v>
      </c>
      <c r="M1187" t="s">
        <v>3645</v>
      </c>
      <c r="N1187">
        <v>1.332222222</v>
      </c>
      <c r="O1187">
        <v>0</v>
      </c>
      <c r="P1187">
        <v>159</v>
      </c>
      <c r="Q1187">
        <v>0</v>
      </c>
      <c r="R1187">
        <v>0</v>
      </c>
      <c r="S1187">
        <v>0</v>
      </c>
      <c r="T1187">
        <v>57</v>
      </c>
      <c r="U1187">
        <v>0</v>
      </c>
      <c r="V1187">
        <v>0</v>
      </c>
      <c r="W1187">
        <v>0</v>
      </c>
      <c r="X1187">
        <v>59.754860712764945</v>
      </c>
      <c r="Y1187">
        <v>0</v>
      </c>
      <c r="Z1187">
        <v>0</v>
      </c>
      <c r="AA1187">
        <v>0</v>
      </c>
      <c r="AB1187">
        <v>74.644775612820027</v>
      </c>
      <c r="AC1187">
        <v>0</v>
      </c>
      <c r="AD1187">
        <v>0</v>
      </c>
      <c r="AE1187">
        <v>134.39963632558496</v>
      </c>
    </row>
    <row r="1188" spans="1:31" x14ac:dyDescent="0.25">
      <c r="A1188">
        <v>1897156</v>
      </c>
      <c r="B1188">
        <v>1</v>
      </c>
      <c r="C1188" t="s">
        <v>81</v>
      </c>
      <c r="D1188" t="s">
        <v>113</v>
      </c>
      <c r="E1188" t="s">
        <v>131</v>
      </c>
      <c r="F1188" t="s">
        <v>3172</v>
      </c>
      <c r="G1188" t="s">
        <v>133</v>
      </c>
      <c r="H1188" t="s">
        <v>134</v>
      </c>
      <c r="I1188" t="s">
        <v>135</v>
      </c>
      <c r="J1188" t="s">
        <v>136</v>
      </c>
      <c r="K1188" t="s">
        <v>137</v>
      </c>
      <c r="L1188" t="s">
        <v>3646</v>
      </c>
      <c r="M1188" t="s">
        <v>3647</v>
      </c>
      <c r="N1188">
        <v>2.0408333330000001</v>
      </c>
      <c r="O1188">
        <v>0</v>
      </c>
      <c r="P1188">
        <v>3</v>
      </c>
      <c r="Q1188">
        <v>0</v>
      </c>
      <c r="R1188">
        <v>3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1.9481605654263947</v>
      </c>
      <c r="Y1188">
        <v>0</v>
      </c>
      <c r="Z1188">
        <v>3.3802288564135274</v>
      </c>
      <c r="AA1188">
        <v>0</v>
      </c>
      <c r="AB1188">
        <v>0</v>
      </c>
      <c r="AC1188">
        <v>0</v>
      </c>
      <c r="AD1188">
        <v>0</v>
      </c>
      <c r="AE1188">
        <v>5.3283894218399226</v>
      </c>
    </row>
    <row r="1189" spans="1:31" x14ac:dyDescent="0.25">
      <c r="A1189">
        <v>1896824</v>
      </c>
      <c r="B1189">
        <v>1</v>
      </c>
      <c r="C1189" t="s">
        <v>81</v>
      </c>
      <c r="D1189" t="s">
        <v>119</v>
      </c>
      <c r="E1189" t="s">
        <v>149</v>
      </c>
      <c r="F1189" t="s">
        <v>2658</v>
      </c>
      <c r="G1189" t="s">
        <v>151</v>
      </c>
      <c r="H1189" t="s">
        <v>134</v>
      </c>
      <c r="I1189" t="s">
        <v>135</v>
      </c>
      <c r="J1189" t="s">
        <v>136</v>
      </c>
      <c r="K1189" t="s">
        <v>137</v>
      </c>
      <c r="L1189" t="s">
        <v>3648</v>
      </c>
      <c r="M1189" t="s">
        <v>3649</v>
      </c>
      <c r="N1189">
        <v>2.6616666659999999</v>
      </c>
      <c r="O1189">
        <v>0</v>
      </c>
      <c r="P1189">
        <v>210</v>
      </c>
      <c r="Q1189">
        <v>0</v>
      </c>
      <c r="R1189">
        <v>8</v>
      </c>
      <c r="S1189">
        <v>0</v>
      </c>
      <c r="T1189">
        <v>9</v>
      </c>
      <c r="U1189">
        <v>0</v>
      </c>
      <c r="V1189">
        <v>0</v>
      </c>
      <c r="W1189">
        <v>0</v>
      </c>
      <c r="X1189">
        <v>137.63121156570054</v>
      </c>
      <c r="Y1189">
        <v>0</v>
      </c>
      <c r="Z1189">
        <v>5.4724376335488456</v>
      </c>
      <c r="AA1189">
        <v>0</v>
      </c>
      <c r="AB1189">
        <v>5.3364992056408518</v>
      </c>
      <c r="AC1189">
        <v>0</v>
      </c>
      <c r="AD1189">
        <v>0</v>
      </c>
      <c r="AE1189">
        <v>148.44014840489024</v>
      </c>
    </row>
    <row r="1190" spans="1:31" x14ac:dyDescent="0.25">
      <c r="A1190">
        <v>1896575</v>
      </c>
      <c r="B1190">
        <v>1</v>
      </c>
      <c r="C1190" t="s">
        <v>80</v>
      </c>
      <c r="D1190" t="s">
        <v>103</v>
      </c>
      <c r="E1190" t="s">
        <v>149</v>
      </c>
      <c r="F1190" t="s">
        <v>3650</v>
      </c>
      <c r="G1190" t="s">
        <v>279</v>
      </c>
      <c r="H1190" t="s">
        <v>134</v>
      </c>
      <c r="I1190" t="s">
        <v>135</v>
      </c>
      <c r="J1190" t="s">
        <v>136</v>
      </c>
      <c r="K1190" t="s">
        <v>137</v>
      </c>
      <c r="L1190" t="s">
        <v>3651</v>
      </c>
      <c r="M1190" t="s">
        <v>3652</v>
      </c>
      <c r="N1190">
        <v>0.48722222199999998</v>
      </c>
      <c r="O1190">
        <v>0</v>
      </c>
      <c r="P1190">
        <v>465</v>
      </c>
      <c r="Q1190">
        <v>0</v>
      </c>
      <c r="R1190">
        <v>0</v>
      </c>
      <c r="S1190">
        <v>0</v>
      </c>
      <c r="T1190">
        <v>27</v>
      </c>
      <c r="U1190">
        <v>0</v>
      </c>
      <c r="V1190">
        <v>0</v>
      </c>
      <c r="W1190">
        <v>0</v>
      </c>
      <c r="X1190">
        <v>63.958238998657144</v>
      </c>
      <c r="Y1190">
        <v>0</v>
      </c>
      <c r="Z1190">
        <v>0</v>
      </c>
      <c r="AA1190">
        <v>0</v>
      </c>
      <c r="AB1190">
        <v>12.769527935284724</v>
      </c>
      <c r="AC1190">
        <v>0</v>
      </c>
      <c r="AD1190">
        <v>0</v>
      </c>
      <c r="AE1190">
        <v>76.727766933941865</v>
      </c>
    </row>
    <row r="1191" spans="1:31" x14ac:dyDescent="0.25">
      <c r="A1191">
        <v>1896609</v>
      </c>
      <c r="B1191">
        <v>1</v>
      </c>
      <c r="C1191" t="s">
        <v>80</v>
      </c>
      <c r="D1191" t="s">
        <v>82</v>
      </c>
      <c r="E1191" t="s">
        <v>131</v>
      </c>
      <c r="F1191" t="s">
        <v>3653</v>
      </c>
      <c r="G1191" t="s">
        <v>483</v>
      </c>
      <c r="H1191" t="s">
        <v>134</v>
      </c>
      <c r="I1191" t="s">
        <v>135</v>
      </c>
      <c r="J1191" t="s">
        <v>136</v>
      </c>
      <c r="K1191" t="s">
        <v>137</v>
      </c>
      <c r="L1191" t="s">
        <v>3654</v>
      </c>
      <c r="M1191" t="s">
        <v>3655</v>
      </c>
      <c r="N1191">
        <v>4.7569444440000002</v>
      </c>
      <c r="O1191">
        <v>0</v>
      </c>
      <c r="P1191">
        <v>119</v>
      </c>
      <c r="Q1191">
        <v>0</v>
      </c>
      <c r="R1191">
        <v>0</v>
      </c>
      <c r="S1191">
        <v>0</v>
      </c>
      <c r="T1191">
        <v>11</v>
      </c>
      <c r="U1191">
        <v>0</v>
      </c>
      <c r="V1191">
        <v>0</v>
      </c>
      <c r="W1191">
        <v>0</v>
      </c>
      <c r="X1191">
        <v>184.90491599011622</v>
      </c>
      <c r="Y1191">
        <v>0</v>
      </c>
      <c r="Z1191">
        <v>0</v>
      </c>
      <c r="AA1191">
        <v>0</v>
      </c>
      <c r="AB1191">
        <v>68.635054482417033</v>
      </c>
      <c r="AC1191">
        <v>0</v>
      </c>
      <c r="AD1191">
        <v>0</v>
      </c>
      <c r="AE1191">
        <v>253.53997047253324</v>
      </c>
    </row>
    <row r="1192" spans="1:31" x14ac:dyDescent="0.25">
      <c r="A1192">
        <v>1896964</v>
      </c>
      <c r="B1192">
        <v>1</v>
      </c>
      <c r="C1192" t="s">
        <v>80</v>
      </c>
      <c r="D1192" t="s">
        <v>107</v>
      </c>
      <c r="E1192" t="s">
        <v>131</v>
      </c>
      <c r="F1192" t="s">
        <v>3656</v>
      </c>
      <c r="G1192" t="s">
        <v>133</v>
      </c>
      <c r="H1192" t="s">
        <v>134</v>
      </c>
      <c r="I1192" t="s">
        <v>135</v>
      </c>
      <c r="J1192" t="s">
        <v>136</v>
      </c>
      <c r="K1192" t="s">
        <v>137</v>
      </c>
      <c r="L1192" t="s">
        <v>3657</v>
      </c>
      <c r="M1192" t="s">
        <v>3658</v>
      </c>
      <c r="N1192">
        <v>4.3941666660000003</v>
      </c>
      <c r="O1192">
        <v>0</v>
      </c>
      <c r="P1192">
        <v>110</v>
      </c>
      <c r="Q1192">
        <v>0</v>
      </c>
      <c r="R1192">
        <v>0</v>
      </c>
      <c r="S1192">
        <v>0</v>
      </c>
      <c r="T1192">
        <v>3</v>
      </c>
      <c r="U1192">
        <v>0</v>
      </c>
      <c r="V1192">
        <v>0</v>
      </c>
      <c r="W1192">
        <v>0</v>
      </c>
      <c r="X1192">
        <v>150.71618157714343</v>
      </c>
      <c r="Y1192">
        <v>0</v>
      </c>
      <c r="Z1192">
        <v>0</v>
      </c>
      <c r="AA1192">
        <v>0</v>
      </c>
      <c r="AB1192">
        <v>35.978044911994381</v>
      </c>
      <c r="AC1192">
        <v>0</v>
      </c>
      <c r="AD1192">
        <v>0</v>
      </c>
      <c r="AE1192">
        <v>186.6942264891378</v>
      </c>
    </row>
    <row r="1193" spans="1:31" x14ac:dyDescent="0.25">
      <c r="A1193">
        <v>1896861</v>
      </c>
      <c r="B1193">
        <v>1</v>
      </c>
      <c r="C1193" t="s">
        <v>80</v>
      </c>
      <c r="D1193" t="s">
        <v>103</v>
      </c>
      <c r="E1193" t="s">
        <v>190</v>
      </c>
      <c r="F1193" t="s">
        <v>3659</v>
      </c>
      <c r="G1193" t="s">
        <v>241</v>
      </c>
      <c r="H1193" t="s">
        <v>157</v>
      </c>
      <c r="I1193" t="s">
        <v>135</v>
      </c>
      <c r="J1193" t="s">
        <v>136</v>
      </c>
      <c r="K1193" t="s">
        <v>137</v>
      </c>
      <c r="L1193" t="s">
        <v>3660</v>
      </c>
      <c r="M1193" t="s">
        <v>3661</v>
      </c>
      <c r="N1193">
        <v>6.8716666660000003</v>
      </c>
      <c r="O1193">
        <v>0</v>
      </c>
      <c r="P1193">
        <v>0</v>
      </c>
      <c r="Q1193">
        <v>0</v>
      </c>
      <c r="R1193">
        <v>0</v>
      </c>
      <c r="S1193">
        <v>1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10.557872103194081</v>
      </c>
      <c r="AB1193">
        <v>0</v>
      </c>
      <c r="AC1193">
        <v>0</v>
      </c>
      <c r="AD1193">
        <v>0</v>
      </c>
      <c r="AE1193">
        <v>10.557872103194081</v>
      </c>
    </row>
    <row r="1194" spans="1:31" x14ac:dyDescent="0.25">
      <c r="A1194">
        <v>1896615</v>
      </c>
      <c r="B1194">
        <v>1</v>
      </c>
      <c r="C1194" t="s">
        <v>80</v>
      </c>
      <c r="D1194" t="s">
        <v>104</v>
      </c>
      <c r="E1194" t="s">
        <v>171</v>
      </c>
      <c r="F1194" t="s">
        <v>3561</v>
      </c>
      <c r="G1194" t="s">
        <v>202</v>
      </c>
      <c r="H1194" t="s">
        <v>157</v>
      </c>
      <c r="I1194" t="s">
        <v>135</v>
      </c>
      <c r="J1194" t="s">
        <v>136</v>
      </c>
      <c r="K1194" t="s">
        <v>203</v>
      </c>
      <c r="L1194" t="s">
        <v>3662</v>
      </c>
      <c r="M1194" t="s">
        <v>3663</v>
      </c>
      <c r="N1194">
        <v>7.85</v>
      </c>
      <c r="O1194">
        <v>8</v>
      </c>
      <c r="P1194">
        <v>18613</v>
      </c>
      <c r="Q1194">
        <v>6</v>
      </c>
      <c r="R1194">
        <v>84</v>
      </c>
      <c r="S1194">
        <v>11</v>
      </c>
      <c r="T1194">
        <v>2233</v>
      </c>
      <c r="U1194">
        <v>5</v>
      </c>
      <c r="V1194">
        <v>5</v>
      </c>
      <c r="W1194">
        <v>23.241039611161334</v>
      </c>
      <c r="X1194">
        <v>37714.462243798531</v>
      </c>
      <c r="Y1194">
        <v>65.186864115123385</v>
      </c>
      <c r="Z1194">
        <v>775.21066811584433</v>
      </c>
      <c r="AA1194">
        <v>2271.9733143937792</v>
      </c>
      <c r="AB1194">
        <v>17130.568548907297</v>
      </c>
      <c r="AC1194">
        <v>3983.0573819104511</v>
      </c>
      <c r="AD1194">
        <v>489.48178594506527</v>
      </c>
      <c r="AE1194">
        <v>62453.181846797248</v>
      </c>
    </row>
    <row r="1195" spans="1:31" x14ac:dyDescent="0.25">
      <c r="A1195">
        <v>1897010</v>
      </c>
      <c r="B1195">
        <v>1</v>
      </c>
      <c r="C1195" t="s">
        <v>80</v>
      </c>
      <c r="D1195" t="s">
        <v>92</v>
      </c>
      <c r="E1195" t="s">
        <v>131</v>
      </c>
      <c r="F1195" t="s">
        <v>3664</v>
      </c>
      <c r="G1195" t="s">
        <v>133</v>
      </c>
      <c r="H1195" t="s">
        <v>134</v>
      </c>
      <c r="I1195" t="s">
        <v>135</v>
      </c>
      <c r="J1195" t="s">
        <v>136</v>
      </c>
      <c r="K1195" t="s">
        <v>137</v>
      </c>
      <c r="L1195" t="s">
        <v>3665</v>
      </c>
      <c r="M1195" t="s">
        <v>3666</v>
      </c>
      <c r="N1195">
        <v>2.7488888880000002</v>
      </c>
      <c r="O1195">
        <v>0</v>
      </c>
      <c r="P1195">
        <v>20</v>
      </c>
      <c r="Q1195">
        <v>0</v>
      </c>
      <c r="R1195">
        <v>4</v>
      </c>
      <c r="S1195">
        <v>0</v>
      </c>
      <c r="T1195">
        <v>3</v>
      </c>
      <c r="U1195">
        <v>0</v>
      </c>
      <c r="V1195">
        <v>0</v>
      </c>
      <c r="W1195">
        <v>0</v>
      </c>
      <c r="X1195">
        <v>25.589489794670857</v>
      </c>
      <c r="Y1195">
        <v>0</v>
      </c>
      <c r="Z1195">
        <v>2.9335244245940624</v>
      </c>
      <c r="AA1195">
        <v>0</v>
      </c>
      <c r="AB1195">
        <v>98.13865645821582</v>
      </c>
      <c r="AC1195">
        <v>0</v>
      </c>
      <c r="AD1195">
        <v>0</v>
      </c>
      <c r="AE1195">
        <v>126.66167067748074</v>
      </c>
    </row>
    <row r="1196" spans="1:31" x14ac:dyDescent="0.25">
      <c r="A1196">
        <v>1896715</v>
      </c>
      <c r="B1196">
        <v>1</v>
      </c>
      <c r="C1196" t="s">
        <v>80</v>
      </c>
      <c r="D1196" t="s">
        <v>107</v>
      </c>
      <c r="E1196" t="s">
        <v>140</v>
      </c>
      <c r="F1196" t="s">
        <v>3667</v>
      </c>
      <c r="G1196" t="s">
        <v>217</v>
      </c>
      <c r="H1196" t="s">
        <v>134</v>
      </c>
      <c r="I1196" t="s">
        <v>135</v>
      </c>
      <c r="J1196" t="s">
        <v>136</v>
      </c>
      <c r="K1196" t="s">
        <v>137</v>
      </c>
      <c r="L1196" t="s">
        <v>3668</v>
      </c>
      <c r="M1196" t="s">
        <v>3669</v>
      </c>
      <c r="N1196">
        <v>1.246388888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1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3.4452443233706429</v>
      </c>
      <c r="AC1196">
        <v>0</v>
      </c>
      <c r="AD1196">
        <v>0</v>
      </c>
      <c r="AE1196">
        <v>3.4452443233706429</v>
      </c>
    </row>
    <row r="1197" spans="1:31" x14ac:dyDescent="0.25">
      <c r="A1197">
        <v>1896984</v>
      </c>
      <c r="B1197">
        <v>1</v>
      </c>
      <c r="C1197" t="s">
        <v>80</v>
      </c>
      <c r="D1197" t="s">
        <v>109</v>
      </c>
      <c r="E1197" t="s">
        <v>131</v>
      </c>
      <c r="F1197" t="s">
        <v>3670</v>
      </c>
      <c r="G1197" t="s">
        <v>487</v>
      </c>
      <c r="H1197" t="s">
        <v>134</v>
      </c>
      <c r="I1197" t="s">
        <v>135</v>
      </c>
      <c r="J1197" t="s">
        <v>136</v>
      </c>
      <c r="K1197" t="s">
        <v>137</v>
      </c>
      <c r="L1197" t="s">
        <v>3671</v>
      </c>
      <c r="M1197" t="s">
        <v>3672</v>
      </c>
      <c r="N1197">
        <v>5.1780555550000003</v>
      </c>
      <c r="O1197">
        <v>0</v>
      </c>
      <c r="P1197">
        <v>34</v>
      </c>
      <c r="Q1197">
        <v>0</v>
      </c>
      <c r="R1197">
        <v>0</v>
      </c>
      <c r="S1197">
        <v>0</v>
      </c>
      <c r="T1197">
        <v>5</v>
      </c>
      <c r="U1197">
        <v>0</v>
      </c>
      <c r="V1197">
        <v>0</v>
      </c>
      <c r="W1197">
        <v>0</v>
      </c>
      <c r="X1197">
        <v>36.545138305856376</v>
      </c>
      <c r="Y1197">
        <v>0</v>
      </c>
      <c r="Z1197">
        <v>0</v>
      </c>
      <c r="AA1197">
        <v>0</v>
      </c>
      <c r="AB1197">
        <v>7.6327154734584539</v>
      </c>
      <c r="AC1197">
        <v>0</v>
      </c>
      <c r="AD1197">
        <v>0</v>
      </c>
      <c r="AE1197">
        <v>44.17785377931483</v>
      </c>
    </row>
    <row r="1198" spans="1:31" x14ac:dyDescent="0.25">
      <c r="A1198">
        <v>1896486</v>
      </c>
      <c r="B1198">
        <v>1</v>
      </c>
      <c r="C1198" t="s">
        <v>81</v>
      </c>
      <c r="D1198" t="s">
        <v>127</v>
      </c>
      <c r="E1198" t="s">
        <v>131</v>
      </c>
      <c r="F1198" t="s">
        <v>3673</v>
      </c>
      <c r="G1198" t="s">
        <v>133</v>
      </c>
      <c r="H1198" t="s">
        <v>134</v>
      </c>
      <c r="I1198" t="s">
        <v>135</v>
      </c>
      <c r="J1198" t="s">
        <v>136</v>
      </c>
      <c r="K1198" t="s">
        <v>137</v>
      </c>
      <c r="L1198" t="s">
        <v>3674</v>
      </c>
      <c r="M1198" t="s">
        <v>3675</v>
      </c>
      <c r="N1198">
        <v>2.7774999999999999</v>
      </c>
      <c r="O1198">
        <v>0</v>
      </c>
      <c r="P1198">
        <v>1</v>
      </c>
      <c r="Q1198">
        <v>0</v>
      </c>
      <c r="R1198">
        <v>3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1.6138793745608331E-2</v>
      </c>
      <c r="Y1198">
        <v>0</v>
      </c>
      <c r="Z1198">
        <v>8.7976295647226266</v>
      </c>
      <c r="AA1198">
        <v>0</v>
      </c>
      <c r="AB1198">
        <v>0</v>
      </c>
      <c r="AC1198">
        <v>0</v>
      </c>
      <c r="AD1198">
        <v>0</v>
      </c>
      <c r="AE1198">
        <v>8.8137683584682343</v>
      </c>
    </row>
    <row r="1199" spans="1:31" x14ac:dyDescent="0.25">
      <c r="A1199">
        <v>1897176</v>
      </c>
      <c r="B1199">
        <v>1</v>
      </c>
      <c r="C1199" t="s">
        <v>81</v>
      </c>
      <c r="D1199" t="s">
        <v>128</v>
      </c>
      <c r="E1199" t="s">
        <v>149</v>
      </c>
      <c r="F1199" t="s">
        <v>3273</v>
      </c>
      <c r="G1199" t="s">
        <v>151</v>
      </c>
      <c r="H1199" t="s">
        <v>134</v>
      </c>
      <c r="I1199" t="s">
        <v>135</v>
      </c>
      <c r="J1199" t="s">
        <v>136</v>
      </c>
      <c r="K1199" t="s">
        <v>137</v>
      </c>
      <c r="L1199" t="s">
        <v>3676</v>
      </c>
      <c r="M1199" t="s">
        <v>3677</v>
      </c>
      <c r="N1199">
        <v>2.1063888880000001</v>
      </c>
      <c r="O1199">
        <v>0</v>
      </c>
      <c r="P1199">
        <v>295</v>
      </c>
      <c r="Q1199">
        <v>0</v>
      </c>
      <c r="R1199">
        <v>3</v>
      </c>
      <c r="S1199">
        <v>0</v>
      </c>
      <c r="T1199">
        <v>5</v>
      </c>
      <c r="U1199">
        <v>0</v>
      </c>
      <c r="V1199">
        <v>0</v>
      </c>
      <c r="W1199">
        <v>0</v>
      </c>
      <c r="X1199">
        <v>170.74018624864274</v>
      </c>
      <c r="Y1199">
        <v>0</v>
      </c>
      <c r="Z1199">
        <v>22.793921969196656</v>
      </c>
      <c r="AA1199">
        <v>0</v>
      </c>
      <c r="AB1199">
        <v>1.572794575040267</v>
      </c>
      <c r="AC1199">
        <v>0</v>
      </c>
      <c r="AD1199">
        <v>0</v>
      </c>
      <c r="AE1199">
        <v>195.10690279287965</v>
      </c>
    </row>
    <row r="1200" spans="1:31" x14ac:dyDescent="0.25">
      <c r="A1200">
        <v>1897053</v>
      </c>
      <c r="B1200">
        <v>1</v>
      </c>
      <c r="C1200" t="s">
        <v>80</v>
      </c>
      <c r="D1200" t="s">
        <v>110</v>
      </c>
      <c r="E1200" t="s">
        <v>154</v>
      </c>
      <c r="F1200" t="s">
        <v>3678</v>
      </c>
      <c r="G1200" t="s">
        <v>156</v>
      </c>
      <c r="H1200" t="s">
        <v>157</v>
      </c>
      <c r="I1200" t="s">
        <v>135</v>
      </c>
      <c r="J1200" t="s">
        <v>136</v>
      </c>
      <c r="K1200" t="s">
        <v>137</v>
      </c>
      <c r="L1200" t="s">
        <v>2662</v>
      </c>
      <c r="M1200" t="s">
        <v>3679</v>
      </c>
      <c r="N1200">
        <v>0.82361111099999995</v>
      </c>
      <c r="O1200">
        <v>0</v>
      </c>
      <c r="P1200">
        <v>14822</v>
      </c>
      <c r="Q1200">
        <v>0</v>
      </c>
      <c r="R1200">
        <v>0</v>
      </c>
      <c r="S1200">
        <v>1</v>
      </c>
      <c r="T1200">
        <v>840</v>
      </c>
      <c r="U1200">
        <v>0</v>
      </c>
      <c r="V1200">
        <v>1</v>
      </c>
      <c r="W1200">
        <v>0</v>
      </c>
      <c r="X1200">
        <v>4895.7633626157703</v>
      </c>
      <c r="Y1200">
        <v>0</v>
      </c>
      <c r="Z1200">
        <v>0</v>
      </c>
      <c r="AA1200">
        <v>1996.1103567387652</v>
      </c>
      <c r="AB1200">
        <v>782.22940916015955</v>
      </c>
      <c r="AC1200">
        <v>0</v>
      </c>
      <c r="AD1200">
        <v>1.4574293730444097</v>
      </c>
      <c r="AE1200">
        <v>7675.5605578877403</v>
      </c>
    </row>
    <row r="1201" spans="1:31" x14ac:dyDescent="0.25">
      <c r="A1201">
        <v>1896655</v>
      </c>
      <c r="B1201">
        <v>1</v>
      </c>
      <c r="C1201" t="s">
        <v>80</v>
      </c>
      <c r="D1201" t="s">
        <v>96</v>
      </c>
      <c r="E1201" t="s">
        <v>149</v>
      </c>
      <c r="F1201" t="s">
        <v>2607</v>
      </c>
      <c r="G1201" t="s">
        <v>151</v>
      </c>
      <c r="H1201" t="s">
        <v>134</v>
      </c>
      <c r="I1201" t="s">
        <v>135</v>
      </c>
      <c r="J1201" t="s">
        <v>136</v>
      </c>
      <c r="K1201" t="s">
        <v>137</v>
      </c>
      <c r="L1201" t="s">
        <v>3680</v>
      </c>
      <c r="M1201" t="s">
        <v>3681</v>
      </c>
      <c r="N1201">
        <v>0.42777777700000003</v>
      </c>
      <c r="O1201">
        <v>0</v>
      </c>
      <c r="P1201">
        <v>237</v>
      </c>
      <c r="Q1201">
        <v>0</v>
      </c>
      <c r="R1201">
        <v>1</v>
      </c>
      <c r="S1201">
        <v>0</v>
      </c>
      <c r="T1201">
        <v>6</v>
      </c>
      <c r="U1201">
        <v>0</v>
      </c>
      <c r="V1201">
        <v>0</v>
      </c>
      <c r="W1201">
        <v>0</v>
      </c>
      <c r="X1201">
        <v>94.414161214096424</v>
      </c>
      <c r="Y1201">
        <v>0</v>
      </c>
      <c r="Z1201">
        <v>7.9577962566120014E-2</v>
      </c>
      <c r="AA1201">
        <v>0</v>
      </c>
      <c r="AB1201">
        <v>4.279613033062847</v>
      </c>
      <c r="AC1201">
        <v>0</v>
      </c>
      <c r="AD1201">
        <v>0</v>
      </c>
      <c r="AE1201">
        <v>98.773352209725388</v>
      </c>
    </row>
    <row r="1202" spans="1:31" x14ac:dyDescent="0.25">
      <c r="A1202">
        <v>1896821</v>
      </c>
      <c r="B1202">
        <v>1</v>
      </c>
      <c r="C1202" t="s">
        <v>80</v>
      </c>
      <c r="D1202" t="s">
        <v>101</v>
      </c>
      <c r="E1202" t="s">
        <v>131</v>
      </c>
      <c r="F1202" t="s">
        <v>3682</v>
      </c>
      <c r="G1202" t="s">
        <v>133</v>
      </c>
      <c r="H1202" t="s">
        <v>134</v>
      </c>
      <c r="I1202" t="s">
        <v>135</v>
      </c>
      <c r="J1202" t="s">
        <v>136</v>
      </c>
      <c r="K1202" t="s">
        <v>137</v>
      </c>
      <c r="L1202" t="s">
        <v>3683</v>
      </c>
      <c r="M1202" t="s">
        <v>3684</v>
      </c>
      <c r="N1202">
        <v>4.1172222219999997</v>
      </c>
      <c r="O1202">
        <v>0</v>
      </c>
      <c r="P1202">
        <v>35</v>
      </c>
      <c r="Q1202">
        <v>0</v>
      </c>
      <c r="R1202">
        <v>0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58.610435958388848</v>
      </c>
      <c r="Y1202">
        <v>0</v>
      </c>
      <c r="Z1202">
        <v>0</v>
      </c>
      <c r="AA1202">
        <v>0</v>
      </c>
      <c r="AB1202">
        <v>18.929385738980873</v>
      </c>
      <c r="AC1202">
        <v>0</v>
      </c>
      <c r="AD1202">
        <v>0</v>
      </c>
      <c r="AE1202">
        <v>77.539821697369717</v>
      </c>
    </row>
    <row r="1203" spans="1:31" x14ac:dyDescent="0.25">
      <c r="A1203">
        <v>1896529</v>
      </c>
      <c r="B1203">
        <v>1</v>
      </c>
      <c r="C1203" t="s">
        <v>80</v>
      </c>
      <c r="D1203" t="s">
        <v>98</v>
      </c>
      <c r="E1203" t="s">
        <v>131</v>
      </c>
      <c r="F1203" t="s">
        <v>3685</v>
      </c>
      <c r="G1203" t="s">
        <v>133</v>
      </c>
      <c r="H1203" t="s">
        <v>134</v>
      </c>
      <c r="I1203" t="s">
        <v>135</v>
      </c>
      <c r="J1203" t="s">
        <v>136</v>
      </c>
      <c r="K1203" t="s">
        <v>137</v>
      </c>
      <c r="L1203" t="s">
        <v>3686</v>
      </c>
      <c r="M1203" t="s">
        <v>3687</v>
      </c>
      <c r="N1203">
        <v>1.0275000000000001</v>
      </c>
      <c r="O1203">
        <v>0</v>
      </c>
      <c r="P1203">
        <v>5</v>
      </c>
      <c r="Q1203">
        <v>0</v>
      </c>
      <c r="R1203">
        <v>13</v>
      </c>
      <c r="S1203">
        <v>0</v>
      </c>
      <c r="T1203">
        <v>1</v>
      </c>
      <c r="U1203">
        <v>0</v>
      </c>
      <c r="V1203">
        <v>0</v>
      </c>
      <c r="W1203">
        <v>0</v>
      </c>
      <c r="X1203">
        <v>2.056533242749425</v>
      </c>
      <c r="Y1203">
        <v>0</v>
      </c>
      <c r="Z1203">
        <v>23.143908848166479</v>
      </c>
      <c r="AA1203">
        <v>0</v>
      </c>
      <c r="AB1203">
        <v>1.6881319070372778</v>
      </c>
      <c r="AC1203">
        <v>0</v>
      </c>
      <c r="AD1203">
        <v>0</v>
      </c>
      <c r="AE1203">
        <v>26.888573997953181</v>
      </c>
    </row>
    <row r="1204" spans="1:31" x14ac:dyDescent="0.25">
      <c r="A1204">
        <v>1897196</v>
      </c>
      <c r="B1204">
        <v>1</v>
      </c>
      <c r="C1204" t="s">
        <v>80</v>
      </c>
      <c r="D1204" t="s">
        <v>93</v>
      </c>
      <c r="E1204" t="s">
        <v>140</v>
      </c>
      <c r="F1204" t="s">
        <v>3688</v>
      </c>
      <c r="G1204" t="s">
        <v>217</v>
      </c>
      <c r="H1204" t="s">
        <v>134</v>
      </c>
      <c r="I1204" t="s">
        <v>135</v>
      </c>
      <c r="J1204" t="s">
        <v>136</v>
      </c>
      <c r="K1204" t="s">
        <v>137</v>
      </c>
      <c r="L1204" t="s">
        <v>3689</v>
      </c>
      <c r="M1204" t="s">
        <v>3690</v>
      </c>
      <c r="N1204">
        <v>1.085555555</v>
      </c>
      <c r="O1204">
        <v>0</v>
      </c>
      <c r="P1204">
        <v>2</v>
      </c>
      <c r="Q1204">
        <v>0</v>
      </c>
      <c r="R1204">
        <v>0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0.79483485681976007</v>
      </c>
      <c r="Y1204">
        <v>0</v>
      </c>
      <c r="Z1204">
        <v>0</v>
      </c>
      <c r="AA1204">
        <v>0</v>
      </c>
      <c r="AB1204">
        <v>0.86506984383157681</v>
      </c>
      <c r="AC1204">
        <v>0</v>
      </c>
      <c r="AD1204">
        <v>0</v>
      </c>
      <c r="AE1204">
        <v>1.659904700651337</v>
      </c>
    </row>
    <row r="1205" spans="1:31" x14ac:dyDescent="0.25">
      <c r="A1205">
        <v>1897219</v>
      </c>
      <c r="B1205">
        <v>1</v>
      </c>
      <c r="C1205" t="s">
        <v>81</v>
      </c>
      <c r="D1205" t="s">
        <v>119</v>
      </c>
      <c r="E1205" t="s">
        <v>131</v>
      </c>
      <c r="F1205" t="s">
        <v>3691</v>
      </c>
      <c r="G1205" t="s">
        <v>133</v>
      </c>
      <c r="H1205" t="s">
        <v>134</v>
      </c>
      <c r="I1205" t="s">
        <v>135</v>
      </c>
      <c r="J1205" t="s">
        <v>136</v>
      </c>
      <c r="K1205" t="s">
        <v>137</v>
      </c>
      <c r="L1205" t="s">
        <v>3692</v>
      </c>
      <c r="M1205" t="s">
        <v>3693</v>
      </c>
      <c r="N1205">
        <v>1.237222222</v>
      </c>
      <c r="O1205">
        <v>0</v>
      </c>
      <c r="P1205">
        <v>3</v>
      </c>
      <c r="Q1205">
        <v>0</v>
      </c>
      <c r="R1205">
        <v>6</v>
      </c>
      <c r="S1205">
        <v>0</v>
      </c>
      <c r="T1205">
        <v>1</v>
      </c>
      <c r="U1205">
        <v>0</v>
      </c>
      <c r="V1205">
        <v>0</v>
      </c>
      <c r="W1205">
        <v>0</v>
      </c>
      <c r="X1205">
        <v>0.12675439599194446</v>
      </c>
      <c r="Y1205">
        <v>0</v>
      </c>
      <c r="Z1205">
        <v>7.4432283994137389</v>
      </c>
      <c r="AA1205">
        <v>0</v>
      </c>
      <c r="AB1205">
        <v>1.4794828495828498</v>
      </c>
      <c r="AC1205">
        <v>0</v>
      </c>
      <c r="AD1205">
        <v>0</v>
      </c>
      <c r="AE1205">
        <v>9.0494656449885333</v>
      </c>
    </row>
    <row r="1206" spans="1:31" x14ac:dyDescent="0.25">
      <c r="A1206">
        <v>1896990</v>
      </c>
      <c r="B1206">
        <v>1</v>
      </c>
      <c r="C1206" t="s">
        <v>81</v>
      </c>
      <c r="D1206" t="s">
        <v>128</v>
      </c>
      <c r="E1206" t="s">
        <v>149</v>
      </c>
      <c r="F1206" t="s">
        <v>3273</v>
      </c>
      <c r="G1206" t="s">
        <v>151</v>
      </c>
      <c r="H1206" t="s">
        <v>134</v>
      </c>
      <c r="I1206" t="s">
        <v>135</v>
      </c>
      <c r="J1206" t="s">
        <v>136</v>
      </c>
      <c r="K1206" t="s">
        <v>137</v>
      </c>
      <c r="L1206" t="s">
        <v>3694</v>
      </c>
      <c r="M1206" t="s">
        <v>3695</v>
      </c>
      <c r="N1206">
        <v>1.5322222219999999</v>
      </c>
      <c r="O1206">
        <v>0</v>
      </c>
      <c r="P1206">
        <v>295</v>
      </c>
      <c r="Q1206">
        <v>0</v>
      </c>
      <c r="R1206">
        <v>3</v>
      </c>
      <c r="S1206">
        <v>0</v>
      </c>
      <c r="T1206">
        <v>5</v>
      </c>
      <c r="U1206">
        <v>0</v>
      </c>
      <c r="V1206">
        <v>0</v>
      </c>
      <c r="W1206">
        <v>0</v>
      </c>
      <c r="X1206">
        <v>128.80785491840396</v>
      </c>
      <c r="Y1206">
        <v>0</v>
      </c>
      <c r="Z1206">
        <v>20.871304897160538</v>
      </c>
      <c r="AA1206">
        <v>0</v>
      </c>
      <c r="AB1206">
        <v>1.5069285186449777</v>
      </c>
      <c r="AC1206">
        <v>0</v>
      </c>
      <c r="AD1206">
        <v>0</v>
      </c>
      <c r="AE1206">
        <v>151.18608833420947</v>
      </c>
    </row>
    <row r="1207" spans="1:31" x14ac:dyDescent="0.25">
      <c r="A1207">
        <v>1897239</v>
      </c>
      <c r="B1207">
        <v>1</v>
      </c>
      <c r="C1207" t="s">
        <v>80</v>
      </c>
      <c r="D1207" t="s">
        <v>97</v>
      </c>
      <c r="E1207" t="s">
        <v>131</v>
      </c>
      <c r="F1207" t="s">
        <v>3696</v>
      </c>
      <c r="G1207" t="s">
        <v>133</v>
      </c>
      <c r="H1207" t="s">
        <v>134</v>
      </c>
      <c r="I1207" t="s">
        <v>135</v>
      </c>
      <c r="J1207" t="s">
        <v>136</v>
      </c>
      <c r="K1207" t="s">
        <v>137</v>
      </c>
      <c r="L1207" t="s">
        <v>3697</v>
      </c>
      <c r="M1207" t="s">
        <v>3698</v>
      </c>
      <c r="N1207">
        <v>4.1863888879999998</v>
      </c>
      <c r="O1207">
        <v>0</v>
      </c>
      <c r="P1207">
        <v>12</v>
      </c>
      <c r="Q1207">
        <v>0</v>
      </c>
      <c r="R1207">
        <v>0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15.008498616407689</v>
      </c>
      <c r="Y1207">
        <v>0</v>
      </c>
      <c r="Z1207">
        <v>0</v>
      </c>
      <c r="AA1207">
        <v>0</v>
      </c>
      <c r="AB1207">
        <v>4.4444479997659982</v>
      </c>
      <c r="AC1207">
        <v>0</v>
      </c>
      <c r="AD1207">
        <v>0</v>
      </c>
      <c r="AE1207">
        <v>19.452946616173687</v>
      </c>
    </row>
    <row r="1208" spans="1:31" x14ac:dyDescent="0.25">
      <c r="A1208">
        <v>1896741</v>
      </c>
      <c r="B1208">
        <v>1</v>
      </c>
      <c r="C1208" t="s">
        <v>80</v>
      </c>
      <c r="D1208" t="s">
        <v>90</v>
      </c>
      <c r="E1208" t="s">
        <v>131</v>
      </c>
      <c r="F1208" t="s">
        <v>3699</v>
      </c>
      <c r="G1208" t="s">
        <v>133</v>
      </c>
      <c r="H1208" t="s">
        <v>134</v>
      </c>
      <c r="I1208" t="s">
        <v>135</v>
      </c>
      <c r="J1208" t="s">
        <v>136</v>
      </c>
      <c r="K1208" t="s">
        <v>137</v>
      </c>
      <c r="L1208" t="s">
        <v>3700</v>
      </c>
      <c r="M1208" t="s">
        <v>3701</v>
      </c>
      <c r="N1208">
        <v>1.073055555</v>
      </c>
      <c r="O1208">
        <v>0</v>
      </c>
      <c r="P1208">
        <v>294</v>
      </c>
      <c r="Q1208">
        <v>0</v>
      </c>
      <c r="R1208">
        <v>0</v>
      </c>
      <c r="S1208">
        <v>0</v>
      </c>
      <c r="T1208">
        <v>19</v>
      </c>
      <c r="U1208">
        <v>0</v>
      </c>
      <c r="V1208">
        <v>0</v>
      </c>
      <c r="W1208">
        <v>0</v>
      </c>
      <c r="X1208">
        <v>112.82840025383044</v>
      </c>
      <c r="Y1208">
        <v>0</v>
      </c>
      <c r="Z1208">
        <v>0</v>
      </c>
      <c r="AA1208">
        <v>0</v>
      </c>
      <c r="AB1208">
        <v>15.953606562334089</v>
      </c>
      <c r="AC1208">
        <v>0</v>
      </c>
      <c r="AD1208">
        <v>0</v>
      </c>
      <c r="AE1208">
        <v>128.78200681616454</v>
      </c>
    </row>
    <row r="1209" spans="1:31" x14ac:dyDescent="0.25">
      <c r="A1209">
        <v>1897027</v>
      </c>
      <c r="B1209">
        <v>1</v>
      </c>
      <c r="C1209" t="s">
        <v>80</v>
      </c>
      <c r="D1209" t="s">
        <v>97</v>
      </c>
      <c r="E1209" t="s">
        <v>190</v>
      </c>
      <c r="F1209" t="s">
        <v>3702</v>
      </c>
      <c r="G1209" t="s">
        <v>2237</v>
      </c>
      <c r="H1209" t="s">
        <v>157</v>
      </c>
      <c r="I1209" t="s">
        <v>135</v>
      </c>
      <c r="J1209" t="s">
        <v>136</v>
      </c>
      <c r="K1209" t="s">
        <v>137</v>
      </c>
      <c r="L1209" t="s">
        <v>3703</v>
      </c>
      <c r="M1209" t="s">
        <v>3704</v>
      </c>
      <c r="N1209">
        <v>7.6283333329999996</v>
      </c>
      <c r="O1209">
        <v>0</v>
      </c>
      <c r="P1209">
        <v>57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137.7168651175443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137.7168651175443</v>
      </c>
    </row>
    <row r="1210" spans="1:31" x14ac:dyDescent="0.25">
      <c r="A1210">
        <v>1897133</v>
      </c>
      <c r="B1210">
        <v>1</v>
      </c>
      <c r="C1210" t="s">
        <v>80</v>
      </c>
      <c r="D1210" t="s">
        <v>90</v>
      </c>
      <c r="E1210" t="s">
        <v>131</v>
      </c>
      <c r="F1210" t="s">
        <v>643</v>
      </c>
      <c r="G1210" t="s">
        <v>133</v>
      </c>
      <c r="H1210" t="s">
        <v>134</v>
      </c>
      <c r="I1210" t="s">
        <v>135</v>
      </c>
      <c r="J1210" t="s">
        <v>136</v>
      </c>
      <c r="K1210" t="s">
        <v>137</v>
      </c>
      <c r="L1210" t="s">
        <v>3705</v>
      </c>
      <c r="M1210" t="s">
        <v>3706</v>
      </c>
      <c r="N1210">
        <v>7.9311111109999999</v>
      </c>
      <c r="O1210">
        <v>0</v>
      </c>
      <c r="P1210">
        <v>234</v>
      </c>
      <c r="Q1210">
        <v>0</v>
      </c>
      <c r="R1210">
        <v>0</v>
      </c>
      <c r="S1210">
        <v>0</v>
      </c>
      <c r="T1210">
        <v>33</v>
      </c>
      <c r="U1210">
        <v>0</v>
      </c>
      <c r="V1210">
        <v>1</v>
      </c>
      <c r="W1210">
        <v>0</v>
      </c>
      <c r="X1210">
        <v>614.3029149618111</v>
      </c>
      <c r="Y1210">
        <v>0</v>
      </c>
      <c r="Z1210">
        <v>0</v>
      </c>
      <c r="AA1210">
        <v>0</v>
      </c>
      <c r="AB1210">
        <v>177.28119296527316</v>
      </c>
      <c r="AC1210">
        <v>0</v>
      </c>
      <c r="AD1210">
        <v>23.601477791972776</v>
      </c>
      <c r="AE1210">
        <v>815.18558571905703</v>
      </c>
    </row>
    <row r="1211" spans="1:31" x14ac:dyDescent="0.25">
      <c r="A1211">
        <v>1897113</v>
      </c>
      <c r="B1211">
        <v>1</v>
      </c>
      <c r="C1211" t="s">
        <v>80</v>
      </c>
      <c r="D1211" t="s">
        <v>110</v>
      </c>
      <c r="E1211" t="s">
        <v>154</v>
      </c>
      <c r="F1211" t="s">
        <v>3707</v>
      </c>
      <c r="G1211" t="s">
        <v>1931</v>
      </c>
      <c r="H1211" t="s">
        <v>157</v>
      </c>
      <c r="I1211" t="s">
        <v>135</v>
      </c>
      <c r="J1211" t="s">
        <v>136</v>
      </c>
      <c r="K1211" t="s">
        <v>137</v>
      </c>
      <c r="L1211" t="s">
        <v>3708</v>
      </c>
      <c r="M1211" t="s">
        <v>3709</v>
      </c>
      <c r="N1211">
        <v>1.0947222219999999</v>
      </c>
      <c r="O1211">
        <v>0</v>
      </c>
      <c r="P1211">
        <v>0</v>
      </c>
      <c r="Q1211">
        <v>0</v>
      </c>
      <c r="R1211">
        <v>0</v>
      </c>
      <c r="S1211">
        <v>1</v>
      </c>
      <c r="T1211">
        <v>4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234.86518979423005</v>
      </c>
      <c r="AB1211">
        <v>61.967093591665616</v>
      </c>
      <c r="AC1211">
        <v>0</v>
      </c>
      <c r="AD1211">
        <v>0</v>
      </c>
      <c r="AE1211">
        <v>296.83228338589566</v>
      </c>
    </row>
    <row r="1212" spans="1:31" x14ac:dyDescent="0.25">
      <c r="A1212">
        <v>1896449</v>
      </c>
      <c r="B1212">
        <v>1</v>
      </c>
      <c r="C1212" t="s">
        <v>80</v>
      </c>
      <c r="D1212" t="s">
        <v>106</v>
      </c>
      <c r="E1212" t="s">
        <v>220</v>
      </c>
      <c r="F1212" t="s">
        <v>3710</v>
      </c>
      <c r="G1212" t="s">
        <v>156</v>
      </c>
      <c r="H1212" t="s">
        <v>157</v>
      </c>
      <c r="I1212" t="s">
        <v>222</v>
      </c>
      <c r="J1212" t="s">
        <v>136</v>
      </c>
      <c r="K1212" t="s">
        <v>137</v>
      </c>
      <c r="L1212" t="s">
        <v>3711</v>
      </c>
      <c r="M1212" t="s">
        <v>3712</v>
      </c>
      <c r="N1212">
        <v>5.0000000000000001E-3</v>
      </c>
      <c r="O1212">
        <v>0</v>
      </c>
      <c r="P1212">
        <v>1160</v>
      </c>
      <c r="Q1212">
        <v>19</v>
      </c>
      <c r="R1212">
        <v>140</v>
      </c>
      <c r="S1212">
        <v>11</v>
      </c>
      <c r="T1212">
        <v>233</v>
      </c>
      <c r="U1212">
        <v>0</v>
      </c>
      <c r="V1212">
        <v>0</v>
      </c>
      <c r="W1212">
        <v>0</v>
      </c>
      <c r="X1212">
        <v>0.66250818105816223</v>
      </c>
      <c r="Y1212">
        <v>0.15213472159686503</v>
      </c>
      <c r="Z1212">
        <v>0.45691827937269019</v>
      </c>
      <c r="AA1212">
        <v>0.20360258260864</v>
      </c>
      <c r="AB1212">
        <v>0.3403965727814649</v>
      </c>
      <c r="AC1212">
        <v>0</v>
      </c>
      <c r="AD1212">
        <v>0</v>
      </c>
      <c r="AE1212">
        <v>1.8155603374178224</v>
      </c>
    </row>
    <row r="1213" spans="1:31" x14ac:dyDescent="0.25">
      <c r="A1213">
        <v>1897090</v>
      </c>
      <c r="B1213">
        <v>1</v>
      </c>
      <c r="C1213" t="s">
        <v>80</v>
      </c>
      <c r="D1213" t="s">
        <v>98</v>
      </c>
      <c r="E1213" t="s">
        <v>154</v>
      </c>
      <c r="F1213" t="s">
        <v>3713</v>
      </c>
      <c r="G1213" t="s">
        <v>156</v>
      </c>
      <c r="H1213" t="s">
        <v>157</v>
      </c>
      <c r="I1213" t="s">
        <v>135</v>
      </c>
      <c r="J1213" t="s">
        <v>136</v>
      </c>
      <c r="K1213" t="s">
        <v>137</v>
      </c>
      <c r="L1213" t="s">
        <v>3714</v>
      </c>
      <c r="M1213" t="s">
        <v>3715</v>
      </c>
      <c r="N1213">
        <v>0.15111111099999999</v>
      </c>
      <c r="O1213">
        <v>0</v>
      </c>
      <c r="P1213">
        <v>0</v>
      </c>
      <c r="Q1213">
        <v>9</v>
      </c>
      <c r="R1213">
        <v>78</v>
      </c>
      <c r="S1213">
        <v>3</v>
      </c>
      <c r="T1213">
        <v>12</v>
      </c>
      <c r="U1213">
        <v>1</v>
      </c>
      <c r="V1213">
        <v>0</v>
      </c>
      <c r="W1213">
        <v>0</v>
      </c>
      <c r="X1213">
        <v>0</v>
      </c>
      <c r="Y1213">
        <v>22.30470083861087</v>
      </c>
      <c r="Z1213">
        <v>61.720508002380313</v>
      </c>
      <c r="AA1213">
        <v>2.7016562763578569</v>
      </c>
      <c r="AB1213">
        <v>9.7133802672535818</v>
      </c>
      <c r="AC1213">
        <v>3.1201275403904667</v>
      </c>
      <c r="AD1213">
        <v>0</v>
      </c>
      <c r="AE1213">
        <v>99.560372924993089</v>
      </c>
    </row>
    <row r="1214" spans="1:31" x14ac:dyDescent="0.25">
      <c r="A1214">
        <v>1896426</v>
      </c>
      <c r="B1214">
        <v>1</v>
      </c>
      <c r="C1214" t="s">
        <v>80</v>
      </c>
      <c r="D1214" t="s">
        <v>90</v>
      </c>
      <c r="E1214" t="s">
        <v>149</v>
      </c>
      <c r="F1214" t="s">
        <v>3716</v>
      </c>
      <c r="G1214" t="s">
        <v>487</v>
      </c>
      <c r="H1214" t="s">
        <v>134</v>
      </c>
      <c r="I1214" t="s">
        <v>135</v>
      </c>
      <c r="J1214" t="s">
        <v>136</v>
      </c>
      <c r="K1214" t="s">
        <v>137</v>
      </c>
      <c r="L1214" t="s">
        <v>3717</v>
      </c>
      <c r="M1214" t="s">
        <v>3718</v>
      </c>
      <c r="N1214">
        <v>2.511666666</v>
      </c>
      <c r="O1214">
        <v>0</v>
      </c>
      <c r="P1214">
        <v>663</v>
      </c>
      <c r="Q1214">
        <v>0</v>
      </c>
      <c r="R1214">
        <v>0</v>
      </c>
      <c r="S1214">
        <v>0</v>
      </c>
      <c r="T1214">
        <v>43</v>
      </c>
      <c r="U1214">
        <v>0</v>
      </c>
      <c r="V1214">
        <v>0</v>
      </c>
      <c r="W1214">
        <v>0</v>
      </c>
      <c r="X1214">
        <v>358.55491418196061</v>
      </c>
      <c r="Y1214">
        <v>0</v>
      </c>
      <c r="Z1214">
        <v>0</v>
      </c>
      <c r="AA1214">
        <v>0</v>
      </c>
      <c r="AB1214">
        <v>75.818934646446067</v>
      </c>
      <c r="AC1214">
        <v>0</v>
      </c>
      <c r="AD1214">
        <v>0</v>
      </c>
      <c r="AE1214">
        <v>434.37384882840666</v>
      </c>
    </row>
    <row r="1215" spans="1:31" x14ac:dyDescent="0.25">
      <c r="A1215">
        <v>1896904</v>
      </c>
      <c r="B1215">
        <v>1</v>
      </c>
      <c r="C1215" t="s">
        <v>80</v>
      </c>
      <c r="D1215" t="s">
        <v>83</v>
      </c>
      <c r="E1215" t="s">
        <v>149</v>
      </c>
      <c r="F1215" t="s">
        <v>3310</v>
      </c>
      <c r="G1215" t="s">
        <v>151</v>
      </c>
      <c r="H1215" t="s">
        <v>134</v>
      </c>
      <c r="I1215" t="s">
        <v>135</v>
      </c>
      <c r="J1215" t="s">
        <v>136</v>
      </c>
      <c r="K1215" t="s">
        <v>137</v>
      </c>
      <c r="L1215" t="s">
        <v>3719</v>
      </c>
      <c r="M1215" t="s">
        <v>3720</v>
      </c>
      <c r="N1215">
        <v>1.301388888</v>
      </c>
      <c r="O1215">
        <v>0</v>
      </c>
      <c r="P1215">
        <v>928</v>
      </c>
      <c r="Q1215">
        <v>0</v>
      </c>
      <c r="R1215">
        <v>0</v>
      </c>
      <c r="S1215">
        <v>0</v>
      </c>
      <c r="T1215">
        <v>76</v>
      </c>
      <c r="U1215">
        <v>0</v>
      </c>
      <c r="V1215">
        <v>0</v>
      </c>
      <c r="W1215">
        <v>0</v>
      </c>
      <c r="X1215">
        <v>454.80881748779763</v>
      </c>
      <c r="Y1215">
        <v>0</v>
      </c>
      <c r="Z1215">
        <v>0</v>
      </c>
      <c r="AA1215">
        <v>0</v>
      </c>
      <c r="AB1215">
        <v>60.760247240022316</v>
      </c>
      <c r="AC1215">
        <v>0</v>
      </c>
      <c r="AD1215">
        <v>0</v>
      </c>
      <c r="AE1215">
        <v>515.56906472781998</v>
      </c>
    </row>
    <row r="1216" spans="1:31" x14ac:dyDescent="0.25">
      <c r="A1216">
        <v>1896927</v>
      </c>
      <c r="B1216">
        <v>1</v>
      </c>
      <c r="C1216" t="s">
        <v>81</v>
      </c>
      <c r="D1216" t="s">
        <v>112</v>
      </c>
      <c r="E1216" t="s">
        <v>190</v>
      </c>
      <c r="F1216" t="s">
        <v>3721</v>
      </c>
      <c r="G1216" t="s">
        <v>156</v>
      </c>
      <c r="H1216" t="s">
        <v>157</v>
      </c>
      <c r="I1216" t="s">
        <v>135</v>
      </c>
      <c r="J1216" t="s">
        <v>136</v>
      </c>
      <c r="K1216" t="s">
        <v>137</v>
      </c>
      <c r="L1216" t="s">
        <v>3722</v>
      </c>
      <c r="M1216" t="s">
        <v>3723</v>
      </c>
      <c r="N1216">
        <v>0.46500000000000002</v>
      </c>
      <c r="O1216">
        <v>0</v>
      </c>
      <c r="P1216">
        <v>1103</v>
      </c>
      <c r="Q1216">
        <v>0</v>
      </c>
      <c r="R1216">
        <v>0</v>
      </c>
      <c r="S1216">
        <v>0</v>
      </c>
      <c r="T1216">
        <v>870</v>
      </c>
      <c r="U1216">
        <v>0</v>
      </c>
      <c r="V1216">
        <v>1</v>
      </c>
      <c r="W1216">
        <v>0</v>
      </c>
      <c r="X1216">
        <v>117.12258056418759</v>
      </c>
      <c r="Y1216">
        <v>0</v>
      </c>
      <c r="Z1216">
        <v>0</v>
      </c>
      <c r="AA1216">
        <v>0</v>
      </c>
      <c r="AB1216">
        <v>302.14247128356379</v>
      </c>
      <c r="AC1216">
        <v>0</v>
      </c>
      <c r="AD1216">
        <v>2.8438548448917751</v>
      </c>
      <c r="AE1216">
        <v>422.10890669264313</v>
      </c>
    </row>
    <row r="1217" spans="1:31" x14ac:dyDescent="0.25">
      <c r="A1217">
        <v>1896718</v>
      </c>
      <c r="B1217">
        <v>1</v>
      </c>
      <c r="C1217" t="s">
        <v>80</v>
      </c>
      <c r="D1217" t="s">
        <v>84</v>
      </c>
      <c r="E1217" t="s">
        <v>140</v>
      </c>
      <c r="F1217" t="s">
        <v>3724</v>
      </c>
      <c r="G1217" t="s">
        <v>342</v>
      </c>
      <c r="H1217" t="s">
        <v>134</v>
      </c>
      <c r="I1217" t="s">
        <v>135</v>
      </c>
      <c r="J1217" t="s">
        <v>136</v>
      </c>
      <c r="K1217" t="s">
        <v>137</v>
      </c>
      <c r="L1217" t="s">
        <v>3725</v>
      </c>
      <c r="M1217" t="s">
        <v>3726</v>
      </c>
      <c r="N1217">
        <v>1.1955555550000001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0.39335556274342232</v>
      </c>
      <c r="AC1217">
        <v>0</v>
      </c>
      <c r="AD1217">
        <v>0</v>
      </c>
      <c r="AE1217">
        <v>0.39335556274342232</v>
      </c>
    </row>
    <row r="1218" spans="1:31" x14ac:dyDescent="0.25">
      <c r="A1218">
        <v>1896612</v>
      </c>
      <c r="B1218">
        <v>1</v>
      </c>
      <c r="C1218" t="s">
        <v>81</v>
      </c>
      <c r="D1218" t="s">
        <v>127</v>
      </c>
      <c r="E1218" t="s">
        <v>140</v>
      </c>
      <c r="F1218" t="s">
        <v>3727</v>
      </c>
      <c r="G1218" t="s">
        <v>217</v>
      </c>
      <c r="H1218" t="s">
        <v>134</v>
      </c>
      <c r="I1218" t="s">
        <v>135</v>
      </c>
      <c r="J1218" t="s">
        <v>136</v>
      </c>
      <c r="K1218" t="s">
        <v>137</v>
      </c>
      <c r="L1218" t="s">
        <v>3728</v>
      </c>
      <c r="M1218" t="s">
        <v>3729</v>
      </c>
      <c r="N1218">
        <v>1.351388888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3.0450704897339999E-2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3.0450704897339999E-2</v>
      </c>
    </row>
    <row r="1219" spans="1:31" x14ac:dyDescent="0.25">
      <c r="A1219">
        <v>1896672</v>
      </c>
      <c r="B1219">
        <v>1</v>
      </c>
      <c r="C1219" t="s">
        <v>80</v>
      </c>
      <c r="D1219" t="s">
        <v>108</v>
      </c>
      <c r="E1219" t="s">
        <v>149</v>
      </c>
      <c r="F1219" t="s">
        <v>3037</v>
      </c>
      <c r="G1219" t="s">
        <v>151</v>
      </c>
      <c r="H1219" t="s">
        <v>134</v>
      </c>
      <c r="I1219" t="s">
        <v>135</v>
      </c>
      <c r="J1219" t="s">
        <v>136</v>
      </c>
      <c r="K1219" t="s">
        <v>137</v>
      </c>
      <c r="L1219" t="s">
        <v>3730</v>
      </c>
      <c r="M1219" t="s">
        <v>3731</v>
      </c>
      <c r="N1219">
        <v>3.7822222220000001</v>
      </c>
      <c r="O1219">
        <v>0</v>
      </c>
      <c r="P1219">
        <v>21</v>
      </c>
      <c r="Q1219">
        <v>0</v>
      </c>
      <c r="R1219">
        <v>4</v>
      </c>
      <c r="S1219">
        <v>0</v>
      </c>
      <c r="T1219">
        <v>2</v>
      </c>
      <c r="U1219">
        <v>0</v>
      </c>
      <c r="V1219">
        <v>0</v>
      </c>
      <c r="W1219">
        <v>0</v>
      </c>
      <c r="X1219">
        <v>15.935195173272943</v>
      </c>
      <c r="Y1219">
        <v>0</v>
      </c>
      <c r="Z1219">
        <v>52.275647661555702</v>
      </c>
      <c r="AA1219">
        <v>0</v>
      </c>
      <c r="AB1219">
        <v>15.86119112305</v>
      </c>
      <c r="AC1219">
        <v>0</v>
      </c>
      <c r="AD1219">
        <v>0</v>
      </c>
      <c r="AE1219">
        <v>84.072033957878645</v>
      </c>
    </row>
    <row r="1220" spans="1:31" x14ac:dyDescent="0.25">
      <c r="A1220">
        <v>1897213</v>
      </c>
      <c r="B1220">
        <v>1</v>
      </c>
      <c r="C1220" t="s">
        <v>80</v>
      </c>
      <c r="D1220" t="s">
        <v>83</v>
      </c>
      <c r="E1220" t="s">
        <v>131</v>
      </c>
      <c r="F1220" t="s">
        <v>3732</v>
      </c>
      <c r="G1220" t="s">
        <v>133</v>
      </c>
      <c r="H1220" t="s">
        <v>134</v>
      </c>
      <c r="I1220" t="s">
        <v>135</v>
      </c>
      <c r="J1220" t="s">
        <v>136</v>
      </c>
      <c r="K1220" t="s">
        <v>137</v>
      </c>
      <c r="L1220" t="s">
        <v>3733</v>
      </c>
      <c r="M1220" t="s">
        <v>3734</v>
      </c>
      <c r="N1220">
        <v>2.1119444440000001</v>
      </c>
      <c r="O1220">
        <v>0</v>
      </c>
      <c r="P1220">
        <v>239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133.11299390930944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133.11299390930944</v>
      </c>
    </row>
    <row r="1221" spans="1:31" x14ac:dyDescent="0.25">
      <c r="A1221">
        <v>1896572</v>
      </c>
      <c r="B1221">
        <v>1</v>
      </c>
      <c r="C1221" t="s">
        <v>80</v>
      </c>
      <c r="D1221" t="s">
        <v>110</v>
      </c>
      <c r="E1221" t="s">
        <v>140</v>
      </c>
      <c r="F1221" t="s">
        <v>3735</v>
      </c>
      <c r="G1221" t="s">
        <v>217</v>
      </c>
      <c r="H1221" t="s">
        <v>134</v>
      </c>
      <c r="I1221" t="s">
        <v>135</v>
      </c>
      <c r="J1221" t="s">
        <v>136</v>
      </c>
      <c r="K1221" t="s">
        <v>137</v>
      </c>
      <c r="L1221" t="s">
        <v>3736</v>
      </c>
      <c r="M1221" t="s">
        <v>3737</v>
      </c>
      <c r="N1221">
        <v>1.996111111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0.46489759990482332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0.46489759990482332</v>
      </c>
    </row>
    <row r="1222" spans="1:31" x14ac:dyDescent="0.25">
      <c r="A1222">
        <v>1897153</v>
      </c>
      <c r="B1222">
        <v>1</v>
      </c>
      <c r="C1222" t="s">
        <v>80</v>
      </c>
      <c r="D1222" t="s">
        <v>96</v>
      </c>
      <c r="E1222" t="s">
        <v>160</v>
      </c>
      <c r="F1222" t="s">
        <v>2763</v>
      </c>
      <c r="G1222" t="s">
        <v>162</v>
      </c>
      <c r="H1222" t="s">
        <v>134</v>
      </c>
      <c r="I1222" t="s">
        <v>135</v>
      </c>
      <c r="J1222" t="s">
        <v>136</v>
      </c>
      <c r="K1222" t="s">
        <v>137</v>
      </c>
      <c r="L1222" t="s">
        <v>3738</v>
      </c>
      <c r="M1222" t="s">
        <v>3739</v>
      </c>
      <c r="N1222">
        <v>3.5022222219999999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19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140.4530879047318</v>
      </c>
      <c r="AC1222">
        <v>0</v>
      </c>
      <c r="AD1222">
        <v>0</v>
      </c>
      <c r="AE1222">
        <v>140.4530879047318</v>
      </c>
    </row>
    <row r="1223" spans="1:31" x14ac:dyDescent="0.25">
      <c r="A1223">
        <v>1896466</v>
      </c>
      <c r="B1223">
        <v>1</v>
      </c>
      <c r="C1223" t="s">
        <v>81</v>
      </c>
      <c r="D1223" t="s">
        <v>112</v>
      </c>
      <c r="E1223" t="s">
        <v>131</v>
      </c>
      <c r="F1223" t="s">
        <v>3740</v>
      </c>
      <c r="G1223" t="s">
        <v>133</v>
      </c>
      <c r="H1223" t="s">
        <v>134</v>
      </c>
      <c r="I1223" t="s">
        <v>135</v>
      </c>
      <c r="J1223" t="s">
        <v>136</v>
      </c>
      <c r="K1223" t="s">
        <v>137</v>
      </c>
      <c r="L1223" t="s">
        <v>3741</v>
      </c>
      <c r="M1223" t="s">
        <v>3742</v>
      </c>
      <c r="N1223">
        <v>2.97</v>
      </c>
      <c r="O1223">
        <v>0</v>
      </c>
      <c r="P1223">
        <v>57</v>
      </c>
      <c r="Q1223">
        <v>0</v>
      </c>
      <c r="R1223">
        <v>1</v>
      </c>
      <c r="S1223">
        <v>0</v>
      </c>
      <c r="T1223">
        <v>6</v>
      </c>
      <c r="U1223">
        <v>0</v>
      </c>
      <c r="V1223">
        <v>0</v>
      </c>
      <c r="W1223">
        <v>0</v>
      </c>
      <c r="X1223">
        <v>32.333258172678647</v>
      </c>
      <c r="Y1223">
        <v>0</v>
      </c>
      <c r="Z1223">
        <v>25.951513129183574</v>
      </c>
      <c r="AA1223">
        <v>0</v>
      </c>
      <c r="AB1223">
        <v>15.511278005095484</v>
      </c>
      <c r="AC1223">
        <v>0</v>
      </c>
      <c r="AD1223">
        <v>0</v>
      </c>
      <c r="AE1223">
        <v>73.796049306957713</v>
      </c>
    </row>
    <row r="1224" spans="1:31" x14ac:dyDescent="0.25">
      <c r="A1224">
        <v>1896864</v>
      </c>
      <c r="B1224">
        <v>1</v>
      </c>
      <c r="C1224" t="s">
        <v>80</v>
      </c>
      <c r="D1224" t="s">
        <v>96</v>
      </c>
      <c r="E1224" t="s">
        <v>160</v>
      </c>
      <c r="F1224" t="s">
        <v>3743</v>
      </c>
      <c r="G1224" t="s">
        <v>162</v>
      </c>
      <c r="H1224" t="s">
        <v>134</v>
      </c>
      <c r="I1224" t="s">
        <v>135</v>
      </c>
      <c r="J1224" t="s">
        <v>136</v>
      </c>
      <c r="K1224" t="s">
        <v>137</v>
      </c>
      <c r="L1224" t="s">
        <v>3744</v>
      </c>
      <c r="M1224" t="s">
        <v>3745</v>
      </c>
      <c r="N1224">
        <v>3.09</v>
      </c>
      <c r="O1224">
        <v>0</v>
      </c>
      <c r="P1224">
        <v>71</v>
      </c>
      <c r="Q1224">
        <v>0</v>
      </c>
      <c r="R1224">
        <v>0</v>
      </c>
      <c r="S1224">
        <v>0</v>
      </c>
      <c r="T1224">
        <v>33</v>
      </c>
      <c r="U1224">
        <v>0</v>
      </c>
      <c r="V1224">
        <v>0</v>
      </c>
      <c r="W1224">
        <v>0</v>
      </c>
      <c r="X1224">
        <v>67.136982018727863</v>
      </c>
      <c r="Y1224">
        <v>0</v>
      </c>
      <c r="Z1224">
        <v>0</v>
      </c>
      <c r="AA1224">
        <v>0</v>
      </c>
      <c r="AB1224">
        <v>96.418799976183678</v>
      </c>
      <c r="AC1224">
        <v>0</v>
      </c>
      <c r="AD1224">
        <v>0</v>
      </c>
      <c r="AE1224">
        <v>163.55578199491154</v>
      </c>
    </row>
    <row r="1225" spans="1:31" x14ac:dyDescent="0.25">
      <c r="A1225">
        <v>1896652</v>
      </c>
      <c r="B1225">
        <v>1</v>
      </c>
      <c r="C1225" t="s">
        <v>80</v>
      </c>
      <c r="D1225" t="s">
        <v>99</v>
      </c>
      <c r="E1225" t="s">
        <v>131</v>
      </c>
      <c r="F1225" t="s">
        <v>3746</v>
      </c>
      <c r="G1225" t="s">
        <v>133</v>
      </c>
      <c r="H1225" t="s">
        <v>134</v>
      </c>
      <c r="I1225" t="s">
        <v>135</v>
      </c>
      <c r="J1225" t="s">
        <v>136</v>
      </c>
      <c r="K1225" t="s">
        <v>137</v>
      </c>
      <c r="L1225" t="s">
        <v>3747</v>
      </c>
      <c r="M1225" t="s">
        <v>3748</v>
      </c>
      <c r="N1225">
        <v>6.7886111109999998</v>
      </c>
      <c r="O1225">
        <v>0</v>
      </c>
      <c r="P1225">
        <v>56</v>
      </c>
      <c r="Q1225">
        <v>0</v>
      </c>
      <c r="R1225">
        <v>0</v>
      </c>
      <c r="S1225">
        <v>0</v>
      </c>
      <c r="T1225">
        <v>10</v>
      </c>
      <c r="U1225">
        <v>0</v>
      </c>
      <c r="V1225">
        <v>0</v>
      </c>
      <c r="W1225">
        <v>0</v>
      </c>
      <c r="X1225">
        <v>136.40573795428909</v>
      </c>
      <c r="Y1225">
        <v>0</v>
      </c>
      <c r="Z1225">
        <v>0</v>
      </c>
      <c r="AA1225">
        <v>0</v>
      </c>
      <c r="AB1225">
        <v>36.945976746540587</v>
      </c>
      <c r="AC1225">
        <v>0</v>
      </c>
      <c r="AD1225">
        <v>0</v>
      </c>
      <c r="AE1225">
        <v>173.35171470082969</v>
      </c>
    </row>
    <row r="1226" spans="1:31" x14ac:dyDescent="0.25">
      <c r="A1226">
        <v>1897007</v>
      </c>
      <c r="B1226">
        <v>1</v>
      </c>
      <c r="C1226" t="s">
        <v>80</v>
      </c>
      <c r="D1226" t="s">
        <v>92</v>
      </c>
      <c r="E1226" t="s">
        <v>131</v>
      </c>
      <c r="F1226" t="s">
        <v>3749</v>
      </c>
      <c r="G1226" t="s">
        <v>133</v>
      </c>
      <c r="H1226" t="s">
        <v>134</v>
      </c>
      <c r="I1226" t="s">
        <v>135</v>
      </c>
      <c r="J1226" t="s">
        <v>136</v>
      </c>
      <c r="K1226" t="s">
        <v>137</v>
      </c>
      <c r="L1226" t="s">
        <v>3750</v>
      </c>
      <c r="M1226" t="s">
        <v>3751</v>
      </c>
      <c r="N1226">
        <v>3.5772222220000001</v>
      </c>
      <c r="O1226">
        <v>0</v>
      </c>
      <c r="P1226">
        <v>57</v>
      </c>
      <c r="Q1226">
        <v>0</v>
      </c>
      <c r="R1226">
        <v>0</v>
      </c>
      <c r="S1226">
        <v>0</v>
      </c>
      <c r="T1226">
        <v>3</v>
      </c>
      <c r="U1226">
        <v>0</v>
      </c>
      <c r="V1226">
        <v>0</v>
      </c>
      <c r="W1226">
        <v>0</v>
      </c>
      <c r="X1226">
        <v>102.69603266788995</v>
      </c>
      <c r="Y1226">
        <v>0</v>
      </c>
      <c r="Z1226">
        <v>0</v>
      </c>
      <c r="AA1226">
        <v>0</v>
      </c>
      <c r="AB1226">
        <v>11.154527737446427</v>
      </c>
      <c r="AC1226">
        <v>0</v>
      </c>
      <c r="AD1226">
        <v>0</v>
      </c>
      <c r="AE1226">
        <v>113.85056040533638</v>
      </c>
    </row>
    <row r="1227" spans="1:31" x14ac:dyDescent="0.25">
      <c r="A1227">
        <v>1896844</v>
      </c>
      <c r="B1227">
        <v>1</v>
      </c>
      <c r="C1227" t="s">
        <v>80</v>
      </c>
      <c r="D1227" t="s">
        <v>106</v>
      </c>
      <c r="E1227" t="s">
        <v>131</v>
      </c>
      <c r="F1227" t="s">
        <v>3752</v>
      </c>
      <c r="G1227" t="s">
        <v>133</v>
      </c>
      <c r="H1227" t="s">
        <v>134</v>
      </c>
      <c r="I1227" t="s">
        <v>135</v>
      </c>
      <c r="J1227" t="s">
        <v>136</v>
      </c>
      <c r="K1227" t="s">
        <v>137</v>
      </c>
      <c r="L1227" t="s">
        <v>3753</v>
      </c>
      <c r="M1227" t="s">
        <v>3754</v>
      </c>
      <c r="N1227">
        <v>4.1261111110000002</v>
      </c>
      <c r="O1227">
        <v>0</v>
      </c>
      <c r="P1227">
        <v>34</v>
      </c>
      <c r="Q1227">
        <v>0</v>
      </c>
      <c r="R1227">
        <v>1</v>
      </c>
      <c r="S1227">
        <v>0</v>
      </c>
      <c r="T1227">
        <v>2</v>
      </c>
      <c r="U1227">
        <v>0</v>
      </c>
      <c r="V1227">
        <v>0</v>
      </c>
      <c r="W1227">
        <v>0</v>
      </c>
      <c r="X1227">
        <v>47.759403836340844</v>
      </c>
      <c r="Y1227">
        <v>0</v>
      </c>
      <c r="Z1227">
        <v>105.8981743659462</v>
      </c>
      <c r="AA1227">
        <v>0</v>
      </c>
      <c r="AB1227">
        <v>1.5411354165158948</v>
      </c>
      <c r="AC1227">
        <v>0</v>
      </c>
      <c r="AD1227">
        <v>0</v>
      </c>
      <c r="AE1227">
        <v>155.19871361880294</v>
      </c>
    </row>
    <row r="1228" spans="1:31" x14ac:dyDescent="0.25">
      <c r="A1228">
        <v>1896632</v>
      </c>
      <c r="B1228">
        <v>1</v>
      </c>
      <c r="C1228" t="s">
        <v>80</v>
      </c>
      <c r="D1228" t="s">
        <v>98</v>
      </c>
      <c r="E1228" t="s">
        <v>131</v>
      </c>
      <c r="F1228" t="s">
        <v>3755</v>
      </c>
      <c r="G1228" t="s">
        <v>133</v>
      </c>
      <c r="H1228" t="s">
        <v>134</v>
      </c>
      <c r="I1228" t="s">
        <v>135</v>
      </c>
      <c r="J1228" t="s">
        <v>136</v>
      </c>
      <c r="K1228" t="s">
        <v>137</v>
      </c>
      <c r="L1228" t="s">
        <v>3756</v>
      </c>
      <c r="M1228" t="s">
        <v>3757</v>
      </c>
      <c r="N1228">
        <v>2.1755555549999999</v>
      </c>
      <c r="O1228">
        <v>0</v>
      </c>
      <c r="P1228">
        <v>1</v>
      </c>
      <c r="Q1228">
        <v>0</v>
      </c>
      <c r="R1228">
        <v>1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0.67896438594399999</v>
      </c>
      <c r="Y1228">
        <v>0</v>
      </c>
      <c r="Z1228">
        <v>3.1214349120924423</v>
      </c>
      <c r="AA1228">
        <v>0</v>
      </c>
      <c r="AB1228">
        <v>0</v>
      </c>
      <c r="AC1228">
        <v>0</v>
      </c>
      <c r="AD1228">
        <v>0</v>
      </c>
      <c r="AE1228">
        <v>3.8003992980364423</v>
      </c>
    </row>
    <row r="1229" spans="1:31" x14ac:dyDescent="0.25">
      <c r="A1229">
        <v>1897073</v>
      </c>
      <c r="B1229">
        <v>1</v>
      </c>
      <c r="C1229" t="s">
        <v>80</v>
      </c>
      <c r="D1229" t="s">
        <v>93</v>
      </c>
      <c r="E1229" t="s">
        <v>149</v>
      </c>
      <c r="F1229" t="s">
        <v>1462</v>
      </c>
      <c r="G1229" t="s">
        <v>151</v>
      </c>
      <c r="H1229" t="s">
        <v>134</v>
      </c>
      <c r="I1229" t="s">
        <v>135</v>
      </c>
      <c r="J1229" t="s">
        <v>136</v>
      </c>
      <c r="K1229" t="s">
        <v>137</v>
      </c>
      <c r="L1229" t="s">
        <v>3758</v>
      </c>
      <c r="M1229" t="s">
        <v>3759</v>
      </c>
      <c r="N1229">
        <v>2.5338888879999999</v>
      </c>
      <c r="O1229">
        <v>0</v>
      </c>
      <c r="P1229">
        <v>14</v>
      </c>
      <c r="Q1229">
        <v>0</v>
      </c>
      <c r="R1229">
        <v>10</v>
      </c>
      <c r="S1229">
        <v>0</v>
      </c>
      <c r="T1229">
        <v>5</v>
      </c>
      <c r="U1229">
        <v>0</v>
      </c>
      <c r="V1229">
        <v>0</v>
      </c>
      <c r="W1229">
        <v>0</v>
      </c>
      <c r="X1229">
        <v>7.5020005017924367</v>
      </c>
      <c r="Y1229">
        <v>0</v>
      </c>
      <c r="Z1229">
        <v>42.404556810350691</v>
      </c>
      <c r="AA1229">
        <v>0</v>
      </c>
      <c r="AB1229">
        <v>8.945203297982907</v>
      </c>
      <c r="AC1229">
        <v>0</v>
      </c>
      <c r="AD1229">
        <v>0</v>
      </c>
      <c r="AE1229">
        <v>58.851760610126036</v>
      </c>
    </row>
    <row r="1230" spans="1:31" x14ac:dyDescent="0.25">
      <c r="A1230">
        <v>1896944</v>
      </c>
      <c r="B1230">
        <v>1</v>
      </c>
      <c r="C1230" t="s">
        <v>81</v>
      </c>
      <c r="D1230" t="s">
        <v>121</v>
      </c>
      <c r="E1230" t="s">
        <v>149</v>
      </c>
      <c r="F1230" t="s">
        <v>3760</v>
      </c>
      <c r="G1230" t="s">
        <v>241</v>
      </c>
      <c r="H1230" t="s">
        <v>157</v>
      </c>
      <c r="I1230" t="s">
        <v>135</v>
      </c>
      <c r="J1230" t="s">
        <v>136</v>
      </c>
      <c r="K1230" t="s">
        <v>137</v>
      </c>
      <c r="L1230" t="s">
        <v>3761</v>
      </c>
      <c r="M1230" t="s">
        <v>3762</v>
      </c>
      <c r="N1230">
        <v>2.7405555549999998</v>
      </c>
      <c r="O1230">
        <v>0</v>
      </c>
      <c r="P1230">
        <v>54</v>
      </c>
      <c r="Q1230">
        <v>0</v>
      </c>
      <c r="R1230">
        <v>2</v>
      </c>
      <c r="S1230">
        <v>0</v>
      </c>
      <c r="T1230">
        <v>1</v>
      </c>
      <c r="U1230">
        <v>0</v>
      </c>
      <c r="V1230">
        <v>0</v>
      </c>
      <c r="W1230">
        <v>0</v>
      </c>
      <c r="X1230">
        <v>27.93677891785358</v>
      </c>
      <c r="Y1230">
        <v>0</v>
      </c>
      <c r="Z1230">
        <v>0.29723641529761335</v>
      </c>
      <c r="AA1230">
        <v>0</v>
      </c>
      <c r="AB1230">
        <v>1.898878855902E-2</v>
      </c>
      <c r="AC1230">
        <v>0</v>
      </c>
      <c r="AD1230">
        <v>0</v>
      </c>
      <c r="AE1230">
        <v>28.253004121710216</v>
      </c>
    </row>
    <row r="1231" spans="1:31" x14ac:dyDescent="0.25">
      <c r="A1231">
        <v>1896695</v>
      </c>
      <c r="B1231">
        <v>1</v>
      </c>
      <c r="C1231" t="s">
        <v>80</v>
      </c>
      <c r="D1231" t="s">
        <v>96</v>
      </c>
      <c r="E1231" t="s">
        <v>131</v>
      </c>
      <c r="F1231" t="s">
        <v>3140</v>
      </c>
      <c r="G1231" t="s">
        <v>133</v>
      </c>
      <c r="H1231" t="s">
        <v>134</v>
      </c>
      <c r="I1231" t="s">
        <v>135</v>
      </c>
      <c r="J1231" t="s">
        <v>136</v>
      </c>
      <c r="K1231" t="s">
        <v>137</v>
      </c>
      <c r="L1231" t="s">
        <v>3763</v>
      </c>
      <c r="M1231" t="s">
        <v>3764</v>
      </c>
      <c r="N1231">
        <v>1.779722222</v>
      </c>
      <c r="O1231">
        <v>0</v>
      </c>
      <c r="P1231">
        <v>44</v>
      </c>
      <c r="Q1231">
        <v>0</v>
      </c>
      <c r="R1231">
        <v>0</v>
      </c>
      <c r="S1231">
        <v>0</v>
      </c>
      <c r="T1231">
        <v>8</v>
      </c>
      <c r="U1231">
        <v>0</v>
      </c>
      <c r="V1231">
        <v>0</v>
      </c>
      <c r="W1231">
        <v>0</v>
      </c>
      <c r="X1231">
        <v>22.092898461249419</v>
      </c>
      <c r="Y1231">
        <v>0</v>
      </c>
      <c r="Z1231">
        <v>0</v>
      </c>
      <c r="AA1231">
        <v>0</v>
      </c>
      <c r="AB1231">
        <v>4.8198653815311694</v>
      </c>
      <c r="AC1231">
        <v>0</v>
      </c>
      <c r="AD1231">
        <v>0</v>
      </c>
      <c r="AE1231">
        <v>26.912763842780588</v>
      </c>
    </row>
    <row r="1232" spans="1:31" x14ac:dyDescent="0.25">
      <c r="A1232">
        <v>1896881</v>
      </c>
      <c r="B1232">
        <v>1</v>
      </c>
      <c r="C1232" t="s">
        <v>81</v>
      </c>
      <c r="D1232" t="s">
        <v>112</v>
      </c>
      <c r="E1232" t="s">
        <v>131</v>
      </c>
      <c r="F1232" t="s">
        <v>3765</v>
      </c>
      <c r="G1232" t="s">
        <v>133</v>
      </c>
      <c r="H1232" t="s">
        <v>134</v>
      </c>
      <c r="I1232" t="s">
        <v>135</v>
      </c>
      <c r="J1232" t="s">
        <v>136</v>
      </c>
      <c r="K1232" t="s">
        <v>137</v>
      </c>
      <c r="L1232" t="s">
        <v>3766</v>
      </c>
      <c r="M1232" t="s">
        <v>3767</v>
      </c>
      <c r="N1232">
        <v>0.93361111100000005</v>
      </c>
      <c r="O1232">
        <v>0</v>
      </c>
      <c r="P1232">
        <v>112</v>
      </c>
      <c r="Q1232">
        <v>0</v>
      </c>
      <c r="R1232">
        <v>0</v>
      </c>
      <c r="S1232">
        <v>0</v>
      </c>
      <c r="T1232">
        <v>9</v>
      </c>
      <c r="U1232">
        <v>0</v>
      </c>
      <c r="V1232">
        <v>0</v>
      </c>
      <c r="W1232">
        <v>0</v>
      </c>
      <c r="X1232">
        <v>27.010903703366779</v>
      </c>
      <c r="Y1232">
        <v>0</v>
      </c>
      <c r="Z1232">
        <v>0</v>
      </c>
      <c r="AA1232">
        <v>0</v>
      </c>
      <c r="AB1232">
        <v>7.2943965432343489</v>
      </c>
      <c r="AC1232">
        <v>0</v>
      </c>
      <c r="AD1232">
        <v>0</v>
      </c>
      <c r="AE1232">
        <v>34.305300246601128</v>
      </c>
    </row>
    <row r="1233" spans="1:31" x14ac:dyDescent="0.25">
      <c r="A1233">
        <v>1896489</v>
      </c>
      <c r="B1233">
        <v>1</v>
      </c>
      <c r="C1233" t="s">
        <v>80</v>
      </c>
      <c r="D1233" t="s">
        <v>94</v>
      </c>
      <c r="E1233" t="s">
        <v>220</v>
      </c>
      <c r="F1233" t="s">
        <v>3768</v>
      </c>
      <c r="G1233" t="s">
        <v>156</v>
      </c>
      <c r="H1233" t="s">
        <v>157</v>
      </c>
      <c r="I1233" t="s">
        <v>135</v>
      </c>
      <c r="J1233" t="s">
        <v>136</v>
      </c>
      <c r="K1233" t="s">
        <v>137</v>
      </c>
      <c r="L1233" t="s">
        <v>3769</v>
      </c>
      <c r="M1233" t="s">
        <v>3770</v>
      </c>
      <c r="N1233">
        <v>1.6369444440000001</v>
      </c>
      <c r="O1233">
        <v>1</v>
      </c>
      <c r="P1233">
        <v>0</v>
      </c>
      <c r="Q1233">
        <v>34</v>
      </c>
      <c r="R1233">
        <v>0</v>
      </c>
      <c r="S1233">
        <v>4</v>
      </c>
      <c r="T1233">
        <v>0</v>
      </c>
      <c r="U1233">
        <v>0</v>
      </c>
      <c r="V1233">
        <v>0</v>
      </c>
      <c r="W1233">
        <v>1.5576836162057663</v>
      </c>
      <c r="X1233">
        <v>0</v>
      </c>
      <c r="Y1233">
        <v>232.59891488902591</v>
      </c>
      <c r="Z1233">
        <v>0</v>
      </c>
      <c r="AA1233">
        <v>7.6560108363173889</v>
      </c>
      <c r="AB1233">
        <v>0</v>
      </c>
      <c r="AC1233">
        <v>0</v>
      </c>
      <c r="AD1233">
        <v>0</v>
      </c>
      <c r="AE1233">
        <v>241.81260934154906</v>
      </c>
    </row>
    <row r="1234" spans="1:31" x14ac:dyDescent="0.25">
      <c r="A1234">
        <v>1896987</v>
      </c>
      <c r="B1234">
        <v>1</v>
      </c>
      <c r="C1234" t="s">
        <v>81</v>
      </c>
      <c r="D1234" t="s">
        <v>128</v>
      </c>
      <c r="E1234" t="s">
        <v>149</v>
      </c>
      <c r="F1234" t="s">
        <v>3184</v>
      </c>
      <c r="G1234" t="s">
        <v>151</v>
      </c>
      <c r="H1234" t="s">
        <v>134</v>
      </c>
      <c r="I1234" t="s">
        <v>135</v>
      </c>
      <c r="J1234" t="s">
        <v>136</v>
      </c>
      <c r="K1234" t="s">
        <v>137</v>
      </c>
      <c r="L1234" t="s">
        <v>3771</v>
      </c>
      <c r="M1234" t="s">
        <v>3772</v>
      </c>
      <c r="N1234">
        <v>0.52</v>
      </c>
      <c r="O1234">
        <v>0</v>
      </c>
      <c r="P1234">
        <v>407</v>
      </c>
      <c r="Q1234">
        <v>0</v>
      </c>
      <c r="R1234">
        <v>1</v>
      </c>
      <c r="S1234">
        <v>0</v>
      </c>
      <c r="T1234">
        <v>31</v>
      </c>
      <c r="U1234">
        <v>0</v>
      </c>
      <c r="V1234">
        <v>0</v>
      </c>
      <c r="W1234">
        <v>0</v>
      </c>
      <c r="X1234">
        <v>53.915796013486244</v>
      </c>
      <c r="Y1234">
        <v>0</v>
      </c>
      <c r="Z1234">
        <v>0.26882280326720004</v>
      </c>
      <c r="AA1234">
        <v>0</v>
      </c>
      <c r="AB1234">
        <v>13.623399630722442</v>
      </c>
      <c r="AC1234">
        <v>0</v>
      </c>
      <c r="AD1234">
        <v>0</v>
      </c>
      <c r="AE1234">
        <v>67.808018447475888</v>
      </c>
    </row>
    <row r="1235" spans="1:31" x14ac:dyDescent="0.25">
      <c r="A1235">
        <v>1896595</v>
      </c>
      <c r="B1235">
        <v>1</v>
      </c>
      <c r="C1235" t="s">
        <v>81</v>
      </c>
      <c r="D1235" t="s">
        <v>118</v>
      </c>
      <c r="E1235" t="s">
        <v>220</v>
      </c>
      <c r="F1235" t="s">
        <v>3773</v>
      </c>
      <c r="G1235" t="s">
        <v>156</v>
      </c>
      <c r="H1235" t="s">
        <v>157</v>
      </c>
      <c r="I1235" t="s">
        <v>135</v>
      </c>
      <c r="J1235" t="s">
        <v>136</v>
      </c>
      <c r="K1235" t="s">
        <v>137</v>
      </c>
      <c r="L1235" t="s">
        <v>3774</v>
      </c>
      <c r="M1235" t="s">
        <v>3775</v>
      </c>
      <c r="N1235">
        <v>1.839444444</v>
      </c>
      <c r="O1235">
        <v>6</v>
      </c>
      <c r="P1235">
        <v>650</v>
      </c>
      <c r="Q1235">
        <v>82</v>
      </c>
      <c r="R1235">
        <v>225</v>
      </c>
      <c r="S1235">
        <v>7</v>
      </c>
      <c r="T1235">
        <v>86</v>
      </c>
      <c r="U1235">
        <v>4</v>
      </c>
      <c r="V1235">
        <v>0</v>
      </c>
      <c r="W1235">
        <v>11.396423268385492</v>
      </c>
      <c r="X1235">
        <v>270.42842801304744</v>
      </c>
      <c r="Y1235">
        <v>1236.088284736903</v>
      </c>
      <c r="Z1235">
        <v>901.2290160182913</v>
      </c>
      <c r="AA1235">
        <v>128.10842940883563</v>
      </c>
      <c r="AB1235">
        <v>168.21134280684947</v>
      </c>
      <c r="AC1235">
        <v>125.7626297702523</v>
      </c>
      <c r="AD1235">
        <v>0</v>
      </c>
      <c r="AE1235">
        <v>2841.2245540225649</v>
      </c>
    </row>
    <row r="1236" spans="1:31" x14ac:dyDescent="0.25">
      <c r="A1236">
        <v>1896589</v>
      </c>
      <c r="B1236">
        <v>1</v>
      </c>
      <c r="C1236" t="s">
        <v>80</v>
      </c>
      <c r="D1236" t="s">
        <v>88</v>
      </c>
      <c r="E1236" t="s">
        <v>160</v>
      </c>
      <c r="F1236" t="s">
        <v>3776</v>
      </c>
      <c r="G1236" t="s">
        <v>202</v>
      </c>
      <c r="H1236" t="s">
        <v>134</v>
      </c>
      <c r="I1236" t="s">
        <v>135</v>
      </c>
      <c r="J1236" t="s">
        <v>136</v>
      </c>
      <c r="K1236" t="s">
        <v>203</v>
      </c>
      <c r="L1236" t="s">
        <v>3777</v>
      </c>
      <c r="M1236" t="s">
        <v>3778</v>
      </c>
      <c r="N1236">
        <v>8.5625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2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3.4022699918046744</v>
      </c>
      <c r="AC1236">
        <v>0</v>
      </c>
      <c r="AD1236">
        <v>0</v>
      </c>
      <c r="AE1236">
        <v>3.4022699918046744</v>
      </c>
    </row>
    <row r="1237" spans="1:31" x14ac:dyDescent="0.25">
      <c r="A1237">
        <v>1896838</v>
      </c>
      <c r="B1237">
        <v>1</v>
      </c>
      <c r="C1237" t="s">
        <v>80</v>
      </c>
      <c r="D1237" t="s">
        <v>105</v>
      </c>
      <c r="E1237" t="s">
        <v>149</v>
      </c>
      <c r="F1237" t="s">
        <v>3779</v>
      </c>
      <c r="G1237" t="s">
        <v>151</v>
      </c>
      <c r="H1237" t="s">
        <v>134</v>
      </c>
      <c r="I1237" t="s">
        <v>135</v>
      </c>
      <c r="J1237" t="s">
        <v>136</v>
      </c>
      <c r="K1237" t="s">
        <v>137</v>
      </c>
      <c r="L1237" t="s">
        <v>3780</v>
      </c>
      <c r="M1237" t="s">
        <v>3781</v>
      </c>
      <c r="N1237">
        <v>1.282777777</v>
      </c>
      <c r="O1237">
        <v>0</v>
      </c>
      <c r="P1237">
        <v>291</v>
      </c>
      <c r="Q1237">
        <v>0</v>
      </c>
      <c r="R1237">
        <v>3</v>
      </c>
      <c r="S1237">
        <v>0</v>
      </c>
      <c r="T1237">
        <v>15</v>
      </c>
      <c r="U1237">
        <v>0</v>
      </c>
      <c r="V1237">
        <v>0</v>
      </c>
      <c r="W1237">
        <v>0</v>
      </c>
      <c r="X1237">
        <v>99.386996759128323</v>
      </c>
      <c r="Y1237">
        <v>0</v>
      </c>
      <c r="Z1237">
        <v>1.2601882652411167</v>
      </c>
      <c r="AA1237">
        <v>0</v>
      </c>
      <c r="AB1237">
        <v>8.3237830735284977</v>
      </c>
      <c r="AC1237">
        <v>0</v>
      </c>
      <c r="AD1237">
        <v>0</v>
      </c>
      <c r="AE1237">
        <v>108.97096809789794</v>
      </c>
    </row>
    <row r="1238" spans="1:31" x14ac:dyDescent="0.25">
      <c r="A1238">
        <v>1898774</v>
      </c>
      <c r="B1238">
        <v>1</v>
      </c>
      <c r="C1238" t="s">
        <v>80</v>
      </c>
      <c r="D1238" t="s">
        <v>83</v>
      </c>
      <c r="E1238" t="s">
        <v>171</v>
      </c>
      <c r="F1238" t="s">
        <v>3782</v>
      </c>
      <c r="G1238" t="s">
        <v>446</v>
      </c>
      <c r="H1238" t="s">
        <v>3625</v>
      </c>
      <c r="I1238" t="s">
        <v>135</v>
      </c>
      <c r="J1238" t="s">
        <v>136</v>
      </c>
      <c r="K1238" t="s">
        <v>137</v>
      </c>
      <c r="L1238" t="s">
        <v>3783</v>
      </c>
      <c r="M1238" t="s">
        <v>3784</v>
      </c>
      <c r="N1238">
        <v>0.43998611100000001</v>
      </c>
      <c r="O1238">
        <v>0</v>
      </c>
      <c r="P1238">
        <v>4371</v>
      </c>
      <c r="Q1238">
        <v>0</v>
      </c>
      <c r="R1238">
        <v>1</v>
      </c>
      <c r="S1238">
        <v>0</v>
      </c>
      <c r="T1238">
        <v>250</v>
      </c>
      <c r="U1238">
        <v>0</v>
      </c>
      <c r="V1238">
        <v>4</v>
      </c>
      <c r="W1238">
        <v>0</v>
      </c>
      <c r="X1238">
        <v>541.20896805229972</v>
      </c>
      <c r="Y1238">
        <v>0</v>
      </c>
      <c r="Z1238">
        <v>0.35072051126725556</v>
      </c>
      <c r="AA1238">
        <v>0</v>
      </c>
      <c r="AB1238">
        <v>158.82020998104883</v>
      </c>
      <c r="AC1238">
        <v>0</v>
      </c>
      <c r="AD1238">
        <v>85.736924808765309</v>
      </c>
      <c r="AE1238">
        <v>786.11682335338105</v>
      </c>
    </row>
    <row r="1239" spans="1:31" x14ac:dyDescent="0.25">
      <c r="A1239">
        <v>1897849</v>
      </c>
      <c r="B1239">
        <v>1</v>
      </c>
      <c r="C1239" t="s">
        <v>80</v>
      </c>
      <c r="D1239" t="s">
        <v>93</v>
      </c>
      <c r="E1239" t="s">
        <v>171</v>
      </c>
      <c r="F1239" t="s">
        <v>3785</v>
      </c>
      <c r="G1239" t="s">
        <v>446</v>
      </c>
      <c r="H1239" t="s">
        <v>3625</v>
      </c>
      <c r="I1239" t="s">
        <v>135</v>
      </c>
      <c r="J1239" t="s">
        <v>136</v>
      </c>
      <c r="K1239" t="s">
        <v>137</v>
      </c>
      <c r="L1239" t="s">
        <v>3786</v>
      </c>
      <c r="M1239" t="s">
        <v>3787</v>
      </c>
      <c r="N1239">
        <v>0.49987583299999999</v>
      </c>
      <c r="O1239">
        <v>4</v>
      </c>
      <c r="P1239">
        <v>25629</v>
      </c>
      <c r="Q1239">
        <v>54</v>
      </c>
      <c r="R1239">
        <v>1025</v>
      </c>
      <c r="S1239">
        <v>32</v>
      </c>
      <c r="T1239">
        <v>3119</v>
      </c>
      <c r="U1239">
        <v>5</v>
      </c>
      <c r="V1239">
        <v>4</v>
      </c>
      <c r="W1239">
        <v>3.5344494508254751</v>
      </c>
      <c r="X1239">
        <v>3117.6160274942731</v>
      </c>
      <c r="Y1239">
        <v>368.77694971683854</v>
      </c>
      <c r="Z1239">
        <v>1039.0441451757401</v>
      </c>
      <c r="AA1239">
        <v>138.50324662018662</v>
      </c>
      <c r="AB1239">
        <v>2381.9346928922882</v>
      </c>
      <c r="AC1239">
        <v>176.65350701017485</v>
      </c>
      <c r="AD1239">
        <v>44.288524879059125</v>
      </c>
      <c r="AE1239">
        <v>7270.3515432393851</v>
      </c>
    </row>
    <row r="1240" spans="1:31" x14ac:dyDescent="0.25">
      <c r="A1240">
        <v>1899461</v>
      </c>
      <c r="B1240">
        <v>1</v>
      </c>
      <c r="C1240" t="s">
        <v>80</v>
      </c>
      <c r="D1240" t="s">
        <v>103</v>
      </c>
      <c r="E1240" t="s">
        <v>160</v>
      </c>
      <c r="F1240" t="s">
        <v>3788</v>
      </c>
      <c r="G1240" t="s">
        <v>133</v>
      </c>
      <c r="H1240" t="s">
        <v>134</v>
      </c>
      <c r="I1240" t="s">
        <v>135</v>
      </c>
      <c r="J1240" t="s">
        <v>136</v>
      </c>
      <c r="K1240" t="s">
        <v>137</v>
      </c>
      <c r="L1240" t="s">
        <v>3789</v>
      </c>
      <c r="M1240" t="s">
        <v>3790</v>
      </c>
      <c r="N1240">
        <v>1.7016666659999999</v>
      </c>
      <c r="O1240">
        <v>0</v>
      </c>
      <c r="P1240">
        <v>32</v>
      </c>
      <c r="Q1240">
        <v>0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17.596741974384198</v>
      </c>
      <c r="Y1240">
        <v>0</v>
      </c>
      <c r="Z1240">
        <v>0</v>
      </c>
      <c r="AA1240">
        <v>0</v>
      </c>
      <c r="AB1240">
        <v>1.1527525974827852</v>
      </c>
      <c r="AC1240">
        <v>0</v>
      </c>
      <c r="AD1240">
        <v>0</v>
      </c>
      <c r="AE1240">
        <v>18.749494571866983</v>
      </c>
    </row>
    <row r="1241" spans="1:31" x14ac:dyDescent="0.25">
      <c r="A1241">
        <v>1897400</v>
      </c>
      <c r="B1241">
        <v>1</v>
      </c>
      <c r="C1241" t="s">
        <v>80</v>
      </c>
      <c r="D1241" t="s">
        <v>101</v>
      </c>
      <c r="E1241" t="s">
        <v>190</v>
      </c>
      <c r="F1241" t="s">
        <v>3791</v>
      </c>
      <c r="G1241" t="s">
        <v>446</v>
      </c>
      <c r="H1241" t="s">
        <v>3625</v>
      </c>
      <c r="I1241" t="s">
        <v>135</v>
      </c>
      <c r="J1241" t="s">
        <v>136</v>
      </c>
      <c r="K1241" t="s">
        <v>137</v>
      </c>
      <c r="L1241" t="s">
        <v>3792</v>
      </c>
      <c r="M1241" t="s">
        <v>3793</v>
      </c>
      <c r="N1241">
        <v>3.321388888</v>
      </c>
      <c r="O1241">
        <v>0</v>
      </c>
      <c r="P1241">
        <v>3104</v>
      </c>
      <c r="Q1241">
        <v>0</v>
      </c>
      <c r="R1241">
        <v>1</v>
      </c>
      <c r="S1241">
        <v>1</v>
      </c>
      <c r="T1241">
        <v>109</v>
      </c>
      <c r="U1241">
        <v>0</v>
      </c>
      <c r="V1241">
        <v>0</v>
      </c>
      <c r="W1241">
        <v>0</v>
      </c>
      <c r="X1241">
        <v>2480.6975558579861</v>
      </c>
      <c r="Y1241">
        <v>0</v>
      </c>
      <c r="Z1241">
        <v>0.68846287401518302</v>
      </c>
      <c r="AA1241">
        <v>23.886534573843413</v>
      </c>
      <c r="AB1241">
        <v>678.38961545073471</v>
      </c>
      <c r="AC1241">
        <v>0</v>
      </c>
      <c r="AD1241">
        <v>0</v>
      </c>
      <c r="AE1241">
        <v>3183.6621687565798</v>
      </c>
    </row>
    <row r="1242" spans="1:31" x14ac:dyDescent="0.25">
      <c r="A1242">
        <v>1897803</v>
      </c>
      <c r="B1242">
        <v>1</v>
      </c>
      <c r="C1242" t="s">
        <v>80</v>
      </c>
      <c r="D1242" t="s">
        <v>100</v>
      </c>
      <c r="E1242" t="s">
        <v>171</v>
      </c>
      <c r="F1242" t="s">
        <v>3794</v>
      </c>
      <c r="G1242" t="s">
        <v>446</v>
      </c>
      <c r="H1242" t="s">
        <v>3625</v>
      </c>
      <c r="I1242" t="s">
        <v>135</v>
      </c>
      <c r="J1242" t="s">
        <v>136</v>
      </c>
      <c r="K1242" t="s">
        <v>137</v>
      </c>
      <c r="L1242" t="s">
        <v>3795</v>
      </c>
      <c r="M1242" t="s">
        <v>3796</v>
      </c>
      <c r="N1242">
        <v>1.0017980550000001</v>
      </c>
      <c r="O1242">
        <v>26</v>
      </c>
      <c r="P1242">
        <v>13620</v>
      </c>
      <c r="Q1242">
        <v>8</v>
      </c>
      <c r="R1242">
        <v>282</v>
      </c>
      <c r="S1242">
        <v>39</v>
      </c>
      <c r="T1242">
        <v>1044</v>
      </c>
      <c r="U1242">
        <v>4</v>
      </c>
      <c r="V1242">
        <v>1</v>
      </c>
      <c r="W1242">
        <v>581.57951775496315</v>
      </c>
      <c r="X1242">
        <v>3713.82192328573</v>
      </c>
      <c r="Y1242">
        <v>100.56384246138886</v>
      </c>
      <c r="Z1242">
        <v>229.32757807454971</v>
      </c>
      <c r="AA1242">
        <v>1922.261548893423</v>
      </c>
      <c r="AB1242">
        <v>1680.8555408957377</v>
      </c>
      <c r="AC1242">
        <v>424.89567699631664</v>
      </c>
      <c r="AD1242">
        <v>0</v>
      </c>
      <c r="AE1242">
        <v>8653.3056283621099</v>
      </c>
    </row>
    <row r="1243" spans="1:31" x14ac:dyDescent="0.25">
      <c r="A1243">
        <v>1897423</v>
      </c>
      <c r="B1243">
        <v>1</v>
      </c>
      <c r="C1243" t="s">
        <v>81</v>
      </c>
      <c r="D1243" t="s">
        <v>117</v>
      </c>
      <c r="E1243" t="s">
        <v>171</v>
      </c>
      <c r="F1243" t="s">
        <v>3413</v>
      </c>
      <c r="G1243" t="s">
        <v>446</v>
      </c>
      <c r="H1243" t="s">
        <v>3625</v>
      </c>
      <c r="I1243" t="s">
        <v>135</v>
      </c>
      <c r="J1243" t="s">
        <v>136</v>
      </c>
      <c r="K1243" t="s">
        <v>137</v>
      </c>
      <c r="L1243" t="s">
        <v>3797</v>
      </c>
      <c r="M1243" t="s">
        <v>3798</v>
      </c>
      <c r="N1243">
        <v>1.239166666</v>
      </c>
      <c r="O1243">
        <v>0</v>
      </c>
      <c r="P1243">
        <v>8032</v>
      </c>
      <c r="Q1243">
        <v>9</v>
      </c>
      <c r="R1243">
        <v>590</v>
      </c>
      <c r="S1243">
        <v>31</v>
      </c>
      <c r="T1243">
        <v>792</v>
      </c>
      <c r="U1243">
        <v>0</v>
      </c>
      <c r="V1243">
        <v>0</v>
      </c>
      <c r="W1243">
        <v>0</v>
      </c>
      <c r="X1243">
        <v>1483.4647374550195</v>
      </c>
      <c r="Y1243">
        <v>45.706807687899769</v>
      </c>
      <c r="Z1243">
        <v>469.91816205637411</v>
      </c>
      <c r="AA1243">
        <v>258.02771033051562</v>
      </c>
      <c r="AB1243">
        <v>573.44330794584027</v>
      </c>
      <c r="AC1243">
        <v>0</v>
      </c>
      <c r="AD1243">
        <v>0</v>
      </c>
      <c r="AE1243">
        <v>2830.5607254756492</v>
      </c>
    </row>
    <row r="1244" spans="1:31" x14ac:dyDescent="0.25">
      <c r="A1244">
        <v>1899584</v>
      </c>
      <c r="B1244">
        <v>1</v>
      </c>
      <c r="C1244" t="s">
        <v>81</v>
      </c>
      <c r="D1244" t="s">
        <v>123</v>
      </c>
      <c r="E1244" t="s">
        <v>149</v>
      </c>
      <c r="F1244" t="s">
        <v>3506</v>
      </c>
      <c r="G1244" t="s">
        <v>151</v>
      </c>
      <c r="H1244" t="s">
        <v>134</v>
      </c>
      <c r="I1244" t="s">
        <v>135</v>
      </c>
      <c r="J1244" t="s">
        <v>136</v>
      </c>
      <c r="K1244" t="s">
        <v>137</v>
      </c>
      <c r="L1244" t="s">
        <v>3799</v>
      </c>
      <c r="M1244" t="s">
        <v>3800</v>
      </c>
      <c r="N1244">
        <v>0.94027777700000004</v>
      </c>
      <c r="O1244">
        <v>0</v>
      </c>
      <c r="P1244">
        <v>631</v>
      </c>
      <c r="Q1244">
        <v>0</v>
      </c>
      <c r="R1244">
        <v>0</v>
      </c>
      <c r="S1244">
        <v>0</v>
      </c>
      <c r="T1244">
        <v>24</v>
      </c>
      <c r="U1244">
        <v>0</v>
      </c>
      <c r="V1244">
        <v>0</v>
      </c>
      <c r="W1244">
        <v>0</v>
      </c>
      <c r="X1244">
        <v>126.47139845382715</v>
      </c>
      <c r="Y1244">
        <v>0</v>
      </c>
      <c r="Z1244">
        <v>0</v>
      </c>
      <c r="AA1244">
        <v>0</v>
      </c>
      <c r="AB1244">
        <v>17.016521293702944</v>
      </c>
      <c r="AC1244">
        <v>0</v>
      </c>
      <c r="AD1244">
        <v>0</v>
      </c>
      <c r="AE1244">
        <v>143.4879197475301</v>
      </c>
    </row>
    <row r="1245" spans="1:31" x14ac:dyDescent="0.25">
      <c r="A1245">
        <v>1898920</v>
      </c>
      <c r="B1245">
        <v>1</v>
      </c>
      <c r="C1245" t="s">
        <v>80</v>
      </c>
      <c r="D1245" t="s">
        <v>103</v>
      </c>
      <c r="E1245" t="s">
        <v>131</v>
      </c>
      <c r="F1245" t="s">
        <v>3801</v>
      </c>
      <c r="G1245" t="s">
        <v>1349</v>
      </c>
      <c r="H1245" t="s">
        <v>134</v>
      </c>
      <c r="I1245" t="s">
        <v>135</v>
      </c>
      <c r="J1245" t="s">
        <v>136</v>
      </c>
      <c r="K1245" t="s">
        <v>137</v>
      </c>
      <c r="L1245" t="s">
        <v>3802</v>
      </c>
      <c r="M1245" t="s">
        <v>3803</v>
      </c>
      <c r="N1245">
        <v>1.301388888</v>
      </c>
      <c r="O1245">
        <v>0</v>
      </c>
      <c r="P1245">
        <v>141</v>
      </c>
      <c r="Q1245">
        <v>0</v>
      </c>
      <c r="R1245">
        <v>0</v>
      </c>
      <c r="S1245">
        <v>0</v>
      </c>
      <c r="T1245">
        <v>19</v>
      </c>
      <c r="U1245">
        <v>0</v>
      </c>
      <c r="V1245">
        <v>0</v>
      </c>
      <c r="W1245">
        <v>0</v>
      </c>
      <c r="X1245">
        <v>49.183134466168639</v>
      </c>
      <c r="Y1245">
        <v>0</v>
      </c>
      <c r="Z1245">
        <v>0</v>
      </c>
      <c r="AA1245">
        <v>0</v>
      </c>
      <c r="AB1245">
        <v>18.463949365489309</v>
      </c>
      <c r="AC1245">
        <v>0</v>
      </c>
      <c r="AD1245">
        <v>0</v>
      </c>
      <c r="AE1245">
        <v>67.647083831657952</v>
      </c>
    </row>
    <row r="1246" spans="1:31" x14ac:dyDescent="0.25">
      <c r="A1246">
        <v>1899515</v>
      </c>
      <c r="B1246">
        <v>1</v>
      </c>
      <c r="C1246" t="s">
        <v>80</v>
      </c>
      <c r="D1246" t="s">
        <v>94</v>
      </c>
      <c r="E1246" t="s">
        <v>160</v>
      </c>
      <c r="F1246" t="s">
        <v>3804</v>
      </c>
      <c r="G1246" t="s">
        <v>133</v>
      </c>
      <c r="H1246" t="s">
        <v>134</v>
      </c>
      <c r="I1246" t="s">
        <v>135</v>
      </c>
      <c r="J1246" t="s">
        <v>136</v>
      </c>
      <c r="K1246" t="s">
        <v>137</v>
      </c>
      <c r="L1246" t="s">
        <v>3805</v>
      </c>
      <c r="M1246" t="s">
        <v>3806</v>
      </c>
      <c r="N1246">
        <v>1.103611111</v>
      </c>
      <c r="O1246">
        <v>0</v>
      </c>
      <c r="P1246">
        <v>22</v>
      </c>
      <c r="Q1246">
        <v>0</v>
      </c>
      <c r="R1246">
        <v>0</v>
      </c>
      <c r="S1246">
        <v>0</v>
      </c>
      <c r="T1246">
        <v>22</v>
      </c>
      <c r="U1246">
        <v>0</v>
      </c>
      <c r="V1246">
        <v>0</v>
      </c>
      <c r="W1246">
        <v>0</v>
      </c>
      <c r="X1246">
        <v>7.0542296735756622</v>
      </c>
      <c r="Y1246">
        <v>0</v>
      </c>
      <c r="Z1246">
        <v>0</v>
      </c>
      <c r="AA1246">
        <v>0</v>
      </c>
      <c r="AB1246">
        <v>16.254361092405368</v>
      </c>
      <c r="AC1246">
        <v>0</v>
      </c>
      <c r="AD1246">
        <v>0</v>
      </c>
      <c r="AE1246">
        <v>23.30859076598103</v>
      </c>
    </row>
    <row r="1247" spans="1:31" x14ac:dyDescent="0.25">
      <c r="A1247">
        <v>1898828</v>
      </c>
      <c r="B1247">
        <v>1</v>
      </c>
      <c r="C1247" t="s">
        <v>81</v>
      </c>
      <c r="D1247" t="s">
        <v>115</v>
      </c>
      <c r="E1247" t="s">
        <v>154</v>
      </c>
      <c r="F1247" t="s">
        <v>3807</v>
      </c>
      <c r="G1247" t="s">
        <v>156</v>
      </c>
      <c r="H1247" t="s">
        <v>157</v>
      </c>
      <c r="I1247" t="s">
        <v>135</v>
      </c>
      <c r="J1247" t="s">
        <v>136</v>
      </c>
      <c r="K1247" t="s">
        <v>137</v>
      </c>
      <c r="L1247" t="s">
        <v>3808</v>
      </c>
      <c r="M1247" t="s">
        <v>3809</v>
      </c>
      <c r="N1247">
        <v>0.29555555500000003</v>
      </c>
      <c r="O1247">
        <v>0</v>
      </c>
      <c r="P1247">
        <v>2929</v>
      </c>
      <c r="Q1247">
        <v>6</v>
      </c>
      <c r="R1247">
        <v>165</v>
      </c>
      <c r="S1247">
        <v>6</v>
      </c>
      <c r="T1247">
        <v>204</v>
      </c>
      <c r="U1247">
        <v>1</v>
      </c>
      <c r="V1247">
        <v>1</v>
      </c>
      <c r="W1247">
        <v>0</v>
      </c>
      <c r="X1247">
        <v>113.00037105363127</v>
      </c>
      <c r="Y1247">
        <v>4.2228647871435658</v>
      </c>
      <c r="Z1247">
        <v>51.954576374318975</v>
      </c>
      <c r="AA1247">
        <v>13.027529151739481</v>
      </c>
      <c r="AB1247">
        <v>25.207677892550951</v>
      </c>
      <c r="AC1247">
        <v>3.6959537345511109</v>
      </c>
      <c r="AD1247">
        <v>2.3789823484369446E-3</v>
      </c>
      <c r="AE1247">
        <v>211.1113519762838</v>
      </c>
    </row>
    <row r="1248" spans="1:31" x14ac:dyDescent="0.25">
      <c r="A1248">
        <v>1898482</v>
      </c>
      <c r="B1248">
        <v>1</v>
      </c>
      <c r="C1248" t="s">
        <v>80</v>
      </c>
      <c r="D1248" t="s">
        <v>83</v>
      </c>
      <c r="E1248" t="s">
        <v>171</v>
      </c>
      <c r="F1248" t="s">
        <v>3810</v>
      </c>
      <c r="G1248" t="s">
        <v>446</v>
      </c>
      <c r="H1248" t="s">
        <v>3625</v>
      </c>
      <c r="I1248" t="s">
        <v>135</v>
      </c>
      <c r="J1248" t="s">
        <v>136</v>
      </c>
      <c r="K1248" t="s">
        <v>137</v>
      </c>
      <c r="L1248" t="s">
        <v>3811</v>
      </c>
      <c r="M1248" t="s">
        <v>3812</v>
      </c>
      <c r="N1248">
        <v>0.99780277699999997</v>
      </c>
      <c r="O1248">
        <v>0</v>
      </c>
      <c r="P1248">
        <v>115</v>
      </c>
      <c r="Q1248">
        <v>0</v>
      </c>
      <c r="R1248">
        <v>0</v>
      </c>
      <c r="S1248">
        <v>1</v>
      </c>
      <c r="T1248">
        <v>289</v>
      </c>
      <c r="U1248">
        <v>0</v>
      </c>
      <c r="V1248">
        <v>17</v>
      </c>
      <c r="W1248">
        <v>0</v>
      </c>
      <c r="X1248">
        <v>37.071228641658365</v>
      </c>
      <c r="Y1248">
        <v>0</v>
      </c>
      <c r="Z1248">
        <v>0</v>
      </c>
      <c r="AA1248">
        <v>16.090234675426977</v>
      </c>
      <c r="AB1248">
        <v>571.13957121137139</v>
      </c>
      <c r="AC1248">
        <v>0</v>
      </c>
      <c r="AD1248">
        <v>693.44296842958522</v>
      </c>
      <c r="AE1248">
        <v>1317.7440029580421</v>
      </c>
    </row>
    <row r="1249" spans="1:31" x14ac:dyDescent="0.25">
      <c r="A1249">
        <v>1899810</v>
      </c>
      <c r="B1249">
        <v>1</v>
      </c>
      <c r="C1249" t="s">
        <v>81</v>
      </c>
      <c r="D1249" t="s">
        <v>124</v>
      </c>
      <c r="E1249" t="s">
        <v>131</v>
      </c>
      <c r="F1249" t="s">
        <v>3813</v>
      </c>
      <c r="G1249" t="s">
        <v>133</v>
      </c>
      <c r="H1249" t="s">
        <v>134</v>
      </c>
      <c r="I1249" t="s">
        <v>135</v>
      </c>
      <c r="J1249" t="s">
        <v>136</v>
      </c>
      <c r="K1249" t="s">
        <v>137</v>
      </c>
      <c r="L1249" t="s">
        <v>3814</v>
      </c>
      <c r="M1249" t="s">
        <v>3815</v>
      </c>
      <c r="N1249">
        <v>1.625277777</v>
      </c>
      <c r="O1249">
        <v>0</v>
      </c>
      <c r="P1249">
        <v>44</v>
      </c>
      <c r="Q1249">
        <v>0</v>
      </c>
      <c r="R1249">
        <v>9</v>
      </c>
      <c r="S1249">
        <v>0</v>
      </c>
      <c r="T1249">
        <v>5</v>
      </c>
      <c r="U1249">
        <v>0</v>
      </c>
      <c r="V1249">
        <v>0</v>
      </c>
      <c r="W1249">
        <v>0</v>
      </c>
      <c r="X1249">
        <v>19.154549482534538</v>
      </c>
      <c r="Y1249">
        <v>0</v>
      </c>
      <c r="Z1249">
        <v>7.9595588597645888</v>
      </c>
      <c r="AA1249">
        <v>0</v>
      </c>
      <c r="AB1249">
        <v>1.3682453268538346</v>
      </c>
      <c r="AC1249">
        <v>0</v>
      </c>
      <c r="AD1249">
        <v>0</v>
      </c>
      <c r="AE1249">
        <v>28.48235366915296</v>
      </c>
    </row>
    <row r="1250" spans="1:31" x14ac:dyDescent="0.25">
      <c r="A1250">
        <v>1897557</v>
      </c>
      <c r="B1250">
        <v>1</v>
      </c>
      <c r="C1250" t="s">
        <v>80</v>
      </c>
      <c r="D1250" t="s">
        <v>88</v>
      </c>
      <c r="E1250" t="s">
        <v>171</v>
      </c>
      <c r="F1250" t="s">
        <v>3816</v>
      </c>
      <c r="G1250" t="s">
        <v>446</v>
      </c>
      <c r="H1250" t="s">
        <v>3625</v>
      </c>
      <c r="I1250" t="s">
        <v>135</v>
      </c>
      <c r="J1250" t="s">
        <v>136</v>
      </c>
      <c r="K1250" t="s">
        <v>137</v>
      </c>
      <c r="L1250" t="s">
        <v>3817</v>
      </c>
      <c r="M1250" t="s">
        <v>3818</v>
      </c>
      <c r="N1250">
        <v>1.007222222</v>
      </c>
      <c r="O1250">
        <v>0</v>
      </c>
      <c r="P1250">
        <v>5399</v>
      </c>
      <c r="Q1250">
        <v>0</v>
      </c>
      <c r="R1250">
        <v>0</v>
      </c>
      <c r="S1250">
        <v>4</v>
      </c>
      <c r="T1250">
        <v>444</v>
      </c>
      <c r="U1250">
        <v>0</v>
      </c>
      <c r="V1250">
        <v>3</v>
      </c>
      <c r="W1250">
        <v>0</v>
      </c>
      <c r="X1250">
        <v>1343.2592179000756</v>
      </c>
      <c r="Y1250">
        <v>0</v>
      </c>
      <c r="Z1250">
        <v>0</v>
      </c>
      <c r="AA1250">
        <v>341.58060707993582</v>
      </c>
      <c r="AB1250">
        <v>486.60693050669732</v>
      </c>
      <c r="AC1250">
        <v>0</v>
      </c>
      <c r="AD1250">
        <v>187.47501352040354</v>
      </c>
      <c r="AE1250">
        <v>2358.9217690071123</v>
      </c>
    </row>
    <row r="1251" spans="1:31" x14ac:dyDescent="0.25">
      <c r="A1251">
        <v>1897546</v>
      </c>
      <c r="B1251">
        <v>1</v>
      </c>
      <c r="C1251" t="s">
        <v>80</v>
      </c>
      <c r="D1251" t="s">
        <v>88</v>
      </c>
      <c r="E1251" t="s">
        <v>171</v>
      </c>
      <c r="F1251" t="s">
        <v>3819</v>
      </c>
      <c r="G1251" t="s">
        <v>446</v>
      </c>
      <c r="H1251" t="s">
        <v>3625</v>
      </c>
      <c r="I1251" t="s">
        <v>135</v>
      </c>
      <c r="J1251" t="s">
        <v>136</v>
      </c>
      <c r="K1251" t="s">
        <v>137</v>
      </c>
      <c r="L1251" t="s">
        <v>3820</v>
      </c>
      <c r="M1251" t="s">
        <v>3821</v>
      </c>
      <c r="N1251">
        <v>1.020544444</v>
      </c>
      <c r="O1251">
        <v>0</v>
      </c>
      <c r="P1251">
        <v>5600</v>
      </c>
      <c r="Q1251">
        <v>0</v>
      </c>
      <c r="R1251">
        <v>0</v>
      </c>
      <c r="S1251">
        <v>0</v>
      </c>
      <c r="T1251">
        <v>298</v>
      </c>
      <c r="U1251">
        <v>0</v>
      </c>
      <c r="V1251">
        <v>1</v>
      </c>
      <c r="W1251">
        <v>0</v>
      </c>
      <c r="X1251">
        <v>1585.9383309034931</v>
      </c>
      <c r="Y1251">
        <v>0</v>
      </c>
      <c r="Z1251">
        <v>0</v>
      </c>
      <c r="AA1251">
        <v>0</v>
      </c>
      <c r="AB1251">
        <v>245.38987437370736</v>
      </c>
      <c r="AC1251">
        <v>0</v>
      </c>
      <c r="AD1251">
        <v>9.5379564421634715</v>
      </c>
      <c r="AE1251">
        <v>1840.8661617193641</v>
      </c>
    </row>
    <row r="1252" spans="1:31" x14ac:dyDescent="0.25">
      <c r="A1252">
        <v>1897603</v>
      </c>
      <c r="B1252">
        <v>1</v>
      </c>
      <c r="C1252" t="s">
        <v>80</v>
      </c>
      <c r="D1252" t="s">
        <v>90</v>
      </c>
      <c r="E1252" t="s">
        <v>171</v>
      </c>
      <c r="F1252" t="s">
        <v>3822</v>
      </c>
      <c r="G1252" t="s">
        <v>446</v>
      </c>
      <c r="H1252" t="s">
        <v>3625</v>
      </c>
      <c r="I1252" t="s">
        <v>135</v>
      </c>
      <c r="J1252" t="s">
        <v>136</v>
      </c>
      <c r="K1252" t="s">
        <v>137</v>
      </c>
      <c r="L1252" t="s">
        <v>3823</v>
      </c>
      <c r="M1252" t="s">
        <v>3824</v>
      </c>
      <c r="N1252">
        <v>1.382665555</v>
      </c>
      <c r="O1252">
        <v>0</v>
      </c>
      <c r="P1252">
        <v>1576</v>
      </c>
      <c r="Q1252">
        <v>0</v>
      </c>
      <c r="R1252">
        <v>0</v>
      </c>
      <c r="S1252">
        <v>0</v>
      </c>
      <c r="T1252">
        <v>291</v>
      </c>
      <c r="U1252">
        <v>0</v>
      </c>
      <c r="V1252">
        <v>0</v>
      </c>
      <c r="W1252">
        <v>0</v>
      </c>
      <c r="X1252">
        <v>628.83998699435949</v>
      </c>
      <c r="Y1252">
        <v>0</v>
      </c>
      <c r="Z1252">
        <v>0</v>
      </c>
      <c r="AA1252">
        <v>0</v>
      </c>
      <c r="AB1252">
        <v>962.17343589781603</v>
      </c>
      <c r="AC1252">
        <v>0</v>
      </c>
      <c r="AD1252">
        <v>0</v>
      </c>
      <c r="AE1252">
        <v>1591.0134228921756</v>
      </c>
    </row>
    <row r="1253" spans="1:31" x14ac:dyDescent="0.25">
      <c r="A1253">
        <v>1897354</v>
      </c>
      <c r="B1253">
        <v>1</v>
      </c>
      <c r="C1253" t="s">
        <v>81</v>
      </c>
      <c r="D1253" t="s">
        <v>114</v>
      </c>
      <c r="E1253" t="s">
        <v>190</v>
      </c>
      <c r="F1253" t="s">
        <v>3825</v>
      </c>
      <c r="G1253" t="s">
        <v>241</v>
      </c>
      <c r="H1253" t="s">
        <v>157</v>
      </c>
      <c r="I1253" t="s">
        <v>135</v>
      </c>
      <c r="J1253" t="s">
        <v>136</v>
      </c>
      <c r="K1253" t="s">
        <v>137</v>
      </c>
      <c r="L1253" t="s">
        <v>3826</v>
      </c>
      <c r="M1253" t="s">
        <v>3827</v>
      </c>
      <c r="N1253">
        <v>1.6477777769999999</v>
      </c>
      <c r="O1253">
        <v>0</v>
      </c>
      <c r="P1253">
        <v>34</v>
      </c>
      <c r="Q1253">
        <v>0</v>
      </c>
      <c r="R1253">
        <v>9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6.0272400311025329</v>
      </c>
      <c r="Y1253">
        <v>0</v>
      </c>
      <c r="Z1253">
        <v>19.343779042907556</v>
      </c>
      <c r="AA1253">
        <v>0</v>
      </c>
      <c r="AB1253">
        <v>2.3974954425047437</v>
      </c>
      <c r="AC1253">
        <v>0</v>
      </c>
      <c r="AD1253">
        <v>0</v>
      </c>
      <c r="AE1253">
        <v>27.768514516514834</v>
      </c>
    </row>
    <row r="1254" spans="1:31" x14ac:dyDescent="0.25">
      <c r="A1254">
        <v>1897408</v>
      </c>
      <c r="B1254">
        <v>1</v>
      </c>
      <c r="C1254" t="s">
        <v>80</v>
      </c>
      <c r="D1254" t="s">
        <v>95</v>
      </c>
      <c r="E1254" t="s">
        <v>171</v>
      </c>
      <c r="F1254" t="s">
        <v>1270</v>
      </c>
      <c r="G1254" t="s">
        <v>446</v>
      </c>
      <c r="H1254" t="s">
        <v>3625</v>
      </c>
      <c r="I1254" t="s">
        <v>135</v>
      </c>
      <c r="J1254" t="s">
        <v>136</v>
      </c>
      <c r="K1254" t="s">
        <v>137</v>
      </c>
      <c r="L1254" t="s">
        <v>3828</v>
      </c>
      <c r="M1254" t="s">
        <v>3829</v>
      </c>
      <c r="N1254">
        <v>1.264444444</v>
      </c>
      <c r="O1254">
        <v>49</v>
      </c>
      <c r="P1254">
        <v>4281</v>
      </c>
      <c r="Q1254">
        <v>77</v>
      </c>
      <c r="R1254">
        <v>153</v>
      </c>
      <c r="S1254">
        <v>74</v>
      </c>
      <c r="T1254">
        <v>511</v>
      </c>
      <c r="U1254">
        <v>13</v>
      </c>
      <c r="V1254">
        <v>1</v>
      </c>
      <c r="W1254">
        <v>50.137766380730007</v>
      </c>
      <c r="X1254">
        <v>1431.5287298602821</v>
      </c>
      <c r="Y1254">
        <v>1370.3370747567515</v>
      </c>
      <c r="Z1254">
        <v>136.5386958356969</v>
      </c>
      <c r="AA1254">
        <v>928.67989332657476</v>
      </c>
      <c r="AB1254">
        <v>831.38816625720165</v>
      </c>
      <c r="AC1254">
        <v>857.58486800117657</v>
      </c>
      <c r="AD1254">
        <v>1.1478878820366629</v>
      </c>
      <c r="AE1254">
        <v>5607.3430823004492</v>
      </c>
    </row>
    <row r="1255" spans="1:31" x14ac:dyDescent="0.25">
      <c r="A1255">
        <v>1897703</v>
      </c>
      <c r="B1255">
        <v>1</v>
      </c>
      <c r="C1255" t="s">
        <v>81</v>
      </c>
      <c r="D1255" t="s">
        <v>127</v>
      </c>
      <c r="E1255" t="s">
        <v>190</v>
      </c>
      <c r="F1255" t="s">
        <v>3830</v>
      </c>
      <c r="G1255" t="s">
        <v>263</v>
      </c>
      <c r="H1255" t="s">
        <v>157</v>
      </c>
      <c r="I1255" t="s">
        <v>135</v>
      </c>
      <c r="J1255" t="s">
        <v>136</v>
      </c>
      <c r="K1255" t="s">
        <v>203</v>
      </c>
      <c r="L1255" t="s">
        <v>3831</v>
      </c>
      <c r="M1255" t="s">
        <v>3832</v>
      </c>
      <c r="N1255">
        <v>0.27029611100000001</v>
      </c>
      <c r="O1255">
        <v>3</v>
      </c>
      <c r="P1255">
        <v>0</v>
      </c>
      <c r="Q1255">
        <v>134</v>
      </c>
      <c r="R1255">
        <v>6</v>
      </c>
      <c r="S1255">
        <v>6</v>
      </c>
      <c r="T1255">
        <v>0</v>
      </c>
      <c r="U1255">
        <v>0</v>
      </c>
      <c r="V1255">
        <v>0</v>
      </c>
      <c r="W1255">
        <v>0.35699130683509328</v>
      </c>
      <c r="X1255">
        <v>0</v>
      </c>
      <c r="Y1255">
        <v>85.425249207904187</v>
      </c>
      <c r="Z1255">
        <v>4.2247655629017897</v>
      </c>
      <c r="AA1255">
        <v>4.6246261152248405</v>
      </c>
      <c r="AB1255">
        <v>0</v>
      </c>
      <c r="AC1255">
        <v>0</v>
      </c>
      <c r="AD1255">
        <v>0</v>
      </c>
      <c r="AE1255">
        <v>94.631632192865922</v>
      </c>
    </row>
    <row r="1256" spans="1:31" x14ac:dyDescent="0.25">
      <c r="A1256">
        <v>1898244</v>
      </c>
      <c r="B1256">
        <v>1</v>
      </c>
      <c r="C1256" t="s">
        <v>80</v>
      </c>
      <c r="D1256" t="s">
        <v>90</v>
      </c>
      <c r="E1256" t="s">
        <v>171</v>
      </c>
      <c r="F1256" t="s">
        <v>3833</v>
      </c>
      <c r="G1256" t="s">
        <v>446</v>
      </c>
      <c r="H1256" t="s">
        <v>3625</v>
      </c>
      <c r="I1256" t="s">
        <v>135</v>
      </c>
      <c r="J1256" t="s">
        <v>136</v>
      </c>
      <c r="K1256" t="s">
        <v>137</v>
      </c>
      <c r="L1256" t="s">
        <v>3834</v>
      </c>
      <c r="M1256" t="s">
        <v>3835</v>
      </c>
      <c r="N1256">
        <v>0.826944444</v>
      </c>
      <c r="O1256">
        <v>0</v>
      </c>
      <c r="P1256">
        <v>4382</v>
      </c>
      <c r="Q1256">
        <v>0</v>
      </c>
      <c r="R1256">
        <v>0</v>
      </c>
      <c r="S1256">
        <v>1</v>
      </c>
      <c r="T1256">
        <v>303</v>
      </c>
      <c r="U1256">
        <v>0</v>
      </c>
      <c r="V1256">
        <v>1</v>
      </c>
      <c r="W1256">
        <v>0</v>
      </c>
      <c r="X1256">
        <v>917.57799414395151</v>
      </c>
      <c r="Y1256">
        <v>0</v>
      </c>
      <c r="Z1256">
        <v>0</v>
      </c>
      <c r="AA1256">
        <v>111.55582346631039</v>
      </c>
      <c r="AB1256">
        <v>396.36361605748175</v>
      </c>
      <c r="AC1256">
        <v>0</v>
      </c>
      <c r="AD1256">
        <v>5.2952315866065476</v>
      </c>
      <c r="AE1256">
        <v>1430.7926652543504</v>
      </c>
    </row>
    <row r="1257" spans="1:31" x14ac:dyDescent="0.25">
      <c r="A1257">
        <v>1899572</v>
      </c>
      <c r="B1257">
        <v>1</v>
      </c>
      <c r="C1257" t="s">
        <v>80</v>
      </c>
      <c r="D1257" t="s">
        <v>85</v>
      </c>
      <c r="E1257" t="s">
        <v>140</v>
      </c>
      <c r="F1257" t="s">
        <v>3836</v>
      </c>
      <c r="G1257" t="s">
        <v>342</v>
      </c>
      <c r="H1257" t="s">
        <v>134</v>
      </c>
      <c r="I1257" t="s">
        <v>135</v>
      </c>
      <c r="J1257" t="s">
        <v>136</v>
      </c>
      <c r="K1257" t="s">
        <v>137</v>
      </c>
      <c r="L1257" t="s">
        <v>3837</v>
      </c>
      <c r="M1257" t="s">
        <v>3838</v>
      </c>
      <c r="N1257">
        <v>3.5983333329999998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</row>
    <row r="1258" spans="1:31" x14ac:dyDescent="0.25">
      <c r="A1258">
        <v>1897895</v>
      </c>
      <c r="B1258">
        <v>1</v>
      </c>
      <c r="C1258" t="s">
        <v>80</v>
      </c>
      <c r="D1258" t="s">
        <v>96</v>
      </c>
      <c r="E1258" t="s">
        <v>171</v>
      </c>
      <c r="F1258" t="s">
        <v>3839</v>
      </c>
      <c r="G1258" t="s">
        <v>446</v>
      </c>
      <c r="H1258" t="s">
        <v>3625</v>
      </c>
      <c r="I1258" t="s">
        <v>135</v>
      </c>
      <c r="J1258" t="s">
        <v>136</v>
      </c>
      <c r="K1258" t="s">
        <v>137</v>
      </c>
      <c r="L1258" t="s">
        <v>3840</v>
      </c>
      <c r="M1258" t="s">
        <v>3841</v>
      </c>
      <c r="N1258">
        <v>0.96916666600000001</v>
      </c>
      <c r="O1258">
        <v>4</v>
      </c>
      <c r="P1258">
        <v>5790</v>
      </c>
      <c r="Q1258">
        <v>1</v>
      </c>
      <c r="R1258">
        <v>19</v>
      </c>
      <c r="S1258">
        <v>20</v>
      </c>
      <c r="T1258">
        <v>1000</v>
      </c>
      <c r="U1258">
        <v>0</v>
      </c>
      <c r="V1258">
        <v>1</v>
      </c>
      <c r="W1258">
        <v>56.170667800058538</v>
      </c>
      <c r="X1258">
        <v>2532.6192158533422</v>
      </c>
      <c r="Y1258">
        <v>2.0442181691434476</v>
      </c>
      <c r="Z1258">
        <v>9.2908306217724395</v>
      </c>
      <c r="AA1258">
        <v>501.00812695858349</v>
      </c>
      <c r="AB1258">
        <v>2292.6160985808128</v>
      </c>
      <c r="AC1258">
        <v>0</v>
      </c>
      <c r="AD1258">
        <v>5.2543491061980002E-2</v>
      </c>
      <c r="AE1258">
        <v>5393.8017014747757</v>
      </c>
    </row>
    <row r="1259" spans="1:31" x14ac:dyDescent="0.25">
      <c r="A1259">
        <v>1899469</v>
      </c>
      <c r="B1259">
        <v>1</v>
      </c>
      <c r="C1259" t="s">
        <v>80</v>
      </c>
      <c r="D1259" t="s">
        <v>105</v>
      </c>
      <c r="E1259" t="s">
        <v>160</v>
      </c>
      <c r="F1259" t="s">
        <v>1625</v>
      </c>
      <c r="G1259" t="s">
        <v>133</v>
      </c>
      <c r="H1259" t="s">
        <v>134</v>
      </c>
      <c r="I1259" t="s">
        <v>135</v>
      </c>
      <c r="J1259" t="s">
        <v>136</v>
      </c>
      <c r="K1259" t="s">
        <v>137</v>
      </c>
      <c r="L1259" t="s">
        <v>3842</v>
      </c>
      <c r="M1259" t="s">
        <v>3843</v>
      </c>
      <c r="N1259">
        <v>3.2905555550000001</v>
      </c>
      <c r="O1259">
        <v>0</v>
      </c>
      <c r="P1259">
        <v>179</v>
      </c>
      <c r="Q1259">
        <v>0</v>
      </c>
      <c r="R1259">
        <v>0</v>
      </c>
      <c r="S1259">
        <v>0</v>
      </c>
      <c r="T1259">
        <v>52</v>
      </c>
      <c r="U1259">
        <v>0</v>
      </c>
      <c r="V1259">
        <v>0</v>
      </c>
      <c r="W1259">
        <v>0</v>
      </c>
      <c r="X1259">
        <v>161.93437615561731</v>
      </c>
      <c r="Y1259">
        <v>0</v>
      </c>
      <c r="Z1259">
        <v>0</v>
      </c>
      <c r="AA1259">
        <v>0</v>
      </c>
      <c r="AB1259">
        <v>187.07783136830687</v>
      </c>
      <c r="AC1259">
        <v>0</v>
      </c>
      <c r="AD1259">
        <v>0</v>
      </c>
      <c r="AE1259">
        <v>349.01220752392419</v>
      </c>
    </row>
    <row r="1260" spans="1:31" x14ac:dyDescent="0.25">
      <c r="A1260">
        <v>1899718</v>
      </c>
      <c r="B1260">
        <v>1</v>
      </c>
      <c r="C1260" t="s">
        <v>80</v>
      </c>
      <c r="D1260" t="s">
        <v>84</v>
      </c>
      <c r="E1260" t="s">
        <v>131</v>
      </c>
      <c r="F1260" t="s">
        <v>3844</v>
      </c>
      <c r="G1260" t="s">
        <v>133</v>
      </c>
      <c r="H1260" t="s">
        <v>134</v>
      </c>
      <c r="I1260" t="s">
        <v>135</v>
      </c>
      <c r="J1260" t="s">
        <v>136</v>
      </c>
      <c r="K1260" t="s">
        <v>137</v>
      </c>
      <c r="L1260" t="s">
        <v>3845</v>
      </c>
      <c r="M1260" t="s">
        <v>3846</v>
      </c>
      <c r="N1260">
        <v>1.7294444440000001</v>
      </c>
      <c r="O1260">
        <v>0</v>
      </c>
      <c r="P1260">
        <v>101</v>
      </c>
      <c r="Q1260">
        <v>0</v>
      </c>
      <c r="R1260">
        <v>0</v>
      </c>
      <c r="S1260">
        <v>0</v>
      </c>
      <c r="T1260">
        <v>26</v>
      </c>
      <c r="U1260">
        <v>0</v>
      </c>
      <c r="V1260">
        <v>0</v>
      </c>
      <c r="W1260">
        <v>0</v>
      </c>
      <c r="X1260">
        <v>57.017666232435189</v>
      </c>
      <c r="Y1260">
        <v>0</v>
      </c>
      <c r="Z1260">
        <v>0</v>
      </c>
      <c r="AA1260">
        <v>0</v>
      </c>
      <c r="AB1260">
        <v>36.53419677940466</v>
      </c>
      <c r="AC1260">
        <v>0</v>
      </c>
      <c r="AD1260">
        <v>0</v>
      </c>
      <c r="AE1260">
        <v>93.551863011839856</v>
      </c>
    </row>
    <row r="1261" spans="1:31" x14ac:dyDescent="0.25">
      <c r="A1261">
        <v>1898977</v>
      </c>
      <c r="B1261">
        <v>1</v>
      </c>
      <c r="C1261" t="s">
        <v>80</v>
      </c>
      <c r="D1261" t="s">
        <v>90</v>
      </c>
      <c r="E1261" t="s">
        <v>131</v>
      </c>
      <c r="F1261" t="s">
        <v>3847</v>
      </c>
      <c r="G1261" t="s">
        <v>1862</v>
      </c>
      <c r="H1261" t="s">
        <v>134</v>
      </c>
      <c r="I1261" t="s">
        <v>135</v>
      </c>
      <c r="J1261" t="s">
        <v>136</v>
      </c>
      <c r="K1261" t="s">
        <v>137</v>
      </c>
      <c r="L1261" t="s">
        <v>3848</v>
      </c>
      <c r="M1261" t="s">
        <v>3849</v>
      </c>
      <c r="N1261">
        <v>14.437777777000001</v>
      </c>
      <c r="O1261">
        <v>0</v>
      </c>
      <c r="P1261">
        <v>22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75.964116182893576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75.964116182893576</v>
      </c>
    </row>
    <row r="1262" spans="1:31" x14ac:dyDescent="0.25">
      <c r="A1262">
        <v>1898141</v>
      </c>
      <c r="B1262">
        <v>1</v>
      </c>
      <c r="C1262" t="s">
        <v>80</v>
      </c>
      <c r="D1262" t="s">
        <v>95</v>
      </c>
      <c r="E1262" t="s">
        <v>171</v>
      </c>
      <c r="F1262" t="s">
        <v>3850</v>
      </c>
      <c r="G1262" t="s">
        <v>446</v>
      </c>
      <c r="H1262" t="s">
        <v>3625</v>
      </c>
      <c r="I1262" t="s">
        <v>135</v>
      </c>
      <c r="J1262" t="s">
        <v>136</v>
      </c>
      <c r="K1262" t="s">
        <v>137</v>
      </c>
      <c r="L1262" t="s">
        <v>3851</v>
      </c>
      <c r="M1262" t="s">
        <v>3852</v>
      </c>
      <c r="N1262">
        <v>0.33298777699999998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1673.2590196244453</v>
      </c>
      <c r="AD1262">
        <v>0</v>
      </c>
      <c r="AE1262">
        <v>1673.2590196244453</v>
      </c>
    </row>
    <row r="1263" spans="1:31" x14ac:dyDescent="0.25">
      <c r="A1263">
        <v>1898290</v>
      </c>
      <c r="B1263">
        <v>1</v>
      </c>
      <c r="C1263" t="s">
        <v>80</v>
      </c>
      <c r="D1263" t="s">
        <v>86</v>
      </c>
      <c r="E1263" t="s">
        <v>190</v>
      </c>
      <c r="F1263" t="s">
        <v>3853</v>
      </c>
      <c r="G1263" t="s">
        <v>156</v>
      </c>
      <c r="H1263" t="s">
        <v>157</v>
      </c>
      <c r="I1263" t="s">
        <v>135</v>
      </c>
      <c r="J1263" t="s">
        <v>136</v>
      </c>
      <c r="K1263" t="s">
        <v>137</v>
      </c>
      <c r="L1263" t="s">
        <v>3854</v>
      </c>
      <c r="M1263" t="s">
        <v>3855</v>
      </c>
      <c r="N1263">
        <v>0.61333333300000004</v>
      </c>
      <c r="O1263">
        <v>0</v>
      </c>
      <c r="P1263">
        <v>763</v>
      </c>
      <c r="Q1263">
        <v>0</v>
      </c>
      <c r="R1263">
        <v>91</v>
      </c>
      <c r="S1263">
        <v>1</v>
      </c>
      <c r="T1263">
        <v>104</v>
      </c>
      <c r="U1263">
        <v>0</v>
      </c>
      <c r="V1263">
        <v>1</v>
      </c>
      <c r="W1263">
        <v>0</v>
      </c>
      <c r="X1263">
        <v>340.56119529155399</v>
      </c>
      <c r="Y1263">
        <v>0</v>
      </c>
      <c r="Z1263">
        <v>46.476478570676626</v>
      </c>
      <c r="AA1263">
        <v>19.795843813404002</v>
      </c>
      <c r="AB1263">
        <v>316.49099321635259</v>
      </c>
      <c r="AC1263">
        <v>0</v>
      </c>
      <c r="AD1263">
        <v>4.0036432571329605</v>
      </c>
      <c r="AE1263">
        <v>727.32815414912022</v>
      </c>
    </row>
    <row r="1264" spans="1:31" x14ac:dyDescent="0.25">
      <c r="A1264">
        <v>1898782</v>
      </c>
      <c r="B1264">
        <v>1</v>
      </c>
      <c r="C1264" t="s">
        <v>80</v>
      </c>
      <c r="D1264" t="s">
        <v>83</v>
      </c>
      <c r="E1264" t="s">
        <v>190</v>
      </c>
      <c r="F1264" t="s">
        <v>3856</v>
      </c>
      <c r="G1264" t="s">
        <v>156</v>
      </c>
      <c r="H1264" t="s">
        <v>157</v>
      </c>
      <c r="I1264" t="s">
        <v>135</v>
      </c>
      <c r="J1264" t="s">
        <v>136</v>
      </c>
      <c r="K1264" t="s">
        <v>137</v>
      </c>
      <c r="L1264" t="s">
        <v>3857</v>
      </c>
      <c r="M1264" t="s">
        <v>3858</v>
      </c>
      <c r="N1264">
        <v>0.51388888799999999</v>
      </c>
      <c r="O1264">
        <v>0</v>
      </c>
      <c r="P1264">
        <v>2940</v>
      </c>
      <c r="Q1264">
        <v>0</v>
      </c>
      <c r="R1264">
        <v>0</v>
      </c>
      <c r="S1264">
        <v>3</v>
      </c>
      <c r="T1264">
        <v>472</v>
      </c>
      <c r="U1264">
        <v>3</v>
      </c>
      <c r="V1264">
        <v>1</v>
      </c>
      <c r="W1264">
        <v>0</v>
      </c>
      <c r="X1264">
        <v>523.0291846858355</v>
      </c>
      <c r="Y1264">
        <v>0</v>
      </c>
      <c r="Z1264">
        <v>0</v>
      </c>
      <c r="AA1264">
        <v>3.1755732009868751</v>
      </c>
      <c r="AB1264">
        <v>334.50429838222686</v>
      </c>
      <c r="AC1264">
        <v>98.640552221409393</v>
      </c>
      <c r="AD1264">
        <v>12.772828553933749</v>
      </c>
      <c r="AE1264">
        <v>972.12243704439231</v>
      </c>
    </row>
    <row r="1265" spans="1:31" x14ac:dyDescent="0.25">
      <c r="A1265">
        <v>1897995</v>
      </c>
      <c r="B1265">
        <v>1</v>
      </c>
      <c r="C1265" t="s">
        <v>80</v>
      </c>
      <c r="D1265" t="s">
        <v>86</v>
      </c>
      <c r="E1265" t="s">
        <v>154</v>
      </c>
      <c r="F1265" t="s">
        <v>3859</v>
      </c>
      <c r="G1265" t="s">
        <v>446</v>
      </c>
      <c r="H1265" t="s">
        <v>3625</v>
      </c>
      <c r="I1265" t="s">
        <v>135</v>
      </c>
      <c r="J1265" t="s">
        <v>136</v>
      </c>
      <c r="K1265" t="s">
        <v>137</v>
      </c>
      <c r="L1265" t="s">
        <v>3860</v>
      </c>
      <c r="M1265" t="s">
        <v>3861</v>
      </c>
      <c r="N1265">
        <v>1.3744444440000001</v>
      </c>
      <c r="O1265">
        <v>0</v>
      </c>
      <c r="P1265">
        <v>61</v>
      </c>
      <c r="Q1265">
        <v>0</v>
      </c>
      <c r="R1265">
        <v>0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28.222894986781021</v>
      </c>
      <c r="Y1265">
        <v>0</v>
      </c>
      <c r="Z1265">
        <v>0</v>
      </c>
      <c r="AA1265">
        <v>1193.3239052093768</v>
      </c>
      <c r="AB1265">
        <v>0</v>
      </c>
      <c r="AC1265">
        <v>0</v>
      </c>
      <c r="AD1265">
        <v>0</v>
      </c>
      <c r="AE1265">
        <v>1221.5468001961578</v>
      </c>
    </row>
    <row r="1266" spans="1:31" x14ac:dyDescent="0.25">
      <c r="A1266">
        <v>1899864</v>
      </c>
      <c r="B1266">
        <v>1</v>
      </c>
      <c r="C1266" t="s">
        <v>81</v>
      </c>
      <c r="D1266" t="s">
        <v>123</v>
      </c>
      <c r="E1266" t="s">
        <v>131</v>
      </c>
      <c r="F1266" t="s">
        <v>3862</v>
      </c>
      <c r="G1266" t="s">
        <v>133</v>
      </c>
      <c r="H1266" t="s">
        <v>134</v>
      </c>
      <c r="I1266" t="s">
        <v>135</v>
      </c>
      <c r="J1266" t="s">
        <v>136</v>
      </c>
      <c r="K1266" t="s">
        <v>137</v>
      </c>
      <c r="L1266" t="s">
        <v>3863</v>
      </c>
      <c r="M1266" t="s">
        <v>3864</v>
      </c>
      <c r="N1266">
        <v>5.5727777769999998</v>
      </c>
      <c r="O1266">
        <v>0</v>
      </c>
      <c r="P1266">
        <v>26</v>
      </c>
      <c r="Q1266">
        <v>0</v>
      </c>
      <c r="R1266">
        <v>0</v>
      </c>
      <c r="S1266">
        <v>0</v>
      </c>
      <c r="T1266">
        <v>3</v>
      </c>
      <c r="U1266">
        <v>0</v>
      </c>
      <c r="V1266">
        <v>0</v>
      </c>
      <c r="W1266">
        <v>0</v>
      </c>
      <c r="X1266">
        <v>40.384617767702103</v>
      </c>
      <c r="Y1266">
        <v>0</v>
      </c>
      <c r="Z1266">
        <v>0</v>
      </c>
      <c r="AA1266">
        <v>0</v>
      </c>
      <c r="AB1266">
        <v>4.3300892808327003</v>
      </c>
      <c r="AC1266">
        <v>0</v>
      </c>
      <c r="AD1266">
        <v>0</v>
      </c>
      <c r="AE1266">
        <v>44.714707048534805</v>
      </c>
    </row>
    <row r="1267" spans="1:31" x14ac:dyDescent="0.25">
      <c r="A1267">
        <v>1897454</v>
      </c>
      <c r="B1267">
        <v>1</v>
      </c>
      <c r="C1267" t="s">
        <v>80</v>
      </c>
      <c r="D1267" t="s">
        <v>85</v>
      </c>
      <c r="E1267" t="s">
        <v>171</v>
      </c>
      <c r="F1267" t="s">
        <v>3865</v>
      </c>
      <c r="G1267" t="s">
        <v>446</v>
      </c>
      <c r="H1267" t="s">
        <v>3625</v>
      </c>
      <c r="I1267" t="s">
        <v>135</v>
      </c>
      <c r="J1267" t="s">
        <v>136</v>
      </c>
      <c r="K1267" t="s">
        <v>137</v>
      </c>
      <c r="L1267" t="s">
        <v>3866</v>
      </c>
      <c r="M1267" t="s">
        <v>3867</v>
      </c>
      <c r="N1267">
        <v>0.80435833300000004</v>
      </c>
      <c r="O1267">
        <v>0</v>
      </c>
      <c r="P1267">
        <v>1746</v>
      </c>
      <c r="Q1267">
        <v>0</v>
      </c>
      <c r="R1267">
        <v>0</v>
      </c>
      <c r="S1267">
        <v>0</v>
      </c>
      <c r="T1267">
        <v>165</v>
      </c>
      <c r="U1267">
        <v>0</v>
      </c>
      <c r="V1267">
        <v>0</v>
      </c>
      <c r="W1267">
        <v>0</v>
      </c>
      <c r="X1267">
        <v>383.73985105530664</v>
      </c>
      <c r="Y1267">
        <v>0</v>
      </c>
      <c r="Z1267">
        <v>0</v>
      </c>
      <c r="AA1267">
        <v>0</v>
      </c>
      <c r="AB1267">
        <v>187.94200074225222</v>
      </c>
      <c r="AC1267">
        <v>0</v>
      </c>
      <c r="AD1267">
        <v>0</v>
      </c>
      <c r="AE1267">
        <v>571.68185179755892</v>
      </c>
    </row>
    <row r="1268" spans="1:31" x14ac:dyDescent="0.25">
      <c r="A1268">
        <v>1899618</v>
      </c>
      <c r="B1268">
        <v>1</v>
      </c>
      <c r="C1268" t="s">
        <v>81</v>
      </c>
      <c r="D1268" t="s">
        <v>113</v>
      </c>
      <c r="E1268" t="s">
        <v>140</v>
      </c>
      <c r="F1268" t="s">
        <v>3868</v>
      </c>
      <c r="G1268" t="s">
        <v>342</v>
      </c>
      <c r="H1268" t="s">
        <v>134</v>
      </c>
      <c r="I1268" t="s">
        <v>135</v>
      </c>
      <c r="J1268" t="s">
        <v>136</v>
      </c>
      <c r="K1268" t="s">
        <v>137</v>
      </c>
      <c r="L1268" t="s">
        <v>3869</v>
      </c>
      <c r="M1268" t="s">
        <v>3870</v>
      </c>
      <c r="N1268">
        <v>1.6555555550000001</v>
      </c>
      <c r="O1268">
        <v>0</v>
      </c>
      <c r="P1268">
        <v>10</v>
      </c>
      <c r="Q1268">
        <v>0</v>
      </c>
      <c r="R1268">
        <v>0</v>
      </c>
      <c r="S1268">
        <v>0</v>
      </c>
      <c r="T1268">
        <v>2</v>
      </c>
      <c r="U1268">
        <v>0</v>
      </c>
      <c r="V1268">
        <v>0</v>
      </c>
      <c r="W1268">
        <v>0</v>
      </c>
      <c r="X1268">
        <v>4.5642881952079399</v>
      </c>
      <c r="Y1268">
        <v>0</v>
      </c>
      <c r="Z1268">
        <v>0</v>
      </c>
      <c r="AA1268">
        <v>0</v>
      </c>
      <c r="AB1268">
        <v>10.918354325154327</v>
      </c>
      <c r="AC1268">
        <v>0</v>
      </c>
      <c r="AD1268">
        <v>0</v>
      </c>
      <c r="AE1268">
        <v>15.482642520362267</v>
      </c>
    </row>
    <row r="1269" spans="1:31" x14ac:dyDescent="0.25">
      <c r="A1269">
        <v>1898762</v>
      </c>
      <c r="B1269">
        <v>1</v>
      </c>
      <c r="C1269" t="s">
        <v>80</v>
      </c>
      <c r="D1269" t="s">
        <v>97</v>
      </c>
      <c r="E1269" t="s">
        <v>220</v>
      </c>
      <c r="F1269" t="s">
        <v>3871</v>
      </c>
      <c r="G1269" t="s">
        <v>446</v>
      </c>
      <c r="H1269" t="s">
        <v>3625</v>
      </c>
      <c r="I1269" t="s">
        <v>135</v>
      </c>
      <c r="J1269" t="s">
        <v>136</v>
      </c>
      <c r="K1269" t="s">
        <v>137</v>
      </c>
      <c r="L1269" t="s">
        <v>3872</v>
      </c>
      <c r="M1269" t="s">
        <v>3873</v>
      </c>
      <c r="N1269">
        <v>0.573333333</v>
      </c>
      <c r="O1269">
        <v>11</v>
      </c>
      <c r="P1269">
        <v>5290</v>
      </c>
      <c r="Q1269">
        <v>18</v>
      </c>
      <c r="R1269">
        <v>692</v>
      </c>
      <c r="S1269">
        <v>39</v>
      </c>
      <c r="T1269">
        <v>829</v>
      </c>
      <c r="U1269">
        <v>3</v>
      </c>
      <c r="V1269">
        <v>1</v>
      </c>
      <c r="W1269">
        <v>79.473330787991102</v>
      </c>
      <c r="X1269">
        <v>1101.0028831934997</v>
      </c>
      <c r="Y1269">
        <v>62.487920372564105</v>
      </c>
      <c r="Z1269">
        <v>280.73745709268889</v>
      </c>
      <c r="AA1269">
        <v>796.59908235015416</v>
      </c>
      <c r="AB1269">
        <v>858.03934861929429</v>
      </c>
      <c r="AC1269">
        <v>71.764078228324209</v>
      </c>
      <c r="AD1269">
        <v>1.3116209062166402</v>
      </c>
      <c r="AE1269">
        <v>3251.415721550733</v>
      </c>
    </row>
    <row r="1270" spans="1:31" x14ac:dyDescent="0.25">
      <c r="A1270">
        <v>1898525</v>
      </c>
      <c r="B1270">
        <v>1</v>
      </c>
      <c r="C1270" t="s">
        <v>81</v>
      </c>
      <c r="D1270" t="s">
        <v>123</v>
      </c>
      <c r="E1270" t="s">
        <v>171</v>
      </c>
      <c r="F1270" t="s">
        <v>3874</v>
      </c>
      <c r="G1270" t="s">
        <v>446</v>
      </c>
      <c r="H1270" t="s">
        <v>3625</v>
      </c>
      <c r="I1270" t="s">
        <v>135</v>
      </c>
      <c r="J1270" t="s">
        <v>136</v>
      </c>
      <c r="K1270" t="s">
        <v>137</v>
      </c>
      <c r="L1270" t="s">
        <v>3875</v>
      </c>
      <c r="M1270" t="s">
        <v>3876</v>
      </c>
      <c r="N1270">
        <v>0.880833333</v>
      </c>
      <c r="O1270">
        <v>13</v>
      </c>
      <c r="P1270">
        <v>1213</v>
      </c>
      <c r="Q1270">
        <v>595</v>
      </c>
      <c r="R1270">
        <v>558</v>
      </c>
      <c r="S1270">
        <v>51</v>
      </c>
      <c r="T1270">
        <v>117</v>
      </c>
      <c r="U1270">
        <v>5</v>
      </c>
      <c r="V1270">
        <v>0</v>
      </c>
      <c r="W1270">
        <v>80.297518297027906</v>
      </c>
      <c r="X1270">
        <v>346.86634059697008</v>
      </c>
      <c r="Y1270">
        <v>2276.6886272900538</v>
      </c>
      <c r="Z1270">
        <v>1451.6357286966245</v>
      </c>
      <c r="AA1270">
        <v>308.28988885266278</v>
      </c>
      <c r="AB1270">
        <v>162.93689473760094</v>
      </c>
      <c r="AC1270">
        <v>1085.0435952140633</v>
      </c>
      <c r="AD1270">
        <v>0</v>
      </c>
      <c r="AE1270">
        <v>5711.7585936850028</v>
      </c>
    </row>
    <row r="1271" spans="1:31" x14ac:dyDescent="0.25">
      <c r="A1271">
        <v>1897600</v>
      </c>
      <c r="B1271">
        <v>1</v>
      </c>
      <c r="C1271" t="s">
        <v>80</v>
      </c>
      <c r="D1271" t="s">
        <v>90</v>
      </c>
      <c r="E1271" t="s">
        <v>171</v>
      </c>
      <c r="F1271" t="s">
        <v>3877</v>
      </c>
      <c r="G1271" t="s">
        <v>446</v>
      </c>
      <c r="H1271" t="s">
        <v>3625</v>
      </c>
      <c r="I1271" t="s">
        <v>135</v>
      </c>
      <c r="J1271" t="s">
        <v>136</v>
      </c>
      <c r="K1271" t="s">
        <v>137</v>
      </c>
      <c r="L1271" t="s">
        <v>3878</v>
      </c>
      <c r="M1271" t="s">
        <v>3879</v>
      </c>
      <c r="N1271">
        <v>1.3844444440000001</v>
      </c>
      <c r="O1271">
        <v>0</v>
      </c>
      <c r="P1271">
        <v>3217</v>
      </c>
      <c r="Q1271">
        <v>0</v>
      </c>
      <c r="R1271">
        <v>0</v>
      </c>
      <c r="S1271">
        <v>0</v>
      </c>
      <c r="T1271">
        <v>376</v>
      </c>
      <c r="U1271">
        <v>0</v>
      </c>
      <c r="V1271">
        <v>1</v>
      </c>
      <c r="W1271">
        <v>0</v>
      </c>
      <c r="X1271">
        <v>1221.4256909844885</v>
      </c>
      <c r="Y1271">
        <v>0</v>
      </c>
      <c r="Z1271">
        <v>0</v>
      </c>
      <c r="AA1271">
        <v>0</v>
      </c>
      <c r="AB1271">
        <v>1166.2971771683112</v>
      </c>
      <c r="AC1271">
        <v>0</v>
      </c>
      <c r="AD1271">
        <v>15.463697745090894</v>
      </c>
      <c r="AE1271">
        <v>2403.1865658978904</v>
      </c>
    </row>
    <row r="1272" spans="1:31" x14ac:dyDescent="0.25">
      <c r="A1272">
        <v>1899664</v>
      </c>
      <c r="B1272">
        <v>1</v>
      </c>
      <c r="C1272" t="s">
        <v>80</v>
      </c>
      <c r="D1272" t="s">
        <v>87</v>
      </c>
      <c r="E1272" t="s">
        <v>154</v>
      </c>
      <c r="F1272" t="s">
        <v>3880</v>
      </c>
      <c r="G1272" t="s">
        <v>156</v>
      </c>
      <c r="H1272" t="s">
        <v>157</v>
      </c>
      <c r="I1272" t="s">
        <v>135</v>
      </c>
      <c r="J1272" t="s">
        <v>136</v>
      </c>
      <c r="K1272" t="s">
        <v>137</v>
      </c>
      <c r="L1272" t="s">
        <v>3881</v>
      </c>
      <c r="M1272" t="s">
        <v>3882</v>
      </c>
      <c r="N1272">
        <v>1.1975</v>
      </c>
      <c r="O1272">
        <v>1</v>
      </c>
      <c r="P1272">
        <v>425</v>
      </c>
      <c r="Q1272">
        <v>0</v>
      </c>
      <c r="R1272">
        <v>0</v>
      </c>
      <c r="S1272">
        <v>14</v>
      </c>
      <c r="T1272">
        <v>65</v>
      </c>
      <c r="U1272">
        <v>1</v>
      </c>
      <c r="V1272">
        <v>0</v>
      </c>
      <c r="W1272">
        <v>1.06863260547185</v>
      </c>
      <c r="X1272">
        <v>175.89115855607611</v>
      </c>
      <c r="Y1272">
        <v>0</v>
      </c>
      <c r="Z1272">
        <v>0</v>
      </c>
      <c r="AA1272">
        <v>892.58174425964955</v>
      </c>
      <c r="AB1272">
        <v>103.28756116125145</v>
      </c>
      <c r="AC1272">
        <v>14.530867957370253</v>
      </c>
      <c r="AD1272">
        <v>0</v>
      </c>
      <c r="AE1272">
        <v>1187.3599645398192</v>
      </c>
    </row>
    <row r="1273" spans="1:31" x14ac:dyDescent="0.25">
      <c r="A1273">
        <v>1898121</v>
      </c>
      <c r="B1273">
        <v>1</v>
      </c>
      <c r="C1273" t="s">
        <v>80</v>
      </c>
      <c r="D1273" t="s">
        <v>83</v>
      </c>
      <c r="E1273" t="s">
        <v>171</v>
      </c>
      <c r="F1273" t="s">
        <v>3883</v>
      </c>
      <c r="G1273" t="s">
        <v>446</v>
      </c>
      <c r="H1273" t="s">
        <v>3625</v>
      </c>
      <c r="I1273" t="s">
        <v>135</v>
      </c>
      <c r="J1273" t="s">
        <v>136</v>
      </c>
      <c r="K1273" t="s">
        <v>137</v>
      </c>
      <c r="L1273" t="s">
        <v>3884</v>
      </c>
      <c r="M1273" t="s">
        <v>3885</v>
      </c>
      <c r="N1273">
        <v>1.02335</v>
      </c>
      <c r="O1273">
        <v>0</v>
      </c>
      <c r="P1273">
        <v>873</v>
      </c>
      <c r="Q1273">
        <v>0</v>
      </c>
      <c r="R1273">
        <v>0</v>
      </c>
      <c r="S1273">
        <v>0</v>
      </c>
      <c r="T1273">
        <v>163</v>
      </c>
      <c r="U1273">
        <v>0</v>
      </c>
      <c r="V1273">
        <v>1</v>
      </c>
      <c r="W1273">
        <v>0</v>
      </c>
      <c r="X1273">
        <v>495.67120282558676</v>
      </c>
      <c r="Y1273">
        <v>0</v>
      </c>
      <c r="Z1273">
        <v>0</v>
      </c>
      <c r="AA1273">
        <v>0</v>
      </c>
      <c r="AB1273">
        <v>449.58051759156342</v>
      </c>
      <c r="AC1273">
        <v>0</v>
      </c>
      <c r="AD1273">
        <v>1.5872491248956537</v>
      </c>
      <c r="AE1273">
        <v>946.83896954204579</v>
      </c>
    </row>
    <row r="1274" spans="1:31" x14ac:dyDescent="0.25">
      <c r="A1274">
        <v>1898785</v>
      </c>
      <c r="B1274">
        <v>1</v>
      </c>
      <c r="C1274" t="s">
        <v>80</v>
      </c>
      <c r="D1274" t="s">
        <v>82</v>
      </c>
      <c r="E1274" t="s">
        <v>131</v>
      </c>
      <c r="F1274" t="s">
        <v>3886</v>
      </c>
      <c r="G1274" t="s">
        <v>439</v>
      </c>
      <c r="H1274" t="s">
        <v>134</v>
      </c>
      <c r="I1274" t="s">
        <v>135</v>
      </c>
      <c r="J1274" t="s">
        <v>136</v>
      </c>
      <c r="K1274" t="s">
        <v>137</v>
      </c>
      <c r="L1274" t="s">
        <v>3887</v>
      </c>
      <c r="M1274" t="s">
        <v>3888</v>
      </c>
      <c r="N1274">
        <v>2.3647222220000002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1.7203607151783196</v>
      </c>
      <c r="AC1274">
        <v>0</v>
      </c>
      <c r="AD1274">
        <v>0</v>
      </c>
      <c r="AE1274">
        <v>1.7203607151783196</v>
      </c>
    </row>
    <row r="1275" spans="1:31" x14ac:dyDescent="0.25">
      <c r="A1275">
        <v>1898974</v>
      </c>
      <c r="B1275">
        <v>1</v>
      </c>
      <c r="C1275" t="s">
        <v>80</v>
      </c>
      <c r="D1275" t="s">
        <v>83</v>
      </c>
      <c r="E1275" t="s">
        <v>190</v>
      </c>
      <c r="F1275" t="s">
        <v>3889</v>
      </c>
      <c r="G1275" t="s">
        <v>156</v>
      </c>
      <c r="H1275" t="s">
        <v>157</v>
      </c>
      <c r="I1275" t="s">
        <v>135</v>
      </c>
      <c r="J1275" t="s">
        <v>136</v>
      </c>
      <c r="K1275" t="s">
        <v>137</v>
      </c>
      <c r="L1275" t="s">
        <v>3890</v>
      </c>
      <c r="M1275" t="s">
        <v>3891</v>
      </c>
      <c r="N1275">
        <v>0.17249999999999999</v>
      </c>
      <c r="O1275">
        <v>0</v>
      </c>
      <c r="P1275">
        <v>0</v>
      </c>
      <c r="Q1275">
        <v>0</v>
      </c>
      <c r="R1275">
        <v>0</v>
      </c>
      <c r="S1275">
        <v>10</v>
      </c>
      <c r="T1275">
        <v>0</v>
      </c>
      <c r="U1275">
        <v>4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18.624008406806929</v>
      </c>
      <c r="AB1275">
        <v>0</v>
      </c>
      <c r="AC1275">
        <v>11.489491346286464</v>
      </c>
      <c r="AD1275">
        <v>0</v>
      </c>
      <c r="AE1275">
        <v>30.113499753093393</v>
      </c>
    </row>
    <row r="1276" spans="1:31" x14ac:dyDescent="0.25">
      <c r="A1276">
        <v>1897388</v>
      </c>
      <c r="B1276">
        <v>1</v>
      </c>
      <c r="C1276" t="s">
        <v>80</v>
      </c>
      <c r="D1276" t="s">
        <v>90</v>
      </c>
      <c r="E1276" t="s">
        <v>171</v>
      </c>
      <c r="F1276" t="s">
        <v>2652</v>
      </c>
      <c r="G1276" t="s">
        <v>446</v>
      </c>
      <c r="H1276" t="s">
        <v>3625</v>
      </c>
      <c r="I1276" t="s">
        <v>135</v>
      </c>
      <c r="J1276" t="s">
        <v>136</v>
      </c>
      <c r="K1276" t="s">
        <v>137</v>
      </c>
      <c r="L1276" t="s">
        <v>3892</v>
      </c>
      <c r="M1276" t="s">
        <v>3893</v>
      </c>
      <c r="N1276">
        <v>1.258161944</v>
      </c>
      <c r="O1276">
        <v>0</v>
      </c>
      <c r="P1276">
        <v>6808</v>
      </c>
      <c r="Q1276">
        <v>0</v>
      </c>
      <c r="R1276">
        <v>0</v>
      </c>
      <c r="S1276">
        <v>0</v>
      </c>
      <c r="T1276">
        <v>633</v>
      </c>
      <c r="U1276">
        <v>0</v>
      </c>
      <c r="V1276">
        <v>2</v>
      </c>
      <c r="W1276">
        <v>0</v>
      </c>
      <c r="X1276">
        <v>2166.3828513811768</v>
      </c>
      <c r="Y1276">
        <v>0</v>
      </c>
      <c r="Z1276">
        <v>0</v>
      </c>
      <c r="AA1276">
        <v>0</v>
      </c>
      <c r="AB1276">
        <v>725.11031316716117</v>
      </c>
      <c r="AC1276">
        <v>0</v>
      </c>
      <c r="AD1276">
        <v>34.641087758787727</v>
      </c>
      <c r="AE1276">
        <v>2926.1342523071257</v>
      </c>
    </row>
    <row r="1277" spans="1:31" x14ac:dyDescent="0.25">
      <c r="A1277">
        <v>1899807</v>
      </c>
      <c r="B1277">
        <v>1</v>
      </c>
      <c r="C1277" t="s">
        <v>80</v>
      </c>
      <c r="D1277" t="s">
        <v>85</v>
      </c>
      <c r="E1277" t="s">
        <v>131</v>
      </c>
      <c r="F1277" t="s">
        <v>3894</v>
      </c>
      <c r="G1277" t="s">
        <v>483</v>
      </c>
      <c r="H1277" t="s">
        <v>134</v>
      </c>
      <c r="I1277" t="s">
        <v>135</v>
      </c>
      <c r="J1277" t="s">
        <v>136</v>
      </c>
      <c r="K1277" t="s">
        <v>137</v>
      </c>
      <c r="L1277" t="s">
        <v>3895</v>
      </c>
      <c r="M1277" t="s">
        <v>3896</v>
      </c>
      <c r="N1277">
        <v>7.0427777770000004</v>
      </c>
      <c r="O1277">
        <v>0</v>
      </c>
      <c r="P1277">
        <v>190</v>
      </c>
      <c r="Q1277">
        <v>0</v>
      </c>
      <c r="R1277">
        <v>0</v>
      </c>
      <c r="S1277">
        <v>0</v>
      </c>
      <c r="T1277">
        <v>7</v>
      </c>
      <c r="U1277">
        <v>0</v>
      </c>
      <c r="V1277">
        <v>0</v>
      </c>
      <c r="W1277">
        <v>0</v>
      </c>
      <c r="X1277">
        <v>406.55338480128046</v>
      </c>
      <c r="Y1277">
        <v>0</v>
      </c>
      <c r="Z1277">
        <v>0</v>
      </c>
      <c r="AA1277">
        <v>0</v>
      </c>
      <c r="AB1277">
        <v>10.474779389728624</v>
      </c>
      <c r="AC1277">
        <v>0</v>
      </c>
      <c r="AD1277">
        <v>0</v>
      </c>
      <c r="AE1277">
        <v>417.02816419100907</v>
      </c>
    </row>
    <row r="1278" spans="1:31" x14ac:dyDescent="0.25">
      <c r="A1278">
        <v>1897411</v>
      </c>
      <c r="B1278">
        <v>1</v>
      </c>
      <c r="C1278" t="s">
        <v>80</v>
      </c>
      <c r="D1278" t="s">
        <v>95</v>
      </c>
      <c r="E1278" t="s">
        <v>171</v>
      </c>
      <c r="F1278" t="s">
        <v>3897</v>
      </c>
      <c r="G1278" t="s">
        <v>446</v>
      </c>
      <c r="H1278" t="s">
        <v>3625</v>
      </c>
      <c r="I1278" t="s">
        <v>135</v>
      </c>
      <c r="J1278" t="s">
        <v>136</v>
      </c>
      <c r="K1278" t="s">
        <v>137</v>
      </c>
      <c r="L1278" t="s">
        <v>3898</v>
      </c>
      <c r="M1278" t="s">
        <v>3899</v>
      </c>
      <c r="N1278">
        <v>1.247222222</v>
      </c>
      <c r="O1278">
        <v>8</v>
      </c>
      <c r="P1278">
        <v>3830</v>
      </c>
      <c r="Q1278">
        <v>14</v>
      </c>
      <c r="R1278">
        <v>149</v>
      </c>
      <c r="S1278">
        <v>76</v>
      </c>
      <c r="T1278">
        <v>331</v>
      </c>
      <c r="U1278">
        <v>16</v>
      </c>
      <c r="V1278">
        <v>2</v>
      </c>
      <c r="W1278">
        <v>6.8152844954134206</v>
      </c>
      <c r="X1278">
        <v>1196.3313299044567</v>
      </c>
      <c r="Y1278">
        <v>317.95877613992729</v>
      </c>
      <c r="Z1278">
        <v>106.25232367575913</v>
      </c>
      <c r="AA1278">
        <v>3349.8158046017938</v>
      </c>
      <c r="AB1278">
        <v>579.12772226207676</v>
      </c>
      <c r="AC1278">
        <v>2331.2712964610396</v>
      </c>
      <c r="AD1278">
        <v>24.83955096727572</v>
      </c>
      <c r="AE1278">
        <v>7912.4120885077409</v>
      </c>
    </row>
    <row r="1279" spans="1:31" x14ac:dyDescent="0.25">
      <c r="A1279">
        <v>1899707</v>
      </c>
      <c r="B1279">
        <v>1</v>
      </c>
      <c r="C1279" t="s">
        <v>80</v>
      </c>
      <c r="D1279" t="s">
        <v>97</v>
      </c>
      <c r="E1279" t="s">
        <v>131</v>
      </c>
      <c r="F1279" t="s">
        <v>3900</v>
      </c>
      <c r="G1279" t="s">
        <v>133</v>
      </c>
      <c r="H1279" t="s">
        <v>134</v>
      </c>
      <c r="I1279" t="s">
        <v>135</v>
      </c>
      <c r="J1279" t="s">
        <v>136</v>
      </c>
      <c r="K1279" t="s">
        <v>137</v>
      </c>
      <c r="L1279" t="s">
        <v>3901</v>
      </c>
      <c r="M1279" t="s">
        <v>3902</v>
      </c>
      <c r="N1279">
        <v>0.64916666599999995</v>
      </c>
      <c r="O1279">
        <v>0</v>
      </c>
      <c r="P1279">
        <v>138</v>
      </c>
      <c r="Q1279">
        <v>0</v>
      </c>
      <c r="R1279">
        <v>0</v>
      </c>
      <c r="S1279">
        <v>0</v>
      </c>
      <c r="T1279">
        <v>8</v>
      </c>
      <c r="U1279">
        <v>0</v>
      </c>
      <c r="V1279">
        <v>0</v>
      </c>
      <c r="W1279">
        <v>0</v>
      </c>
      <c r="X1279">
        <v>32.859561248384907</v>
      </c>
      <c r="Y1279">
        <v>0</v>
      </c>
      <c r="Z1279">
        <v>0</v>
      </c>
      <c r="AA1279">
        <v>0</v>
      </c>
      <c r="AB1279">
        <v>7.9287533560694836</v>
      </c>
      <c r="AC1279">
        <v>0</v>
      </c>
      <c r="AD1279">
        <v>0</v>
      </c>
      <c r="AE1279">
        <v>40.788314604454392</v>
      </c>
    </row>
    <row r="1280" spans="1:31" x14ac:dyDescent="0.25">
      <c r="A1280">
        <v>1899730</v>
      </c>
      <c r="B1280">
        <v>1</v>
      </c>
      <c r="C1280" t="s">
        <v>80</v>
      </c>
      <c r="D1280" t="s">
        <v>107</v>
      </c>
      <c r="E1280" t="s">
        <v>131</v>
      </c>
      <c r="F1280" t="s">
        <v>3903</v>
      </c>
      <c r="G1280" t="s">
        <v>133</v>
      </c>
      <c r="H1280" t="s">
        <v>134</v>
      </c>
      <c r="I1280" t="s">
        <v>135</v>
      </c>
      <c r="J1280" t="s">
        <v>136</v>
      </c>
      <c r="K1280" t="s">
        <v>137</v>
      </c>
      <c r="L1280" t="s">
        <v>3904</v>
      </c>
      <c r="M1280" t="s">
        <v>3905</v>
      </c>
      <c r="N1280">
        <v>2.4363888880000002</v>
      </c>
      <c r="O1280">
        <v>0</v>
      </c>
      <c r="P1280">
        <v>75</v>
      </c>
      <c r="Q1280">
        <v>0</v>
      </c>
      <c r="R1280">
        <v>0</v>
      </c>
      <c r="S1280">
        <v>0</v>
      </c>
      <c r="T1280">
        <v>3</v>
      </c>
      <c r="U1280">
        <v>0</v>
      </c>
      <c r="V1280">
        <v>0</v>
      </c>
      <c r="W1280">
        <v>0</v>
      </c>
      <c r="X1280">
        <v>54.74691318262046</v>
      </c>
      <c r="Y1280">
        <v>0</v>
      </c>
      <c r="Z1280">
        <v>0</v>
      </c>
      <c r="AA1280">
        <v>0</v>
      </c>
      <c r="AB1280">
        <v>8.4521287931799467</v>
      </c>
      <c r="AC1280">
        <v>0</v>
      </c>
      <c r="AD1280">
        <v>0</v>
      </c>
      <c r="AE1280">
        <v>63.199041975800405</v>
      </c>
    </row>
    <row r="1281" spans="1:31" x14ac:dyDescent="0.25">
      <c r="A1281">
        <v>1899899</v>
      </c>
      <c r="B1281">
        <v>1</v>
      </c>
      <c r="C1281" t="s">
        <v>80</v>
      </c>
      <c r="D1281" t="s">
        <v>83</v>
      </c>
      <c r="E1281" t="s">
        <v>131</v>
      </c>
      <c r="F1281" t="s">
        <v>3906</v>
      </c>
      <c r="G1281" t="s">
        <v>133</v>
      </c>
      <c r="H1281" t="s">
        <v>134</v>
      </c>
      <c r="I1281" t="s">
        <v>135</v>
      </c>
      <c r="J1281" t="s">
        <v>136</v>
      </c>
      <c r="K1281" t="s">
        <v>137</v>
      </c>
      <c r="L1281" t="s">
        <v>3907</v>
      </c>
      <c r="M1281" t="s">
        <v>3908</v>
      </c>
      <c r="N1281">
        <v>1.588333333</v>
      </c>
      <c r="O1281">
        <v>0</v>
      </c>
      <c r="P1281">
        <v>187</v>
      </c>
      <c r="Q1281">
        <v>0</v>
      </c>
      <c r="R1281">
        <v>0</v>
      </c>
      <c r="S1281">
        <v>0</v>
      </c>
      <c r="T1281">
        <v>15</v>
      </c>
      <c r="U1281">
        <v>0</v>
      </c>
      <c r="V1281">
        <v>0</v>
      </c>
      <c r="W1281">
        <v>0</v>
      </c>
      <c r="X1281">
        <v>126.46048846107631</v>
      </c>
      <c r="Y1281">
        <v>0</v>
      </c>
      <c r="Z1281">
        <v>0</v>
      </c>
      <c r="AA1281">
        <v>0</v>
      </c>
      <c r="AB1281">
        <v>13.340668162182741</v>
      </c>
      <c r="AC1281">
        <v>0</v>
      </c>
      <c r="AD1281">
        <v>0</v>
      </c>
      <c r="AE1281">
        <v>139.80115662325906</v>
      </c>
    </row>
    <row r="1282" spans="1:31" x14ac:dyDescent="0.25">
      <c r="A1282">
        <v>1898021</v>
      </c>
      <c r="B1282">
        <v>1</v>
      </c>
      <c r="C1282" t="s">
        <v>81</v>
      </c>
      <c r="D1282" t="s">
        <v>120</v>
      </c>
      <c r="E1282" t="s">
        <v>131</v>
      </c>
      <c r="F1282" t="s">
        <v>3909</v>
      </c>
      <c r="G1282" t="s">
        <v>133</v>
      </c>
      <c r="H1282" t="s">
        <v>134</v>
      </c>
      <c r="I1282" t="s">
        <v>135</v>
      </c>
      <c r="J1282" t="s">
        <v>136</v>
      </c>
      <c r="K1282" t="s">
        <v>137</v>
      </c>
      <c r="L1282" t="s">
        <v>3910</v>
      </c>
      <c r="M1282" t="s">
        <v>3911</v>
      </c>
      <c r="N1282">
        <v>0.99666666599999998</v>
      </c>
      <c r="O1282">
        <v>0</v>
      </c>
      <c r="P1282">
        <v>9</v>
      </c>
      <c r="Q1282">
        <v>0</v>
      </c>
      <c r="R1282">
        <v>0</v>
      </c>
      <c r="S1282">
        <v>0</v>
      </c>
      <c r="T1282">
        <v>3</v>
      </c>
      <c r="U1282">
        <v>0</v>
      </c>
      <c r="V1282">
        <v>0</v>
      </c>
      <c r="W1282">
        <v>0</v>
      </c>
      <c r="X1282">
        <v>1.3306713320186196</v>
      </c>
      <c r="Y1282">
        <v>0</v>
      </c>
      <c r="Z1282">
        <v>0</v>
      </c>
      <c r="AA1282">
        <v>0</v>
      </c>
      <c r="AB1282">
        <v>3.3394220230374998</v>
      </c>
      <c r="AC1282">
        <v>0</v>
      </c>
      <c r="AD1282">
        <v>0</v>
      </c>
      <c r="AE1282">
        <v>4.6700933550561192</v>
      </c>
    </row>
    <row r="1283" spans="1:31" x14ac:dyDescent="0.25">
      <c r="A1283">
        <v>1897274</v>
      </c>
      <c r="B1283">
        <v>1</v>
      </c>
      <c r="C1283" t="s">
        <v>81</v>
      </c>
      <c r="D1283" t="s">
        <v>112</v>
      </c>
      <c r="E1283" t="s">
        <v>131</v>
      </c>
      <c r="F1283" t="s">
        <v>3912</v>
      </c>
      <c r="G1283" t="s">
        <v>133</v>
      </c>
      <c r="H1283" t="s">
        <v>134</v>
      </c>
      <c r="I1283" t="s">
        <v>135</v>
      </c>
      <c r="J1283" t="s">
        <v>136</v>
      </c>
      <c r="K1283" t="s">
        <v>137</v>
      </c>
      <c r="L1283" t="s">
        <v>3913</v>
      </c>
      <c r="M1283" t="s">
        <v>3914</v>
      </c>
      <c r="N1283">
        <v>1.5774999999999999</v>
      </c>
      <c r="O1283">
        <v>0</v>
      </c>
      <c r="P1283">
        <v>119</v>
      </c>
      <c r="Q1283">
        <v>0</v>
      </c>
      <c r="R1283">
        <v>0</v>
      </c>
      <c r="S1283">
        <v>0</v>
      </c>
      <c r="T1283">
        <v>2</v>
      </c>
      <c r="U1283">
        <v>0</v>
      </c>
      <c r="V1283">
        <v>0</v>
      </c>
      <c r="W1283">
        <v>0</v>
      </c>
      <c r="X1283">
        <v>34.532771109176117</v>
      </c>
      <c r="Y1283">
        <v>0</v>
      </c>
      <c r="Z1283">
        <v>0</v>
      </c>
      <c r="AA1283">
        <v>0</v>
      </c>
      <c r="AB1283">
        <v>5.1511943219940001E-2</v>
      </c>
      <c r="AC1283">
        <v>0</v>
      </c>
      <c r="AD1283">
        <v>0</v>
      </c>
      <c r="AE1283">
        <v>34.58428305239606</v>
      </c>
    </row>
    <row r="1284" spans="1:31" x14ac:dyDescent="0.25">
      <c r="A1284">
        <v>1899930</v>
      </c>
      <c r="B1284">
        <v>1</v>
      </c>
      <c r="C1284" t="s">
        <v>80</v>
      </c>
      <c r="D1284" t="s">
        <v>93</v>
      </c>
      <c r="E1284" t="s">
        <v>149</v>
      </c>
      <c r="F1284" t="s">
        <v>3915</v>
      </c>
      <c r="G1284" t="s">
        <v>151</v>
      </c>
      <c r="H1284" t="s">
        <v>134</v>
      </c>
      <c r="I1284" t="s">
        <v>135</v>
      </c>
      <c r="J1284" t="s">
        <v>136</v>
      </c>
      <c r="K1284" t="s">
        <v>137</v>
      </c>
      <c r="L1284" t="s">
        <v>3916</v>
      </c>
      <c r="M1284" t="s">
        <v>3917</v>
      </c>
      <c r="N1284">
        <v>3.5508333329999999</v>
      </c>
      <c r="O1284">
        <v>0</v>
      </c>
      <c r="P1284">
        <v>58</v>
      </c>
      <c r="Q1284">
        <v>0</v>
      </c>
      <c r="R1284">
        <v>3</v>
      </c>
      <c r="S1284">
        <v>0</v>
      </c>
      <c r="T1284">
        <v>7</v>
      </c>
      <c r="U1284">
        <v>0</v>
      </c>
      <c r="V1284">
        <v>0</v>
      </c>
      <c r="W1284">
        <v>0</v>
      </c>
      <c r="X1284">
        <v>17.665750698368839</v>
      </c>
      <c r="Y1284">
        <v>0</v>
      </c>
      <c r="Z1284">
        <v>15.895309475061627</v>
      </c>
      <c r="AA1284">
        <v>0</v>
      </c>
      <c r="AB1284">
        <v>4.6501884593177927</v>
      </c>
      <c r="AC1284">
        <v>0</v>
      </c>
      <c r="AD1284">
        <v>0</v>
      </c>
      <c r="AE1284">
        <v>38.211248632748251</v>
      </c>
    </row>
    <row r="1285" spans="1:31" x14ac:dyDescent="0.25">
      <c r="A1285">
        <v>1898470</v>
      </c>
      <c r="B1285">
        <v>1</v>
      </c>
      <c r="C1285" t="s">
        <v>80</v>
      </c>
      <c r="D1285" t="s">
        <v>85</v>
      </c>
      <c r="E1285" t="s">
        <v>171</v>
      </c>
      <c r="F1285" t="s">
        <v>3918</v>
      </c>
      <c r="G1285" t="s">
        <v>446</v>
      </c>
      <c r="H1285" t="s">
        <v>3625</v>
      </c>
      <c r="I1285" t="s">
        <v>135</v>
      </c>
      <c r="J1285" t="s">
        <v>136</v>
      </c>
      <c r="K1285" t="s">
        <v>137</v>
      </c>
      <c r="L1285" t="s">
        <v>3919</v>
      </c>
      <c r="M1285" t="s">
        <v>3920</v>
      </c>
      <c r="N1285">
        <v>0.73472222200000004</v>
      </c>
      <c r="O1285">
        <v>0</v>
      </c>
      <c r="P1285">
        <v>1297</v>
      </c>
      <c r="Q1285">
        <v>0</v>
      </c>
      <c r="R1285">
        <v>0</v>
      </c>
      <c r="S1285">
        <v>2</v>
      </c>
      <c r="T1285">
        <v>102</v>
      </c>
      <c r="U1285">
        <v>1</v>
      </c>
      <c r="V1285">
        <v>1</v>
      </c>
      <c r="W1285">
        <v>0</v>
      </c>
      <c r="X1285">
        <v>368.77165652836868</v>
      </c>
      <c r="Y1285">
        <v>0</v>
      </c>
      <c r="Z1285">
        <v>0</v>
      </c>
      <c r="AA1285">
        <v>125.11955656437054</v>
      </c>
      <c r="AB1285">
        <v>167.80567240568229</v>
      </c>
      <c r="AC1285">
        <v>77.759822740487451</v>
      </c>
      <c r="AD1285">
        <v>210.73697276136147</v>
      </c>
      <c r="AE1285">
        <v>950.19368100027054</v>
      </c>
    </row>
    <row r="1286" spans="1:31" x14ac:dyDescent="0.25">
      <c r="A1286">
        <v>1897829</v>
      </c>
      <c r="B1286">
        <v>1</v>
      </c>
      <c r="C1286" t="s">
        <v>80</v>
      </c>
      <c r="D1286" t="s">
        <v>103</v>
      </c>
      <c r="E1286" t="s">
        <v>171</v>
      </c>
      <c r="F1286" t="s">
        <v>3921</v>
      </c>
      <c r="G1286" t="s">
        <v>446</v>
      </c>
      <c r="H1286" t="s">
        <v>3625</v>
      </c>
      <c r="I1286" t="s">
        <v>135</v>
      </c>
      <c r="J1286" t="s">
        <v>136</v>
      </c>
      <c r="K1286" t="s">
        <v>137</v>
      </c>
      <c r="L1286" t="s">
        <v>3922</v>
      </c>
      <c r="M1286" t="s">
        <v>3923</v>
      </c>
      <c r="N1286">
        <v>0.998534166</v>
      </c>
      <c r="O1286">
        <v>0</v>
      </c>
      <c r="P1286">
        <v>14</v>
      </c>
      <c r="Q1286">
        <v>0</v>
      </c>
      <c r="R1286">
        <v>0</v>
      </c>
      <c r="S1286">
        <v>12</v>
      </c>
      <c r="T1286">
        <v>14</v>
      </c>
      <c r="U1286">
        <v>19</v>
      </c>
      <c r="V1286">
        <v>6</v>
      </c>
      <c r="W1286">
        <v>0</v>
      </c>
      <c r="X1286">
        <v>4.3683013924585747</v>
      </c>
      <c r="Y1286">
        <v>0</v>
      </c>
      <c r="Z1286">
        <v>0</v>
      </c>
      <c r="AA1286">
        <v>42.031777844116831</v>
      </c>
      <c r="AB1286">
        <v>18.943719133388726</v>
      </c>
      <c r="AC1286">
        <v>14656.534732169075</v>
      </c>
      <c r="AD1286">
        <v>136.79948635211537</v>
      </c>
      <c r="AE1286">
        <v>14858.678016891155</v>
      </c>
    </row>
    <row r="1287" spans="1:31" x14ac:dyDescent="0.25">
      <c r="A1287">
        <v>1899538</v>
      </c>
      <c r="B1287">
        <v>1</v>
      </c>
      <c r="C1287" t="s">
        <v>80</v>
      </c>
      <c r="D1287" t="s">
        <v>93</v>
      </c>
      <c r="E1287" t="s">
        <v>140</v>
      </c>
      <c r="F1287" t="s">
        <v>3924</v>
      </c>
      <c r="G1287" t="s">
        <v>283</v>
      </c>
      <c r="H1287" t="s">
        <v>134</v>
      </c>
      <c r="I1287" t="s">
        <v>135</v>
      </c>
      <c r="J1287" t="s">
        <v>136</v>
      </c>
      <c r="K1287" t="s">
        <v>137</v>
      </c>
      <c r="L1287" t="s">
        <v>3925</v>
      </c>
      <c r="M1287" t="s">
        <v>3926</v>
      </c>
      <c r="N1287">
        <v>1.3161111109999999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0.36101889617733002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0.36101889617733002</v>
      </c>
    </row>
    <row r="1288" spans="1:31" x14ac:dyDescent="0.25">
      <c r="A1288">
        <v>1899595</v>
      </c>
      <c r="B1288">
        <v>1</v>
      </c>
      <c r="C1288" t="s">
        <v>81</v>
      </c>
      <c r="D1288" t="s">
        <v>118</v>
      </c>
      <c r="E1288" t="s">
        <v>149</v>
      </c>
      <c r="F1288" t="s">
        <v>2470</v>
      </c>
      <c r="G1288" t="s">
        <v>151</v>
      </c>
      <c r="H1288" t="s">
        <v>134</v>
      </c>
      <c r="I1288" t="s">
        <v>135</v>
      </c>
      <c r="J1288" t="s">
        <v>136</v>
      </c>
      <c r="K1288" t="s">
        <v>137</v>
      </c>
      <c r="L1288" t="s">
        <v>3927</v>
      </c>
      <c r="M1288" t="s">
        <v>3928</v>
      </c>
      <c r="N1288">
        <v>2.5944444440000001</v>
      </c>
      <c r="O1288">
        <v>0</v>
      </c>
      <c r="P1288">
        <v>352</v>
      </c>
      <c r="Q1288">
        <v>0</v>
      </c>
      <c r="R1288">
        <v>1</v>
      </c>
      <c r="S1288">
        <v>0</v>
      </c>
      <c r="T1288">
        <v>3</v>
      </c>
      <c r="U1288">
        <v>0</v>
      </c>
      <c r="V1288">
        <v>0</v>
      </c>
      <c r="W1288">
        <v>0</v>
      </c>
      <c r="X1288">
        <v>276.04120650790537</v>
      </c>
      <c r="Y1288">
        <v>0</v>
      </c>
      <c r="Z1288">
        <v>28.318451556251176</v>
      </c>
      <c r="AA1288">
        <v>0</v>
      </c>
      <c r="AB1288">
        <v>7.1962132415433189</v>
      </c>
      <c r="AC1288">
        <v>0</v>
      </c>
      <c r="AD1288">
        <v>0</v>
      </c>
      <c r="AE1288">
        <v>311.55587130569984</v>
      </c>
    </row>
    <row r="1289" spans="1:31" x14ac:dyDescent="0.25">
      <c r="A1289">
        <v>1898605</v>
      </c>
      <c r="B1289">
        <v>1</v>
      </c>
      <c r="C1289" t="s">
        <v>80</v>
      </c>
      <c r="D1289" t="s">
        <v>95</v>
      </c>
      <c r="E1289" t="s">
        <v>171</v>
      </c>
      <c r="F1289" t="s">
        <v>3929</v>
      </c>
      <c r="G1289" t="s">
        <v>446</v>
      </c>
      <c r="H1289" t="s">
        <v>3625</v>
      </c>
      <c r="I1289" t="s">
        <v>135</v>
      </c>
      <c r="J1289" t="s">
        <v>136</v>
      </c>
      <c r="K1289" t="s">
        <v>137</v>
      </c>
      <c r="L1289" t="s">
        <v>3930</v>
      </c>
      <c r="M1289" t="s">
        <v>3931</v>
      </c>
      <c r="N1289">
        <v>0.81284527699999998</v>
      </c>
      <c r="O1289">
        <v>0</v>
      </c>
      <c r="P1289">
        <v>1</v>
      </c>
      <c r="Q1289">
        <v>0</v>
      </c>
      <c r="R1289">
        <v>0</v>
      </c>
      <c r="S1289">
        <v>17</v>
      </c>
      <c r="T1289">
        <v>466</v>
      </c>
      <c r="U1289">
        <v>8</v>
      </c>
      <c r="V1289">
        <v>3</v>
      </c>
      <c r="W1289">
        <v>0</v>
      </c>
      <c r="X1289">
        <v>0.20695934202609334</v>
      </c>
      <c r="Y1289">
        <v>0</v>
      </c>
      <c r="Z1289">
        <v>0</v>
      </c>
      <c r="AA1289">
        <v>127.31458297804426</v>
      </c>
      <c r="AB1289">
        <v>371.95845191891033</v>
      </c>
      <c r="AC1289">
        <v>2894.7916996130489</v>
      </c>
      <c r="AD1289">
        <v>31.085755838112568</v>
      </c>
      <c r="AE1289">
        <v>3425.3574496901424</v>
      </c>
    </row>
    <row r="1290" spans="1:31" x14ac:dyDescent="0.25">
      <c r="A1290">
        <v>1898854</v>
      </c>
      <c r="B1290">
        <v>1</v>
      </c>
      <c r="C1290" t="s">
        <v>80</v>
      </c>
      <c r="D1290" t="s">
        <v>100</v>
      </c>
      <c r="E1290" t="s">
        <v>154</v>
      </c>
      <c r="F1290" t="s">
        <v>2034</v>
      </c>
      <c r="G1290" t="s">
        <v>156</v>
      </c>
      <c r="H1290" t="s">
        <v>157</v>
      </c>
      <c r="I1290" t="s">
        <v>135</v>
      </c>
      <c r="J1290" t="s">
        <v>136</v>
      </c>
      <c r="K1290" t="s">
        <v>137</v>
      </c>
      <c r="L1290" t="s">
        <v>3932</v>
      </c>
      <c r="M1290" t="s">
        <v>3933</v>
      </c>
      <c r="N1290">
        <v>2.4616666660000002</v>
      </c>
      <c r="O1290">
        <v>6</v>
      </c>
      <c r="P1290">
        <v>0</v>
      </c>
      <c r="Q1290">
        <v>57</v>
      </c>
      <c r="R1290">
        <v>22</v>
      </c>
      <c r="S1290">
        <v>5</v>
      </c>
      <c r="T1290">
        <v>0</v>
      </c>
      <c r="U1290">
        <v>0</v>
      </c>
      <c r="V1290">
        <v>0</v>
      </c>
      <c r="W1290">
        <v>12.102426795705323</v>
      </c>
      <c r="X1290">
        <v>0</v>
      </c>
      <c r="Y1290">
        <v>338.99338981508146</v>
      </c>
      <c r="Z1290">
        <v>126.69835864526949</v>
      </c>
      <c r="AA1290">
        <v>107.79625762798554</v>
      </c>
      <c r="AB1290">
        <v>0</v>
      </c>
      <c r="AC1290">
        <v>0</v>
      </c>
      <c r="AD1290">
        <v>0</v>
      </c>
      <c r="AE1290">
        <v>585.59043288404177</v>
      </c>
    </row>
    <row r="1291" spans="1:31" x14ac:dyDescent="0.25">
      <c r="A1291">
        <v>1898313</v>
      </c>
      <c r="B1291">
        <v>1</v>
      </c>
      <c r="C1291" t="s">
        <v>80</v>
      </c>
      <c r="D1291" t="s">
        <v>84</v>
      </c>
      <c r="E1291" t="s">
        <v>171</v>
      </c>
      <c r="F1291" t="s">
        <v>3934</v>
      </c>
      <c r="G1291" t="s">
        <v>446</v>
      </c>
      <c r="H1291" t="s">
        <v>3625</v>
      </c>
      <c r="I1291" t="s">
        <v>135</v>
      </c>
      <c r="J1291" t="s">
        <v>136</v>
      </c>
      <c r="K1291" t="s">
        <v>137</v>
      </c>
      <c r="L1291" t="s">
        <v>3935</v>
      </c>
      <c r="M1291" t="s">
        <v>3936</v>
      </c>
      <c r="N1291">
        <v>0.68416666599999998</v>
      </c>
      <c r="O1291">
        <v>0</v>
      </c>
      <c r="P1291">
        <v>7987</v>
      </c>
      <c r="Q1291">
        <v>0</v>
      </c>
      <c r="R1291">
        <v>0</v>
      </c>
      <c r="S1291">
        <v>1</v>
      </c>
      <c r="T1291">
        <v>564</v>
      </c>
      <c r="U1291">
        <v>0</v>
      </c>
      <c r="V1291">
        <v>1</v>
      </c>
      <c r="W1291">
        <v>0</v>
      </c>
      <c r="X1291">
        <v>1552.0827883572429</v>
      </c>
      <c r="Y1291">
        <v>0</v>
      </c>
      <c r="Z1291">
        <v>0</v>
      </c>
      <c r="AA1291">
        <v>11.896303828941647</v>
      </c>
      <c r="AB1291">
        <v>641.28082092346017</v>
      </c>
      <c r="AC1291">
        <v>0</v>
      </c>
      <c r="AD1291">
        <v>10.091178899113709</v>
      </c>
      <c r="AE1291">
        <v>2215.3510920087588</v>
      </c>
    </row>
    <row r="1292" spans="1:31" x14ac:dyDescent="0.25">
      <c r="A1292">
        <v>1897972</v>
      </c>
      <c r="B1292">
        <v>1</v>
      </c>
      <c r="C1292" t="s">
        <v>80</v>
      </c>
      <c r="D1292" t="s">
        <v>96</v>
      </c>
      <c r="E1292" t="s">
        <v>154</v>
      </c>
      <c r="F1292" t="s">
        <v>3937</v>
      </c>
      <c r="G1292" t="s">
        <v>156</v>
      </c>
      <c r="H1292" t="s">
        <v>3625</v>
      </c>
      <c r="I1292" t="s">
        <v>135</v>
      </c>
      <c r="J1292" t="s">
        <v>136</v>
      </c>
      <c r="K1292" t="s">
        <v>137</v>
      </c>
      <c r="L1292" t="s">
        <v>3938</v>
      </c>
      <c r="M1292" t="s">
        <v>3939</v>
      </c>
      <c r="N1292">
        <v>0.45222222200000001</v>
      </c>
      <c r="O1292">
        <v>0</v>
      </c>
      <c r="P1292">
        <v>1352</v>
      </c>
      <c r="Q1292">
        <v>0</v>
      </c>
      <c r="R1292">
        <v>3</v>
      </c>
      <c r="S1292">
        <v>0</v>
      </c>
      <c r="T1292">
        <v>481</v>
      </c>
      <c r="U1292">
        <v>0</v>
      </c>
      <c r="V1292">
        <v>0</v>
      </c>
      <c r="W1292">
        <v>0</v>
      </c>
      <c r="X1292">
        <v>427.28825701149788</v>
      </c>
      <c r="Y1292">
        <v>0</v>
      </c>
      <c r="Z1292">
        <v>0.30838159934464665</v>
      </c>
      <c r="AA1292">
        <v>0</v>
      </c>
      <c r="AB1292">
        <v>868.28831947977187</v>
      </c>
      <c r="AC1292">
        <v>0</v>
      </c>
      <c r="AD1292">
        <v>0</v>
      </c>
      <c r="AE1292">
        <v>1295.8849580906144</v>
      </c>
    </row>
    <row r="1293" spans="1:31" x14ac:dyDescent="0.25">
      <c r="A1293">
        <v>1898805</v>
      </c>
      <c r="B1293">
        <v>1</v>
      </c>
      <c r="C1293" t="s">
        <v>80</v>
      </c>
      <c r="D1293" t="s">
        <v>84</v>
      </c>
      <c r="E1293" t="s">
        <v>171</v>
      </c>
      <c r="F1293" t="s">
        <v>3940</v>
      </c>
      <c r="G1293" t="s">
        <v>446</v>
      </c>
      <c r="H1293" t="s">
        <v>3625</v>
      </c>
      <c r="I1293" t="s">
        <v>135</v>
      </c>
      <c r="J1293" t="s">
        <v>136</v>
      </c>
      <c r="K1293" t="s">
        <v>137</v>
      </c>
      <c r="L1293" t="s">
        <v>3941</v>
      </c>
      <c r="M1293" t="s">
        <v>3942</v>
      </c>
      <c r="N1293">
        <v>0.24605833299999999</v>
      </c>
      <c r="O1293">
        <v>0</v>
      </c>
      <c r="P1293">
        <v>5529</v>
      </c>
      <c r="Q1293">
        <v>0</v>
      </c>
      <c r="R1293">
        <v>0</v>
      </c>
      <c r="S1293">
        <v>0</v>
      </c>
      <c r="T1293">
        <v>351</v>
      </c>
      <c r="U1293">
        <v>0</v>
      </c>
      <c r="V1293">
        <v>0</v>
      </c>
      <c r="W1293">
        <v>0</v>
      </c>
      <c r="X1293">
        <v>404.59015338151966</v>
      </c>
      <c r="Y1293">
        <v>0</v>
      </c>
      <c r="Z1293">
        <v>0</v>
      </c>
      <c r="AA1293">
        <v>0</v>
      </c>
      <c r="AB1293">
        <v>120.66041324341596</v>
      </c>
      <c r="AC1293">
        <v>0</v>
      </c>
      <c r="AD1293">
        <v>0</v>
      </c>
      <c r="AE1293">
        <v>525.25056662493557</v>
      </c>
    </row>
    <row r="1294" spans="1:31" x14ac:dyDescent="0.25">
      <c r="A1294">
        <v>1899495</v>
      </c>
      <c r="B1294">
        <v>1</v>
      </c>
      <c r="C1294" t="s">
        <v>80</v>
      </c>
      <c r="D1294" t="s">
        <v>103</v>
      </c>
      <c r="E1294" t="s">
        <v>160</v>
      </c>
      <c r="F1294" t="s">
        <v>3943</v>
      </c>
      <c r="G1294" t="s">
        <v>688</v>
      </c>
      <c r="H1294" t="s">
        <v>134</v>
      </c>
      <c r="I1294" t="s">
        <v>135</v>
      </c>
      <c r="J1294" t="s">
        <v>136</v>
      </c>
      <c r="K1294" t="s">
        <v>137</v>
      </c>
      <c r="L1294" t="s">
        <v>3944</v>
      </c>
      <c r="M1294" t="s">
        <v>3945</v>
      </c>
      <c r="N1294">
        <v>1.3916666660000001</v>
      </c>
      <c r="O1294">
        <v>0</v>
      </c>
      <c r="P1294">
        <v>64</v>
      </c>
      <c r="Q1294">
        <v>0</v>
      </c>
      <c r="R1294">
        <v>0</v>
      </c>
      <c r="S1294">
        <v>0</v>
      </c>
      <c r="T1294">
        <v>4</v>
      </c>
      <c r="U1294">
        <v>0</v>
      </c>
      <c r="V1294">
        <v>0</v>
      </c>
      <c r="W1294">
        <v>0</v>
      </c>
      <c r="X1294">
        <v>23.134242804440177</v>
      </c>
      <c r="Y1294">
        <v>0</v>
      </c>
      <c r="Z1294">
        <v>0</v>
      </c>
      <c r="AA1294">
        <v>0</v>
      </c>
      <c r="AB1294">
        <v>0.80567380479813344</v>
      </c>
      <c r="AC1294">
        <v>0</v>
      </c>
      <c r="AD1294">
        <v>0</v>
      </c>
      <c r="AE1294">
        <v>23.93991660923831</v>
      </c>
    </row>
    <row r="1295" spans="1:31" x14ac:dyDescent="0.25">
      <c r="A1295">
        <v>1897331</v>
      </c>
      <c r="B1295">
        <v>1</v>
      </c>
      <c r="C1295" t="s">
        <v>80</v>
      </c>
      <c r="D1295" t="s">
        <v>100</v>
      </c>
      <c r="E1295" t="s">
        <v>220</v>
      </c>
      <c r="F1295" t="s">
        <v>3946</v>
      </c>
      <c r="G1295" t="s">
        <v>156</v>
      </c>
      <c r="H1295" t="s">
        <v>157</v>
      </c>
      <c r="I1295" t="s">
        <v>135</v>
      </c>
      <c r="J1295" t="s">
        <v>136</v>
      </c>
      <c r="K1295" t="s">
        <v>137</v>
      </c>
      <c r="L1295" t="s">
        <v>3947</v>
      </c>
      <c r="M1295" t="s">
        <v>3948</v>
      </c>
      <c r="N1295">
        <v>0.54722222200000004</v>
      </c>
      <c r="O1295">
        <v>0</v>
      </c>
      <c r="P1295">
        <v>3024</v>
      </c>
      <c r="Q1295">
        <v>0</v>
      </c>
      <c r="R1295">
        <v>7</v>
      </c>
      <c r="S1295">
        <v>5</v>
      </c>
      <c r="T1295">
        <v>184</v>
      </c>
      <c r="U1295">
        <v>0</v>
      </c>
      <c r="V1295">
        <v>0</v>
      </c>
      <c r="W1295">
        <v>0</v>
      </c>
      <c r="X1295">
        <v>322.65065469591332</v>
      </c>
      <c r="Y1295">
        <v>0</v>
      </c>
      <c r="Z1295">
        <v>0.59263541990173341</v>
      </c>
      <c r="AA1295">
        <v>27.558550170411102</v>
      </c>
      <c r="AB1295">
        <v>78.838317969541734</v>
      </c>
      <c r="AC1295">
        <v>0</v>
      </c>
      <c r="AD1295">
        <v>0</v>
      </c>
      <c r="AE1295">
        <v>429.64015825576786</v>
      </c>
    </row>
    <row r="1296" spans="1:31" x14ac:dyDescent="0.25">
      <c r="A1296">
        <v>1898954</v>
      </c>
      <c r="B1296">
        <v>1</v>
      </c>
      <c r="C1296" t="s">
        <v>80</v>
      </c>
      <c r="D1296" t="s">
        <v>100</v>
      </c>
      <c r="E1296" t="s">
        <v>140</v>
      </c>
      <c r="F1296" t="s">
        <v>3949</v>
      </c>
      <c r="G1296" t="s">
        <v>217</v>
      </c>
      <c r="H1296" t="s">
        <v>134</v>
      </c>
      <c r="I1296" t="s">
        <v>135</v>
      </c>
      <c r="J1296" t="s">
        <v>136</v>
      </c>
      <c r="K1296" t="s">
        <v>137</v>
      </c>
      <c r="L1296" t="s">
        <v>3950</v>
      </c>
      <c r="M1296" t="s">
        <v>3951</v>
      </c>
      <c r="N1296">
        <v>6.7352777770000003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1.959802372706978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1.959802372706978</v>
      </c>
    </row>
    <row r="1297" spans="1:31" x14ac:dyDescent="0.25">
      <c r="A1297">
        <v>1899936</v>
      </c>
      <c r="B1297">
        <v>1</v>
      </c>
      <c r="C1297" t="s">
        <v>80</v>
      </c>
      <c r="D1297" t="s">
        <v>84</v>
      </c>
      <c r="E1297" t="s">
        <v>160</v>
      </c>
      <c r="F1297" t="s">
        <v>3952</v>
      </c>
      <c r="G1297" t="s">
        <v>162</v>
      </c>
      <c r="H1297" t="s">
        <v>134</v>
      </c>
      <c r="I1297" t="s">
        <v>135</v>
      </c>
      <c r="J1297" t="s">
        <v>136</v>
      </c>
      <c r="K1297" t="s">
        <v>137</v>
      </c>
      <c r="L1297" t="s">
        <v>3953</v>
      </c>
      <c r="M1297" t="s">
        <v>3954</v>
      </c>
      <c r="N1297">
        <v>1.5830555550000001</v>
      </c>
      <c r="O1297">
        <v>0</v>
      </c>
      <c r="P1297">
        <v>83</v>
      </c>
      <c r="Q1297">
        <v>0</v>
      </c>
      <c r="R1297">
        <v>0</v>
      </c>
      <c r="S1297">
        <v>0</v>
      </c>
      <c r="T1297">
        <v>3</v>
      </c>
      <c r="U1297">
        <v>0</v>
      </c>
      <c r="V1297">
        <v>0</v>
      </c>
      <c r="W1297">
        <v>0</v>
      </c>
      <c r="X1297">
        <v>36.561279227545953</v>
      </c>
      <c r="Y1297">
        <v>0</v>
      </c>
      <c r="Z1297">
        <v>0</v>
      </c>
      <c r="AA1297">
        <v>0</v>
      </c>
      <c r="AB1297">
        <v>0.24002108850556919</v>
      </c>
      <c r="AC1297">
        <v>0</v>
      </c>
      <c r="AD1297">
        <v>0</v>
      </c>
      <c r="AE1297">
        <v>36.801300316051524</v>
      </c>
    </row>
    <row r="1298" spans="1:31" x14ac:dyDescent="0.25">
      <c r="A1298">
        <v>1898347</v>
      </c>
      <c r="B1298">
        <v>1</v>
      </c>
      <c r="C1298" t="s">
        <v>80</v>
      </c>
      <c r="D1298" t="s">
        <v>100</v>
      </c>
      <c r="E1298" t="s">
        <v>171</v>
      </c>
      <c r="F1298" t="s">
        <v>3955</v>
      </c>
      <c r="G1298" t="s">
        <v>446</v>
      </c>
      <c r="H1298" t="s">
        <v>3625</v>
      </c>
      <c r="I1298" t="s">
        <v>135</v>
      </c>
      <c r="J1298" t="s">
        <v>136</v>
      </c>
      <c r="K1298" t="s">
        <v>137</v>
      </c>
      <c r="L1298" t="s">
        <v>3956</v>
      </c>
      <c r="M1298" t="s">
        <v>3957</v>
      </c>
      <c r="N1298">
        <v>1.006388888</v>
      </c>
      <c r="O1298">
        <v>13</v>
      </c>
      <c r="P1298">
        <v>5431</v>
      </c>
      <c r="Q1298">
        <v>277</v>
      </c>
      <c r="R1298">
        <v>1260</v>
      </c>
      <c r="S1298">
        <v>46</v>
      </c>
      <c r="T1298">
        <v>826</v>
      </c>
      <c r="U1298">
        <v>1</v>
      </c>
      <c r="V1298">
        <v>1</v>
      </c>
      <c r="W1298">
        <v>27.932657054550592</v>
      </c>
      <c r="X1298">
        <v>1978.3070671822936</v>
      </c>
      <c r="Y1298">
        <v>2675.9098809182146</v>
      </c>
      <c r="Z1298">
        <v>2566.1125869857697</v>
      </c>
      <c r="AA1298">
        <v>567.717798974012</v>
      </c>
      <c r="AB1298">
        <v>1328.1173302149998</v>
      </c>
      <c r="AC1298">
        <v>11.912788752305099</v>
      </c>
      <c r="AD1298">
        <v>193.81476502818737</v>
      </c>
      <c r="AE1298">
        <v>9349.8248751103329</v>
      </c>
    </row>
    <row r="1299" spans="1:31" x14ac:dyDescent="0.25">
      <c r="A1299">
        <v>1898276</v>
      </c>
      <c r="B1299">
        <v>1</v>
      </c>
      <c r="C1299" t="s">
        <v>80</v>
      </c>
      <c r="D1299" t="s">
        <v>110</v>
      </c>
      <c r="E1299" t="s">
        <v>171</v>
      </c>
      <c r="F1299" t="s">
        <v>3958</v>
      </c>
      <c r="G1299" t="s">
        <v>446</v>
      </c>
      <c r="H1299" t="s">
        <v>3625</v>
      </c>
      <c r="I1299" t="s">
        <v>135</v>
      </c>
      <c r="J1299" t="s">
        <v>136</v>
      </c>
      <c r="K1299" t="s">
        <v>137</v>
      </c>
      <c r="L1299" t="s">
        <v>3959</v>
      </c>
      <c r="M1299" t="s">
        <v>3960</v>
      </c>
      <c r="N1299">
        <v>1.0169444439999999</v>
      </c>
      <c r="O1299">
        <v>0</v>
      </c>
      <c r="P1299">
        <v>2023</v>
      </c>
      <c r="Q1299">
        <v>0</v>
      </c>
      <c r="R1299">
        <v>0</v>
      </c>
      <c r="S1299">
        <v>1</v>
      </c>
      <c r="T1299">
        <v>190</v>
      </c>
      <c r="U1299">
        <v>0</v>
      </c>
      <c r="V1299">
        <v>1</v>
      </c>
      <c r="W1299">
        <v>0</v>
      </c>
      <c r="X1299">
        <v>750.94578866217012</v>
      </c>
      <c r="Y1299">
        <v>0</v>
      </c>
      <c r="Z1299">
        <v>0</v>
      </c>
      <c r="AA1299">
        <v>249.39529525124516</v>
      </c>
      <c r="AB1299">
        <v>396.0619364984978</v>
      </c>
      <c r="AC1299">
        <v>0</v>
      </c>
      <c r="AD1299">
        <v>24.930531703197236</v>
      </c>
      <c r="AE1299">
        <v>1421.3335521151103</v>
      </c>
    </row>
    <row r="1300" spans="1:31" x14ac:dyDescent="0.25">
      <c r="A1300">
        <v>1898963</v>
      </c>
      <c r="B1300">
        <v>1</v>
      </c>
      <c r="C1300" t="s">
        <v>80</v>
      </c>
      <c r="D1300" t="s">
        <v>82</v>
      </c>
      <c r="E1300" t="s">
        <v>140</v>
      </c>
      <c r="F1300" t="s">
        <v>3961</v>
      </c>
      <c r="G1300" t="s">
        <v>217</v>
      </c>
      <c r="H1300" t="s">
        <v>134</v>
      </c>
      <c r="I1300" t="s">
        <v>135</v>
      </c>
      <c r="J1300" t="s">
        <v>136</v>
      </c>
      <c r="K1300" t="s">
        <v>137</v>
      </c>
      <c r="L1300" t="s">
        <v>3962</v>
      </c>
      <c r="M1300" t="s">
        <v>3963</v>
      </c>
      <c r="N1300">
        <v>1.6161111109999999</v>
      </c>
      <c r="O1300">
        <v>0</v>
      </c>
      <c r="P1300">
        <v>10</v>
      </c>
      <c r="Q1300">
        <v>0</v>
      </c>
      <c r="R1300">
        <v>0</v>
      </c>
      <c r="S1300">
        <v>0</v>
      </c>
      <c r="T1300">
        <v>1</v>
      </c>
      <c r="U1300">
        <v>0</v>
      </c>
      <c r="V1300">
        <v>0</v>
      </c>
      <c r="W1300">
        <v>0</v>
      </c>
      <c r="X1300">
        <v>3.5292979753994582</v>
      </c>
      <c r="Y1300">
        <v>0</v>
      </c>
      <c r="Z1300">
        <v>0</v>
      </c>
      <c r="AA1300">
        <v>0</v>
      </c>
      <c r="AB1300">
        <v>0.47202497572869728</v>
      </c>
      <c r="AC1300">
        <v>0</v>
      </c>
      <c r="AD1300">
        <v>0</v>
      </c>
      <c r="AE1300">
        <v>4.0013229511281558</v>
      </c>
    </row>
    <row r="1301" spans="1:31" x14ac:dyDescent="0.25">
      <c r="A1301">
        <v>1897328</v>
      </c>
      <c r="B1301">
        <v>1</v>
      </c>
      <c r="C1301" t="s">
        <v>81</v>
      </c>
      <c r="D1301" t="s">
        <v>128</v>
      </c>
      <c r="E1301" t="s">
        <v>154</v>
      </c>
      <c r="F1301" t="s">
        <v>3964</v>
      </c>
      <c r="G1301" t="s">
        <v>156</v>
      </c>
      <c r="H1301" t="s">
        <v>157</v>
      </c>
      <c r="I1301" t="s">
        <v>135</v>
      </c>
      <c r="J1301" t="s">
        <v>136</v>
      </c>
      <c r="K1301" t="s">
        <v>137</v>
      </c>
      <c r="L1301" t="s">
        <v>3965</v>
      </c>
      <c r="M1301" t="s">
        <v>3966</v>
      </c>
      <c r="N1301">
        <v>1.7561111110000001</v>
      </c>
      <c r="O1301">
        <v>0</v>
      </c>
      <c r="P1301">
        <v>0</v>
      </c>
      <c r="Q1301">
        <v>5</v>
      </c>
      <c r="R1301">
        <v>0</v>
      </c>
      <c r="S1301">
        <v>1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101.69141202707239</v>
      </c>
      <c r="Z1301">
        <v>0</v>
      </c>
      <c r="AA1301">
        <v>8.0990486215897057</v>
      </c>
      <c r="AB1301">
        <v>0</v>
      </c>
      <c r="AC1301">
        <v>0</v>
      </c>
      <c r="AD1301">
        <v>0</v>
      </c>
      <c r="AE1301">
        <v>109.79046064866209</v>
      </c>
    </row>
    <row r="1302" spans="1:31" x14ac:dyDescent="0.25">
      <c r="A1302">
        <v>1898324</v>
      </c>
      <c r="B1302">
        <v>1</v>
      </c>
      <c r="C1302" t="s">
        <v>80</v>
      </c>
      <c r="D1302" t="s">
        <v>90</v>
      </c>
      <c r="E1302" t="s">
        <v>171</v>
      </c>
      <c r="F1302" t="s">
        <v>3967</v>
      </c>
      <c r="G1302" t="s">
        <v>446</v>
      </c>
      <c r="H1302" t="s">
        <v>3625</v>
      </c>
      <c r="I1302" t="s">
        <v>135</v>
      </c>
      <c r="J1302" t="s">
        <v>136</v>
      </c>
      <c r="K1302" t="s">
        <v>137</v>
      </c>
      <c r="L1302" t="s">
        <v>3968</v>
      </c>
      <c r="M1302" t="s">
        <v>3969</v>
      </c>
      <c r="N1302">
        <v>0.97027777699999995</v>
      </c>
      <c r="O1302">
        <v>0</v>
      </c>
      <c r="P1302">
        <v>4977</v>
      </c>
      <c r="Q1302">
        <v>0</v>
      </c>
      <c r="R1302">
        <v>0</v>
      </c>
      <c r="S1302">
        <v>0</v>
      </c>
      <c r="T1302">
        <v>383</v>
      </c>
      <c r="U1302">
        <v>0</v>
      </c>
      <c r="V1302">
        <v>0</v>
      </c>
      <c r="W1302">
        <v>0</v>
      </c>
      <c r="X1302">
        <v>1385.0182906185664</v>
      </c>
      <c r="Y1302">
        <v>0</v>
      </c>
      <c r="Z1302">
        <v>0</v>
      </c>
      <c r="AA1302">
        <v>0</v>
      </c>
      <c r="AB1302">
        <v>409.27874349595834</v>
      </c>
      <c r="AC1302">
        <v>0</v>
      </c>
      <c r="AD1302">
        <v>0</v>
      </c>
      <c r="AE1302">
        <v>1794.2970341145246</v>
      </c>
    </row>
    <row r="1303" spans="1:31" x14ac:dyDescent="0.25">
      <c r="A1303">
        <v>1899366</v>
      </c>
      <c r="B1303">
        <v>1</v>
      </c>
      <c r="C1303" t="s">
        <v>80</v>
      </c>
      <c r="D1303" t="s">
        <v>107</v>
      </c>
      <c r="E1303" t="s">
        <v>190</v>
      </c>
      <c r="F1303" t="s">
        <v>3970</v>
      </c>
      <c r="G1303" t="s">
        <v>202</v>
      </c>
      <c r="H1303" t="s">
        <v>157</v>
      </c>
      <c r="I1303" t="s">
        <v>135</v>
      </c>
      <c r="J1303" t="s">
        <v>136</v>
      </c>
      <c r="K1303" t="s">
        <v>203</v>
      </c>
      <c r="L1303" t="s">
        <v>3971</v>
      </c>
      <c r="M1303" t="s">
        <v>3972</v>
      </c>
      <c r="N1303">
        <v>0.29388888800000001</v>
      </c>
      <c r="O1303">
        <v>0</v>
      </c>
      <c r="P1303">
        <v>60</v>
      </c>
      <c r="Q1303">
        <v>0</v>
      </c>
      <c r="R1303">
        <v>0</v>
      </c>
      <c r="S1303">
        <v>0</v>
      </c>
      <c r="T1303">
        <v>8</v>
      </c>
      <c r="U1303">
        <v>0</v>
      </c>
      <c r="V1303">
        <v>0</v>
      </c>
      <c r="W1303">
        <v>0</v>
      </c>
      <c r="X1303">
        <v>2.8423893013653774</v>
      </c>
      <c r="Y1303">
        <v>0</v>
      </c>
      <c r="Z1303">
        <v>0</v>
      </c>
      <c r="AA1303">
        <v>0</v>
      </c>
      <c r="AB1303">
        <v>1.03106001141513</v>
      </c>
      <c r="AC1303">
        <v>0</v>
      </c>
      <c r="AD1303">
        <v>0</v>
      </c>
      <c r="AE1303">
        <v>3.8734493127805072</v>
      </c>
    </row>
    <row r="1304" spans="1:31" x14ac:dyDescent="0.25">
      <c r="A1304">
        <v>1898771</v>
      </c>
      <c r="B1304">
        <v>1</v>
      </c>
      <c r="C1304" t="s">
        <v>80</v>
      </c>
      <c r="D1304" t="s">
        <v>83</v>
      </c>
      <c r="E1304" t="s">
        <v>171</v>
      </c>
      <c r="F1304" t="s">
        <v>3973</v>
      </c>
      <c r="G1304" t="s">
        <v>446</v>
      </c>
      <c r="H1304" t="s">
        <v>3625</v>
      </c>
      <c r="I1304" t="s">
        <v>135</v>
      </c>
      <c r="J1304" t="s">
        <v>136</v>
      </c>
      <c r="K1304" t="s">
        <v>137</v>
      </c>
      <c r="L1304" t="s">
        <v>3974</v>
      </c>
      <c r="M1304" t="s">
        <v>3975</v>
      </c>
      <c r="N1304">
        <v>0.457846111</v>
      </c>
      <c r="O1304">
        <v>0</v>
      </c>
      <c r="P1304">
        <v>1190</v>
      </c>
      <c r="Q1304">
        <v>1</v>
      </c>
      <c r="R1304">
        <v>0</v>
      </c>
      <c r="S1304">
        <v>17</v>
      </c>
      <c r="T1304">
        <v>82</v>
      </c>
      <c r="U1304">
        <v>2</v>
      </c>
      <c r="V1304">
        <v>3</v>
      </c>
      <c r="W1304">
        <v>0</v>
      </c>
      <c r="X1304">
        <v>224.22006567966065</v>
      </c>
      <c r="Y1304">
        <v>52.90374991370463</v>
      </c>
      <c r="Z1304">
        <v>0</v>
      </c>
      <c r="AA1304">
        <v>1661.9031812607677</v>
      </c>
      <c r="AB1304">
        <v>120.71319071835065</v>
      </c>
      <c r="AC1304">
        <v>19.714163067759678</v>
      </c>
      <c r="AD1304">
        <v>23.31490638448544</v>
      </c>
      <c r="AE1304">
        <v>2102.7692570247286</v>
      </c>
    </row>
    <row r="1305" spans="1:31" x14ac:dyDescent="0.25">
      <c r="A1305">
        <v>1899512</v>
      </c>
      <c r="B1305">
        <v>1</v>
      </c>
      <c r="C1305" t="s">
        <v>80</v>
      </c>
      <c r="D1305" t="s">
        <v>83</v>
      </c>
      <c r="E1305" t="s">
        <v>140</v>
      </c>
      <c r="F1305" t="s">
        <v>3976</v>
      </c>
      <c r="G1305" t="s">
        <v>342</v>
      </c>
      <c r="H1305" t="s">
        <v>134</v>
      </c>
      <c r="I1305" t="s">
        <v>135</v>
      </c>
      <c r="J1305" t="s">
        <v>136</v>
      </c>
      <c r="K1305" t="s">
        <v>137</v>
      </c>
      <c r="L1305" t="s">
        <v>3977</v>
      </c>
      <c r="M1305" t="s">
        <v>3978</v>
      </c>
      <c r="N1305">
        <v>1.9797222219999999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4</v>
      </c>
      <c r="U1305">
        <v>0</v>
      </c>
      <c r="V1305">
        <v>1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35.130722076308253</v>
      </c>
      <c r="AC1305">
        <v>0</v>
      </c>
      <c r="AD1305">
        <v>48.43380147660632</v>
      </c>
      <c r="AE1305">
        <v>83.564523552914579</v>
      </c>
    </row>
    <row r="1306" spans="1:31" x14ac:dyDescent="0.25">
      <c r="A1306">
        <v>1898084</v>
      </c>
      <c r="B1306">
        <v>1</v>
      </c>
      <c r="C1306" t="s">
        <v>80</v>
      </c>
      <c r="D1306" t="s">
        <v>91</v>
      </c>
      <c r="E1306" t="s">
        <v>154</v>
      </c>
      <c r="F1306" t="s">
        <v>3979</v>
      </c>
      <c r="G1306" t="s">
        <v>446</v>
      </c>
      <c r="H1306" t="s">
        <v>3625</v>
      </c>
      <c r="I1306" t="s">
        <v>135</v>
      </c>
      <c r="J1306" t="s">
        <v>136</v>
      </c>
      <c r="K1306" t="s">
        <v>137</v>
      </c>
      <c r="L1306" t="s">
        <v>3980</v>
      </c>
      <c r="M1306" t="s">
        <v>3981</v>
      </c>
      <c r="N1306">
        <v>1.0080555550000001</v>
      </c>
      <c r="O1306">
        <v>6</v>
      </c>
      <c r="P1306">
        <v>9</v>
      </c>
      <c r="Q1306">
        <v>37</v>
      </c>
      <c r="R1306">
        <v>16</v>
      </c>
      <c r="S1306">
        <v>32</v>
      </c>
      <c r="T1306">
        <v>54</v>
      </c>
      <c r="U1306">
        <v>1</v>
      </c>
      <c r="V1306">
        <v>0</v>
      </c>
      <c r="W1306">
        <v>19.92082383569003</v>
      </c>
      <c r="X1306">
        <v>1.8480140873106834</v>
      </c>
      <c r="Y1306">
        <v>90.067084173974649</v>
      </c>
      <c r="Z1306">
        <v>17.274868240397616</v>
      </c>
      <c r="AA1306">
        <v>203.27987472287097</v>
      </c>
      <c r="AB1306">
        <v>79.044445728177536</v>
      </c>
      <c r="AC1306">
        <v>13.632776107535136</v>
      </c>
      <c r="AD1306">
        <v>0</v>
      </c>
      <c r="AE1306">
        <v>425.06788689595658</v>
      </c>
    </row>
    <row r="1307" spans="1:31" x14ac:dyDescent="0.25">
      <c r="A1307">
        <v>1899750</v>
      </c>
      <c r="B1307">
        <v>1</v>
      </c>
      <c r="C1307" t="s">
        <v>80</v>
      </c>
      <c r="D1307" t="s">
        <v>105</v>
      </c>
      <c r="E1307" t="s">
        <v>190</v>
      </c>
      <c r="F1307" t="s">
        <v>3982</v>
      </c>
      <c r="G1307" t="s">
        <v>156</v>
      </c>
      <c r="H1307" t="s">
        <v>157</v>
      </c>
      <c r="I1307" t="s">
        <v>135</v>
      </c>
      <c r="J1307" t="s">
        <v>136</v>
      </c>
      <c r="K1307" t="s">
        <v>137</v>
      </c>
      <c r="L1307" t="s">
        <v>3983</v>
      </c>
      <c r="M1307" t="s">
        <v>3984</v>
      </c>
      <c r="N1307">
        <v>3.6172222220000001</v>
      </c>
      <c r="O1307">
        <v>0</v>
      </c>
      <c r="P1307">
        <v>0</v>
      </c>
      <c r="Q1307">
        <v>0</v>
      </c>
      <c r="R1307">
        <v>0</v>
      </c>
      <c r="S1307">
        <v>1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7.0604025453820247</v>
      </c>
      <c r="AB1307">
        <v>0</v>
      </c>
      <c r="AC1307">
        <v>0</v>
      </c>
      <c r="AD1307">
        <v>0</v>
      </c>
      <c r="AE1307">
        <v>7.0604025453820247</v>
      </c>
    </row>
    <row r="1308" spans="1:31" x14ac:dyDescent="0.25">
      <c r="A1308">
        <v>1898865</v>
      </c>
      <c r="B1308">
        <v>1</v>
      </c>
      <c r="C1308" t="s">
        <v>80</v>
      </c>
      <c r="D1308" t="s">
        <v>106</v>
      </c>
      <c r="E1308" t="s">
        <v>131</v>
      </c>
      <c r="F1308" t="s">
        <v>3985</v>
      </c>
      <c r="G1308" t="s">
        <v>133</v>
      </c>
      <c r="H1308" t="s">
        <v>134</v>
      </c>
      <c r="I1308" t="s">
        <v>135</v>
      </c>
      <c r="J1308" t="s">
        <v>136</v>
      </c>
      <c r="K1308" t="s">
        <v>137</v>
      </c>
      <c r="L1308" t="s">
        <v>3986</v>
      </c>
      <c r="M1308" t="s">
        <v>3987</v>
      </c>
      <c r="N1308">
        <v>1.358055555</v>
      </c>
      <c r="O1308">
        <v>0</v>
      </c>
      <c r="P1308">
        <v>39</v>
      </c>
      <c r="Q1308">
        <v>0</v>
      </c>
      <c r="R1308">
        <v>0</v>
      </c>
      <c r="S1308">
        <v>0</v>
      </c>
      <c r="T1308">
        <v>2</v>
      </c>
      <c r="U1308">
        <v>0</v>
      </c>
      <c r="V1308">
        <v>0</v>
      </c>
      <c r="W1308">
        <v>0</v>
      </c>
      <c r="X1308">
        <v>12.027457593791491</v>
      </c>
      <c r="Y1308">
        <v>0</v>
      </c>
      <c r="Z1308">
        <v>0</v>
      </c>
      <c r="AA1308">
        <v>0</v>
      </c>
      <c r="AB1308">
        <v>10.704168603912549</v>
      </c>
      <c r="AC1308">
        <v>0</v>
      </c>
      <c r="AD1308">
        <v>0</v>
      </c>
      <c r="AE1308">
        <v>22.731626197704038</v>
      </c>
    </row>
    <row r="1309" spans="1:31" x14ac:dyDescent="0.25">
      <c r="A1309">
        <v>1899558</v>
      </c>
      <c r="B1309">
        <v>1</v>
      </c>
      <c r="C1309" t="s">
        <v>80</v>
      </c>
      <c r="D1309" t="s">
        <v>91</v>
      </c>
      <c r="E1309" t="s">
        <v>160</v>
      </c>
      <c r="F1309" t="s">
        <v>3988</v>
      </c>
      <c r="G1309" t="s">
        <v>133</v>
      </c>
      <c r="H1309" t="s">
        <v>134</v>
      </c>
      <c r="I1309" t="s">
        <v>135</v>
      </c>
      <c r="J1309" t="s">
        <v>136</v>
      </c>
      <c r="K1309" t="s">
        <v>137</v>
      </c>
      <c r="L1309" t="s">
        <v>3989</v>
      </c>
      <c r="M1309" t="s">
        <v>3990</v>
      </c>
      <c r="N1309">
        <v>0.75277777700000004</v>
      </c>
      <c r="O1309">
        <v>0</v>
      </c>
      <c r="P1309">
        <v>15</v>
      </c>
      <c r="Q1309">
        <v>0</v>
      </c>
      <c r="R1309">
        <v>0</v>
      </c>
      <c r="S1309">
        <v>0</v>
      </c>
      <c r="T1309">
        <v>11</v>
      </c>
      <c r="U1309">
        <v>0</v>
      </c>
      <c r="V1309">
        <v>0</v>
      </c>
      <c r="W1309">
        <v>0</v>
      </c>
      <c r="X1309">
        <v>2.0622632272344381</v>
      </c>
      <c r="Y1309">
        <v>0</v>
      </c>
      <c r="Z1309">
        <v>0</v>
      </c>
      <c r="AA1309">
        <v>0</v>
      </c>
      <c r="AB1309">
        <v>4.7485865099366231</v>
      </c>
      <c r="AC1309">
        <v>0</v>
      </c>
      <c r="AD1309">
        <v>0</v>
      </c>
      <c r="AE1309">
        <v>6.8108497371710612</v>
      </c>
    </row>
    <row r="1310" spans="1:31" x14ac:dyDescent="0.25">
      <c r="A1310">
        <v>1899727</v>
      </c>
      <c r="B1310">
        <v>1</v>
      </c>
      <c r="C1310" t="s">
        <v>80</v>
      </c>
      <c r="D1310" t="s">
        <v>85</v>
      </c>
      <c r="E1310" t="s">
        <v>131</v>
      </c>
      <c r="F1310" t="s">
        <v>3991</v>
      </c>
      <c r="G1310" t="s">
        <v>133</v>
      </c>
      <c r="H1310" t="s">
        <v>134</v>
      </c>
      <c r="I1310" t="s">
        <v>135</v>
      </c>
      <c r="J1310" t="s">
        <v>136</v>
      </c>
      <c r="K1310" t="s">
        <v>137</v>
      </c>
      <c r="L1310" t="s">
        <v>3992</v>
      </c>
      <c r="M1310" t="s">
        <v>3993</v>
      </c>
      <c r="N1310">
        <v>3.193333333</v>
      </c>
      <c r="O1310">
        <v>0</v>
      </c>
      <c r="P1310">
        <v>296</v>
      </c>
      <c r="Q1310">
        <v>0</v>
      </c>
      <c r="R1310">
        <v>0</v>
      </c>
      <c r="S1310">
        <v>0</v>
      </c>
      <c r="T1310">
        <v>31</v>
      </c>
      <c r="U1310">
        <v>0</v>
      </c>
      <c r="V1310">
        <v>0</v>
      </c>
      <c r="W1310">
        <v>0</v>
      </c>
      <c r="X1310">
        <v>356.90125207168938</v>
      </c>
      <c r="Y1310">
        <v>0</v>
      </c>
      <c r="Z1310">
        <v>0</v>
      </c>
      <c r="AA1310">
        <v>0</v>
      </c>
      <c r="AB1310">
        <v>142.65900792951081</v>
      </c>
      <c r="AC1310">
        <v>0</v>
      </c>
      <c r="AD1310">
        <v>0</v>
      </c>
      <c r="AE1310">
        <v>499.56026000120016</v>
      </c>
    </row>
    <row r="1311" spans="1:31" x14ac:dyDescent="0.25">
      <c r="A1311">
        <v>1899481</v>
      </c>
      <c r="B1311">
        <v>1</v>
      </c>
      <c r="C1311" t="s">
        <v>80</v>
      </c>
      <c r="D1311" t="s">
        <v>94</v>
      </c>
      <c r="E1311" t="s">
        <v>160</v>
      </c>
      <c r="F1311" t="s">
        <v>3994</v>
      </c>
      <c r="G1311" t="s">
        <v>162</v>
      </c>
      <c r="H1311" t="s">
        <v>134</v>
      </c>
      <c r="I1311" t="s">
        <v>135</v>
      </c>
      <c r="J1311" t="s">
        <v>136</v>
      </c>
      <c r="K1311" t="s">
        <v>137</v>
      </c>
      <c r="L1311" t="s">
        <v>3995</v>
      </c>
      <c r="M1311" t="s">
        <v>3996</v>
      </c>
      <c r="N1311">
        <v>2.6808333329999998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12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50.139728177559093</v>
      </c>
      <c r="AC1311">
        <v>0</v>
      </c>
      <c r="AD1311">
        <v>0</v>
      </c>
      <c r="AE1311">
        <v>50.139728177559093</v>
      </c>
    </row>
    <row r="1312" spans="1:31" x14ac:dyDescent="0.25">
      <c r="A1312">
        <v>1898817</v>
      </c>
      <c r="B1312">
        <v>1</v>
      </c>
      <c r="C1312" t="s">
        <v>81</v>
      </c>
      <c r="D1312" t="s">
        <v>118</v>
      </c>
      <c r="E1312" t="s">
        <v>171</v>
      </c>
      <c r="F1312" t="s">
        <v>3997</v>
      </c>
      <c r="G1312" t="s">
        <v>446</v>
      </c>
      <c r="H1312" t="s">
        <v>3625</v>
      </c>
      <c r="I1312" t="s">
        <v>135</v>
      </c>
      <c r="J1312" t="s">
        <v>136</v>
      </c>
      <c r="K1312" t="s">
        <v>137</v>
      </c>
      <c r="L1312" t="s">
        <v>3998</v>
      </c>
      <c r="M1312" t="s">
        <v>3999</v>
      </c>
      <c r="N1312">
        <v>0.103245277</v>
      </c>
      <c r="O1312">
        <v>28</v>
      </c>
      <c r="P1312">
        <v>1070</v>
      </c>
      <c r="Q1312">
        <v>177</v>
      </c>
      <c r="R1312">
        <v>270</v>
      </c>
      <c r="S1312">
        <v>61</v>
      </c>
      <c r="T1312">
        <v>155</v>
      </c>
      <c r="U1312">
        <v>3</v>
      </c>
      <c r="V1312">
        <v>2</v>
      </c>
      <c r="W1312">
        <v>2.9395582813838792</v>
      </c>
      <c r="X1312">
        <v>37.699635747717444</v>
      </c>
      <c r="Y1312">
        <v>74.648063963753998</v>
      </c>
      <c r="Z1312">
        <v>103.44785688055541</v>
      </c>
      <c r="AA1312">
        <v>102.95871659893434</v>
      </c>
      <c r="AB1312">
        <v>27.247942343791344</v>
      </c>
      <c r="AC1312">
        <v>105.58268576047999</v>
      </c>
      <c r="AD1312">
        <v>4.0238908421377397</v>
      </c>
      <c r="AE1312">
        <v>458.54835041875418</v>
      </c>
    </row>
    <row r="1313" spans="1:31" x14ac:dyDescent="0.25">
      <c r="A1313">
        <v>1898253</v>
      </c>
      <c r="B1313">
        <v>1</v>
      </c>
      <c r="C1313" t="s">
        <v>80</v>
      </c>
      <c r="D1313" t="s">
        <v>90</v>
      </c>
      <c r="E1313" t="s">
        <v>190</v>
      </c>
      <c r="F1313" t="s">
        <v>4000</v>
      </c>
      <c r="G1313" t="s">
        <v>156</v>
      </c>
      <c r="H1313" t="s">
        <v>157</v>
      </c>
      <c r="I1313" t="s">
        <v>135</v>
      </c>
      <c r="J1313" t="s">
        <v>136</v>
      </c>
      <c r="K1313" t="s">
        <v>137</v>
      </c>
      <c r="L1313" t="s">
        <v>4001</v>
      </c>
      <c r="M1313" t="s">
        <v>4002</v>
      </c>
      <c r="N1313">
        <v>0.98138888800000001</v>
      </c>
      <c r="O1313">
        <v>0</v>
      </c>
      <c r="P1313">
        <v>4135</v>
      </c>
      <c r="Q1313">
        <v>0</v>
      </c>
      <c r="R1313">
        <v>0</v>
      </c>
      <c r="S1313">
        <v>0</v>
      </c>
      <c r="T1313">
        <v>463</v>
      </c>
      <c r="U1313">
        <v>0</v>
      </c>
      <c r="V1313">
        <v>2</v>
      </c>
      <c r="W1313">
        <v>0</v>
      </c>
      <c r="X1313">
        <v>1034.0134783652879</v>
      </c>
      <c r="Y1313">
        <v>0</v>
      </c>
      <c r="Z1313">
        <v>0</v>
      </c>
      <c r="AA1313">
        <v>0</v>
      </c>
      <c r="AB1313">
        <v>598.55836210630468</v>
      </c>
      <c r="AC1313">
        <v>0</v>
      </c>
      <c r="AD1313">
        <v>18.821567759237272</v>
      </c>
      <c r="AE1313">
        <v>1651.3934082308299</v>
      </c>
    </row>
    <row r="1314" spans="1:31" x14ac:dyDescent="0.25">
      <c r="A1314">
        <v>1899704</v>
      </c>
      <c r="B1314">
        <v>1</v>
      </c>
      <c r="C1314" t="s">
        <v>80</v>
      </c>
      <c r="D1314" t="s">
        <v>105</v>
      </c>
      <c r="E1314" t="s">
        <v>131</v>
      </c>
      <c r="F1314" t="s">
        <v>4003</v>
      </c>
      <c r="G1314" t="s">
        <v>279</v>
      </c>
      <c r="H1314" t="s">
        <v>134</v>
      </c>
      <c r="I1314" t="s">
        <v>135</v>
      </c>
      <c r="J1314" t="s">
        <v>136</v>
      </c>
      <c r="K1314" t="s">
        <v>137</v>
      </c>
      <c r="L1314" t="s">
        <v>4004</v>
      </c>
      <c r="M1314" t="s">
        <v>4005</v>
      </c>
      <c r="N1314">
        <v>5.9222222220000003</v>
      </c>
      <c r="O1314">
        <v>0</v>
      </c>
      <c r="P1314">
        <v>26</v>
      </c>
      <c r="Q1314">
        <v>0</v>
      </c>
      <c r="R1314">
        <v>0</v>
      </c>
      <c r="S1314">
        <v>0</v>
      </c>
      <c r="T1314">
        <v>18</v>
      </c>
      <c r="U1314">
        <v>0</v>
      </c>
      <c r="V1314">
        <v>0</v>
      </c>
      <c r="W1314">
        <v>0</v>
      </c>
      <c r="X1314">
        <v>57.276819468716369</v>
      </c>
      <c r="Y1314">
        <v>0</v>
      </c>
      <c r="Z1314">
        <v>0</v>
      </c>
      <c r="AA1314">
        <v>0</v>
      </c>
      <c r="AB1314">
        <v>116.59996987586193</v>
      </c>
      <c r="AC1314">
        <v>0</v>
      </c>
      <c r="AD1314">
        <v>0</v>
      </c>
      <c r="AE1314">
        <v>173.8767893445783</v>
      </c>
    </row>
    <row r="1315" spans="1:31" x14ac:dyDescent="0.25">
      <c r="A1315">
        <v>1898794</v>
      </c>
      <c r="B1315">
        <v>1</v>
      </c>
      <c r="C1315" t="s">
        <v>80</v>
      </c>
      <c r="D1315" t="s">
        <v>84</v>
      </c>
      <c r="E1315" t="s">
        <v>171</v>
      </c>
      <c r="F1315" t="s">
        <v>4006</v>
      </c>
      <c r="G1315" t="s">
        <v>446</v>
      </c>
      <c r="H1315" t="s">
        <v>3625</v>
      </c>
      <c r="I1315" t="s">
        <v>135</v>
      </c>
      <c r="J1315" t="s">
        <v>136</v>
      </c>
      <c r="K1315" t="s">
        <v>137</v>
      </c>
      <c r="L1315" t="s">
        <v>4007</v>
      </c>
      <c r="M1315" t="s">
        <v>4008</v>
      </c>
      <c r="N1315">
        <v>0.45825361100000001</v>
      </c>
      <c r="O1315">
        <v>0</v>
      </c>
      <c r="P1315">
        <v>9441</v>
      </c>
      <c r="Q1315">
        <v>0</v>
      </c>
      <c r="R1315">
        <v>12</v>
      </c>
      <c r="S1315">
        <v>4</v>
      </c>
      <c r="T1315">
        <v>536</v>
      </c>
      <c r="U1315">
        <v>0</v>
      </c>
      <c r="V1315">
        <v>0</v>
      </c>
      <c r="W1315">
        <v>0</v>
      </c>
      <c r="X1315">
        <v>1234.0810710707483</v>
      </c>
      <c r="Y1315">
        <v>0</v>
      </c>
      <c r="Z1315">
        <v>2.0481448788773293</v>
      </c>
      <c r="AA1315">
        <v>37.060217551599216</v>
      </c>
      <c r="AB1315">
        <v>347.39969484478513</v>
      </c>
      <c r="AC1315">
        <v>0</v>
      </c>
      <c r="AD1315">
        <v>0</v>
      </c>
      <c r="AE1315">
        <v>1620.5891283460101</v>
      </c>
    </row>
    <row r="1316" spans="1:31" x14ac:dyDescent="0.25">
      <c r="A1316">
        <v>1899621</v>
      </c>
      <c r="B1316">
        <v>1</v>
      </c>
      <c r="C1316" t="s">
        <v>80</v>
      </c>
      <c r="D1316" t="s">
        <v>105</v>
      </c>
      <c r="E1316" t="s">
        <v>140</v>
      </c>
      <c r="F1316" t="s">
        <v>4009</v>
      </c>
      <c r="G1316" t="s">
        <v>217</v>
      </c>
      <c r="H1316" t="s">
        <v>134</v>
      </c>
      <c r="I1316" t="s">
        <v>135</v>
      </c>
      <c r="J1316" t="s">
        <v>136</v>
      </c>
      <c r="K1316" t="s">
        <v>137</v>
      </c>
      <c r="L1316" t="s">
        <v>4010</v>
      </c>
      <c r="M1316" t="s">
        <v>4011</v>
      </c>
      <c r="N1316">
        <v>18.763888888</v>
      </c>
      <c r="O1316">
        <v>0</v>
      </c>
      <c r="P1316">
        <v>1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3.5021820318687507</v>
      </c>
      <c r="Y1316">
        <v>0</v>
      </c>
      <c r="Z1316">
        <v>5.8348020986924674</v>
      </c>
      <c r="AA1316">
        <v>0</v>
      </c>
      <c r="AB1316">
        <v>0</v>
      </c>
      <c r="AC1316">
        <v>0</v>
      </c>
      <c r="AD1316">
        <v>0</v>
      </c>
      <c r="AE1316">
        <v>9.336984130561218</v>
      </c>
    </row>
    <row r="1317" spans="1:31" x14ac:dyDescent="0.25">
      <c r="A1317">
        <v>1898888</v>
      </c>
      <c r="B1317">
        <v>1</v>
      </c>
      <c r="C1317" t="s">
        <v>81</v>
      </c>
      <c r="D1317" t="s">
        <v>119</v>
      </c>
      <c r="E1317" t="s">
        <v>190</v>
      </c>
      <c r="F1317" t="s">
        <v>4012</v>
      </c>
      <c r="G1317" t="s">
        <v>202</v>
      </c>
      <c r="H1317" t="s">
        <v>157</v>
      </c>
      <c r="I1317" t="s">
        <v>135</v>
      </c>
      <c r="J1317" t="s">
        <v>136</v>
      </c>
      <c r="K1317" t="s">
        <v>203</v>
      </c>
      <c r="L1317" t="s">
        <v>4013</v>
      </c>
      <c r="M1317" t="s">
        <v>4014</v>
      </c>
      <c r="N1317">
        <v>6.1297222219999998</v>
      </c>
      <c r="O1317">
        <v>0</v>
      </c>
      <c r="P1317">
        <v>49</v>
      </c>
      <c r="Q1317">
        <v>0</v>
      </c>
      <c r="R1317">
        <v>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45.558329826815871</v>
      </c>
      <c r="Y1317">
        <v>0</v>
      </c>
      <c r="Z1317">
        <v>58.474127358330058</v>
      </c>
      <c r="AA1317">
        <v>0</v>
      </c>
      <c r="AB1317">
        <v>0</v>
      </c>
      <c r="AC1317">
        <v>0</v>
      </c>
      <c r="AD1317">
        <v>0</v>
      </c>
      <c r="AE1317">
        <v>104.03245718514593</v>
      </c>
    </row>
    <row r="1318" spans="1:31" x14ac:dyDescent="0.25">
      <c r="A1318">
        <v>1898971</v>
      </c>
      <c r="B1318">
        <v>1</v>
      </c>
      <c r="C1318" t="s">
        <v>80</v>
      </c>
      <c r="D1318" t="s">
        <v>108</v>
      </c>
      <c r="E1318" t="s">
        <v>131</v>
      </c>
      <c r="F1318" t="s">
        <v>4015</v>
      </c>
      <c r="G1318" t="s">
        <v>133</v>
      </c>
      <c r="H1318" t="s">
        <v>134</v>
      </c>
      <c r="I1318" t="s">
        <v>135</v>
      </c>
      <c r="J1318" t="s">
        <v>136</v>
      </c>
      <c r="K1318" t="s">
        <v>137</v>
      </c>
      <c r="L1318" t="s">
        <v>4016</v>
      </c>
      <c r="M1318" t="s">
        <v>4017</v>
      </c>
      <c r="N1318">
        <v>5.3386111109999996</v>
      </c>
      <c r="O1318">
        <v>0</v>
      </c>
      <c r="P1318">
        <v>24</v>
      </c>
      <c r="Q1318">
        <v>0</v>
      </c>
      <c r="R1318">
        <v>1</v>
      </c>
      <c r="S1318">
        <v>0</v>
      </c>
      <c r="T1318">
        <v>4</v>
      </c>
      <c r="U1318">
        <v>0</v>
      </c>
      <c r="V1318">
        <v>0</v>
      </c>
      <c r="W1318">
        <v>0</v>
      </c>
      <c r="X1318">
        <v>43.600559661461247</v>
      </c>
      <c r="Y1318">
        <v>0</v>
      </c>
      <c r="Z1318">
        <v>4.2074271945224462</v>
      </c>
      <c r="AA1318">
        <v>0</v>
      </c>
      <c r="AB1318">
        <v>13.124805839389317</v>
      </c>
      <c r="AC1318">
        <v>0</v>
      </c>
      <c r="AD1318">
        <v>0</v>
      </c>
      <c r="AE1318">
        <v>60.93279269537301</v>
      </c>
    </row>
    <row r="1319" spans="1:31" x14ac:dyDescent="0.25">
      <c r="A1319">
        <v>1897560</v>
      </c>
      <c r="B1319">
        <v>1</v>
      </c>
      <c r="C1319" t="s">
        <v>81</v>
      </c>
      <c r="D1319" t="s">
        <v>112</v>
      </c>
      <c r="E1319" t="s">
        <v>154</v>
      </c>
      <c r="F1319" t="s">
        <v>4018</v>
      </c>
      <c r="G1319" t="s">
        <v>446</v>
      </c>
      <c r="H1319" t="s">
        <v>3625</v>
      </c>
      <c r="I1319" t="s">
        <v>135</v>
      </c>
      <c r="J1319" t="s">
        <v>136</v>
      </c>
      <c r="K1319" t="s">
        <v>137</v>
      </c>
      <c r="L1319" t="s">
        <v>4019</v>
      </c>
      <c r="M1319" t="s">
        <v>4020</v>
      </c>
      <c r="N1319">
        <v>3.7938888880000001</v>
      </c>
      <c r="O1319">
        <v>3</v>
      </c>
      <c r="P1319">
        <v>2047</v>
      </c>
      <c r="Q1319">
        <v>289</v>
      </c>
      <c r="R1319">
        <v>316</v>
      </c>
      <c r="S1319">
        <v>48</v>
      </c>
      <c r="T1319">
        <v>228</v>
      </c>
      <c r="U1319">
        <v>11</v>
      </c>
      <c r="V1319">
        <v>3</v>
      </c>
      <c r="W1319">
        <v>3.2106017931272537</v>
      </c>
      <c r="X1319">
        <v>1643.063699937994</v>
      </c>
      <c r="Y1319">
        <v>7262.3226127975749</v>
      </c>
      <c r="Z1319">
        <v>2209.2217242563838</v>
      </c>
      <c r="AA1319">
        <v>2197.163760209934</v>
      </c>
      <c r="AB1319">
        <v>676.49871527581297</v>
      </c>
      <c r="AC1319">
        <v>3022.7818877587538</v>
      </c>
      <c r="AD1319">
        <v>756.2166253872972</v>
      </c>
      <c r="AE1319">
        <v>17770.479627416877</v>
      </c>
    </row>
    <row r="1320" spans="1:31" x14ac:dyDescent="0.25">
      <c r="A1320">
        <v>1897892</v>
      </c>
      <c r="B1320">
        <v>1</v>
      </c>
      <c r="C1320" t="s">
        <v>80</v>
      </c>
      <c r="D1320" t="s">
        <v>93</v>
      </c>
      <c r="E1320" t="s">
        <v>149</v>
      </c>
      <c r="F1320" t="s">
        <v>4021</v>
      </c>
      <c r="G1320" t="s">
        <v>202</v>
      </c>
      <c r="H1320" t="s">
        <v>134</v>
      </c>
      <c r="I1320" t="s">
        <v>135</v>
      </c>
      <c r="J1320" t="s">
        <v>136</v>
      </c>
      <c r="K1320" t="s">
        <v>203</v>
      </c>
      <c r="L1320" t="s">
        <v>4022</v>
      </c>
      <c r="M1320" t="s">
        <v>4023</v>
      </c>
      <c r="N1320">
        <v>12.504300000000001</v>
      </c>
      <c r="O1320">
        <v>0</v>
      </c>
      <c r="P1320">
        <v>162</v>
      </c>
      <c r="Q1320">
        <v>0</v>
      </c>
      <c r="R1320">
        <v>7</v>
      </c>
      <c r="S1320">
        <v>0</v>
      </c>
      <c r="T1320">
        <v>19</v>
      </c>
      <c r="U1320">
        <v>0</v>
      </c>
      <c r="V1320">
        <v>0</v>
      </c>
      <c r="W1320">
        <v>0</v>
      </c>
      <c r="X1320">
        <v>545.62244643645477</v>
      </c>
      <c r="Y1320">
        <v>0</v>
      </c>
      <c r="Z1320">
        <v>139.56282985587964</v>
      </c>
      <c r="AA1320">
        <v>0</v>
      </c>
      <c r="AB1320">
        <v>144.21361256301094</v>
      </c>
      <c r="AC1320">
        <v>0</v>
      </c>
      <c r="AD1320">
        <v>0</v>
      </c>
      <c r="AE1320">
        <v>829.39888885534538</v>
      </c>
    </row>
    <row r="1321" spans="1:31" x14ac:dyDescent="0.25">
      <c r="A1321">
        <v>1899907</v>
      </c>
      <c r="B1321">
        <v>1</v>
      </c>
      <c r="C1321" t="s">
        <v>81</v>
      </c>
      <c r="D1321" t="s">
        <v>123</v>
      </c>
      <c r="E1321" t="s">
        <v>149</v>
      </c>
      <c r="F1321" t="s">
        <v>4024</v>
      </c>
      <c r="G1321" t="s">
        <v>151</v>
      </c>
      <c r="H1321" t="s">
        <v>134</v>
      </c>
      <c r="I1321" t="s">
        <v>135</v>
      </c>
      <c r="J1321" t="s">
        <v>136</v>
      </c>
      <c r="K1321" t="s">
        <v>137</v>
      </c>
      <c r="L1321" t="s">
        <v>4025</v>
      </c>
      <c r="M1321" t="s">
        <v>4026</v>
      </c>
      <c r="N1321">
        <v>4.0311111110000004</v>
      </c>
      <c r="O1321">
        <v>0</v>
      </c>
      <c r="P1321">
        <v>308</v>
      </c>
      <c r="Q1321">
        <v>0</v>
      </c>
      <c r="R1321">
        <v>0</v>
      </c>
      <c r="S1321">
        <v>0</v>
      </c>
      <c r="T1321">
        <v>326</v>
      </c>
      <c r="U1321">
        <v>0</v>
      </c>
      <c r="V1321">
        <v>2</v>
      </c>
      <c r="W1321">
        <v>0</v>
      </c>
      <c r="X1321">
        <v>272.21828111944404</v>
      </c>
      <c r="Y1321">
        <v>0</v>
      </c>
      <c r="Z1321">
        <v>0</v>
      </c>
      <c r="AA1321">
        <v>0</v>
      </c>
      <c r="AB1321">
        <v>752.02076944791111</v>
      </c>
      <c r="AC1321">
        <v>0</v>
      </c>
      <c r="AD1321">
        <v>18.712103714937623</v>
      </c>
      <c r="AE1321">
        <v>1042.9511542822929</v>
      </c>
    </row>
    <row r="1322" spans="1:31" x14ac:dyDescent="0.25">
      <c r="A1322">
        <v>1899767</v>
      </c>
      <c r="B1322">
        <v>1</v>
      </c>
      <c r="C1322" t="s">
        <v>81</v>
      </c>
      <c r="D1322" t="s">
        <v>128</v>
      </c>
      <c r="E1322" t="s">
        <v>149</v>
      </c>
      <c r="F1322" t="s">
        <v>4027</v>
      </c>
      <c r="G1322" t="s">
        <v>151</v>
      </c>
      <c r="H1322" t="s">
        <v>134</v>
      </c>
      <c r="I1322" t="s">
        <v>135</v>
      </c>
      <c r="J1322" t="s">
        <v>136</v>
      </c>
      <c r="K1322" t="s">
        <v>137</v>
      </c>
      <c r="L1322" t="s">
        <v>4028</v>
      </c>
      <c r="M1322" t="s">
        <v>4029</v>
      </c>
      <c r="N1322">
        <v>0.88833333299999995</v>
      </c>
      <c r="O1322">
        <v>0</v>
      </c>
      <c r="P1322">
        <v>418</v>
      </c>
      <c r="Q1322">
        <v>0</v>
      </c>
      <c r="R1322">
        <v>0</v>
      </c>
      <c r="S1322">
        <v>0</v>
      </c>
      <c r="T1322">
        <v>42</v>
      </c>
      <c r="U1322">
        <v>0</v>
      </c>
      <c r="V1322">
        <v>0</v>
      </c>
      <c r="W1322">
        <v>0</v>
      </c>
      <c r="X1322">
        <v>112.37371891032529</v>
      </c>
      <c r="Y1322">
        <v>0</v>
      </c>
      <c r="Z1322">
        <v>0</v>
      </c>
      <c r="AA1322">
        <v>0</v>
      </c>
      <c r="AB1322">
        <v>49.267137816324222</v>
      </c>
      <c r="AC1322">
        <v>0</v>
      </c>
      <c r="AD1322">
        <v>0</v>
      </c>
      <c r="AE1322">
        <v>161.64085672664953</v>
      </c>
    </row>
    <row r="1323" spans="1:31" x14ac:dyDescent="0.25">
      <c r="A1323">
        <v>1898877</v>
      </c>
      <c r="B1323">
        <v>1</v>
      </c>
      <c r="C1323" t="s">
        <v>80</v>
      </c>
      <c r="D1323" t="s">
        <v>105</v>
      </c>
      <c r="E1323" t="s">
        <v>160</v>
      </c>
      <c r="F1323" t="s">
        <v>4030</v>
      </c>
      <c r="G1323" t="s">
        <v>133</v>
      </c>
      <c r="H1323" t="s">
        <v>134</v>
      </c>
      <c r="I1323" t="s">
        <v>135</v>
      </c>
      <c r="J1323" t="s">
        <v>136</v>
      </c>
      <c r="K1323" t="s">
        <v>137</v>
      </c>
      <c r="L1323" t="s">
        <v>4031</v>
      </c>
      <c r="M1323" t="s">
        <v>4032</v>
      </c>
      <c r="N1323">
        <v>1.9913888879999999</v>
      </c>
      <c r="O1323">
        <v>0</v>
      </c>
      <c r="P1323">
        <v>150</v>
      </c>
      <c r="Q1323">
        <v>0</v>
      </c>
      <c r="R1323">
        <v>0</v>
      </c>
      <c r="S1323">
        <v>0</v>
      </c>
      <c r="T1323">
        <v>44</v>
      </c>
      <c r="U1323">
        <v>0</v>
      </c>
      <c r="V1323">
        <v>0</v>
      </c>
      <c r="W1323">
        <v>0</v>
      </c>
      <c r="X1323">
        <v>81.022603819941224</v>
      </c>
      <c r="Y1323">
        <v>0</v>
      </c>
      <c r="Z1323">
        <v>0</v>
      </c>
      <c r="AA1323">
        <v>0</v>
      </c>
      <c r="AB1323">
        <v>105.6123170268405</v>
      </c>
      <c r="AC1323">
        <v>0</v>
      </c>
      <c r="AD1323">
        <v>0</v>
      </c>
      <c r="AE1323">
        <v>186.63492084678171</v>
      </c>
    </row>
    <row r="1324" spans="1:31" x14ac:dyDescent="0.25">
      <c r="A1324">
        <v>1899418</v>
      </c>
      <c r="B1324">
        <v>1</v>
      </c>
      <c r="C1324" t="s">
        <v>81</v>
      </c>
      <c r="D1324" t="s">
        <v>128</v>
      </c>
      <c r="E1324" t="s">
        <v>131</v>
      </c>
      <c r="F1324" t="s">
        <v>4033</v>
      </c>
      <c r="G1324" t="s">
        <v>362</v>
      </c>
      <c r="H1324" t="s">
        <v>134</v>
      </c>
      <c r="I1324" t="s">
        <v>135</v>
      </c>
      <c r="J1324" t="s">
        <v>136</v>
      </c>
      <c r="K1324" t="s">
        <v>137</v>
      </c>
      <c r="L1324" t="s">
        <v>4034</v>
      </c>
      <c r="M1324" t="s">
        <v>4035</v>
      </c>
      <c r="N1324">
        <v>2.0391666659999999</v>
      </c>
      <c r="O1324">
        <v>0</v>
      </c>
      <c r="P1324">
        <v>20</v>
      </c>
      <c r="Q1324">
        <v>0</v>
      </c>
      <c r="R1324">
        <v>0</v>
      </c>
      <c r="S1324">
        <v>0</v>
      </c>
      <c r="T1324">
        <v>5</v>
      </c>
      <c r="U1324">
        <v>0</v>
      </c>
      <c r="V1324">
        <v>0</v>
      </c>
      <c r="W1324">
        <v>0</v>
      </c>
      <c r="X1324">
        <v>11.774655436343007</v>
      </c>
      <c r="Y1324">
        <v>0</v>
      </c>
      <c r="Z1324">
        <v>0</v>
      </c>
      <c r="AA1324">
        <v>0</v>
      </c>
      <c r="AB1324">
        <v>1.1405252164406825</v>
      </c>
      <c r="AC1324">
        <v>0</v>
      </c>
      <c r="AD1324">
        <v>0</v>
      </c>
      <c r="AE1324">
        <v>12.91518065278369</v>
      </c>
    </row>
    <row r="1325" spans="1:31" x14ac:dyDescent="0.25">
      <c r="A1325">
        <v>1899813</v>
      </c>
      <c r="B1325">
        <v>1</v>
      </c>
      <c r="C1325" t="s">
        <v>80</v>
      </c>
      <c r="D1325" t="s">
        <v>97</v>
      </c>
      <c r="E1325" t="s">
        <v>154</v>
      </c>
      <c r="F1325" t="s">
        <v>4036</v>
      </c>
      <c r="G1325" t="s">
        <v>156</v>
      </c>
      <c r="H1325" t="s">
        <v>157</v>
      </c>
      <c r="I1325" t="s">
        <v>135</v>
      </c>
      <c r="J1325" t="s">
        <v>136</v>
      </c>
      <c r="K1325" t="s">
        <v>137</v>
      </c>
      <c r="L1325" t="s">
        <v>4037</v>
      </c>
      <c r="M1325" t="s">
        <v>4038</v>
      </c>
      <c r="N1325">
        <v>0.51972222199999996</v>
      </c>
      <c r="O1325">
        <v>6</v>
      </c>
      <c r="P1325">
        <v>1070</v>
      </c>
      <c r="Q1325">
        <v>11</v>
      </c>
      <c r="R1325">
        <v>129</v>
      </c>
      <c r="S1325">
        <v>26</v>
      </c>
      <c r="T1325">
        <v>160</v>
      </c>
      <c r="U1325">
        <v>0</v>
      </c>
      <c r="V1325">
        <v>0</v>
      </c>
      <c r="W1325">
        <v>7.5720061956701059</v>
      </c>
      <c r="X1325">
        <v>186.7069119105191</v>
      </c>
      <c r="Y1325">
        <v>13.649602406165915</v>
      </c>
      <c r="Z1325">
        <v>35.739352812762341</v>
      </c>
      <c r="AA1325">
        <v>213.17350630541873</v>
      </c>
      <c r="AB1325">
        <v>52.449092100488663</v>
      </c>
      <c r="AC1325">
        <v>0</v>
      </c>
      <c r="AD1325">
        <v>0</v>
      </c>
      <c r="AE1325">
        <v>509.29047173102481</v>
      </c>
    </row>
    <row r="1326" spans="1:31" x14ac:dyDescent="0.25">
      <c r="A1326">
        <v>1899226</v>
      </c>
      <c r="B1326">
        <v>1</v>
      </c>
      <c r="C1326" t="s">
        <v>80</v>
      </c>
      <c r="D1326" t="s">
        <v>100</v>
      </c>
      <c r="E1326" t="s">
        <v>140</v>
      </c>
      <c r="F1326" t="s">
        <v>4039</v>
      </c>
      <c r="G1326" t="s">
        <v>283</v>
      </c>
      <c r="H1326" t="s">
        <v>134</v>
      </c>
      <c r="I1326" t="s">
        <v>135</v>
      </c>
      <c r="J1326" t="s">
        <v>136</v>
      </c>
      <c r="K1326" t="s">
        <v>137</v>
      </c>
      <c r="L1326" t="s">
        <v>4040</v>
      </c>
      <c r="M1326" t="s">
        <v>4041</v>
      </c>
      <c r="N1326">
        <v>3.6088888880000001</v>
      </c>
      <c r="O1326">
        <v>0</v>
      </c>
      <c r="P1326">
        <v>8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v>0</v>
      </c>
      <c r="W1326">
        <v>0</v>
      </c>
      <c r="X1326">
        <v>9.1381655890420177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9.1381655890420177</v>
      </c>
    </row>
    <row r="1327" spans="1:31" x14ac:dyDescent="0.25">
      <c r="A1327">
        <v>1899853</v>
      </c>
      <c r="B1327">
        <v>1</v>
      </c>
      <c r="C1327" t="s">
        <v>80</v>
      </c>
      <c r="D1327" t="s">
        <v>93</v>
      </c>
      <c r="E1327" t="s">
        <v>160</v>
      </c>
      <c r="F1327" t="s">
        <v>4042</v>
      </c>
      <c r="G1327" t="s">
        <v>162</v>
      </c>
      <c r="H1327" t="s">
        <v>134</v>
      </c>
      <c r="I1327" t="s">
        <v>135</v>
      </c>
      <c r="J1327" t="s">
        <v>136</v>
      </c>
      <c r="K1327" t="s">
        <v>137</v>
      </c>
      <c r="L1327" t="s">
        <v>4043</v>
      </c>
      <c r="M1327" t="s">
        <v>4044</v>
      </c>
      <c r="N1327">
        <v>1.3066666659999999</v>
      </c>
      <c r="O1327">
        <v>0</v>
      </c>
      <c r="P1327">
        <v>4</v>
      </c>
      <c r="Q1327">
        <v>0</v>
      </c>
      <c r="R1327">
        <v>0</v>
      </c>
      <c r="S1327">
        <v>0</v>
      </c>
      <c r="T1327">
        <v>3</v>
      </c>
      <c r="U1327">
        <v>0</v>
      </c>
      <c r="V1327">
        <v>0</v>
      </c>
      <c r="W1327">
        <v>0</v>
      </c>
      <c r="X1327">
        <v>1.2758972390104499</v>
      </c>
      <c r="Y1327">
        <v>0</v>
      </c>
      <c r="Z1327">
        <v>0</v>
      </c>
      <c r="AA1327">
        <v>0</v>
      </c>
      <c r="AB1327">
        <v>1.3513757390813255</v>
      </c>
      <c r="AC1327">
        <v>0</v>
      </c>
      <c r="AD1327">
        <v>0</v>
      </c>
      <c r="AE1327">
        <v>2.6272729780917752</v>
      </c>
    </row>
    <row r="1328" spans="1:31" x14ac:dyDescent="0.25">
      <c r="A1328">
        <v>1897434</v>
      </c>
      <c r="B1328">
        <v>1</v>
      </c>
      <c r="C1328" t="s">
        <v>80</v>
      </c>
      <c r="D1328" t="s">
        <v>85</v>
      </c>
      <c r="E1328" t="s">
        <v>171</v>
      </c>
      <c r="F1328" t="s">
        <v>4045</v>
      </c>
      <c r="G1328" t="s">
        <v>446</v>
      </c>
      <c r="H1328" t="s">
        <v>3625</v>
      </c>
      <c r="I1328" t="s">
        <v>135</v>
      </c>
      <c r="J1328" t="s">
        <v>136</v>
      </c>
      <c r="K1328" t="s">
        <v>137</v>
      </c>
      <c r="L1328" t="s">
        <v>4046</v>
      </c>
      <c r="M1328" t="s">
        <v>4047</v>
      </c>
      <c r="N1328">
        <v>0.79249999999999998</v>
      </c>
      <c r="O1328">
        <v>0</v>
      </c>
      <c r="P1328">
        <v>1698</v>
      </c>
      <c r="Q1328">
        <v>0</v>
      </c>
      <c r="R1328">
        <v>0</v>
      </c>
      <c r="S1328">
        <v>4</v>
      </c>
      <c r="T1328">
        <v>147</v>
      </c>
      <c r="U1328">
        <v>0</v>
      </c>
      <c r="V1328">
        <v>0</v>
      </c>
      <c r="W1328">
        <v>0</v>
      </c>
      <c r="X1328">
        <v>499.75253590476319</v>
      </c>
      <c r="Y1328">
        <v>0</v>
      </c>
      <c r="Z1328">
        <v>0</v>
      </c>
      <c r="AA1328">
        <v>302.50589678198207</v>
      </c>
      <c r="AB1328">
        <v>439.24777877465135</v>
      </c>
      <c r="AC1328">
        <v>0</v>
      </c>
      <c r="AD1328">
        <v>0</v>
      </c>
      <c r="AE1328">
        <v>1241.5062114613966</v>
      </c>
    </row>
    <row r="1329" spans="1:31" x14ac:dyDescent="0.25">
      <c r="A1329">
        <v>1898857</v>
      </c>
      <c r="B1329">
        <v>1</v>
      </c>
      <c r="C1329" t="s">
        <v>80</v>
      </c>
      <c r="D1329" t="s">
        <v>100</v>
      </c>
      <c r="E1329" t="s">
        <v>131</v>
      </c>
      <c r="F1329" t="s">
        <v>4048</v>
      </c>
      <c r="G1329" t="s">
        <v>362</v>
      </c>
      <c r="H1329" t="s">
        <v>134</v>
      </c>
      <c r="I1329" t="s">
        <v>135</v>
      </c>
      <c r="J1329" t="s">
        <v>136</v>
      </c>
      <c r="K1329" t="s">
        <v>137</v>
      </c>
      <c r="L1329" t="s">
        <v>4049</v>
      </c>
      <c r="M1329" t="s">
        <v>4050</v>
      </c>
      <c r="N1329">
        <v>6.0869444440000002</v>
      </c>
      <c r="O1329">
        <v>0</v>
      </c>
      <c r="P1329">
        <v>31</v>
      </c>
      <c r="Q1329">
        <v>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69.488066796282297</v>
      </c>
      <c r="Y1329">
        <v>0</v>
      </c>
      <c r="Z1329">
        <v>6.12766868172573</v>
      </c>
      <c r="AA1329">
        <v>0</v>
      </c>
      <c r="AB1329">
        <v>0</v>
      </c>
      <c r="AC1329">
        <v>0</v>
      </c>
      <c r="AD1329">
        <v>0</v>
      </c>
      <c r="AE1329">
        <v>75.61573547800802</v>
      </c>
    </row>
    <row r="1330" spans="1:31" x14ac:dyDescent="0.25">
      <c r="A1330">
        <v>1897457</v>
      </c>
      <c r="B1330">
        <v>1</v>
      </c>
      <c r="C1330" t="s">
        <v>80</v>
      </c>
      <c r="D1330" t="s">
        <v>95</v>
      </c>
      <c r="E1330" t="s">
        <v>171</v>
      </c>
      <c r="F1330" t="s">
        <v>4051</v>
      </c>
      <c r="G1330" t="s">
        <v>446</v>
      </c>
      <c r="H1330" t="s">
        <v>3625</v>
      </c>
      <c r="I1330" t="s">
        <v>135</v>
      </c>
      <c r="J1330" t="s">
        <v>136</v>
      </c>
      <c r="K1330" t="s">
        <v>137</v>
      </c>
      <c r="L1330" t="s">
        <v>4052</v>
      </c>
      <c r="M1330" t="s">
        <v>4053</v>
      </c>
      <c r="N1330">
        <v>0.45111111100000001</v>
      </c>
      <c r="O1330">
        <v>0</v>
      </c>
      <c r="P1330">
        <v>2455</v>
      </c>
      <c r="Q1330">
        <v>0</v>
      </c>
      <c r="R1330">
        <v>0</v>
      </c>
      <c r="S1330">
        <v>2</v>
      </c>
      <c r="T1330">
        <v>148</v>
      </c>
      <c r="U1330">
        <v>0</v>
      </c>
      <c r="V1330">
        <v>0</v>
      </c>
      <c r="W1330">
        <v>0</v>
      </c>
      <c r="X1330">
        <v>213.39013262167791</v>
      </c>
      <c r="Y1330">
        <v>0</v>
      </c>
      <c r="Z1330">
        <v>0</v>
      </c>
      <c r="AA1330">
        <v>121.6054407448606</v>
      </c>
      <c r="AB1330">
        <v>76.240823541185804</v>
      </c>
      <c r="AC1330">
        <v>0</v>
      </c>
      <c r="AD1330">
        <v>0</v>
      </c>
      <c r="AE1330">
        <v>411.23639690772433</v>
      </c>
    </row>
    <row r="1331" spans="1:31" x14ac:dyDescent="0.25">
      <c r="A1331">
        <v>1898336</v>
      </c>
      <c r="B1331">
        <v>1</v>
      </c>
      <c r="C1331" t="s">
        <v>80</v>
      </c>
      <c r="D1331" t="s">
        <v>82</v>
      </c>
      <c r="E1331" t="s">
        <v>171</v>
      </c>
      <c r="F1331" t="s">
        <v>4054</v>
      </c>
      <c r="G1331" t="s">
        <v>446</v>
      </c>
      <c r="H1331" t="s">
        <v>3625</v>
      </c>
      <c r="I1331" t="s">
        <v>135</v>
      </c>
      <c r="J1331" t="s">
        <v>136</v>
      </c>
      <c r="K1331" t="s">
        <v>137</v>
      </c>
      <c r="L1331" t="s">
        <v>4055</v>
      </c>
      <c r="M1331" t="s">
        <v>4056</v>
      </c>
      <c r="N1331">
        <v>0.212173055</v>
      </c>
      <c r="O1331">
        <v>6</v>
      </c>
      <c r="P1331">
        <v>1105</v>
      </c>
      <c r="Q1331">
        <v>0</v>
      </c>
      <c r="R1331">
        <v>0</v>
      </c>
      <c r="S1331">
        <v>4</v>
      </c>
      <c r="T1331">
        <v>559</v>
      </c>
      <c r="U1331">
        <v>0</v>
      </c>
      <c r="V1331">
        <v>0</v>
      </c>
      <c r="W1331">
        <v>0.59536907561716657</v>
      </c>
      <c r="X1331">
        <v>79.325187724158837</v>
      </c>
      <c r="Y1331">
        <v>0</v>
      </c>
      <c r="Z1331">
        <v>0</v>
      </c>
      <c r="AA1331">
        <v>146.23560697491851</v>
      </c>
      <c r="AB1331">
        <v>155.50184755596459</v>
      </c>
      <c r="AC1331">
        <v>0</v>
      </c>
      <c r="AD1331">
        <v>0</v>
      </c>
      <c r="AE1331">
        <v>381.65801133065906</v>
      </c>
    </row>
    <row r="1332" spans="1:31" x14ac:dyDescent="0.25">
      <c r="A1332">
        <v>1897838</v>
      </c>
      <c r="B1332">
        <v>1</v>
      </c>
      <c r="C1332" t="s">
        <v>80</v>
      </c>
      <c r="D1332" t="s">
        <v>93</v>
      </c>
      <c r="E1332" t="s">
        <v>154</v>
      </c>
      <c r="F1332" t="s">
        <v>4057</v>
      </c>
      <c r="G1332" t="s">
        <v>446</v>
      </c>
      <c r="H1332" t="s">
        <v>3625</v>
      </c>
      <c r="I1332" t="s">
        <v>135</v>
      </c>
      <c r="J1332" t="s">
        <v>136</v>
      </c>
      <c r="K1332" t="s">
        <v>137</v>
      </c>
      <c r="L1332" t="s">
        <v>4058</v>
      </c>
      <c r="M1332" t="s">
        <v>4059</v>
      </c>
      <c r="N1332">
        <v>0.49555555499999998</v>
      </c>
      <c r="O1332">
        <v>4</v>
      </c>
      <c r="P1332">
        <v>25108</v>
      </c>
      <c r="Q1332">
        <v>54</v>
      </c>
      <c r="R1332">
        <v>1025</v>
      </c>
      <c r="S1332">
        <v>32</v>
      </c>
      <c r="T1332">
        <v>3098</v>
      </c>
      <c r="U1332">
        <v>5</v>
      </c>
      <c r="V1332">
        <v>4</v>
      </c>
      <c r="W1332">
        <v>3.4960152959180997</v>
      </c>
      <c r="X1332">
        <v>3017.6186315479908</v>
      </c>
      <c r="Y1332">
        <v>365.33695891257565</v>
      </c>
      <c r="Z1332">
        <v>1028.3509865225033</v>
      </c>
      <c r="AA1332">
        <v>137.00662765215085</v>
      </c>
      <c r="AB1332">
        <v>2344.1242626650246</v>
      </c>
      <c r="AC1332">
        <v>175.12730710038215</v>
      </c>
      <c r="AD1332">
        <v>43.901981296217777</v>
      </c>
      <c r="AE1332">
        <v>7114.9627709927636</v>
      </c>
    </row>
    <row r="1333" spans="1:31" x14ac:dyDescent="0.25">
      <c r="A1333">
        <v>1898951</v>
      </c>
      <c r="B1333">
        <v>1</v>
      </c>
      <c r="C1333" t="s">
        <v>80</v>
      </c>
      <c r="D1333" t="s">
        <v>105</v>
      </c>
      <c r="E1333" t="s">
        <v>140</v>
      </c>
      <c r="F1333" t="s">
        <v>4060</v>
      </c>
      <c r="G1333" t="s">
        <v>342</v>
      </c>
      <c r="H1333" t="s">
        <v>134</v>
      </c>
      <c r="I1333" t="s">
        <v>135</v>
      </c>
      <c r="J1333" t="s">
        <v>136</v>
      </c>
      <c r="K1333" t="s">
        <v>137</v>
      </c>
      <c r="L1333" t="s">
        <v>4061</v>
      </c>
      <c r="M1333" t="s">
        <v>4062</v>
      </c>
      <c r="N1333">
        <v>4.5827777770000004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2.6116052571598578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2.6116052571598578</v>
      </c>
    </row>
    <row r="1334" spans="1:31" x14ac:dyDescent="0.25">
      <c r="A1334">
        <v>1898453</v>
      </c>
      <c r="B1334">
        <v>1</v>
      </c>
      <c r="C1334" t="s">
        <v>80</v>
      </c>
      <c r="D1334" t="s">
        <v>83</v>
      </c>
      <c r="E1334" t="s">
        <v>171</v>
      </c>
      <c r="F1334" t="s">
        <v>4063</v>
      </c>
      <c r="G1334" t="s">
        <v>446</v>
      </c>
      <c r="H1334" t="s">
        <v>3625</v>
      </c>
      <c r="I1334" t="s">
        <v>135</v>
      </c>
      <c r="J1334" t="s">
        <v>136</v>
      </c>
      <c r="K1334" t="s">
        <v>137</v>
      </c>
      <c r="L1334" t="s">
        <v>4064</v>
      </c>
      <c r="M1334" t="s">
        <v>4065</v>
      </c>
      <c r="N1334">
        <v>0.53805555500000002</v>
      </c>
      <c r="O1334">
        <v>0</v>
      </c>
      <c r="P1334">
        <v>2946</v>
      </c>
      <c r="Q1334">
        <v>0</v>
      </c>
      <c r="R1334">
        <v>0</v>
      </c>
      <c r="S1334">
        <v>0</v>
      </c>
      <c r="T1334">
        <v>429</v>
      </c>
      <c r="U1334">
        <v>0</v>
      </c>
      <c r="V1334">
        <v>28</v>
      </c>
      <c r="W1334">
        <v>0</v>
      </c>
      <c r="X1334">
        <v>481.15199366188295</v>
      </c>
      <c r="Y1334">
        <v>0</v>
      </c>
      <c r="Z1334">
        <v>0</v>
      </c>
      <c r="AA1334">
        <v>0</v>
      </c>
      <c r="AB1334">
        <v>412.62120439408335</v>
      </c>
      <c r="AC1334">
        <v>0</v>
      </c>
      <c r="AD1334">
        <v>335.10747488670319</v>
      </c>
      <c r="AE1334">
        <v>1228.8806729426694</v>
      </c>
    </row>
    <row r="1335" spans="1:31" x14ac:dyDescent="0.25">
      <c r="A1335">
        <v>1899143</v>
      </c>
      <c r="B1335">
        <v>1</v>
      </c>
      <c r="C1335" t="s">
        <v>81</v>
      </c>
      <c r="D1335" t="s">
        <v>123</v>
      </c>
      <c r="E1335" t="s">
        <v>131</v>
      </c>
      <c r="F1335" t="s">
        <v>4066</v>
      </c>
      <c r="G1335" t="s">
        <v>133</v>
      </c>
      <c r="H1335" t="s">
        <v>134</v>
      </c>
      <c r="I1335" t="s">
        <v>135</v>
      </c>
      <c r="J1335" t="s">
        <v>136</v>
      </c>
      <c r="K1335" t="s">
        <v>137</v>
      </c>
      <c r="L1335" t="s">
        <v>4067</v>
      </c>
      <c r="M1335" t="s">
        <v>4068</v>
      </c>
      <c r="N1335">
        <v>1.0480555549999999</v>
      </c>
      <c r="O1335">
        <v>0</v>
      </c>
      <c r="P1335">
        <v>16</v>
      </c>
      <c r="Q1335">
        <v>0</v>
      </c>
      <c r="R1335">
        <v>0</v>
      </c>
      <c r="S1335">
        <v>0</v>
      </c>
      <c r="T1335">
        <v>5</v>
      </c>
      <c r="U1335">
        <v>0</v>
      </c>
      <c r="V1335">
        <v>0</v>
      </c>
      <c r="W1335">
        <v>0</v>
      </c>
      <c r="X1335">
        <v>5.1597531828678047</v>
      </c>
      <c r="Y1335">
        <v>0</v>
      </c>
      <c r="Z1335">
        <v>0</v>
      </c>
      <c r="AA1335">
        <v>0</v>
      </c>
      <c r="AB1335">
        <v>1.1926842370675621</v>
      </c>
      <c r="AC1335">
        <v>0</v>
      </c>
      <c r="AD1335">
        <v>0</v>
      </c>
      <c r="AE1335">
        <v>6.3524374199353666</v>
      </c>
    </row>
    <row r="1336" spans="1:31" x14ac:dyDescent="0.25">
      <c r="A1336">
        <v>1898147</v>
      </c>
      <c r="B1336">
        <v>1</v>
      </c>
      <c r="C1336" t="s">
        <v>80</v>
      </c>
      <c r="D1336" t="s">
        <v>83</v>
      </c>
      <c r="E1336" t="s">
        <v>171</v>
      </c>
      <c r="F1336" t="s">
        <v>4069</v>
      </c>
      <c r="G1336" t="s">
        <v>446</v>
      </c>
      <c r="H1336" t="s">
        <v>3625</v>
      </c>
      <c r="I1336" t="s">
        <v>135</v>
      </c>
      <c r="J1336" t="s">
        <v>136</v>
      </c>
      <c r="K1336" t="s">
        <v>137</v>
      </c>
      <c r="L1336" t="s">
        <v>4070</v>
      </c>
      <c r="M1336" t="s">
        <v>4071</v>
      </c>
      <c r="N1336">
        <v>1.004816666</v>
      </c>
      <c r="O1336">
        <v>0</v>
      </c>
      <c r="P1336">
        <v>0</v>
      </c>
      <c r="Q1336">
        <v>0</v>
      </c>
      <c r="R1336">
        <v>0</v>
      </c>
      <c r="S1336">
        <v>1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1340.6905708764721</v>
      </c>
      <c r="AB1336">
        <v>0</v>
      </c>
      <c r="AC1336">
        <v>0</v>
      </c>
      <c r="AD1336">
        <v>0</v>
      </c>
      <c r="AE1336">
        <v>1340.6905708764721</v>
      </c>
    </row>
    <row r="1337" spans="1:31" x14ac:dyDescent="0.25">
      <c r="A1337">
        <v>1899927</v>
      </c>
      <c r="B1337">
        <v>1</v>
      </c>
      <c r="C1337" t="s">
        <v>80</v>
      </c>
      <c r="D1337" t="s">
        <v>96</v>
      </c>
      <c r="E1337" t="s">
        <v>154</v>
      </c>
      <c r="F1337" t="s">
        <v>4072</v>
      </c>
      <c r="G1337" t="s">
        <v>156</v>
      </c>
      <c r="H1337" t="s">
        <v>157</v>
      </c>
      <c r="I1337" t="s">
        <v>135</v>
      </c>
      <c r="J1337" t="s">
        <v>136</v>
      </c>
      <c r="K1337" t="s">
        <v>137</v>
      </c>
      <c r="L1337" t="s">
        <v>4073</v>
      </c>
      <c r="M1337" t="s">
        <v>4074</v>
      </c>
      <c r="N1337">
        <v>0.13138888800000001</v>
      </c>
      <c r="O1337">
        <v>7</v>
      </c>
      <c r="P1337">
        <v>11927</v>
      </c>
      <c r="Q1337">
        <v>8</v>
      </c>
      <c r="R1337">
        <v>211</v>
      </c>
      <c r="S1337">
        <v>39</v>
      </c>
      <c r="T1337">
        <v>1228</v>
      </c>
      <c r="U1337">
        <v>1</v>
      </c>
      <c r="V1337">
        <v>1</v>
      </c>
      <c r="W1337">
        <v>12.160630913336943</v>
      </c>
      <c r="X1337">
        <v>665.57945057545692</v>
      </c>
      <c r="Y1337">
        <v>3.136020613473423</v>
      </c>
      <c r="Z1337">
        <v>20.989632301003788</v>
      </c>
      <c r="AA1337">
        <v>193.28806046413007</v>
      </c>
      <c r="AB1337">
        <v>174.555023688429</v>
      </c>
      <c r="AC1337">
        <v>0.2381032041342428</v>
      </c>
      <c r="AD1337">
        <v>1.1004778339966852</v>
      </c>
      <c r="AE1337">
        <v>1071.0473995939608</v>
      </c>
    </row>
    <row r="1338" spans="1:31" x14ac:dyDescent="0.25">
      <c r="A1338">
        <v>1897265</v>
      </c>
      <c r="B1338">
        <v>1</v>
      </c>
      <c r="C1338" t="s">
        <v>80</v>
      </c>
      <c r="D1338" t="s">
        <v>98</v>
      </c>
      <c r="E1338" t="s">
        <v>140</v>
      </c>
      <c r="F1338" t="s">
        <v>4075</v>
      </c>
      <c r="G1338" t="s">
        <v>217</v>
      </c>
      <c r="H1338" t="s">
        <v>134</v>
      </c>
      <c r="I1338" t="s">
        <v>135</v>
      </c>
      <c r="J1338" t="s">
        <v>136</v>
      </c>
      <c r="K1338" t="s">
        <v>137</v>
      </c>
      <c r="L1338" t="s">
        <v>4076</v>
      </c>
      <c r="M1338" t="s">
        <v>4077</v>
      </c>
      <c r="N1338">
        <v>1.419166666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1.0850326115205335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1.0850326115205335</v>
      </c>
    </row>
    <row r="1339" spans="1:31" x14ac:dyDescent="0.25">
      <c r="A1339">
        <v>1897391</v>
      </c>
      <c r="B1339">
        <v>1</v>
      </c>
      <c r="C1339" t="s">
        <v>81</v>
      </c>
      <c r="D1339" t="s">
        <v>123</v>
      </c>
      <c r="E1339" t="s">
        <v>154</v>
      </c>
      <c r="F1339" t="s">
        <v>4078</v>
      </c>
      <c r="G1339" t="s">
        <v>446</v>
      </c>
      <c r="H1339" t="s">
        <v>3625</v>
      </c>
      <c r="I1339" t="s">
        <v>135</v>
      </c>
      <c r="J1339" t="s">
        <v>136</v>
      </c>
      <c r="K1339" t="s">
        <v>137</v>
      </c>
      <c r="L1339" t="s">
        <v>4079</v>
      </c>
      <c r="M1339" t="s">
        <v>4080</v>
      </c>
      <c r="N1339">
        <v>1.3916666660000001</v>
      </c>
      <c r="O1339">
        <v>13</v>
      </c>
      <c r="P1339">
        <v>1213</v>
      </c>
      <c r="Q1339">
        <v>595</v>
      </c>
      <c r="R1339">
        <v>558</v>
      </c>
      <c r="S1339">
        <v>51</v>
      </c>
      <c r="T1339">
        <v>117</v>
      </c>
      <c r="U1339">
        <v>5</v>
      </c>
      <c r="V1339">
        <v>0</v>
      </c>
      <c r="W1339">
        <v>109.8251562446177</v>
      </c>
      <c r="X1339">
        <v>474.41876909517339</v>
      </c>
      <c r="Y1339">
        <v>3348.0591616246184</v>
      </c>
      <c r="Z1339">
        <v>2112.8571525234011</v>
      </c>
      <c r="AA1339">
        <v>416.26898316692689</v>
      </c>
      <c r="AB1339">
        <v>211.28332664999076</v>
      </c>
      <c r="AC1339">
        <v>1526.5217074627913</v>
      </c>
      <c r="AD1339">
        <v>0</v>
      </c>
      <c r="AE1339">
        <v>8199.2342567675187</v>
      </c>
    </row>
    <row r="1340" spans="1:31" x14ac:dyDescent="0.25">
      <c r="A1340">
        <v>1898645</v>
      </c>
      <c r="B1340">
        <v>1</v>
      </c>
      <c r="C1340" t="s">
        <v>80</v>
      </c>
      <c r="D1340" t="s">
        <v>94</v>
      </c>
      <c r="E1340" t="s">
        <v>171</v>
      </c>
      <c r="F1340" t="s">
        <v>4081</v>
      </c>
      <c r="G1340" t="s">
        <v>446</v>
      </c>
      <c r="H1340" t="s">
        <v>3625</v>
      </c>
      <c r="I1340" t="s">
        <v>135</v>
      </c>
      <c r="J1340" t="s">
        <v>136</v>
      </c>
      <c r="K1340" t="s">
        <v>137</v>
      </c>
      <c r="L1340" t="s">
        <v>4082</v>
      </c>
      <c r="M1340" t="s">
        <v>4083</v>
      </c>
      <c r="N1340">
        <v>0.86250000000000004</v>
      </c>
      <c r="O1340">
        <v>0</v>
      </c>
      <c r="P1340">
        <v>3243</v>
      </c>
      <c r="Q1340">
        <v>80</v>
      </c>
      <c r="R1340">
        <v>736</v>
      </c>
      <c r="S1340">
        <v>18</v>
      </c>
      <c r="T1340">
        <v>395</v>
      </c>
      <c r="U1340">
        <v>4</v>
      </c>
      <c r="V1340">
        <v>2</v>
      </c>
      <c r="W1340">
        <v>0</v>
      </c>
      <c r="X1340">
        <v>479.5343750193598</v>
      </c>
      <c r="Y1340">
        <v>332.98153167093818</v>
      </c>
      <c r="Z1340">
        <v>1795.3410986840902</v>
      </c>
      <c r="AA1340">
        <v>71.868061018518006</v>
      </c>
      <c r="AB1340">
        <v>350.66139930690349</v>
      </c>
      <c r="AC1340">
        <v>1805.3438271182063</v>
      </c>
      <c r="AD1340">
        <v>1.6876514323605751</v>
      </c>
      <c r="AE1340">
        <v>4837.4179442503764</v>
      </c>
    </row>
    <row r="1341" spans="1:31" x14ac:dyDescent="0.25">
      <c r="A1341">
        <v>1899335</v>
      </c>
      <c r="B1341">
        <v>1</v>
      </c>
      <c r="C1341" t="s">
        <v>80</v>
      </c>
      <c r="D1341" t="s">
        <v>99</v>
      </c>
      <c r="E1341" t="s">
        <v>149</v>
      </c>
      <c r="F1341" t="s">
        <v>2988</v>
      </c>
      <c r="G1341" t="s">
        <v>151</v>
      </c>
      <c r="H1341" t="s">
        <v>134</v>
      </c>
      <c r="I1341" t="s">
        <v>135</v>
      </c>
      <c r="J1341" t="s">
        <v>136</v>
      </c>
      <c r="K1341" t="s">
        <v>137</v>
      </c>
      <c r="L1341" t="s">
        <v>4084</v>
      </c>
      <c r="M1341" t="s">
        <v>4085</v>
      </c>
      <c r="N1341">
        <v>1.998888888</v>
      </c>
      <c r="O1341">
        <v>0</v>
      </c>
      <c r="P1341">
        <v>33</v>
      </c>
      <c r="Q1341">
        <v>0</v>
      </c>
      <c r="R1341">
        <v>1</v>
      </c>
      <c r="S1341">
        <v>0</v>
      </c>
      <c r="T1341">
        <v>35</v>
      </c>
      <c r="U1341">
        <v>0</v>
      </c>
      <c r="V1341">
        <v>1</v>
      </c>
      <c r="W1341">
        <v>0</v>
      </c>
      <c r="X1341">
        <v>14.291184328655088</v>
      </c>
      <c r="Y1341">
        <v>0</v>
      </c>
      <c r="Z1341">
        <v>0.12455527785090556</v>
      </c>
      <c r="AA1341">
        <v>0</v>
      </c>
      <c r="AB1341">
        <v>209.47246705050293</v>
      </c>
      <c r="AC1341">
        <v>0</v>
      </c>
      <c r="AD1341">
        <v>48.6600055157555</v>
      </c>
      <c r="AE1341">
        <v>272.54821217276447</v>
      </c>
    </row>
    <row r="1342" spans="1:31" x14ac:dyDescent="0.25">
      <c r="A1342">
        <v>1899876</v>
      </c>
      <c r="B1342">
        <v>1</v>
      </c>
      <c r="C1342" t="s">
        <v>80</v>
      </c>
      <c r="D1342" t="s">
        <v>96</v>
      </c>
      <c r="E1342" t="s">
        <v>131</v>
      </c>
      <c r="F1342" t="s">
        <v>3523</v>
      </c>
      <c r="G1342" t="s">
        <v>133</v>
      </c>
      <c r="H1342" t="s">
        <v>134</v>
      </c>
      <c r="I1342" t="s">
        <v>135</v>
      </c>
      <c r="J1342" t="s">
        <v>136</v>
      </c>
      <c r="K1342" t="s">
        <v>137</v>
      </c>
      <c r="L1342" t="s">
        <v>4086</v>
      </c>
      <c r="M1342" t="s">
        <v>4087</v>
      </c>
      <c r="N1342">
        <v>5.5163888879999998</v>
      </c>
      <c r="O1342">
        <v>0</v>
      </c>
      <c r="P1342">
        <v>29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124.11245173457951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124.11245173457951</v>
      </c>
    </row>
    <row r="1343" spans="1:31" x14ac:dyDescent="0.25">
      <c r="A1343">
        <v>1899598</v>
      </c>
      <c r="B1343">
        <v>1</v>
      </c>
      <c r="C1343" t="s">
        <v>81</v>
      </c>
      <c r="D1343" t="s">
        <v>112</v>
      </c>
      <c r="E1343" t="s">
        <v>131</v>
      </c>
      <c r="F1343" t="s">
        <v>4088</v>
      </c>
      <c r="G1343" t="s">
        <v>133</v>
      </c>
      <c r="H1343" t="s">
        <v>134</v>
      </c>
      <c r="I1343" t="s">
        <v>135</v>
      </c>
      <c r="J1343" t="s">
        <v>136</v>
      </c>
      <c r="K1343" t="s">
        <v>137</v>
      </c>
      <c r="L1343" t="s">
        <v>4089</v>
      </c>
      <c r="M1343" t="s">
        <v>4090</v>
      </c>
      <c r="N1343">
        <v>2.2022222220000001</v>
      </c>
      <c r="O1343">
        <v>0</v>
      </c>
      <c r="P1343">
        <v>366</v>
      </c>
      <c r="Q1343">
        <v>0</v>
      </c>
      <c r="R1343">
        <v>0</v>
      </c>
      <c r="S1343">
        <v>0</v>
      </c>
      <c r="T1343">
        <v>7</v>
      </c>
      <c r="U1343">
        <v>0</v>
      </c>
      <c r="V1343">
        <v>0</v>
      </c>
      <c r="W1343">
        <v>0</v>
      </c>
      <c r="X1343">
        <v>182.66958692732669</v>
      </c>
      <c r="Y1343">
        <v>0</v>
      </c>
      <c r="Z1343">
        <v>0</v>
      </c>
      <c r="AA1343">
        <v>0</v>
      </c>
      <c r="AB1343">
        <v>17.97099840138139</v>
      </c>
      <c r="AC1343">
        <v>0</v>
      </c>
      <c r="AD1343">
        <v>0</v>
      </c>
      <c r="AE1343">
        <v>200.64058532870808</v>
      </c>
    </row>
    <row r="1344" spans="1:31" x14ac:dyDescent="0.25">
      <c r="A1344">
        <v>1898994</v>
      </c>
      <c r="B1344">
        <v>1</v>
      </c>
      <c r="C1344" t="s">
        <v>80</v>
      </c>
      <c r="D1344" t="s">
        <v>98</v>
      </c>
      <c r="E1344" t="s">
        <v>131</v>
      </c>
      <c r="F1344" t="s">
        <v>4091</v>
      </c>
      <c r="G1344" t="s">
        <v>133</v>
      </c>
      <c r="H1344" t="s">
        <v>134</v>
      </c>
      <c r="I1344" t="s">
        <v>135</v>
      </c>
      <c r="J1344" t="s">
        <v>136</v>
      </c>
      <c r="K1344" t="s">
        <v>137</v>
      </c>
      <c r="L1344" t="s">
        <v>4092</v>
      </c>
      <c r="M1344" t="s">
        <v>4093</v>
      </c>
      <c r="N1344">
        <v>0.85388888799999996</v>
      </c>
      <c r="O1344">
        <v>0</v>
      </c>
      <c r="P1344">
        <v>41</v>
      </c>
      <c r="Q1344">
        <v>0</v>
      </c>
      <c r="R1344">
        <v>2</v>
      </c>
      <c r="S1344">
        <v>0</v>
      </c>
      <c r="T1344">
        <v>2</v>
      </c>
      <c r="U1344">
        <v>0</v>
      </c>
      <c r="V1344">
        <v>0</v>
      </c>
      <c r="W1344">
        <v>0</v>
      </c>
      <c r="X1344">
        <v>18.188018760998443</v>
      </c>
      <c r="Y1344">
        <v>0</v>
      </c>
      <c r="Z1344">
        <v>5.054889364904871</v>
      </c>
      <c r="AA1344">
        <v>0</v>
      </c>
      <c r="AB1344">
        <v>1.0315283368079666</v>
      </c>
      <c r="AC1344">
        <v>0</v>
      </c>
      <c r="AD1344">
        <v>0</v>
      </c>
      <c r="AE1344">
        <v>24.274436462711279</v>
      </c>
    </row>
    <row r="1345" spans="1:31" x14ac:dyDescent="0.25">
      <c r="A1345">
        <v>1897285</v>
      </c>
      <c r="B1345">
        <v>1</v>
      </c>
      <c r="C1345" t="s">
        <v>80</v>
      </c>
      <c r="D1345" t="s">
        <v>88</v>
      </c>
      <c r="E1345" t="s">
        <v>160</v>
      </c>
      <c r="F1345" t="s">
        <v>2610</v>
      </c>
      <c r="G1345" t="s">
        <v>133</v>
      </c>
      <c r="H1345" t="s">
        <v>134</v>
      </c>
      <c r="I1345" t="s">
        <v>135</v>
      </c>
      <c r="J1345" t="s">
        <v>136</v>
      </c>
      <c r="K1345" t="s">
        <v>137</v>
      </c>
      <c r="L1345" t="s">
        <v>4094</v>
      </c>
      <c r="M1345" t="s">
        <v>4095</v>
      </c>
      <c r="N1345">
        <v>0.46055555500000001</v>
      </c>
      <c r="O1345">
        <v>0</v>
      </c>
      <c r="P1345">
        <v>241</v>
      </c>
      <c r="Q1345">
        <v>0</v>
      </c>
      <c r="R1345">
        <v>0</v>
      </c>
      <c r="S1345">
        <v>0</v>
      </c>
      <c r="T1345">
        <v>32</v>
      </c>
      <c r="U1345">
        <v>0</v>
      </c>
      <c r="V1345">
        <v>0</v>
      </c>
      <c r="W1345">
        <v>0</v>
      </c>
      <c r="X1345">
        <v>34.74951008617758</v>
      </c>
      <c r="Y1345">
        <v>0</v>
      </c>
      <c r="Z1345">
        <v>0</v>
      </c>
      <c r="AA1345">
        <v>0</v>
      </c>
      <c r="AB1345">
        <v>11.649237236204847</v>
      </c>
      <c r="AC1345">
        <v>0</v>
      </c>
      <c r="AD1345">
        <v>0</v>
      </c>
      <c r="AE1345">
        <v>46.398747322382427</v>
      </c>
    </row>
    <row r="1346" spans="1:31" x14ac:dyDescent="0.25">
      <c r="A1346">
        <v>1899896</v>
      </c>
      <c r="B1346">
        <v>1</v>
      </c>
      <c r="C1346" t="s">
        <v>80</v>
      </c>
      <c r="D1346" t="s">
        <v>108</v>
      </c>
      <c r="E1346" t="s">
        <v>154</v>
      </c>
      <c r="F1346" t="s">
        <v>4096</v>
      </c>
      <c r="G1346" t="s">
        <v>156</v>
      </c>
      <c r="H1346" t="s">
        <v>157</v>
      </c>
      <c r="I1346" t="s">
        <v>135</v>
      </c>
      <c r="J1346" t="s">
        <v>136</v>
      </c>
      <c r="K1346" t="s">
        <v>137</v>
      </c>
      <c r="L1346" t="s">
        <v>4097</v>
      </c>
      <c r="M1346" t="s">
        <v>4098</v>
      </c>
      <c r="N1346">
        <v>0.20166666599999999</v>
      </c>
      <c r="O1346">
        <v>0</v>
      </c>
      <c r="P1346">
        <v>2170</v>
      </c>
      <c r="Q1346">
        <v>3</v>
      </c>
      <c r="R1346">
        <v>324</v>
      </c>
      <c r="S1346">
        <v>8</v>
      </c>
      <c r="T1346">
        <v>318</v>
      </c>
      <c r="U1346">
        <v>1</v>
      </c>
      <c r="V1346">
        <v>0</v>
      </c>
      <c r="W1346">
        <v>0</v>
      </c>
      <c r="X1346">
        <v>97.633722276734858</v>
      </c>
      <c r="Y1346">
        <v>4.8843315502243012</v>
      </c>
      <c r="Z1346">
        <v>69.28062565754189</v>
      </c>
      <c r="AA1346">
        <v>11.457961491301839</v>
      </c>
      <c r="AB1346">
        <v>54.320742818435406</v>
      </c>
      <c r="AC1346">
        <v>3.17894626558784</v>
      </c>
      <c r="AD1346">
        <v>0</v>
      </c>
      <c r="AE1346">
        <v>240.75633005982615</v>
      </c>
    </row>
    <row r="1347" spans="1:31" x14ac:dyDescent="0.25">
      <c r="A1347">
        <v>1898900</v>
      </c>
      <c r="B1347">
        <v>1</v>
      </c>
      <c r="C1347" t="s">
        <v>80</v>
      </c>
      <c r="D1347" t="s">
        <v>85</v>
      </c>
      <c r="E1347" t="s">
        <v>160</v>
      </c>
      <c r="F1347" t="s">
        <v>4099</v>
      </c>
      <c r="G1347" t="s">
        <v>162</v>
      </c>
      <c r="H1347" t="s">
        <v>134</v>
      </c>
      <c r="I1347" t="s">
        <v>135</v>
      </c>
      <c r="J1347" t="s">
        <v>136</v>
      </c>
      <c r="K1347" t="s">
        <v>137</v>
      </c>
      <c r="L1347" t="s">
        <v>4100</v>
      </c>
      <c r="M1347" t="s">
        <v>4101</v>
      </c>
      <c r="N1347">
        <v>7.0575000000000001</v>
      </c>
      <c r="O1347">
        <v>0</v>
      </c>
      <c r="P1347">
        <v>124</v>
      </c>
      <c r="Q1347">
        <v>0</v>
      </c>
      <c r="R1347">
        <v>0</v>
      </c>
      <c r="S1347">
        <v>0</v>
      </c>
      <c r="T1347">
        <v>68</v>
      </c>
      <c r="U1347">
        <v>0</v>
      </c>
      <c r="V1347">
        <v>0</v>
      </c>
      <c r="W1347">
        <v>0</v>
      </c>
      <c r="X1347">
        <v>256.0508407787724</v>
      </c>
      <c r="Y1347">
        <v>0</v>
      </c>
      <c r="Z1347">
        <v>0</v>
      </c>
      <c r="AA1347">
        <v>0</v>
      </c>
      <c r="AB1347">
        <v>649.77350491194363</v>
      </c>
      <c r="AC1347">
        <v>0</v>
      </c>
      <c r="AD1347">
        <v>0</v>
      </c>
      <c r="AE1347">
        <v>905.82434569071597</v>
      </c>
    </row>
    <row r="1348" spans="1:31" x14ac:dyDescent="0.25">
      <c r="A1348">
        <v>1898802</v>
      </c>
      <c r="B1348">
        <v>1</v>
      </c>
      <c r="C1348" t="s">
        <v>80</v>
      </c>
      <c r="D1348" t="s">
        <v>84</v>
      </c>
      <c r="E1348" t="s">
        <v>171</v>
      </c>
      <c r="F1348" t="s">
        <v>4102</v>
      </c>
      <c r="G1348" t="s">
        <v>446</v>
      </c>
      <c r="H1348" t="s">
        <v>3625</v>
      </c>
      <c r="I1348" t="s">
        <v>135</v>
      </c>
      <c r="J1348" t="s">
        <v>136</v>
      </c>
      <c r="K1348" t="s">
        <v>137</v>
      </c>
      <c r="L1348" t="s">
        <v>4103</v>
      </c>
      <c r="M1348" t="s">
        <v>4104</v>
      </c>
      <c r="N1348">
        <v>0.30400555499999998</v>
      </c>
      <c r="O1348">
        <v>0</v>
      </c>
      <c r="P1348">
        <v>3531</v>
      </c>
      <c r="Q1348">
        <v>0</v>
      </c>
      <c r="R1348">
        <v>0</v>
      </c>
      <c r="S1348">
        <v>3</v>
      </c>
      <c r="T1348">
        <v>599</v>
      </c>
      <c r="U1348">
        <v>0</v>
      </c>
      <c r="V1348">
        <v>1</v>
      </c>
      <c r="W1348">
        <v>0</v>
      </c>
      <c r="X1348">
        <v>310.26627855133472</v>
      </c>
      <c r="Y1348">
        <v>0</v>
      </c>
      <c r="Z1348">
        <v>0</v>
      </c>
      <c r="AA1348">
        <v>259.18448093587836</v>
      </c>
      <c r="AB1348">
        <v>306.69396639934376</v>
      </c>
      <c r="AC1348">
        <v>0</v>
      </c>
      <c r="AD1348">
        <v>5.9151603982648799</v>
      </c>
      <c r="AE1348">
        <v>882.0598862848218</v>
      </c>
    </row>
    <row r="1349" spans="1:31" x14ac:dyDescent="0.25">
      <c r="A1349">
        <v>1899833</v>
      </c>
      <c r="B1349">
        <v>1</v>
      </c>
      <c r="C1349" t="s">
        <v>80</v>
      </c>
      <c r="D1349" t="s">
        <v>105</v>
      </c>
      <c r="E1349" t="s">
        <v>131</v>
      </c>
      <c r="F1349" t="s">
        <v>4105</v>
      </c>
      <c r="G1349" t="s">
        <v>133</v>
      </c>
      <c r="H1349" t="s">
        <v>134</v>
      </c>
      <c r="I1349" t="s">
        <v>135</v>
      </c>
      <c r="J1349" t="s">
        <v>136</v>
      </c>
      <c r="K1349" t="s">
        <v>137</v>
      </c>
      <c r="L1349" t="s">
        <v>4106</v>
      </c>
      <c r="M1349" t="s">
        <v>4107</v>
      </c>
      <c r="N1349">
        <v>2.36</v>
      </c>
      <c r="O1349">
        <v>0</v>
      </c>
      <c r="P1349">
        <v>202</v>
      </c>
      <c r="Q1349">
        <v>0</v>
      </c>
      <c r="R1349">
        <v>0</v>
      </c>
      <c r="S1349">
        <v>0</v>
      </c>
      <c r="T1349">
        <v>14</v>
      </c>
      <c r="U1349">
        <v>0</v>
      </c>
      <c r="V1349">
        <v>0</v>
      </c>
      <c r="W1349">
        <v>0</v>
      </c>
      <c r="X1349">
        <v>139.38167069770893</v>
      </c>
      <c r="Y1349">
        <v>0</v>
      </c>
      <c r="Z1349">
        <v>0</v>
      </c>
      <c r="AA1349">
        <v>0</v>
      </c>
      <c r="AB1349">
        <v>35.847919365883094</v>
      </c>
      <c r="AC1349">
        <v>0</v>
      </c>
      <c r="AD1349">
        <v>0</v>
      </c>
      <c r="AE1349">
        <v>175.22959006359201</v>
      </c>
    </row>
    <row r="1350" spans="1:31" x14ac:dyDescent="0.25">
      <c r="A1350">
        <v>1897583</v>
      </c>
      <c r="B1350">
        <v>1</v>
      </c>
      <c r="C1350" t="s">
        <v>80</v>
      </c>
      <c r="D1350" t="s">
        <v>90</v>
      </c>
      <c r="E1350" t="s">
        <v>171</v>
      </c>
      <c r="F1350" t="s">
        <v>4108</v>
      </c>
      <c r="G1350" t="s">
        <v>446</v>
      </c>
      <c r="H1350" t="s">
        <v>3625</v>
      </c>
      <c r="I1350" t="s">
        <v>135</v>
      </c>
      <c r="J1350" t="s">
        <v>136</v>
      </c>
      <c r="K1350" t="s">
        <v>137</v>
      </c>
      <c r="L1350" t="s">
        <v>4109</v>
      </c>
      <c r="M1350" t="s">
        <v>4110</v>
      </c>
      <c r="N1350">
        <v>1.029722222</v>
      </c>
      <c r="O1350">
        <v>0</v>
      </c>
      <c r="P1350">
        <v>7756</v>
      </c>
      <c r="Q1350">
        <v>0</v>
      </c>
      <c r="R1350">
        <v>0</v>
      </c>
      <c r="S1350">
        <v>1</v>
      </c>
      <c r="T1350">
        <v>431</v>
      </c>
      <c r="U1350">
        <v>0</v>
      </c>
      <c r="V1350">
        <v>2</v>
      </c>
      <c r="W1350">
        <v>0</v>
      </c>
      <c r="X1350">
        <v>1866.3543159221683</v>
      </c>
      <c r="Y1350">
        <v>0</v>
      </c>
      <c r="Z1350">
        <v>0</v>
      </c>
      <c r="AA1350">
        <v>37.025544608838977</v>
      </c>
      <c r="AB1350">
        <v>338.36152630991842</v>
      </c>
      <c r="AC1350">
        <v>0</v>
      </c>
      <c r="AD1350">
        <v>13.87280110055173</v>
      </c>
      <c r="AE1350">
        <v>2255.6141879414777</v>
      </c>
    </row>
    <row r="1351" spans="1:31" x14ac:dyDescent="0.25">
      <c r="A1351">
        <v>1899292</v>
      </c>
      <c r="B1351">
        <v>1</v>
      </c>
      <c r="C1351" t="s">
        <v>80</v>
      </c>
      <c r="D1351" t="s">
        <v>89</v>
      </c>
      <c r="E1351" t="s">
        <v>140</v>
      </c>
      <c r="F1351" t="s">
        <v>4111</v>
      </c>
      <c r="G1351" t="s">
        <v>146</v>
      </c>
      <c r="H1351" t="s">
        <v>134</v>
      </c>
      <c r="I1351" t="s">
        <v>135</v>
      </c>
      <c r="J1351" t="s">
        <v>136</v>
      </c>
      <c r="K1351" t="s">
        <v>137</v>
      </c>
      <c r="L1351" t="s">
        <v>4112</v>
      </c>
      <c r="M1351" t="s">
        <v>4113</v>
      </c>
      <c r="N1351">
        <v>0.70250000000000001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8.5468140388785016E-2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8.5468140388785016E-2</v>
      </c>
    </row>
    <row r="1352" spans="1:31" x14ac:dyDescent="0.25">
      <c r="A1352">
        <v>1897277</v>
      </c>
      <c r="B1352">
        <v>1</v>
      </c>
      <c r="C1352" t="s">
        <v>81</v>
      </c>
      <c r="D1352" t="s">
        <v>112</v>
      </c>
      <c r="E1352" t="s">
        <v>131</v>
      </c>
      <c r="F1352" t="s">
        <v>4114</v>
      </c>
      <c r="G1352" t="s">
        <v>133</v>
      </c>
      <c r="H1352" t="s">
        <v>134</v>
      </c>
      <c r="I1352" t="s">
        <v>135</v>
      </c>
      <c r="J1352" t="s">
        <v>136</v>
      </c>
      <c r="K1352" t="s">
        <v>137</v>
      </c>
      <c r="L1352" t="s">
        <v>4115</v>
      </c>
      <c r="M1352" t="s">
        <v>4116</v>
      </c>
      <c r="N1352">
        <v>0.46444444400000001</v>
      </c>
      <c r="O1352">
        <v>0</v>
      </c>
      <c r="P1352">
        <v>123</v>
      </c>
      <c r="Q1352">
        <v>0</v>
      </c>
      <c r="R1352">
        <v>0</v>
      </c>
      <c r="S1352">
        <v>0</v>
      </c>
      <c r="T1352">
        <v>33</v>
      </c>
      <c r="U1352">
        <v>0</v>
      </c>
      <c r="V1352">
        <v>0</v>
      </c>
      <c r="W1352">
        <v>0</v>
      </c>
      <c r="X1352">
        <v>10.554921828434134</v>
      </c>
      <c r="Y1352">
        <v>0</v>
      </c>
      <c r="Z1352">
        <v>0</v>
      </c>
      <c r="AA1352">
        <v>0</v>
      </c>
      <c r="AB1352">
        <v>5.4217124306138205</v>
      </c>
      <c r="AC1352">
        <v>0</v>
      </c>
      <c r="AD1352">
        <v>0</v>
      </c>
      <c r="AE1352">
        <v>15.976634259047955</v>
      </c>
    </row>
    <row r="1353" spans="1:31" x14ac:dyDescent="0.25">
      <c r="A1353">
        <v>1898516</v>
      </c>
      <c r="B1353">
        <v>1</v>
      </c>
      <c r="C1353" t="s">
        <v>80</v>
      </c>
      <c r="D1353" t="s">
        <v>90</v>
      </c>
      <c r="E1353" t="s">
        <v>171</v>
      </c>
      <c r="F1353" t="s">
        <v>4117</v>
      </c>
      <c r="G1353" t="s">
        <v>446</v>
      </c>
      <c r="H1353" t="s">
        <v>3625</v>
      </c>
      <c r="I1353" t="s">
        <v>135</v>
      </c>
      <c r="J1353" t="s">
        <v>136</v>
      </c>
      <c r="K1353" t="s">
        <v>137</v>
      </c>
      <c r="L1353" t="s">
        <v>4118</v>
      </c>
      <c r="M1353" t="s">
        <v>4119</v>
      </c>
      <c r="N1353">
        <v>0.92817583299999995</v>
      </c>
      <c r="O1353">
        <v>0</v>
      </c>
      <c r="P1353">
        <v>53</v>
      </c>
      <c r="Q1353">
        <v>0</v>
      </c>
      <c r="R1353">
        <v>0</v>
      </c>
      <c r="S1353">
        <v>0</v>
      </c>
      <c r="T1353">
        <v>859</v>
      </c>
      <c r="U1353">
        <v>0</v>
      </c>
      <c r="V1353">
        <v>16</v>
      </c>
      <c r="W1353">
        <v>0</v>
      </c>
      <c r="X1353">
        <v>10.603356347776597</v>
      </c>
      <c r="Y1353">
        <v>0</v>
      </c>
      <c r="Z1353">
        <v>0</v>
      </c>
      <c r="AA1353">
        <v>0</v>
      </c>
      <c r="AB1353">
        <v>930.59423432694086</v>
      </c>
      <c r="AC1353">
        <v>0</v>
      </c>
      <c r="AD1353">
        <v>266.76142904755091</v>
      </c>
      <c r="AE1353">
        <v>1207.9590197222683</v>
      </c>
    </row>
    <row r="1354" spans="1:31" x14ac:dyDescent="0.25">
      <c r="A1354">
        <v>1899641</v>
      </c>
      <c r="B1354">
        <v>1</v>
      </c>
      <c r="C1354" t="s">
        <v>80</v>
      </c>
      <c r="D1354" t="s">
        <v>95</v>
      </c>
      <c r="E1354" t="s">
        <v>140</v>
      </c>
      <c r="F1354" t="s">
        <v>4120</v>
      </c>
      <c r="G1354" t="s">
        <v>342</v>
      </c>
      <c r="H1354" t="s">
        <v>134</v>
      </c>
      <c r="I1354" t="s">
        <v>135</v>
      </c>
      <c r="J1354" t="s">
        <v>136</v>
      </c>
      <c r="K1354" t="s">
        <v>137</v>
      </c>
      <c r="L1354" t="s">
        <v>4121</v>
      </c>
      <c r="M1354" t="s">
        <v>4122</v>
      </c>
      <c r="N1354">
        <v>1.603611111</v>
      </c>
      <c r="O1354">
        <v>0</v>
      </c>
      <c r="P1354">
        <v>9</v>
      </c>
      <c r="Q1354">
        <v>0</v>
      </c>
      <c r="R1354">
        <v>0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4.4916212196283567</v>
      </c>
      <c r="Y1354">
        <v>0</v>
      </c>
      <c r="Z1354">
        <v>0</v>
      </c>
      <c r="AA1354">
        <v>0</v>
      </c>
      <c r="AB1354">
        <v>3.4661283593729455</v>
      </c>
      <c r="AC1354">
        <v>0</v>
      </c>
      <c r="AD1354">
        <v>0</v>
      </c>
      <c r="AE1354">
        <v>7.9577495790013018</v>
      </c>
    </row>
    <row r="1355" spans="1:31" x14ac:dyDescent="0.25">
      <c r="A1355">
        <v>1899398</v>
      </c>
      <c r="B1355">
        <v>1</v>
      </c>
      <c r="C1355" t="s">
        <v>80</v>
      </c>
      <c r="D1355" t="s">
        <v>92</v>
      </c>
      <c r="E1355" t="s">
        <v>140</v>
      </c>
      <c r="F1355" t="s">
        <v>4123</v>
      </c>
      <c r="G1355" t="s">
        <v>362</v>
      </c>
      <c r="H1355" t="s">
        <v>134</v>
      </c>
      <c r="I1355" t="s">
        <v>135</v>
      </c>
      <c r="J1355" t="s">
        <v>136</v>
      </c>
      <c r="K1355" t="s">
        <v>137</v>
      </c>
      <c r="L1355" t="s">
        <v>4124</v>
      </c>
      <c r="M1355" t="s">
        <v>4125</v>
      </c>
      <c r="N1355">
        <v>6.6016666659999999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3.772766743251875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3.772766743251875</v>
      </c>
    </row>
    <row r="1356" spans="1:31" x14ac:dyDescent="0.25">
      <c r="A1356">
        <v>1898708</v>
      </c>
      <c r="B1356">
        <v>1</v>
      </c>
      <c r="C1356" t="s">
        <v>80</v>
      </c>
      <c r="D1356" t="s">
        <v>84</v>
      </c>
      <c r="E1356" t="s">
        <v>149</v>
      </c>
      <c r="F1356" t="s">
        <v>4126</v>
      </c>
      <c r="G1356" t="s">
        <v>446</v>
      </c>
      <c r="H1356" t="s">
        <v>134</v>
      </c>
      <c r="I1356" t="s">
        <v>135</v>
      </c>
      <c r="J1356" t="s">
        <v>136</v>
      </c>
      <c r="K1356" t="s">
        <v>137</v>
      </c>
      <c r="L1356" t="s">
        <v>4127</v>
      </c>
      <c r="M1356" t="s">
        <v>4128</v>
      </c>
      <c r="N1356">
        <v>1.113611111</v>
      </c>
      <c r="O1356">
        <v>0</v>
      </c>
      <c r="P1356">
        <v>499</v>
      </c>
      <c r="Q1356">
        <v>0</v>
      </c>
      <c r="R1356">
        <v>0</v>
      </c>
      <c r="S1356">
        <v>0</v>
      </c>
      <c r="T1356">
        <v>35</v>
      </c>
      <c r="U1356">
        <v>0</v>
      </c>
      <c r="V1356">
        <v>0</v>
      </c>
      <c r="W1356">
        <v>0</v>
      </c>
      <c r="X1356">
        <v>180.59826872789404</v>
      </c>
      <c r="Y1356">
        <v>0</v>
      </c>
      <c r="Z1356">
        <v>0</v>
      </c>
      <c r="AA1356">
        <v>0</v>
      </c>
      <c r="AB1356">
        <v>107.55037741358305</v>
      </c>
      <c r="AC1356">
        <v>0</v>
      </c>
      <c r="AD1356">
        <v>0</v>
      </c>
      <c r="AE1356">
        <v>288.14864614147712</v>
      </c>
    </row>
    <row r="1357" spans="1:31" x14ac:dyDescent="0.25">
      <c r="A1357">
        <v>1899249</v>
      </c>
      <c r="B1357">
        <v>1</v>
      </c>
      <c r="C1357" t="s">
        <v>81</v>
      </c>
      <c r="D1357" t="s">
        <v>112</v>
      </c>
      <c r="E1357" t="s">
        <v>140</v>
      </c>
      <c r="F1357" t="s">
        <v>4129</v>
      </c>
      <c r="G1357" t="s">
        <v>342</v>
      </c>
      <c r="H1357" t="s">
        <v>134</v>
      </c>
      <c r="I1357" t="s">
        <v>135</v>
      </c>
      <c r="J1357" t="s">
        <v>136</v>
      </c>
      <c r="K1357" t="s">
        <v>137</v>
      </c>
      <c r="L1357" t="s">
        <v>4130</v>
      </c>
      <c r="M1357" t="s">
        <v>4131</v>
      </c>
      <c r="N1357">
        <v>1.0491666660000001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1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5.8910054485368191</v>
      </c>
      <c r="AC1357">
        <v>0</v>
      </c>
      <c r="AD1357">
        <v>0</v>
      </c>
      <c r="AE1357">
        <v>5.8910054485368191</v>
      </c>
    </row>
    <row r="1358" spans="1:31" x14ac:dyDescent="0.25">
      <c r="A1358">
        <v>1899106</v>
      </c>
      <c r="B1358">
        <v>1</v>
      </c>
      <c r="C1358" t="s">
        <v>80</v>
      </c>
      <c r="D1358" t="s">
        <v>99</v>
      </c>
      <c r="E1358" t="s">
        <v>131</v>
      </c>
      <c r="F1358" t="s">
        <v>4132</v>
      </c>
      <c r="G1358" t="s">
        <v>133</v>
      </c>
      <c r="H1358" t="s">
        <v>134</v>
      </c>
      <c r="I1358" t="s">
        <v>135</v>
      </c>
      <c r="J1358" t="s">
        <v>136</v>
      </c>
      <c r="K1358" t="s">
        <v>137</v>
      </c>
      <c r="L1358" t="s">
        <v>4133</v>
      </c>
      <c r="M1358" t="s">
        <v>4134</v>
      </c>
      <c r="N1358">
        <v>2.3419444440000001</v>
      </c>
      <c r="O1358">
        <v>0</v>
      </c>
      <c r="P1358">
        <v>58</v>
      </c>
      <c r="Q1358">
        <v>0</v>
      </c>
      <c r="R1358">
        <v>0</v>
      </c>
      <c r="S1358">
        <v>0</v>
      </c>
      <c r="T1358">
        <v>4</v>
      </c>
      <c r="U1358">
        <v>0</v>
      </c>
      <c r="V1358">
        <v>0</v>
      </c>
      <c r="W1358">
        <v>0</v>
      </c>
      <c r="X1358">
        <v>30.08971211263059</v>
      </c>
      <c r="Y1358">
        <v>0</v>
      </c>
      <c r="Z1358">
        <v>0</v>
      </c>
      <c r="AA1358">
        <v>0</v>
      </c>
      <c r="AB1358">
        <v>10.364991263358226</v>
      </c>
      <c r="AC1358">
        <v>0</v>
      </c>
      <c r="AD1358">
        <v>0</v>
      </c>
      <c r="AE1358">
        <v>40.454703375988814</v>
      </c>
    </row>
    <row r="1359" spans="1:31" x14ac:dyDescent="0.25">
      <c r="A1359">
        <v>1899793</v>
      </c>
      <c r="B1359">
        <v>1</v>
      </c>
      <c r="C1359" t="s">
        <v>80</v>
      </c>
      <c r="D1359" t="s">
        <v>89</v>
      </c>
      <c r="E1359" t="s">
        <v>140</v>
      </c>
      <c r="F1359" t="s">
        <v>4135</v>
      </c>
      <c r="G1359" t="s">
        <v>342</v>
      </c>
      <c r="H1359" t="s">
        <v>134</v>
      </c>
      <c r="I1359" t="s">
        <v>135</v>
      </c>
      <c r="J1359" t="s">
        <v>136</v>
      </c>
      <c r="K1359" t="s">
        <v>137</v>
      </c>
      <c r="L1359" t="s">
        <v>4136</v>
      </c>
      <c r="M1359" t="s">
        <v>4137</v>
      </c>
      <c r="N1359">
        <v>1.8905555549999999</v>
      </c>
      <c r="O1359">
        <v>0</v>
      </c>
      <c r="P1359">
        <v>12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17.361815919763835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17.361815919763835</v>
      </c>
    </row>
    <row r="1360" spans="1:31" x14ac:dyDescent="0.25">
      <c r="A1360">
        <v>1898937</v>
      </c>
      <c r="B1360">
        <v>1</v>
      </c>
      <c r="C1360" t="s">
        <v>81</v>
      </c>
      <c r="D1360" t="s">
        <v>128</v>
      </c>
      <c r="E1360" t="s">
        <v>131</v>
      </c>
      <c r="F1360" t="s">
        <v>4138</v>
      </c>
      <c r="G1360" t="s">
        <v>133</v>
      </c>
      <c r="H1360" t="s">
        <v>134</v>
      </c>
      <c r="I1360" t="s">
        <v>135</v>
      </c>
      <c r="J1360" t="s">
        <v>136</v>
      </c>
      <c r="K1360" t="s">
        <v>137</v>
      </c>
      <c r="L1360" t="s">
        <v>4139</v>
      </c>
      <c r="M1360" t="s">
        <v>4140</v>
      </c>
      <c r="N1360">
        <v>1.284166666</v>
      </c>
      <c r="O1360">
        <v>0</v>
      </c>
      <c r="P1360">
        <v>17</v>
      </c>
      <c r="Q1360">
        <v>0</v>
      </c>
      <c r="R1360">
        <v>0</v>
      </c>
      <c r="S1360">
        <v>0</v>
      </c>
      <c r="T1360">
        <v>4</v>
      </c>
      <c r="U1360">
        <v>0</v>
      </c>
      <c r="V1360">
        <v>0</v>
      </c>
      <c r="W1360">
        <v>0</v>
      </c>
      <c r="X1360">
        <v>3.6868894339730747</v>
      </c>
      <c r="Y1360">
        <v>0</v>
      </c>
      <c r="Z1360">
        <v>0</v>
      </c>
      <c r="AA1360">
        <v>0</v>
      </c>
      <c r="AB1360">
        <v>4.9838027177616491</v>
      </c>
      <c r="AC1360">
        <v>0</v>
      </c>
      <c r="AD1360">
        <v>0</v>
      </c>
      <c r="AE1360">
        <v>8.6706921517347233</v>
      </c>
    </row>
    <row r="1361" spans="1:31" x14ac:dyDescent="0.25">
      <c r="A1361">
        <v>1897609</v>
      </c>
      <c r="B1361">
        <v>1</v>
      </c>
      <c r="C1361" t="s">
        <v>80</v>
      </c>
      <c r="D1361" t="s">
        <v>86</v>
      </c>
      <c r="E1361" t="s">
        <v>171</v>
      </c>
      <c r="F1361" t="s">
        <v>4141</v>
      </c>
      <c r="G1361" t="s">
        <v>446</v>
      </c>
      <c r="H1361" t="s">
        <v>3625</v>
      </c>
      <c r="I1361" t="s">
        <v>135</v>
      </c>
      <c r="J1361" t="s">
        <v>136</v>
      </c>
      <c r="K1361" t="s">
        <v>137</v>
      </c>
      <c r="L1361" t="s">
        <v>4142</v>
      </c>
      <c r="M1361" t="s">
        <v>4143</v>
      </c>
      <c r="N1361">
        <v>0.99418222199999995</v>
      </c>
      <c r="O1361">
        <v>0</v>
      </c>
      <c r="P1361">
        <v>1784</v>
      </c>
      <c r="Q1361">
        <v>0</v>
      </c>
      <c r="R1361">
        <v>0</v>
      </c>
      <c r="S1361">
        <v>0</v>
      </c>
      <c r="T1361">
        <v>12</v>
      </c>
      <c r="U1361">
        <v>0</v>
      </c>
      <c r="V1361">
        <v>0</v>
      </c>
      <c r="W1361">
        <v>0</v>
      </c>
      <c r="X1361">
        <v>491.8020062502635</v>
      </c>
      <c r="Y1361">
        <v>0</v>
      </c>
      <c r="Z1361">
        <v>0</v>
      </c>
      <c r="AA1361">
        <v>0</v>
      </c>
      <c r="AB1361">
        <v>22.801650464716861</v>
      </c>
      <c r="AC1361">
        <v>0</v>
      </c>
      <c r="AD1361">
        <v>0</v>
      </c>
      <c r="AE1361">
        <v>514.60365671498039</v>
      </c>
    </row>
    <row r="1362" spans="1:31" x14ac:dyDescent="0.25">
      <c r="A1362">
        <v>1898035</v>
      </c>
      <c r="B1362">
        <v>1</v>
      </c>
      <c r="C1362" t="s">
        <v>80</v>
      </c>
      <c r="D1362" t="s">
        <v>97</v>
      </c>
      <c r="E1362" t="s">
        <v>171</v>
      </c>
      <c r="F1362" t="s">
        <v>4144</v>
      </c>
      <c r="G1362" t="s">
        <v>446</v>
      </c>
      <c r="H1362" t="s">
        <v>3625</v>
      </c>
      <c r="I1362" t="s">
        <v>135</v>
      </c>
      <c r="J1362" t="s">
        <v>136</v>
      </c>
      <c r="K1362" t="s">
        <v>137</v>
      </c>
      <c r="L1362" t="s">
        <v>4145</v>
      </c>
      <c r="M1362" t="s">
        <v>4146</v>
      </c>
      <c r="N1362">
        <v>2.3575433330000002</v>
      </c>
      <c r="O1362">
        <v>22</v>
      </c>
      <c r="P1362">
        <v>14302</v>
      </c>
      <c r="Q1362">
        <v>6</v>
      </c>
      <c r="R1362">
        <v>887</v>
      </c>
      <c r="S1362">
        <v>52</v>
      </c>
      <c r="T1362">
        <v>2114</v>
      </c>
      <c r="U1362">
        <v>5</v>
      </c>
      <c r="V1362">
        <v>4</v>
      </c>
      <c r="W1362">
        <v>522.40873185398436</v>
      </c>
      <c r="X1362">
        <v>11942.750329906215</v>
      </c>
      <c r="Y1362">
        <v>84.48466915830835</v>
      </c>
      <c r="Z1362">
        <v>1267.4417016396912</v>
      </c>
      <c r="AA1362">
        <v>6236.2243352602472</v>
      </c>
      <c r="AB1362">
        <v>7473.6955907074062</v>
      </c>
      <c r="AC1362">
        <v>316.32719135241604</v>
      </c>
      <c r="AD1362">
        <v>568.65361403933548</v>
      </c>
      <c r="AE1362">
        <v>28411.986163917602</v>
      </c>
    </row>
    <row r="1363" spans="1:31" x14ac:dyDescent="0.25">
      <c r="A1363">
        <v>1897371</v>
      </c>
      <c r="B1363">
        <v>1</v>
      </c>
      <c r="C1363" t="s">
        <v>80</v>
      </c>
      <c r="D1363" t="s">
        <v>87</v>
      </c>
      <c r="E1363" t="s">
        <v>171</v>
      </c>
      <c r="F1363" t="s">
        <v>4147</v>
      </c>
      <c r="G1363" t="s">
        <v>446</v>
      </c>
      <c r="H1363" t="s">
        <v>3625</v>
      </c>
      <c r="I1363" t="s">
        <v>135</v>
      </c>
      <c r="J1363" t="s">
        <v>136</v>
      </c>
      <c r="K1363" t="s">
        <v>137</v>
      </c>
      <c r="L1363" t="s">
        <v>4148</v>
      </c>
      <c r="M1363" t="s">
        <v>4149</v>
      </c>
      <c r="N1363">
        <v>1.267223888</v>
      </c>
      <c r="O1363">
        <v>3</v>
      </c>
      <c r="P1363">
        <v>14920</v>
      </c>
      <c r="Q1363">
        <v>2</v>
      </c>
      <c r="R1363">
        <v>28</v>
      </c>
      <c r="S1363">
        <v>42</v>
      </c>
      <c r="T1363">
        <v>1401</v>
      </c>
      <c r="U1363">
        <v>12</v>
      </c>
      <c r="V1363">
        <v>7</v>
      </c>
      <c r="W1363">
        <v>64.447648647979108</v>
      </c>
      <c r="X1363">
        <v>5316.9273966780738</v>
      </c>
      <c r="Y1363">
        <v>2.0614262666214427</v>
      </c>
      <c r="Z1363">
        <v>23.171072637819705</v>
      </c>
      <c r="AA1363">
        <v>8277.8502194460907</v>
      </c>
      <c r="AB1363">
        <v>3190.0928883718757</v>
      </c>
      <c r="AC1363">
        <v>523.32020999235272</v>
      </c>
      <c r="AD1363">
        <v>228.68363896779874</v>
      </c>
      <c r="AE1363">
        <v>17626.55450100861</v>
      </c>
    </row>
    <row r="1364" spans="1:31" x14ac:dyDescent="0.25">
      <c r="A1364">
        <v>1897563</v>
      </c>
      <c r="B1364">
        <v>1</v>
      </c>
      <c r="C1364" t="s">
        <v>80</v>
      </c>
      <c r="D1364" t="s">
        <v>88</v>
      </c>
      <c r="E1364" t="s">
        <v>171</v>
      </c>
      <c r="F1364" t="s">
        <v>4150</v>
      </c>
      <c r="G1364" t="s">
        <v>446</v>
      </c>
      <c r="H1364" t="s">
        <v>3625</v>
      </c>
      <c r="I1364" t="s">
        <v>135</v>
      </c>
      <c r="J1364" t="s">
        <v>136</v>
      </c>
      <c r="K1364" t="s">
        <v>137</v>
      </c>
      <c r="L1364" t="s">
        <v>4151</v>
      </c>
      <c r="M1364" t="s">
        <v>4152</v>
      </c>
      <c r="N1364">
        <v>1.0133333330000001</v>
      </c>
      <c r="O1364">
        <v>0</v>
      </c>
      <c r="P1364">
        <v>3686</v>
      </c>
      <c r="Q1364">
        <v>0</v>
      </c>
      <c r="R1364">
        <v>0</v>
      </c>
      <c r="S1364">
        <v>0</v>
      </c>
      <c r="T1364">
        <v>257</v>
      </c>
      <c r="U1364">
        <v>0</v>
      </c>
      <c r="V1364">
        <v>1</v>
      </c>
      <c r="W1364">
        <v>0</v>
      </c>
      <c r="X1364">
        <v>1016.2016229517997</v>
      </c>
      <c r="Y1364">
        <v>0</v>
      </c>
      <c r="Z1364">
        <v>0</v>
      </c>
      <c r="AA1364">
        <v>0</v>
      </c>
      <c r="AB1364">
        <v>284.73639213271321</v>
      </c>
      <c r="AC1364">
        <v>0</v>
      </c>
      <c r="AD1364">
        <v>5.353535901305734</v>
      </c>
      <c r="AE1364">
        <v>1306.2915509858187</v>
      </c>
    </row>
    <row r="1365" spans="1:31" x14ac:dyDescent="0.25">
      <c r="A1365">
        <v>1898722</v>
      </c>
      <c r="B1365">
        <v>1</v>
      </c>
      <c r="C1365" t="s">
        <v>81</v>
      </c>
      <c r="D1365" t="s">
        <v>113</v>
      </c>
      <c r="E1365" t="s">
        <v>220</v>
      </c>
      <c r="F1365" t="s">
        <v>4153</v>
      </c>
      <c r="G1365" t="s">
        <v>263</v>
      </c>
      <c r="H1365" t="s">
        <v>157</v>
      </c>
      <c r="I1365" t="s">
        <v>135</v>
      </c>
      <c r="J1365" t="s">
        <v>136</v>
      </c>
      <c r="K1365" t="s">
        <v>203</v>
      </c>
      <c r="L1365" t="s">
        <v>4154</v>
      </c>
      <c r="M1365" t="s">
        <v>4155</v>
      </c>
      <c r="N1365">
        <v>0.99577027699999998</v>
      </c>
      <c r="O1365">
        <v>1</v>
      </c>
      <c r="P1365">
        <v>1502</v>
      </c>
      <c r="Q1365">
        <v>15</v>
      </c>
      <c r="R1365">
        <v>377</v>
      </c>
      <c r="S1365">
        <v>4</v>
      </c>
      <c r="T1365">
        <v>104</v>
      </c>
      <c r="U1365">
        <v>0</v>
      </c>
      <c r="V1365">
        <v>1</v>
      </c>
      <c r="W1365">
        <v>0.66336532558300276</v>
      </c>
      <c r="X1365">
        <v>368.04178460829445</v>
      </c>
      <c r="Y1365">
        <v>32.443467543914821</v>
      </c>
      <c r="Z1365">
        <v>697.66717880638566</v>
      </c>
      <c r="AA1365">
        <v>51.149748701219266</v>
      </c>
      <c r="AB1365">
        <v>99.605138977092025</v>
      </c>
      <c r="AC1365">
        <v>0</v>
      </c>
      <c r="AD1365">
        <v>1.1435386139053778</v>
      </c>
      <c r="AE1365">
        <v>1250.7142225763946</v>
      </c>
    </row>
    <row r="1366" spans="1:31" x14ac:dyDescent="0.25">
      <c r="A1366">
        <v>1899555</v>
      </c>
      <c r="B1366">
        <v>1</v>
      </c>
      <c r="C1366" t="s">
        <v>81</v>
      </c>
      <c r="D1366" t="s">
        <v>113</v>
      </c>
      <c r="E1366" t="s">
        <v>149</v>
      </c>
      <c r="F1366" t="s">
        <v>4156</v>
      </c>
      <c r="G1366" t="s">
        <v>151</v>
      </c>
      <c r="H1366" t="s">
        <v>134</v>
      </c>
      <c r="I1366" t="s">
        <v>135</v>
      </c>
      <c r="J1366" t="s">
        <v>136</v>
      </c>
      <c r="K1366" t="s">
        <v>137</v>
      </c>
      <c r="L1366" t="s">
        <v>4157</v>
      </c>
      <c r="M1366" t="s">
        <v>4158</v>
      </c>
      <c r="N1366">
        <v>1.04</v>
      </c>
      <c r="O1366">
        <v>0</v>
      </c>
      <c r="P1366">
        <v>311</v>
      </c>
      <c r="Q1366">
        <v>0</v>
      </c>
      <c r="R1366">
        <v>0</v>
      </c>
      <c r="S1366">
        <v>0</v>
      </c>
      <c r="T1366">
        <v>17</v>
      </c>
      <c r="U1366">
        <v>0</v>
      </c>
      <c r="V1366">
        <v>0</v>
      </c>
      <c r="W1366">
        <v>0</v>
      </c>
      <c r="X1366">
        <v>82.888518436558741</v>
      </c>
      <c r="Y1366">
        <v>0</v>
      </c>
      <c r="Z1366">
        <v>0</v>
      </c>
      <c r="AA1366">
        <v>0</v>
      </c>
      <c r="AB1366">
        <v>14.958095195642793</v>
      </c>
      <c r="AC1366">
        <v>0</v>
      </c>
      <c r="AD1366">
        <v>0</v>
      </c>
      <c r="AE1366">
        <v>97.846613632201539</v>
      </c>
    </row>
    <row r="1367" spans="1:31" x14ac:dyDescent="0.25">
      <c r="A1367">
        <v>1897417</v>
      </c>
      <c r="B1367">
        <v>1</v>
      </c>
      <c r="C1367" t="s">
        <v>80</v>
      </c>
      <c r="D1367" t="s">
        <v>84</v>
      </c>
      <c r="E1367" t="s">
        <v>171</v>
      </c>
      <c r="F1367" t="s">
        <v>3940</v>
      </c>
      <c r="G1367" t="s">
        <v>446</v>
      </c>
      <c r="H1367" t="s">
        <v>3625</v>
      </c>
      <c r="I1367" t="s">
        <v>135</v>
      </c>
      <c r="J1367" t="s">
        <v>136</v>
      </c>
      <c r="K1367" t="s">
        <v>137</v>
      </c>
      <c r="L1367" t="s">
        <v>4159</v>
      </c>
      <c r="M1367" t="s">
        <v>4160</v>
      </c>
      <c r="N1367">
        <v>1.132777777</v>
      </c>
      <c r="O1367">
        <v>0</v>
      </c>
      <c r="P1367">
        <v>5529</v>
      </c>
      <c r="Q1367">
        <v>0</v>
      </c>
      <c r="R1367">
        <v>0</v>
      </c>
      <c r="S1367">
        <v>0</v>
      </c>
      <c r="T1367">
        <v>351</v>
      </c>
      <c r="U1367">
        <v>0</v>
      </c>
      <c r="V1367">
        <v>0</v>
      </c>
      <c r="W1367">
        <v>0</v>
      </c>
      <c r="X1367">
        <v>1621.8027968556632</v>
      </c>
      <c r="Y1367">
        <v>0</v>
      </c>
      <c r="Z1367">
        <v>0</v>
      </c>
      <c r="AA1367">
        <v>0</v>
      </c>
      <c r="AB1367">
        <v>459.48632478236004</v>
      </c>
      <c r="AC1367">
        <v>0</v>
      </c>
      <c r="AD1367">
        <v>0</v>
      </c>
      <c r="AE1367">
        <v>2081.2891216380231</v>
      </c>
    </row>
    <row r="1368" spans="1:31" x14ac:dyDescent="0.25">
      <c r="A1368">
        <v>1897540</v>
      </c>
      <c r="B1368">
        <v>1</v>
      </c>
      <c r="C1368" t="s">
        <v>80</v>
      </c>
      <c r="D1368" t="s">
        <v>104</v>
      </c>
      <c r="E1368" t="s">
        <v>171</v>
      </c>
      <c r="F1368" t="s">
        <v>4161</v>
      </c>
      <c r="G1368" t="s">
        <v>446</v>
      </c>
      <c r="H1368" t="s">
        <v>3625</v>
      </c>
      <c r="I1368" t="s">
        <v>135</v>
      </c>
      <c r="J1368" t="s">
        <v>136</v>
      </c>
      <c r="K1368" t="s">
        <v>137</v>
      </c>
      <c r="L1368" t="s">
        <v>4162</v>
      </c>
      <c r="M1368" t="s">
        <v>4163</v>
      </c>
      <c r="N1368">
        <v>1.1116666660000001</v>
      </c>
      <c r="O1368">
        <v>14</v>
      </c>
      <c r="P1368">
        <v>2428</v>
      </c>
      <c r="Q1368">
        <v>55</v>
      </c>
      <c r="R1368">
        <v>27</v>
      </c>
      <c r="S1368">
        <v>85</v>
      </c>
      <c r="T1368">
        <v>261</v>
      </c>
      <c r="U1368">
        <v>18</v>
      </c>
      <c r="V1368">
        <v>0</v>
      </c>
      <c r="W1368">
        <v>5.6743386304546704</v>
      </c>
      <c r="X1368">
        <v>632.8971053190794</v>
      </c>
      <c r="Y1368">
        <v>205.48026228274708</v>
      </c>
      <c r="Z1368">
        <v>17.361297590918969</v>
      </c>
      <c r="AA1368">
        <v>1229.4294007006108</v>
      </c>
      <c r="AB1368">
        <v>244.57442368138496</v>
      </c>
      <c r="AC1368">
        <v>2687.9461078154295</v>
      </c>
      <c r="AD1368">
        <v>0</v>
      </c>
      <c r="AE1368">
        <v>5023.3629360206251</v>
      </c>
    </row>
    <row r="1369" spans="1:31" x14ac:dyDescent="0.25">
      <c r="A1369">
        <v>1898868</v>
      </c>
      <c r="B1369">
        <v>1</v>
      </c>
      <c r="C1369" t="s">
        <v>80</v>
      </c>
      <c r="D1369" t="s">
        <v>91</v>
      </c>
      <c r="E1369" t="s">
        <v>190</v>
      </c>
      <c r="F1369" t="s">
        <v>4164</v>
      </c>
      <c r="G1369" t="s">
        <v>241</v>
      </c>
      <c r="H1369" t="s">
        <v>157</v>
      </c>
      <c r="I1369" t="s">
        <v>135</v>
      </c>
      <c r="J1369" t="s">
        <v>136</v>
      </c>
      <c r="K1369" t="s">
        <v>137</v>
      </c>
      <c r="L1369" t="s">
        <v>4165</v>
      </c>
      <c r="M1369" t="s">
        <v>4166</v>
      </c>
      <c r="N1369">
        <v>4.8633333329999999</v>
      </c>
      <c r="O1369">
        <v>0</v>
      </c>
      <c r="P1369">
        <v>0</v>
      </c>
      <c r="Q1369">
        <v>0</v>
      </c>
      <c r="R1369">
        <v>10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155.64723164909026</v>
      </c>
      <c r="AA1369">
        <v>0</v>
      </c>
      <c r="AB1369">
        <v>0</v>
      </c>
      <c r="AC1369">
        <v>0</v>
      </c>
      <c r="AD1369">
        <v>0</v>
      </c>
      <c r="AE1369">
        <v>155.64723164909026</v>
      </c>
    </row>
    <row r="1370" spans="1:31" x14ac:dyDescent="0.25">
      <c r="A1370">
        <v>1898745</v>
      </c>
      <c r="B1370">
        <v>1</v>
      </c>
      <c r="C1370" t="s">
        <v>80</v>
      </c>
      <c r="D1370" t="s">
        <v>99</v>
      </c>
      <c r="E1370" t="s">
        <v>140</v>
      </c>
      <c r="F1370" t="s">
        <v>4167</v>
      </c>
      <c r="G1370" t="s">
        <v>342</v>
      </c>
      <c r="H1370" t="s">
        <v>134</v>
      </c>
      <c r="I1370" t="s">
        <v>135</v>
      </c>
      <c r="J1370" t="s">
        <v>136</v>
      </c>
      <c r="K1370" t="s">
        <v>137</v>
      </c>
      <c r="L1370" t="s">
        <v>4168</v>
      </c>
      <c r="M1370" t="s">
        <v>4169</v>
      </c>
      <c r="N1370">
        <v>0.66749999999999998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0.19233612567944999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0.19233612567944999</v>
      </c>
    </row>
    <row r="1371" spans="1:31" x14ac:dyDescent="0.25">
      <c r="A1371">
        <v>1899432</v>
      </c>
      <c r="B1371">
        <v>1</v>
      </c>
      <c r="C1371" t="s">
        <v>80</v>
      </c>
      <c r="D1371" t="s">
        <v>98</v>
      </c>
      <c r="E1371" t="s">
        <v>149</v>
      </c>
      <c r="F1371" t="s">
        <v>2405</v>
      </c>
      <c r="G1371" t="s">
        <v>151</v>
      </c>
      <c r="H1371" t="s">
        <v>134</v>
      </c>
      <c r="I1371" t="s">
        <v>135</v>
      </c>
      <c r="J1371" t="s">
        <v>136</v>
      </c>
      <c r="K1371" t="s">
        <v>137</v>
      </c>
      <c r="L1371" t="s">
        <v>4170</v>
      </c>
      <c r="M1371" t="s">
        <v>4171</v>
      </c>
      <c r="N1371">
        <v>3.3491666659999999</v>
      </c>
      <c r="O1371">
        <v>0</v>
      </c>
      <c r="P1371">
        <v>206</v>
      </c>
      <c r="Q1371">
        <v>0</v>
      </c>
      <c r="R1371">
        <v>4</v>
      </c>
      <c r="S1371">
        <v>0</v>
      </c>
      <c r="T1371">
        <v>49</v>
      </c>
      <c r="U1371">
        <v>0</v>
      </c>
      <c r="V1371">
        <v>0</v>
      </c>
      <c r="W1371">
        <v>0</v>
      </c>
      <c r="X1371">
        <v>300.92865263943605</v>
      </c>
      <c r="Y1371">
        <v>0</v>
      </c>
      <c r="Z1371">
        <v>50.452815332050072</v>
      </c>
      <c r="AA1371">
        <v>0</v>
      </c>
      <c r="AB1371">
        <v>239.03517326987051</v>
      </c>
      <c r="AC1371">
        <v>0</v>
      </c>
      <c r="AD1371">
        <v>0</v>
      </c>
      <c r="AE1371">
        <v>590.41664124135661</v>
      </c>
    </row>
    <row r="1372" spans="1:31" x14ac:dyDescent="0.25">
      <c r="A1372">
        <v>1897463</v>
      </c>
      <c r="B1372">
        <v>1</v>
      </c>
      <c r="C1372" t="s">
        <v>80</v>
      </c>
      <c r="D1372" t="s">
        <v>110</v>
      </c>
      <c r="E1372" t="s">
        <v>190</v>
      </c>
      <c r="F1372" t="s">
        <v>4172</v>
      </c>
      <c r="G1372" t="s">
        <v>202</v>
      </c>
      <c r="H1372" t="s">
        <v>157</v>
      </c>
      <c r="I1372" t="s">
        <v>135</v>
      </c>
      <c r="J1372" t="s">
        <v>136</v>
      </c>
      <c r="K1372" t="s">
        <v>203</v>
      </c>
      <c r="L1372" t="s">
        <v>4173</v>
      </c>
      <c r="M1372" t="s">
        <v>4174</v>
      </c>
      <c r="N1372">
        <v>1.472416666</v>
      </c>
      <c r="O1372">
        <v>0</v>
      </c>
      <c r="P1372">
        <v>1977</v>
      </c>
      <c r="Q1372">
        <v>0</v>
      </c>
      <c r="R1372">
        <v>0</v>
      </c>
      <c r="S1372">
        <v>0</v>
      </c>
      <c r="T1372">
        <v>433</v>
      </c>
      <c r="U1372">
        <v>0</v>
      </c>
      <c r="V1372">
        <v>2</v>
      </c>
      <c r="W1372">
        <v>0</v>
      </c>
      <c r="X1372">
        <v>998.05352417090876</v>
      </c>
      <c r="Y1372">
        <v>0</v>
      </c>
      <c r="Z1372">
        <v>0</v>
      </c>
      <c r="AA1372">
        <v>0</v>
      </c>
      <c r="AB1372">
        <v>1462.9214548755399</v>
      </c>
      <c r="AC1372">
        <v>0</v>
      </c>
      <c r="AD1372">
        <v>166.00019739158688</v>
      </c>
      <c r="AE1372">
        <v>2626.9751764380353</v>
      </c>
    </row>
    <row r="1373" spans="1:31" x14ac:dyDescent="0.25">
      <c r="A1373">
        <v>1899478</v>
      </c>
      <c r="B1373">
        <v>1</v>
      </c>
      <c r="C1373" t="s">
        <v>81</v>
      </c>
      <c r="D1373" t="s">
        <v>128</v>
      </c>
      <c r="E1373" t="s">
        <v>140</v>
      </c>
      <c r="F1373" t="s">
        <v>4175</v>
      </c>
      <c r="G1373" t="s">
        <v>342</v>
      </c>
      <c r="H1373" t="s">
        <v>134</v>
      </c>
      <c r="I1373" t="s">
        <v>135</v>
      </c>
      <c r="J1373" t="s">
        <v>136</v>
      </c>
      <c r="K1373" t="s">
        <v>137</v>
      </c>
      <c r="L1373" t="s">
        <v>4176</v>
      </c>
      <c r="M1373" t="s">
        <v>4177</v>
      </c>
      <c r="N1373">
        <v>5.6727777770000003</v>
      </c>
      <c r="O1373">
        <v>0</v>
      </c>
      <c r="P1373">
        <v>3</v>
      </c>
      <c r="Q1373">
        <v>0</v>
      </c>
      <c r="R1373">
        <v>0</v>
      </c>
      <c r="S1373">
        <v>0</v>
      </c>
      <c r="T1373">
        <v>2</v>
      </c>
      <c r="U1373">
        <v>0</v>
      </c>
      <c r="V1373">
        <v>0</v>
      </c>
      <c r="W1373">
        <v>0</v>
      </c>
      <c r="X1373">
        <v>3.0163447497138747</v>
      </c>
      <c r="Y1373">
        <v>0</v>
      </c>
      <c r="Z1373">
        <v>0</v>
      </c>
      <c r="AA1373">
        <v>0</v>
      </c>
      <c r="AB1373">
        <v>6.9956239010780514</v>
      </c>
      <c r="AC1373">
        <v>0</v>
      </c>
      <c r="AD1373">
        <v>0</v>
      </c>
      <c r="AE1373">
        <v>10.011968650791927</v>
      </c>
    </row>
    <row r="1374" spans="1:31" x14ac:dyDescent="0.25">
      <c r="A1374">
        <v>1899870</v>
      </c>
      <c r="B1374">
        <v>1</v>
      </c>
      <c r="C1374" t="s">
        <v>80</v>
      </c>
      <c r="D1374" t="s">
        <v>100</v>
      </c>
      <c r="E1374" t="s">
        <v>131</v>
      </c>
      <c r="F1374" t="s">
        <v>4178</v>
      </c>
      <c r="G1374" t="s">
        <v>133</v>
      </c>
      <c r="H1374" t="s">
        <v>134</v>
      </c>
      <c r="I1374" t="s">
        <v>135</v>
      </c>
      <c r="J1374" t="s">
        <v>136</v>
      </c>
      <c r="K1374" t="s">
        <v>137</v>
      </c>
      <c r="L1374" t="s">
        <v>4179</v>
      </c>
      <c r="M1374" t="s">
        <v>4180</v>
      </c>
      <c r="N1374">
        <v>1.6755555550000001</v>
      </c>
      <c r="O1374">
        <v>0</v>
      </c>
      <c r="P1374">
        <v>47</v>
      </c>
      <c r="Q1374">
        <v>0</v>
      </c>
      <c r="R1374">
        <v>1</v>
      </c>
      <c r="S1374">
        <v>0</v>
      </c>
      <c r="T1374">
        <v>3</v>
      </c>
      <c r="U1374">
        <v>0</v>
      </c>
      <c r="V1374">
        <v>0</v>
      </c>
      <c r="W1374">
        <v>0</v>
      </c>
      <c r="X1374">
        <v>26.469637365399933</v>
      </c>
      <c r="Y1374">
        <v>0</v>
      </c>
      <c r="Z1374">
        <v>0.60386704092748611</v>
      </c>
      <c r="AA1374">
        <v>0</v>
      </c>
      <c r="AB1374">
        <v>0.99003517306922062</v>
      </c>
      <c r="AC1374">
        <v>0</v>
      </c>
      <c r="AD1374">
        <v>0</v>
      </c>
      <c r="AE1374">
        <v>28.06353957939664</v>
      </c>
    </row>
    <row r="1375" spans="1:31" x14ac:dyDescent="0.25">
      <c r="A1375">
        <v>1899624</v>
      </c>
      <c r="B1375">
        <v>1</v>
      </c>
      <c r="C1375" t="s">
        <v>80</v>
      </c>
      <c r="D1375" t="s">
        <v>104</v>
      </c>
      <c r="E1375" t="s">
        <v>131</v>
      </c>
      <c r="F1375" t="s">
        <v>4181</v>
      </c>
      <c r="G1375" t="s">
        <v>202</v>
      </c>
      <c r="H1375" t="s">
        <v>134</v>
      </c>
      <c r="I1375" t="s">
        <v>135</v>
      </c>
      <c r="J1375" t="s">
        <v>136</v>
      </c>
      <c r="K1375" t="s">
        <v>203</v>
      </c>
      <c r="L1375" t="s">
        <v>4182</v>
      </c>
      <c r="M1375" t="s">
        <v>4183</v>
      </c>
      <c r="N1375">
        <v>0.21666666600000001</v>
      </c>
      <c r="O1375">
        <v>0</v>
      </c>
      <c r="P1375">
        <v>108</v>
      </c>
      <c r="Q1375">
        <v>0</v>
      </c>
      <c r="R1375">
        <v>0</v>
      </c>
      <c r="S1375">
        <v>0</v>
      </c>
      <c r="T1375">
        <v>13</v>
      </c>
      <c r="U1375">
        <v>0</v>
      </c>
      <c r="V1375">
        <v>0</v>
      </c>
      <c r="W1375">
        <v>0</v>
      </c>
      <c r="X1375">
        <v>5.4713874286928998</v>
      </c>
      <c r="Y1375">
        <v>0</v>
      </c>
      <c r="Z1375">
        <v>0</v>
      </c>
      <c r="AA1375">
        <v>0</v>
      </c>
      <c r="AB1375">
        <v>4.0564557639709999</v>
      </c>
      <c r="AC1375">
        <v>0</v>
      </c>
      <c r="AD1375">
        <v>0</v>
      </c>
      <c r="AE1375">
        <v>9.5278431926638998</v>
      </c>
    </row>
    <row r="1376" spans="1:31" x14ac:dyDescent="0.25">
      <c r="A1376">
        <v>1898837</v>
      </c>
      <c r="B1376">
        <v>1</v>
      </c>
      <c r="C1376" t="s">
        <v>80</v>
      </c>
      <c r="D1376" t="s">
        <v>97</v>
      </c>
      <c r="E1376" t="s">
        <v>190</v>
      </c>
      <c r="F1376" t="s">
        <v>4184</v>
      </c>
      <c r="G1376" t="s">
        <v>241</v>
      </c>
      <c r="H1376" t="s">
        <v>157</v>
      </c>
      <c r="I1376" t="s">
        <v>135</v>
      </c>
      <c r="J1376" t="s">
        <v>136</v>
      </c>
      <c r="K1376" t="s">
        <v>137</v>
      </c>
      <c r="L1376" t="s">
        <v>4185</v>
      </c>
      <c r="M1376" t="s">
        <v>4186</v>
      </c>
      <c r="N1376">
        <v>0.66666666600000002</v>
      </c>
      <c r="O1376">
        <v>0</v>
      </c>
      <c r="P1376">
        <v>29</v>
      </c>
      <c r="Q1376">
        <v>0</v>
      </c>
      <c r="R1376">
        <v>20</v>
      </c>
      <c r="S1376">
        <v>3</v>
      </c>
      <c r="T1376">
        <v>6</v>
      </c>
      <c r="U1376">
        <v>0</v>
      </c>
      <c r="V1376">
        <v>0</v>
      </c>
      <c r="W1376">
        <v>0</v>
      </c>
      <c r="X1376">
        <v>27.711096985871958</v>
      </c>
      <c r="Y1376">
        <v>0</v>
      </c>
      <c r="Z1376">
        <v>8.6282028897053671</v>
      </c>
      <c r="AA1376">
        <v>76.710676837380134</v>
      </c>
      <c r="AB1376">
        <v>6.6419862363762672</v>
      </c>
      <c r="AC1376">
        <v>0</v>
      </c>
      <c r="AD1376">
        <v>0</v>
      </c>
      <c r="AE1376">
        <v>119.69196294933373</v>
      </c>
    </row>
    <row r="1377" spans="1:31" x14ac:dyDescent="0.25">
      <c r="A1377">
        <v>1899524</v>
      </c>
      <c r="B1377">
        <v>1</v>
      </c>
      <c r="C1377" t="s">
        <v>80</v>
      </c>
      <c r="D1377" t="s">
        <v>87</v>
      </c>
      <c r="E1377" t="s">
        <v>154</v>
      </c>
      <c r="F1377" t="s">
        <v>4187</v>
      </c>
      <c r="G1377" t="s">
        <v>156</v>
      </c>
      <c r="H1377" t="s">
        <v>157</v>
      </c>
      <c r="I1377" t="s">
        <v>135</v>
      </c>
      <c r="J1377" t="s">
        <v>136</v>
      </c>
      <c r="K1377" t="s">
        <v>137</v>
      </c>
      <c r="L1377" t="s">
        <v>4188</v>
      </c>
      <c r="M1377" t="s">
        <v>4189</v>
      </c>
      <c r="N1377">
        <v>2.6333333329999999</v>
      </c>
      <c r="O1377">
        <v>0</v>
      </c>
      <c r="P1377">
        <v>2601</v>
      </c>
      <c r="Q1377">
        <v>0</v>
      </c>
      <c r="R1377">
        <v>0</v>
      </c>
      <c r="S1377">
        <v>4</v>
      </c>
      <c r="T1377">
        <v>217</v>
      </c>
      <c r="U1377">
        <v>0</v>
      </c>
      <c r="V1377">
        <v>3</v>
      </c>
      <c r="W1377">
        <v>0</v>
      </c>
      <c r="X1377">
        <v>1952.591768876574</v>
      </c>
      <c r="Y1377">
        <v>0</v>
      </c>
      <c r="Z1377">
        <v>0</v>
      </c>
      <c r="AA1377">
        <v>516.7224109008406</v>
      </c>
      <c r="AB1377">
        <v>925.45264748343141</v>
      </c>
      <c r="AC1377">
        <v>0</v>
      </c>
      <c r="AD1377">
        <v>131.05952027571496</v>
      </c>
      <c r="AE1377">
        <v>3525.8263475365611</v>
      </c>
    </row>
    <row r="1378" spans="1:31" x14ac:dyDescent="0.25">
      <c r="A1378">
        <v>1899916</v>
      </c>
      <c r="B1378">
        <v>1</v>
      </c>
      <c r="C1378" t="s">
        <v>80</v>
      </c>
      <c r="D1378" t="s">
        <v>84</v>
      </c>
      <c r="E1378" t="s">
        <v>140</v>
      </c>
      <c r="F1378" t="s">
        <v>4190</v>
      </c>
      <c r="G1378" t="s">
        <v>217</v>
      </c>
      <c r="H1378" t="s">
        <v>134</v>
      </c>
      <c r="I1378" t="s">
        <v>135</v>
      </c>
      <c r="J1378" t="s">
        <v>136</v>
      </c>
      <c r="K1378" t="s">
        <v>137</v>
      </c>
      <c r="L1378" t="s">
        <v>4191</v>
      </c>
      <c r="M1378" t="s">
        <v>4192</v>
      </c>
      <c r="N1378">
        <v>1.1133333329999999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0.38494240169486671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0.38494240169486671</v>
      </c>
    </row>
    <row r="1379" spans="1:31" x14ac:dyDescent="0.25">
      <c r="A1379">
        <v>1898834</v>
      </c>
      <c r="B1379">
        <v>1</v>
      </c>
      <c r="C1379" t="s">
        <v>81</v>
      </c>
      <c r="D1379" t="s">
        <v>116</v>
      </c>
      <c r="E1379" t="s">
        <v>190</v>
      </c>
      <c r="F1379" t="s">
        <v>4193</v>
      </c>
      <c r="G1379" t="s">
        <v>241</v>
      </c>
      <c r="H1379" t="s">
        <v>157</v>
      </c>
      <c r="I1379" t="s">
        <v>135</v>
      </c>
      <c r="J1379" t="s">
        <v>136</v>
      </c>
      <c r="K1379" t="s">
        <v>137</v>
      </c>
      <c r="L1379" t="s">
        <v>4194</v>
      </c>
      <c r="M1379" t="s">
        <v>4195</v>
      </c>
      <c r="N1379">
        <v>2.503333333</v>
      </c>
      <c r="O1379">
        <v>0</v>
      </c>
      <c r="P1379">
        <v>44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0</v>
      </c>
      <c r="X1379">
        <v>14.773226700171202</v>
      </c>
      <c r="Y1379">
        <v>0</v>
      </c>
      <c r="Z1379">
        <v>0</v>
      </c>
      <c r="AA1379">
        <v>0</v>
      </c>
      <c r="AB1379">
        <v>1.3690084752841951</v>
      </c>
      <c r="AC1379">
        <v>0</v>
      </c>
      <c r="AD1379">
        <v>0</v>
      </c>
      <c r="AE1379">
        <v>16.142235175455397</v>
      </c>
    </row>
    <row r="1380" spans="1:31" x14ac:dyDescent="0.25">
      <c r="A1380">
        <v>1897978</v>
      </c>
      <c r="B1380">
        <v>1</v>
      </c>
      <c r="C1380" t="s">
        <v>80</v>
      </c>
      <c r="D1380" t="s">
        <v>96</v>
      </c>
      <c r="E1380" t="s">
        <v>154</v>
      </c>
      <c r="F1380" t="s">
        <v>4196</v>
      </c>
      <c r="G1380" t="s">
        <v>156</v>
      </c>
      <c r="H1380" t="s">
        <v>3625</v>
      </c>
      <c r="I1380" t="s">
        <v>135</v>
      </c>
      <c r="J1380" t="s">
        <v>136</v>
      </c>
      <c r="K1380" t="s">
        <v>137</v>
      </c>
      <c r="L1380" t="s">
        <v>4197</v>
      </c>
      <c r="M1380" t="s">
        <v>4198</v>
      </c>
      <c r="N1380">
        <v>0.466388888</v>
      </c>
      <c r="O1380">
        <v>0</v>
      </c>
      <c r="P1380">
        <v>106</v>
      </c>
      <c r="Q1380">
        <v>0</v>
      </c>
      <c r="R1380">
        <v>0</v>
      </c>
      <c r="S1380">
        <v>0</v>
      </c>
      <c r="T1380">
        <v>2</v>
      </c>
      <c r="U1380">
        <v>0</v>
      </c>
      <c r="V1380">
        <v>0</v>
      </c>
      <c r="W1380">
        <v>0</v>
      </c>
      <c r="X1380">
        <v>22.316362948702711</v>
      </c>
      <c r="Y1380">
        <v>0</v>
      </c>
      <c r="Z1380">
        <v>0</v>
      </c>
      <c r="AA1380">
        <v>0</v>
      </c>
      <c r="AB1380">
        <v>1.7323433267553088</v>
      </c>
      <c r="AC1380">
        <v>0</v>
      </c>
      <c r="AD1380">
        <v>0</v>
      </c>
      <c r="AE1380">
        <v>24.04870627545802</v>
      </c>
    </row>
    <row r="1381" spans="1:31" x14ac:dyDescent="0.25">
      <c r="A1381">
        <v>1899475</v>
      </c>
      <c r="B1381">
        <v>1</v>
      </c>
      <c r="C1381" t="s">
        <v>80</v>
      </c>
      <c r="D1381" t="s">
        <v>87</v>
      </c>
      <c r="E1381" t="s">
        <v>160</v>
      </c>
      <c r="F1381" t="s">
        <v>4199</v>
      </c>
      <c r="G1381" t="s">
        <v>133</v>
      </c>
      <c r="H1381" t="s">
        <v>134</v>
      </c>
      <c r="I1381" t="s">
        <v>135</v>
      </c>
      <c r="J1381" t="s">
        <v>136</v>
      </c>
      <c r="K1381" t="s">
        <v>137</v>
      </c>
      <c r="L1381" t="s">
        <v>4200</v>
      </c>
      <c r="M1381" t="s">
        <v>4201</v>
      </c>
      <c r="N1381">
        <v>1.342777777</v>
      </c>
      <c r="O1381">
        <v>0</v>
      </c>
      <c r="P1381">
        <v>42</v>
      </c>
      <c r="Q1381">
        <v>0</v>
      </c>
      <c r="R1381">
        <v>0</v>
      </c>
      <c r="S1381">
        <v>0</v>
      </c>
      <c r="T1381">
        <v>10</v>
      </c>
      <c r="U1381">
        <v>0</v>
      </c>
      <c r="V1381">
        <v>1</v>
      </c>
      <c r="W1381">
        <v>0</v>
      </c>
      <c r="X1381">
        <v>17.335853975816576</v>
      </c>
      <c r="Y1381">
        <v>0</v>
      </c>
      <c r="Z1381">
        <v>0</v>
      </c>
      <c r="AA1381">
        <v>0</v>
      </c>
      <c r="AB1381">
        <v>29.077199695212762</v>
      </c>
      <c r="AC1381">
        <v>0</v>
      </c>
      <c r="AD1381">
        <v>41.607286058576186</v>
      </c>
      <c r="AE1381">
        <v>88.020339729605524</v>
      </c>
    </row>
    <row r="1382" spans="1:31" x14ac:dyDescent="0.25">
      <c r="A1382">
        <v>1898407</v>
      </c>
      <c r="B1382">
        <v>1</v>
      </c>
      <c r="C1382" t="s">
        <v>80</v>
      </c>
      <c r="D1382" t="s">
        <v>104</v>
      </c>
      <c r="E1382" t="s">
        <v>171</v>
      </c>
      <c r="F1382" t="s">
        <v>4202</v>
      </c>
      <c r="G1382" t="s">
        <v>446</v>
      </c>
      <c r="H1382" t="s">
        <v>3625</v>
      </c>
      <c r="I1382" t="s">
        <v>135</v>
      </c>
      <c r="J1382" t="s">
        <v>136</v>
      </c>
      <c r="K1382" t="s">
        <v>137</v>
      </c>
      <c r="L1382" t="s">
        <v>4203</v>
      </c>
      <c r="M1382" t="s">
        <v>4204</v>
      </c>
      <c r="N1382">
        <v>1.0119444440000001</v>
      </c>
      <c r="O1382">
        <v>25</v>
      </c>
      <c r="P1382">
        <v>5371</v>
      </c>
      <c r="Q1382">
        <v>33</v>
      </c>
      <c r="R1382">
        <v>104</v>
      </c>
      <c r="S1382">
        <v>48</v>
      </c>
      <c r="T1382">
        <v>465</v>
      </c>
      <c r="U1382">
        <v>1</v>
      </c>
      <c r="V1382">
        <v>3</v>
      </c>
      <c r="W1382">
        <v>87.604320976251955</v>
      </c>
      <c r="X1382">
        <v>1488.0022967967041</v>
      </c>
      <c r="Y1382">
        <v>49.327418264454948</v>
      </c>
      <c r="Z1382">
        <v>90.466688663549931</v>
      </c>
      <c r="AA1382">
        <v>946.90924847205213</v>
      </c>
      <c r="AB1382">
        <v>739.83679144826749</v>
      </c>
      <c r="AC1382">
        <v>13.534446763634822</v>
      </c>
      <c r="AD1382">
        <v>48.985729746609643</v>
      </c>
      <c r="AE1382">
        <v>3464.6669411315247</v>
      </c>
    </row>
    <row r="1383" spans="1:31" x14ac:dyDescent="0.25">
      <c r="A1383">
        <v>1897337</v>
      </c>
      <c r="B1383">
        <v>1</v>
      </c>
      <c r="C1383" t="s">
        <v>81</v>
      </c>
      <c r="D1383" t="s">
        <v>127</v>
      </c>
      <c r="E1383" t="s">
        <v>220</v>
      </c>
      <c r="F1383" t="s">
        <v>2953</v>
      </c>
      <c r="G1383" t="s">
        <v>156</v>
      </c>
      <c r="H1383" t="s">
        <v>157</v>
      </c>
      <c r="I1383" t="s">
        <v>135</v>
      </c>
      <c r="J1383" t="s">
        <v>136</v>
      </c>
      <c r="K1383" t="s">
        <v>137</v>
      </c>
      <c r="L1383" t="s">
        <v>4205</v>
      </c>
      <c r="M1383" t="s">
        <v>4206</v>
      </c>
      <c r="N1383">
        <v>1.510555555</v>
      </c>
      <c r="O1383">
        <v>3</v>
      </c>
      <c r="P1383">
        <v>442</v>
      </c>
      <c r="Q1383">
        <v>72</v>
      </c>
      <c r="R1383">
        <v>67</v>
      </c>
      <c r="S1383">
        <v>15</v>
      </c>
      <c r="T1383">
        <v>29</v>
      </c>
      <c r="U1383">
        <v>5</v>
      </c>
      <c r="V1383">
        <v>0</v>
      </c>
      <c r="W1383">
        <v>2.1712321961361902</v>
      </c>
      <c r="X1383">
        <v>99.694709554919896</v>
      </c>
      <c r="Y1383">
        <v>205.63383330772723</v>
      </c>
      <c r="Z1383">
        <v>140.68525093933999</v>
      </c>
      <c r="AA1383">
        <v>555.29913146697925</v>
      </c>
      <c r="AB1383">
        <v>11.110353062098389</v>
      </c>
      <c r="AC1383">
        <v>218.12799040136935</v>
      </c>
      <c r="AD1383">
        <v>0</v>
      </c>
      <c r="AE1383">
        <v>1232.7225009285703</v>
      </c>
    </row>
    <row r="1384" spans="1:31" x14ac:dyDescent="0.25">
      <c r="A1384">
        <v>1898001</v>
      </c>
      <c r="B1384">
        <v>1</v>
      </c>
      <c r="C1384" t="s">
        <v>80</v>
      </c>
      <c r="D1384" t="s">
        <v>109</v>
      </c>
      <c r="E1384" t="s">
        <v>131</v>
      </c>
      <c r="F1384" t="s">
        <v>4207</v>
      </c>
      <c r="G1384" t="s">
        <v>439</v>
      </c>
      <c r="H1384" t="s">
        <v>134</v>
      </c>
      <c r="I1384" t="s">
        <v>135</v>
      </c>
      <c r="J1384" t="s">
        <v>136</v>
      </c>
      <c r="K1384" t="s">
        <v>137</v>
      </c>
      <c r="L1384" t="s">
        <v>4208</v>
      </c>
      <c r="M1384" t="s">
        <v>4209</v>
      </c>
      <c r="N1384">
        <v>1.6924999999999999</v>
      </c>
      <c r="O1384">
        <v>0</v>
      </c>
      <c r="P1384">
        <v>0</v>
      </c>
      <c r="Q1384">
        <v>0</v>
      </c>
      <c r="R1384">
        <v>6</v>
      </c>
      <c r="S1384">
        <v>0</v>
      </c>
      <c r="T1384">
        <v>2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35.208195297768</v>
      </c>
      <c r="AA1384">
        <v>0</v>
      </c>
      <c r="AB1384">
        <v>2.9491131690221057</v>
      </c>
      <c r="AC1384">
        <v>0</v>
      </c>
      <c r="AD1384">
        <v>0</v>
      </c>
      <c r="AE1384">
        <v>38.157308466790106</v>
      </c>
    </row>
    <row r="1385" spans="1:31" x14ac:dyDescent="0.25">
      <c r="A1385">
        <v>1897437</v>
      </c>
      <c r="B1385">
        <v>1</v>
      </c>
      <c r="C1385" t="s">
        <v>80</v>
      </c>
      <c r="D1385" t="s">
        <v>87</v>
      </c>
      <c r="E1385" t="s">
        <v>154</v>
      </c>
      <c r="F1385" t="s">
        <v>4210</v>
      </c>
      <c r="G1385" t="s">
        <v>446</v>
      </c>
      <c r="H1385" t="s">
        <v>3625</v>
      </c>
      <c r="I1385" t="s">
        <v>135</v>
      </c>
      <c r="J1385" t="s">
        <v>136</v>
      </c>
      <c r="K1385" t="s">
        <v>137</v>
      </c>
      <c r="L1385" t="s">
        <v>4211</v>
      </c>
      <c r="M1385" t="s">
        <v>4212</v>
      </c>
      <c r="N1385">
        <v>2.207222222</v>
      </c>
      <c r="O1385">
        <v>0</v>
      </c>
      <c r="P1385">
        <v>3897</v>
      </c>
      <c r="Q1385">
        <v>0</v>
      </c>
      <c r="R1385">
        <v>1</v>
      </c>
      <c r="S1385">
        <v>16</v>
      </c>
      <c r="T1385">
        <v>288</v>
      </c>
      <c r="U1385">
        <v>2</v>
      </c>
      <c r="V1385">
        <v>5</v>
      </c>
      <c r="W1385">
        <v>0</v>
      </c>
      <c r="X1385">
        <v>2314.6141558914119</v>
      </c>
      <c r="Y1385">
        <v>0</v>
      </c>
      <c r="Z1385">
        <v>0.39278509259954997</v>
      </c>
      <c r="AA1385">
        <v>779.23338564749099</v>
      </c>
      <c r="AB1385">
        <v>3338.6258952312132</v>
      </c>
      <c r="AC1385">
        <v>429.4443932244734</v>
      </c>
      <c r="AD1385">
        <v>146.08999968148217</v>
      </c>
      <c r="AE1385">
        <v>7008.4006147686714</v>
      </c>
    </row>
    <row r="1386" spans="1:31" x14ac:dyDescent="0.25">
      <c r="A1386">
        <v>1898599</v>
      </c>
      <c r="B1386">
        <v>1</v>
      </c>
      <c r="C1386" t="s">
        <v>80</v>
      </c>
      <c r="D1386" t="s">
        <v>95</v>
      </c>
      <c r="E1386" t="s">
        <v>171</v>
      </c>
      <c r="F1386" t="s">
        <v>4213</v>
      </c>
      <c r="G1386" t="s">
        <v>446</v>
      </c>
      <c r="H1386" t="s">
        <v>3625</v>
      </c>
      <c r="I1386" t="s">
        <v>135</v>
      </c>
      <c r="J1386" t="s">
        <v>136</v>
      </c>
      <c r="K1386" t="s">
        <v>137</v>
      </c>
      <c r="L1386" t="s">
        <v>4214</v>
      </c>
      <c r="M1386" t="s">
        <v>4215</v>
      </c>
      <c r="N1386">
        <v>0.772068333</v>
      </c>
      <c r="O1386">
        <v>0</v>
      </c>
      <c r="P1386">
        <v>0</v>
      </c>
      <c r="Q1386">
        <v>0</v>
      </c>
      <c r="R1386">
        <v>0</v>
      </c>
      <c r="S1386">
        <v>6</v>
      </c>
      <c r="T1386">
        <v>0</v>
      </c>
      <c r="U1386">
        <v>7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94.732066490723994</v>
      </c>
      <c r="AB1386">
        <v>0</v>
      </c>
      <c r="AC1386">
        <v>4244.9922919950777</v>
      </c>
      <c r="AD1386">
        <v>0</v>
      </c>
      <c r="AE1386">
        <v>4339.7243584858015</v>
      </c>
    </row>
    <row r="1387" spans="1:31" x14ac:dyDescent="0.25">
      <c r="A1387">
        <v>1898719</v>
      </c>
      <c r="B1387">
        <v>1</v>
      </c>
      <c r="C1387" t="s">
        <v>80</v>
      </c>
      <c r="D1387" t="s">
        <v>107</v>
      </c>
      <c r="E1387" t="s">
        <v>190</v>
      </c>
      <c r="F1387" t="s">
        <v>4216</v>
      </c>
      <c r="G1387" t="s">
        <v>156</v>
      </c>
      <c r="H1387" t="s">
        <v>157</v>
      </c>
      <c r="I1387" t="s">
        <v>135</v>
      </c>
      <c r="J1387" t="s">
        <v>136</v>
      </c>
      <c r="K1387" t="s">
        <v>137</v>
      </c>
      <c r="L1387" t="s">
        <v>4217</v>
      </c>
      <c r="M1387" t="s">
        <v>4218</v>
      </c>
      <c r="N1387">
        <v>0.105833333</v>
      </c>
      <c r="O1387">
        <v>2</v>
      </c>
      <c r="P1387">
        <v>2704</v>
      </c>
      <c r="Q1387">
        <v>0</v>
      </c>
      <c r="R1387">
        <v>8</v>
      </c>
      <c r="S1387">
        <v>2</v>
      </c>
      <c r="T1387">
        <v>88</v>
      </c>
      <c r="U1387">
        <v>0</v>
      </c>
      <c r="V1387">
        <v>2</v>
      </c>
      <c r="W1387">
        <v>1.7119049915178153</v>
      </c>
      <c r="X1387">
        <v>75.254488939310122</v>
      </c>
      <c r="Y1387">
        <v>0</v>
      </c>
      <c r="Z1387">
        <v>0.64856230333211684</v>
      </c>
      <c r="AA1387">
        <v>1.3239238834264651</v>
      </c>
      <c r="AB1387">
        <v>28.723587985667379</v>
      </c>
      <c r="AC1387">
        <v>0</v>
      </c>
      <c r="AD1387">
        <v>2.7491053968175803</v>
      </c>
      <c r="AE1387">
        <v>110.41157350007147</v>
      </c>
    </row>
    <row r="1388" spans="1:31" x14ac:dyDescent="0.25">
      <c r="A1388">
        <v>1897809</v>
      </c>
      <c r="B1388">
        <v>1</v>
      </c>
      <c r="C1388" t="s">
        <v>80</v>
      </c>
      <c r="D1388" t="s">
        <v>103</v>
      </c>
      <c r="E1388" t="s">
        <v>171</v>
      </c>
      <c r="F1388" t="s">
        <v>4219</v>
      </c>
      <c r="G1388" t="s">
        <v>446</v>
      </c>
      <c r="H1388" t="s">
        <v>3625</v>
      </c>
      <c r="I1388" t="s">
        <v>135</v>
      </c>
      <c r="J1388" t="s">
        <v>136</v>
      </c>
      <c r="K1388" t="s">
        <v>137</v>
      </c>
      <c r="L1388" t="s">
        <v>4220</v>
      </c>
      <c r="M1388" t="s">
        <v>4221</v>
      </c>
      <c r="N1388">
        <v>1.0219444440000001</v>
      </c>
      <c r="O1388">
        <v>0</v>
      </c>
      <c r="P1388">
        <v>616</v>
      </c>
      <c r="Q1388">
        <v>1</v>
      </c>
      <c r="R1388">
        <v>8</v>
      </c>
      <c r="S1388">
        <v>3</v>
      </c>
      <c r="T1388">
        <v>62</v>
      </c>
      <c r="U1388">
        <v>17</v>
      </c>
      <c r="V1388">
        <v>1</v>
      </c>
      <c r="W1388">
        <v>0</v>
      </c>
      <c r="X1388">
        <v>189.83633571843814</v>
      </c>
      <c r="Y1388">
        <v>68.901144604841363</v>
      </c>
      <c r="Z1388">
        <v>1.7962368054759208</v>
      </c>
      <c r="AA1388">
        <v>27.500037406186738</v>
      </c>
      <c r="AB1388">
        <v>122.69462124750991</v>
      </c>
      <c r="AC1388">
        <v>6263.6303564679893</v>
      </c>
      <c r="AD1388">
        <v>12.579026933647818</v>
      </c>
      <c r="AE1388">
        <v>6686.9377591840885</v>
      </c>
    </row>
    <row r="1389" spans="1:31" x14ac:dyDescent="0.25">
      <c r="A1389">
        <v>1897368</v>
      </c>
      <c r="B1389">
        <v>1</v>
      </c>
      <c r="C1389" t="s">
        <v>80</v>
      </c>
      <c r="D1389" t="s">
        <v>83</v>
      </c>
      <c r="E1389" t="s">
        <v>190</v>
      </c>
      <c r="F1389" t="s">
        <v>4222</v>
      </c>
      <c r="G1389" t="s">
        <v>156</v>
      </c>
      <c r="H1389" t="s">
        <v>157</v>
      </c>
      <c r="I1389" t="s">
        <v>135</v>
      </c>
      <c r="J1389" t="s">
        <v>136</v>
      </c>
      <c r="K1389" t="s">
        <v>137</v>
      </c>
      <c r="L1389" t="s">
        <v>4223</v>
      </c>
      <c r="M1389" t="s">
        <v>4224</v>
      </c>
      <c r="N1389">
        <v>0.98055555500000002</v>
      </c>
      <c r="O1389">
        <v>0</v>
      </c>
      <c r="P1389">
        <v>704</v>
      </c>
      <c r="Q1389">
        <v>0</v>
      </c>
      <c r="R1389">
        <v>8</v>
      </c>
      <c r="S1389">
        <v>9</v>
      </c>
      <c r="T1389">
        <v>40</v>
      </c>
      <c r="U1389">
        <v>1</v>
      </c>
      <c r="V1389">
        <v>4</v>
      </c>
      <c r="W1389">
        <v>0</v>
      </c>
      <c r="X1389">
        <v>186.52147557115981</v>
      </c>
      <c r="Y1389">
        <v>0</v>
      </c>
      <c r="Z1389">
        <v>9.5065356936096777</v>
      </c>
      <c r="AA1389">
        <v>133.44424333301734</v>
      </c>
      <c r="AB1389">
        <v>37.885029347871352</v>
      </c>
      <c r="AC1389">
        <v>13.568201372455036</v>
      </c>
      <c r="AD1389">
        <v>162.02125932703225</v>
      </c>
      <c r="AE1389">
        <v>542.94674464514537</v>
      </c>
    </row>
    <row r="1390" spans="1:31" x14ac:dyDescent="0.25">
      <c r="A1390">
        <v>1897294</v>
      </c>
      <c r="B1390">
        <v>1</v>
      </c>
      <c r="C1390" t="s">
        <v>80</v>
      </c>
      <c r="D1390" t="s">
        <v>83</v>
      </c>
      <c r="E1390" t="s">
        <v>140</v>
      </c>
      <c r="F1390" t="s">
        <v>4225</v>
      </c>
      <c r="G1390" t="s">
        <v>342</v>
      </c>
      <c r="H1390" t="s">
        <v>134</v>
      </c>
      <c r="I1390" t="s">
        <v>135</v>
      </c>
      <c r="J1390" t="s">
        <v>136</v>
      </c>
      <c r="K1390" t="s">
        <v>137</v>
      </c>
      <c r="L1390" t="s">
        <v>4226</v>
      </c>
      <c r="M1390" t="s">
        <v>4227</v>
      </c>
      <c r="N1390">
        <v>1.2008333330000001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1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0.26254040729992167</v>
      </c>
      <c r="AC1390">
        <v>0</v>
      </c>
      <c r="AD1390">
        <v>0</v>
      </c>
      <c r="AE1390">
        <v>0.26254040729992167</v>
      </c>
    </row>
    <row r="1391" spans="1:31" x14ac:dyDescent="0.25">
      <c r="A1391">
        <v>1897958</v>
      </c>
      <c r="B1391">
        <v>1</v>
      </c>
      <c r="C1391" t="s">
        <v>81</v>
      </c>
      <c r="D1391" t="s">
        <v>116</v>
      </c>
      <c r="E1391" t="s">
        <v>131</v>
      </c>
      <c r="F1391" t="s">
        <v>4228</v>
      </c>
      <c r="G1391" t="s">
        <v>202</v>
      </c>
      <c r="H1391" t="s">
        <v>134</v>
      </c>
      <c r="I1391" t="s">
        <v>135</v>
      </c>
      <c r="J1391" t="s">
        <v>136</v>
      </c>
      <c r="K1391" t="s">
        <v>203</v>
      </c>
      <c r="L1391" t="s">
        <v>4229</v>
      </c>
      <c r="M1391" t="s">
        <v>4230</v>
      </c>
      <c r="N1391">
        <v>7.5448119440000001</v>
      </c>
      <c r="O1391">
        <v>0</v>
      </c>
      <c r="P1391">
        <v>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1.5184256127007776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1.5184256127007776</v>
      </c>
    </row>
    <row r="1392" spans="1:31" x14ac:dyDescent="0.25">
      <c r="A1392">
        <v>1898270</v>
      </c>
      <c r="B1392">
        <v>1</v>
      </c>
      <c r="C1392" t="s">
        <v>80</v>
      </c>
      <c r="D1392" t="s">
        <v>84</v>
      </c>
      <c r="E1392" t="s">
        <v>171</v>
      </c>
      <c r="F1392" t="s">
        <v>4231</v>
      </c>
      <c r="G1392" t="s">
        <v>446</v>
      </c>
      <c r="H1392" t="s">
        <v>3625</v>
      </c>
      <c r="I1392" t="s">
        <v>135</v>
      </c>
      <c r="J1392" t="s">
        <v>136</v>
      </c>
      <c r="K1392" t="s">
        <v>137</v>
      </c>
      <c r="L1392" t="s">
        <v>4232</v>
      </c>
      <c r="M1392" t="s">
        <v>4233</v>
      </c>
      <c r="N1392">
        <v>0.77305555500000001</v>
      </c>
      <c r="O1392">
        <v>0</v>
      </c>
      <c r="P1392">
        <v>4540</v>
      </c>
      <c r="Q1392">
        <v>0</v>
      </c>
      <c r="R1392">
        <v>0</v>
      </c>
      <c r="S1392">
        <v>0</v>
      </c>
      <c r="T1392">
        <v>344</v>
      </c>
      <c r="U1392">
        <v>0</v>
      </c>
      <c r="V1392">
        <v>1</v>
      </c>
      <c r="W1392">
        <v>0</v>
      </c>
      <c r="X1392">
        <v>1006.2298295097664</v>
      </c>
      <c r="Y1392">
        <v>0</v>
      </c>
      <c r="Z1392">
        <v>0</v>
      </c>
      <c r="AA1392">
        <v>0</v>
      </c>
      <c r="AB1392">
        <v>379.43481214918074</v>
      </c>
      <c r="AC1392">
        <v>0</v>
      </c>
      <c r="AD1392">
        <v>0.58709175060257512</v>
      </c>
      <c r="AE1392">
        <v>1386.2517334095498</v>
      </c>
    </row>
    <row r="1393" spans="1:31" x14ac:dyDescent="0.25">
      <c r="A1393">
        <v>1898768</v>
      </c>
      <c r="B1393">
        <v>1</v>
      </c>
      <c r="C1393" t="s">
        <v>80</v>
      </c>
      <c r="D1393" t="s">
        <v>102</v>
      </c>
      <c r="E1393" t="s">
        <v>190</v>
      </c>
      <c r="F1393" t="s">
        <v>2908</v>
      </c>
      <c r="G1393" t="s">
        <v>202</v>
      </c>
      <c r="H1393" t="s">
        <v>157</v>
      </c>
      <c r="I1393" t="s">
        <v>135</v>
      </c>
      <c r="J1393" t="s">
        <v>136</v>
      </c>
      <c r="K1393" t="s">
        <v>203</v>
      </c>
      <c r="L1393" t="s">
        <v>4234</v>
      </c>
      <c r="M1393" t="s">
        <v>4235</v>
      </c>
      <c r="N1393">
        <v>6.1411111109999998</v>
      </c>
      <c r="O1393">
        <v>0</v>
      </c>
      <c r="P1393">
        <v>34</v>
      </c>
      <c r="Q1393">
        <v>0</v>
      </c>
      <c r="R1393">
        <v>1</v>
      </c>
      <c r="S1393">
        <v>0</v>
      </c>
      <c r="T1393">
        <v>9</v>
      </c>
      <c r="U1393">
        <v>0</v>
      </c>
      <c r="V1393">
        <v>0</v>
      </c>
      <c r="W1393">
        <v>0</v>
      </c>
      <c r="X1393">
        <v>59.719972250600449</v>
      </c>
      <c r="Y1393">
        <v>0</v>
      </c>
      <c r="Z1393">
        <v>10.606373875745227</v>
      </c>
      <c r="AA1393">
        <v>0</v>
      </c>
      <c r="AB1393">
        <v>60.025473118126932</v>
      </c>
      <c r="AC1393">
        <v>0</v>
      </c>
      <c r="AD1393">
        <v>0</v>
      </c>
      <c r="AE1393">
        <v>130.35181924447261</v>
      </c>
    </row>
    <row r="1394" spans="1:31" x14ac:dyDescent="0.25">
      <c r="A1394">
        <v>1897617</v>
      </c>
      <c r="B1394">
        <v>1</v>
      </c>
      <c r="C1394" t="s">
        <v>80</v>
      </c>
      <c r="D1394" t="s">
        <v>82</v>
      </c>
      <c r="E1394" t="s">
        <v>171</v>
      </c>
      <c r="F1394" t="s">
        <v>4236</v>
      </c>
      <c r="G1394" t="s">
        <v>446</v>
      </c>
      <c r="H1394" t="s">
        <v>3625</v>
      </c>
      <c r="I1394" t="s">
        <v>135</v>
      </c>
      <c r="J1394" t="s">
        <v>136</v>
      </c>
      <c r="K1394" t="s">
        <v>137</v>
      </c>
      <c r="L1394" t="s">
        <v>4237</v>
      </c>
      <c r="M1394" t="s">
        <v>4238</v>
      </c>
      <c r="N1394">
        <v>1.0213888879999999</v>
      </c>
      <c r="O1394">
        <v>0</v>
      </c>
      <c r="P1394">
        <v>2687</v>
      </c>
      <c r="Q1394">
        <v>0</v>
      </c>
      <c r="R1394">
        <v>0</v>
      </c>
      <c r="S1394">
        <v>1</v>
      </c>
      <c r="T1394">
        <v>250</v>
      </c>
      <c r="U1394">
        <v>0</v>
      </c>
      <c r="V1394">
        <v>2</v>
      </c>
      <c r="W1394">
        <v>0</v>
      </c>
      <c r="X1394">
        <v>678.36782710255</v>
      </c>
      <c r="Y1394">
        <v>0</v>
      </c>
      <c r="Z1394">
        <v>0</v>
      </c>
      <c r="AA1394">
        <v>14.059298387046436</v>
      </c>
      <c r="AB1394">
        <v>330.23719857591777</v>
      </c>
      <c r="AC1394">
        <v>0</v>
      </c>
      <c r="AD1394">
        <v>19.044740062658441</v>
      </c>
      <c r="AE1394">
        <v>1041.7090641281727</v>
      </c>
    </row>
    <row r="1395" spans="1:31" x14ac:dyDescent="0.25">
      <c r="A1395">
        <v>1899552</v>
      </c>
      <c r="B1395">
        <v>1</v>
      </c>
      <c r="C1395" t="s">
        <v>81</v>
      </c>
      <c r="D1395" t="s">
        <v>113</v>
      </c>
      <c r="E1395" t="s">
        <v>131</v>
      </c>
      <c r="F1395" t="s">
        <v>4239</v>
      </c>
      <c r="G1395" t="s">
        <v>372</v>
      </c>
      <c r="H1395" t="s">
        <v>134</v>
      </c>
      <c r="I1395" t="s">
        <v>135</v>
      </c>
      <c r="J1395" t="s">
        <v>136</v>
      </c>
      <c r="K1395" t="s">
        <v>137</v>
      </c>
      <c r="L1395" t="s">
        <v>4240</v>
      </c>
      <c r="M1395" t="s">
        <v>4241</v>
      </c>
      <c r="N1395">
        <v>2.2075</v>
      </c>
      <c r="O1395">
        <v>0</v>
      </c>
      <c r="P1395">
        <v>41</v>
      </c>
      <c r="Q1395">
        <v>0</v>
      </c>
      <c r="R1395">
        <v>1</v>
      </c>
      <c r="S1395">
        <v>0</v>
      </c>
      <c r="T1395">
        <v>1</v>
      </c>
      <c r="U1395">
        <v>0</v>
      </c>
      <c r="V1395">
        <v>0</v>
      </c>
      <c r="W1395">
        <v>0</v>
      </c>
      <c r="X1395">
        <v>12.639824714965288</v>
      </c>
      <c r="Y1395">
        <v>0</v>
      </c>
      <c r="Z1395">
        <v>0.67313554209487081</v>
      </c>
      <c r="AA1395">
        <v>0</v>
      </c>
      <c r="AB1395">
        <v>5.5342269061866678E-2</v>
      </c>
      <c r="AC1395">
        <v>0</v>
      </c>
      <c r="AD1395">
        <v>0</v>
      </c>
      <c r="AE1395">
        <v>13.368302526122026</v>
      </c>
    </row>
    <row r="1396" spans="1:31" x14ac:dyDescent="0.25">
      <c r="A1396">
        <v>1899501</v>
      </c>
      <c r="B1396">
        <v>1</v>
      </c>
      <c r="C1396" t="s">
        <v>81</v>
      </c>
      <c r="D1396" t="s">
        <v>123</v>
      </c>
      <c r="E1396" t="s">
        <v>131</v>
      </c>
      <c r="F1396" t="s">
        <v>4242</v>
      </c>
      <c r="G1396" t="s">
        <v>133</v>
      </c>
      <c r="H1396" t="s">
        <v>134</v>
      </c>
      <c r="I1396" t="s">
        <v>135</v>
      </c>
      <c r="J1396" t="s">
        <v>136</v>
      </c>
      <c r="K1396" t="s">
        <v>137</v>
      </c>
      <c r="L1396" t="s">
        <v>4243</v>
      </c>
      <c r="M1396" t="s">
        <v>4244</v>
      </c>
      <c r="N1396">
        <v>2.8547222219999999</v>
      </c>
      <c r="O1396">
        <v>0</v>
      </c>
      <c r="P1396">
        <v>39</v>
      </c>
      <c r="Q1396">
        <v>0</v>
      </c>
      <c r="R1396">
        <v>0</v>
      </c>
      <c r="S1396">
        <v>0</v>
      </c>
      <c r="T1396">
        <v>3</v>
      </c>
      <c r="U1396">
        <v>0</v>
      </c>
      <c r="V1396">
        <v>0</v>
      </c>
      <c r="W1396">
        <v>0</v>
      </c>
      <c r="X1396">
        <v>35.568487738678748</v>
      </c>
      <c r="Y1396">
        <v>0</v>
      </c>
      <c r="Z1396">
        <v>0</v>
      </c>
      <c r="AA1396">
        <v>0</v>
      </c>
      <c r="AB1396">
        <v>16.13629081945248</v>
      </c>
      <c r="AC1396">
        <v>0</v>
      </c>
      <c r="AD1396">
        <v>0</v>
      </c>
      <c r="AE1396">
        <v>51.704778558131224</v>
      </c>
    </row>
    <row r="1397" spans="1:31" x14ac:dyDescent="0.25">
      <c r="A1397">
        <v>1899489</v>
      </c>
      <c r="B1397">
        <v>1</v>
      </c>
      <c r="C1397" t="s">
        <v>80</v>
      </c>
      <c r="D1397" t="s">
        <v>100</v>
      </c>
      <c r="E1397" t="s">
        <v>131</v>
      </c>
      <c r="F1397" t="s">
        <v>4245</v>
      </c>
      <c r="G1397" t="s">
        <v>133</v>
      </c>
      <c r="H1397" t="s">
        <v>134</v>
      </c>
      <c r="I1397" t="s">
        <v>135</v>
      </c>
      <c r="J1397" t="s">
        <v>136</v>
      </c>
      <c r="K1397" t="s">
        <v>137</v>
      </c>
      <c r="L1397" t="s">
        <v>4246</v>
      </c>
      <c r="M1397" t="s">
        <v>4247</v>
      </c>
      <c r="N1397">
        <v>2.9958333330000002</v>
      </c>
      <c r="O1397">
        <v>0</v>
      </c>
      <c r="P1397">
        <v>28</v>
      </c>
      <c r="Q1397">
        <v>0</v>
      </c>
      <c r="R1397">
        <v>0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22.767026670542243</v>
      </c>
      <c r="Y1397">
        <v>0</v>
      </c>
      <c r="Z1397">
        <v>0</v>
      </c>
      <c r="AA1397">
        <v>0</v>
      </c>
      <c r="AB1397">
        <v>0.80360099402384666</v>
      </c>
      <c r="AC1397">
        <v>0</v>
      </c>
      <c r="AD1397">
        <v>0</v>
      </c>
      <c r="AE1397">
        <v>23.570627664566089</v>
      </c>
    </row>
    <row r="1398" spans="1:31" x14ac:dyDescent="0.25">
      <c r="A1398">
        <v>1898911</v>
      </c>
      <c r="B1398">
        <v>1</v>
      </c>
      <c r="C1398" t="s">
        <v>81</v>
      </c>
      <c r="D1398" t="s">
        <v>118</v>
      </c>
      <c r="E1398" t="s">
        <v>140</v>
      </c>
      <c r="F1398" t="s">
        <v>4248</v>
      </c>
      <c r="G1398" t="s">
        <v>342</v>
      </c>
      <c r="H1398" t="s">
        <v>134</v>
      </c>
      <c r="I1398" t="s">
        <v>135</v>
      </c>
      <c r="J1398" t="s">
        <v>136</v>
      </c>
      <c r="K1398" t="s">
        <v>137</v>
      </c>
      <c r="L1398" t="s">
        <v>4249</v>
      </c>
      <c r="M1398" t="s">
        <v>4250</v>
      </c>
      <c r="N1398">
        <v>3.9950000000000001</v>
      </c>
      <c r="O1398">
        <v>0</v>
      </c>
      <c r="P1398">
        <v>5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3.7313712401856374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3.7313712401856374</v>
      </c>
    </row>
    <row r="1399" spans="1:31" x14ac:dyDescent="0.25">
      <c r="A1399">
        <v>1898462</v>
      </c>
      <c r="B1399">
        <v>1</v>
      </c>
      <c r="C1399" t="s">
        <v>80</v>
      </c>
      <c r="D1399" t="s">
        <v>83</v>
      </c>
      <c r="E1399" t="s">
        <v>154</v>
      </c>
      <c r="F1399" t="s">
        <v>4251</v>
      </c>
      <c r="G1399" t="s">
        <v>156</v>
      </c>
      <c r="H1399" t="s">
        <v>157</v>
      </c>
      <c r="I1399" t="s">
        <v>135</v>
      </c>
      <c r="J1399" t="s">
        <v>136</v>
      </c>
      <c r="K1399" t="s">
        <v>137</v>
      </c>
      <c r="L1399" t="s">
        <v>4252</v>
      </c>
      <c r="M1399" t="s">
        <v>4253</v>
      </c>
      <c r="N1399">
        <v>0.52138888800000005</v>
      </c>
      <c r="O1399">
        <v>0</v>
      </c>
      <c r="P1399">
        <v>4776</v>
      </c>
      <c r="Q1399">
        <v>0</v>
      </c>
      <c r="R1399">
        <v>0</v>
      </c>
      <c r="S1399">
        <v>2</v>
      </c>
      <c r="T1399">
        <v>376</v>
      </c>
      <c r="U1399">
        <v>0</v>
      </c>
      <c r="V1399">
        <v>0</v>
      </c>
      <c r="W1399">
        <v>0</v>
      </c>
      <c r="X1399">
        <v>718.24171543351781</v>
      </c>
      <c r="Y1399">
        <v>0</v>
      </c>
      <c r="Z1399">
        <v>0</v>
      </c>
      <c r="AA1399">
        <v>255.75471108574681</v>
      </c>
      <c r="AB1399">
        <v>296.91388395036535</v>
      </c>
      <c r="AC1399">
        <v>0</v>
      </c>
      <c r="AD1399">
        <v>0</v>
      </c>
      <c r="AE1399">
        <v>1270.9103104696298</v>
      </c>
    </row>
    <row r="1400" spans="1:31" x14ac:dyDescent="0.25">
      <c r="A1400">
        <v>1899627</v>
      </c>
      <c r="B1400">
        <v>1</v>
      </c>
      <c r="C1400" t="s">
        <v>81</v>
      </c>
      <c r="D1400" t="s">
        <v>124</v>
      </c>
      <c r="E1400" t="s">
        <v>131</v>
      </c>
      <c r="F1400" t="s">
        <v>4254</v>
      </c>
      <c r="G1400" t="s">
        <v>133</v>
      </c>
      <c r="H1400" t="s">
        <v>134</v>
      </c>
      <c r="I1400" t="s">
        <v>135</v>
      </c>
      <c r="J1400" t="s">
        <v>136</v>
      </c>
      <c r="K1400" t="s">
        <v>137</v>
      </c>
      <c r="L1400" t="s">
        <v>4255</v>
      </c>
      <c r="M1400" t="s">
        <v>4256</v>
      </c>
      <c r="N1400">
        <v>1.160555555</v>
      </c>
      <c r="O1400">
        <v>0</v>
      </c>
      <c r="P1400">
        <v>74</v>
      </c>
      <c r="Q1400">
        <v>0</v>
      </c>
      <c r="R1400">
        <v>1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16.629970759217471</v>
      </c>
      <c r="Y1400">
        <v>0</v>
      </c>
      <c r="Z1400">
        <v>1.4446164481431807</v>
      </c>
      <c r="AA1400">
        <v>0</v>
      </c>
      <c r="AB1400">
        <v>0.16367142758558612</v>
      </c>
      <c r="AC1400">
        <v>0</v>
      </c>
      <c r="AD1400">
        <v>0</v>
      </c>
      <c r="AE1400">
        <v>18.238258634946238</v>
      </c>
    </row>
    <row r="1401" spans="1:31" x14ac:dyDescent="0.25">
      <c r="A1401">
        <v>1897992</v>
      </c>
      <c r="B1401">
        <v>1</v>
      </c>
      <c r="C1401" t="s">
        <v>81</v>
      </c>
      <c r="D1401" t="s">
        <v>128</v>
      </c>
      <c r="E1401" t="s">
        <v>171</v>
      </c>
      <c r="F1401" t="s">
        <v>4257</v>
      </c>
      <c r="G1401" t="s">
        <v>446</v>
      </c>
      <c r="H1401" t="s">
        <v>3625</v>
      </c>
      <c r="I1401" t="s">
        <v>135</v>
      </c>
      <c r="J1401" t="s">
        <v>136</v>
      </c>
      <c r="K1401" t="s">
        <v>137</v>
      </c>
      <c r="L1401" t="s">
        <v>4258</v>
      </c>
      <c r="M1401" t="s">
        <v>4259</v>
      </c>
      <c r="N1401">
        <v>0.49884888799999999</v>
      </c>
      <c r="O1401">
        <v>5</v>
      </c>
      <c r="P1401">
        <v>1032</v>
      </c>
      <c r="Q1401">
        <v>6</v>
      </c>
      <c r="R1401">
        <v>19</v>
      </c>
      <c r="S1401">
        <v>26</v>
      </c>
      <c r="T1401">
        <v>74</v>
      </c>
      <c r="U1401">
        <v>4</v>
      </c>
      <c r="V1401">
        <v>0</v>
      </c>
      <c r="W1401">
        <v>0.6908704320063751</v>
      </c>
      <c r="X1401">
        <v>122.34220057422183</v>
      </c>
      <c r="Y1401">
        <v>20.768651520180569</v>
      </c>
      <c r="Z1401">
        <v>3.7825996384331466</v>
      </c>
      <c r="AA1401">
        <v>96.967130576308406</v>
      </c>
      <c r="AB1401">
        <v>39.050908301201353</v>
      </c>
      <c r="AC1401">
        <v>608.43420203133087</v>
      </c>
      <c r="AD1401">
        <v>0</v>
      </c>
      <c r="AE1401">
        <v>892.0365630736826</v>
      </c>
    </row>
    <row r="1402" spans="1:31" x14ac:dyDescent="0.25">
      <c r="A1402">
        <v>1899698</v>
      </c>
      <c r="B1402">
        <v>1</v>
      </c>
      <c r="C1402" t="s">
        <v>81</v>
      </c>
      <c r="D1402" t="s">
        <v>127</v>
      </c>
      <c r="E1402" t="s">
        <v>220</v>
      </c>
      <c r="F1402" t="s">
        <v>4260</v>
      </c>
      <c r="G1402" t="s">
        <v>156</v>
      </c>
      <c r="H1402" t="s">
        <v>157</v>
      </c>
      <c r="I1402" t="s">
        <v>135</v>
      </c>
      <c r="J1402" t="s">
        <v>136</v>
      </c>
      <c r="K1402" t="s">
        <v>137</v>
      </c>
      <c r="L1402" t="s">
        <v>4261</v>
      </c>
      <c r="M1402" t="s">
        <v>4262</v>
      </c>
      <c r="N1402">
        <v>2.6555555549999998</v>
      </c>
      <c r="O1402">
        <v>0</v>
      </c>
      <c r="P1402">
        <v>1063</v>
      </c>
      <c r="Q1402">
        <v>130</v>
      </c>
      <c r="R1402">
        <v>79</v>
      </c>
      <c r="S1402">
        <v>7</v>
      </c>
      <c r="T1402">
        <v>102</v>
      </c>
      <c r="U1402">
        <v>4</v>
      </c>
      <c r="V1402">
        <v>0</v>
      </c>
      <c r="W1402">
        <v>0</v>
      </c>
      <c r="X1402">
        <v>949.40516014268087</v>
      </c>
      <c r="Y1402">
        <v>2942.5873277729374</v>
      </c>
      <c r="Z1402">
        <v>597.42629909666334</v>
      </c>
      <c r="AA1402">
        <v>165.91118229475302</v>
      </c>
      <c r="AB1402">
        <v>173.83377901343854</v>
      </c>
      <c r="AC1402">
        <v>567.62095249191225</v>
      </c>
      <c r="AD1402">
        <v>0</v>
      </c>
      <c r="AE1402">
        <v>5396.7847008123854</v>
      </c>
    </row>
    <row r="1403" spans="1:31" x14ac:dyDescent="0.25">
      <c r="A1403">
        <v>1899773</v>
      </c>
      <c r="B1403">
        <v>1</v>
      </c>
      <c r="C1403" t="s">
        <v>80</v>
      </c>
      <c r="D1403" t="s">
        <v>108</v>
      </c>
      <c r="E1403" t="s">
        <v>220</v>
      </c>
      <c r="F1403" t="s">
        <v>4263</v>
      </c>
      <c r="G1403" t="s">
        <v>156</v>
      </c>
      <c r="H1403" t="s">
        <v>157</v>
      </c>
      <c r="I1403" t="s">
        <v>222</v>
      </c>
      <c r="J1403" t="s">
        <v>136</v>
      </c>
      <c r="K1403" t="s">
        <v>137</v>
      </c>
      <c r="L1403" t="s">
        <v>4264</v>
      </c>
      <c r="M1403" t="s">
        <v>4265</v>
      </c>
      <c r="N1403">
        <v>7.7777769999999996E-3</v>
      </c>
      <c r="O1403">
        <v>0</v>
      </c>
      <c r="P1403">
        <v>3530</v>
      </c>
      <c r="Q1403">
        <v>4</v>
      </c>
      <c r="R1403">
        <v>753</v>
      </c>
      <c r="S1403">
        <v>23</v>
      </c>
      <c r="T1403">
        <v>572</v>
      </c>
      <c r="U1403">
        <v>0</v>
      </c>
      <c r="V1403">
        <v>0</v>
      </c>
      <c r="W1403">
        <v>0</v>
      </c>
      <c r="X1403">
        <v>6.6037663651939145</v>
      </c>
      <c r="Y1403">
        <v>9.8393118394044438E-2</v>
      </c>
      <c r="Z1403">
        <v>12.850440062733547</v>
      </c>
      <c r="AA1403">
        <v>1.8964488234945398</v>
      </c>
      <c r="AB1403">
        <v>5.2062335484553408</v>
      </c>
      <c r="AC1403">
        <v>0</v>
      </c>
      <c r="AD1403">
        <v>0</v>
      </c>
      <c r="AE1403">
        <v>26.655281918271388</v>
      </c>
    </row>
    <row r="1404" spans="1:31" x14ac:dyDescent="0.25">
      <c r="A1404">
        <v>1897420</v>
      </c>
      <c r="B1404">
        <v>1</v>
      </c>
      <c r="C1404" t="s">
        <v>80</v>
      </c>
      <c r="D1404" t="s">
        <v>94</v>
      </c>
      <c r="E1404" t="s">
        <v>154</v>
      </c>
      <c r="F1404" t="s">
        <v>4266</v>
      </c>
      <c r="G1404" t="s">
        <v>446</v>
      </c>
      <c r="H1404" t="s">
        <v>3625</v>
      </c>
      <c r="I1404" t="s">
        <v>135</v>
      </c>
      <c r="J1404" t="s">
        <v>136</v>
      </c>
      <c r="K1404" t="s">
        <v>137</v>
      </c>
      <c r="L1404" t="s">
        <v>4267</v>
      </c>
      <c r="M1404" t="s">
        <v>4268</v>
      </c>
      <c r="N1404">
        <v>1.3008333329999999</v>
      </c>
      <c r="O1404">
        <v>1</v>
      </c>
      <c r="P1404">
        <v>2900</v>
      </c>
      <c r="Q1404">
        <v>45</v>
      </c>
      <c r="R1404">
        <v>90</v>
      </c>
      <c r="S1404">
        <v>29</v>
      </c>
      <c r="T1404">
        <v>555</v>
      </c>
      <c r="U1404">
        <v>15</v>
      </c>
      <c r="V1404">
        <v>0</v>
      </c>
      <c r="W1404">
        <v>1.0171034284092</v>
      </c>
      <c r="X1404">
        <v>528.0706968238818</v>
      </c>
      <c r="Y1404">
        <v>180.3526714573988</v>
      </c>
      <c r="Z1404">
        <v>240.1562977013117</v>
      </c>
      <c r="AA1404">
        <v>418.61301184879261</v>
      </c>
      <c r="AB1404">
        <v>332.14128011014856</v>
      </c>
      <c r="AC1404">
        <v>1515.7340087095176</v>
      </c>
      <c r="AD1404">
        <v>0</v>
      </c>
      <c r="AE1404">
        <v>3216.0850700794599</v>
      </c>
    </row>
    <row r="1405" spans="1:31" x14ac:dyDescent="0.25">
      <c r="A1405">
        <v>1897537</v>
      </c>
      <c r="B1405">
        <v>1</v>
      </c>
      <c r="C1405" t="s">
        <v>80</v>
      </c>
      <c r="D1405" t="s">
        <v>104</v>
      </c>
      <c r="E1405" t="s">
        <v>171</v>
      </c>
      <c r="F1405" t="s">
        <v>2643</v>
      </c>
      <c r="G1405" t="s">
        <v>446</v>
      </c>
      <c r="H1405" t="s">
        <v>3625</v>
      </c>
      <c r="I1405" t="s">
        <v>135</v>
      </c>
      <c r="J1405" t="s">
        <v>136</v>
      </c>
      <c r="K1405" t="s">
        <v>137</v>
      </c>
      <c r="L1405" t="s">
        <v>4269</v>
      </c>
      <c r="M1405" t="s">
        <v>4270</v>
      </c>
      <c r="N1405">
        <v>1.1090388879999999</v>
      </c>
      <c r="O1405">
        <v>5</v>
      </c>
      <c r="P1405">
        <v>137</v>
      </c>
      <c r="Q1405">
        <v>19</v>
      </c>
      <c r="R1405">
        <v>289</v>
      </c>
      <c r="S1405">
        <v>42</v>
      </c>
      <c r="T1405">
        <v>62</v>
      </c>
      <c r="U1405">
        <v>20</v>
      </c>
      <c r="V1405">
        <v>0</v>
      </c>
      <c r="W1405">
        <v>23.588189267215501</v>
      </c>
      <c r="X1405">
        <v>49.673446769071383</v>
      </c>
      <c r="Y1405">
        <v>66.387984796831475</v>
      </c>
      <c r="Z1405">
        <v>273.59278463916763</v>
      </c>
      <c r="AA1405">
        <v>434.37681770403083</v>
      </c>
      <c r="AB1405">
        <v>110.62837916140133</v>
      </c>
      <c r="AC1405">
        <v>5685.6025084141693</v>
      </c>
      <c r="AD1405">
        <v>0</v>
      </c>
      <c r="AE1405">
        <v>6643.8501107518878</v>
      </c>
    </row>
    <row r="1406" spans="1:31" x14ac:dyDescent="0.25">
      <c r="A1406">
        <v>1898871</v>
      </c>
      <c r="B1406">
        <v>1</v>
      </c>
      <c r="C1406" t="s">
        <v>81</v>
      </c>
      <c r="D1406" t="s">
        <v>128</v>
      </c>
      <c r="E1406" t="s">
        <v>131</v>
      </c>
      <c r="F1406" t="s">
        <v>4271</v>
      </c>
      <c r="G1406" t="s">
        <v>439</v>
      </c>
      <c r="H1406" t="s">
        <v>134</v>
      </c>
      <c r="I1406" t="s">
        <v>135</v>
      </c>
      <c r="J1406" t="s">
        <v>136</v>
      </c>
      <c r="K1406" t="s">
        <v>137</v>
      </c>
      <c r="L1406" t="s">
        <v>4272</v>
      </c>
      <c r="M1406" t="s">
        <v>4273</v>
      </c>
      <c r="N1406">
        <v>2.7166666660000001</v>
      </c>
      <c r="O1406">
        <v>0</v>
      </c>
      <c r="P1406">
        <v>17</v>
      </c>
      <c r="Q1406">
        <v>0</v>
      </c>
      <c r="R1406">
        <v>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7.4865171605294671</v>
      </c>
      <c r="Y1406">
        <v>0</v>
      </c>
      <c r="Z1406">
        <v>0.31431843786268338</v>
      </c>
      <c r="AA1406">
        <v>0</v>
      </c>
      <c r="AB1406">
        <v>0</v>
      </c>
      <c r="AC1406">
        <v>0</v>
      </c>
      <c r="AD1406">
        <v>0</v>
      </c>
      <c r="AE1406">
        <v>7.8008355983921502</v>
      </c>
    </row>
    <row r="1407" spans="1:31" x14ac:dyDescent="0.25">
      <c r="A1407">
        <v>1897566</v>
      </c>
      <c r="B1407">
        <v>1</v>
      </c>
      <c r="C1407" t="s">
        <v>80</v>
      </c>
      <c r="D1407" t="s">
        <v>88</v>
      </c>
      <c r="E1407" t="s">
        <v>190</v>
      </c>
      <c r="F1407" t="s">
        <v>4274</v>
      </c>
      <c r="G1407" t="s">
        <v>156</v>
      </c>
      <c r="H1407" t="s">
        <v>157</v>
      </c>
      <c r="I1407" t="s">
        <v>135</v>
      </c>
      <c r="J1407" t="s">
        <v>136</v>
      </c>
      <c r="K1407" t="s">
        <v>137</v>
      </c>
      <c r="L1407" t="s">
        <v>4275</v>
      </c>
      <c r="M1407" t="s">
        <v>4276</v>
      </c>
      <c r="N1407">
        <v>1.003055555</v>
      </c>
      <c r="O1407">
        <v>0</v>
      </c>
      <c r="P1407">
        <v>4679</v>
      </c>
      <c r="Q1407">
        <v>0</v>
      </c>
      <c r="R1407">
        <v>1</v>
      </c>
      <c r="S1407">
        <v>1</v>
      </c>
      <c r="T1407">
        <v>280</v>
      </c>
      <c r="U1407">
        <v>0</v>
      </c>
      <c r="V1407">
        <v>0</v>
      </c>
      <c r="W1407">
        <v>0</v>
      </c>
      <c r="X1407">
        <v>1605.7724049777148</v>
      </c>
      <c r="Y1407">
        <v>0</v>
      </c>
      <c r="Z1407">
        <v>0.88912554708318969</v>
      </c>
      <c r="AA1407">
        <v>17.981278590535513</v>
      </c>
      <c r="AB1407">
        <v>462.54443304405618</v>
      </c>
      <c r="AC1407">
        <v>0</v>
      </c>
      <c r="AD1407">
        <v>0</v>
      </c>
      <c r="AE1407">
        <v>2087.1872421593898</v>
      </c>
    </row>
    <row r="1408" spans="1:31" x14ac:dyDescent="0.25">
      <c r="A1408">
        <v>1898894</v>
      </c>
      <c r="B1408">
        <v>1</v>
      </c>
      <c r="C1408" t="s">
        <v>80</v>
      </c>
      <c r="D1408" t="s">
        <v>94</v>
      </c>
      <c r="E1408" t="s">
        <v>190</v>
      </c>
      <c r="F1408" t="s">
        <v>4277</v>
      </c>
      <c r="G1408" t="s">
        <v>701</v>
      </c>
      <c r="H1408" t="s">
        <v>157</v>
      </c>
      <c r="I1408" t="s">
        <v>135</v>
      </c>
      <c r="J1408" t="s">
        <v>136</v>
      </c>
      <c r="K1408" t="s">
        <v>137</v>
      </c>
      <c r="L1408" t="s">
        <v>4278</v>
      </c>
      <c r="M1408" t="s">
        <v>4279</v>
      </c>
      <c r="N1408">
        <v>2.6383333329999998</v>
      </c>
      <c r="O1408">
        <v>0</v>
      </c>
      <c r="P1408">
        <v>0</v>
      </c>
      <c r="Q1408">
        <v>14</v>
      </c>
      <c r="R1408">
        <v>31</v>
      </c>
      <c r="S1408">
        <v>1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303.16058396401144</v>
      </c>
      <c r="Z1408">
        <v>903.85859068460695</v>
      </c>
      <c r="AA1408">
        <v>0</v>
      </c>
      <c r="AB1408">
        <v>6.5602217277046329</v>
      </c>
      <c r="AC1408">
        <v>0</v>
      </c>
      <c r="AD1408">
        <v>0</v>
      </c>
      <c r="AE1408">
        <v>1213.5793963763231</v>
      </c>
    </row>
    <row r="1409" spans="1:31" x14ac:dyDescent="0.25">
      <c r="A1409">
        <v>1899063</v>
      </c>
      <c r="B1409">
        <v>1</v>
      </c>
      <c r="C1409" t="s">
        <v>80</v>
      </c>
      <c r="D1409" t="s">
        <v>90</v>
      </c>
      <c r="E1409" t="s">
        <v>131</v>
      </c>
      <c r="F1409" t="s">
        <v>4280</v>
      </c>
      <c r="G1409" t="s">
        <v>133</v>
      </c>
      <c r="H1409" t="s">
        <v>134</v>
      </c>
      <c r="I1409" t="s">
        <v>135</v>
      </c>
      <c r="J1409" t="s">
        <v>136</v>
      </c>
      <c r="K1409" t="s">
        <v>137</v>
      </c>
      <c r="L1409" t="s">
        <v>4281</v>
      </c>
      <c r="M1409" t="s">
        <v>4282</v>
      </c>
      <c r="N1409">
        <v>13.834444444000001</v>
      </c>
      <c r="O1409">
        <v>0</v>
      </c>
      <c r="P1409">
        <v>78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335.91599988326999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335.91599988326999</v>
      </c>
    </row>
    <row r="1410" spans="1:31" x14ac:dyDescent="0.25">
      <c r="A1410">
        <v>1899581</v>
      </c>
      <c r="B1410">
        <v>1</v>
      </c>
      <c r="C1410" t="s">
        <v>81</v>
      </c>
      <c r="D1410" t="s">
        <v>120</v>
      </c>
      <c r="E1410" t="s">
        <v>131</v>
      </c>
      <c r="F1410" t="s">
        <v>3391</v>
      </c>
      <c r="G1410" t="s">
        <v>133</v>
      </c>
      <c r="H1410" t="s">
        <v>134</v>
      </c>
      <c r="I1410" t="s">
        <v>135</v>
      </c>
      <c r="J1410" t="s">
        <v>136</v>
      </c>
      <c r="K1410" t="s">
        <v>137</v>
      </c>
      <c r="L1410" t="s">
        <v>4283</v>
      </c>
      <c r="M1410" t="s">
        <v>4284</v>
      </c>
      <c r="N1410">
        <v>1.936388888</v>
      </c>
      <c r="O1410">
        <v>0</v>
      </c>
      <c r="P1410">
        <v>39</v>
      </c>
      <c r="Q1410">
        <v>0</v>
      </c>
      <c r="R1410">
        <v>0</v>
      </c>
      <c r="S1410">
        <v>0</v>
      </c>
      <c r="T1410">
        <v>2</v>
      </c>
      <c r="U1410">
        <v>0</v>
      </c>
      <c r="V1410">
        <v>0</v>
      </c>
      <c r="W1410">
        <v>0</v>
      </c>
      <c r="X1410">
        <v>25.029165044017901</v>
      </c>
      <c r="Y1410">
        <v>0</v>
      </c>
      <c r="Z1410">
        <v>0</v>
      </c>
      <c r="AA1410">
        <v>0</v>
      </c>
      <c r="AB1410">
        <v>7.4797482990463271</v>
      </c>
      <c r="AC1410">
        <v>0</v>
      </c>
      <c r="AD1410">
        <v>0</v>
      </c>
      <c r="AE1410">
        <v>32.508913343064229</v>
      </c>
    </row>
    <row r="1411" spans="1:31" x14ac:dyDescent="0.25">
      <c r="A1411">
        <v>1898917</v>
      </c>
      <c r="B1411">
        <v>1</v>
      </c>
      <c r="C1411" t="s">
        <v>80</v>
      </c>
      <c r="D1411" t="s">
        <v>106</v>
      </c>
      <c r="E1411" t="s">
        <v>190</v>
      </c>
      <c r="F1411" t="s">
        <v>4285</v>
      </c>
      <c r="G1411" t="s">
        <v>156</v>
      </c>
      <c r="H1411" t="s">
        <v>157</v>
      </c>
      <c r="I1411" t="s">
        <v>135</v>
      </c>
      <c r="J1411" t="s">
        <v>136</v>
      </c>
      <c r="K1411" t="s">
        <v>137</v>
      </c>
      <c r="L1411" t="s">
        <v>4286</v>
      </c>
      <c r="M1411" t="s">
        <v>4287</v>
      </c>
      <c r="N1411">
        <v>6.6666665999999999E-2</v>
      </c>
      <c r="O1411">
        <v>0</v>
      </c>
      <c r="P1411">
        <v>349</v>
      </c>
      <c r="Q1411">
        <v>0</v>
      </c>
      <c r="R1411">
        <v>9</v>
      </c>
      <c r="S1411">
        <v>1</v>
      </c>
      <c r="T1411">
        <v>40</v>
      </c>
      <c r="U1411">
        <v>0</v>
      </c>
      <c r="V1411">
        <v>0</v>
      </c>
      <c r="W1411">
        <v>0</v>
      </c>
      <c r="X1411">
        <v>4.5429234389432667</v>
      </c>
      <c r="Y1411">
        <v>0</v>
      </c>
      <c r="Z1411">
        <v>0.73806123215366659</v>
      </c>
      <c r="AA1411">
        <v>1.1540434896722667</v>
      </c>
      <c r="AB1411">
        <v>3.319440883809333</v>
      </c>
      <c r="AC1411">
        <v>0</v>
      </c>
      <c r="AD1411">
        <v>0</v>
      </c>
      <c r="AE1411">
        <v>9.7544690445785331</v>
      </c>
    </row>
    <row r="1412" spans="1:31" x14ac:dyDescent="0.25">
      <c r="A1412">
        <v>1899458</v>
      </c>
      <c r="B1412">
        <v>1</v>
      </c>
      <c r="C1412" t="s">
        <v>80</v>
      </c>
      <c r="D1412" t="s">
        <v>90</v>
      </c>
      <c r="E1412" t="s">
        <v>149</v>
      </c>
      <c r="F1412" t="s">
        <v>4288</v>
      </c>
      <c r="G1412" t="s">
        <v>487</v>
      </c>
      <c r="H1412" t="s">
        <v>134</v>
      </c>
      <c r="I1412" t="s">
        <v>135</v>
      </c>
      <c r="J1412" t="s">
        <v>136</v>
      </c>
      <c r="K1412" t="s">
        <v>137</v>
      </c>
      <c r="L1412" t="s">
        <v>4289</v>
      </c>
      <c r="M1412" t="s">
        <v>4290</v>
      </c>
      <c r="N1412">
        <v>6.823611111</v>
      </c>
      <c r="O1412">
        <v>0</v>
      </c>
      <c r="P1412">
        <v>351</v>
      </c>
      <c r="Q1412">
        <v>0</v>
      </c>
      <c r="R1412">
        <v>0</v>
      </c>
      <c r="S1412">
        <v>0</v>
      </c>
      <c r="T1412">
        <v>46</v>
      </c>
      <c r="U1412">
        <v>0</v>
      </c>
      <c r="V1412">
        <v>0</v>
      </c>
      <c r="W1412">
        <v>0</v>
      </c>
      <c r="X1412">
        <v>727.6015559148525</v>
      </c>
      <c r="Y1412">
        <v>0</v>
      </c>
      <c r="Z1412">
        <v>0</v>
      </c>
      <c r="AA1412">
        <v>0</v>
      </c>
      <c r="AB1412">
        <v>559.05348673384435</v>
      </c>
      <c r="AC1412">
        <v>0</v>
      </c>
      <c r="AD1412">
        <v>0</v>
      </c>
      <c r="AE1412">
        <v>1286.655042648697</v>
      </c>
    </row>
    <row r="1413" spans="1:31" x14ac:dyDescent="0.25">
      <c r="A1413">
        <v>1897589</v>
      </c>
      <c r="B1413">
        <v>1</v>
      </c>
      <c r="C1413" t="s">
        <v>80</v>
      </c>
      <c r="D1413" t="s">
        <v>90</v>
      </c>
      <c r="E1413" t="s">
        <v>171</v>
      </c>
      <c r="F1413" t="s">
        <v>4291</v>
      </c>
      <c r="G1413" t="s">
        <v>446</v>
      </c>
      <c r="H1413" t="s">
        <v>3625</v>
      </c>
      <c r="I1413" t="s">
        <v>135</v>
      </c>
      <c r="J1413" t="s">
        <v>136</v>
      </c>
      <c r="K1413" t="s">
        <v>137</v>
      </c>
      <c r="L1413" t="s">
        <v>4292</v>
      </c>
      <c r="M1413" t="s">
        <v>4293</v>
      </c>
      <c r="N1413">
        <v>1.406111111</v>
      </c>
      <c r="O1413">
        <v>0</v>
      </c>
      <c r="P1413">
        <v>1872</v>
      </c>
      <c r="Q1413">
        <v>0</v>
      </c>
      <c r="R1413">
        <v>0</v>
      </c>
      <c r="S1413">
        <v>0</v>
      </c>
      <c r="T1413">
        <v>180</v>
      </c>
      <c r="U1413">
        <v>0</v>
      </c>
      <c r="V1413">
        <v>0</v>
      </c>
      <c r="W1413">
        <v>0</v>
      </c>
      <c r="X1413">
        <v>778.62934037272566</v>
      </c>
      <c r="Y1413">
        <v>0</v>
      </c>
      <c r="Z1413">
        <v>0</v>
      </c>
      <c r="AA1413">
        <v>0</v>
      </c>
      <c r="AB1413">
        <v>370.34598223285496</v>
      </c>
      <c r="AC1413">
        <v>0</v>
      </c>
      <c r="AD1413">
        <v>0</v>
      </c>
      <c r="AE1413">
        <v>1148.9753226055807</v>
      </c>
    </row>
    <row r="1414" spans="1:31" x14ac:dyDescent="0.25">
      <c r="A1414">
        <v>1897357</v>
      </c>
      <c r="B1414">
        <v>1</v>
      </c>
      <c r="C1414" t="s">
        <v>81</v>
      </c>
      <c r="D1414" t="s">
        <v>123</v>
      </c>
      <c r="E1414" t="s">
        <v>190</v>
      </c>
      <c r="F1414" t="s">
        <v>4294</v>
      </c>
      <c r="G1414" t="s">
        <v>156</v>
      </c>
      <c r="H1414" t="s">
        <v>157</v>
      </c>
      <c r="I1414" t="s">
        <v>135</v>
      </c>
      <c r="J1414" t="s">
        <v>136</v>
      </c>
      <c r="K1414" t="s">
        <v>137</v>
      </c>
      <c r="L1414" t="s">
        <v>4295</v>
      </c>
      <c r="M1414" t="s">
        <v>4296</v>
      </c>
      <c r="N1414">
        <v>0.83333333300000001</v>
      </c>
      <c r="O1414">
        <v>0</v>
      </c>
      <c r="P1414">
        <v>629</v>
      </c>
      <c r="Q1414">
        <v>0</v>
      </c>
      <c r="R1414">
        <v>0</v>
      </c>
      <c r="S1414">
        <v>0</v>
      </c>
      <c r="T1414">
        <v>50</v>
      </c>
      <c r="U1414">
        <v>0</v>
      </c>
      <c r="V1414">
        <v>0</v>
      </c>
      <c r="W1414">
        <v>0</v>
      </c>
      <c r="X1414">
        <v>83.143282290468221</v>
      </c>
      <c r="Y1414">
        <v>0</v>
      </c>
      <c r="Z1414">
        <v>0</v>
      </c>
      <c r="AA1414">
        <v>0</v>
      </c>
      <c r="AB1414">
        <v>20.333910052892744</v>
      </c>
      <c r="AC1414">
        <v>0</v>
      </c>
      <c r="AD1414">
        <v>0</v>
      </c>
      <c r="AE1414">
        <v>103.47719234336097</v>
      </c>
    </row>
    <row r="1415" spans="1:31" x14ac:dyDescent="0.25">
      <c r="A1415">
        <v>1898934</v>
      </c>
      <c r="B1415">
        <v>1</v>
      </c>
      <c r="C1415" t="s">
        <v>80</v>
      </c>
      <c r="D1415" t="s">
        <v>111</v>
      </c>
      <c r="E1415" t="s">
        <v>160</v>
      </c>
      <c r="F1415" t="s">
        <v>4297</v>
      </c>
      <c r="G1415" t="s">
        <v>133</v>
      </c>
      <c r="H1415" t="s">
        <v>134</v>
      </c>
      <c r="I1415" t="s">
        <v>135</v>
      </c>
      <c r="J1415" t="s">
        <v>136</v>
      </c>
      <c r="K1415" t="s">
        <v>137</v>
      </c>
      <c r="L1415" t="s">
        <v>4298</v>
      </c>
      <c r="M1415" t="s">
        <v>4299</v>
      </c>
      <c r="N1415">
        <v>5.273055555</v>
      </c>
      <c r="O1415">
        <v>0</v>
      </c>
      <c r="P1415">
        <v>90</v>
      </c>
      <c r="Q1415">
        <v>0</v>
      </c>
      <c r="R1415">
        <v>0</v>
      </c>
      <c r="S1415">
        <v>0</v>
      </c>
      <c r="T1415">
        <v>3</v>
      </c>
      <c r="U1415">
        <v>0</v>
      </c>
      <c r="V1415">
        <v>0</v>
      </c>
      <c r="W1415">
        <v>0</v>
      </c>
      <c r="X1415">
        <v>142.22026631075079</v>
      </c>
      <c r="Y1415">
        <v>0</v>
      </c>
      <c r="Z1415">
        <v>0</v>
      </c>
      <c r="AA1415">
        <v>0</v>
      </c>
      <c r="AB1415">
        <v>40.73222481604585</v>
      </c>
      <c r="AC1415">
        <v>0</v>
      </c>
      <c r="AD1415">
        <v>0</v>
      </c>
      <c r="AE1415">
        <v>182.95249112679664</v>
      </c>
    </row>
    <row r="1416" spans="1:31" x14ac:dyDescent="0.25">
      <c r="A1416">
        <v>1898330</v>
      </c>
      <c r="B1416">
        <v>1</v>
      </c>
      <c r="C1416" t="s">
        <v>80</v>
      </c>
      <c r="D1416" t="s">
        <v>88</v>
      </c>
      <c r="E1416" t="s">
        <v>171</v>
      </c>
      <c r="F1416" t="s">
        <v>4300</v>
      </c>
      <c r="G1416" t="s">
        <v>446</v>
      </c>
      <c r="H1416" t="s">
        <v>3625</v>
      </c>
      <c r="I1416" t="s">
        <v>135</v>
      </c>
      <c r="J1416" t="s">
        <v>136</v>
      </c>
      <c r="K1416" t="s">
        <v>137</v>
      </c>
      <c r="L1416" t="s">
        <v>4301</v>
      </c>
      <c r="M1416" t="s">
        <v>4302</v>
      </c>
      <c r="N1416">
        <v>0.99361111099999999</v>
      </c>
      <c r="O1416">
        <v>0</v>
      </c>
      <c r="P1416">
        <v>5119</v>
      </c>
      <c r="Q1416">
        <v>0</v>
      </c>
      <c r="R1416">
        <v>0</v>
      </c>
      <c r="S1416">
        <v>1</v>
      </c>
      <c r="T1416">
        <v>622</v>
      </c>
      <c r="U1416">
        <v>0</v>
      </c>
      <c r="V1416">
        <v>1</v>
      </c>
      <c r="W1416">
        <v>0</v>
      </c>
      <c r="X1416">
        <v>1701.5848024030249</v>
      </c>
      <c r="Y1416">
        <v>0</v>
      </c>
      <c r="Z1416">
        <v>0</v>
      </c>
      <c r="AA1416">
        <v>25.596525404622135</v>
      </c>
      <c r="AB1416">
        <v>914.31231121171561</v>
      </c>
      <c r="AC1416">
        <v>0</v>
      </c>
      <c r="AD1416">
        <v>190.97626894733054</v>
      </c>
      <c r="AE1416">
        <v>2832.469907966693</v>
      </c>
    </row>
    <row r="1417" spans="1:31" x14ac:dyDescent="0.25">
      <c r="A1417">
        <v>1899658</v>
      </c>
      <c r="B1417">
        <v>1</v>
      </c>
      <c r="C1417" t="s">
        <v>80</v>
      </c>
      <c r="D1417" t="s">
        <v>95</v>
      </c>
      <c r="E1417" t="s">
        <v>131</v>
      </c>
      <c r="F1417" t="s">
        <v>4303</v>
      </c>
      <c r="G1417" t="s">
        <v>133</v>
      </c>
      <c r="H1417" t="s">
        <v>134</v>
      </c>
      <c r="I1417" t="s">
        <v>135</v>
      </c>
      <c r="J1417" t="s">
        <v>136</v>
      </c>
      <c r="K1417" t="s">
        <v>137</v>
      </c>
      <c r="L1417" t="s">
        <v>4304</v>
      </c>
      <c r="M1417" t="s">
        <v>4305</v>
      </c>
      <c r="N1417">
        <v>0.893055555</v>
      </c>
      <c r="O1417">
        <v>0</v>
      </c>
      <c r="P1417">
        <v>292</v>
      </c>
      <c r="Q1417">
        <v>0</v>
      </c>
      <c r="R1417">
        <v>0</v>
      </c>
      <c r="S1417">
        <v>0</v>
      </c>
      <c r="T1417">
        <v>14</v>
      </c>
      <c r="U1417">
        <v>0</v>
      </c>
      <c r="V1417">
        <v>0</v>
      </c>
      <c r="W1417">
        <v>0</v>
      </c>
      <c r="X1417">
        <v>70.506687197574578</v>
      </c>
      <c r="Y1417">
        <v>0</v>
      </c>
      <c r="Z1417">
        <v>0</v>
      </c>
      <c r="AA1417">
        <v>0</v>
      </c>
      <c r="AB1417">
        <v>13.557536407964761</v>
      </c>
      <c r="AC1417">
        <v>0</v>
      </c>
      <c r="AD1417">
        <v>0</v>
      </c>
      <c r="AE1417">
        <v>84.06422360553934</v>
      </c>
    </row>
    <row r="1418" spans="1:31" x14ac:dyDescent="0.25">
      <c r="A1418">
        <v>1897643</v>
      </c>
      <c r="B1418">
        <v>1</v>
      </c>
      <c r="C1418" t="s">
        <v>80</v>
      </c>
      <c r="D1418" t="s">
        <v>90</v>
      </c>
      <c r="E1418" t="s">
        <v>171</v>
      </c>
      <c r="F1418" t="s">
        <v>4306</v>
      </c>
      <c r="G1418" t="s">
        <v>446</v>
      </c>
      <c r="H1418" t="s">
        <v>3625</v>
      </c>
      <c r="I1418" t="s">
        <v>135</v>
      </c>
      <c r="J1418" t="s">
        <v>136</v>
      </c>
      <c r="K1418" t="s">
        <v>137</v>
      </c>
      <c r="L1418" t="s">
        <v>4307</v>
      </c>
      <c r="M1418" t="s">
        <v>4308</v>
      </c>
      <c r="N1418">
        <v>2.5432674999999998</v>
      </c>
      <c r="O1418">
        <v>0</v>
      </c>
      <c r="P1418">
        <v>23422</v>
      </c>
      <c r="Q1418">
        <v>0</v>
      </c>
      <c r="R1418">
        <v>6</v>
      </c>
      <c r="S1418">
        <v>11</v>
      </c>
      <c r="T1418">
        <v>2410</v>
      </c>
      <c r="U1418">
        <v>3</v>
      </c>
      <c r="V1418">
        <v>13</v>
      </c>
      <c r="W1418">
        <v>0</v>
      </c>
      <c r="X1418">
        <v>17895.078961261901</v>
      </c>
      <c r="Y1418">
        <v>0</v>
      </c>
      <c r="Z1418">
        <v>20.891111043275025</v>
      </c>
      <c r="AA1418">
        <v>8110.0540869716842</v>
      </c>
      <c r="AB1418">
        <v>8673.8665515061803</v>
      </c>
      <c r="AC1418">
        <v>264.18755436382736</v>
      </c>
      <c r="AD1418">
        <v>328.69258817924128</v>
      </c>
      <c r="AE1418">
        <v>35292.77085332611</v>
      </c>
    </row>
    <row r="1419" spans="1:31" x14ac:dyDescent="0.25">
      <c r="A1419">
        <v>1898247</v>
      </c>
      <c r="B1419">
        <v>1</v>
      </c>
      <c r="C1419" t="s">
        <v>80</v>
      </c>
      <c r="D1419" t="s">
        <v>84</v>
      </c>
      <c r="E1419" t="s">
        <v>190</v>
      </c>
      <c r="F1419" t="s">
        <v>4309</v>
      </c>
      <c r="G1419" t="s">
        <v>156</v>
      </c>
      <c r="H1419" t="s">
        <v>157</v>
      </c>
      <c r="I1419" t="s">
        <v>135</v>
      </c>
      <c r="J1419" t="s">
        <v>136</v>
      </c>
      <c r="K1419" t="s">
        <v>137</v>
      </c>
      <c r="L1419" t="s">
        <v>4310</v>
      </c>
      <c r="M1419" t="s">
        <v>4311</v>
      </c>
      <c r="N1419">
        <v>0.78083333300000002</v>
      </c>
      <c r="O1419">
        <v>0</v>
      </c>
      <c r="P1419">
        <v>8303</v>
      </c>
      <c r="Q1419">
        <v>0</v>
      </c>
      <c r="R1419">
        <v>0</v>
      </c>
      <c r="S1419">
        <v>1</v>
      </c>
      <c r="T1419">
        <v>609</v>
      </c>
      <c r="U1419">
        <v>0</v>
      </c>
      <c r="V1419">
        <v>1</v>
      </c>
      <c r="W1419">
        <v>0</v>
      </c>
      <c r="X1419">
        <v>1911.0442661153768</v>
      </c>
      <c r="Y1419">
        <v>0</v>
      </c>
      <c r="Z1419">
        <v>0</v>
      </c>
      <c r="AA1419">
        <v>6.4525250709848958</v>
      </c>
      <c r="AB1419">
        <v>810.28857015415201</v>
      </c>
      <c r="AC1419">
        <v>0</v>
      </c>
      <c r="AD1419">
        <v>35.174079489936162</v>
      </c>
      <c r="AE1419">
        <v>2762.9594408304497</v>
      </c>
    </row>
    <row r="1420" spans="1:31" x14ac:dyDescent="0.25">
      <c r="A1420">
        <v>1899761</v>
      </c>
      <c r="B1420">
        <v>1</v>
      </c>
      <c r="C1420" t="s">
        <v>81</v>
      </c>
      <c r="D1420" t="s">
        <v>128</v>
      </c>
      <c r="E1420" t="s">
        <v>149</v>
      </c>
      <c r="F1420" t="s">
        <v>4312</v>
      </c>
      <c r="G1420" t="s">
        <v>151</v>
      </c>
      <c r="H1420" t="s">
        <v>134</v>
      </c>
      <c r="I1420" t="s">
        <v>135</v>
      </c>
      <c r="J1420" t="s">
        <v>136</v>
      </c>
      <c r="K1420" t="s">
        <v>137</v>
      </c>
      <c r="L1420" t="s">
        <v>4313</v>
      </c>
      <c r="M1420" t="s">
        <v>4314</v>
      </c>
      <c r="N1420">
        <v>2.0433333330000001</v>
      </c>
      <c r="O1420">
        <v>0</v>
      </c>
      <c r="P1420">
        <v>182</v>
      </c>
      <c r="Q1420">
        <v>0</v>
      </c>
      <c r="R1420">
        <v>18</v>
      </c>
      <c r="S1420">
        <v>0</v>
      </c>
      <c r="T1420">
        <v>16</v>
      </c>
      <c r="U1420">
        <v>0</v>
      </c>
      <c r="V1420">
        <v>0</v>
      </c>
      <c r="W1420">
        <v>0</v>
      </c>
      <c r="X1420">
        <v>181.07746917751334</v>
      </c>
      <c r="Y1420">
        <v>0</v>
      </c>
      <c r="Z1420">
        <v>240.85892560506602</v>
      </c>
      <c r="AA1420">
        <v>0</v>
      </c>
      <c r="AB1420">
        <v>33.834995099669804</v>
      </c>
      <c r="AC1420">
        <v>0</v>
      </c>
      <c r="AD1420">
        <v>0</v>
      </c>
      <c r="AE1420">
        <v>455.77138988224914</v>
      </c>
    </row>
    <row r="1421" spans="1:31" x14ac:dyDescent="0.25">
      <c r="A1421">
        <v>1899518</v>
      </c>
      <c r="B1421">
        <v>1</v>
      </c>
      <c r="C1421" t="s">
        <v>81</v>
      </c>
      <c r="D1421" t="s">
        <v>112</v>
      </c>
      <c r="E1421" t="s">
        <v>160</v>
      </c>
      <c r="F1421" t="s">
        <v>228</v>
      </c>
      <c r="G1421" t="s">
        <v>133</v>
      </c>
      <c r="H1421" t="s">
        <v>134</v>
      </c>
      <c r="I1421" t="s">
        <v>135</v>
      </c>
      <c r="J1421" t="s">
        <v>136</v>
      </c>
      <c r="K1421" t="s">
        <v>137</v>
      </c>
      <c r="L1421" t="s">
        <v>4315</v>
      </c>
      <c r="M1421" t="s">
        <v>4316</v>
      </c>
      <c r="N1421">
        <v>1.9583333329999999</v>
      </c>
      <c r="O1421">
        <v>0</v>
      </c>
      <c r="P1421">
        <v>95</v>
      </c>
      <c r="Q1421">
        <v>0</v>
      </c>
      <c r="R1421">
        <v>0</v>
      </c>
      <c r="S1421">
        <v>0</v>
      </c>
      <c r="T1421">
        <v>25</v>
      </c>
      <c r="U1421">
        <v>0</v>
      </c>
      <c r="V1421">
        <v>0</v>
      </c>
      <c r="W1421">
        <v>0</v>
      </c>
      <c r="X1421">
        <v>46.46439734938081</v>
      </c>
      <c r="Y1421">
        <v>0</v>
      </c>
      <c r="Z1421">
        <v>0</v>
      </c>
      <c r="AA1421">
        <v>0</v>
      </c>
      <c r="AB1421">
        <v>39.200796108180818</v>
      </c>
      <c r="AC1421">
        <v>0</v>
      </c>
      <c r="AD1421">
        <v>0</v>
      </c>
      <c r="AE1421">
        <v>85.665193457561628</v>
      </c>
    </row>
    <row r="1422" spans="1:31" x14ac:dyDescent="0.25">
      <c r="A1422">
        <v>1898980</v>
      </c>
      <c r="B1422">
        <v>1</v>
      </c>
      <c r="C1422" t="s">
        <v>80</v>
      </c>
      <c r="D1422" t="s">
        <v>85</v>
      </c>
      <c r="E1422" t="s">
        <v>131</v>
      </c>
      <c r="F1422" t="s">
        <v>4317</v>
      </c>
      <c r="G1422" t="s">
        <v>483</v>
      </c>
      <c r="H1422" t="s">
        <v>134</v>
      </c>
      <c r="I1422" t="s">
        <v>135</v>
      </c>
      <c r="J1422" t="s">
        <v>136</v>
      </c>
      <c r="K1422" t="s">
        <v>137</v>
      </c>
      <c r="L1422" t="s">
        <v>4318</v>
      </c>
      <c r="M1422" t="s">
        <v>4319</v>
      </c>
      <c r="N1422">
        <v>5.6341666659999996</v>
      </c>
      <c r="O1422">
        <v>0</v>
      </c>
      <c r="P1422">
        <v>329</v>
      </c>
      <c r="Q1422">
        <v>0</v>
      </c>
      <c r="R1422">
        <v>0</v>
      </c>
      <c r="S1422">
        <v>0</v>
      </c>
      <c r="T1422">
        <v>31</v>
      </c>
      <c r="U1422">
        <v>0</v>
      </c>
      <c r="V1422">
        <v>0</v>
      </c>
      <c r="W1422">
        <v>0</v>
      </c>
      <c r="X1422">
        <v>535.58989604647184</v>
      </c>
      <c r="Y1422">
        <v>0</v>
      </c>
      <c r="Z1422">
        <v>0</v>
      </c>
      <c r="AA1422">
        <v>0</v>
      </c>
      <c r="AB1422">
        <v>113.08828402010971</v>
      </c>
      <c r="AC1422">
        <v>0</v>
      </c>
      <c r="AD1422">
        <v>0</v>
      </c>
      <c r="AE1422">
        <v>648.67818006658149</v>
      </c>
    </row>
    <row r="1423" spans="1:31" x14ac:dyDescent="0.25">
      <c r="A1423">
        <v>1899521</v>
      </c>
      <c r="B1423">
        <v>1</v>
      </c>
      <c r="C1423" t="s">
        <v>80</v>
      </c>
      <c r="D1423" t="s">
        <v>84</v>
      </c>
      <c r="E1423" t="s">
        <v>131</v>
      </c>
      <c r="F1423" t="s">
        <v>4320</v>
      </c>
      <c r="G1423" t="s">
        <v>133</v>
      </c>
      <c r="H1423" t="s">
        <v>134</v>
      </c>
      <c r="I1423" t="s">
        <v>135</v>
      </c>
      <c r="J1423" t="s">
        <v>136</v>
      </c>
      <c r="K1423" t="s">
        <v>137</v>
      </c>
      <c r="L1423" t="s">
        <v>4321</v>
      </c>
      <c r="M1423" t="s">
        <v>4322</v>
      </c>
      <c r="N1423">
        <v>2.9386111110000002</v>
      </c>
      <c r="O1423">
        <v>0</v>
      </c>
      <c r="P1423">
        <v>237</v>
      </c>
      <c r="Q1423">
        <v>0</v>
      </c>
      <c r="R1423">
        <v>0</v>
      </c>
      <c r="S1423">
        <v>0</v>
      </c>
      <c r="T1423">
        <v>22</v>
      </c>
      <c r="U1423">
        <v>0</v>
      </c>
      <c r="V1423">
        <v>0</v>
      </c>
      <c r="W1423">
        <v>0</v>
      </c>
      <c r="X1423">
        <v>215.42977979533967</v>
      </c>
      <c r="Y1423">
        <v>0</v>
      </c>
      <c r="Z1423">
        <v>0</v>
      </c>
      <c r="AA1423">
        <v>0</v>
      </c>
      <c r="AB1423">
        <v>40.668438003470413</v>
      </c>
      <c r="AC1423">
        <v>0</v>
      </c>
      <c r="AD1423">
        <v>0</v>
      </c>
      <c r="AE1423">
        <v>256.09821779881008</v>
      </c>
    </row>
    <row r="1424" spans="1:31" x14ac:dyDescent="0.25">
      <c r="A1424">
        <v>1898098</v>
      </c>
      <c r="B1424">
        <v>1</v>
      </c>
      <c r="C1424" t="s">
        <v>80</v>
      </c>
      <c r="D1424" t="s">
        <v>103</v>
      </c>
      <c r="E1424" t="s">
        <v>154</v>
      </c>
      <c r="F1424" t="s">
        <v>4323</v>
      </c>
      <c r="G1424" t="s">
        <v>446</v>
      </c>
      <c r="H1424" t="s">
        <v>3625</v>
      </c>
      <c r="I1424" t="s">
        <v>135</v>
      </c>
      <c r="J1424" t="s">
        <v>136</v>
      </c>
      <c r="K1424" t="s">
        <v>137</v>
      </c>
      <c r="L1424" t="s">
        <v>4324</v>
      </c>
      <c r="M1424" t="s">
        <v>4325</v>
      </c>
      <c r="N1424">
        <v>0.85916666600000002</v>
      </c>
      <c r="O1424">
        <v>0</v>
      </c>
      <c r="P1424">
        <v>1706</v>
      </c>
      <c r="Q1424">
        <v>0</v>
      </c>
      <c r="R1424">
        <v>16</v>
      </c>
      <c r="S1424">
        <v>8</v>
      </c>
      <c r="T1424">
        <v>170</v>
      </c>
      <c r="U1424">
        <v>10</v>
      </c>
      <c r="V1424">
        <v>4</v>
      </c>
      <c r="W1424">
        <v>0</v>
      </c>
      <c r="X1424">
        <v>390.22144259955979</v>
      </c>
      <c r="Y1424">
        <v>0</v>
      </c>
      <c r="Z1424">
        <v>4.7238287023462169</v>
      </c>
      <c r="AA1424">
        <v>62.822961744697942</v>
      </c>
      <c r="AB1424">
        <v>170.09492601208089</v>
      </c>
      <c r="AC1424">
        <v>2257.3348982805142</v>
      </c>
      <c r="AD1424">
        <v>65.257622292929597</v>
      </c>
      <c r="AE1424">
        <v>2950.4556796321285</v>
      </c>
    </row>
    <row r="1425" spans="1:31" x14ac:dyDescent="0.25">
      <c r="A1425">
        <v>1898004</v>
      </c>
      <c r="B1425">
        <v>1</v>
      </c>
      <c r="C1425" t="s">
        <v>80</v>
      </c>
      <c r="D1425" t="s">
        <v>94</v>
      </c>
      <c r="E1425" t="s">
        <v>171</v>
      </c>
      <c r="F1425" t="s">
        <v>4326</v>
      </c>
      <c r="G1425" t="s">
        <v>446</v>
      </c>
      <c r="H1425" t="s">
        <v>3625</v>
      </c>
      <c r="I1425" t="s">
        <v>135</v>
      </c>
      <c r="J1425" t="s">
        <v>136</v>
      </c>
      <c r="K1425" t="s">
        <v>137</v>
      </c>
      <c r="L1425" t="s">
        <v>4327</v>
      </c>
      <c r="M1425" t="s">
        <v>4328</v>
      </c>
      <c r="N1425">
        <v>0.882615555</v>
      </c>
      <c r="O1425">
        <v>0</v>
      </c>
      <c r="P1425">
        <v>911</v>
      </c>
      <c r="Q1425">
        <v>68</v>
      </c>
      <c r="R1425">
        <v>304</v>
      </c>
      <c r="S1425">
        <v>17</v>
      </c>
      <c r="T1425">
        <v>128</v>
      </c>
      <c r="U1425">
        <v>8</v>
      </c>
      <c r="V1425">
        <v>0</v>
      </c>
      <c r="W1425">
        <v>0</v>
      </c>
      <c r="X1425">
        <v>214.88679809103743</v>
      </c>
      <c r="Y1425">
        <v>227.3010797870393</v>
      </c>
      <c r="Z1425">
        <v>1036.6134987926746</v>
      </c>
      <c r="AA1425">
        <v>411.71714694078736</v>
      </c>
      <c r="AB1425">
        <v>162.03656786964103</v>
      </c>
      <c r="AC1425">
        <v>442.01933009638674</v>
      </c>
      <c r="AD1425">
        <v>0</v>
      </c>
      <c r="AE1425">
        <v>2494.5744215775667</v>
      </c>
    </row>
    <row r="1426" spans="1:31" x14ac:dyDescent="0.25">
      <c r="A1426">
        <v>1897291</v>
      </c>
      <c r="B1426">
        <v>1</v>
      </c>
      <c r="C1426" t="s">
        <v>80</v>
      </c>
      <c r="D1426" t="s">
        <v>104</v>
      </c>
      <c r="E1426" t="s">
        <v>220</v>
      </c>
      <c r="F1426" t="s">
        <v>4329</v>
      </c>
      <c r="G1426" t="s">
        <v>604</v>
      </c>
      <c r="H1426" t="s">
        <v>157</v>
      </c>
      <c r="I1426" t="s">
        <v>135</v>
      </c>
      <c r="J1426" t="s">
        <v>136</v>
      </c>
      <c r="K1426" t="s">
        <v>137</v>
      </c>
      <c r="L1426" t="s">
        <v>4330</v>
      </c>
      <c r="M1426" t="s">
        <v>4331</v>
      </c>
      <c r="N1426">
        <v>0.50611111099999995</v>
      </c>
      <c r="O1426">
        <v>4</v>
      </c>
      <c r="P1426">
        <v>1621</v>
      </c>
      <c r="Q1426">
        <v>10</v>
      </c>
      <c r="R1426">
        <v>9</v>
      </c>
      <c r="S1426">
        <v>15</v>
      </c>
      <c r="T1426">
        <v>173</v>
      </c>
      <c r="U1426">
        <v>3</v>
      </c>
      <c r="V1426">
        <v>0</v>
      </c>
      <c r="W1426">
        <v>0.26092963395409441</v>
      </c>
      <c r="X1426">
        <v>161.58820904192706</v>
      </c>
      <c r="Y1426">
        <v>5.2997634292364815</v>
      </c>
      <c r="Z1426">
        <v>1.0997792864438756</v>
      </c>
      <c r="AA1426">
        <v>155.09446472896764</v>
      </c>
      <c r="AB1426">
        <v>40.333044252394053</v>
      </c>
      <c r="AC1426">
        <v>8.0777814613218464</v>
      </c>
      <c r="AD1426">
        <v>0</v>
      </c>
      <c r="AE1426">
        <v>371.75397183424502</v>
      </c>
    </row>
    <row r="1427" spans="1:31" x14ac:dyDescent="0.25">
      <c r="A1427">
        <v>1898502</v>
      </c>
      <c r="B1427">
        <v>1</v>
      </c>
      <c r="C1427" t="s">
        <v>80</v>
      </c>
      <c r="D1427" t="s">
        <v>94</v>
      </c>
      <c r="E1427" t="s">
        <v>171</v>
      </c>
      <c r="F1427" t="s">
        <v>4332</v>
      </c>
      <c r="G1427" t="s">
        <v>446</v>
      </c>
      <c r="H1427" t="s">
        <v>3625</v>
      </c>
      <c r="I1427" t="s">
        <v>135</v>
      </c>
      <c r="J1427" t="s">
        <v>136</v>
      </c>
      <c r="K1427" t="s">
        <v>137</v>
      </c>
      <c r="L1427" t="s">
        <v>4333</v>
      </c>
      <c r="M1427" t="s">
        <v>4334</v>
      </c>
      <c r="N1427">
        <v>0.750678611</v>
      </c>
      <c r="O1427">
        <v>0</v>
      </c>
      <c r="P1427">
        <v>1121</v>
      </c>
      <c r="Q1427">
        <v>51</v>
      </c>
      <c r="R1427">
        <v>114</v>
      </c>
      <c r="S1427">
        <v>23</v>
      </c>
      <c r="T1427">
        <v>120</v>
      </c>
      <c r="U1427">
        <v>10</v>
      </c>
      <c r="V1427">
        <v>0</v>
      </c>
      <c r="W1427">
        <v>0</v>
      </c>
      <c r="X1427">
        <v>161.17138180715142</v>
      </c>
      <c r="Y1427">
        <v>695.78709251135217</v>
      </c>
      <c r="Z1427">
        <v>322.64641899392979</v>
      </c>
      <c r="AA1427">
        <v>219.35740173593612</v>
      </c>
      <c r="AB1427">
        <v>132.3430813391746</v>
      </c>
      <c r="AC1427">
        <v>2170.8604498212362</v>
      </c>
      <c r="AD1427">
        <v>0</v>
      </c>
      <c r="AE1427">
        <v>3702.1658262087803</v>
      </c>
    </row>
    <row r="1428" spans="1:31" x14ac:dyDescent="0.25">
      <c r="A1428">
        <v>1898287</v>
      </c>
      <c r="B1428">
        <v>1</v>
      </c>
      <c r="C1428" t="s">
        <v>80</v>
      </c>
      <c r="D1428" t="s">
        <v>86</v>
      </c>
      <c r="E1428" t="s">
        <v>171</v>
      </c>
      <c r="F1428" t="s">
        <v>4335</v>
      </c>
      <c r="G1428" t="s">
        <v>446</v>
      </c>
      <c r="H1428" t="s">
        <v>3625</v>
      </c>
      <c r="I1428" t="s">
        <v>135</v>
      </c>
      <c r="J1428" t="s">
        <v>136</v>
      </c>
      <c r="K1428" t="s">
        <v>137</v>
      </c>
      <c r="L1428" t="s">
        <v>4336</v>
      </c>
      <c r="M1428" t="s">
        <v>4337</v>
      </c>
      <c r="N1428">
        <v>0.75027777699999998</v>
      </c>
      <c r="O1428">
        <v>0</v>
      </c>
      <c r="P1428">
        <v>95</v>
      </c>
      <c r="Q1428">
        <v>0</v>
      </c>
      <c r="R1428">
        <v>51</v>
      </c>
      <c r="S1428">
        <v>2</v>
      </c>
      <c r="T1428">
        <v>86</v>
      </c>
      <c r="U1428">
        <v>0</v>
      </c>
      <c r="V1428">
        <v>0</v>
      </c>
      <c r="W1428">
        <v>0</v>
      </c>
      <c r="X1428">
        <v>33.030471984398844</v>
      </c>
      <c r="Y1428">
        <v>0</v>
      </c>
      <c r="Z1428">
        <v>33.604354228922894</v>
      </c>
      <c r="AA1428">
        <v>543.94558128817152</v>
      </c>
      <c r="AB1428">
        <v>363.72722251178129</v>
      </c>
      <c r="AC1428">
        <v>0</v>
      </c>
      <c r="AD1428">
        <v>0</v>
      </c>
      <c r="AE1428">
        <v>974.30763001327455</v>
      </c>
    </row>
    <row r="1429" spans="1:31" x14ac:dyDescent="0.25">
      <c r="A1429">
        <v>1899733</v>
      </c>
      <c r="B1429">
        <v>1</v>
      </c>
      <c r="C1429" t="s">
        <v>80</v>
      </c>
      <c r="D1429" t="s">
        <v>84</v>
      </c>
      <c r="E1429" t="s">
        <v>131</v>
      </c>
      <c r="F1429" t="s">
        <v>4338</v>
      </c>
      <c r="G1429" t="s">
        <v>133</v>
      </c>
      <c r="H1429" t="s">
        <v>134</v>
      </c>
      <c r="I1429" t="s">
        <v>135</v>
      </c>
      <c r="J1429" t="s">
        <v>136</v>
      </c>
      <c r="K1429" t="s">
        <v>137</v>
      </c>
      <c r="L1429" t="s">
        <v>4339</v>
      </c>
      <c r="M1429" t="s">
        <v>4340</v>
      </c>
      <c r="N1429">
        <v>1.7836111109999999</v>
      </c>
      <c r="O1429">
        <v>0</v>
      </c>
      <c r="P1429">
        <v>76</v>
      </c>
      <c r="Q1429">
        <v>0</v>
      </c>
      <c r="R1429">
        <v>0</v>
      </c>
      <c r="S1429">
        <v>0</v>
      </c>
      <c r="T1429">
        <v>3</v>
      </c>
      <c r="U1429">
        <v>0</v>
      </c>
      <c r="V1429">
        <v>0</v>
      </c>
      <c r="W1429">
        <v>0</v>
      </c>
      <c r="X1429">
        <v>48.806089691898606</v>
      </c>
      <c r="Y1429">
        <v>0</v>
      </c>
      <c r="Z1429">
        <v>0</v>
      </c>
      <c r="AA1429">
        <v>0</v>
      </c>
      <c r="AB1429">
        <v>16.925578937452357</v>
      </c>
      <c r="AC1429">
        <v>0</v>
      </c>
      <c r="AD1429">
        <v>0</v>
      </c>
      <c r="AE1429">
        <v>65.731668629350963</v>
      </c>
    </row>
    <row r="1430" spans="1:31" x14ac:dyDescent="0.25">
      <c r="A1430">
        <v>1898788</v>
      </c>
      <c r="B1430">
        <v>1</v>
      </c>
      <c r="C1430" t="s">
        <v>80</v>
      </c>
      <c r="D1430" t="s">
        <v>83</v>
      </c>
      <c r="E1430" t="s">
        <v>171</v>
      </c>
      <c r="F1430" t="s">
        <v>4341</v>
      </c>
      <c r="G1430" t="s">
        <v>446</v>
      </c>
      <c r="H1430" t="s">
        <v>3625</v>
      </c>
      <c r="I1430" t="s">
        <v>135</v>
      </c>
      <c r="J1430" t="s">
        <v>136</v>
      </c>
      <c r="K1430" t="s">
        <v>137</v>
      </c>
      <c r="L1430" t="s">
        <v>4342</v>
      </c>
      <c r="M1430" t="s">
        <v>4343</v>
      </c>
      <c r="N1430">
        <v>0.49416666599999998</v>
      </c>
      <c r="O1430">
        <v>1</v>
      </c>
      <c r="P1430">
        <v>7808</v>
      </c>
      <c r="Q1430">
        <v>0</v>
      </c>
      <c r="R1430">
        <v>0</v>
      </c>
      <c r="S1430">
        <v>38</v>
      </c>
      <c r="T1430">
        <v>3409</v>
      </c>
      <c r="U1430">
        <v>7</v>
      </c>
      <c r="V1430">
        <v>22</v>
      </c>
      <c r="W1430">
        <v>2.2894459076722025</v>
      </c>
      <c r="X1430">
        <v>1926.4333841860885</v>
      </c>
      <c r="Y1430">
        <v>0</v>
      </c>
      <c r="Z1430">
        <v>0</v>
      </c>
      <c r="AA1430">
        <v>1255.8565495314854</v>
      </c>
      <c r="AB1430">
        <v>3844.5374127923424</v>
      </c>
      <c r="AC1430">
        <v>96.896999430000889</v>
      </c>
      <c r="AD1430">
        <v>200.36508622153332</v>
      </c>
      <c r="AE1430">
        <v>7326.378878069122</v>
      </c>
    </row>
    <row r="1431" spans="1:31" x14ac:dyDescent="0.25">
      <c r="A1431">
        <v>1899710</v>
      </c>
      <c r="B1431">
        <v>1</v>
      </c>
      <c r="C1431" t="s">
        <v>80</v>
      </c>
      <c r="D1431" t="s">
        <v>96</v>
      </c>
      <c r="E1431" t="s">
        <v>190</v>
      </c>
      <c r="F1431" t="s">
        <v>4344</v>
      </c>
      <c r="G1431" t="s">
        <v>2237</v>
      </c>
      <c r="H1431" t="s">
        <v>157</v>
      </c>
      <c r="I1431" t="s">
        <v>135</v>
      </c>
      <c r="J1431" t="s">
        <v>136</v>
      </c>
      <c r="K1431" t="s">
        <v>137</v>
      </c>
      <c r="L1431" t="s">
        <v>4345</v>
      </c>
      <c r="M1431" t="s">
        <v>4346</v>
      </c>
      <c r="N1431">
        <v>5.4550000000000001</v>
      </c>
      <c r="O1431">
        <v>0</v>
      </c>
      <c r="P1431">
        <v>623</v>
      </c>
      <c r="Q1431">
        <v>0</v>
      </c>
      <c r="R1431">
        <v>1</v>
      </c>
      <c r="S1431">
        <v>0</v>
      </c>
      <c r="T1431">
        <v>60</v>
      </c>
      <c r="U1431">
        <v>0</v>
      </c>
      <c r="V1431">
        <v>0</v>
      </c>
      <c r="W1431">
        <v>0</v>
      </c>
      <c r="X1431">
        <v>1005.1605103527756</v>
      </c>
      <c r="Y1431">
        <v>0</v>
      </c>
      <c r="Z1431">
        <v>0</v>
      </c>
      <c r="AA1431">
        <v>0</v>
      </c>
      <c r="AB1431">
        <v>296.46105842881093</v>
      </c>
      <c r="AC1431">
        <v>0</v>
      </c>
      <c r="AD1431">
        <v>0</v>
      </c>
      <c r="AE1431">
        <v>1301.6215687815866</v>
      </c>
    </row>
    <row r="1432" spans="1:31" x14ac:dyDescent="0.25">
      <c r="A1432">
        <v>1898765</v>
      </c>
      <c r="B1432">
        <v>1</v>
      </c>
      <c r="C1432" t="s">
        <v>81</v>
      </c>
      <c r="D1432" t="s">
        <v>122</v>
      </c>
      <c r="E1432" t="s">
        <v>190</v>
      </c>
      <c r="F1432" t="s">
        <v>4347</v>
      </c>
      <c r="G1432" t="s">
        <v>263</v>
      </c>
      <c r="H1432" t="s">
        <v>157</v>
      </c>
      <c r="I1432" t="s">
        <v>135</v>
      </c>
      <c r="J1432" t="s">
        <v>136</v>
      </c>
      <c r="K1432" t="s">
        <v>203</v>
      </c>
      <c r="L1432" t="s">
        <v>4348</v>
      </c>
      <c r="M1432" t="s">
        <v>4349</v>
      </c>
      <c r="N1432">
        <v>0.81888888800000004</v>
      </c>
      <c r="O1432">
        <v>0</v>
      </c>
      <c r="P1432">
        <v>121</v>
      </c>
      <c r="Q1432">
        <v>0</v>
      </c>
      <c r="R1432">
        <v>0</v>
      </c>
      <c r="S1432">
        <v>7</v>
      </c>
      <c r="T1432">
        <v>13</v>
      </c>
      <c r="U1432">
        <v>3</v>
      </c>
      <c r="V1432">
        <v>0</v>
      </c>
      <c r="W1432">
        <v>0</v>
      </c>
      <c r="X1432">
        <v>19.482079062171572</v>
      </c>
      <c r="Y1432">
        <v>0</v>
      </c>
      <c r="Z1432">
        <v>0</v>
      </c>
      <c r="AA1432">
        <v>39.935861813006682</v>
      </c>
      <c r="AB1432">
        <v>21.437670083072643</v>
      </c>
      <c r="AC1432">
        <v>81.310001690839073</v>
      </c>
      <c r="AD1432">
        <v>0</v>
      </c>
      <c r="AE1432">
        <v>162.16561264908995</v>
      </c>
    </row>
    <row r="1433" spans="1:31" x14ac:dyDescent="0.25">
      <c r="A1433">
        <v>1898055</v>
      </c>
      <c r="B1433">
        <v>1</v>
      </c>
      <c r="C1433" t="s">
        <v>81</v>
      </c>
      <c r="D1433" t="s">
        <v>118</v>
      </c>
      <c r="E1433" t="s">
        <v>154</v>
      </c>
      <c r="F1433" t="s">
        <v>4350</v>
      </c>
      <c r="G1433" t="s">
        <v>156</v>
      </c>
      <c r="H1433" t="s">
        <v>3625</v>
      </c>
      <c r="I1433" t="s">
        <v>135</v>
      </c>
      <c r="J1433" t="s">
        <v>136</v>
      </c>
      <c r="K1433" t="s">
        <v>137</v>
      </c>
      <c r="L1433" t="s">
        <v>4351</v>
      </c>
      <c r="M1433" t="s">
        <v>4352</v>
      </c>
      <c r="N1433">
        <v>0.16138888800000001</v>
      </c>
      <c r="O1433">
        <v>0</v>
      </c>
      <c r="P1433">
        <v>8837</v>
      </c>
      <c r="Q1433">
        <v>0</v>
      </c>
      <c r="R1433">
        <v>2</v>
      </c>
      <c r="S1433">
        <v>8</v>
      </c>
      <c r="T1433">
        <v>465</v>
      </c>
      <c r="U1433">
        <v>0</v>
      </c>
      <c r="V1433">
        <v>1</v>
      </c>
      <c r="W1433">
        <v>0</v>
      </c>
      <c r="X1433">
        <v>336.03154692344373</v>
      </c>
      <c r="Y1433">
        <v>0</v>
      </c>
      <c r="Z1433">
        <v>0.94567605281493761</v>
      </c>
      <c r="AA1433">
        <v>77.079302553608713</v>
      </c>
      <c r="AB1433">
        <v>90.852022880454314</v>
      </c>
      <c r="AC1433">
        <v>0</v>
      </c>
      <c r="AD1433">
        <v>3.0780064100168834</v>
      </c>
      <c r="AE1433">
        <v>507.9865548203386</v>
      </c>
    </row>
    <row r="1434" spans="1:31" x14ac:dyDescent="0.25">
      <c r="A1434">
        <v>1897981</v>
      </c>
      <c r="B1434">
        <v>1</v>
      </c>
      <c r="C1434" t="s">
        <v>80</v>
      </c>
      <c r="D1434" t="s">
        <v>96</v>
      </c>
      <c r="E1434" t="s">
        <v>154</v>
      </c>
      <c r="F1434" t="s">
        <v>4353</v>
      </c>
      <c r="G1434" t="s">
        <v>156</v>
      </c>
      <c r="H1434" t="s">
        <v>3625</v>
      </c>
      <c r="I1434" t="s">
        <v>135</v>
      </c>
      <c r="J1434" t="s">
        <v>136</v>
      </c>
      <c r="K1434" t="s">
        <v>137</v>
      </c>
      <c r="L1434" t="s">
        <v>4354</v>
      </c>
      <c r="M1434" t="s">
        <v>4355</v>
      </c>
      <c r="N1434">
        <v>0.45638888799999999</v>
      </c>
      <c r="O1434">
        <v>0</v>
      </c>
      <c r="P1434">
        <v>0</v>
      </c>
      <c r="Q1434">
        <v>0</v>
      </c>
      <c r="R1434">
        <v>0</v>
      </c>
      <c r="S1434">
        <v>2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60.975775609144691</v>
      </c>
      <c r="AB1434">
        <v>0</v>
      </c>
      <c r="AC1434">
        <v>0</v>
      </c>
      <c r="AD1434">
        <v>0</v>
      </c>
      <c r="AE1434">
        <v>60.975775609144691</v>
      </c>
    </row>
    <row r="1435" spans="1:31" x14ac:dyDescent="0.25">
      <c r="A1435">
        <v>1899804</v>
      </c>
      <c r="B1435">
        <v>1</v>
      </c>
      <c r="C1435" t="s">
        <v>80</v>
      </c>
      <c r="D1435" t="s">
        <v>85</v>
      </c>
      <c r="E1435" t="s">
        <v>131</v>
      </c>
      <c r="F1435" t="s">
        <v>4356</v>
      </c>
      <c r="G1435" t="s">
        <v>483</v>
      </c>
      <c r="H1435" t="s">
        <v>134</v>
      </c>
      <c r="I1435" t="s">
        <v>135</v>
      </c>
      <c r="J1435" t="s">
        <v>136</v>
      </c>
      <c r="K1435" t="s">
        <v>137</v>
      </c>
      <c r="L1435" t="s">
        <v>4357</v>
      </c>
      <c r="M1435" t="s">
        <v>4358</v>
      </c>
      <c r="N1435">
        <v>7.403333333</v>
      </c>
      <c r="O1435">
        <v>0</v>
      </c>
      <c r="P1435">
        <v>95</v>
      </c>
      <c r="Q1435">
        <v>0</v>
      </c>
      <c r="R1435">
        <v>0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237.32002925687974</v>
      </c>
      <c r="Y1435">
        <v>0</v>
      </c>
      <c r="Z1435">
        <v>0</v>
      </c>
      <c r="AA1435">
        <v>0</v>
      </c>
      <c r="AB1435">
        <v>1.0324140721474933</v>
      </c>
      <c r="AC1435">
        <v>0</v>
      </c>
      <c r="AD1435">
        <v>0</v>
      </c>
      <c r="AE1435">
        <v>238.35244332902724</v>
      </c>
    </row>
    <row r="1436" spans="1:31" x14ac:dyDescent="0.25">
      <c r="A1436">
        <v>1898573</v>
      </c>
      <c r="B1436">
        <v>1</v>
      </c>
      <c r="C1436" t="s">
        <v>80</v>
      </c>
      <c r="D1436" t="s">
        <v>99</v>
      </c>
      <c r="E1436" t="s">
        <v>140</v>
      </c>
      <c r="F1436" t="s">
        <v>4359</v>
      </c>
      <c r="G1436" t="s">
        <v>342</v>
      </c>
      <c r="H1436" t="s">
        <v>134</v>
      </c>
      <c r="I1436" t="s">
        <v>135</v>
      </c>
      <c r="J1436" t="s">
        <v>136</v>
      </c>
      <c r="K1436" t="s">
        <v>137</v>
      </c>
      <c r="L1436" t="s">
        <v>4360</v>
      </c>
      <c r="M1436" t="s">
        <v>4361</v>
      </c>
      <c r="N1436">
        <v>0.91083333300000002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0.53469464675107503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0.53469464675107503</v>
      </c>
    </row>
    <row r="1437" spans="1:31" x14ac:dyDescent="0.25">
      <c r="A1437">
        <v>1899827</v>
      </c>
      <c r="B1437">
        <v>1</v>
      </c>
      <c r="C1437" t="s">
        <v>80</v>
      </c>
      <c r="D1437" t="s">
        <v>82</v>
      </c>
      <c r="E1437" t="s">
        <v>190</v>
      </c>
      <c r="F1437" t="s">
        <v>4362</v>
      </c>
      <c r="G1437" t="s">
        <v>2491</v>
      </c>
      <c r="H1437" t="s">
        <v>157</v>
      </c>
      <c r="I1437" t="s">
        <v>135</v>
      </c>
      <c r="J1437" t="s">
        <v>136</v>
      </c>
      <c r="K1437" t="s">
        <v>137</v>
      </c>
      <c r="L1437" t="s">
        <v>4363</v>
      </c>
      <c r="M1437" t="s">
        <v>4364</v>
      </c>
      <c r="N1437">
        <v>4.1074999999999999</v>
      </c>
      <c r="O1437">
        <v>0</v>
      </c>
      <c r="P1437">
        <v>538</v>
      </c>
      <c r="Q1437">
        <v>0</v>
      </c>
      <c r="R1437">
        <v>0</v>
      </c>
      <c r="S1437">
        <v>0</v>
      </c>
      <c r="T1437">
        <v>96</v>
      </c>
      <c r="U1437">
        <v>0</v>
      </c>
      <c r="V1437">
        <v>0</v>
      </c>
      <c r="W1437">
        <v>0</v>
      </c>
      <c r="X1437">
        <v>728.68994090863089</v>
      </c>
      <c r="Y1437">
        <v>0</v>
      </c>
      <c r="Z1437">
        <v>0</v>
      </c>
      <c r="AA1437">
        <v>0</v>
      </c>
      <c r="AB1437">
        <v>947.42416487453079</v>
      </c>
      <c r="AC1437">
        <v>0</v>
      </c>
      <c r="AD1437">
        <v>0</v>
      </c>
      <c r="AE1437">
        <v>1676.1141057831617</v>
      </c>
    </row>
    <row r="1438" spans="1:31" x14ac:dyDescent="0.25">
      <c r="A1438">
        <v>1898353</v>
      </c>
      <c r="B1438">
        <v>1</v>
      </c>
      <c r="C1438" t="s">
        <v>81</v>
      </c>
      <c r="D1438" t="s">
        <v>126</v>
      </c>
      <c r="E1438" t="s">
        <v>220</v>
      </c>
      <c r="F1438" t="s">
        <v>4365</v>
      </c>
      <c r="G1438" t="s">
        <v>446</v>
      </c>
      <c r="H1438" t="s">
        <v>3625</v>
      </c>
      <c r="I1438" t="s">
        <v>135</v>
      </c>
      <c r="J1438" t="s">
        <v>136</v>
      </c>
      <c r="K1438" t="s">
        <v>137</v>
      </c>
      <c r="L1438" t="s">
        <v>4221</v>
      </c>
      <c r="M1438" t="s">
        <v>4366</v>
      </c>
      <c r="N1438">
        <v>1.1555555550000001</v>
      </c>
      <c r="O1438">
        <v>3</v>
      </c>
      <c r="P1438">
        <v>7382</v>
      </c>
      <c r="Q1438">
        <v>165</v>
      </c>
      <c r="R1438">
        <v>1079</v>
      </c>
      <c r="S1438">
        <v>40</v>
      </c>
      <c r="T1438">
        <v>926</v>
      </c>
      <c r="U1438">
        <v>3</v>
      </c>
      <c r="V1438">
        <v>1</v>
      </c>
      <c r="W1438">
        <v>1.2960294957101923</v>
      </c>
      <c r="X1438">
        <v>1345.2998132021742</v>
      </c>
      <c r="Y1438">
        <v>2083.1031937809585</v>
      </c>
      <c r="Z1438">
        <v>1258.7497680515332</v>
      </c>
      <c r="AA1438">
        <v>297.52491194689406</v>
      </c>
      <c r="AB1438">
        <v>1046.5547391469222</v>
      </c>
      <c r="AC1438">
        <v>175.99584746898651</v>
      </c>
      <c r="AD1438">
        <v>15.391447484774879</v>
      </c>
      <c r="AE1438">
        <v>6223.9157505779549</v>
      </c>
    </row>
    <row r="1439" spans="1:31" x14ac:dyDescent="0.25">
      <c r="A1439">
        <v>1898851</v>
      </c>
      <c r="B1439">
        <v>1</v>
      </c>
      <c r="C1439" t="s">
        <v>81</v>
      </c>
      <c r="D1439" t="s">
        <v>118</v>
      </c>
      <c r="E1439" t="s">
        <v>140</v>
      </c>
      <c r="F1439" t="s">
        <v>4367</v>
      </c>
      <c r="G1439" t="s">
        <v>146</v>
      </c>
      <c r="H1439" t="s">
        <v>134</v>
      </c>
      <c r="I1439" t="s">
        <v>135</v>
      </c>
      <c r="J1439" t="s">
        <v>136</v>
      </c>
      <c r="K1439" t="s">
        <v>137</v>
      </c>
      <c r="L1439" t="s">
        <v>4368</v>
      </c>
      <c r="M1439" t="s">
        <v>4369</v>
      </c>
      <c r="N1439">
        <v>2.0141666659999999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1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7.451536104993961</v>
      </c>
      <c r="AC1439">
        <v>0</v>
      </c>
      <c r="AD1439">
        <v>0</v>
      </c>
      <c r="AE1439">
        <v>7.451536104993961</v>
      </c>
    </row>
    <row r="1440" spans="1:31" x14ac:dyDescent="0.25">
      <c r="A1440">
        <v>1897334</v>
      </c>
      <c r="B1440">
        <v>1</v>
      </c>
      <c r="C1440" t="s">
        <v>80</v>
      </c>
      <c r="D1440" t="s">
        <v>106</v>
      </c>
      <c r="E1440" t="s">
        <v>154</v>
      </c>
      <c r="F1440" t="s">
        <v>4370</v>
      </c>
      <c r="G1440" t="s">
        <v>156</v>
      </c>
      <c r="H1440" t="s">
        <v>157</v>
      </c>
      <c r="I1440" t="s">
        <v>135</v>
      </c>
      <c r="J1440" t="s">
        <v>136</v>
      </c>
      <c r="K1440" t="s">
        <v>137</v>
      </c>
      <c r="L1440" t="s">
        <v>4371</v>
      </c>
      <c r="M1440" t="s">
        <v>4372</v>
      </c>
      <c r="N1440">
        <v>1.1347222219999999</v>
      </c>
      <c r="O1440">
        <v>0</v>
      </c>
      <c r="P1440">
        <v>1607</v>
      </c>
      <c r="Q1440">
        <v>0</v>
      </c>
      <c r="R1440">
        <v>0</v>
      </c>
      <c r="S1440">
        <v>2</v>
      </c>
      <c r="T1440">
        <v>56</v>
      </c>
      <c r="U1440">
        <v>0</v>
      </c>
      <c r="V1440">
        <v>0</v>
      </c>
      <c r="W1440">
        <v>0</v>
      </c>
      <c r="X1440">
        <v>343.2135452184142</v>
      </c>
      <c r="Y1440">
        <v>0</v>
      </c>
      <c r="Z1440">
        <v>0</v>
      </c>
      <c r="AA1440">
        <v>1.3129440601255999</v>
      </c>
      <c r="AB1440">
        <v>63.020576258079508</v>
      </c>
      <c r="AC1440">
        <v>0</v>
      </c>
      <c r="AD1440">
        <v>0</v>
      </c>
      <c r="AE1440">
        <v>407.5470655366193</v>
      </c>
    </row>
    <row r="1441" spans="1:31" x14ac:dyDescent="0.25">
      <c r="A1441">
        <v>1898957</v>
      </c>
      <c r="B1441">
        <v>1</v>
      </c>
      <c r="C1441" t="s">
        <v>80</v>
      </c>
      <c r="D1441" t="s">
        <v>94</v>
      </c>
      <c r="E1441" t="s">
        <v>154</v>
      </c>
      <c r="F1441" t="s">
        <v>4373</v>
      </c>
      <c r="G1441" t="s">
        <v>156</v>
      </c>
      <c r="H1441" t="s">
        <v>157</v>
      </c>
      <c r="I1441" t="s">
        <v>135</v>
      </c>
      <c r="J1441" t="s">
        <v>136</v>
      </c>
      <c r="K1441" t="s">
        <v>137</v>
      </c>
      <c r="L1441" t="s">
        <v>4374</v>
      </c>
      <c r="M1441" t="s">
        <v>4375</v>
      </c>
      <c r="N1441">
        <v>1.7166666660000001</v>
      </c>
      <c r="O1441">
        <v>0</v>
      </c>
      <c r="P1441">
        <v>0</v>
      </c>
      <c r="Q1441">
        <v>14</v>
      </c>
      <c r="R1441">
        <v>45</v>
      </c>
      <c r="S1441">
        <v>1</v>
      </c>
      <c r="T1441">
        <v>1</v>
      </c>
      <c r="U1441">
        <v>1</v>
      </c>
      <c r="V1441">
        <v>0</v>
      </c>
      <c r="W1441">
        <v>0</v>
      </c>
      <c r="X1441">
        <v>0</v>
      </c>
      <c r="Y1441">
        <v>198.88561966901759</v>
      </c>
      <c r="Z1441">
        <v>738.94817950463585</v>
      </c>
      <c r="AA1441">
        <v>0</v>
      </c>
      <c r="AB1441">
        <v>4.3040705227484999</v>
      </c>
      <c r="AC1441">
        <v>24.073470486999252</v>
      </c>
      <c r="AD1441">
        <v>0</v>
      </c>
      <c r="AE1441">
        <v>966.21134018340115</v>
      </c>
    </row>
    <row r="1442" spans="1:31" x14ac:dyDescent="0.25">
      <c r="A1442">
        <v>1897534</v>
      </c>
      <c r="B1442">
        <v>1</v>
      </c>
      <c r="C1442" t="s">
        <v>80</v>
      </c>
      <c r="D1442" t="s">
        <v>85</v>
      </c>
      <c r="E1442" t="s">
        <v>171</v>
      </c>
      <c r="F1442" t="s">
        <v>4376</v>
      </c>
      <c r="G1442" t="s">
        <v>446</v>
      </c>
      <c r="H1442" t="s">
        <v>3625</v>
      </c>
      <c r="I1442" t="s">
        <v>135</v>
      </c>
      <c r="J1442" t="s">
        <v>136</v>
      </c>
      <c r="K1442" t="s">
        <v>137</v>
      </c>
      <c r="L1442" t="s">
        <v>4377</v>
      </c>
      <c r="M1442" t="s">
        <v>4378</v>
      </c>
      <c r="N1442">
        <v>0.96718416600000001</v>
      </c>
      <c r="O1442">
        <v>0</v>
      </c>
      <c r="P1442">
        <v>1230</v>
      </c>
      <c r="Q1442">
        <v>0</v>
      </c>
      <c r="R1442">
        <v>0</v>
      </c>
      <c r="S1442">
        <v>1</v>
      </c>
      <c r="T1442">
        <v>140</v>
      </c>
      <c r="U1442">
        <v>0</v>
      </c>
      <c r="V1442">
        <v>0</v>
      </c>
      <c r="W1442">
        <v>0</v>
      </c>
      <c r="X1442">
        <v>371.28579269738748</v>
      </c>
      <c r="Y1442">
        <v>0</v>
      </c>
      <c r="Z1442">
        <v>0</v>
      </c>
      <c r="AA1442">
        <v>86.897800398104806</v>
      </c>
      <c r="AB1442">
        <v>306.16632617726816</v>
      </c>
      <c r="AC1442">
        <v>0</v>
      </c>
      <c r="AD1442">
        <v>0</v>
      </c>
      <c r="AE1442">
        <v>764.34991927276042</v>
      </c>
    </row>
    <row r="1443" spans="1:31" x14ac:dyDescent="0.25">
      <c r="A1443">
        <v>1899933</v>
      </c>
      <c r="B1443">
        <v>1</v>
      </c>
      <c r="C1443" t="s">
        <v>80</v>
      </c>
      <c r="D1443" t="s">
        <v>103</v>
      </c>
      <c r="E1443" t="s">
        <v>131</v>
      </c>
      <c r="F1443" t="s">
        <v>4379</v>
      </c>
      <c r="G1443" t="s">
        <v>133</v>
      </c>
      <c r="H1443" t="s">
        <v>134</v>
      </c>
      <c r="I1443" t="s">
        <v>135</v>
      </c>
      <c r="J1443" t="s">
        <v>136</v>
      </c>
      <c r="K1443" t="s">
        <v>137</v>
      </c>
      <c r="L1443" t="s">
        <v>4380</v>
      </c>
      <c r="M1443" t="s">
        <v>4381</v>
      </c>
      <c r="N1443">
        <v>1.4088888879999999</v>
      </c>
      <c r="O1443">
        <v>0</v>
      </c>
      <c r="P1443">
        <v>73</v>
      </c>
      <c r="Q1443">
        <v>0</v>
      </c>
      <c r="R1443">
        <v>0</v>
      </c>
      <c r="S1443">
        <v>0</v>
      </c>
      <c r="T1443">
        <v>6</v>
      </c>
      <c r="U1443">
        <v>0</v>
      </c>
      <c r="V1443">
        <v>0</v>
      </c>
      <c r="W1443">
        <v>0</v>
      </c>
      <c r="X1443">
        <v>29.985729380439047</v>
      </c>
      <c r="Y1443">
        <v>0</v>
      </c>
      <c r="Z1443">
        <v>0</v>
      </c>
      <c r="AA1443">
        <v>0</v>
      </c>
      <c r="AB1443">
        <v>0.61361512946340335</v>
      </c>
      <c r="AC1443">
        <v>0</v>
      </c>
      <c r="AD1443">
        <v>0</v>
      </c>
      <c r="AE1443">
        <v>30.599344509902451</v>
      </c>
    </row>
    <row r="1444" spans="1:31" x14ac:dyDescent="0.25">
      <c r="A1444">
        <v>1898267</v>
      </c>
      <c r="B1444">
        <v>1</v>
      </c>
      <c r="C1444" t="s">
        <v>80</v>
      </c>
      <c r="D1444" t="s">
        <v>110</v>
      </c>
      <c r="E1444" t="s">
        <v>171</v>
      </c>
      <c r="F1444" t="s">
        <v>4382</v>
      </c>
      <c r="G1444" t="s">
        <v>446</v>
      </c>
      <c r="H1444" t="s">
        <v>3625</v>
      </c>
      <c r="I1444" t="s">
        <v>135</v>
      </c>
      <c r="J1444" t="s">
        <v>136</v>
      </c>
      <c r="K1444" t="s">
        <v>137</v>
      </c>
      <c r="L1444" t="s">
        <v>4383</v>
      </c>
      <c r="M1444" t="s">
        <v>4384</v>
      </c>
      <c r="N1444">
        <v>1.022487777</v>
      </c>
      <c r="O1444">
        <v>0</v>
      </c>
      <c r="P1444">
        <v>223</v>
      </c>
      <c r="Q1444">
        <v>0</v>
      </c>
      <c r="R1444">
        <v>0</v>
      </c>
      <c r="S1444">
        <v>1</v>
      </c>
      <c r="T1444">
        <v>15</v>
      </c>
      <c r="U1444">
        <v>2</v>
      </c>
      <c r="V1444">
        <v>0</v>
      </c>
      <c r="W1444">
        <v>0</v>
      </c>
      <c r="X1444">
        <v>90.90227463852824</v>
      </c>
      <c r="Y1444">
        <v>0</v>
      </c>
      <c r="Z1444">
        <v>0</v>
      </c>
      <c r="AA1444">
        <v>37.923548308231254</v>
      </c>
      <c r="AB1444">
        <v>11.617466875204936</v>
      </c>
      <c r="AC1444">
        <v>303.39806334202365</v>
      </c>
      <c r="AD1444">
        <v>0</v>
      </c>
      <c r="AE1444">
        <v>443.84135316398806</v>
      </c>
    </row>
    <row r="1445" spans="1:31" x14ac:dyDescent="0.25">
      <c r="A1445">
        <v>1898416</v>
      </c>
      <c r="B1445">
        <v>1</v>
      </c>
      <c r="C1445" t="s">
        <v>80</v>
      </c>
      <c r="D1445" t="s">
        <v>104</v>
      </c>
      <c r="E1445" t="s">
        <v>171</v>
      </c>
      <c r="F1445" t="s">
        <v>4161</v>
      </c>
      <c r="G1445" t="s">
        <v>446</v>
      </c>
      <c r="H1445" t="s">
        <v>3625</v>
      </c>
      <c r="I1445" t="s">
        <v>135</v>
      </c>
      <c r="J1445" t="s">
        <v>136</v>
      </c>
      <c r="K1445" t="s">
        <v>137</v>
      </c>
      <c r="L1445" t="s">
        <v>4385</v>
      </c>
      <c r="M1445" t="s">
        <v>4386</v>
      </c>
      <c r="N1445">
        <v>1.022836944</v>
      </c>
      <c r="O1445">
        <v>14</v>
      </c>
      <c r="P1445">
        <v>2602</v>
      </c>
      <c r="Q1445">
        <v>55</v>
      </c>
      <c r="R1445">
        <v>33</v>
      </c>
      <c r="S1445">
        <v>85</v>
      </c>
      <c r="T1445">
        <v>273</v>
      </c>
      <c r="U1445">
        <v>18</v>
      </c>
      <c r="V1445">
        <v>0</v>
      </c>
      <c r="W1445">
        <v>5.6323849628932861</v>
      </c>
      <c r="X1445">
        <v>671.78189028891563</v>
      </c>
      <c r="Y1445">
        <v>196.65690587724976</v>
      </c>
      <c r="Z1445">
        <v>24.571920345377261</v>
      </c>
      <c r="AA1445">
        <v>1224.7605167987829</v>
      </c>
      <c r="AB1445">
        <v>254.50809310395977</v>
      </c>
      <c r="AC1445">
        <v>2569.8992364595852</v>
      </c>
      <c r="AD1445">
        <v>0</v>
      </c>
      <c r="AE1445">
        <v>4947.8109478367642</v>
      </c>
    </row>
    <row r="1446" spans="1:31" x14ac:dyDescent="0.25">
      <c r="A1446">
        <v>1897377</v>
      </c>
      <c r="B1446">
        <v>1</v>
      </c>
      <c r="C1446" t="s">
        <v>80</v>
      </c>
      <c r="D1446" t="s">
        <v>90</v>
      </c>
      <c r="E1446" t="s">
        <v>171</v>
      </c>
      <c r="F1446" t="s">
        <v>4387</v>
      </c>
      <c r="G1446" t="s">
        <v>446</v>
      </c>
      <c r="H1446" t="s">
        <v>3625</v>
      </c>
      <c r="I1446" t="s">
        <v>135</v>
      </c>
      <c r="J1446" t="s">
        <v>136</v>
      </c>
      <c r="K1446" t="s">
        <v>137</v>
      </c>
      <c r="L1446" t="s">
        <v>4388</v>
      </c>
      <c r="M1446" t="s">
        <v>4389</v>
      </c>
      <c r="N1446">
        <v>1.2847222220000001</v>
      </c>
      <c r="O1446">
        <v>0</v>
      </c>
      <c r="P1446">
        <v>2460</v>
      </c>
      <c r="Q1446">
        <v>0</v>
      </c>
      <c r="R1446">
        <v>0</v>
      </c>
      <c r="S1446">
        <v>0</v>
      </c>
      <c r="T1446">
        <v>305</v>
      </c>
      <c r="U1446">
        <v>0</v>
      </c>
      <c r="V1446">
        <v>1</v>
      </c>
      <c r="W1446">
        <v>0</v>
      </c>
      <c r="X1446">
        <v>799.54355703658337</v>
      </c>
      <c r="Y1446">
        <v>0</v>
      </c>
      <c r="Z1446">
        <v>0</v>
      </c>
      <c r="AA1446">
        <v>0</v>
      </c>
      <c r="AB1446">
        <v>384.58086283977667</v>
      </c>
      <c r="AC1446">
        <v>0</v>
      </c>
      <c r="AD1446">
        <v>18.235633218762473</v>
      </c>
      <c r="AE1446">
        <v>1202.3600530951226</v>
      </c>
    </row>
    <row r="1447" spans="1:31" x14ac:dyDescent="0.25">
      <c r="A1447">
        <v>1898808</v>
      </c>
      <c r="B1447">
        <v>1</v>
      </c>
      <c r="C1447" t="s">
        <v>80</v>
      </c>
      <c r="D1447" t="s">
        <v>93</v>
      </c>
      <c r="E1447" t="s">
        <v>149</v>
      </c>
      <c r="F1447" t="s">
        <v>4390</v>
      </c>
      <c r="G1447" t="s">
        <v>202</v>
      </c>
      <c r="H1447" t="s">
        <v>134</v>
      </c>
      <c r="I1447" t="s">
        <v>135</v>
      </c>
      <c r="J1447" t="s">
        <v>136</v>
      </c>
      <c r="K1447" t="s">
        <v>203</v>
      </c>
      <c r="L1447" t="s">
        <v>4391</v>
      </c>
      <c r="M1447" t="s">
        <v>4392</v>
      </c>
      <c r="N1447">
        <v>8.4946461109999998</v>
      </c>
      <c r="O1447">
        <v>0</v>
      </c>
      <c r="P1447">
        <v>521</v>
      </c>
      <c r="Q1447">
        <v>0</v>
      </c>
      <c r="R1447">
        <v>0</v>
      </c>
      <c r="S1447">
        <v>0</v>
      </c>
      <c r="T1447">
        <v>21</v>
      </c>
      <c r="U1447">
        <v>0</v>
      </c>
      <c r="V1447">
        <v>0</v>
      </c>
      <c r="W1447">
        <v>0</v>
      </c>
      <c r="X1447">
        <v>1277.4488794906879</v>
      </c>
      <c r="Y1447">
        <v>0</v>
      </c>
      <c r="Z1447">
        <v>0</v>
      </c>
      <c r="AA1447">
        <v>0</v>
      </c>
      <c r="AB1447">
        <v>203.21501142165269</v>
      </c>
      <c r="AC1447">
        <v>0</v>
      </c>
      <c r="AD1447">
        <v>0</v>
      </c>
      <c r="AE1447">
        <v>1480.6638909123405</v>
      </c>
    </row>
    <row r="1448" spans="1:31" x14ac:dyDescent="0.25">
      <c r="A1448">
        <v>1899200</v>
      </c>
      <c r="B1448">
        <v>1</v>
      </c>
      <c r="C1448" t="s">
        <v>81</v>
      </c>
      <c r="D1448" t="s">
        <v>112</v>
      </c>
      <c r="E1448" t="s">
        <v>154</v>
      </c>
      <c r="F1448" t="s">
        <v>2246</v>
      </c>
      <c r="G1448" t="s">
        <v>156</v>
      </c>
      <c r="H1448" t="s">
        <v>157</v>
      </c>
      <c r="I1448" t="s">
        <v>135</v>
      </c>
      <c r="J1448" t="s">
        <v>136</v>
      </c>
      <c r="K1448" t="s">
        <v>137</v>
      </c>
      <c r="L1448" t="s">
        <v>4393</v>
      </c>
      <c r="M1448" t="s">
        <v>4394</v>
      </c>
      <c r="N1448">
        <v>0.115833333</v>
      </c>
      <c r="O1448">
        <v>0</v>
      </c>
      <c r="P1448">
        <v>828</v>
      </c>
      <c r="Q1448">
        <v>2</v>
      </c>
      <c r="R1448">
        <v>57</v>
      </c>
      <c r="S1448">
        <v>4</v>
      </c>
      <c r="T1448">
        <v>28</v>
      </c>
      <c r="U1448">
        <v>0</v>
      </c>
      <c r="V1448">
        <v>0</v>
      </c>
      <c r="W1448">
        <v>0</v>
      </c>
      <c r="X1448">
        <v>12.114468665325159</v>
      </c>
      <c r="Y1448">
        <v>0.74243229906228414</v>
      </c>
      <c r="Z1448">
        <v>2.1469210994102919</v>
      </c>
      <c r="AA1448">
        <v>2.0291764227283799</v>
      </c>
      <c r="AB1448">
        <v>1.7055354360100312</v>
      </c>
      <c r="AC1448">
        <v>0</v>
      </c>
      <c r="AD1448">
        <v>0</v>
      </c>
      <c r="AE1448">
        <v>18.738533922536146</v>
      </c>
    </row>
    <row r="1449" spans="1:31" x14ac:dyDescent="0.25">
      <c r="A1449">
        <v>1897577</v>
      </c>
      <c r="B1449">
        <v>1</v>
      </c>
      <c r="C1449" t="s">
        <v>80</v>
      </c>
      <c r="D1449" t="s">
        <v>88</v>
      </c>
      <c r="E1449" t="s">
        <v>171</v>
      </c>
      <c r="F1449" t="s">
        <v>4395</v>
      </c>
      <c r="G1449" t="s">
        <v>446</v>
      </c>
      <c r="H1449" t="s">
        <v>3625</v>
      </c>
      <c r="I1449" t="s">
        <v>135</v>
      </c>
      <c r="J1449" t="s">
        <v>136</v>
      </c>
      <c r="K1449" t="s">
        <v>137</v>
      </c>
      <c r="L1449" t="s">
        <v>4396</v>
      </c>
      <c r="M1449" t="s">
        <v>4397</v>
      </c>
      <c r="N1449">
        <v>0.97234527699999995</v>
      </c>
      <c r="O1449">
        <v>1</v>
      </c>
      <c r="P1449">
        <v>6742</v>
      </c>
      <c r="Q1449">
        <v>1</v>
      </c>
      <c r="R1449">
        <v>2</v>
      </c>
      <c r="S1449">
        <v>9</v>
      </c>
      <c r="T1449">
        <v>966</v>
      </c>
      <c r="U1449">
        <v>4</v>
      </c>
      <c r="V1449">
        <v>11</v>
      </c>
      <c r="W1449">
        <v>8.1098523407855918</v>
      </c>
      <c r="X1449">
        <v>1919.6632056407441</v>
      </c>
      <c r="Y1449">
        <v>0</v>
      </c>
      <c r="Z1449">
        <v>0.17627986512696003</v>
      </c>
      <c r="AA1449">
        <v>425.63122629462839</v>
      </c>
      <c r="AB1449">
        <v>1553.1613199254703</v>
      </c>
      <c r="AC1449">
        <v>488.85891137229208</v>
      </c>
      <c r="AD1449">
        <v>303.36423971699531</v>
      </c>
      <c r="AE1449">
        <v>4698.9650351560431</v>
      </c>
    </row>
    <row r="1450" spans="1:31" x14ac:dyDescent="0.25">
      <c r="A1450">
        <v>1899741</v>
      </c>
      <c r="B1450">
        <v>1</v>
      </c>
      <c r="C1450" t="s">
        <v>81</v>
      </c>
      <c r="D1450" t="s">
        <v>128</v>
      </c>
      <c r="E1450" t="s">
        <v>154</v>
      </c>
      <c r="F1450" t="s">
        <v>4398</v>
      </c>
      <c r="G1450" t="s">
        <v>156</v>
      </c>
      <c r="H1450" t="s">
        <v>157</v>
      </c>
      <c r="I1450" t="s">
        <v>135</v>
      </c>
      <c r="J1450" t="s">
        <v>136</v>
      </c>
      <c r="K1450" t="s">
        <v>137</v>
      </c>
      <c r="L1450" t="s">
        <v>4399</v>
      </c>
      <c r="M1450" t="s">
        <v>4400</v>
      </c>
      <c r="N1450">
        <v>0.13388888800000001</v>
      </c>
      <c r="O1450">
        <v>0</v>
      </c>
      <c r="P1450">
        <v>0</v>
      </c>
      <c r="Q1450">
        <v>0</v>
      </c>
      <c r="R1450">
        <v>0</v>
      </c>
      <c r="S1450">
        <v>2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0.45634963611917778</v>
      </c>
      <c r="AB1450">
        <v>0</v>
      </c>
      <c r="AC1450">
        <v>0</v>
      </c>
      <c r="AD1450">
        <v>0</v>
      </c>
      <c r="AE1450">
        <v>0.45634963611917778</v>
      </c>
    </row>
    <row r="1451" spans="1:31" x14ac:dyDescent="0.25">
      <c r="A1451">
        <v>1898866</v>
      </c>
      <c r="B1451">
        <v>1</v>
      </c>
      <c r="C1451" t="s">
        <v>80</v>
      </c>
      <c r="D1451" t="s">
        <v>85</v>
      </c>
      <c r="E1451" t="s">
        <v>149</v>
      </c>
      <c r="F1451" t="s">
        <v>4401</v>
      </c>
      <c r="G1451" t="s">
        <v>133</v>
      </c>
      <c r="H1451" t="s">
        <v>134</v>
      </c>
      <c r="I1451" t="s">
        <v>135</v>
      </c>
      <c r="J1451" t="s">
        <v>136</v>
      </c>
      <c r="K1451" t="s">
        <v>137</v>
      </c>
      <c r="L1451" t="s">
        <v>4402</v>
      </c>
      <c r="M1451" t="s">
        <v>4403</v>
      </c>
      <c r="N1451">
        <v>3.0761111109999999</v>
      </c>
      <c r="O1451">
        <v>0</v>
      </c>
      <c r="P1451">
        <v>705</v>
      </c>
      <c r="Q1451">
        <v>0</v>
      </c>
      <c r="R1451">
        <v>0</v>
      </c>
      <c r="S1451">
        <v>0</v>
      </c>
      <c r="T1451">
        <v>206</v>
      </c>
      <c r="U1451">
        <v>0</v>
      </c>
      <c r="V1451">
        <v>0</v>
      </c>
      <c r="W1451">
        <v>0</v>
      </c>
      <c r="X1451">
        <v>732.63847545357896</v>
      </c>
      <c r="Y1451">
        <v>0</v>
      </c>
      <c r="Z1451">
        <v>0</v>
      </c>
      <c r="AA1451">
        <v>0</v>
      </c>
      <c r="AB1451">
        <v>1466.3611897723313</v>
      </c>
      <c r="AC1451">
        <v>0</v>
      </c>
      <c r="AD1451">
        <v>0</v>
      </c>
      <c r="AE1451">
        <v>2198.9996652259101</v>
      </c>
    </row>
    <row r="1452" spans="1:31" x14ac:dyDescent="0.25">
      <c r="A1452">
        <v>1897592</v>
      </c>
      <c r="B1452">
        <v>1</v>
      </c>
      <c r="C1452" t="s">
        <v>80</v>
      </c>
      <c r="D1452" t="s">
        <v>93</v>
      </c>
      <c r="E1452" t="s">
        <v>154</v>
      </c>
      <c r="F1452" t="s">
        <v>4404</v>
      </c>
      <c r="G1452" t="s">
        <v>446</v>
      </c>
      <c r="H1452" t="s">
        <v>3625</v>
      </c>
      <c r="I1452" t="s">
        <v>135</v>
      </c>
      <c r="J1452" t="s">
        <v>136</v>
      </c>
      <c r="K1452" t="s">
        <v>137</v>
      </c>
      <c r="L1452" t="s">
        <v>4405</v>
      </c>
      <c r="M1452" t="s">
        <v>4406</v>
      </c>
      <c r="N1452">
        <v>0.49472222199999999</v>
      </c>
      <c r="O1452">
        <v>0</v>
      </c>
      <c r="P1452">
        <v>5600</v>
      </c>
      <c r="Q1452">
        <v>144</v>
      </c>
      <c r="R1452">
        <v>429</v>
      </c>
      <c r="S1452">
        <v>30</v>
      </c>
      <c r="T1452">
        <v>483</v>
      </c>
      <c r="U1452">
        <v>2</v>
      </c>
      <c r="V1452">
        <v>1</v>
      </c>
      <c r="W1452">
        <v>0</v>
      </c>
      <c r="X1452">
        <v>728.26539216791332</v>
      </c>
      <c r="Y1452">
        <v>627.83141559521277</v>
      </c>
      <c r="Z1452">
        <v>704.35163864425397</v>
      </c>
      <c r="AA1452">
        <v>115.57086949640657</v>
      </c>
      <c r="AB1452">
        <v>459.90841315107701</v>
      </c>
      <c r="AC1452">
        <v>219.45332028965532</v>
      </c>
      <c r="AD1452">
        <v>14.026910178244291</v>
      </c>
      <c r="AE1452">
        <v>2869.4079595227631</v>
      </c>
    </row>
    <row r="1453" spans="1:31" x14ac:dyDescent="0.25">
      <c r="A1453">
        <v>1899653</v>
      </c>
      <c r="B1453">
        <v>1</v>
      </c>
      <c r="C1453" t="s">
        <v>80</v>
      </c>
      <c r="D1453" t="s">
        <v>97</v>
      </c>
      <c r="E1453" t="s">
        <v>140</v>
      </c>
      <c r="F1453" t="s">
        <v>4407</v>
      </c>
      <c r="G1453" t="s">
        <v>217</v>
      </c>
      <c r="H1453" t="s">
        <v>134</v>
      </c>
      <c r="I1453" t="s">
        <v>135</v>
      </c>
      <c r="J1453" t="s">
        <v>136</v>
      </c>
      <c r="K1453" t="s">
        <v>137</v>
      </c>
      <c r="L1453" t="s">
        <v>4408</v>
      </c>
      <c r="M1453" t="s">
        <v>4409</v>
      </c>
      <c r="N1453">
        <v>2.051388888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1.0945775484734375</v>
      </c>
      <c r="AC1453">
        <v>0</v>
      </c>
      <c r="AD1453">
        <v>0</v>
      </c>
      <c r="AE1453">
        <v>1.0945775484734375</v>
      </c>
    </row>
    <row r="1454" spans="1:31" x14ac:dyDescent="0.25">
      <c r="A1454">
        <v>1898325</v>
      </c>
      <c r="B1454">
        <v>1</v>
      </c>
      <c r="C1454" t="s">
        <v>80</v>
      </c>
      <c r="D1454" t="s">
        <v>84</v>
      </c>
      <c r="E1454" t="s">
        <v>171</v>
      </c>
      <c r="F1454" t="s">
        <v>4410</v>
      </c>
      <c r="G1454" t="s">
        <v>446</v>
      </c>
      <c r="H1454" t="s">
        <v>3625</v>
      </c>
      <c r="I1454" t="s">
        <v>135</v>
      </c>
      <c r="J1454" t="s">
        <v>136</v>
      </c>
      <c r="K1454" t="s">
        <v>137</v>
      </c>
      <c r="L1454" t="s">
        <v>4411</v>
      </c>
      <c r="M1454" t="s">
        <v>4412</v>
      </c>
      <c r="N1454">
        <v>0.566111111</v>
      </c>
      <c r="O1454">
        <v>0</v>
      </c>
      <c r="P1454">
        <v>5367</v>
      </c>
      <c r="Q1454">
        <v>0</v>
      </c>
      <c r="R1454">
        <v>0</v>
      </c>
      <c r="S1454">
        <v>2</v>
      </c>
      <c r="T1454">
        <v>431</v>
      </c>
      <c r="U1454">
        <v>0</v>
      </c>
      <c r="V1454">
        <v>1</v>
      </c>
      <c r="W1454">
        <v>0</v>
      </c>
      <c r="X1454">
        <v>677.52114201517441</v>
      </c>
      <c r="Y1454">
        <v>0</v>
      </c>
      <c r="Z1454">
        <v>0</v>
      </c>
      <c r="AA1454">
        <v>36.532034982186659</v>
      </c>
      <c r="AB1454">
        <v>337.8476044249544</v>
      </c>
      <c r="AC1454">
        <v>0</v>
      </c>
      <c r="AD1454">
        <v>5.2224091239448347</v>
      </c>
      <c r="AE1454">
        <v>1057.1231905462603</v>
      </c>
    </row>
    <row r="1455" spans="1:31" x14ac:dyDescent="0.25">
      <c r="A1455">
        <v>1899484</v>
      </c>
      <c r="B1455">
        <v>1</v>
      </c>
      <c r="C1455" t="s">
        <v>81</v>
      </c>
      <c r="D1455" t="s">
        <v>123</v>
      </c>
      <c r="E1455" t="s">
        <v>140</v>
      </c>
      <c r="F1455" t="s">
        <v>4413</v>
      </c>
      <c r="G1455" t="s">
        <v>151</v>
      </c>
      <c r="H1455" t="s">
        <v>134</v>
      </c>
      <c r="I1455" t="s">
        <v>135</v>
      </c>
      <c r="J1455" t="s">
        <v>136</v>
      </c>
      <c r="K1455" t="s">
        <v>137</v>
      </c>
      <c r="L1455" t="s">
        <v>4414</v>
      </c>
      <c r="M1455" t="s">
        <v>4415</v>
      </c>
      <c r="N1455">
        <v>2.5727777770000002</v>
      </c>
      <c r="O1455">
        <v>0</v>
      </c>
      <c r="P1455">
        <v>5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3.0131841847857315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3.0131841847857315</v>
      </c>
    </row>
    <row r="1456" spans="1:31" x14ac:dyDescent="0.25">
      <c r="A1456">
        <v>1898843</v>
      </c>
      <c r="B1456">
        <v>1</v>
      </c>
      <c r="C1456" t="s">
        <v>81</v>
      </c>
      <c r="D1456" t="s">
        <v>120</v>
      </c>
      <c r="E1456" t="s">
        <v>131</v>
      </c>
      <c r="F1456" t="s">
        <v>4416</v>
      </c>
      <c r="G1456" t="s">
        <v>133</v>
      </c>
      <c r="H1456" t="s">
        <v>134</v>
      </c>
      <c r="I1456" t="s">
        <v>135</v>
      </c>
      <c r="J1456" t="s">
        <v>136</v>
      </c>
      <c r="K1456" t="s">
        <v>137</v>
      </c>
      <c r="L1456" t="s">
        <v>4417</v>
      </c>
      <c r="M1456" t="s">
        <v>4418</v>
      </c>
      <c r="N1456">
        <v>5.000277777</v>
      </c>
      <c r="O1456">
        <v>0</v>
      </c>
      <c r="P1456">
        <v>199</v>
      </c>
      <c r="Q1456">
        <v>0</v>
      </c>
      <c r="R1456">
        <v>1</v>
      </c>
      <c r="S1456">
        <v>0</v>
      </c>
      <c r="T1456">
        <v>5</v>
      </c>
      <c r="U1456">
        <v>0</v>
      </c>
      <c r="V1456">
        <v>0</v>
      </c>
      <c r="W1456">
        <v>0</v>
      </c>
      <c r="X1456">
        <v>227.68178046789239</v>
      </c>
      <c r="Y1456">
        <v>0</v>
      </c>
      <c r="Z1456">
        <v>1.2887241504098306</v>
      </c>
      <c r="AA1456">
        <v>0</v>
      </c>
      <c r="AB1456">
        <v>13.242829696629526</v>
      </c>
      <c r="AC1456">
        <v>0</v>
      </c>
      <c r="AD1456">
        <v>0</v>
      </c>
      <c r="AE1456">
        <v>242.21333431493173</v>
      </c>
    </row>
    <row r="1457" spans="1:31" x14ac:dyDescent="0.25">
      <c r="A1457">
        <v>1897638</v>
      </c>
      <c r="B1457">
        <v>1</v>
      </c>
      <c r="C1457" t="s">
        <v>81</v>
      </c>
      <c r="D1457" t="s">
        <v>120</v>
      </c>
      <c r="E1457" t="s">
        <v>149</v>
      </c>
      <c r="F1457" t="s">
        <v>4419</v>
      </c>
      <c r="G1457" t="s">
        <v>202</v>
      </c>
      <c r="H1457" t="s">
        <v>134</v>
      </c>
      <c r="I1457" t="s">
        <v>135</v>
      </c>
      <c r="J1457" t="s">
        <v>136</v>
      </c>
      <c r="K1457" t="s">
        <v>203</v>
      </c>
      <c r="L1457" t="s">
        <v>4420</v>
      </c>
      <c r="M1457" t="s">
        <v>4421</v>
      </c>
      <c r="N1457">
        <v>8.4014777770000002</v>
      </c>
      <c r="O1457">
        <v>0</v>
      </c>
      <c r="P1457">
        <v>138</v>
      </c>
      <c r="Q1457">
        <v>0</v>
      </c>
      <c r="R1457">
        <v>7</v>
      </c>
      <c r="S1457">
        <v>0</v>
      </c>
      <c r="T1457">
        <v>8</v>
      </c>
      <c r="U1457">
        <v>0</v>
      </c>
      <c r="V1457">
        <v>0</v>
      </c>
      <c r="W1457">
        <v>0</v>
      </c>
      <c r="X1457">
        <v>188.7007466758163</v>
      </c>
      <c r="Y1457">
        <v>0</v>
      </c>
      <c r="Z1457">
        <v>42.601084585749469</v>
      </c>
      <c r="AA1457">
        <v>0</v>
      </c>
      <c r="AB1457">
        <v>43.655497493863187</v>
      </c>
      <c r="AC1457">
        <v>0</v>
      </c>
      <c r="AD1457">
        <v>0</v>
      </c>
      <c r="AE1457">
        <v>274.95732875542899</v>
      </c>
    </row>
    <row r="1458" spans="1:31" x14ac:dyDescent="0.25">
      <c r="A1458">
        <v>1898966</v>
      </c>
      <c r="B1458">
        <v>1</v>
      </c>
      <c r="C1458" t="s">
        <v>80</v>
      </c>
      <c r="D1458" t="s">
        <v>109</v>
      </c>
      <c r="E1458" t="s">
        <v>131</v>
      </c>
      <c r="F1458" t="s">
        <v>4422</v>
      </c>
      <c r="G1458" t="s">
        <v>133</v>
      </c>
      <c r="H1458" t="s">
        <v>134</v>
      </c>
      <c r="I1458" t="s">
        <v>135</v>
      </c>
      <c r="J1458" t="s">
        <v>136</v>
      </c>
      <c r="K1458" t="s">
        <v>137</v>
      </c>
      <c r="L1458" t="s">
        <v>4423</v>
      </c>
      <c r="M1458" t="s">
        <v>4424</v>
      </c>
      <c r="N1458">
        <v>2.488611111</v>
      </c>
      <c r="O1458">
        <v>0</v>
      </c>
      <c r="P1458">
        <v>8</v>
      </c>
      <c r="Q1458">
        <v>0</v>
      </c>
      <c r="R1458">
        <v>11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2.0829060982235341</v>
      </c>
      <c r="Y1458">
        <v>0</v>
      </c>
      <c r="Z1458">
        <v>34.242811622697204</v>
      </c>
      <c r="AA1458">
        <v>0</v>
      </c>
      <c r="AB1458">
        <v>0</v>
      </c>
      <c r="AC1458">
        <v>0</v>
      </c>
      <c r="AD1458">
        <v>0</v>
      </c>
      <c r="AE1458">
        <v>36.325717720920736</v>
      </c>
    </row>
    <row r="1459" spans="1:31" x14ac:dyDescent="0.25">
      <c r="A1459">
        <v>1898033</v>
      </c>
      <c r="B1459">
        <v>1</v>
      </c>
      <c r="C1459" t="s">
        <v>80</v>
      </c>
      <c r="D1459" t="s">
        <v>97</v>
      </c>
      <c r="E1459" t="s">
        <v>154</v>
      </c>
      <c r="F1459" t="s">
        <v>4425</v>
      </c>
      <c r="G1459" t="s">
        <v>446</v>
      </c>
      <c r="H1459" t="s">
        <v>3625</v>
      </c>
      <c r="I1459" t="s">
        <v>135</v>
      </c>
      <c r="J1459" t="s">
        <v>136</v>
      </c>
      <c r="K1459" t="s">
        <v>137</v>
      </c>
      <c r="L1459" t="s">
        <v>4426</v>
      </c>
      <c r="M1459" t="s">
        <v>4427</v>
      </c>
      <c r="N1459">
        <v>2.7936111110000001</v>
      </c>
      <c r="O1459">
        <v>22</v>
      </c>
      <c r="P1459">
        <v>14294</v>
      </c>
      <c r="Q1459">
        <v>6</v>
      </c>
      <c r="R1459">
        <v>883</v>
      </c>
      <c r="S1459">
        <v>52</v>
      </c>
      <c r="T1459">
        <v>2111</v>
      </c>
      <c r="U1459">
        <v>5</v>
      </c>
      <c r="V1459">
        <v>4</v>
      </c>
      <c r="W1459">
        <v>666.90449451341249</v>
      </c>
      <c r="X1459">
        <v>15230.321132956486</v>
      </c>
      <c r="Y1459">
        <v>104.50338603044541</v>
      </c>
      <c r="Z1459">
        <v>1580.235134643221</v>
      </c>
      <c r="AA1459">
        <v>8013.3873684302243</v>
      </c>
      <c r="AB1459">
        <v>9809.5363810048966</v>
      </c>
      <c r="AC1459">
        <v>385.59089814235529</v>
      </c>
      <c r="AD1459">
        <v>713.50833182047188</v>
      </c>
      <c r="AE1459">
        <v>36503.987127541513</v>
      </c>
    </row>
    <row r="1460" spans="1:31" x14ac:dyDescent="0.25">
      <c r="A1460">
        <v>1899622</v>
      </c>
      <c r="B1460">
        <v>1</v>
      </c>
      <c r="C1460" t="s">
        <v>80</v>
      </c>
      <c r="D1460" t="s">
        <v>105</v>
      </c>
      <c r="E1460" t="s">
        <v>149</v>
      </c>
      <c r="F1460" t="s">
        <v>4428</v>
      </c>
      <c r="G1460" t="s">
        <v>4429</v>
      </c>
      <c r="H1460" t="s">
        <v>134</v>
      </c>
      <c r="I1460" t="s">
        <v>135</v>
      </c>
      <c r="J1460" t="s">
        <v>136</v>
      </c>
      <c r="K1460" t="s">
        <v>137</v>
      </c>
      <c r="L1460" t="s">
        <v>4430</v>
      </c>
      <c r="M1460" t="s">
        <v>4431</v>
      </c>
      <c r="N1460">
        <v>7.659444444</v>
      </c>
      <c r="O1460">
        <v>0</v>
      </c>
      <c r="P1460">
        <v>280</v>
      </c>
      <c r="Q1460">
        <v>0</v>
      </c>
      <c r="R1460">
        <v>9</v>
      </c>
      <c r="S1460">
        <v>0</v>
      </c>
      <c r="T1460">
        <v>37</v>
      </c>
      <c r="U1460">
        <v>0</v>
      </c>
      <c r="V1460">
        <v>0</v>
      </c>
      <c r="W1460">
        <v>0</v>
      </c>
      <c r="X1460">
        <v>641.80974210738566</v>
      </c>
      <c r="Y1460">
        <v>0</v>
      </c>
      <c r="Z1460">
        <v>12.813030756811351</v>
      </c>
      <c r="AA1460">
        <v>0</v>
      </c>
      <c r="AB1460">
        <v>210.94460453034731</v>
      </c>
      <c r="AC1460">
        <v>0</v>
      </c>
      <c r="AD1460">
        <v>0</v>
      </c>
      <c r="AE1460">
        <v>865.56737739454434</v>
      </c>
    </row>
    <row r="1461" spans="1:31" x14ac:dyDescent="0.25">
      <c r="A1461">
        <v>1897807</v>
      </c>
      <c r="B1461">
        <v>1</v>
      </c>
      <c r="C1461" t="s">
        <v>80</v>
      </c>
      <c r="D1461" t="s">
        <v>103</v>
      </c>
      <c r="E1461" t="s">
        <v>171</v>
      </c>
      <c r="F1461" t="s">
        <v>4432</v>
      </c>
      <c r="G1461" t="s">
        <v>446</v>
      </c>
      <c r="H1461" t="s">
        <v>3625</v>
      </c>
      <c r="I1461" t="s">
        <v>135</v>
      </c>
      <c r="J1461" t="s">
        <v>136</v>
      </c>
      <c r="K1461" t="s">
        <v>137</v>
      </c>
      <c r="L1461" t="s">
        <v>4433</v>
      </c>
      <c r="M1461" t="s">
        <v>4434</v>
      </c>
      <c r="N1461">
        <v>1.0361036109999999</v>
      </c>
      <c r="O1461">
        <v>0</v>
      </c>
      <c r="P1461">
        <v>11291</v>
      </c>
      <c r="Q1461">
        <v>30</v>
      </c>
      <c r="R1461">
        <v>62</v>
      </c>
      <c r="S1461">
        <v>44</v>
      </c>
      <c r="T1461">
        <v>1383</v>
      </c>
      <c r="U1461">
        <v>12</v>
      </c>
      <c r="V1461">
        <v>9</v>
      </c>
      <c r="W1461">
        <v>0</v>
      </c>
      <c r="X1461">
        <v>3395.9748703548112</v>
      </c>
      <c r="Y1461">
        <v>276.04271689008061</v>
      </c>
      <c r="Z1461">
        <v>211.05282927717701</v>
      </c>
      <c r="AA1461">
        <v>1987.6292395783428</v>
      </c>
      <c r="AB1461">
        <v>2077.2660180453049</v>
      </c>
      <c r="AC1461">
        <v>648.54450071708197</v>
      </c>
      <c r="AD1461">
        <v>478.22495750272509</v>
      </c>
      <c r="AE1461">
        <v>9074.7351323655239</v>
      </c>
    </row>
    <row r="1462" spans="1:31" x14ac:dyDescent="0.25">
      <c r="A1462">
        <v>1898248</v>
      </c>
      <c r="B1462">
        <v>1</v>
      </c>
      <c r="C1462" t="s">
        <v>80</v>
      </c>
      <c r="D1462" t="s">
        <v>83</v>
      </c>
      <c r="E1462" t="s">
        <v>171</v>
      </c>
      <c r="F1462" t="s">
        <v>4435</v>
      </c>
      <c r="G1462" t="s">
        <v>446</v>
      </c>
      <c r="H1462" t="s">
        <v>3625</v>
      </c>
      <c r="I1462" t="s">
        <v>135</v>
      </c>
      <c r="J1462" t="s">
        <v>136</v>
      </c>
      <c r="K1462" t="s">
        <v>137</v>
      </c>
      <c r="L1462" t="s">
        <v>4436</v>
      </c>
      <c r="M1462" t="s">
        <v>4437</v>
      </c>
      <c r="N1462">
        <v>1.072027777</v>
      </c>
      <c r="O1462">
        <v>0</v>
      </c>
      <c r="P1462">
        <v>8999</v>
      </c>
      <c r="Q1462">
        <v>0</v>
      </c>
      <c r="R1462">
        <v>0</v>
      </c>
      <c r="S1462">
        <v>8</v>
      </c>
      <c r="T1462">
        <v>889</v>
      </c>
      <c r="U1462">
        <v>2</v>
      </c>
      <c r="V1462">
        <v>25</v>
      </c>
      <c r="W1462">
        <v>0</v>
      </c>
      <c r="X1462">
        <v>3040.827510414249</v>
      </c>
      <c r="Y1462">
        <v>0</v>
      </c>
      <c r="Z1462">
        <v>0</v>
      </c>
      <c r="AA1462">
        <v>3373.7847063664385</v>
      </c>
      <c r="AB1462">
        <v>1354.3221225428874</v>
      </c>
      <c r="AC1462">
        <v>298.01006867343517</v>
      </c>
      <c r="AD1462">
        <v>833.29263554227043</v>
      </c>
      <c r="AE1462">
        <v>8900.2370435392804</v>
      </c>
    </row>
    <row r="1463" spans="1:31" x14ac:dyDescent="0.25">
      <c r="A1463">
        <v>1899576</v>
      </c>
      <c r="B1463">
        <v>1</v>
      </c>
      <c r="C1463" t="s">
        <v>81</v>
      </c>
      <c r="D1463" t="s">
        <v>118</v>
      </c>
      <c r="E1463" t="s">
        <v>131</v>
      </c>
      <c r="F1463" t="s">
        <v>4438</v>
      </c>
      <c r="G1463" t="s">
        <v>133</v>
      </c>
      <c r="H1463" t="s">
        <v>134</v>
      </c>
      <c r="I1463" t="s">
        <v>135</v>
      </c>
      <c r="J1463" t="s">
        <v>136</v>
      </c>
      <c r="K1463" t="s">
        <v>137</v>
      </c>
      <c r="L1463" t="s">
        <v>4439</v>
      </c>
      <c r="M1463" t="s">
        <v>4440</v>
      </c>
      <c r="N1463">
        <v>3.5272222219999998</v>
      </c>
      <c r="O1463">
        <v>0</v>
      </c>
      <c r="P1463">
        <v>23</v>
      </c>
      <c r="Q1463">
        <v>0</v>
      </c>
      <c r="R1463">
        <v>0</v>
      </c>
      <c r="S1463">
        <v>0</v>
      </c>
      <c r="T1463">
        <v>6</v>
      </c>
      <c r="U1463">
        <v>0</v>
      </c>
      <c r="V1463">
        <v>0</v>
      </c>
      <c r="W1463">
        <v>0</v>
      </c>
      <c r="X1463">
        <v>18.836341036326022</v>
      </c>
      <c r="Y1463">
        <v>0</v>
      </c>
      <c r="Z1463">
        <v>0</v>
      </c>
      <c r="AA1463">
        <v>0</v>
      </c>
      <c r="AB1463">
        <v>5.167915323891485</v>
      </c>
      <c r="AC1463">
        <v>0</v>
      </c>
      <c r="AD1463">
        <v>0</v>
      </c>
      <c r="AE1463">
        <v>24.004256360217507</v>
      </c>
    </row>
    <row r="1464" spans="1:31" x14ac:dyDescent="0.25">
      <c r="A1464">
        <v>1899822</v>
      </c>
      <c r="B1464">
        <v>1</v>
      </c>
      <c r="C1464" t="s">
        <v>81</v>
      </c>
      <c r="D1464" t="s">
        <v>113</v>
      </c>
      <c r="E1464" t="s">
        <v>131</v>
      </c>
      <c r="F1464" t="s">
        <v>4441</v>
      </c>
      <c r="G1464" t="s">
        <v>133</v>
      </c>
      <c r="H1464" t="s">
        <v>134</v>
      </c>
      <c r="I1464" t="s">
        <v>135</v>
      </c>
      <c r="J1464" t="s">
        <v>136</v>
      </c>
      <c r="K1464" t="s">
        <v>137</v>
      </c>
      <c r="L1464" t="s">
        <v>4442</v>
      </c>
      <c r="M1464" t="s">
        <v>4443</v>
      </c>
      <c r="N1464">
        <v>1.8844444440000001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0.50332630839528003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0.50332630839528003</v>
      </c>
    </row>
    <row r="1465" spans="1:31" x14ac:dyDescent="0.25">
      <c r="A1465">
        <v>1899868</v>
      </c>
      <c r="B1465">
        <v>1</v>
      </c>
      <c r="C1465" t="s">
        <v>80</v>
      </c>
      <c r="D1465" t="s">
        <v>88</v>
      </c>
      <c r="E1465" t="s">
        <v>140</v>
      </c>
      <c r="F1465" t="s">
        <v>4444</v>
      </c>
      <c r="G1465" t="s">
        <v>342</v>
      </c>
      <c r="H1465" t="s">
        <v>134</v>
      </c>
      <c r="I1465" t="s">
        <v>135</v>
      </c>
      <c r="J1465" t="s">
        <v>136</v>
      </c>
      <c r="K1465" t="s">
        <v>137</v>
      </c>
      <c r="L1465" t="s">
        <v>4445</v>
      </c>
      <c r="M1465" t="s">
        <v>4446</v>
      </c>
      <c r="N1465">
        <v>1.9741666659999999</v>
      </c>
      <c r="O1465">
        <v>0</v>
      </c>
      <c r="P1465">
        <v>12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6.9134998471243865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6.9134998471243865</v>
      </c>
    </row>
    <row r="1466" spans="1:31" x14ac:dyDescent="0.25">
      <c r="A1466">
        <v>1899768</v>
      </c>
      <c r="B1466">
        <v>1</v>
      </c>
      <c r="C1466" t="s">
        <v>80</v>
      </c>
      <c r="D1466" t="s">
        <v>93</v>
      </c>
      <c r="E1466" t="s">
        <v>131</v>
      </c>
      <c r="F1466" t="s">
        <v>4447</v>
      </c>
      <c r="G1466" t="s">
        <v>133</v>
      </c>
      <c r="H1466" t="s">
        <v>134</v>
      </c>
      <c r="I1466" t="s">
        <v>135</v>
      </c>
      <c r="J1466" t="s">
        <v>136</v>
      </c>
      <c r="K1466" t="s">
        <v>137</v>
      </c>
      <c r="L1466" t="s">
        <v>4448</v>
      </c>
      <c r="M1466" t="s">
        <v>4449</v>
      </c>
      <c r="N1466">
        <v>6.0561111109999999</v>
      </c>
      <c r="O1466">
        <v>0</v>
      </c>
      <c r="P1466">
        <v>1</v>
      </c>
      <c r="Q1466">
        <v>0</v>
      </c>
      <c r="R1466">
        <v>2</v>
      </c>
      <c r="S1466">
        <v>0</v>
      </c>
      <c r="T1466">
        <v>1</v>
      </c>
      <c r="U1466">
        <v>0</v>
      </c>
      <c r="V1466">
        <v>0</v>
      </c>
      <c r="W1466">
        <v>0</v>
      </c>
      <c r="X1466">
        <v>1.8448897003015112</v>
      </c>
      <c r="Y1466">
        <v>0</v>
      </c>
      <c r="Z1466">
        <v>93.261332546134582</v>
      </c>
      <c r="AA1466">
        <v>0</v>
      </c>
      <c r="AB1466">
        <v>41.898357406474901</v>
      </c>
      <c r="AC1466">
        <v>0</v>
      </c>
      <c r="AD1466">
        <v>0</v>
      </c>
      <c r="AE1466">
        <v>137.00457965291099</v>
      </c>
    </row>
    <row r="1467" spans="1:31" x14ac:dyDescent="0.25">
      <c r="A1467">
        <v>1899227</v>
      </c>
      <c r="B1467">
        <v>1</v>
      </c>
      <c r="C1467" t="s">
        <v>80</v>
      </c>
      <c r="D1467" t="s">
        <v>103</v>
      </c>
      <c r="E1467" t="s">
        <v>149</v>
      </c>
      <c r="F1467" t="s">
        <v>4450</v>
      </c>
      <c r="G1467" t="s">
        <v>151</v>
      </c>
      <c r="H1467" t="s">
        <v>134</v>
      </c>
      <c r="I1467" t="s">
        <v>135</v>
      </c>
      <c r="J1467" t="s">
        <v>136</v>
      </c>
      <c r="K1467" t="s">
        <v>137</v>
      </c>
      <c r="L1467" t="s">
        <v>4451</v>
      </c>
      <c r="M1467" t="s">
        <v>4452</v>
      </c>
      <c r="N1467">
        <v>0.72555555500000002</v>
      </c>
      <c r="O1467">
        <v>0</v>
      </c>
      <c r="P1467">
        <v>61</v>
      </c>
      <c r="Q1467">
        <v>0</v>
      </c>
      <c r="R1467">
        <v>2</v>
      </c>
      <c r="S1467">
        <v>0</v>
      </c>
      <c r="T1467">
        <v>5</v>
      </c>
      <c r="U1467">
        <v>0</v>
      </c>
      <c r="V1467">
        <v>0</v>
      </c>
      <c r="W1467">
        <v>0</v>
      </c>
      <c r="X1467">
        <v>16.472831071154459</v>
      </c>
      <c r="Y1467">
        <v>0</v>
      </c>
      <c r="Z1467">
        <v>3.7415684760630219</v>
      </c>
      <c r="AA1467">
        <v>0</v>
      </c>
      <c r="AB1467">
        <v>10.834297364916054</v>
      </c>
      <c r="AC1467">
        <v>0</v>
      </c>
      <c r="AD1467">
        <v>0</v>
      </c>
      <c r="AE1467">
        <v>31.048696912133536</v>
      </c>
    </row>
    <row r="1468" spans="1:31" x14ac:dyDescent="0.25">
      <c r="A1468">
        <v>1899914</v>
      </c>
      <c r="B1468">
        <v>1</v>
      </c>
      <c r="C1468" t="s">
        <v>81</v>
      </c>
      <c r="D1468" t="s">
        <v>118</v>
      </c>
      <c r="E1468" t="s">
        <v>131</v>
      </c>
      <c r="F1468" t="s">
        <v>4453</v>
      </c>
      <c r="G1468" t="s">
        <v>133</v>
      </c>
      <c r="H1468" t="s">
        <v>134</v>
      </c>
      <c r="I1468" t="s">
        <v>135</v>
      </c>
      <c r="J1468" t="s">
        <v>136</v>
      </c>
      <c r="K1468" t="s">
        <v>137</v>
      </c>
      <c r="L1468" t="s">
        <v>4454</v>
      </c>
      <c r="M1468" t="s">
        <v>4455</v>
      </c>
      <c r="N1468">
        <v>0.40833333300000002</v>
      </c>
      <c r="O1468">
        <v>0</v>
      </c>
      <c r="P1468">
        <v>53</v>
      </c>
      <c r="Q1468">
        <v>0</v>
      </c>
      <c r="R1468">
        <v>2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4.4146752351951672</v>
      </c>
      <c r="Y1468">
        <v>0</v>
      </c>
      <c r="Z1468">
        <v>1.183579661727225</v>
      </c>
      <c r="AA1468">
        <v>0</v>
      </c>
      <c r="AB1468">
        <v>9.348657309891667E-2</v>
      </c>
      <c r="AC1468">
        <v>0</v>
      </c>
      <c r="AD1468">
        <v>0</v>
      </c>
      <c r="AE1468">
        <v>5.6917414700213085</v>
      </c>
    </row>
    <row r="1469" spans="1:31" x14ac:dyDescent="0.25">
      <c r="A1469">
        <v>1897458</v>
      </c>
      <c r="B1469">
        <v>1</v>
      </c>
      <c r="C1469" t="s">
        <v>80</v>
      </c>
      <c r="D1469" t="s">
        <v>85</v>
      </c>
      <c r="E1469" t="s">
        <v>171</v>
      </c>
      <c r="F1469" t="s">
        <v>4456</v>
      </c>
      <c r="G1469" t="s">
        <v>446</v>
      </c>
      <c r="H1469" t="s">
        <v>3625</v>
      </c>
      <c r="I1469" t="s">
        <v>135</v>
      </c>
      <c r="J1469" t="s">
        <v>136</v>
      </c>
      <c r="K1469" t="s">
        <v>137</v>
      </c>
      <c r="L1469" t="s">
        <v>4457</v>
      </c>
      <c r="M1469" t="s">
        <v>4458</v>
      </c>
      <c r="N1469">
        <v>0.77749999999999997</v>
      </c>
      <c r="O1469">
        <v>0</v>
      </c>
      <c r="P1469">
        <v>5326</v>
      </c>
      <c r="Q1469">
        <v>0</v>
      </c>
      <c r="R1469">
        <v>1</v>
      </c>
      <c r="S1469">
        <v>1</v>
      </c>
      <c r="T1469">
        <v>347</v>
      </c>
      <c r="U1469">
        <v>0</v>
      </c>
      <c r="V1469">
        <v>1</v>
      </c>
      <c r="W1469">
        <v>0</v>
      </c>
      <c r="X1469">
        <v>1193.4528390973651</v>
      </c>
      <c r="Y1469">
        <v>0</v>
      </c>
      <c r="Z1469">
        <v>0</v>
      </c>
      <c r="AA1469">
        <v>36.819443813689126</v>
      </c>
      <c r="AB1469">
        <v>359.23808046820017</v>
      </c>
      <c r="AC1469">
        <v>0</v>
      </c>
      <c r="AD1469">
        <v>48.826660194418928</v>
      </c>
      <c r="AE1469">
        <v>1638.3370235736734</v>
      </c>
    </row>
    <row r="1470" spans="1:31" x14ac:dyDescent="0.25">
      <c r="A1470">
        <v>1898809</v>
      </c>
      <c r="B1470">
        <v>1</v>
      </c>
      <c r="C1470" t="s">
        <v>81</v>
      </c>
      <c r="D1470" t="s">
        <v>113</v>
      </c>
      <c r="E1470" t="s">
        <v>171</v>
      </c>
      <c r="F1470" t="s">
        <v>4459</v>
      </c>
      <c r="G1470" t="s">
        <v>446</v>
      </c>
      <c r="H1470" t="s">
        <v>3625</v>
      </c>
      <c r="I1470" t="s">
        <v>135</v>
      </c>
      <c r="J1470" t="s">
        <v>136</v>
      </c>
      <c r="K1470" t="s">
        <v>137</v>
      </c>
      <c r="L1470" t="s">
        <v>4460</v>
      </c>
      <c r="M1470" t="s">
        <v>4461</v>
      </c>
      <c r="N1470">
        <v>0.15916111099999999</v>
      </c>
      <c r="O1470">
        <v>6</v>
      </c>
      <c r="P1470">
        <v>2588</v>
      </c>
      <c r="Q1470">
        <v>69</v>
      </c>
      <c r="R1470">
        <v>580</v>
      </c>
      <c r="S1470">
        <v>47</v>
      </c>
      <c r="T1470">
        <v>420</v>
      </c>
      <c r="U1470">
        <v>21</v>
      </c>
      <c r="V1470">
        <v>7</v>
      </c>
      <c r="W1470">
        <v>0.34552398156323672</v>
      </c>
      <c r="X1470">
        <v>84.153778259998674</v>
      </c>
      <c r="Y1470">
        <v>30.446161808396617</v>
      </c>
      <c r="Z1470">
        <v>109.14975885612931</v>
      </c>
      <c r="AA1470">
        <v>279.23830815886083</v>
      </c>
      <c r="AB1470">
        <v>79.811405690257459</v>
      </c>
      <c r="AC1470">
        <v>786.15098178099822</v>
      </c>
      <c r="AD1470">
        <v>15.870046827117337</v>
      </c>
      <c r="AE1470">
        <v>1385.1659653633217</v>
      </c>
    </row>
    <row r="1471" spans="1:31" x14ac:dyDescent="0.25">
      <c r="A1471">
        <v>1899473</v>
      </c>
      <c r="B1471">
        <v>1</v>
      </c>
      <c r="C1471" t="s">
        <v>80</v>
      </c>
      <c r="D1471" t="s">
        <v>103</v>
      </c>
      <c r="E1471" t="s">
        <v>160</v>
      </c>
      <c r="F1471" t="s">
        <v>4462</v>
      </c>
      <c r="G1471" t="s">
        <v>162</v>
      </c>
      <c r="H1471" t="s">
        <v>134</v>
      </c>
      <c r="I1471" t="s">
        <v>135</v>
      </c>
      <c r="J1471" t="s">
        <v>136</v>
      </c>
      <c r="K1471" t="s">
        <v>137</v>
      </c>
      <c r="L1471" t="s">
        <v>4463</v>
      </c>
      <c r="M1471" t="s">
        <v>4464</v>
      </c>
      <c r="N1471">
        <v>1.5138888880000001</v>
      </c>
      <c r="O1471">
        <v>0</v>
      </c>
      <c r="P1471">
        <v>57</v>
      </c>
      <c r="Q1471">
        <v>0</v>
      </c>
      <c r="R1471">
        <v>0</v>
      </c>
      <c r="S1471">
        <v>0</v>
      </c>
      <c r="T1471">
        <v>3</v>
      </c>
      <c r="U1471">
        <v>0</v>
      </c>
      <c r="V1471">
        <v>0</v>
      </c>
      <c r="W1471">
        <v>0</v>
      </c>
      <c r="X1471">
        <v>28.398893195234177</v>
      </c>
      <c r="Y1471">
        <v>0</v>
      </c>
      <c r="Z1471">
        <v>0</v>
      </c>
      <c r="AA1471">
        <v>0</v>
      </c>
      <c r="AB1471">
        <v>19.724820578628464</v>
      </c>
      <c r="AC1471">
        <v>0</v>
      </c>
      <c r="AD1471">
        <v>0</v>
      </c>
      <c r="AE1471">
        <v>48.12371377386264</v>
      </c>
    </row>
    <row r="1472" spans="1:31" x14ac:dyDescent="0.25">
      <c r="A1472">
        <v>1897366</v>
      </c>
      <c r="B1472">
        <v>1</v>
      </c>
      <c r="C1472" t="s">
        <v>80</v>
      </c>
      <c r="D1472" t="s">
        <v>94</v>
      </c>
      <c r="E1472" t="s">
        <v>154</v>
      </c>
      <c r="F1472" t="s">
        <v>4373</v>
      </c>
      <c r="G1472" t="s">
        <v>156</v>
      </c>
      <c r="H1472" t="s">
        <v>157</v>
      </c>
      <c r="I1472" t="s">
        <v>135</v>
      </c>
      <c r="J1472" t="s">
        <v>136</v>
      </c>
      <c r="K1472" t="s">
        <v>137</v>
      </c>
      <c r="L1472" t="s">
        <v>4465</v>
      </c>
      <c r="M1472" t="s">
        <v>4466</v>
      </c>
      <c r="N1472">
        <v>3.0588888879999998</v>
      </c>
      <c r="O1472">
        <v>0</v>
      </c>
      <c r="P1472">
        <v>0</v>
      </c>
      <c r="Q1472">
        <v>14</v>
      </c>
      <c r="R1472">
        <v>45</v>
      </c>
      <c r="S1472">
        <v>1</v>
      </c>
      <c r="T1472">
        <v>1</v>
      </c>
      <c r="U1472">
        <v>1</v>
      </c>
      <c r="V1472">
        <v>0</v>
      </c>
      <c r="W1472">
        <v>0</v>
      </c>
      <c r="X1472">
        <v>0</v>
      </c>
      <c r="Y1472">
        <v>318.63010497512431</v>
      </c>
      <c r="Z1472">
        <v>1209.2540850517021</v>
      </c>
      <c r="AA1472">
        <v>0</v>
      </c>
      <c r="AB1472">
        <v>6.3573092042028332</v>
      </c>
      <c r="AC1472">
        <v>39.003712309887902</v>
      </c>
      <c r="AD1472">
        <v>0</v>
      </c>
      <c r="AE1472">
        <v>1573.2452115409174</v>
      </c>
    </row>
    <row r="1473" spans="1:31" x14ac:dyDescent="0.25">
      <c r="A1473">
        <v>1899779</v>
      </c>
      <c r="B1473">
        <v>1</v>
      </c>
      <c r="C1473" t="s">
        <v>80</v>
      </c>
      <c r="D1473" t="s">
        <v>83</v>
      </c>
      <c r="E1473" t="s">
        <v>131</v>
      </c>
      <c r="F1473" t="s">
        <v>4467</v>
      </c>
      <c r="G1473" t="s">
        <v>133</v>
      </c>
      <c r="H1473" t="s">
        <v>134</v>
      </c>
      <c r="I1473" t="s">
        <v>135</v>
      </c>
      <c r="J1473" t="s">
        <v>136</v>
      </c>
      <c r="K1473" t="s">
        <v>137</v>
      </c>
      <c r="L1473" t="s">
        <v>4468</v>
      </c>
      <c r="M1473" t="s">
        <v>4469</v>
      </c>
      <c r="N1473">
        <v>0.79444444400000003</v>
      </c>
      <c r="O1473">
        <v>0</v>
      </c>
      <c r="P1473">
        <v>110</v>
      </c>
      <c r="Q1473">
        <v>0</v>
      </c>
      <c r="R1473">
        <v>0</v>
      </c>
      <c r="S1473">
        <v>0</v>
      </c>
      <c r="T1473">
        <v>21</v>
      </c>
      <c r="U1473">
        <v>0</v>
      </c>
      <c r="V1473">
        <v>0</v>
      </c>
      <c r="W1473">
        <v>0</v>
      </c>
      <c r="X1473">
        <v>33.668635764348423</v>
      </c>
      <c r="Y1473">
        <v>0</v>
      </c>
      <c r="Z1473">
        <v>0</v>
      </c>
      <c r="AA1473">
        <v>0</v>
      </c>
      <c r="AB1473">
        <v>6.7529571233222896</v>
      </c>
      <c r="AC1473">
        <v>0</v>
      </c>
      <c r="AD1473">
        <v>0</v>
      </c>
      <c r="AE1473">
        <v>40.421592887670712</v>
      </c>
    </row>
    <row r="1474" spans="1:31" x14ac:dyDescent="0.25">
      <c r="A1474">
        <v>1898617</v>
      </c>
      <c r="B1474">
        <v>1</v>
      </c>
      <c r="C1474" t="s">
        <v>80</v>
      </c>
      <c r="D1474" t="s">
        <v>95</v>
      </c>
      <c r="E1474" t="s">
        <v>171</v>
      </c>
      <c r="F1474" t="s">
        <v>4470</v>
      </c>
      <c r="G1474" t="s">
        <v>446</v>
      </c>
      <c r="H1474" t="s">
        <v>3625</v>
      </c>
      <c r="I1474" t="s">
        <v>135</v>
      </c>
      <c r="J1474" t="s">
        <v>136</v>
      </c>
      <c r="K1474" t="s">
        <v>137</v>
      </c>
      <c r="L1474" t="s">
        <v>4471</v>
      </c>
      <c r="M1474" t="s">
        <v>4472</v>
      </c>
      <c r="N1474">
        <v>2.0127777770000002</v>
      </c>
      <c r="O1474">
        <v>0</v>
      </c>
      <c r="P1474">
        <v>7072</v>
      </c>
      <c r="Q1474">
        <v>0</v>
      </c>
      <c r="R1474">
        <v>2</v>
      </c>
      <c r="S1474">
        <v>2</v>
      </c>
      <c r="T1474">
        <v>427</v>
      </c>
      <c r="U1474">
        <v>0</v>
      </c>
      <c r="V1474">
        <v>0</v>
      </c>
      <c r="W1474">
        <v>0</v>
      </c>
      <c r="X1474">
        <v>3656.8270646249289</v>
      </c>
      <c r="Y1474">
        <v>0</v>
      </c>
      <c r="Z1474">
        <v>0.54574651669534457</v>
      </c>
      <c r="AA1474">
        <v>55.955294007249478</v>
      </c>
      <c r="AB1474">
        <v>1937.8927395184337</v>
      </c>
      <c r="AC1474">
        <v>0</v>
      </c>
      <c r="AD1474">
        <v>0</v>
      </c>
      <c r="AE1474">
        <v>5651.2208446673076</v>
      </c>
    </row>
    <row r="1475" spans="1:31" x14ac:dyDescent="0.25">
      <c r="A1475">
        <v>1898766</v>
      </c>
      <c r="B1475">
        <v>1</v>
      </c>
      <c r="C1475" t="s">
        <v>81</v>
      </c>
      <c r="D1475" t="s">
        <v>123</v>
      </c>
      <c r="E1475" t="s">
        <v>171</v>
      </c>
      <c r="F1475" t="s">
        <v>4473</v>
      </c>
      <c r="G1475" t="s">
        <v>446</v>
      </c>
      <c r="H1475" t="s">
        <v>3625</v>
      </c>
      <c r="I1475" t="s">
        <v>135</v>
      </c>
      <c r="J1475" t="s">
        <v>136</v>
      </c>
      <c r="K1475" t="s">
        <v>137</v>
      </c>
      <c r="L1475" t="s">
        <v>4474</v>
      </c>
      <c r="M1475" t="s">
        <v>4475</v>
      </c>
      <c r="N1475">
        <v>0.46095361099999999</v>
      </c>
      <c r="O1475">
        <v>5</v>
      </c>
      <c r="P1475">
        <v>15</v>
      </c>
      <c r="Q1475">
        <v>179</v>
      </c>
      <c r="R1475">
        <v>265</v>
      </c>
      <c r="S1475">
        <v>29</v>
      </c>
      <c r="T1475">
        <v>46</v>
      </c>
      <c r="U1475">
        <v>19</v>
      </c>
      <c r="V1475">
        <v>0</v>
      </c>
      <c r="W1475">
        <v>1.3990539098983303</v>
      </c>
      <c r="X1475">
        <v>5.8678729164749566</v>
      </c>
      <c r="Y1475">
        <v>165.00537199906111</v>
      </c>
      <c r="Z1475">
        <v>180.39818891883104</v>
      </c>
      <c r="AA1475">
        <v>44.383384256651468</v>
      </c>
      <c r="AB1475">
        <v>54.759906461695813</v>
      </c>
      <c r="AC1475">
        <v>2697.4155890549823</v>
      </c>
      <c r="AD1475">
        <v>0</v>
      </c>
      <c r="AE1475">
        <v>3149.2293675175952</v>
      </c>
    </row>
    <row r="1476" spans="1:31" x14ac:dyDescent="0.25">
      <c r="A1476">
        <v>1899756</v>
      </c>
      <c r="B1476">
        <v>1</v>
      </c>
      <c r="C1476" t="s">
        <v>80</v>
      </c>
      <c r="D1476" t="s">
        <v>103</v>
      </c>
      <c r="E1476" t="s">
        <v>131</v>
      </c>
      <c r="F1476" t="s">
        <v>3425</v>
      </c>
      <c r="G1476" t="s">
        <v>133</v>
      </c>
      <c r="H1476" t="s">
        <v>134</v>
      </c>
      <c r="I1476" t="s">
        <v>135</v>
      </c>
      <c r="J1476" t="s">
        <v>136</v>
      </c>
      <c r="K1476" t="s">
        <v>137</v>
      </c>
      <c r="L1476" t="s">
        <v>4476</v>
      </c>
      <c r="M1476" t="s">
        <v>4477</v>
      </c>
      <c r="N1476">
        <v>1.417777777</v>
      </c>
      <c r="O1476">
        <v>0</v>
      </c>
      <c r="P1476">
        <v>281</v>
      </c>
      <c r="Q1476">
        <v>0</v>
      </c>
      <c r="R1476">
        <v>2</v>
      </c>
      <c r="S1476">
        <v>0</v>
      </c>
      <c r="T1476">
        <v>25</v>
      </c>
      <c r="U1476">
        <v>0</v>
      </c>
      <c r="V1476">
        <v>0</v>
      </c>
      <c r="W1476">
        <v>0</v>
      </c>
      <c r="X1476">
        <v>137.58253545500085</v>
      </c>
      <c r="Y1476">
        <v>0</v>
      </c>
      <c r="Z1476">
        <v>0.11004118210769445</v>
      </c>
      <c r="AA1476">
        <v>0</v>
      </c>
      <c r="AB1476">
        <v>16.860905884666458</v>
      </c>
      <c r="AC1476">
        <v>0</v>
      </c>
      <c r="AD1476">
        <v>0</v>
      </c>
      <c r="AE1476">
        <v>154.55348252177501</v>
      </c>
    </row>
    <row r="1477" spans="1:31" x14ac:dyDescent="0.25">
      <c r="A1477">
        <v>1899430</v>
      </c>
      <c r="B1477">
        <v>1</v>
      </c>
      <c r="C1477" t="s">
        <v>80</v>
      </c>
      <c r="D1477" t="s">
        <v>84</v>
      </c>
      <c r="E1477" t="s">
        <v>131</v>
      </c>
      <c r="F1477" t="s">
        <v>4478</v>
      </c>
      <c r="G1477" t="s">
        <v>279</v>
      </c>
      <c r="H1477" t="s">
        <v>134</v>
      </c>
      <c r="I1477" t="s">
        <v>135</v>
      </c>
      <c r="J1477" t="s">
        <v>136</v>
      </c>
      <c r="K1477" t="s">
        <v>137</v>
      </c>
      <c r="L1477" t="s">
        <v>4479</v>
      </c>
      <c r="M1477" t="s">
        <v>4480</v>
      </c>
      <c r="N1477">
        <v>1.5505555550000001</v>
      </c>
      <c r="O1477">
        <v>0</v>
      </c>
      <c r="P1477">
        <v>288</v>
      </c>
      <c r="Q1477">
        <v>0</v>
      </c>
      <c r="R1477">
        <v>0</v>
      </c>
      <c r="S1477">
        <v>0</v>
      </c>
      <c r="T1477">
        <v>4</v>
      </c>
      <c r="U1477">
        <v>0</v>
      </c>
      <c r="V1477">
        <v>0</v>
      </c>
      <c r="W1477">
        <v>0</v>
      </c>
      <c r="X1477">
        <v>113.44195781697016</v>
      </c>
      <c r="Y1477">
        <v>0</v>
      </c>
      <c r="Z1477">
        <v>0</v>
      </c>
      <c r="AA1477">
        <v>0</v>
      </c>
      <c r="AB1477">
        <v>4.2489912640995051</v>
      </c>
      <c r="AC1477">
        <v>0</v>
      </c>
      <c r="AD1477">
        <v>0</v>
      </c>
      <c r="AE1477">
        <v>117.69094908106966</v>
      </c>
    </row>
    <row r="1478" spans="1:31" x14ac:dyDescent="0.25">
      <c r="A1478">
        <v>1897343</v>
      </c>
      <c r="B1478">
        <v>1</v>
      </c>
      <c r="C1478" t="s">
        <v>80</v>
      </c>
      <c r="D1478" t="s">
        <v>105</v>
      </c>
      <c r="E1478" t="s">
        <v>190</v>
      </c>
      <c r="F1478" t="s">
        <v>4481</v>
      </c>
      <c r="G1478" t="s">
        <v>241</v>
      </c>
      <c r="H1478" t="s">
        <v>157</v>
      </c>
      <c r="I1478" t="s">
        <v>135</v>
      </c>
      <c r="J1478" t="s">
        <v>136</v>
      </c>
      <c r="K1478" t="s">
        <v>137</v>
      </c>
      <c r="L1478" t="s">
        <v>4482</v>
      </c>
      <c r="M1478" t="s">
        <v>4483</v>
      </c>
      <c r="N1478">
        <v>2.594166666</v>
      </c>
      <c r="O1478">
        <v>0</v>
      </c>
      <c r="P1478">
        <v>94</v>
      </c>
      <c r="Q1478">
        <v>0</v>
      </c>
      <c r="R1478">
        <v>4</v>
      </c>
      <c r="S1478">
        <v>0</v>
      </c>
      <c r="T1478">
        <v>12</v>
      </c>
      <c r="U1478">
        <v>0</v>
      </c>
      <c r="V1478">
        <v>0</v>
      </c>
      <c r="W1478">
        <v>0</v>
      </c>
      <c r="X1478">
        <v>53.466442783097222</v>
      </c>
      <c r="Y1478">
        <v>0</v>
      </c>
      <c r="Z1478">
        <v>2.2747329039653592</v>
      </c>
      <c r="AA1478">
        <v>0</v>
      </c>
      <c r="AB1478">
        <v>13.052243939352516</v>
      </c>
      <c r="AC1478">
        <v>0</v>
      </c>
      <c r="AD1478">
        <v>0</v>
      </c>
      <c r="AE1478">
        <v>68.793419626415101</v>
      </c>
    </row>
    <row r="1479" spans="1:31" x14ac:dyDescent="0.25">
      <c r="A1479">
        <v>1897392</v>
      </c>
      <c r="B1479">
        <v>1</v>
      </c>
      <c r="C1479" t="s">
        <v>80</v>
      </c>
      <c r="D1479" t="s">
        <v>97</v>
      </c>
      <c r="E1479" t="s">
        <v>220</v>
      </c>
      <c r="F1479" t="s">
        <v>4484</v>
      </c>
      <c r="G1479" t="s">
        <v>446</v>
      </c>
      <c r="H1479" t="s">
        <v>3625</v>
      </c>
      <c r="I1479" t="s">
        <v>135</v>
      </c>
      <c r="J1479" t="s">
        <v>136</v>
      </c>
      <c r="K1479" t="s">
        <v>137</v>
      </c>
      <c r="L1479" t="s">
        <v>4485</v>
      </c>
      <c r="M1479" t="s">
        <v>3840</v>
      </c>
      <c r="N1479">
        <v>1.173333333</v>
      </c>
      <c r="O1479">
        <v>0</v>
      </c>
      <c r="P1479">
        <v>1221</v>
      </c>
      <c r="Q1479">
        <v>0</v>
      </c>
      <c r="R1479">
        <v>31</v>
      </c>
      <c r="S1479">
        <v>3</v>
      </c>
      <c r="T1479">
        <v>363</v>
      </c>
      <c r="U1479">
        <v>0</v>
      </c>
      <c r="V1479">
        <v>0</v>
      </c>
      <c r="W1479">
        <v>0</v>
      </c>
      <c r="X1479">
        <v>410.06051842506167</v>
      </c>
      <c r="Y1479">
        <v>0</v>
      </c>
      <c r="Z1479">
        <v>21.612143740353403</v>
      </c>
      <c r="AA1479">
        <v>673.3565191623054</v>
      </c>
      <c r="AB1479">
        <v>583.33990102496705</v>
      </c>
      <c r="AC1479">
        <v>0</v>
      </c>
      <c r="AD1479">
        <v>0</v>
      </c>
      <c r="AE1479">
        <v>1688.3690823526874</v>
      </c>
    </row>
    <row r="1480" spans="1:31" x14ac:dyDescent="0.25">
      <c r="A1480">
        <v>1898946</v>
      </c>
      <c r="B1480">
        <v>1</v>
      </c>
      <c r="C1480" t="s">
        <v>80</v>
      </c>
      <c r="D1480" t="s">
        <v>98</v>
      </c>
      <c r="E1480" t="s">
        <v>131</v>
      </c>
      <c r="F1480" t="s">
        <v>4486</v>
      </c>
      <c r="G1480" t="s">
        <v>133</v>
      </c>
      <c r="H1480" t="s">
        <v>134</v>
      </c>
      <c r="I1480" t="s">
        <v>135</v>
      </c>
      <c r="J1480" t="s">
        <v>136</v>
      </c>
      <c r="K1480" t="s">
        <v>137</v>
      </c>
      <c r="L1480" t="s">
        <v>4487</v>
      </c>
      <c r="M1480" t="s">
        <v>4488</v>
      </c>
      <c r="N1480">
        <v>2.9188888880000001</v>
      </c>
      <c r="O1480">
        <v>0</v>
      </c>
      <c r="P1480">
        <v>30</v>
      </c>
      <c r="Q1480">
        <v>0</v>
      </c>
      <c r="R1480">
        <v>1</v>
      </c>
      <c r="S1480">
        <v>0</v>
      </c>
      <c r="T1480">
        <v>2</v>
      </c>
      <c r="U1480">
        <v>0</v>
      </c>
      <c r="V1480">
        <v>0</v>
      </c>
      <c r="W1480">
        <v>0</v>
      </c>
      <c r="X1480">
        <v>34.316219143462973</v>
      </c>
      <c r="Y1480">
        <v>0</v>
      </c>
      <c r="Z1480">
        <v>1.3785392092844446E-3</v>
      </c>
      <c r="AA1480">
        <v>0</v>
      </c>
      <c r="AB1480">
        <v>14.334407812420498</v>
      </c>
      <c r="AC1480">
        <v>0</v>
      </c>
      <c r="AD1480">
        <v>0</v>
      </c>
      <c r="AE1480">
        <v>48.652005495092752</v>
      </c>
    </row>
    <row r="1481" spans="1:31" x14ac:dyDescent="0.25">
      <c r="A1481">
        <v>1897535</v>
      </c>
      <c r="B1481">
        <v>1</v>
      </c>
      <c r="C1481" t="s">
        <v>80</v>
      </c>
      <c r="D1481" t="s">
        <v>85</v>
      </c>
      <c r="E1481" t="s">
        <v>171</v>
      </c>
      <c r="F1481" t="s">
        <v>4489</v>
      </c>
      <c r="G1481" t="s">
        <v>446</v>
      </c>
      <c r="H1481" t="s">
        <v>3625</v>
      </c>
      <c r="I1481" t="s">
        <v>135</v>
      </c>
      <c r="J1481" t="s">
        <v>136</v>
      </c>
      <c r="K1481" t="s">
        <v>137</v>
      </c>
      <c r="L1481" t="s">
        <v>4490</v>
      </c>
      <c r="M1481" t="s">
        <v>4491</v>
      </c>
      <c r="N1481">
        <v>0.968437777</v>
      </c>
      <c r="O1481">
        <v>0</v>
      </c>
      <c r="P1481">
        <v>2919</v>
      </c>
      <c r="Q1481">
        <v>0</v>
      </c>
      <c r="R1481">
        <v>0</v>
      </c>
      <c r="S1481">
        <v>2</v>
      </c>
      <c r="T1481">
        <v>319</v>
      </c>
      <c r="U1481">
        <v>0</v>
      </c>
      <c r="V1481">
        <v>0</v>
      </c>
      <c r="W1481">
        <v>0</v>
      </c>
      <c r="X1481">
        <v>913.55507944884266</v>
      </c>
      <c r="Y1481">
        <v>0</v>
      </c>
      <c r="Z1481">
        <v>0</v>
      </c>
      <c r="AA1481">
        <v>81.552844779666287</v>
      </c>
      <c r="AB1481">
        <v>429.6099411090982</v>
      </c>
      <c r="AC1481">
        <v>0</v>
      </c>
      <c r="AD1481">
        <v>0</v>
      </c>
      <c r="AE1481">
        <v>1424.7178653376072</v>
      </c>
    </row>
    <row r="1482" spans="1:31" x14ac:dyDescent="0.25">
      <c r="A1482">
        <v>1898176</v>
      </c>
      <c r="B1482">
        <v>1</v>
      </c>
      <c r="C1482" t="s">
        <v>80</v>
      </c>
      <c r="D1482" t="s">
        <v>85</v>
      </c>
      <c r="E1482" t="s">
        <v>171</v>
      </c>
      <c r="F1482" t="s">
        <v>4492</v>
      </c>
      <c r="G1482" t="s">
        <v>446</v>
      </c>
      <c r="H1482" t="s">
        <v>3625</v>
      </c>
      <c r="I1482" t="s">
        <v>135</v>
      </c>
      <c r="J1482" t="s">
        <v>136</v>
      </c>
      <c r="K1482" t="s">
        <v>137</v>
      </c>
      <c r="L1482" t="s">
        <v>4493</v>
      </c>
      <c r="M1482" t="s">
        <v>4494</v>
      </c>
      <c r="N1482">
        <v>1.0219444440000001</v>
      </c>
      <c r="O1482">
        <v>0</v>
      </c>
      <c r="P1482">
        <v>4472</v>
      </c>
      <c r="Q1482">
        <v>0</v>
      </c>
      <c r="R1482">
        <v>0</v>
      </c>
      <c r="S1482">
        <v>0</v>
      </c>
      <c r="T1482">
        <v>389</v>
      </c>
      <c r="U1482">
        <v>0</v>
      </c>
      <c r="V1482">
        <v>1</v>
      </c>
      <c r="W1482">
        <v>0</v>
      </c>
      <c r="X1482">
        <v>1577.6979491659615</v>
      </c>
      <c r="Y1482">
        <v>0</v>
      </c>
      <c r="Z1482">
        <v>0</v>
      </c>
      <c r="AA1482">
        <v>0</v>
      </c>
      <c r="AB1482">
        <v>631.23923023160489</v>
      </c>
      <c r="AC1482">
        <v>0</v>
      </c>
      <c r="AD1482">
        <v>193.7790438680945</v>
      </c>
      <c r="AE1482">
        <v>2402.716223265661</v>
      </c>
    </row>
    <row r="1483" spans="1:31" x14ac:dyDescent="0.25">
      <c r="A1483">
        <v>1899799</v>
      </c>
      <c r="B1483">
        <v>1</v>
      </c>
      <c r="C1483" t="s">
        <v>81</v>
      </c>
      <c r="D1483" t="s">
        <v>121</v>
      </c>
      <c r="E1483" t="s">
        <v>149</v>
      </c>
      <c r="F1483" t="s">
        <v>4495</v>
      </c>
      <c r="G1483" t="s">
        <v>804</v>
      </c>
      <c r="H1483" t="s">
        <v>134</v>
      </c>
      <c r="I1483" t="s">
        <v>135</v>
      </c>
      <c r="J1483" t="s">
        <v>136</v>
      </c>
      <c r="K1483" t="s">
        <v>137</v>
      </c>
      <c r="L1483" t="s">
        <v>4357</v>
      </c>
      <c r="M1483" t="s">
        <v>4496</v>
      </c>
      <c r="N1483">
        <v>1.4358333329999999</v>
      </c>
      <c r="O1483">
        <v>0</v>
      </c>
      <c r="P1483">
        <v>8</v>
      </c>
      <c r="Q1483">
        <v>0</v>
      </c>
      <c r="R1483">
        <v>21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3.3936637443157869</v>
      </c>
      <c r="Y1483">
        <v>0</v>
      </c>
      <c r="Z1483">
        <v>15.005961528526969</v>
      </c>
      <c r="AA1483">
        <v>0</v>
      </c>
      <c r="AB1483">
        <v>0</v>
      </c>
      <c r="AC1483">
        <v>0</v>
      </c>
      <c r="AD1483">
        <v>0</v>
      </c>
      <c r="AE1483">
        <v>18.399625272842755</v>
      </c>
    </row>
    <row r="1484" spans="1:31" x14ac:dyDescent="0.25">
      <c r="A1484">
        <v>1899848</v>
      </c>
      <c r="B1484">
        <v>1</v>
      </c>
      <c r="C1484" t="s">
        <v>81</v>
      </c>
      <c r="D1484" t="s">
        <v>119</v>
      </c>
      <c r="E1484" t="s">
        <v>149</v>
      </c>
      <c r="F1484" t="s">
        <v>4497</v>
      </c>
      <c r="G1484" t="s">
        <v>151</v>
      </c>
      <c r="H1484" t="s">
        <v>134</v>
      </c>
      <c r="I1484" t="s">
        <v>135</v>
      </c>
      <c r="J1484" t="s">
        <v>136</v>
      </c>
      <c r="K1484" t="s">
        <v>137</v>
      </c>
      <c r="L1484" t="s">
        <v>4498</v>
      </c>
      <c r="M1484" t="s">
        <v>4499</v>
      </c>
      <c r="N1484">
        <v>1.478611111</v>
      </c>
      <c r="O1484">
        <v>0</v>
      </c>
      <c r="P1484">
        <v>38</v>
      </c>
      <c r="Q1484">
        <v>0</v>
      </c>
      <c r="R1484">
        <v>6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28.258179596909127</v>
      </c>
      <c r="Y1484">
        <v>0</v>
      </c>
      <c r="Z1484">
        <v>32.855163108515818</v>
      </c>
      <c r="AA1484">
        <v>0</v>
      </c>
      <c r="AB1484">
        <v>0</v>
      </c>
      <c r="AC1484">
        <v>0</v>
      </c>
      <c r="AD1484">
        <v>0</v>
      </c>
      <c r="AE1484">
        <v>61.113342705424941</v>
      </c>
    </row>
    <row r="1485" spans="1:31" x14ac:dyDescent="0.25">
      <c r="A1485">
        <v>1897584</v>
      </c>
      <c r="B1485">
        <v>1</v>
      </c>
      <c r="C1485" t="s">
        <v>80</v>
      </c>
      <c r="D1485" t="s">
        <v>93</v>
      </c>
      <c r="E1485" t="s">
        <v>171</v>
      </c>
      <c r="F1485" t="s">
        <v>4500</v>
      </c>
      <c r="G1485" t="s">
        <v>446</v>
      </c>
      <c r="H1485" t="s">
        <v>3625</v>
      </c>
      <c r="I1485" t="s">
        <v>135</v>
      </c>
      <c r="J1485" t="s">
        <v>136</v>
      </c>
      <c r="K1485" t="s">
        <v>137</v>
      </c>
      <c r="L1485" t="s">
        <v>4501</v>
      </c>
      <c r="M1485" t="s">
        <v>4502</v>
      </c>
      <c r="N1485">
        <v>0.48861111099999999</v>
      </c>
      <c r="O1485">
        <v>1</v>
      </c>
      <c r="P1485">
        <v>12685</v>
      </c>
      <c r="Q1485">
        <v>15</v>
      </c>
      <c r="R1485">
        <v>1057</v>
      </c>
      <c r="S1485">
        <v>37</v>
      </c>
      <c r="T1485">
        <v>2885</v>
      </c>
      <c r="U1485">
        <v>13</v>
      </c>
      <c r="V1485">
        <v>6</v>
      </c>
      <c r="W1485">
        <v>0.15814431073701332</v>
      </c>
      <c r="X1485">
        <v>1228.7220025443032</v>
      </c>
      <c r="Y1485">
        <v>61.936223864554698</v>
      </c>
      <c r="Z1485">
        <v>972.61337691861718</v>
      </c>
      <c r="AA1485">
        <v>486.28885224945316</v>
      </c>
      <c r="AB1485">
        <v>1548.2771722441987</v>
      </c>
      <c r="AC1485">
        <v>652.36107516255993</v>
      </c>
      <c r="AD1485">
        <v>195.3381173514133</v>
      </c>
      <c r="AE1485">
        <v>5145.6949646458379</v>
      </c>
    </row>
    <row r="1486" spans="1:31" x14ac:dyDescent="0.25">
      <c r="A1486">
        <v>1899550</v>
      </c>
      <c r="B1486">
        <v>1</v>
      </c>
      <c r="C1486" t="s">
        <v>80</v>
      </c>
      <c r="D1486" t="s">
        <v>109</v>
      </c>
      <c r="E1486" t="s">
        <v>154</v>
      </c>
      <c r="F1486" t="s">
        <v>4503</v>
      </c>
      <c r="G1486" t="s">
        <v>362</v>
      </c>
      <c r="H1486" t="s">
        <v>157</v>
      </c>
      <c r="I1486" t="s">
        <v>135</v>
      </c>
      <c r="J1486" t="s">
        <v>3</v>
      </c>
      <c r="K1486" t="s">
        <v>137</v>
      </c>
      <c r="L1486" t="s">
        <v>4504</v>
      </c>
      <c r="M1486" t="s">
        <v>4505</v>
      </c>
      <c r="N1486">
        <v>0.58361111099999996</v>
      </c>
      <c r="O1486">
        <v>0</v>
      </c>
      <c r="P1486">
        <v>127</v>
      </c>
      <c r="Q1486">
        <v>0</v>
      </c>
      <c r="R1486">
        <v>46</v>
      </c>
      <c r="S1486">
        <v>4</v>
      </c>
      <c r="T1486">
        <v>57</v>
      </c>
      <c r="U1486">
        <v>2</v>
      </c>
      <c r="V1486">
        <v>0</v>
      </c>
      <c r="W1486">
        <v>0</v>
      </c>
      <c r="X1486">
        <v>24.967915427320786</v>
      </c>
      <c r="Y1486">
        <v>0</v>
      </c>
      <c r="Z1486">
        <v>77.626360216358052</v>
      </c>
      <c r="AA1486">
        <v>93.150466197117595</v>
      </c>
      <c r="AB1486">
        <v>70.093510459378564</v>
      </c>
      <c r="AC1486">
        <v>192.52322742848247</v>
      </c>
      <c r="AD1486">
        <v>0</v>
      </c>
      <c r="AE1486">
        <v>458.36147972865746</v>
      </c>
    </row>
    <row r="1487" spans="1:31" x14ac:dyDescent="0.25">
      <c r="A1487">
        <v>1898517</v>
      </c>
      <c r="B1487">
        <v>1</v>
      </c>
      <c r="C1487" t="s">
        <v>80</v>
      </c>
      <c r="D1487" t="s">
        <v>90</v>
      </c>
      <c r="E1487" t="s">
        <v>171</v>
      </c>
      <c r="F1487" t="s">
        <v>4506</v>
      </c>
      <c r="G1487" t="s">
        <v>446</v>
      </c>
      <c r="H1487" t="s">
        <v>3625</v>
      </c>
      <c r="I1487" t="s">
        <v>135</v>
      </c>
      <c r="J1487" t="s">
        <v>136</v>
      </c>
      <c r="K1487" t="s">
        <v>137</v>
      </c>
      <c r="L1487" t="s">
        <v>4507</v>
      </c>
      <c r="M1487" t="s">
        <v>4508</v>
      </c>
      <c r="N1487">
        <v>0.92804527699999995</v>
      </c>
      <c r="O1487">
        <v>0</v>
      </c>
      <c r="P1487">
        <v>5504</v>
      </c>
      <c r="Q1487">
        <v>0</v>
      </c>
      <c r="R1487">
        <v>0</v>
      </c>
      <c r="S1487">
        <v>3</v>
      </c>
      <c r="T1487">
        <v>471</v>
      </c>
      <c r="U1487">
        <v>0</v>
      </c>
      <c r="V1487">
        <v>4</v>
      </c>
      <c r="W1487">
        <v>0</v>
      </c>
      <c r="X1487">
        <v>3733.1215592758031</v>
      </c>
      <c r="Y1487">
        <v>0</v>
      </c>
      <c r="Z1487">
        <v>0</v>
      </c>
      <c r="AA1487">
        <v>101.89259175628766</v>
      </c>
      <c r="AB1487">
        <v>619.12719636458542</v>
      </c>
      <c r="AC1487">
        <v>0</v>
      </c>
      <c r="AD1487">
        <v>63.182153715769267</v>
      </c>
      <c r="AE1487">
        <v>4517.3235011124461</v>
      </c>
    </row>
    <row r="1488" spans="1:31" x14ac:dyDescent="0.25">
      <c r="A1488">
        <v>1898268</v>
      </c>
      <c r="B1488">
        <v>1</v>
      </c>
      <c r="C1488" t="s">
        <v>80</v>
      </c>
      <c r="D1488" t="s">
        <v>110</v>
      </c>
      <c r="E1488" t="s">
        <v>171</v>
      </c>
      <c r="F1488" t="s">
        <v>4509</v>
      </c>
      <c r="G1488" t="s">
        <v>446</v>
      </c>
      <c r="H1488" t="s">
        <v>3625</v>
      </c>
      <c r="I1488" t="s">
        <v>135</v>
      </c>
      <c r="J1488" t="s">
        <v>136</v>
      </c>
      <c r="K1488" t="s">
        <v>137</v>
      </c>
      <c r="L1488" t="s">
        <v>4510</v>
      </c>
      <c r="M1488" t="s">
        <v>4511</v>
      </c>
      <c r="N1488">
        <v>1.0263888880000001</v>
      </c>
      <c r="O1488">
        <v>33</v>
      </c>
      <c r="P1488">
        <v>5011</v>
      </c>
      <c r="Q1488">
        <v>0</v>
      </c>
      <c r="R1488">
        <v>0</v>
      </c>
      <c r="S1488">
        <v>0</v>
      </c>
      <c r="T1488">
        <v>337</v>
      </c>
      <c r="U1488">
        <v>0</v>
      </c>
      <c r="V1488">
        <v>1</v>
      </c>
      <c r="W1488">
        <v>12.999351637935094</v>
      </c>
      <c r="X1488">
        <v>2743.0908168198016</v>
      </c>
      <c r="Y1488">
        <v>0</v>
      </c>
      <c r="Z1488">
        <v>0</v>
      </c>
      <c r="AA1488">
        <v>0</v>
      </c>
      <c r="AB1488">
        <v>380.97108807779233</v>
      </c>
      <c r="AC1488">
        <v>0</v>
      </c>
      <c r="AD1488">
        <v>7.0398713085831206</v>
      </c>
      <c r="AE1488">
        <v>3144.1011278441124</v>
      </c>
    </row>
    <row r="1489" spans="1:31" x14ac:dyDescent="0.25">
      <c r="A1489">
        <v>1899891</v>
      </c>
      <c r="B1489">
        <v>1</v>
      </c>
      <c r="C1489" t="s">
        <v>81</v>
      </c>
      <c r="D1489" t="s">
        <v>127</v>
      </c>
      <c r="E1489" t="s">
        <v>131</v>
      </c>
      <c r="F1489" t="s">
        <v>4512</v>
      </c>
      <c r="G1489" t="s">
        <v>133</v>
      </c>
      <c r="H1489" t="s">
        <v>134</v>
      </c>
      <c r="I1489" t="s">
        <v>135</v>
      </c>
      <c r="J1489" t="s">
        <v>136</v>
      </c>
      <c r="K1489" t="s">
        <v>137</v>
      </c>
      <c r="L1489" t="s">
        <v>4513</v>
      </c>
      <c r="M1489" t="s">
        <v>4514</v>
      </c>
      <c r="N1489">
        <v>2.4316666659999999</v>
      </c>
      <c r="O1489">
        <v>0</v>
      </c>
      <c r="P1489">
        <v>27</v>
      </c>
      <c r="Q1489">
        <v>0</v>
      </c>
      <c r="R1489">
        <v>0</v>
      </c>
      <c r="S1489">
        <v>0</v>
      </c>
      <c r="T1489">
        <v>5</v>
      </c>
      <c r="U1489">
        <v>0</v>
      </c>
      <c r="V1489">
        <v>0</v>
      </c>
      <c r="W1489">
        <v>0</v>
      </c>
      <c r="X1489">
        <v>11.699130993428673</v>
      </c>
      <c r="Y1489">
        <v>0</v>
      </c>
      <c r="Z1489">
        <v>0</v>
      </c>
      <c r="AA1489">
        <v>0</v>
      </c>
      <c r="AB1489">
        <v>12.218944746676561</v>
      </c>
      <c r="AC1489">
        <v>0</v>
      </c>
      <c r="AD1489">
        <v>0</v>
      </c>
      <c r="AE1489">
        <v>23.918075740105234</v>
      </c>
    </row>
    <row r="1490" spans="1:31" x14ac:dyDescent="0.25">
      <c r="A1490">
        <v>1899742</v>
      </c>
      <c r="B1490">
        <v>1</v>
      </c>
      <c r="C1490" t="s">
        <v>81</v>
      </c>
      <c r="D1490" t="s">
        <v>119</v>
      </c>
      <c r="E1490" t="s">
        <v>131</v>
      </c>
      <c r="F1490" t="s">
        <v>4515</v>
      </c>
      <c r="G1490" t="s">
        <v>133</v>
      </c>
      <c r="H1490" t="s">
        <v>134</v>
      </c>
      <c r="I1490" t="s">
        <v>135</v>
      </c>
      <c r="J1490" t="s">
        <v>136</v>
      </c>
      <c r="K1490" t="s">
        <v>137</v>
      </c>
      <c r="L1490" t="s">
        <v>4516</v>
      </c>
      <c r="M1490" t="s">
        <v>4517</v>
      </c>
      <c r="N1490">
        <v>0.30527777699999997</v>
      </c>
      <c r="O1490">
        <v>0</v>
      </c>
      <c r="P1490">
        <v>15</v>
      </c>
      <c r="Q1490">
        <v>0</v>
      </c>
      <c r="R1490">
        <v>2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0.62098591036204942</v>
      </c>
      <c r="Y1490">
        <v>0</v>
      </c>
      <c r="Z1490">
        <v>2.3459340688223556</v>
      </c>
      <c r="AA1490">
        <v>0</v>
      </c>
      <c r="AB1490">
        <v>0</v>
      </c>
      <c r="AC1490">
        <v>0</v>
      </c>
      <c r="AD1490">
        <v>0</v>
      </c>
      <c r="AE1490">
        <v>2.966919979184405</v>
      </c>
    </row>
    <row r="1491" spans="1:31" x14ac:dyDescent="0.25">
      <c r="A1491">
        <v>1899642</v>
      </c>
      <c r="B1491">
        <v>1</v>
      </c>
      <c r="C1491" t="s">
        <v>81</v>
      </c>
      <c r="D1491" t="s">
        <v>123</v>
      </c>
      <c r="E1491" t="s">
        <v>131</v>
      </c>
      <c r="F1491" t="s">
        <v>4518</v>
      </c>
      <c r="G1491" t="s">
        <v>133</v>
      </c>
      <c r="H1491" t="s">
        <v>134</v>
      </c>
      <c r="I1491" t="s">
        <v>135</v>
      </c>
      <c r="J1491" t="s">
        <v>136</v>
      </c>
      <c r="K1491" t="s">
        <v>137</v>
      </c>
      <c r="L1491" t="s">
        <v>4519</v>
      </c>
      <c r="M1491" t="s">
        <v>4520</v>
      </c>
      <c r="N1491">
        <v>1.9508333330000001</v>
      </c>
      <c r="O1491">
        <v>0</v>
      </c>
      <c r="P1491">
        <v>48</v>
      </c>
      <c r="Q1491">
        <v>0</v>
      </c>
      <c r="R1491">
        <v>0</v>
      </c>
      <c r="S1491">
        <v>0</v>
      </c>
      <c r="T1491">
        <v>10</v>
      </c>
      <c r="U1491">
        <v>0</v>
      </c>
      <c r="V1491">
        <v>0</v>
      </c>
      <c r="W1491">
        <v>0</v>
      </c>
      <c r="X1491">
        <v>21.913093610548678</v>
      </c>
      <c r="Y1491">
        <v>0</v>
      </c>
      <c r="Z1491">
        <v>0</v>
      </c>
      <c r="AA1491">
        <v>0</v>
      </c>
      <c r="AB1491">
        <v>17.912906210461177</v>
      </c>
      <c r="AC1491">
        <v>0</v>
      </c>
      <c r="AD1491">
        <v>0</v>
      </c>
      <c r="AE1491">
        <v>39.825999821009859</v>
      </c>
    </row>
    <row r="1492" spans="1:31" x14ac:dyDescent="0.25">
      <c r="A1492">
        <v>1897873</v>
      </c>
      <c r="B1492">
        <v>1</v>
      </c>
      <c r="C1492" t="s">
        <v>80</v>
      </c>
      <c r="D1492" t="s">
        <v>87</v>
      </c>
      <c r="E1492" t="s">
        <v>154</v>
      </c>
      <c r="F1492" t="s">
        <v>4521</v>
      </c>
      <c r="G1492" t="s">
        <v>446</v>
      </c>
      <c r="H1492" t="s">
        <v>3625</v>
      </c>
      <c r="I1492" t="s">
        <v>135</v>
      </c>
      <c r="J1492" t="s">
        <v>136</v>
      </c>
      <c r="K1492" t="s">
        <v>137</v>
      </c>
      <c r="L1492" t="s">
        <v>4522</v>
      </c>
      <c r="M1492" t="s">
        <v>4523</v>
      </c>
      <c r="N1492">
        <v>0.406388888</v>
      </c>
      <c r="O1492">
        <v>0</v>
      </c>
      <c r="P1492">
        <v>134</v>
      </c>
      <c r="Q1492">
        <v>0</v>
      </c>
      <c r="R1492">
        <v>0</v>
      </c>
      <c r="S1492">
        <v>7</v>
      </c>
      <c r="T1492">
        <v>23</v>
      </c>
      <c r="U1492">
        <v>0</v>
      </c>
      <c r="V1492">
        <v>1</v>
      </c>
      <c r="W1492">
        <v>0</v>
      </c>
      <c r="X1492">
        <v>34.752933934052692</v>
      </c>
      <c r="Y1492">
        <v>0</v>
      </c>
      <c r="Z1492">
        <v>0</v>
      </c>
      <c r="AA1492">
        <v>2407.6499315708988</v>
      </c>
      <c r="AB1492">
        <v>53.139157898582312</v>
      </c>
      <c r="AC1492">
        <v>0</v>
      </c>
      <c r="AD1492">
        <v>0</v>
      </c>
      <c r="AE1492">
        <v>2495.5420234035337</v>
      </c>
    </row>
    <row r="1493" spans="1:31" x14ac:dyDescent="0.25">
      <c r="A1493">
        <v>1898846</v>
      </c>
      <c r="B1493">
        <v>1</v>
      </c>
      <c r="C1493" t="s">
        <v>80</v>
      </c>
      <c r="D1493" t="s">
        <v>92</v>
      </c>
      <c r="E1493" t="s">
        <v>140</v>
      </c>
      <c r="F1493" t="s">
        <v>4524</v>
      </c>
      <c r="G1493" t="s">
        <v>146</v>
      </c>
      <c r="H1493" t="s">
        <v>134</v>
      </c>
      <c r="I1493" t="s">
        <v>135</v>
      </c>
      <c r="J1493" t="s">
        <v>136</v>
      </c>
      <c r="K1493" t="s">
        <v>137</v>
      </c>
      <c r="L1493" t="s">
        <v>4525</v>
      </c>
      <c r="M1493" t="s">
        <v>4526</v>
      </c>
      <c r="N1493">
        <v>10.210833333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5.1565051394104273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5.1565051394104273</v>
      </c>
    </row>
    <row r="1494" spans="1:31" x14ac:dyDescent="0.25">
      <c r="A1494">
        <v>1899464</v>
      </c>
      <c r="B1494">
        <v>1</v>
      </c>
      <c r="C1494" t="s">
        <v>81</v>
      </c>
      <c r="D1494" t="s">
        <v>120</v>
      </c>
      <c r="E1494" t="s">
        <v>149</v>
      </c>
      <c r="F1494" t="s">
        <v>2464</v>
      </c>
      <c r="G1494" t="s">
        <v>279</v>
      </c>
      <c r="H1494" t="s">
        <v>134</v>
      </c>
      <c r="I1494" t="s">
        <v>135</v>
      </c>
      <c r="J1494" t="s">
        <v>136</v>
      </c>
      <c r="K1494" t="s">
        <v>137</v>
      </c>
      <c r="L1494" t="s">
        <v>4527</v>
      </c>
      <c r="M1494" t="s">
        <v>4528</v>
      </c>
      <c r="N1494">
        <v>0.96527777699999995</v>
      </c>
      <c r="O1494">
        <v>0</v>
      </c>
      <c r="P1494">
        <v>195</v>
      </c>
      <c r="Q1494">
        <v>0</v>
      </c>
      <c r="R1494">
        <v>5</v>
      </c>
      <c r="S1494">
        <v>0</v>
      </c>
      <c r="T1494">
        <v>50</v>
      </c>
      <c r="U1494">
        <v>0</v>
      </c>
      <c r="V1494">
        <v>0</v>
      </c>
      <c r="W1494">
        <v>0</v>
      </c>
      <c r="X1494">
        <v>54.019221657936697</v>
      </c>
      <c r="Y1494">
        <v>0</v>
      </c>
      <c r="Z1494">
        <v>2.4041705585827056</v>
      </c>
      <c r="AA1494">
        <v>0</v>
      </c>
      <c r="AB1494">
        <v>51.930686167071848</v>
      </c>
      <c r="AC1494">
        <v>0</v>
      </c>
      <c r="AD1494">
        <v>0</v>
      </c>
      <c r="AE1494">
        <v>108.35407838359126</v>
      </c>
    </row>
    <row r="1495" spans="1:31" x14ac:dyDescent="0.25">
      <c r="A1495">
        <v>1899673</v>
      </c>
      <c r="B1495">
        <v>1</v>
      </c>
      <c r="C1495" t="s">
        <v>80</v>
      </c>
      <c r="D1495" t="s">
        <v>83</v>
      </c>
      <c r="E1495" t="s">
        <v>131</v>
      </c>
      <c r="F1495" t="s">
        <v>381</v>
      </c>
      <c r="G1495" t="s">
        <v>133</v>
      </c>
      <c r="H1495" t="s">
        <v>134</v>
      </c>
      <c r="I1495" t="s">
        <v>135</v>
      </c>
      <c r="J1495" t="s">
        <v>136</v>
      </c>
      <c r="K1495" t="s">
        <v>137</v>
      </c>
      <c r="L1495" t="s">
        <v>4529</v>
      </c>
      <c r="M1495" t="s">
        <v>4530</v>
      </c>
      <c r="N1495">
        <v>1.5986111110000001</v>
      </c>
      <c r="O1495">
        <v>0</v>
      </c>
      <c r="P1495">
        <v>213</v>
      </c>
      <c r="Q1495">
        <v>0</v>
      </c>
      <c r="R1495">
        <v>0</v>
      </c>
      <c r="S1495">
        <v>0</v>
      </c>
      <c r="T1495">
        <v>44</v>
      </c>
      <c r="U1495">
        <v>0</v>
      </c>
      <c r="V1495">
        <v>0</v>
      </c>
      <c r="W1495">
        <v>0</v>
      </c>
      <c r="X1495">
        <v>134.16248650942558</v>
      </c>
      <c r="Y1495">
        <v>0</v>
      </c>
      <c r="Z1495">
        <v>0</v>
      </c>
      <c r="AA1495">
        <v>0</v>
      </c>
      <c r="AB1495">
        <v>77.800588659856572</v>
      </c>
      <c r="AC1495">
        <v>0</v>
      </c>
      <c r="AD1495">
        <v>0</v>
      </c>
      <c r="AE1495">
        <v>211.96307516928215</v>
      </c>
    </row>
    <row r="1496" spans="1:31" x14ac:dyDescent="0.25">
      <c r="A1496">
        <v>1897372</v>
      </c>
      <c r="B1496">
        <v>1</v>
      </c>
      <c r="C1496" t="s">
        <v>81</v>
      </c>
      <c r="D1496" t="s">
        <v>123</v>
      </c>
      <c r="E1496" t="s">
        <v>171</v>
      </c>
      <c r="F1496" t="s">
        <v>4473</v>
      </c>
      <c r="G1496" t="s">
        <v>446</v>
      </c>
      <c r="H1496" t="s">
        <v>3625</v>
      </c>
      <c r="I1496" t="s">
        <v>135</v>
      </c>
      <c r="J1496" t="s">
        <v>136</v>
      </c>
      <c r="K1496" t="s">
        <v>137</v>
      </c>
      <c r="L1496" t="s">
        <v>4531</v>
      </c>
      <c r="M1496" t="s">
        <v>4532</v>
      </c>
      <c r="N1496">
        <v>1.3136044440000001</v>
      </c>
      <c r="O1496">
        <v>5</v>
      </c>
      <c r="P1496">
        <v>15</v>
      </c>
      <c r="Q1496">
        <v>179</v>
      </c>
      <c r="R1496">
        <v>265</v>
      </c>
      <c r="S1496">
        <v>29</v>
      </c>
      <c r="T1496">
        <v>46</v>
      </c>
      <c r="U1496">
        <v>19</v>
      </c>
      <c r="V1496">
        <v>0</v>
      </c>
      <c r="W1496">
        <v>3.4007353725703862</v>
      </c>
      <c r="X1496">
        <v>14.263269519224098</v>
      </c>
      <c r="Y1496">
        <v>433.35036813581695</v>
      </c>
      <c r="Z1496">
        <v>470.22713493231936</v>
      </c>
      <c r="AA1496">
        <v>106.16575056949752</v>
      </c>
      <c r="AB1496">
        <v>125.11109422822587</v>
      </c>
      <c r="AC1496">
        <v>6696.7021211616602</v>
      </c>
      <c r="AD1496">
        <v>0</v>
      </c>
      <c r="AE1496">
        <v>7849.2204739193148</v>
      </c>
    </row>
    <row r="1497" spans="1:31" x14ac:dyDescent="0.25">
      <c r="A1497">
        <v>1897395</v>
      </c>
      <c r="B1497">
        <v>1</v>
      </c>
      <c r="C1497" t="s">
        <v>80</v>
      </c>
      <c r="D1497" t="s">
        <v>95</v>
      </c>
      <c r="E1497" t="s">
        <v>171</v>
      </c>
      <c r="F1497" t="s">
        <v>4470</v>
      </c>
      <c r="G1497" t="s">
        <v>446</v>
      </c>
      <c r="H1497" t="s">
        <v>3625</v>
      </c>
      <c r="I1497" t="s">
        <v>135</v>
      </c>
      <c r="J1497" t="s">
        <v>136</v>
      </c>
      <c r="K1497" t="s">
        <v>137</v>
      </c>
      <c r="L1497" t="s">
        <v>4533</v>
      </c>
      <c r="M1497" t="s">
        <v>4534</v>
      </c>
      <c r="N1497">
        <v>1.086186111</v>
      </c>
      <c r="O1497">
        <v>0</v>
      </c>
      <c r="P1497">
        <v>7072</v>
      </c>
      <c r="Q1497">
        <v>0</v>
      </c>
      <c r="R1497">
        <v>2</v>
      </c>
      <c r="S1497">
        <v>2</v>
      </c>
      <c r="T1497">
        <v>427</v>
      </c>
      <c r="U1497">
        <v>0</v>
      </c>
      <c r="V1497">
        <v>0</v>
      </c>
      <c r="W1497">
        <v>0</v>
      </c>
      <c r="X1497">
        <v>1740.1311082480597</v>
      </c>
      <c r="Y1497">
        <v>0</v>
      </c>
      <c r="Z1497">
        <v>0.27568228734144773</v>
      </c>
      <c r="AA1497">
        <v>26.352312153688846</v>
      </c>
      <c r="AB1497">
        <v>880.00330639089691</v>
      </c>
      <c r="AC1497">
        <v>0</v>
      </c>
      <c r="AD1497">
        <v>0</v>
      </c>
      <c r="AE1497">
        <v>2646.7624090799868</v>
      </c>
    </row>
    <row r="1498" spans="1:31" x14ac:dyDescent="0.25">
      <c r="A1498">
        <v>1899656</v>
      </c>
      <c r="B1498">
        <v>1</v>
      </c>
      <c r="C1498" t="s">
        <v>81</v>
      </c>
      <c r="D1498" t="s">
        <v>116</v>
      </c>
      <c r="E1498" t="s">
        <v>149</v>
      </c>
      <c r="F1498" t="s">
        <v>168</v>
      </c>
      <c r="G1498" t="s">
        <v>151</v>
      </c>
      <c r="H1498" t="s">
        <v>134</v>
      </c>
      <c r="I1498" t="s">
        <v>135</v>
      </c>
      <c r="J1498" t="s">
        <v>136</v>
      </c>
      <c r="K1498" t="s">
        <v>137</v>
      </c>
      <c r="L1498" t="s">
        <v>4535</v>
      </c>
      <c r="M1498" t="s">
        <v>4536</v>
      </c>
      <c r="N1498">
        <v>1.2847222220000001</v>
      </c>
      <c r="O1498">
        <v>0</v>
      </c>
      <c r="P1498">
        <v>922</v>
      </c>
      <c r="Q1498">
        <v>0</v>
      </c>
      <c r="R1498">
        <v>0</v>
      </c>
      <c r="S1498">
        <v>0</v>
      </c>
      <c r="T1498">
        <v>127</v>
      </c>
      <c r="U1498">
        <v>0</v>
      </c>
      <c r="V1498">
        <v>0</v>
      </c>
      <c r="W1498">
        <v>0</v>
      </c>
      <c r="X1498">
        <v>282.40940987961972</v>
      </c>
      <c r="Y1498">
        <v>0</v>
      </c>
      <c r="Z1498">
        <v>0</v>
      </c>
      <c r="AA1498">
        <v>0</v>
      </c>
      <c r="AB1498">
        <v>149.5478527404052</v>
      </c>
      <c r="AC1498">
        <v>0</v>
      </c>
      <c r="AD1498">
        <v>0</v>
      </c>
      <c r="AE1498">
        <v>431.95726262002495</v>
      </c>
    </row>
    <row r="1499" spans="1:31" x14ac:dyDescent="0.25">
      <c r="A1499">
        <v>1899579</v>
      </c>
      <c r="B1499">
        <v>1</v>
      </c>
      <c r="C1499" t="s">
        <v>80</v>
      </c>
      <c r="D1499" t="s">
        <v>85</v>
      </c>
      <c r="E1499" t="s">
        <v>149</v>
      </c>
      <c r="F1499" t="s">
        <v>4537</v>
      </c>
      <c r="G1499" t="s">
        <v>151</v>
      </c>
      <c r="H1499" t="s">
        <v>134</v>
      </c>
      <c r="I1499" t="s">
        <v>135</v>
      </c>
      <c r="J1499" t="s">
        <v>136</v>
      </c>
      <c r="K1499" t="s">
        <v>137</v>
      </c>
      <c r="L1499" t="s">
        <v>4538</v>
      </c>
      <c r="M1499" t="s">
        <v>4539</v>
      </c>
      <c r="N1499">
        <v>2.3619444440000001</v>
      </c>
      <c r="O1499">
        <v>0</v>
      </c>
      <c r="P1499">
        <v>259</v>
      </c>
      <c r="Q1499">
        <v>0</v>
      </c>
      <c r="R1499">
        <v>0</v>
      </c>
      <c r="S1499">
        <v>0</v>
      </c>
      <c r="T1499">
        <v>63</v>
      </c>
      <c r="U1499">
        <v>0</v>
      </c>
      <c r="V1499">
        <v>0</v>
      </c>
      <c r="W1499">
        <v>0</v>
      </c>
      <c r="X1499">
        <v>184.66472212966121</v>
      </c>
      <c r="Y1499">
        <v>0</v>
      </c>
      <c r="Z1499">
        <v>0</v>
      </c>
      <c r="AA1499">
        <v>0</v>
      </c>
      <c r="AB1499">
        <v>578.26590700278985</v>
      </c>
      <c r="AC1499">
        <v>0</v>
      </c>
      <c r="AD1499">
        <v>0</v>
      </c>
      <c r="AE1499">
        <v>762.93062913245103</v>
      </c>
    </row>
    <row r="1500" spans="1:31" x14ac:dyDescent="0.25">
      <c r="A1500">
        <v>1898351</v>
      </c>
      <c r="B1500">
        <v>1</v>
      </c>
      <c r="C1500" t="s">
        <v>80</v>
      </c>
      <c r="D1500" t="s">
        <v>82</v>
      </c>
      <c r="E1500" t="s">
        <v>171</v>
      </c>
      <c r="F1500" t="s">
        <v>4540</v>
      </c>
      <c r="G1500" t="s">
        <v>446</v>
      </c>
      <c r="H1500" t="s">
        <v>3625</v>
      </c>
      <c r="I1500" t="s">
        <v>135</v>
      </c>
      <c r="J1500" t="s">
        <v>136</v>
      </c>
      <c r="K1500" t="s">
        <v>137</v>
      </c>
      <c r="L1500" t="s">
        <v>4541</v>
      </c>
      <c r="M1500" t="s">
        <v>4542</v>
      </c>
      <c r="N1500">
        <v>0.99916666600000004</v>
      </c>
      <c r="O1500">
        <v>0</v>
      </c>
      <c r="P1500">
        <v>5111</v>
      </c>
      <c r="Q1500">
        <v>0</v>
      </c>
      <c r="R1500">
        <v>0</v>
      </c>
      <c r="S1500">
        <v>11</v>
      </c>
      <c r="T1500">
        <v>3408</v>
      </c>
      <c r="U1500">
        <v>0</v>
      </c>
      <c r="V1500">
        <v>5</v>
      </c>
      <c r="W1500">
        <v>0</v>
      </c>
      <c r="X1500">
        <v>1443.5853761432077</v>
      </c>
      <c r="Y1500">
        <v>0</v>
      </c>
      <c r="Z1500">
        <v>0</v>
      </c>
      <c r="AA1500">
        <v>1685.2613101824691</v>
      </c>
      <c r="AB1500">
        <v>3733.3028654040413</v>
      </c>
      <c r="AC1500">
        <v>0</v>
      </c>
      <c r="AD1500">
        <v>22.238267536736327</v>
      </c>
      <c r="AE1500">
        <v>6884.3878192664542</v>
      </c>
    </row>
    <row r="1501" spans="1:31" x14ac:dyDescent="0.25">
      <c r="A1501">
        <v>1899433</v>
      </c>
      <c r="B1501">
        <v>1</v>
      </c>
      <c r="C1501" t="s">
        <v>81</v>
      </c>
      <c r="D1501" t="s">
        <v>123</v>
      </c>
      <c r="E1501" t="s">
        <v>131</v>
      </c>
      <c r="F1501" t="s">
        <v>4543</v>
      </c>
      <c r="G1501" t="s">
        <v>487</v>
      </c>
      <c r="H1501" t="s">
        <v>134</v>
      </c>
      <c r="I1501" t="s">
        <v>135</v>
      </c>
      <c r="J1501" t="s">
        <v>136</v>
      </c>
      <c r="K1501" t="s">
        <v>137</v>
      </c>
      <c r="L1501" t="s">
        <v>4544</v>
      </c>
      <c r="M1501" t="s">
        <v>4545</v>
      </c>
      <c r="N1501">
        <v>6.7619444440000001</v>
      </c>
      <c r="O1501">
        <v>0</v>
      </c>
      <c r="P1501">
        <v>427</v>
      </c>
      <c r="Q1501">
        <v>0</v>
      </c>
      <c r="R1501">
        <v>0</v>
      </c>
      <c r="S1501">
        <v>0</v>
      </c>
      <c r="T1501">
        <v>56</v>
      </c>
      <c r="U1501">
        <v>0</v>
      </c>
      <c r="V1501">
        <v>0</v>
      </c>
      <c r="W1501">
        <v>0</v>
      </c>
      <c r="X1501">
        <v>732.51678886301306</v>
      </c>
      <c r="Y1501">
        <v>0</v>
      </c>
      <c r="Z1501">
        <v>0</v>
      </c>
      <c r="AA1501">
        <v>0</v>
      </c>
      <c r="AB1501">
        <v>510.05839927973835</v>
      </c>
      <c r="AC1501">
        <v>0</v>
      </c>
      <c r="AD1501">
        <v>0</v>
      </c>
      <c r="AE1501">
        <v>1242.5751881427514</v>
      </c>
    </row>
    <row r="1502" spans="1:31" x14ac:dyDescent="0.25">
      <c r="A1502">
        <v>1899610</v>
      </c>
      <c r="B1502">
        <v>1</v>
      </c>
      <c r="C1502" t="s">
        <v>80</v>
      </c>
      <c r="D1502" t="s">
        <v>111</v>
      </c>
      <c r="E1502" t="s">
        <v>131</v>
      </c>
      <c r="F1502" t="s">
        <v>4546</v>
      </c>
      <c r="G1502" t="s">
        <v>133</v>
      </c>
      <c r="H1502" t="s">
        <v>134</v>
      </c>
      <c r="I1502" t="s">
        <v>135</v>
      </c>
      <c r="J1502" t="s">
        <v>136</v>
      </c>
      <c r="K1502" t="s">
        <v>137</v>
      </c>
      <c r="L1502" t="s">
        <v>4547</v>
      </c>
      <c r="M1502" t="s">
        <v>4548</v>
      </c>
      <c r="N1502">
        <v>2.3730555550000001</v>
      </c>
      <c r="O1502">
        <v>0</v>
      </c>
      <c r="P1502">
        <v>51</v>
      </c>
      <c r="Q1502">
        <v>0</v>
      </c>
      <c r="R1502">
        <v>0</v>
      </c>
      <c r="S1502">
        <v>0</v>
      </c>
      <c r="T1502">
        <v>6</v>
      </c>
      <c r="U1502">
        <v>0</v>
      </c>
      <c r="V1502">
        <v>0</v>
      </c>
      <c r="W1502">
        <v>0</v>
      </c>
      <c r="X1502">
        <v>38.196592601554741</v>
      </c>
      <c r="Y1502">
        <v>0</v>
      </c>
      <c r="Z1502">
        <v>0</v>
      </c>
      <c r="AA1502">
        <v>0</v>
      </c>
      <c r="AB1502">
        <v>4.7992159531273169</v>
      </c>
      <c r="AC1502">
        <v>0</v>
      </c>
      <c r="AD1502">
        <v>0</v>
      </c>
      <c r="AE1502">
        <v>42.995808554682057</v>
      </c>
    </row>
    <row r="1503" spans="1:31" x14ac:dyDescent="0.25">
      <c r="A1503">
        <v>1897595</v>
      </c>
      <c r="B1503">
        <v>1</v>
      </c>
      <c r="C1503" t="s">
        <v>80</v>
      </c>
      <c r="D1503" t="s">
        <v>93</v>
      </c>
      <c r="E1503" t="s">
        <v>171</v>
      </c>
      <c r="F1503" t="s">
        <v>4549</v>
      </c>
      <c r="G1503" t="s">
        <v>446</v>
      </c>
      <c r="H1503" t="s">
        <v>3625</v>
      </c>
      <c r="I1503" t="s">
        <v>135</v>
      </c>
      <c r="J1503" t="s">
        <v>136</v>
      </c>
      <c r="K1503" t="s">
        <v>137</v>
      </c>
      <c r="L1503" t="s">
        <v>4550</v>
      </c>
      <c r="M1503" t="s">
        <v>4551</v>
      </c>
      <c r="N1503">
        <v>0.58445555500000002</v>
      </c>
      <c r="O1503">
        <v>0</v>
      </c>
      <c r="P1503">
        <v>5446</v>
      </c>
      <c r="Q1503">
        <v>0</v>
      </c>
      <c r="R1503">
        <v>79</v>
      </c>
      <c r="S1503">
        <v>15</v>
      </c>
      <c r="T1503">
        <v>2419</v>
      </c>
      <c r="U1503">
        <v>7</v>
      </c>
      <c r="V1503">
        <v>17</v>
      </c>
      <c r="W1503">
        <v>0</v>
      </c>
      <c r="X1503">
        <v>750.10667115506942</v>
      </c>
      <c r="Y1503">
        <v>0</v>
      </c>
      <c r="Z1503">
        <v>151.79639464831232</v>
      </c>
      <c r="AA1503">
        <v>58.99225298334369</v>
      </c>
      <c r="AB1503">
        <v>1496.8059995984588</v>
      </c>
      <c r="AC1503">
        <v>279.63046042209891</v>
      </c>
      <c r="AD1503">
        <v>309.04277698450517</v>
      </c>
      <c r="AE1503">
        <v>3046.3745557917882</v>
      </c>
    </row>
    <row r="1504" spans="1:31" x14ac:dyDescent="0.25">
      <c r="A1504">
        <v>1898783</v>
      </c>
      <c r="B1504">
        <v>1</v>
      </c>
      <c r="C1504" t="s">
        <v>81</v>
      </c>
      <c r="D1504" t="s">
        <v>113</v>
      </c>
      <c r="E1504" t="s">
        <v>171</v>
      </c>
      <c r="F1504" t="s">
        <v>4552</v>
      </c>
      <c r="G1504" t="s">
        <v>446</v>
      </c>
      <c r="H1504" t="s">
        <v>3625</v>
      </c>
      <c r="I1504" t="s">
        <v>135</v>
      </c>
      <c r="J1504" t="s">
        <v>136</v>
      </c>
      <c r="K1504" t="s">
        <v>137</v>
      </c>
      <c r="L1504" t="s">
        <v>4553</v>
      </c>
      <c r="M1504" t="s">
        <v>4554</v>
      </c>
      <c r="N1504">
        <v>0.400433333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764.97944071645804</v>
      </c>
      <c r="AD1504">
        <v>0</v>
      </c>
      <c r="AE1504">
        <v>764.97944071645804</v>
      </c>
    </row>
    <row r="1505" spans="1:31" x14ac:dyDescent="0.25">
      <c r="A1505">
        <v>1897449</v>
      </c>
      <c r="B1505">
        <v>1</v>
      </c>
      <c r="C1505" t="s">
        <v>80</v>
      </c>
      <c r="D1505" t="s">
        <v>85</v>
      </c>
      <c r="E1505" t="s">
        <v>171</v>
      </c>
      <c r="F1505" t="s">
        <v>4555</v>
      </c>
      <c r="G1505" t="s">
        <v>446</v>
      </c>
      <c r="H1505" t="s">
        <v>3625</v>
      </c>
      <c r="I1505" t="s">
        <v>135</v>
      </c>
      <c r="J1505" t="s">
        <v>136</v>
      </c>
      <c r="K1505" t="s">
        <v>137</v>
      </c>
      <c r="L1505" t="s">
        <v>4556</v>
      </c>
      <c r="M1505" t="s">
        <v>4557</v>
      </c>
      <c r="N1505">
        <v>0.84888888799999995</v>
      </c>
      <c r="O1505">
        <v>0</v>
      </c>
      <c r="P1505">
        <v>1444</v>
      </c>
      <c r="Q1505">
        <v>0</v>
      </c>
      <c r="R1505">
        <v>0</v>
      </c>
      <c r="S1505">
        <v>2</v>
      </c>
      <c r="T1505">
        <v>216</v>
      </c>
      <c r="U1505">
        <v>0</v>
      </c>
      <c r="V1505">
        <v>0</v>
      </c>
      <c r="W1505">
        <v>0</v>
      </c>
      <c r="X1505">
        <v>420.71830406801979</v>
      </c>
      <c r="Y1505">
        <v>0</v>
      </c>
      <c r="Z1505">
        <v>0</v>
      </c>
      <c r="AA1505">
        <v>1496.7775821583607</v>
      </c>
      <c r="AB1505">
        <v>269.75160585229912</v>
      </c>
      <c r="AC1505">
        <v>0</v>
      </c>
      <c r="AD1505">
        <v>0</v>
      </c>
      <c r="AE1505">
        <v>2187.2474920786794</v>
      </c>
    </row>
    <row r="1506" spans="1:31" x14ac:dyDescent="0.25">
      <c r="A1506">
        <v>1899026</v>
      </c>
      <c r="B1506">
        <v>1</v>
      </c>
      <c r="C1506" t="s">
        <v>80</v>
      </c>
      <c r="D1506" t="s">
        <v>103</v>
      </c>
      <c r="E1506" t="s">
        <v>154</v>
      </c>
      <c r="F1506" t="s">
        <v>4558</v>
      </c>
      <c r="G1506" t="s">
        <v>362</v>
      </c>
      <c r="H1506" t="s">
        <v>157</v>
      </c>
      <c r="I1506" t="s">
        <v>135</v>
      </c>
      <c r="J1506" t="s">
        <v>3</v>
      </c>
      <c r="K1506" t="s">
        <v>137</v>
      </c>
      <c r="L1506" t="s">
        <v>4559</v>
      </c>
      <c r="M1506" t="s">
        <v>4560</v>
      </c>
      <c r="N1506">
        <v>0.54333333299999997</v>
      </c>
      <c r="O1506">
        <v>1</v>
      </c>
      <c r="P1506">
        <v>8886</v>
      </c>
      <c r="Q1506">
        <v>2</v>
      </c>
      <c r="R1506">
        <v>8</v>
      </c>
      <c r="S1506">
        <v>10</v>
      </c>
      <c r="T1506">
        <v>570</v>
      </c>
      <c r="U1506">
        <v>4</v>
      </c>
      <c r="V1506">
        <v>0</v>
      </c>
      <c r="W1506">
        <v>7.9272489903253335E-2</v>
      </c>
      <c r="X1506">
        <v>1395.6339885594598</v>
      </c>
      <c r="Y1506">
        <v>0.11344934647593333</v>
      </c>
      <c r="Z1506">
        <v>2.2905995358715603</v>
      </c>
      <c r="AA1506">
        <v>237.97800791120855</v>
      </c>
      <c r="AB1506">
        <v>527.28589828126769</v>
      </c>
      <c r="AC1506">
        <v>210.86495787949386</v>
      </c>
      <c r="AD1506">
        <v>0</v>
      </c>
      <c r="AE1506">
        <v>2374.2461740036806</v>
      </c>
    </row>
    <row r="1507" spans="1:31" x14ac:dyDescent="0.25">
      <c r="A1507">
        <v>1898042</v>
      </c>
      <c r="B1507">
        <v>1</v>
      </c>
      <c r="C1507" t="s">
        <v>80</v>
      </c>
      <c r="D1507" t="s">
        <v>96</v>
      </c>
      <c r="E1507" t="s">
        <v>171</v>
      </c>
      <c r="F1507" t="s">
        <v>4561</v>
      </c>
      <c r="G1507" t="s">
        <v>446</v>
      </c>
      <c r="H1507" t="s">
        <v>3625</v>
      </c>
      <c r="I1507" t="s">
        <v>135</v>
      </c>
      <c r="J1507" t="s">
        <v>136</v>
      </c>
      <c r="K1507" t="s">
        <v>137</v>
      </c>
      <c r="L1507" t="s">
        <v>4562</v>
      </c>
      <c r="M1507" t="s">
        <v>4563</v>
      </c>
      <c r="N1507">
        <v>0.544341666</v>
      </c>
      <c r="O1507">
        <v>0</v>
      </c>
      <c r="P1507">
        <v>102</v>
      </c>
      <c r="Q1507">
        <v>0</v>
      </c>
      <c r="R1507">
        <v>1</v>
      </c>
      <c r="S1507">
        <v>5</v>
      </c>
      <c r="T1507">
        <v>28</v>
      </c>
      <c r="U1507">
        <v>0</v>
      </c>
      <c r="V1507">
        <v>0</v>
      </c>
      <c r="W1507">
        <v>0</v>
      </c>
      <c r="X1507">
        <v>52.659122585630826</v>
      </c>
      <c r="Y1507">
        <v>0</v>
      </c>
      <c r="Z1507">
        <v>2.1629059363625001E-2</v>
      </c>
      <c r="AA1507">
        <v>1480.1519653594833</v>
      </c>
      <c r="AB1507">
        <v>107.86520335111754</v>
      </c>
      <c r="AC1507">
        <v>0</v>
      </c>
      <c r="AD1507">
        <v>0</v>
      </c>
      <c r="AE1507">
        <v>1640.6979203555952</v>
      </c>
    </row>
    <row r="1508" spans="1:31" x14ac:dyDescent="0.25">
      <c r="A1508">
        <v>1897403</v>
      </c>
      <c r="B1508">
        <v>1</v>
      </c>
      <c r="C1508" t="s">
        <v>81</v>
      </c>
      <c r="D1508" t="s">
        <v>113</v>
      </c>
      <c r="E1508" t="s">
        <v>190</v>
      </c>
      <c r="F1508" t="s">
        <v>4564</v>
      </c>
      <c r="G1508" t="s">
        <v>446</v>
      </c>
      <c r="H1508" t="s">
        <v>3625</v>
      </c>
      <c r="I1508" t="s">
        <v>135</v>
      </c>
      <c r="J1508" t="s">
        <v>136</v>
      </c>
      <c r="K1508" t="s">
        <v>137</v>
      </c>
      <c r="L1508" t="s">
        <v>4565</v>
      </c>
      <c r="M1508" t="s">
        <v>4566</v>
      </c>
      <c r="N1508">
        <v>1.163888888</v>
      </c>
      <c r="O1508">
        <v>1</v>
      </c>
      <c r="P1508">
        <v>1569</v>
      </c>
      <c r="Q1508">
        <v>6</v>
      </c>
      <c r="R1508">
        <v>67</v>
      </c>
      <c r="S1508">
        <v>0</v>
      </c>
      <c r="T1508">
        <v>232</v>
      </c>
      <c r="U1508">
        <v>2</v>
      </c>
      <c r="V1508">
        <v>1</v>
      </c>
      <c r="W1508">
        <v>0.27930066967111555</v>
      </c>
      <c r="X1508">
        <v>325.66108848495594</v>
      </c>
      <c r="Y1508">
        <v>120.80754869390242</v>
      </c>
      <c r="Z1508">
        <v>154.54885849953303</v>
      </c>
      <c r="AA1508">
        <v>0</v>
      </c>
      <c r="AB1508">
        <v>162.75949933461237</v>
      </c>
      <c r="AC1508">
        <v>147.63081444063556</v>
      </c>
      <c r="AD1508">
        <v>195.62537587844361</v>
      </c>
      <c r="AE1508">
        <v>1107.3124860017538</v>
      </c>
    </row>
    <row r="1509" spans="1:31" x14ac:dyDescent="0.25">
      <c r="A1509">
        <v>1899911</v>
      </c>
      <c r="B1509">
        <v>1</v>
      </c>
      <c r="C1509" t="s">
        <v>80</v>
      </c>
      <c r="D1509" t="s">
        <v>85</v>
      </c>
      <c r="E1509" t="s">
        <v>131</v>
      </c>
      <c r="F1509" t="s">
        <v>514</v>
      </c>
      <c r="G1509" t="s">
        <v>483</v>
      </c>
      <c r="H1509" t="s">
        <v>134</v>
      </c>
      <c r="I1509" t="s">
        <v>135</v>
      </c>
      <c r="J1509" t="s">
        <v>136</v>
      </c>
      <c r="K1509" t="s">
        <v>137</v>
      </c>
      <c r="L1509" t="s">
        <v>4567</v>
      </c>
      <c r="M1509" t="s">
        <v>4568</v>
      </c>
      <c r="N1509">
        <v>5.5875000000000004</v>
      </c>
      <c r="O1509">
        <v>0</v>
      </c>
      <c r="P1509">
        <v>289</v>
      </c>
      <c r="Q1509">
        <v>0</v>
      </c>
      <c r="R1509">
        <v>0</v>
      </c>
      <c r="S1509">
        <v>0</v>
      </c>
      <c r="T1509">
        <v>41</v>
      </c>
      <c r="U1509">
        <v>0</v>
      </c>
      <c r="V1509">
        <v>0</v>
      </c>
      <c r="W1509">
        <v>0</v>
      </c>
      <c r="X1509">
        <v>417.61719310224976</v>
      </c>
      <c r="Y1509">
        <v>0</v>
      </c>
      <c r="Z1509">
        <v>0</v>
      </c>
      <c r="AA1509">
        <v>0</v>
      </c>
      <c r="AB1509">
        <v>55.390031071073452</v>
      </c>
      <c r="AC1509">
        <v>0</v>
      </c>
      <c r="AD1509">
        <v>0</v>
      </c>
      <c r="AE1509">
        <v>473.00722417332321</v>
      </c>
    </row>
    <row r="1510" spans="1:31" x14ac:dyDescent="0.25">
      <c r="A1510">
        <v>1899665</v>
      </c>
      <c r="B1510">
        <v>1</v>
      </c>
      <c r="C1510" t="s">
        <v>80</v>
      </c>
      <c r="D1510" t="s">
        <v>97</v>
      </c>
      <c r="E1510" t="s">
        <v>140</v>
      </c>
      <c r="F1510" t="s">
        <v>4569</v>
      </c>
      <c r="G1510" t="s">
        <v>342</v>
      </c>
      <c r="H1510" t="s">
        <v>134</v>
      </c>
      <c r="I1510" t="s">
        <v>135</v>
      </c>
      <c r="J1510" t="s">
        <v>136</v>
      </c>
      <c r="K1510" t="s">
        <v>137</v>
      </c>
      <c r="L1510" t="s">
        <v>4570</v>
      </c>
      <c r="M1510" t="s">
        <v>4571</v>
      </c>
      <c r="N1510">
        <v>0.90527777700000001</v>
      </c>
      <c r="O1510">
        <v>0</v>
      </c>
      <c r="P1510">
        <v>6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2.3777781873239658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2.3777781873239658</v>
      </c>
    </row>
    <row r="1511" spans="1:31" x14ac:dyDescent="0.25">
      <c r="A1511">
        <v>1898978</v>
      </c>
      <c r="B1511">
        <v>1</v>
      </c>
      <c r="C1511" t="s">
        <v>80</v>
      </c>
      <c r="D1511" t="s">
        <v>92</v>
      </c>
      <c r="E1511" t="s">
        <v>140</v>
      </c>
      <c r="F1511" t="s">
        <v>4572</v>
      </c>
      <c r="G1511" t="s">
        <v>217</v>
      </c>
      <c r="H1511" t="s">
        <v>134</v>
      </c>
      <c r="I1511" t="s">
        <v>135</v>
      </c>
      <c r="J1511" t="s">
        <v>136</v>
      </c>
      <c r="K1511" t="s">
        <v>137</v>
      </c>
      <c r="L1511" t="s">
        <v>4573</v>
      </c>
      <c r="M1511" t="s">
        <v>4574</v>
      </c>
      <c r="N1511">
        <v>6.1677777770000004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3.0134634715159776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3.0134634715159776</v>
      </c>
    </row>
    <row r="1512" spans="1:31" x14ac:dyDescent="0.25">
      <c r="A1512">
        <v>1899782</v>
      </c>
      <c r="B1512">
        <v>1</v>
      </c>
      <c r="C1512" t="s">
        <v>80</v>
      </c>
      <c r="D1512" t="s">
        <v>83</v>
      </c>
      <c r="E1512" t="s">
        <v>149</v>
      </c>
      <c r="F1512" t="s">
        <v>4575</v>
      </c>
      <c r="G1512" t="s">
        <v>151</v>
      </c>
      <c r="H1512" t="s">
        <v>134</v>
      </c>
      <c r="I1512" t="s">
        <v>135</v>
      </c>
      <c r="J1512" t="s">
        <v>136</v>
      </c>
      <c r="K1512" t="s">
        <v>137</v>
      </c>
      <c r="L1512" t="s">
        <v>4576</v>
      </c>
      <c r="M1512" t="s">
        <v>4577</v>
      </c>
      <c r="N1512">
        <v>1.1555555550000001</v>
      </c>
      <c r="O1512">
        <v>0</v>
      </c>
      <c r="P1512">
        <v>352</v>
      </c>
      <c r="Q1512">
        <v>0</v>
      </c>
      <c r="R1512">
        <v>0</v>
      </c>
      <c r="S1512">
        <v>0</v>
      </c>
      <c r="T1512">
        <v>68</v>
      </c>
      <c r="U1512">
        <v>0</v>
      </c>
      <c r="V1512">
        <v>0</v>
      </c>
      <c r="W1512">
        <v>0</v>
      </c>
      <c r="X1512">
        <v>170.18868554659028</v>
      </c>
      <c r="Y1512">
        <v>0</v>
      </c>
      <c r="Z1512">
        <v>0</v>
      </c>
      <c r="AA1512">
        <v>0</v>
      </c>
      <c r="AB1512">
        <v>50.22931164358598</v>
      </c>
      <c r="AC1512">
        <v>0</v>
      </c>
      <c r="AD1512">
        <v>0</v>
      </c>
      <c r="AE1512">
        <v>220.41799719017627</v>
      </c>
    </row>
    <row r="1513" spans="1:31" x14ac:dyDescent="0.25">
      <c r="A1513">
        <v>1897363</v>
      </c>
      <c r="B1513">
        <v>1</v>
      </c>
      <c r="C1513" t="s">
        <v>80</v>
      </c>
      <c r="D1513" t="s">
        <v>86</v>
      </c>
      <c r="E1513" t="s">
        <v>140</v>
      </c>
      <c r="F1513" t="s">
        <v>4578</v>
      </c>
      <c r="G1513" t="s">
        <v>146</v>
      </c>
      <c r="H1513" t="s">
        <v>134</v>
      </c>
      <c r="I1513" t="s">
        <v>135</v>
      </c>
      <c r="J1513" t="s">
        <v>136</v>
      </c>
      <c r="K1513" t="s">
        <v>137</v>
      </c>
      <c r="L1513" t="s">
        <v>4579</v>
      </c>
      <c r="M1513" t="s">
        <v>4580</v>
      </c>
      <c r="N1513">
        <v>13.382777776999999</v>
      </c>
      <c r="O1513">
        <v>0</v>
      </c>
      <c r="P1513">
        <v>11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33.415593734046098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33.415593734046098</v>
      </c>
    </row>
    <row r="1514" spans="1:31" x14ac:dyDescent="0.25">
      <c r="A1514">
        <v>1898477</v>
      </c>
      <c r="B1514">
        <v>1</v>
      </c>
      <c r="C1514" t="s">
        <v>80</v>
      </c>
      <c r="D1514" t="s">
        <v>94</v>
      </c>
      <c r="E1514" t="s">
        <v>171</v>
      </c>
      <c r="F1514" t="s">
        <v>4581</v>
      </c>
      <c r="G1514" t="s">
        <v>446</v>
      </c>
      <c r="H1514" t="s">
        <v>3625</v>
      </c>
      <c r="I1514" t="s">
        <v>135</v>
      </c>
      <c r="J1514" t="s">
        <v>136</v>
      </c>
      <c r="K1514" t="s">
        <v>137</v>
      </c>
      <c r="L1514" t="s">
        <v>4582</v>
      </c>
      <c r="M1514" t="s">
        <v>4583</v>
      </c>
      <c r="N1514">
        <v>0.76325638799999995</v>
      </c>
      <c r="O1514">
        <v>1</v>
      </c>
      <c r="P1514">
        <v>11249</v>
      </c>
      <c r="Q1514">
        <v>13</v>
      </c>
      <c r="R1514">
        <v>175</v>
      </c>
      <c r="S1514">
        <v>31</v>
      </c>
      <c r="T1514">
        <v>754</v>
      </c>
      <c r="U1514">
        <v>1</v>
      </c>
      <c r="V1514">
        <v>1</v>
      </c>
      <c r="W1514">
        <v>7.9682975070563336E-2</v>
      </c>
      <c r="X1514">
        <v>2054.0657603864433</v>
      </c>
      <c r="Y1514">
        <v>74.322164864974994</v>
      </c>
      <c r="Z1514">
        <v>186.99512607870957</v>
      </c>
      <c r="AA1514">
        <v>228.66944365827001</v>
      </c>
      <c r="AB1514">
        <v>989.50879556340499</v>
      </c>
      <c r="AC1514">
        <v>142.87421404474398</v>
      </c>
      <c r="AD1514">
        <v>5.1116163280913707</v>
      </c>
      <c r="AE1514">
        <v>3681.6268038997091</v>
      </c>
    </row>
    <row r="1515" spans="1:31" x14ac:dyDescent="0.25">
      <c r="A1515">
        <v>1897979</v>
      </c>
      <c r="B1515">
        <v>1</v>
      </c>
      <c r="C1515" t="s">
        <v>80</v>
      </c>
      <c r="D1515" t="s">
        <v>96</v>
      </c>
      <c r="E1515" t="s">
        <v>154</v>
      </c>
      <c r="F1515" t="s">
        <v>4584</v>
      </c>
      <c r="G1515" t="s">
        <v>446</v>
      </c>
      <c r="H1515" t="s">
        <v>3625</v>
      </c>
      <c r="I1515" t="s">
        <v>135</v>
      </c>
      <c r="J1515" t="s">
        <v>136</v>
      </c>
      <c r="K1515" t="s">
        <v>137</v>
      </c>
      <c r="L1515" t="s">
        <v>4585</v>
      </c>
      <c r="M1515" t="s">
        <v>4586</v>
      </c>
      <c r="N1515">
        <v>0.457777777</v>
      </c>
      <c r="O1515">
        <v>0</v>
      </c>
      <c r="P1515">
        <v>328</v>
      </c>
      <c r="Q1515">
        <v>0</v>
      </c>
      <c r="R1515">
        <v>0</v>
      </c>
      <c r="S1515">
        <v>0</v>
      </c>
      <c r="T1515">
        <v>12</v>
      </c>
      <c r="U1515">
        <v>0</v>
      </c>
      <c r="V1515">
        <v>0</v>
      </c>
      <c r="W1515">
        <v>0</v>
      </c>
      <c r="X1515">
        <v>64.357261247162995</v>
      </c>
      <c r="Y1515">
        <v>0</v>
      </c>
      <c r="Z1515">
        <v>0</v>
      </c>
      <c r="AA1515">
        <v>0</v>
      </c>
      <c r="AB1515">
        <v>19.174252376304718</v>
      </c>
      <c r="AC1515">
        <v>0</v>
      </c>
      <c r="AD1515">
        <v>0</v>
      </c>
      <c r="AE1515">
        <v>83.531513623467717</v>
      </c>
    </row>
    <row r="1516" spans="1:31" x14ac:dyDescent="0.25">
      <c r="A1516">
        <v>1899759</v>
      </c>
      <c r="B1516">
        <v>1</v>
      </c>
      <c r="C1516" t="s">
        <v>80</v>
      </c>
      <c r="D1516" t="s">
        <v>103</v>
      </c>
      <c r="E1516" t="s">
        <v>140</v>
      </c>
      <c r="F1516" t="s">
        <v>4587</v>
      </c>
      <c r="G1516" t="s">
        <v>146</v>
      </c>
      <c r="H1516" t="s">
        <v>134</v>
      </c>
      <c r="I1516" t="s">
        <v>135</v>
      </c>
      <c r="J1516" t="s">
        <v>136</v>
      </c>
      <c r="K1516" t="s">
        <v>137</v>
      </c>
      <c r="L1516" t="s">
        <v>4588</v>
      </c>
      <c r="M1516" t="s">
        <v>4589</v>
      </c>
      <c r="N1516">
        <v>4.363611111</v>
      </c>
      <c r="O1516">
        <v>0</v>
      </c>
      <c r="P1516">
        <v>7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4.7453351260850782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4.7453351260850782</v>
      </c>
    </row>
    <row r="1517" spans="1:31" x14ac:dyDescent="0.25">
      <c r="A1517">
        <v>1899453</v>
      </c>
      <c r="B1517">
        <v>1</v>
      </c>
      <c r="C1517" t="s">
        <v>80</v>
      </c>
      <c r="D1517" t="s">
        <v>107</v>
      </c>
      <c r="E1517" t="s">
        <v>154</v>
      </c>
      <c r="F1517" t="s">
        <v>4590</v>
      </c>
      <c r="G1517" t="s">
        <v>156</v>
      </c>
      <c r="H1517" t="s">
        <v>157</v>
      </c>
      <c r="I1517" t="s">
        <v>135</v>
      </c>
      <c r="J1517" t="s">
        <v>136</v>
      </c>
      <c r="K1517" t="s">
        <v>137</v>
      </c>
      <c r="L1517" t="s">
        <v>4591</v>
      </c>
      <c r="M1517" t="s">
        <v>4592</v>
      </c>
      <c r="N1517">
        <v>0.55500000000000005</v>
      </c>
      <c r="O1517">
        <v>12</v>
      </c>
      <c r="P1517">
        <v>2181</v>
      </c>
      <c r="Q1517">
        <v>34</v>
      </c>
      <c r="R1517">
        <v>91</v>
      </c>
      <c r="S1517">
        <v>14</v>
      </c>
      <c r="T1517">
        <v>184</v>
      </c>
      <c r="U1517">
        <v>3</v>
      </c>
      <c r="V1517">
        <v>1</v>
      </c>
      <c r="W1517">
        <v>13.89502538122704</v>
      </c>
      <c r="X1517">
        <v>295.58083082596761</v>
      </c>
      <c r="Y1517">
        <v>74.956968209497973</v>
      </c>
      <c r="Z1517">
        <v>30.334721991242731</v>
      </c>
      <c r="AA1517">
        <v>75.547403081558414</v>
      </c>
      <c r="AB1517">
        <v>216.06780365985003</v>
      </c>
      <c r="AC1517">
        <v>273.95125614670644</v>
      </c>
      <c r="AD1517">
        <v>5.1565615790348316</v>
      </c>
      <c r="AE1517">
        <v>985.49057087508504</v>
      </c>
    </row>
    <row r="1518" spans="1:31" x14ac:dyDescent="0.25">
      <c r="A1518">
        <v>1898030</v>
      </c>
      <c r="B1518">
        <v>1</v>
      </c>
      <c r="C1518" t="s">
        <v>80</v>
      </c>
      <c r="D1518" t="s">
        <v>97</v>
      </c>
      <c r="E1518" t="s">
        <v>171</v>
      </c>
      <c r="F1518" t="s">
        <v>4593</v>
      </c>
      <c r="G1518" t="s">
        <v>446</v>
      </c>
      <c r="H1518" t="s">
        <v>3625</v>
      </c>
      <c r="I1518" t="s">
        <v>135</v>
      </c>
      <c r="J1518" t="s">
        <v>136</v>
      </c>
      <c r="K1518" t="s">
        <v>137</v>
      </c>
      <c r="L1518" t="s">
        <v>4594</v>
      </c>
      <c r="M1518" t="s">
        <v>4595</v>
      </c>
      <c r="N1518">
        <v>0.97861111099999998</v>
      </c>
      <c r="O1518">
        <v>7</v>
      </c>
      <c r="P1518">
        <v>694</v>
      </c>
      <c r="Q1518">
        <v>7</v>
      </c>
      <c r="R1518">
        <v>77</v>
      </c>
      <c r="S1518">
        <v>20</v>
      </c>
      <c r="T1518">
        <v>83</v>
      </c>
      <c r="U1518">
        <v>1</v>
      </c>
      <c r="V1518">
        <v>0</v>
      </c>
      <c r="W1518">
        <v>716.83473120775875</v>
      </c>
      <c r="X1518">
        <v>267.58407961661999</v>
      </c>
      <c r="Y1518">
        <v>154.21885680743222</v>
      </c>
      <c r="Z1518">
        <v>37.841464490698122</v>
      </c>
      <c r="AA1518">
        <v>259.12111381897853</v>
      </c>
      <c r="AB1518">
        <v>181.9673407786733</v>
      </c>
      <c r="AC1518">
        <v>0</v>
      </c>
      <c r="AD1518">
        <v>0</v>
      </c>
      <c r="AE1518">
        <v>1617.567586720161</v>
      </c>
    </row>
    <row r="1519" spans="1:31" x14ac:dyDescent="0.25">
      <c r="A1519">
        <v>1897289</v>
      </c>
      <c r="B1519">
        <v>1</v>
      </c>
      <c r="C1519" t="s">
        <v>80</v>
      </c>
      <c r="D1519" t="s">
        <v>95</v>
      </c>
      <c r="E1519" t="s">
        <v>131</v>
      </c>
      <c r="F1519" t="s">
        <v>4303</v>
      </c>
      <c r="G1519" t="s">
        <v>133</v>
      </c>
      <c r="H1519" t="s">
        <v>134</v>
      </c>
      <c r="I1519" t="s">
        <v>135</v>
      </c>
      <c r="J1519" t="s">
        <v>136</v>
      </c>
      <c r="K1519" t="s">
        <v>137</v>
      </c>
      <c r="L1519" t="s">
        <v>4596</v>
      </c>
      <c r="M1519" t="s">
        <v>4597</v>
      </c>
      <c r="N1519">
        <v>0.64638888800000005</v>
      </c>
      <c r="O1519">
        <v>0</v>
      </c>
      <c r="P1519">
        <v>292</v>
      </c>
      <c r="Q1519">
        <v>0</v>
      </c>
      <c r="R1519">
        <v>0</v>
      </c>
      <c r="S1519">
        <v>0</v>
      </c>
      <c r="T1519">
        <v>14</v>
      </c>
      <c r="U1519">
        <v>0</v>
      </c>
      <c r="V1519">
        <v>0</v>
      </c>
      <c r="W1519">
        <v>0</v>
      </c>
      <c r="X1519">
        <v>41.19381062818168</v>
      </c>
      <c r="Y1519">
        <v>0</v>
      </c>
      <c r="Z1519">
        <v>0</v>
      </c>
      <c r="AA1519">
        <v>0</v>
      </c>
      <c r="AB1519">
        <v>5.2757938880066559</v>
      </c>
      <c r="AC1519">
        <v>0</v>
      </c>
      <c r="AD1519">
        <v>0</v>
      </c>
      <c r="AE1519">
        <v>46.469604516188333</v>
      </c>
    </row>
    <row r="1520" spans="1:31" x14ac:dyDescent="0.25">
      <c r="A1520">
        <v>1899092</v>
      </c>
      <c r="B1520">
        <v>1</v>
      </c>
      <c r="C1520" t="s">
        <v>80</v>
      </c>
      <c r="D1520" t="s">
        <v>104</v>
      </c>
      <c r="E1520" t="s">
        <v>131</v>
      </c>
      <c r="F1520" t="s">
        <v>2525</v>
      </c>
      <c r="G1520" t="s">
        <v>133</v>
      </c>
      <c r="H1520" t="s">
        <v>134</v>
      </c>
      <c r="I1520" t="s">
        <v>135</v>
      </c>
      <c r="J1520" t="s">
        <v>136</v>
      </c>
      <c r="K1520" t="s">
        <v>137</v>
      </c>
      <c r="L1520" t="s">
        <v>4598</v>
      </c>
      <c r="M1520" t="s">
        <v>4599</v>
      </c>
      <c r="N1520">
        <v>3.923333333</v>
      </c>
      <c r="O1520">
        <v>0</v>
      </c>
      <c r="P1520">
        <v>385</v>
      </c>
      <c r="Q1520">
        <v>0</v>
      </c>
      <c r="R1520">
        <v>6</v>
      </c>
      <c r="S1520">
        <v>0</v>
      </c>
      <c r="T1520">
        <v>9</v>
      </c>
      <c r="U1520">
        <v>0</v>
      </c>
      <c r="V1520">
        <v>0</v>
      </c>
      <c r="W1520">
        <v>0</v>
      </c>
      <c r="X1520">
        <v>332.36017466107728</v>
      </c>
      <c r="Y1520">
        <v>0</v>
      </c>
      <c r="Z1520">
        <v>5.6738000899251233</v>
      </c>
      <c r="AA1520">
        <v>0</v>
      </c>
      <c r="AB1520">
        <v>14.964903282847324</v>
      </c>
      <c r="AC1520">
        <v>0</v>
      </c>
      <c r="AD1520">
        <v>0</v>
      </c>
      <c r="AE1520">
        <v>352.99887803384973</v>
      </c>
    </row>
    <row r="1521" spans="1:31" x14ac:dyDescent="0.25">
      <c r="A1521">
        <v>1897881</v>
      </c>
      <c r="B1521">
        <v>1</v>
      </c>
      <c r="C1521" t="s">
        <v>81</v>
      </c>
      <c r="D1521" t="s">
        <v>113</v>
      </c>
      <c r="E1521" t="s">
        <v>154</v>
      </c>
      <c r="F1521" t="s">
        <v>4600</v>
      </c>
      <c r="G1521" t="s">
        <v>156</v>
      </c>
      <c r="H1521" t="s">
        <v>157</v>
      </c>
      <c r="I1521" t="s">
        <v>135</v>
      </c>
      <c r="J1521" t="s">
        <v>136</v>
      </c>
      <c r="K1521" t="s">
        <v>137</v>
      </c>
      <c r="L1521" t="s">
        <v>4601</v>
      </c>
      <c r="M1521" t="s">
        <v>4602</v>
      </c>
      <c r="N1521">
        <v>6.9444443999999994E-2</v>
      </c>
      <c r="O1521">
        <v>2</v>
      </c>
      <c r="P1521">
        <v>2358</v>
      </c>
      <c r="Q1521">
        <v>99</v>
      </c>
      <c r="R1521">
        <v>304</v>
      </c>
      <c r="S1521">
        <v>15</v>
      </c>
      <c r="T1521">
        <v>322</v>
      </c>
      <c r="U1521">
        <v>2</v>
      </c>
      <c r="V1521">
        <v>0</v>
      </c>
      <c r="W1521">
        <v>7.3508515226666668E-2</v>
      </c>
      <c r="X1521">
        <v>37.685926384593358</v>
      </c>
      <c r="Y1521">
        <v>30.271527326110284</v>
      </c>
      <c r="Z1521">
        <v>66.404348786672315</v>
      </c>
      <c r="AA1521">
        <v>11.978682483005002</v>
      </c>
      <c r="AB1521">
        <v>19.258250443109038</v>
      </c>
      <c r="AC1521">
        <v>14.028529953168958</v>
      </c>
      <c r="AD1521">
        <v>0</v>
      </c>
      <c r="AE1521">
        <v>179.70077389188563</v>
      </c>
    </row>
    <row r="1522" spans="1:31" x14ac:dyDescent="0.25">
      <c r="A1522">
        <v>1898594</v>
      </c>
      <c r="B1522">
        <v>1</v>
      </c>
      <c r="C1522" t="s">
        <v>80</v>
      </c>
      <c r="D1522" t="s">
        <v>90</v>
      </c>
      <c r="E1522" t="s">
        <v>171</v>
      </c>
      <c r="F1522" t="s">
        <v>4603</v>
      </c>
      <c r="G1522" t="s">
        <v>446</v>
      </c>
      <c r="H1522" t="s">
        <v>3625</v>
      </c>
      <c r="I1522" t="s">
        <v>135</v>
      </c>
      <c r="J1522" t="s">
        <v>136</v>
      </c>
      <c r="K1522" t="s">
        <v>137</v>
      </c>
      <c r="L1522" t="s">
        <v>4604</v>
      </c>
      <c r="M1522" t="s">
        <v>4605</v>
      </c>
      <c r="N1522">
        <v>0.86214250000000003</v>
      </c>
      <c r="O1522">
        <v>0</v>
      </c>
      <c r="P1522">
        <v>6973</v>
      </c>
      <c r="Q1522">
        <v>0</v>
      </c>
      <c r="R1522">
        <v>0</v>
      </c>
      <c r="S1522">
        <v>0</v>
      </c>
      <c r="T1522">
        <v>581</v>
      </c>
      <c r="U1522">
        <v>0</v>
      </c>
      <c r="V1522">
        <v>4</v>
      </c>
      <c r="W1522">
        <v>0</v>
      </c>
      <c r="X1522">
        <v>1747.9927790245404</v>
      </c>
      <c r="Y1522">
        <v>0</v>
      </c>
      <c r="Z1522">
        <v>0</v>
      </c>
      <c r="AA1522">
        <v>0</v>
      </c>
      <c r="AB1522">
        <v>670.08666943667617</v>
      </c>
      <c r="AC1522">
        <v>0</v>
      </c>
      <c r="AD1522">
        <v>127.82970570794788</v>
      </c>
      <c r="AE1522">
        <v>2545.9091541691646</v>
      </c>
    </row>
    <row r="1523" spans="1:31" x14ac:dyDescent="0.25">
      <c r="A1523">
        <v>1897320</v>
      </c>
      <c r="B1523">
        <v>1</v>
      </c>
      <c r="C1523" t="s">
        <v>80</v>
      </c>
      <c r="D1523" t="s">
        <v>95</v>
      </c>
      <c r="E1523" t="s">
        <v>154</v>
      </c>
      <c r="F1523" t="s">
        <v>2076</v>
      </c>
      <c r="G1523" t="s">
        <v>156</v>
      </c>
      <c r="H1523" t="s">
        <v>157</v>
      </c>
      <c r="I1523" t="s">
        <v>135</v>
      </c>
      <c r="J1523" t="s">
        <v>136</v>
      </c>
      <c r="K1523" t="s">
        <v>137</v>
      </c>
      <c r="L1523" t="s">
        <v>4606</v>
      </c>
      <c r="M1523" t="s">
        <v>4607</v>
      </c>
      <c r="N1523">
        <v>0.19916666599999999</v>
      </c>
      <c r="O1523">
        <v>0</v>
      </c>
      <c r="P1523">
        <v>1857</v>
      </c>
      <c r="Q1523">
        <v>0</v>
      </c>
      <c r="R1523">
        <v>1</v>
      </c>
      <c r="S1523">
        <v>1</v>
      </c>
      <c r="T1523">
        <v>145</v>
      </c>
      <c r="U1523">
        <v>0</v>
      </c>
      <c r="V1523">
        <v>2</v>
      </c>
      <c r="W1523">
        <v>0</v>
      </c>
      <c r="X1523">
        <v>68.872377984931603</v>
      </c>
      <c r="Y1523">
        <v>0</v>
      </c>
      <c r="Z1523">
        <v>0.35983669751513331</v>
      </c>
      <c r="AA1523">
        <v>9.7959313734916675E-2</v>
      </c>
      <c r="AB1523">
        <v>16.498709787154873</v>
      </c>
      <c r="AC1523">
        <v>0</v>
      </c>
      <c r="AD1523">
        <v>0.80334652650658256</v>
      </c>
      <c r="AE1523">
        <v>86.632230309843109</v>
      </c>
    </row>
    <row r="1524" spans="1:31" x14ac:dyDescent="0.25">
      <c r="A1524">
        <v>1898402</v>
      </c>
      <c r="B1524">
        <v>1</v>
      </c>
      <c r="C1524" t="s">
        <v>80</v>
      </c>
      <c r="D1524" t="s">
        <v>88</v>
      </c>
      <c r="E1524" t="s">
        <v>171</v>
      </c>
      <c r="F1524" t="s">
        <v>4608</v>
      </c>
      <c r="G1524" t="s">
        <v>446</v>
      </c>
      <c r="H1524" t="s">
        <v>3625</v>
      </c>
      <c r="I1524" t="s">
        <v>135</v>
      </c>
      <c r="J1524" t="s">
        <v>136</v>
      </c>
      <c r="K1524" t="s">
        <v>137</v>
      </c>
      <c r="L1524" t="s">
        <v>4609</v>
      </c>
      <c r="M1524" t="s">
        <v>4610</v>
      </c>
      <c r="N1524">
        <v>0.88319166599999999</v>
      </c>
      <c r="O1524">
        <v>0</v>
      </c>
      <c r="P1524">
        <v>3011</v>
      </c>
      <c r="Q1524">
        <v>0</v>
      </c>
      <c r="R1524">
        <v>0</v>
      </c>
      <c r="S1524">
        <v>5</v>
      </c>
      <c r="T1524">
        <v>200</v>
      </c>
      <c r="U1524">
        <v>0</v>
      </c>
      <c r="V1524">
        <v>0</v>
      </c>
      <c r="W1524">
        <v>0</v>
      </c>
      <c r="X1524">
        <v>1031.1401850388236</v>
      </c>
      <c r="Y1524">
        <v>0</v>
      </c>
      <c r="Z1524">
        <v>0</v>
      </c>
      <c r="AA1524">
        <v>3395.4459629510043</v>
      </c>
      <c r="AB1524">
        <v>462.47336008857684</v>
      </c>
      <c r="AC1524">
        <v>0</v>
      </c>
      <c r="AD1524">
        <v>0</v>
      </c>
      <c r="AE1524">
        <v>4889.0595080784042</v>
      </c>
    </row>
    <row r="1525" spans="1:31" x14ac:dyDescent="0.25">
      <c r="A1525">
        <v>1897810</v>
      </c>
      <c r="B1525">
        <v>1</v>
      </c>
      <c r="C1525" t="s">
        <v>80</v>
      </c>
      <c r="D1525" t="s">
        <v>103</v>
      </c>
      <c r="E1525" t="s">
        <v>171</v>
      </c>
      <c r="F1525" t="s">
        <v>4611</v>
      </c>
      <c r="G1525" t="s">
        <v>446</v>
      </c>
      <c r="H1525" t="s">
        <v>3625</v>
      </c>
      <c r="I1525" t="s">
        <v>135</v>
      </c>
      <c r="J1525" t="s">
        <v>136</v>
      </c>
      <c r="K1525" t="s">
        <v>137</v>
      </c>
      <c r="L1525" t="s">
        <v>4612</v>
      </c>
      <c r="M1525" t="s">
        <v>4613</v>
      </c>
      <c r="N1525">
        <v>1.034444444</v>
      </c>
      <c r="O1525">
        <v>6</v>
      </c>
      <c r="P1525">
        <v>2049</v>
      </c>
      <c r="Q1525">
        <v>98</v>
      </c>
      <c r="R1525">
        <v>289</v>
      </c>
      <c r="S1525">
        <v>33</v>
      </c>
      <c r="T1525">
        <v>178</v>
      </c>
      <c r="U1525">
        <v>10</v>
      </c>
      <c r="V1525">
        <v>1</v>
      </c>
      <c r="W1525">
        <v>9.6020515157658686</v>
      </c>
      <c r="X1525">
        <v>702.10397536690948</v>
      </c>
      <c r="Y1525">
        <v>810.36183390160079</v>
      </c>
      <c r="Z1525">
        <v>1174.6567688989367</v>
      </c>
      <c r="AA1525">
        <v>554.81329821687041</v>
      </c>
      <c r="AB1525">
        <v>467.24336667278862</v>
      </c>
      <c r="AC1525">
        <v>3120.7502053463559</v>
      </c>
      <c r="AD1525">
        <v>249.67434770196968</v>
      </c>
      <c r="AE1525">
        <v>7089.2058476211978</v>
      </c>
    </row>
    <row r="1526" spans="1:31" x14ac:dyDescent="0.25">
      <c r="A1526">
        <v>1897269</v>
      </c>
      <c r="B1526">
        <v>1</v>
      </c>
      <c r="C1526" t="s">
        <v>80</v>
      </c>
      <c r="D1526" t="s">
        <v>104</v>
      </c>
      <c r="E1526" t="s">
        <v>220</v>
      </c>
      <c r="F1526" t="s">
        <v>4329</v>
      </c>
      <c r="G1526" t="s">
        <v>156</v>
      </c>
      <c r="H1526" t="s">
        <v>157</v>
      </c>
      <c r="I1526" t="s">
        <v>222</v>
      </c>
      <c r="J1526" t="s">
        <v>136</v>
      </c>
      <c r="K1526" t="s">
        <v>137</v>
      </c>
      <c r="L1526" t="s">
        <v>4614</v>
      </c>
      <c r="M1526" t="s">
        <v>4615</v>
      </c>
      <c r="N1526">
        <v>1.3611111E-2</v>
      </c>
      <c r="O1526">
        <v>4</v>
      </c>
      <c r="P1526">
        <v>1181</v>
      </c>
      <c r="Q1526">
        <v>10</v>
      </c>
      <c r="R1526">
        <v>5</v>
      </c>
      <c r="S1526">
        <v>15</v>
      </c>
      <c r="T1526">
        <v>145</v>
      </c>
      <c r="U1526">
        <v>3</v>
      </c>
      <c r="V1526">
        <v>0</v>
      </c>
      <c r="W1526">
        <v>7.6604807524194452E-3</v>
      </c>
      <c r="X1526">
        <v>3.4183951679403286</v>
      </c>
      <c r="Y1526">
        <v>0.14593778989127917</v>
      </c>
      <c r="Z1526">
        <v>2.2212407266408336E-2</v>
      </c>
      <c r="AA1526">
        <v>4.2958644255028702</v>
      </c>
      <c r="AB1526">
        <v>0.94938906577684379</v>
      </c>
      <c r="AC1526">
        <v>0.21517759467429554</v>
      </c>
      <c r="AD1526">
        <v>0</v>
      </c>
      <c r="AE1526">
        <v>9.0546369318044455</v>
      </c>
    </row>
    <row r="1527" spans="1:31" x14ac:dyDescent="0.25">
      <c r="A1527">
        <v>1899802</v>
      </c>
      <c r="B1527">
        <v>1</v>
      </c>
      <c r="C1527" t="s">
        <v>80</v>
      </c>
      <c r="D1527" t="s">
        <v>97</v>
      </c>
      <c r="E1527" t="s">
        <v>149</v>
      </c>
      <c r="F1527" t="s">
        <v>4616</v>
      </c>
      <c r="G1527" t="s">
        <v>151</v>
      </c>
      <c r="H1527" t="s">
        <v>134</v>
      </c>
      <c r="I1527" t="s">
        <v>135</v>
      </c>
      <c r="J1527" t="s">
        <v>136</v>
      </c>
      <c r="K1527" t="s">
        <v>137</v>
      </c>
      <c r="L1527" t="s">
        <v>4617</v>
      </c>
      <c r="M1527" t="s">
        <v>4618</v>
      </c>
      <c r="N1527">
        <v>1.4075</v>
      </c>
      <c r="O1527">
        <v>0</v>
      </c>
      <c r="P1527">
        <v>46</v>
      </c>
      <c r="Q1527">
        <v>0</v>
      </c>
      <c r="R1527">
        <v>35</v>
      </c>
      <c r="S1527">
        <v>0</v>
      </c>
      <c r="T1527">
        <v>6</v>
      </c>
      <c r="U1527">
        <v>0</v>
      </c>
      <c r="V1527">
        <v>0</v>
      </c>
      <c r="W1527">
        <v>0</v>
      </c>
      <c r="X1527">
        <v>29.482141451271719</v>
      </c>
      <c r="Y1527">
        <v>0</v>
      </c>
      <c r="Z1527">
        <v>30.201922076282596</v>
      </c>
      <c r="AA1527">
        <v>0</v>
      </c>
      <c r="AB1527">
        <v>12.144709310539092</v>
      </c>
      <c r="AC1527">
        <v>0</v>
      </c>
      <c r="AD1527">
        <v>0</v>
      </c>
      <c r="AE1527">
        <v>71.828772838093414</v>
      </c>
    </row>
    <row r="1528" spans="1:31" x14ac:dyDescent="0.25">
      <c r="A1528">
        <v>1898010</v>
      </c>
      <c r="B1528">
        <v>1</v>
      </c>
      <c r="C1528" t="s">
        <v>80</v>
      </c>
      <c r="D1528" t="s">
        <v>94</v>
      </c>
      <c r="E1528" t="s">
        <v>171</v>
      </c>
      <c r="F1528" t="s">
        <v>4619</v>
      </c>
      <c r="G1528" t="s">
        <v>446</v>
      </c>
      <c r="H1528" t="s">
        <v>3625</v>
      </c>
      <c r="I1528" t="s">
        <v>135</v>
      </c>
      <c r="J1528" t="s">
        <v>136</v>
      </c>
      <c r="K1528" t="s">
        <v>137</v>
      </c>
      <c r="L1528" t="s">
        <v>4620</v>
      </c>
      <c r="M1528" t="s">
        <v>4621</v>
      </c>
      <c r="N1528">
        <v>0.80972222199999999</v>
      </c>
      <c r="O1528">
        <v>0</v>
      </c>
      <c r="P1528">
        <v>1602</v>
      </c>
      <c r="Q1528">
        <v>11</v>
      </c>
      <c r="R1528">
        <v>460</v>
      </c>
      <c r="S1528">
        <v>18</v>
      </c>
      <c r="T1528">
        <v>187</v>
      </c>
      <c r="U1528">
        <v>12</v>
      </c>
      <c r="V1528">
        <v>0</v>
      </c>
      <c r="W1528">
        <v>0</v>
      </c>
      <c r="X1528">
        <v>277.5991842864417</v>
      </c>
      <c r="Y1528">
        <v>27.417960630337106</v>
      </c>
      <c r="Z1528">
        <v>765.52838491148339</v>
      </c>
      <c r="AA1528">
        <v>354.63064095139009</v>
      </c>
      <c r="AB1528">
        <v>263.85869961880479</v>
      </c>
      <c r="AC1528">
        <v>8028.3027777854986</v>
      </c>
      <c r="AD1528">
        <v>0</v>
      </c>
      <c r="AE1528">
        <v>9717.337648183955</v>
      </c>
    </row>
    <row r="1529" spans="1:31" x14ac:dyDescent="0.25">
      <c r="A1529">
        <v>1898308</v>
      </c>
      <c r="B1529">
        <v>1</v>
      </c>
      <c r="C1529" t="s">
        <v>80</v>
      </c>
      <c r="D1529" t="s">
        <v>98</v>
      </c>
      <c r="E1529" t="s">
        <v>154</v>
      </c>
      <c r="F1529" t="s">
        <v>3713</v>
      </c>
      <c r="G1529" t="s">
        <v>156</v>
      </c>
      <c r="H1529" t="s">
        <v>157</v>
      </c>
      <c r="I1529" t="s">
        <v>135</v>
      </c>
      <c r="J1529" t="s">
        <v>136</v>
      </c>
      <c r="K1529" t="s">
        <v>137</v>
      </c>
      <c r="L1529" t="s">
        <v>4622</v>
      </c>
      <c r="M1529" t="s">
        <v>4623</v>
      </c>
      <c r="N1529">
        <v>1.362222222</v>
      </c>
      <c r="O1529">
        <v>0</v>
      </c>
      <c r="P1529">
        <v>0</v>
      </c>
      <c r="Q1529">
        <v>9</v>
      </c>
      <c r="R1529">
        <v>78</v>
      </c>
      <c r="S1529">
        <v>3</v>
      </c>
      <c r="T1529">
        <v>12</v>
      </c>
      <c r="U1529">
        <v>1</v>
      </c>
      <c r="V1529">
        <v>0</v>
      </c>
      <c r="W1529">
        <v>0</v>
      </c>
      <c r="X1529">
        <v>0</v>
      </c>
      <c r="Y1529">
        <v>218.3125040282435</v>
      </c>
      <c r="Z1529">
        <v>605.78511778244638</v>
      </c>
      <c r="AA1529">
        <v>33.114130476286832</v>
      </c>
      <c r="AB1529">
        <v>125.99396215583019</v>
      </c>
      <c r="AC1529">
        <v>72.014793728153492</v>
      </c>
      <c r="AD1529">
        <v>0</v>
      </c>
      <c r="AE1529">
        <v>1055.2205081709603</v>
      </c>
    </row>
    <row r="1530" spans="1:31" x14ac:dyDescent="0.25">
      <c r="A1530">
        <v>1898457</v>
      </c>
      <c r="B1530">
        <v>1</v>
      </c>
      <c r="C1530" t="s">
        <v>80</v>
      </c>
      <c r="D1530" t="s">
        <v>83</v>
      </c>
      <c r="E1530" t="s">
        <v>171</v>
      </c>
      <c r="F1530" t="s">
        <v>4624</v>
      </c>
      <c r="G1530" t="s">
        <v>446</v>
      </c>
      <c r="H1530" t="s">
        <v>3625</v>
      </c>
      <c r="I1530" t="s">
        <v>135</v>
      </c>
      <c r="J1530" t="s">
        <v>136</v>
      </c>
      <c r="K1530" t="s">
        <v>137</v>
      </c>
      <c r="L1530" t="s">
        <v>4625</v>
      </c>
      <c r="M1530" t="s">
        <v>4626</v>
      </c>
      <c r="N1530">
        <v>0.61833333300000004</v>
      </c>
      <c r="O1530">
        <v>0</v>
      </c>
      <c r="P1530">
        <v>2024</v>
      </c>
      <c r="Q1530">
        <v>0</v>
      </c>
      <c r="R1530">
        <v>0</v>
      </c>
      <c r="S1530">
        <v>0</v>
      </c>
      <c r="T1530">
        <v>39</v>
      </c>
      <c r="U1530">
        <v>0</v>
      </c>
      <c r="V1530">
        <v>0</v>
      </c>
      <c r="W1530">
        <v>0</v>
      </c>
      <c r="X1530">
        <v>408.26162677645311</v>
      </c>
      <c r="Y1530">
        <v>0</v>
      </c>
      <c r="Z1530">
        <v>0</v>
      </c>
      <c r="AA1530">
        <v>0</v>
      </c>
      <c r="AB1530">
        <v>29.311265625907932</v>
      </c>
      <c r="AC1530">
        <v>0</v>
      </c>
      <c r="AD1530">
        <v>0</v>
      </c>
      <c r="AE1530">
        <v>437.57289240236105</v>
      </c>
    </row>
    <row r="1531" spans="1:31" x14ac:dyDescent="0.25">
      <c r="A1531">
        <v>1898955</v>
      </c>
      <c r="B1531">
        <v>1</v>
      </c>
      <c r="C1531" t="s">
        <v>80</v>
      </c>
      <c r="D1531" t="s">
        <v>96</v>
      </c>
      <c r="E1531" t="s">
        <v>160</v>
      </c>
      <c r="F1531" t="s">
        <v>4627</v>
      </c>
      <c r="G1531" t="s">
        <v>133</v>
      </c>
      <c r="H1531" t="s">
        <v>134</v>
      </c>
      <c r="I1531" t="s">
        <v>135</v>
      </c>
      <c r="J1531" t="s">
        <v>136</v>
      </c>
      <c r="K1531" t="s">
        <v>137</v>
      </c>
      <c r="L1531" t="s">
        <v>4628</v>
      </c>
      <c r="M1531" t="s">
        <v>4629</v>
      </c>
      <c r="N1531">
        <v>4.7963888880000001</v>
      </c>
      <c r="O1531">
        <v>0</v>
      </c>
      <c r="P1531">
        <v>28</v>
      </c>
      <c r="Q1531">
        <v>0</v>
      </c>
      <c r="R1531">
        <v>0</v>
      </c>
      <c r="S1531">
        <v>0</v>
      </c>
      <c r="T1531">
        <v>14</v>
      </c>
      <c r="U1531">
        <v>0</v>
      </c>
      <c r="V1531">
        <v>0</v>
      </c>
      <c r="W1531">
        <v>0</v>
      </c>
      <c r="X1531">
        <v>93.854861090981544</v>
      </c>
      <c r="Y1531">
        <v>0</v>
      </c>
      <c r="Z1531">
        <v>0</v>
      </c>
      <c r="AA1531">
        <v>0</v>
      </c>
      <c r="AB1531">
        <v>396.94816267104687</v>
      </c>
      <c r="AC1531">
        <v>0</v>
      </c>
      <c r="AD1531">
        <v>0</v>
      </c>
      <c r="AE1531">
        <v>490.80302376202843</v>
      </c>
    </row>
    <row r="1532" spans="1:31" x14ac:dyDescent="0.25">
      <c r="A1532">
        <v>1897426</v>
      </c>
      <c r="B1532">
        <v>1</v>
      </c>
      <c r="C1532" t="s">
        <v>80</v>
      </c>
      <c r="D1532" t="s">
        <v>84</v>
      </c>
      <c r="E1532" t="s">
        <v>171</v>
      </c>
      <c r="F1532" t="s">
        <v>4630</v>
      </c>
      <c r="G1532" t="s">
        <v>446</v>
      </c>
      <c r="H1532" t="s">
        <v>3625</v>
      </c>
      <c r="I1532" t="s">
        <v>135</v>
      </c>
      <c r="J1532" t="s">
        <v>136</v>
      </c>
      <c r="K1532" t="s">
        <v>137</v>
      </c>
      <c r="L1532" t="s">
        <v>4631</v>
      </c>
      <c r="M1532" t="s">
        <v>4632</v>
      </c>
      <c r="N1532">
        <v>1.0870388879999999</v>
      </c>
      <c r="O1532">
        <v>0</v>
      </c>
      <c r="P1532">
        <v>7509</v>
      </c>
      <c r="Q1532">
        <v>0</v>
      </c>
      <c r="R1532">
        <v>0</v>
      </c>
      <c r="S1532">
        <v>5</v>
      </c>
      <c r="T1532">
        <v>420</v>
      </c>
      <c r="U1532">
        <v>0</v>
      </c>
      <c r="V1532">
        <v>0</v>
      </c>
      <c r="W1532">
        <v>0</v>
      </c>
      <c r="X1532">
        <v>1841.3736724525174</v>
      </c>
      <c r="Y1532">
        <v>0</v>
      </c>
      <c r="Z1532">
        <v>0</v>
      </c>
      <c r="AA1532">
        <v>120.32757773623209</v>
      </c>
      <c r="AB1532">
        <v>625.49090302666241</v>
      </c>
      <c r="AC1532">
        <v>0</v>
      </c>
      <c r="AD1532">
        <v>0</v>
      </c>
      <c r="AE1532">
        <v>2587.192153215412</v>
      </c>
    </row>
    <row r="1533" spans="1:31" x14ac:dyDescent="0.25">
      <c r="A1533">
        <v>1897383</v>
      </c>
      <c r="B1533">
        <v>1</v>
      </c>
      <c r="C1533" t="s">
        <v>80</v>
      </c>
      <c r="D1533" t="s">
        <v>90</v>
      </c>
      <c r="E1533" t="s">
        <v>171</v>
      </c>
      <c r="F1533" t="s">
        <v>4633</v>
      </c>
      <c r="G1533" t="s">
        <v>446</v>
      </c>
      <c r="H1533" t="s">
        <v>3625</v>
      </c>
      <c r="I1533" t="s">
        <v>135</v>
      </c>
      <c r="J1533" t="s">
        <v>136</v>
      </c>
      <c r="K1533" t="s">
        <v>137</v>
      </c>
      <c r="L1533" t="s">
        <v>4634</v>
      </c>
      <c r="M1533" t="s">
        <v>4635</v>
      </c>
      <c r="N1533">
        <v>1.265833333</v>
      </c>
      <c r="O1533">
        <v>0</v>
      </c>
      <c r="P1533">
        <v>5377</v>
      </c>
      <c r="Q1533">
        <v>0</v>
      </c>
      <c r="R1533">
        <v>0</v>
      </c>
      <c r="S1533">
        <v>0</v>
      </c>
      <c r="T1533">
        <v>356</v>
      </c>
      <c r="U1533">
        <v>0</v>
      </c>
      <c r="V1533">
        <v>0</v>
      </c>
      <c r="W1533">
        <v>0</v>
      </c>
      <c r="X1533">
        <v>1629.9222537926521</v>
      </c>
      <c r="Y1533">
        <v>0</v>
      </c>
      <c r="Z1533">
        <v>0</v>
      </c>
      <c r="AA1533">
        <v>0</v>
      </c>
      <c r="AB1533">
        <v>387.6324113203699</v>
      </c>
      <c r="AC1533">
        <v>0</v>
      </c>
      <c r="AD1533">
        <v>0</v>
      </c>
      <c r="AE1533">
        <v>2017.5546651130221</v>
      </c>
    </row>
    <row r="1534" spans="1:31" x14ac:dyDescent="0.25">
      <c r="A1534">
        <v>1899590</v>
      </c>
      <c r="B1534">
        <v>1</v>
      </c>
      <c r="C1534" t="s">
        <v>80</v>
      </c>
      <c r="D1534" t="s">
        <v>96</v>
      </c>
      <c r="E1534" t="s">
        <v>131</v>
      </c>
      <c r="F1534" t="s">
        <v>3140</v>
      </c>
      <c r="G1534" t="s">
        <v>133</v>
      </c>
      <c r="H1534" t="s">
        <v>134</v>
      </c>
      <c r="I1534" t="s">
        <v>135</v>
      </c>
      <c r="J1534" t="s">
        <v>136</v>
      </c>
      <c r="K1534" t="s">
        <v>137</v>
      </c>
      <c r="L1534" t="s">
        <v>4636</v>
      </c>
      <c r="M1534" t="s">
        <v>4637</v>
      </c>
      <c r="N1534">
        <v>6.1847222220000004</v>
      </c>
      <c r="O1534">
        <v>0</v>
      </c>
      <c r="P1534">
        <v>44</v>
      </c>
      <c r="Q1534">
        <v>0</v>
      </c>
      <c r="R1534">
        <v>0</v>
      </c>
      <c r="S1534">
        <v>0</v>
      </c>
      <c r="T1534">
        <v>8</v>
      </c>
      <c r="U1534">
        <v>0</v>
      </c>
      <c r="V1534">
        <v>0</v>
      </c>
      <c r="W1534">
        <v>0</v>
      </c>
      <c r="X1534">
        <v>78.474212069608569</v>
      </c>
      <c r="Y1534">
        <v>0</v>
      </c>
      <c r="Z1534">
        <v>0</v>
      </c>
      <c r="AA1534">
        <v>0</v>
      </c>
      <c r="AB1534">
        <v>16.650559015582427</v>
      </c>
      <c r="AC1534">
        <v>0</v>
      </c>
      <c r="AD1534">
        <v>0</v>
      </c>
      <c r="AE1534">
        <v>95.124771085191</v>
      </c>
    </row>
    <row r="1535" spans="1:31" x14ac:dyDescent="0.25">
      <c r="A1535">
        <v>1899496</v>
      </c>
      <c r="B1535">
        <v>1</v>
      </c>
      <c r="C1535" t="s">
        <v>80</v>
      </c>
      <c r="D1535" t="s">
        <v>85</v>
      </c>
      <c r="E1535" t="s">
        <v>160</v>
      </c>
      <c r="F1535" t="s">
        <v>4638</v>
      </c>
      <c r="G1535" t="s">
        <v>133</v>
      </c>
      <c r="H1535" t="s">
        <v>134</v>
      </c>
      <c r="I1535" t="s">
        <v>135</v>
      </c>
      <c r="J1535" t="s">
        <v>136</v>
      </c>
      <c r="K1535" t="s">
        <v>137</v>
      </c>
      <c r="L1535" t="s">
        <v>4639</v>
      </c>
      <c r="M1535" t="s">
        <v>4640</v>
      </c>
      <c r="N1535">
        <v>4.7736111110000001</v>
      </c>
      <c r="O1535">
        <v>0</v>
      </c>
      <c r="P1535">
        <v>121</v>
      </c>
      <c r="Q1535">
        <v>0</v>
      </c>
      <c r="R1535">
        <v>0</v>
      </c>
      <c r="S1535">
        <v>0</v>
      </c>
      <c r="T1535">
        <v>3</v>
      </c>
      <c r="U1535">
        <v>0</v>
      </c>
      <c r="V1535">
        <v>0</v>
      </c>
      <c r="W1535">
        <v>0</v>
      </c>
      <c r="X1535">
        <v>197.64320142970416</v>
      </c>
      <c r="Y1535">
        <v>0</v>
      </c>
      <c r="Z1535">
        <v>0</v>
      </c>
      <c r="AA1535">
        <v>0</v>
      </c>
      <c r="AB1535">
        <v>10.758439218357834</v>
      </c>
      <c r="AC1535">
        <v>0</v>
      </c>
      <c r="AD1535">
        <v>0</v>
      </c>
      <c r="AE1535">
        <v>208.401640648062</v>
      </c>
    </row>
    <row r="1536" spans="1:31" x14ac:dyDescent="0.25">
      <c r="A1536">
        <v>1899888</v>
      </c>
      <c r="B1536">
        <v>1</v>
      </c>
      <c r="C1536" t="s">
        <v>80</v>
      </c>
      <c r="D1536" t="s">
        <v>98</v>
      </c>
      <c r="E1536" t="s">
        <v>131</v>
      </c>
      <c r="F1536" t="s">
        <v>4641</v>
      </c>
      <c r="G1536" t="s">
        <v>133</v>
      </c>
      <c r="H1536" t="s">
        <v>134</v>
      </c>
      <c r="I1536" t="s">
        <v>135</v>
      </c>
      <c r="J1536" t="s">
        <v>136</v>
      </c>
      <c r="K1536" t="s">
        <v>137</v>
      </c>
      <c r="L1536" t="s">
        <v>4642</v>
      </c>
      <c r="M1536" t="s">
        <v>4643</v>
      </c>
      <c r="N1536">
        <v>1.9402777769999999</v>
      </c>
      <c r="O1536">
        <v>0</v>
      </c>
      <c r="P1536">
        <v>4</v>
      </c>
      <c r="Q1536">
        <v>0</v>
      </c>
      <c r="R1536">
        <v>2</v>
      </c>
      <c r="S1536">
        <v>0</v>
      </c>
      <c r="T1536">
        <v>3</v>
      </c>
      <c r="U1536">
        <v>0</v>
      </c>
      <c r="V1536">
        <v>0</v>
      </c>
      <c r="W1536">
        <v>0</v>
      </c>
      <c r="X1536">
        <v>1.681583545639965</v>
      </c>
      <c r="Y1536">
        <v>0</v>
      </c>
      <c r="Z1536">
        <v>4.409440023886301</v>
      </c>
      <c r="AA1536">
        <v>0</v>
      </c>
      <c r="AB1536">
        <v>2.6234918580018638</v>
      </c>
      <c r="AC1536">
        <v>0</v>
      </c>
      <c r="AD1536">
        <v>0</v>
      </c>
      <c r="AE1536">
        <v>8.7145154275281307</v>
      </c>
    </row>
    <row r="1537" spans="1:31" x14ac:dyDescent="0.25">
      <c r="A1537">
        <v>1897375</v>
      </c>
      <c r="B1537">
        <v>1</v>
      </c>
      <c r="C1537" t="s">
        <v>80</v>
      </c>
      <c r="D1537" t="s">
        <v>90</v>
      </c>
      <c r="E1537" t="s">
        <v>171</v>
      </c>
      <c r="F1537" t="s">
        <v>4644</v>
      </c>
      <c r="G1537" t="s">
        <v>446</v>
      </c>
      <c r="H1537" t="s">
        <v>3625</v>
      </c>
      <c r="I1537" t="s">
        <v>135</v>
      </c>
      <c r="J1537" t="s">
        <v>136</v>
      </c>
      <c r="K1537" t="s">
        <v>137</v>
      </c>
      <c r="L1537" t="s">
        <v>4645</v>
      </c>
      <c r="M1537" t="s">
        <v>4646</v>
      </c>
      <c r="N1537">
        <v>1.269286111</v>
      </c>
      <c r="O1537">
        <v>0</v>
      </c>
      <c r="P1537">
        <v>1434</v>
      </c>
      <c r="Q1537">
        <v>0</v>
      </c>
      <c r="R1537">
        <v>0</v>
      </c>
      <c r="S1537">
        <v>0</v>
      </c>
      <c r="T1537">
        <v>137</v>
      </c>
      <c r="U1537">
        <v>0</v>
      </c>
      <c r="V1537">
        <v>1</v>
      </c>
      <c r="W1537">
        <v>0</v>
      </c>
      <c r="X1537">
        <v>504.28590318282693</v>
      </c>
      <c r="Y1537">
        <v>0</v>
      </c>
      <c r="Z1537">
        <v>0</v>
      </c>
      <c r="AA1537">
        <v>0</v>
      </c>
      <c r="AB1537">
        <v>161.59324854123341</v>
      </c>
      <c r="AC1537">
        <v>0</v>
      </c>
      <c r="AD1537">
        <v>72.031581624552629</v>
      </c>
      <c r="AE1537">
        <v>737.91073334861289</v>
      </c>
    </row>
    <row r="1538" spans="1:31" x14ac:dyDescent="0.25">
      <c r="A1538">
        <v>1897801</v>
      </c>
      <c r="B1538">
        <v>1</v>
      </c>
      <c r="C1538" t="s">
        <v>80</v>
      </c>
      <c r="D1538" t="s">
        <v>103</v>
      </c>
      <c r="E1538" t="s">
        <v>171</v>
      </c>
      <c r="F1538" t="s">
        <v>4647</v>
      </c>
      <c r="G1538" t="s">
        <v>446</v>
      </c>
      <c r="H1538" t="s">
        <v>3625</v>
      </c>
      <c r="I1538" t="s">
        <v>135</v>
      </c>
      <c r="J1538" t="s">
        <v>136</v>
      </c>
      <c r="K1538" t="s">
        <v>137</v>
      </c>
      <c r="L1538" t="s">
        <v>4648</v>
      </c>
      <c r="M1538" t="s">
        <v>4649</v>
      </c>
      <c r="N1538">
        <v>1.036</v>
      </c>
      <c r="O1538">
        <v>4</v>
      </c>
      <c r="P1538">
        <v>2435</v>
      </c>
      <c r="Q1538">
        <v>191</v>
      </c>
      <c r="R1538">
        <v>269</v>
      </c>
      <c r="S1538">
        <v>65</v>
      </c>
      <c r="T1538">
        <v>272</v>
      </c>
      <c r="U1538">
        <v>9</v>
      </c>
      <c r="V1538">
        <v>2</v>
      </c>
      <c r="W1538">
        <v>3.3688438065824489</v>
      </c>
      <c r="X1538">
        <v>795.92248272053519</v>
      </c>
      <c r="Y1538">
        <v>1636.079664424002</v>
      </c>
      <c r="Z1538">
        <v>910.13093731109507</v>
      </c>
      <c r="AA1538">
        <v>544.19554923185922</v>
      </c>
      <c r="AB1538">
        <v>444.37429538552323</v>
      </c>
      <c r="AC1538">
        <v>1295.6741236165581</v>
      </c>
      <c r="AD1538">
        <v>62.7668315353772</v>
      </c>
      <c r="AE1538">
        <v>5692.5127280315337</v>
      </c>
    </row>
    <row r="1539" spans="1:31" x14ac:dyDescent="0.25">
      <c r="A1539">
        <v>1899536</v>
      </c>
      <c r="B1539">
        <v>1</v>
      </c>
      <c r="C1539" t="s">
        <v>80</v>
      </c>
      <c r="D1539" t="s">
        <v>109</v>
      </c>
      <c r="E1539" t="s">
        <v>154</v>
      </c>
      <c r="F1539" t="s">
        <v>4503</v>
      </c>
      <c r="G1539" t="s">
        <v>156</v>
      </c>
      <c r="H1539" t="s">
        <v>157</v>
      </c>
      <c r="I1539" t="s">
        <v>135</v>
      </c>
      <c r="J1539" t="s">
        <v>136</v>
      </c>
      <c r="K1539" t="s">
        <v>137</v>
      </c>
      <c r="L1539" t="s">
        <v>4650</v>
      </c>
      <c r="M1539" t="s">
        <v>4651</v>
      </c>
      <c r="N1539">
        <v>9.2222222000000006E-2</v>
      </c>
      <c r="O1539">
        <v>0</v>
      </c>
      <c r="P1539">
        <v>127</v>
      </c>
      <c r="Q1539">
        <v>0</v>
      </c>
      <c r="R1539">
        <v>46</v>
      </c>
      <c r="S1539">
        <v>4</v>
      </c>
      <c r="T1539">
        <v>57</v>
      </c>
      <c r="U1539">
        <v>2</v>
      </c>
      <c r="V1539">
        <v>0</v>
      </c>
      <c r="W1539">
        <v>0</v>
      </c>
      <c r="X1539">
        <v>3.9527668573674832</v>
      </c>
      <c r="Y1539">
        <v>0</v>
      </c>
      <c r="Z1539">
        <v>12.728443581621194</v>
      </c>
      <c r="AA1539">
        <v>15.622855820748367</v>
      </c>
      <c r="AB1539">
        <v>11.721884976572076</v>
      </c>
      <c r="AC1539">
        <v>32.366644767320039</v>
      </c>
      <c r="AD1539">
        <v>0</v>
      </c>
      <c r="AE1539">
        <v>76.392596003629166</v>
      </c>
    </row>
    <row r="1540" spans="1:31" x14ac:dyDescent="0.25">
      <c r="A1540">
        <v>1898872</v>
      </c>
      <c r="B1540">
        <v>1</v>
      </c>
      <c r="C1540" t="s">
        <v>80</v>
      </c>
      <c r="D1540" t="s">
        <v>96</v>
      </c>
      <c r="E1540" t="s">
        <v>160</v>
      </c>
      <c r="F1540" t="s">
        <v>4652</v>
      </c>
      <c r="G1540" t="s">
        <v>133</v>
      </c>
      <c r="H1540" t="s">
        <v>134</v>
      </c>
      <c r="I1540" t="s">
        <v>135</v>
      </c>
      <c r="J1540" t="s">
        <v>136</v>
      </c>
      <c r="K1540" t="s">
        <v>137</v>
      </c>
      <c r="L1540" t="s">
        <v>4653</v>
      </c>
      <c r="M1540" t="s">
        <v>4654</v>
      </c>
      <c r="N1540">
        <v>11.44</v>
      </c>
      <c r="O1540">
        <v>0</v>
      </c>
      <c r="P1540">
        <v>34</v>
      </c>
      <c r="Q1540">
        <v>0</v>
      </c>
      <c r="R1540">
        <v>0</v>
      </c>
      <c r="S1540">
        <v>0</v>
      </c>
      <c r="T1540">
        <v>2</v>
      </c>
      <c r="U1540">
        <v>0</v>
      </c>
      <c r="V1540">
        <v>0</v>
      </c>
      <c r="W1540">
        <v>0</v>
      </c>
      <c r="X1540">
        <v>362.93799391743806</v>
      </c>
      <c r="Y1540">
        <v>0</v>
      </c>
      <c r="Z1540">
        <v>0</v>
      </c>
      <c r="AA1540">
        <v>0</v>
      </c>
      <c r="AB1540">
        <v>24.263965350341163</v>
      </c>
      <c r="AC1540">
        <v>0</v>
      </c>
      <c r="AD1540">
        <v>0</v>
      </c>
      <c r="AE1540">
        <v>387.20195926777922</v>
      </c>
    </row>
    <row r="1541" spans="1:31" x14ac:dyDescent="0.25">
      <c r="A1541">
        <v>1899559</v>
      </c>
      <c r="B1541">
        <v>1</v>
      </c>
      <c r="C1541" t="s">
        <v>81</v>
      </c>
      <c r="D1541" t="s">
        <v>112</v>
      </c>
      <c r="E1541" t="s">
        <v>131</v>
      </c>
      <c r="F1541" t="s">
        <v>4655</v>
      </c>
      <c r="G1541" t="s">
        <v>133</v>
      </c>
      <c r="H1541" t="s">
        <v>134</v>
      </c>
      <c r="I1541" t="s">
        <v>135</v>
      </c>
      <c r="J1541" t="s">
        <v>136</v>
      </c>
      <c r="K1541" t="s">
        <v>137</v>
      </c>
      <c r="L1541" t="s">
        <v>4656</v>
      </c>
      <c r="M1541" t="s">
        <v>4657</v>
      </c>
      <c r="N1541">
        <v>3.025555555</v>
      </c>
      <c r="O1541">
        <v>0</v>
      </c>
      <c r="P1541">
        <v>25</v>
      </c>
      <c r="Q1541">
        <v>0</v>
      </c>
      <c r="R1541">
        <v>0</v>
      </c>
      <c r="S1541">
        <v>0</v>
      </c>
      <c r="T1541">
        <v>3</v>
      </c>
      <c r="U1541">
        <v>0</v>
      </c>
      <c r="V1541">
        <v>0</v>
      </c>
      <c r="W1541">
        <v>0</v>
      </c>
      <c r="X1541">
        <v>15.589301189312495</v>
      </c>
      <c r="Y1541">
        <v>0</v>
      </c>
      <c r="Z1541">
        <v>0</v>
      </c>
      <c r="AA1541">
        <v>0</v>
      </c>
      <c r="AB1541">
        <v>15.851830972929566</v>
      </c>
      <c r="AC1541">
        <v>0</v>
      </c>
      <c r="AD1541">
        <v>0</v>
      </c>
      <c r="AE1541">
        <v>31.441132162242063</v>
      </c>
    </row>
    <row r="1542" spans="1:31" x14ac:dyDescent="0.25">
      <c r="A1542">
        <v>1898895</v>
      </c>
      <c r="B1542">
        <v>1</v>
      </c>
      <c r="C1542" t="s">
        <v>80</v>
      </c>
      <c r="D1542" t="s">
        <v>83</v>
      </c>
      <c r="E1542" t="s">
        <v>149</v>
      </c>
      <c r="F1542" t="s">
        <v>4658</v>
      </c>
      <c r="G1542" t="s">
        <v>439</v>
      </c>
      <c r="H1542" t="s">
        <v>134</v>
      </c>
      <c r="I1542" t="s">
        <v>135</v>
      </c>
      <c r="J1542" t="s">
        <v>136</v>
      </c>
      <c r="K1542" t="s">
        <v>137</v>
      </c>
      <c r="L1542" t="s">
        <v>4659</v>
      </c>
      <c r="M1542" t="s">
        <v>4660</v>
      </c>
      <c r="N1542">
        <v>3.0452777769999999</v>
      </c>
      <c r="O1542">
        <v>0</v>
      </c>
      <c r="P1542">
        <v>2</v>
      </c>
      <c r="Q1542">
        <v>0</v>
      </c>
      <c r="R1542">
        <v>0</v>
      </c>
      <c r="S1542">
        <v>0</v>
      </c>
      <c r="T1542">
        <v>10</v>
      </c>
      <c r="U1542">
        <v>0</v>
      </c>
      <c r="V1542">
        <v>1</v>
      </c>
      <c r="W1542">
        <v>0</v>
      </c>
      <c r="X1542">
        <v>4.5679608380112864</v>
      </c>
      <c r="Y1542">
        <v>0</v>
      </c>
      <c r="Z1542">
        <v>0</v>
      </c>
      <c r="AA1542">
        <v>0</v>
      </c>
      <c r="AB1542">
        <v>71.910027577357226</v>
      </c>
      <c r="AC1542">
        <v>0</v>
      </c>
      <c r="AD1542">
        <v>31.147479335676191</v>
      </c>
      <c r="AE1542">
        <v>107.62546775104471</v>
      </c>
    </row>
    <row r="1543" spans="1:31" x14ac:dyDescent="0.25">
      <c r="A1543">
        <v>1899436</v>
      </c>
      <c r="B1543">
        <v>1</v>
      </c>
      <c r="C1543" t="s">
        <v>81</v>
      </c>
      <c r="D1543" t="s">
        <v>128</v>
      </c>
      <c r="E1543" t="s">
        <v>131</v>
      </c>
      <c r="F1543" t="s">
        <v>4661</v>
      </c>
      <c r="G1543" t="s">
        <v>133</v>
      </c>
      <c r="H1543" t="s">
        <v>134</v>
      </c>
      <c r="I1543" t="s">
        <v>135</v>
      </c>
      <c r="J1543" t="s">
        <v>136</v>
      </c>
      <c r="K1543" t="s">
        <v>137</v>
      </c>
      <c r="L1543" t="s">
        <v>4662</v>
      </c>
      <c r="M1543" t="s">
        <v>4663</v>
      </c>
      <c r="N1543">
        <v>3.861388888</v>
      </c>
      <c r="O1543">
        <v>0</v>
      </c>
      <c r="P1543">
        <v>18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20.286936620262185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20.286936620262185</v>
      </c>
    </row>
    <row r="1544" spans="1:31" x14ac:dyDescent="0.25">
      <c r="A1544">
        <v>1899029</v>
      </c>
      <c r="B1544">
        <v>1</v>
      </c>
      <c r="C1544" t="s">
        <v>81</v>
      </c>
      <c r="D1544" t="s">
        <v>115</v>
      </c>
      <c r="E1544" t="s">
        <v>154</v>
      </c>
      <c r="F1544" t="s">
        <v>3807</v>
      </c>
      <c r="G1544" t="s">
        <v>156</v>
      </c>
      <c r="H1544" t="s">
        <v>157</v>
      </c>
      <c r="I1544" t="s">
        <v>135</v>
      </c>
      <c r="J1544" t="s">
        <v>136</v>
      </c>
      <c r="K1544" t="s">
        <v>137</v>
      </c>
      <c r="L1544" t="s">
        <v>4664</v>
      </c>
      <c r="M1544" t="s">
        <v>4665</v>
      </c>
      <c r="N1544">
        <v>0.169444444</v>
      </c>
      <c r="O1544">
        <v>0</v>
      </c>
      <c r="P1544">
        <v>2929</v>
      </c>
      <c r="Q1544">
        <v>6</v>
      </c>
      <c r="R1544">
        <v>165</v>
      </c>
      <c r="S1544">
        <v>6</v>
      </c>
      <c r="T1544">
        <v>204</v>
      </c>
      <c r="U1544">
        <v>1</v>
      </c>
      <c r="V1544">
        <v>1</v>
      </c>
      <c r="W1544">
        <v>0</v>
      </c>
      <c r="X1544">
        <v>66.584193112795916</v>
      </c>
      <c r="Y1544">
        <v>2.5439477981813141</v>
      </c>
      <c r="Z1544">
        <v>30.376361629887402</v>
      </c>
      <c r="AA1544">
        <v>7.8191041080906851</v>
      </c>
      <c r="AB1544">
        <v>15.171756411553533</v>
      </c>
      <c r="AC1544">
        <v>2.2502682065591113</v>
      </c>
      <c r="AD1544">
        <v>1.3920587803638888E-3</v>
      </c>
      <c r="AE1544">
        <v>124.74702332584833</v>
      </c>
    </row>
    <row r="1545" spans="1:31" x14ac:dyDescent="0.25">
      <c r="A1545">
        <v>1898780</v>
      </c>
      <c r="B1545">
        <v>1</v>
      </c>
      <c r="C1545" t="s">
        <v>80</v>
      </c>
      <c r="D1545" t="s">
        <v>83</v>
      </c>
      <c r="E1545" t="s">
        <v>171</v>
      </c>
      <c r="F1545" t="s">
        <v>4666</v>
      </c>
      <c r="G1545" t="s">
        <v>446</v>
      </c>
      <c r="H1545" t="s">
        <v>3625</v>
      </c>
      <c r="I1545" t="s">
        <v>135</v>
      </c>
      <c r="J1545" t="s">
        <v>136</v>
      </c>
      <c r="K1545" t="s">
        <v>137</v>
      </c>
      <c r="L1545" t="s">
        <v>4667</v>
      </c>
      <c r="M1545" t="s">
        <v>4668</v>
      </c>
      <c r="N1545">
        <v>0.80157305499999998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49</v>
      </c>
      <c r="U1545">
        <v>0</v>
      </c>
      <c r="V1545">
        <v>1</v>
      </c>
      <c r="W1545">
        <v>0</v>
      </c>
      <c r="X1545">
        <v>1.1784843229305575</v>
      </c>
      <c r="Y1545">
        <v>0</v>
      </c>
      <c r="Z1545">
        <v>0</v>
      </c>
      <c r="AA1545">
        <v>0</v>
      </c>
      <c r="AB1545">
        <v>212.00916059358019</v>
      </c>
      <c r="AC1545">
        <v>0</v>
      </c>
      <c r="AD1545">
        <v>8.48510292793239</v>
      </c>
      <c r="AE1545">
        <v>221.67274784444314</v>
      </c>
    </row>
    <row r="1546" spans="1:31" x14ac:dyDescent="0.25">
      <c r="A1546">
        <v>1897452</v>
      </c>
      <c r="B1546">
        <v>1</v>
      </c>
      <c r="C1546" t="s">
        <v>80</v>
      </c>
      <c r="D1546" t="s">
        <v>85</v>
      </c>
      <c r="E1546" t="s">
        <v>171</v>
      </c>
      <c r="F1546" t="s">
        <v>4669</v>
      </c>
      <c r="G1546" t="s">
        <v>446</v>
      </c>
      <c r="H1546" t="s">
        <v>3625</v>
      </c>
      <c r="I1546" t="s">
        <v>135</v>
      </c>
      <c r="J1546" t="s">
        <v>136</v>
      </c>
      <c r="K1546" t="s">
        <v>137</v>
      </c>
      <c r="L1546" t="s">
        <v>4670</v>
      </c>
      <c r="M1546" t="s">
        <v>4671</v>
      </c>
      <c r="N1546">
        <v>0.79856472199999995</v>
      </c>
      <c r="O1546">
        <v>1</v>
      </c>
      <c r="P1546">
        <v>1942</v>
      </c>
      <c r="Q1546">
        <v>0</v>
      </c>
      <c r="R1546">
        <v>0</v>
      </c>
      <c r="S1546">
        <v>3</v>
      </c>
      <c r="T1546">
        <v>59</v>
      </c>
      <c r="U1546">
        <v>0</v>
      </c>
      <c r="V1546">
        <v>0</v>
      </c>
      <c r="W1546">
        <v>0</v>
      </c>
      <c r="X1546">
        <v>719.18579903526222</v>
      </c>
      <c r="Y1546">
        <v>0</v>
      </c>
      <c r="Z1546">
        <v>0</v>
      </c>
      <c r="AA1546">
        <v>2911.2878226022126</v>
      </c>
      <c r="AB1546">
        <v>168.56607830026556</v>
      </c>
      <c r="AC1546">
        <v>0</v>
      </c>
      <c r="AD1546">
        <v>0</v>
      </c>
      <c r="AE1546">
        <v>3799.0396999377404</v>
      </c>
    </row>
    <row r="1547" spans="1:31" x14ac:dyDescent="0.25">
      <c r="A1547">
        <v>1899705</v>
      </c>
      <c r="B1547">
        <v>1</v>
      </c>
      <c r="C1547" t="s">
        <v>80</v>
      </c>
      <c r="D1547" t="s">
        <v>83</v>
      </c>
      <c r="E1547" t="s">
        <v>131</v>
      </c>
      <c r="F1547" t="s">
        <v>2781</v>
      </c>
      <c r="G1547" t="s">
        <v>133</v>
      </c>
      <c r="H1547" t="s">
        <v>134</v>
      </c>
      <c r="I1547" t="s">
        <v>135</v>
      </c>
      <c r="J1547" t="s">
        <v>136</v>
      </c>
      <c r="K1547" t="s">
        <v>137</v>
      </c>
      <c r="L1547" t="s">
        <v>4672</v>
      </c>
      <c r="M1547" t="s">
        <v>4673</v>
      </c>
      <c r="N1547">
        <v>1.566944444</v>
      </c>
      <c r="O1547">
        <v>0</v>
      </c>
      <c r="P1547">
        <v>215</v>
      </c>
      <c r="Q1547">
        <v>0</v>
      </c>
      <c r="R1547">
        <v>0</v>
      </c>
      <c r="S1547">
        <v>0</v>
      </c>
      <c r="T1547">
        <v>37</v>
      </c>
      <c r="U1547">
        <v>0</v>
      </c>
      <c r="V1547">
        <v>0</v>
      </c>
      <c r="W1547">
        <v>0</v>
      </c>
      <c r="X1547">
        <v>132.82270029590799</v>
      </c>
      <c r="Y1547">
        <v>0</v>
      </c>
      <c r="Z1547">
        <v>0</v>
      </c>
      <c r="AA1547">
        <v>0</v>
      </c>
      <c r="AB1547">
        <v>56.266791144221777</v>
      </c>
      <c r="AC1547">
        <v>0</v>
      </c>
      <c r="AD1547">
        <v>0</v>
      </c>
      <c r="AE1547">
        <v>189.08949144012976</v>
      </c>
    </row>
    <row r="1548" spans="1:31" x14ac:dyDescent="0.25">
      <c r="A1548">
        <v>1899467</v>
      </c>
      <c r="B1548">
        <v>1</v>
      </c>
      <c r="C1548" t="s">
        <v>81</v>
      </c>
      <c r="D1548" t="s">
        <v>128</v>
      </c>
      <c r="E1548" t="s">
        <v>149</v>
      </c>
      <c r="F1548" t="s">
        <v>1041</v>
      </c>
      <c r="G1548" t="s">
        <v>151</v>
      </c>
      <c r="H1548" t="s">
        <v>134</v>
      </c>
      <c r="I1548" t="s">
        <v>135</v>
      </c>
      <c r="J1548" t="s">
        <v>136</v>
      </c>
      <c r="K1548" t="s">
        <v>137</v>
      </c>
      <c r="L1548" t="s">
        <v>4674</v>
      </c>
      <c r="M1548" t="s">
        <v>4675</v>
      </c>
      <c r="N1548">
        <v>2.1072222219999999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111</v>
      </c>
      <c r="U1548">
        <v>0</v>
      </c>
      <c r="V1548">
        <v>5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261.17347464647276</v>
      </c>
      <c r="AC1548">
        <v>0</v>
      </c>
      <c r="AD1548">
        <v>150.74631621447051</v>
      </c>
      <c r="AE1548">
        <v>411.91979086094329</v>
      </c>
    </row>
    <row r="1549" spans="1:31" x14ac:dyDescent="0.25">
      <c r="A1549">
        <v>1898342</v>
      </c>
      <c r="B1549">
        <v>1</v>
      </c>
      <c r="C1549" t="s">
        <v>81</v>
      </c>
      <c r="D1549" t="s">
        <v>128</v>
      </c>
      <c r="E1549" t="s">
        <v>131</v>
      </c>
      <c r="F1549" t="s">
        <v>4676</v>
      </c>
      <c r="G1549" t="s">
        <v>133</v>
      </c>
      <c r="H1549" t="s">
        <v>134</v>
      </c>
      <c r="I1549" t="s">
        <v>135</v>
      </c>
      <c r="J1549" t="s">
        <v>136</v>
      </c>
      <c r="K1549" t="s">
        <v>137</v>
      </c>
      <c r="L1549" t="s">
        <v>4677</v>
      </c>
      <c r="M1549" t="s">
        <v>4678</v>
      </c>
      <c r="N1549">
        <v>2.6575000000000002</v>
      </c>
      <c r="O1549">
        <v>0</v>
      </c>
      <c r="P1549">
        <v>242</v>
      </c>
      <c r="Q1549">
        <v>0</v>
      </c>
      <c r="R1549">
        <v>0</v>
      </c>
      <c r="S1549">
        <v>0</v>
      </c>
      <c r="T1549">
        <v>35</v>
      </c>
      <c r="U1549">
        <v>0</v>
      </c>
      <c r="V1549">
        <v>0</v>
      </c>
      <c r="W1549">
        <v>0</v>
      </c>
      <c r="X1549">
        <v>141.23286461230853</v>
      </c>
      <c r="Y1549">
        <v>0</v>
      </c>
      <c r="Z1549">
        <v>0</v>
      </c>
      <c r="AA1549">
        <v>0</v>
      </c>
      <c r="AB1549">
        <v>60.118818012378405</v>
      </c>
      <c r="AC1549">
        <v>0</v>
      </c>
      <c r="AD1549">
        <v>0</v>
      </c>
      <c r="AE1549">
        <v>201.35168262468693</v>
      </c>
    </row>
    <row r="1550" spans="1:31" x14ac:dyDescent="0.25">
      <c r="A1550">
        <v>1898331</v>
      </c>
      <c r="B1550">
        <v>1</v>
      </c>
      <c r="C1550" t="s">
        <v>80</v>
      </c>
      <c r="D1550" t="s">
        <v>88</v>
      </c>
      <c r="E1550" t="s">
        <v>190</v>
      </c>
      <c r="F1550" t="s">
        <v>4679</v>
      </c>
      <c r="G1550" t="s">
        <v>156</v>
      </c>
      <c r="H1550" t="s">
        <v>157</v>
      </c>
      <c r="I1550" t="s">
        <v>135</v>
      </c>
      <c r="J1550" t="s">
        <v>136</v>
      </c>
      <c r="K1550" t="s">
        <v>137</v>
      </c>
      <c r="L1550" t="s">
        <v>4680</v>
      </c>
      <c r="M1550" t="s">
        <v>4681</v>
      </c>
      <c r="N1550">
        <v>1.0083333329999999</v>
      </c>
      <c r="O1550">
        <v>0</v>
      </c>
      <c r="P1550">
        <v>5279</v>
      </c>
      <c r="Q1550">
        <v>0</v>
      </c>
      <c r="R1550">
        <v>0</v>
      </c>
      <c r="S1550">
        <v>0</v>
      </c>
      <c r="T1550">
        <v>478</v>
      </c>
      <c r="U1550">
        <v>0</v>
      </c>
      <c r="V1550">
        <v>2</v>
      </c>
      <c r="W1550">
        <v>0</v>
      </c>
      <c r="X1550">
        <v>1615.1376719989128</v>
      </c>
      <c r="Y1550">
        <v>0</v>
      </c>
      <c r="Z1550">
        <v>0</v>
      </c>
      <c r="AA1550">
        <v>0</v>
      </c>
      <c r="AB1550">
        <v>739.64173509043633</v>
      </c>
      <c r="AC1550">
        <v>0</v>
      </c>
      <c r="AD1550">
        <v>68.501050642368867</v>
      </c>
      <c r="AE1550">
        <v>2423.2804577317179</v>
      </c>
    </row>
    <row r="1551" spans="1:31" x14ac:dyDescent="0.25">
      <c r="A1551">
        <v>1899908</v>
      </c>
      <c r="B1551">
        <v>1</v>
      </c>
      <c r="C1551" t="s">
        <v>81</v>
      </c>
      <c r="D1551" t="s">
        <v>123</v>
      </c>
      <c r="E1551" t="s">
        <v>190</v>
      </c>
      <c r="F1551" t="s">
        <v>4682</v>
      </c>
      <c r="G1551" t="s">
        <v>2237</v>
      </c>
      <c r="H1551" t="s">
        <v>157</v>
      </c>
      <c r="I1551" t="s">
        <v>135</v>
      </c>
      <c r="J1551" t="s">
        <v>136</v>
      </c>
      <c r="K1551" t="s">
        <v>137</v>
      </c>
      <c r="L1551" t="s">
        <v>4683</v>
      </c>
      <c r="M1551" t="s">
        <v>4684</v>
      </c>
      <c r="N1551">
        <v>5.5208333329999997</v>
      </c>
      <c r="O1551">
        <v>0</v>
      </c>
      <c r="P1551">
        <v>2638</v>
      </c>
      <c r="Q1551">
        <v>0</v>
      </c>
      <c r="R1551">
        <v>0</v>
      </c>
      <c r="S1551">
        <v>0</v>
      </c>
      <c r="T1551">
        <v>281</v>
      </c>
      <c r="U1551">
        <v>0</v>
      </c>
      <c r="V1551">
        <v>0</v>
      </c>
      <c r="W1551">
        <v>0</v>
      </c>
      <c r="X1551">
        <v>2928.1681855731244</v>
      </c>
      <c r="Y1551">
        <v>0</v>
      </c>
      <c r="Z1551">
        <v>0</v>
      </c>
      <c r="AA1551">
        <v>0</v>
      </c>
      <c r="AB1551">
        <v>648.75262940209109</v>
      </c>
      <c r="AC1551">
        <v>0</v>
      </c>
      <c r="AD1551">
        <v>0</v>
      </c>
      <c r="AE1551">
        <v>3576.9208149752158</v>
      </c>
    </row>
    <row r="1552" spans="1:31" x14ac:dyDescent="0.25">
      <c r="A1552">
        <v>1898972</v>
      </c>
      <c r="B1552">
        <v>1</v>
      </c>
      <c r="C1552" t="s">
        <v>80</v>
      </c>
      <c r="D1552" t="s">
        <v>90</v>
      </c>
      <c r="E1552" t="s">
        <v>149</v>
      </c>
      <c r="F1552" t="s">
        <v>4685</v>
      </c>
      <c r="G1552" t="s">
        <v>439</v>
      </c>
      <c r="H1552" t="s">
        <v>134</v>
      </c>
      <c r="I1552" t="s">
        <v>135</v>
      </c>
      <c r="J1552" t="s">
        <v>136</v>
      </c>
      <c r="K1552" t="s">
        <v>137</v>
      </c>
      <c r="L1552" t="s">
        <v>4686</v>
      </c>
      <c r="M1552" t="s">
        <v>4687</v>
      </c>
      <c r="N1552">
        <v>9.7186111109999995</v>
      </c>
      <c r="O1552">
        <v>0</v>
      </c>
      <c r="P1552">
        <v>525</v>
      </c>
      <c r="Q1552">
        <v>0</v>
      </c>
      <c r="R1552">
        <v>0</v>
      </c>
      <c r="S1552">
        <v>0</v>
      </c>
      <c r="T1552">
        <v>75</v>
      </c>
      <c r="U1552">
        <v>0</v>
      </c>
      <c r="V1552">
        <v>0</v>
      </c>
      <c r="W1552">
        <v>0</v>
      </c>
      <c r="X1552">
        <v>1639.0619536170798</v>
      </c>
      <c r="Y1552">
        <v>0</v>
      </c>
      <c r="Z1552">
        <v>0</v>
      </c>
      <c r="AA1552">
        <v>0</v>
      </c>
      <c r="AB1552">
        <v>497.03058404188499</v>
      </c>
      <c r="AC1552">
        <v>0</v>
      </c>
      <c r="AD1552">
        <v>0</v>
      </c>
      <c r="AE1552">
        <v>2136.0925376589648</v>
      </c>
    </row>
    <row r="1553" spans="1:31" x14ac:dyDescent="0.25">
      <c r="A1553">
        <v>1899862</v>
      </c>
      <c r="B1553">
        <v>1</v>
      </c>
      <c r="C1553" t="s">
        <v>81</v>
      </c>
      <c r="D1553" t="s">
        <v>123</v>
      </c>
      <c r="E1553" t="s">
        <v>131</v>
      </c>
      <c r="F1553" t="s">
        <v>4688</v>
      </c>
      <c r="G1553" t="s">
        <v>151</v>
      </c>
      <c r="H1553" t="s">
        <v>134</v>
      </c>
      <c r="I1553" t="s">
        <v>135</v>
      </c>
      <c r="J1553" t="s">
        <v>136</v>
      </c>
      <c r="K1553" t="s">
        <v>137</v>
      </c>
      <c r="L1553" t="s">
        <v>4689</v>
      </c>
      <c r="M1553" t="s">
        <v>4690</v>
      </c>
      <c r="N1553">
        <v>3.9497222220000001</v>
      </c>
      <c r="O1553">
        <v>0</v>
      </c>
      <c r="P1553">
        <v>242</v>
      </c>
      <c r="Q1553">
        <v>0</v>
      </c>
      <c r="R1553">
        <v>0</v>
      </c>
      <c r="S1553">
        <v>0</v>
      </c>
      <c r="T1553">
        <v>6</v>
      </c>
      <c r="U1553">
        <v>0</v>
      </c>
      <c r="V1553">
        <v>0</v>
      </c>
      <c r="W1553">
        <v>0</v>
      </c>
      <c r="X1553">
        <v>187.71534612965135</v>
      </c>
      <c r="Y1553">
        <v>0</v>
      </c>
      <c r="Z1553">
        <v>0</v>
      </c>
      <c r="AA1553">
        <v>0</v>
      </c>
      <c r="AB1553">
        <v>3.6000251426238892</v>
      </c>
      <c r="AC1553">
        <v>0</v>
      </c>
      <c r="AD1553">
        <v>0</v>
      </c>
      <c r="AE1553">
        <v>191.31537127227523</v>
      </c>
    </row>
    <row r="1554" spans="1:31" x14ac:dyDescent="0.25">
      <c r="A1554">
        <v>1898434</v>
      </c>
      <c r="B1554">
        <v>1</v>
      </c>
      <c r="C1554" t="s">
        <v>80</v>
      </c>
      <c r="D1554" t="s">
        <v>94</v>
      </c>
      <c r="E1554" t="s">
        <v>154</v>
      </c>
      <c r="F1554" t="s">
        <v>4691</v>
      </c>
      <c r="G1554" t="s">
        <v>446</v>
      </c>
      <c r="H1554" t="s">
        <v>3625</v>
      </c>
      <c r="I1554" t="s">
        <v>135</v>
      </c>
      <c r="J1554" t="s">
        <v>136</v>
      </c>
      <c r="K1554" t="s">
        <v>137</v>
      </c>
      <c r="L1554" t="s">
        <v>4692</v>
      </c>
      <c r="M1554" t="s">
        <v>4686</v>
      </c>
      <c r="N1554">
        <v>1.9422222220000001</v>
      </c>
      <c r="O1554">
        <v>1</v>
      </c>
      <c r="P1554">
        <v>10947</v>
      </c>
      <c r="Q1554">
        <v>13</v>
      </c>
      <c r="R1554">
        <v>175</v>
      </c>
      <c r="S1554">
        <v>30</v>
      </c>
      <c r="T1554">
        <v>733</v>
      </c>
      <c r="U1554">
        <v>1</v>
      </c>
      <c r="V1554">
        <v>1</v>
      </c>
      <c r="W1554">
        <v>0.20308921475585781</v>
      </c>
      <c r="X1554">
        <v>5093.6039087999425</v>
      </c>
      <c r="Y1554">
        <v>190.40080548477022</v>
      </c>
      <c r="Z1554">
        <v>479.76197646989954</v>
      </c>
      <c r="AA1554">
        <v>579.0216267488895</v>
      </c>
      <c r="AB1554">
        <v>2499.5306585325638</v>
      </c>
      <c r="AC1554">
        <v>352.32521524430251</v>
      </c>
      <c r="AD1554">
        <v>12.716250903988685</v>
      </c>
      <c r="AE1554">
        <v>9207.5635313991115</v>
      </c>
    </row>
    <row r="1555" spans="1:31" x14ac:dyDescent="0.25">
      <c r="A1555">
        <v>1897555</v>
      </c>
      <c r="B1555">
        <v>1</v>
      </c>
      <c r="C1555" t="s">
        <v>80</v>
      </c>
      <c r="D1555" t="s">
        <v>85</v>
      </c>
      <c r="E1555" t="s">
        <v>171</v>
      </c>
      <c r="F1555" t="s">
        <v>4693</v>
      </c>
      <c r="G1555" t="s">
        <v>446</v>
      </c>
      <c r="H1555" t="s">
        <v>3625</v>
      </c>
      <c r="I1555" t="s">
        <v>135</v>
      </c>
      <c r="J1555" t="s">
        <v>136</v>
      </c>
      <c r="K1555" t="s">
        <v>137</v>
      </c>
      <c r="L1555" t="s">
        <v>4694</v>
      </c>
      <c r="M1555" t="s">
        <v>4695</v>
      </c>
      <c r="N1555">
        <v>0.98583333299999998</v>
      </c>
      <c r="O1555">
        <v>0</v>
      </c>
      <c r="P1555">
        <v>2732</v>
      </c>
      <c r="Q1555">
        <v>0</v>
      </c>
      <c r="R1555">
        <v>0</v>
      </c>
      <c r="S1555">
        <v>1</v>
      </c>
      <c r="T1555">
        <v>434</v>
      </c>
      <c r="U1555">
        <v>0</v>
      </c>
      <c r="V1555">
        <v>0</v>
      </c>
      <c r="W1555">
        <v>0</v>
      </c>
      <c r="X1555">
        <v>860.04755429041199</v>
      </c>
      <c r="Y1555">
        <v>0</v>
      </c>
      <c r="Z1555">
        <v>0</v>
      </c>
      <c r="AA1555">
        <v>2.9519074977248532</v>
      </c>
      <c r="AB1555">
        <v>2035.1045340703583</v>
      </c>
      <c r="AC1555">
        <v>0</v>
      </c>
      <c r="AD1555">
        <v>0</v>
      </c>
      <c r="AE1555">
        <v>2898.1039958584952</v>
      </c>
    </row>
    <row r="1556" spans="1:31" x14ac:dyDescent="0.25">
      <c r="A1556">
        <v>1898488</v>
      </c>
      <c r="B1556">
        <v>1</v>
      </c>
      <c r="C1556" t="s">
        <v>80</v>
      </c>
      <c r="D1556" t="s">
        <v>94</v>
      </c>
      <c r="E1556" t="s">
        <v>171</v>
      </c>
      <c r="F1556" t="s">
        <v>4696</v>
      </c>
      <c r="G1556" t="s">
        <v>446</v>
      </c>
      <c r="H1556" t="s">
        <v>3625</v>
      </c>
      <c r="I1556" t="s">
        <v>135</v>
      </c>
      <c r="J1556" t="s">
        <v>136</v>
      </c>
      <c r="K1556" t="s">
        <v>137</v>
      </c>
      <c r="L1556" t="s">
        <v>4697</v>
      </c>
      <c r="M1556" t="s">
        <v>4698</v>
      </c>
      <c r="N1556">
        <v>0.84971555499999996</v>
      </c>
      <c r="O1556">
        <v>0</v>
      </c>
      <c r="P1556">
        <v>19340</v>
      </c>
      <c r="Q1556">
        <v>1</v>
      </c>
      <c r="R1556">
        <v>320</v>
      </c>
      <c r="S1556">
        <v>12</v>
      </c>
      <c r="T1556">
        <v>3324</v>
      </c>
      <c r="U1556">
        <v>2</v>
      </c>
      <c r="V1556">
        <v>11</v>
      </c>
      <c r="W1556">
        <v>0</v>
      </c>
      <c r="X1556">
        <v>3699.62141064758</v>
      </c>
      <c r="Y1556">
        <v>5.4674773311411071</v>
      </c>
      <c r="Z1556">
        <v>233.48816342735475</v>
      </c>
      <c r="AA1556">
        <v>1442.2992939155636</v>
      </c>
      <c r="AB1556">
        <v>3157.7489180755952</v>
      </c>
      <c r="AC1556">
        <v>187.9521313897701</v>
      </c>
      <c r="AD1556">
        <v>126.21456512804517</v>
      </c>
      <c r="AE1556">
        <v>8852.7919599150482</v>
      </c>
    </row>
    <row r="1557" spans="1:31" x14ac:dyDescent="0.25">
      <c r="A1557">
        <v>1898239</v>
      </c>
      <c r="B1557">
        <v>1</v>
      </c>
      <c r="C1557" t="s">
        <v>80</v>
      </c>
      <c r="D1557" t="s">
        <v>83</v>
      </c>
      <c r="E1557" t="s">
        <v>171</v>
      </c>
      <c r="F1557" t="s">
        <v>4699</v>
      </c>
      <c r="G1557" t="s">
        <v>446</v>
      </c>
      <c r="H1557" t="s">
        <v>3625</v>
      </c>
      <c r="I1557" t="s">
        <v>135</v>
      </c>
      <c r="J1557" t="s">
        <v>136</v>
      </c>
      <c r="K1557" t="s">
        <v>137</v>
      </c>
      <c r="L1557" t="s">
        <v>4700</v>
      </c>
      <c r="M1557" t="s">
        <v>4701</v>
      </c>
      <c r="N1557">
        <v>1.091355555</v>
      </c>
      <c r="O1557">
        <v>0</v>
      </c>
      <c r="P1557">
        <v>2865</v>
      </c>
      <c r="Q1557">
        <v>0</v>
      </c>
      <c r="R1557">
        <v>0</v>
      </c>
      <c r="S1557">
        <v>2</v>
      </c>
      <c r="T1557">
        <v>736</v>
      </c>
      <c r="U1557">
        <v>1</v>
      </c>
      <c r="V1557">
        <v>2</v>
      </c>
      <c r="W1557">
        <v>0</v>
      </c>
      <c r="X1557">
        <v>2261.2521851887977</v>
      </c>
      <c r="Y1557">
        <v>0</v>
      </c>
      <c r="Z1557">
        <v>0</v>
      </c>
      <c r="AA1557">
        <v>535.60324694056533</v>
      </c>
      <c r="AB1557">
        <v>1316.9809728013834</v>
      </c>
      <c r="AC1557">
        <v>263.36606860229574</v>
      </c>
      <c r="AD1557">
        <v>219.82578487531759</v>
      </c>
      <c r="AE1557">
        <v>4597.0282584083598</v>
      </c>
    </row>
    <row r="1558" spans="1:31" x14ac:dyDescent="0.25">
      <c r="A1558">
        <v>1897406</v>
      </c>
      <c r="B1558">
        <v>1</v>
      </c>
      <c r="C1558" t="s">
        <v>81</v>
      </c>
      <c r="D1558" t="s">
        <v>113</v>
      </c>
      <c r="E1558" t="s">
        <v>171</v>
      </c>
      <c r="F1558" t="s">
        <v>4702</v>
      </c>
      <c r="G1558" t="s">
        <v>446</v>
      </c>
      <c r="H1558" t="s">
        <v>3625</v>
      </c>
      <c r="I1558" t="s">
        <v>135</v>
      </c>
      <c r="J1558" t="s">
        <v>136</v>
      </c>
      <c r="K1558" t="s">
        <v>137</v>
      </c>
      <c r="L1558" t="s">
        <v>4703</v>
      </c>
      <c r="M1558" t="s">
        <v>4704</v>
      </c>
      <c r="N1558">
        <v>1.146111111</v>
      </c>
      <c r="O1558">
        <v>0</v>
      </c>
      <c r="P1558">
        <v>2285</v>
      </c>
      <c r="Q1558">
        <v>151</v>
      </c>
      <c r="R1558">
        <v>470</v>
      </c>
      <c r="S1558">
        <v>6</v>
      </c>
      <c r="T1558">
        <v>233</v>
      </c>
      <c r="U1558">
        <v>0</v>
      </c>
      <c r="V1558">
        <v>0</v>
      </c>
      <c r="W1558">
        <v>0</v>
      </c>
      <c r="X1558">
        <v>647.76724160516665</v>
      </c>
      <c r="Y1558">
        <v>954.87550511993209</v>
      </c>
      <c r="Z1558">
        <v>2001.5229129734839</v>
      </c>
      <c r="AA1558">
        <v>28.639107854630719</v>
      </c>
      <c r="AB1558">
        <v>160.8425028280283</v>
      </c>
      <c r="AC1558">
        <v>0</v>
      </c>
      <c r="AD1558">
        <v>0</v>
      </c>
      <c r="AE1558">
        <v>3793.6472703812419</v>
      </c>
    </row>
    <row r="1559" spans="1:31" x14ac:dyDescent="0.25">
      <c r="A1559">
        <v>1899570</v>
      </c>
      <c r="B1559">
        <v>1</v>
      </c>
      <c r="C1559" t="s">
        <v>80</v>
      </c>
      <c r="D1559" t="s">
        <v>84</v>
      </c>
      <c r="E1559" t="s">
        <v>140</v>
      </c>
      <c r="F1559" t="s">
        <v>4705</v>
      </c>
      <c r="G1559" t="s">
        <v>342</v>
      </c>
      <c r="H1559" t="s">
        <v>134</v>
      </c>
      <c r="I1559" t="s">
        <v>135</v>
      </c>
      <c r="J1559" t="s">
        <v>136</v>
      </c>
      <c r="K1559" t="s">
        <v>137</v>
      </c>
      <c r="L1559" t="s">
        <v>4706</v>
      </c>
      <c r="M1559" t="s">
        <v>4707</v>
      </c>
      <c r="N1559">
        <v>1.3686111110000001</v>
      </c>
      <c r="O1559">
        <v>0</v>
      </c>
      <c r="P1559">
        <v>12</v>
      </c>
      <c r="Q1559">
        <v>0</v>
      </c>
      <c r="R1559">
        <v>0</v>
      </c>
      <c r="S1559">
        <v>0</v>
      </c>
      <c r="T1559">
        <v>3</v>
      </c>
      <c r="U1559">
        <v>0</v>
      </c>
      <c r="V1559">
        <v>0</v>
      </c>
      <c r="W1559">
        <v>0</v>
      </c>
      <c r="X1559">
        <v>2.6587237093857619</v>
      </c>
      <c r="Y1559">
        <v>0</v>
      </c>
      <c r="Z1559">
        <v>0</v>
      </c>
      <c r="AA1559">
        <v>0</v>
      </c>
      <c r="AB1559">
        <v>7.8934027583294499</v>
      </c>
      <c r="AC1559">
        <v>0</v>
      </c>
      <c r="AD1559">
        <v>0</v>
      </c>
      <c r="AE1559">
        <v>10.552126467715212</v>
      </c>
    </row>
    <row r="1560" spans="1:31" x14ac:dyDescent="0.25">
      <c r="A1560">
        <v>1897847</v>
      </c>
      <c r="B1560">
        <v>1</v>
      </c>
      <c r="C1560" t="s">
        <v>80</v>
      </c>
      <c r="D1560" t="s">
        <v>108</v>
      </c>
      <c r="E1560" t="s">
        <v>154</v>
      </c>
      <c r="F1560" t="s">
        <v>4708</v>
      </c>
      <c r="G1560" t="s">
        <v>446</v>
      </c>
      <c r="H1560" t="s">
        <v>3625</v>
      </c>
      <c r="I1560" t="s">
        <v>222</v>
      </c>
      <c r="J1560" t="s">
        <v>136</v>
      </c>
      <c r="K1560" t="s">
        <v>137</v>
      </c>
      <c r="L1560" t="s">
        <v>4502</v>
      </c>
      <c r="M1560" t="s">
        <v>4709</v>
      </c>
      <c r="N1560">
        <v>2.0277777E-2</v>
      </c>
      <c r="O1560">
        <v>0</v>
      </c>
      <c r="P1560">
        <v>2201</v>
      </c>
      <c r="Q1560">
        <v>0</v>
      </c>
      <c r="R1560">
        <v>111</v>
      </c>
      <c r="S1560">
        <v>1</v>
      </c>
      <c r="T1560">
        <v>808</v>
      </c>
      <c r="U1560">
        <v>1</v>
      </c>
      <c r="V1560">
        <v>2</v>
      </c>
      <c r="W1560">
        <v>0</v>
      </c>
      <c r="X1560">
        <v>9.1513641783597954</v>
      </c>
      <c r="Y1560">
        <v>0</v>
      </c>
      <c r="Z1560">
        <v>4.8153616537078108</v>
      </c>
      <c r="AA1560">
        <v>1.0355386045438166</v>
      </c>
      <c r="AB1560">
        <v>15.765894777539218</v>
      </c>
      <c r="AC1560">
        <v>4.1541223116642305</v>
      </c>
      <c r="AD1560">
        <v>0.39222016124841114</v>
      </c>
      <c r="AE1560">
        <v>35.314501687063284</v>
      </c>
    </row>
    <row r="1561" spans="1:31" x14ac:dyDescent="0.25">
      <c r="A1561">
        <v>1898880</v>
      </c>
      <c r="B1561">
        <v>1</v>
      </c>
      <c r="C1561" t="s">
        <v>81</v>
      </c>
      <c r="D1561" t="s">
        <v>118</v>
      </c>
      <c r="E1561" t="s">
        <v>140</v>
      </c>
      <c r="F1561" t="s">
        <v>4710</v>
      </c>
      <c r="G1561" t="s">
        <v>362</v>
      </c>
      <c r="H1561" t="s">
        <v>134</v>
      </c>
      <c r="I1561" t="s">
        <v>135</v>
      </c>
      <c r="J1561" t="s">
        <v>3</v>
      </c>
      <c r="K1561" t="s">
        <v>137</v>
      </c>
      <c r="L1561" t="s">
        <v>4711</v>
      </c>
      <c r="M1561" t="s">
        <v>4712</v>
      </c>
      <c r="N1561">
        <v>1.1302777770000001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25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10.880715529028359</v>
      </c>
      <c r="AC1561">
        <v>0</v>
      </c>
      <c r="AD1561">
        <v>0</v>
      </c>
      <c r="AE1561">
        <v>10.880715529028359</v>
      </c>
    </row>
    <row r="1562" spans="1:31" x14ac:dyDescent="0.25">
      <c r="A1562">
        <v>1897552</v>
      </c>
      <c r="B1562">
        <v>1</v>
      </c>
      <c r="C1562" t="s">
        <v>80</v>
      </c>
      <c r="D1562" t="s">
        <v>97</v>
      </c>
      <c r="E1562" t="s">
        <v>154</v>
      </c>
      <c r="F1562" t="s">
        <v>4713</v>
      </c>
      <c r="G1562" t="s">
        <v>446</v>
      </c>
      <c r="H1562" t="s">
        <v>3625</v>
      </c>
      <c r="I1562" t="s">
        <v>135</v>
      </c>
      <c r="J1562" t="s">
        <v>136</v>
      </c>
      <c r="K1562" t="s">
        <v>137</v>
      </c>
      <c r="L1562" t="s">
        <v>4714</v>
      </c>
      <c r="M1562" t="s">
        <v>4715</v>
      </c>
      <c r="N1562">
        <v>2.3983333330000001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14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66.786586788739356</v>
      </c>
      <c r="AC1562">
        <v>0</v>
      </c>
      <c r="AD1562">
        <v>0</v>
      </c>
      <c r="AE1562">
        <v>66.786586788739356</v>
      </c>
    </row>
    <row r="1563" spans="1:31" x14ac:dyDescent="0.25">
      <c r="A1563">
        <v>1897306</v>
      </c>
      <c r="B1563">
        <v>1</v>
      </c>
      <c r="C1563" t="s">
        <v>80</v>
      </c>
      <c r="D1563" t="s">
        <v>98</v>
      </c>
      <c r="E1563" t="s">
        <v>131</v>
      </c>
      <c r="F1563" t="s">
        <v>4716</v>
      </c>
      <c r="G1563" t="s">
        <v>133</v>
      </c>
      <c r="H1563" t="s">
        <v>134</v>
      </c>
      <c r="I1563" t="s">
        <v>135</v>
      </c>
      <c r="J1563" t="s">
        <v>136</v>
      </c>
      <c r="K1563" t="s">
        <v>137</v>
      </c>
      <c r="L1563" t="s">
        <v>4717</v>
      </c>
      <c r="M1563" t="s">
        <v>4718</v>
      </c>
      <c r="N1563">
        <v>5.4041666660000001</v>
      </c>
      <c r="O1563">
        <v>0</v>
      </c>
      <c r="P1563">
        <v>2</v>
      </c>
      <c r="Q1563">
        <v>0</v>
      </c>
      <c r="R1563">
        <v>4</v>
      </c>
      <c r="S1563">
        <v>0</v>
      </c>
      <c r="T1563">
        <v>4</v>
      </c>
      <c r="U1563">
        <v>0</v>
      </c>
      <c r="V1563">
        <v>0</v>
      </c>
      <c r="W1563">
        <v>0</v>
      </c>
      <c r="X1563">
        <v>1.1292376406377469</v>
      </c>
      <c r="Y1563">
        <v>0</v>
      </c>
      <c r="Z1563">
        <v>22.592251440155547</v>
      </c>
      <c r="AA1563">
        <v>0</v>
      </c>
      <c r="AB1563">
        <v>7.4455763998027313</v>
      </c>
      <c r="AC1563">
        <v>0</v>
      </c>
      <c r="AD1563">
        <v>0</v>
      </c>
      <c r="AE1563">
        <v>31.167065480596026</v>
      </c>
    </row>
    <row r="1564" spans="1:31" x14ac:dyDescent="0.25">
      <c r="A1564">
        <v>1897601</v>
      </c>
      <c r="B1564">
        <v>1</v>
      </c>
      <c r="C1564" t="s">
        <v>80</v>
      </c>
      <c r="D1564" t="s">
        <v>90</v>
      </c>
      <c r="E1564" t="s">
        <v>171</v>
      </c>
      <c r="F1564" t="s">
        <v>4719</v>
      </c>
      <c r="G1564" t="s">
        <v>446</v>
      </c>
      <c r="H1564" t="s">
        <v>3625</v>
      </c>
      <c r="I1564" t="s">
        <v>135</v>
      </c>
      <c r="J1564" t="s">
        <v>136</v>
      </c>
      <c r="K1564" t="s">
        <v>137</v>
      </c>
      <c r="L1564" t="s">
        <v>3823</v>
      </c>
      <c r="M1564" t="s">
        <v>4720</v>
      </c>
      <c r="N1564">
        <v>1.0010786110000001</v>
      </c>
      <c r="O1564">
        <v>0</v>
      </c>
      <c r="P1564">
        <v>4382</v>
      </c>
      <c r="Q1564">
        <v>0</v>
      </c>
      <c r="R1564">
        <v>0</v>
      </c>
      <c r="S1564">
        <v>0</v>
      </c>
      <c r="T1564">
        <v>185</v>
      </c>
      <c r="U1564">
        <v>0</v>
      </c>
      <c r="V1564">
        <v>1</v>
      </c>
      <c r="W1564">
        <v>0</v>
      </c>
      <c r="X1564">
        <v>1152.7414383519128</v>
      </c>
      <c r="Y1564">
        <v>0</v>
      </c>
      <c r="Z1564">
        <v>0</v>
      </c>
      <c r="AA1564">
        <v>0</v>
      </c>
      <c r="AB1564">
        <v>217.55428105371092</v>
      </c>
      <c r="AC1564">
        <v>0</v>
      </c>
      <c r="AD1564">
        <v>1.9275959892768753</v>
      </c>
      <c r="AE1564">
        <v>1372.2233153949005</v>
      </c>
    </row>
    <row r="1565" spans="1:31" x14ac:dyDescent="0.25">
      <c r="A1565">
        <v>1899421</v>
      </c>
      <c r="B1565">
        <v>1</v>
      </c>
      <c r="C1565" t="s">
        <v>80</v>
      </c>
      <c r="D1565" t="s">
        <v>83</v>
      </c>
      <c r="E1565" t="s">
        <v>140</v>
      </c>
      <c r="F1565" t="s">
        <v>4721</v>
      </c>
      <c r="G1565" t="s">
        <v>217</v>
      </c>
      <c r="H1565" t="s">
        <v>134</v>
      </c>
      <c r="I1565" t="s">
        <v>135</v>
      </c>
      <c r="J1565" t="s">
        <v>136</v>
      </c>
      <c r="K1565" t="s">
        <v>137</v>
      </c>
      <c r="L1565" t="s">
        <v>4722</v>
      </c>
      <c r="M1565" t="s">
        <v>4723</v>
      </c>
      <c r="N1565">
        <v>2.145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</row>
    <row r="1566" spans="1:31" x14ac:dyDescent="0.25">
      <c r="A1566">
        <v>1898929</v>
      </c>
      <c r="B1566">
        <v>1</v>
      </c>
      <c r="C1566" t="s">
        <v>80</v>
      </c>
      <c r="D1566" t="s">
        <v>107</v>
      </c>
      <c r="E1566" t="s">
        <v>140</v>
      </c>
      <c r="F1566" t="s">
        <v>4724</v>
      </c>
      <c r="G1566" t="s">
        <v>217</v>
      </c>
      <c r="H1566" t="s">
        <v>134</v>
      </c>
      <c r="I1566" t="s">
        <v>135</v>
      </c>
      <c r="J1566" t="s">
        <v>136</v>
      </c>
      <c r="K1566" t="s">
        <v>137</v>
      </c>
      <c r="L1566" t="s">
        <v>4725</v>
      </c>
      <c r="M1566" t="s">
        <v>4726</v>
      </c>
      <c r="N1566">
        <v>2.474722222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0.62614121425783675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0.62614121425783675</v>
      </c>
    </row>
    <row r="1567" spans="1:31" x14ac:dyDescent="0.25">
      <c r="A1567">
        <v>1898952</v>
      </c>
      <c r="B1567">
        <v>1</v>
      </c>
      <c r="C1567" t="s">
        <v>80</v>
      </c>
      <c r="D1567" t="s">
        <v>98</v>
      </c>
      <c r="E1567" t="s">
        <v>149</v>
      </c>
      <c r="F1567" t="s">
        <v>2405</v>
      </c>
      <c r="G1567" t="s">
        <v>151</v>
      </c>
      <c r="H1567" t="s">
        <v>134</v>
      </c>
      <c r="I1567" t="s">
        <v>135</v>
      </c>
      <c r="J1567" t="s">
        <v>136</v>
      </c>
      <c r="K1567" t="s">
        <v>137</v>
      </c>
      <c r="L1567" t="s">
        <v>4727</v>
      </c>
      <c r="M1567" t="s">
        <v>4728</v>
      </c>
      <c r="N1567">
        <v>0.90861111100000003</v>
      </c>
      <c r="O1567">
        <v>0</v>
      </c>
      <c r="P1567">
        <v>206</v>
      </c>
      <c r="Q1567">
        <v>0</v>
      </c>
      <c r="R1567">
        <v>4</v>
      </c>
      <c r="S1567">
        <v>0</v>
      </c>
      <c r="T1567">
        <v>49</v>
      </c>
      <c r="U1567">
        <v>0</v>
      </c>
      <c r="V1567">
        <v>0</v>
      </c>
      <c r="W1567">
        <v>0</v>
      </c>
      <c r="X1567">
        <v>80.951398227698704</v>
      </c>
      <c r="Y1567">
        <v>0</v>
      </c>
      <c r="Z1567">
        <v>13.359202690251195</v>
      </c>
      <c r="AA1567">
        <v>0</v>
      </c>
      <c r="AB1567">
        <v>66.204099296627774</v>
      </c>
      <c r="AC1567">
        <v>0</v>
      </c>
      <c r="AD1567">
        <v>0</v>
      </c>
      <c r="AE1567">
        <v>160.51470021457766</v>
      </c>
    </row>
    <row r="1568" spans="1:31" x14ac:dyDescent="0.25">
      <c r="A1568">
        <v>1898288</v>
      </c>
      <c r="B1568">
        <v>1</v>
      </c>
      <c r="C1568" t="s">
        <v>80</v>
      </c>
      <c r="D1568" t="s">
        <v>86</v>
      </c>
      <c r="E1568" t="s">
        <v>171</v>
      </c>
      <c r="F1568" t="s">
        <v>4729</v>
      </c>
      <c r="G1568" t="s">
        <v>446</v>
      </c>
      <c r="H1568" t="s">
        <v>3625</v>
      </c>
      <c r="I1568" t="s">
        <v>135</v>
      </c>
      <c r="J1568" t="s">
        <v>136</v>
      </c>
      <c r="K1568" t="s">
        <v>137</v>
      </c>
      <c r="L1568" t="s">
        <v>4730</v>
      </c>
      <c r="M1568" t="s">
        <v>4731</v>
      </c>
      <c r="N1568">
        <v>0.74750000000000005</v>
      </c>
      <c r="O1568">
        <v>0</v>
      </c>
      <c r="P1568">
        <v>134</v>
      </c>
      <c r="Q1568">
        <v>0</v>
      </c>
      <c r="R1568">
        <v>0</v>
      </c>
      <c r="S1568">
        <v>2</v>
      </c>
      <c r="T1568">
        <v>19</v>
      </c>
      <c r="U1568">
        <v>0</v>
      </c>
      <c r="V1568">
        <v>0</v>
      </c>
      <c r="W1568">
        <v>0</v>
      </c>
      <c r="X1568">
        <v>23.039793724612764</v>
      </c>
      <c r="Y1568">
        <v>0</v>
      </c>
      <c r="Z1568">
        <v>0</v>
      </c>
      <c r="AA1568">
        <v>1904.6943369075236</v>
      </c>
      <c r="AB1568">
        <v>6.633804538857488</v>
      </c>
      <c r="AC1568">
        <v>0</v>
      </c>
      <c r="AD1568">
        <v>0</v>
      </c>
      <c r="AE1568">
        <v>1934.3679351709939</v>
      </c>
    </row>
    <row r="1569" spans="1:31" x14ac:dyDescent="0.25">
      <c r="A1569">
        <v>1897409</v>
      </c>
      <c r="B1569">
        <v>1</v>
      </c>
      <c r="C1569" t="s">
        <v>81</v>
      </c>
      <c r="D1569" t="s">
        <v>113</v>
      </c>
      <c r="E1569" t="s">
        <v>171</v>
      </c>
      <c r="F1569" t="s">
        <v>4552</v>
      </c>
      <c r="G1569" t="s">
        <v>446</v>
      </c>
      <c r="H1569" t="s">
        <v>3625</v>
      </c>
      <c r="I1569" t="s">
        <v>135</v>
      </c>
      <c r="J1569" t="s">
        <v>136</v>
      </c>
      <c r="K1569" t="s">
        <v>137</v>
      </c>
      <c r="L1569" t="s">
        <v>4732</v>
      </c>
      <c r="M1569" t="s">
        <v>4733</v>
      </c>
      <c r="N1569">
        <v>1.222863888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2083.2802242625262</v>
      </c>
      <c r="AD1569">
        <v>0</v>
      </c>
      <c r="AE1569">
        <v>2083.2802242625262</v>
      </c>
    </row>
    <row r="1570" spans="1:31" x14ac:dyDescent="0.25">
      <c r="A1570">
        <v>1899736</v>
      </c>
      <c r="B1570">
        <v>1</v>
      </c>
      <c r="C1570" t="s">
        <v>81</v>
      </c>
      <c r="D1570" t="s">
        <v>112</v>
      </c>
      <c r="E1570" t="s">
        <v>131</v>
      </c>
      <c r="F1570" t="s">
        <v>4734</v>
      </c>
      <c r="G1570" t="s">
        <v>133</v>
      </c>
      <c r="H1570" t="s">
        <v>134</v>
      </c>
      <c r="I1570" t="s">
        <v>135</v>
      </c>
      <c r="J1570" t="s">
        <v>136</v>
      </c>
      <c r="K1570" t="s">
        <v>137</v>
      </c>
      <c r="L1570" t="s">
        <v>4735</v>
      </c>
      <c r="M1570" t="s">
        <v>4736</v>
      </c>
      <c r="N1570">
        <v>0.49916666599999998</v>
      </c>
      <c r="O1570">
        <v>0</v>
      </c>
      <c r="P1570">
        <v>437</v>
      </c>
      <c r="Q1570">
        <v>0</v>
      </c>
      <c r="R1570">
        <v>5</v>
      </c>
      <c r="S1570">
        <v>0</v>
      </c>
      <c r="T1570">
        <v>15</v>
      </c>
      <c r="U1570">
        <v>0</v>
      </c>
      <c r="V1570">
        <v>0</v>
      </c>
      <c r="W1570">
        <v>0</v>
      </c>
      <c r="X1570">
        <v>48.409867893333782</v>
      </c>
      <c r="Y1570">
        <v>0</v>
      </c>
      <c r="Z1570">
        <v>0.23067443536571558</v>
      </c>
      <c r="AA1570">
        <v>0</v>
      </c>
      <c r="AB1570">
        <v>6.3333708396668067</v>
      </c>
      <c r="AC1570">
        <v>0</v>
      </c>
      <c r="AD1570">
        <v>0</v>
      </c>
      <c r="AE1570">
        <v>54.973913168366302</v>
      </c>
    </row>
    <row r="1571" spans="1:31" x14ac:dyDescent="0.25">
      <c r="A1571">
        <v>1899662</v>
      </c>
      <c r="B1571">
        <v>1</v>
      </c>
      <c r="C1571" t="s">
        <v>80</v>
      </c>
      <c r="D1571" t="s">
        <v>102</v>
      </c>
      <c r="E1571" t="s">
        <v>154</v>
      </c>
      <c r="F1571" t="s">
        <v>4737</v>
      </c>
      <c r="G1571" t="s">
        <v>156</v>
      </c>
      <c r="H1571" t="s">
        <v>157</v>
      </c>
      <c r="I1571" t="s">
        <v>135</v>
      </c>
      <c r="J1571" t="s">
        <v>136</v>
      </c>
      <c r="K1571" t="s">
        <v>137</v>
      </c>
      <c r="L1571" t="s">
        <v>4738</v>
      </c>
      <c r="M1571" t="s">
        <v>4739</v>
      </c>
      <c r="N1571">
        <v>0.16055555499999999</v>
      </c>
      <c r="O1571">
        <v>0</v>
      </c>
      <c r="P1571">
        <v>1602</v>
      </c>
      <c r="Q1571">
        <v>11</v>
      </c>
      <c r="R1571">
        <v>460</v>
      </c>
      <c r="S1571">
        <v>13</v>
      </c>
      <c r="T1571">
        <v>187</v>
      </c>
      <c r="U1571">
        <v>7</v>
      </c>
      <c r="V1571">
        <v>0</v>
      </c>
      <c r="W1571">
        <v>0</v>
      </c>
      <c r="X1571">
        <v>61.639277021966542</v>
      </c>
      <c r="Y1571">
        <v>5.8095255913370272</v>
      </c>
      <c r="Z1571">
        <v>158.80330285027321</v>
      </c>
      <c r="AA1571">
        <v>27.258462825832371</v>
      </c>
      <c r="AB1571">
        <v>46.093144343648639</v>
      </c>
      <c r="AC1571">
        <v>254.6468763666343</v>
      </c>
      <c r="AD1571">
        <v>0</v>
      </c>
      <c r="AE1571">
        <v>554.25058899969213</v>
      </c>
    </row>
    <row r="1572" spans="1:31" x14ac:dyDescent="0.25">
      <c r="A1572">
        <v>1897386</v>
      </c>
      <c r="B1572">
        <v>1</v>
      </c>
      <c r="C1572" t="s">
        <v>80</v>
      </c>
      <c r="D1572" t="s">
        <v>90</v>
      </c>
      <c r="E1572" t="s">
        <v>171</v>
      </c>
      <c r="F1572" t="s">
        <v>4740</v>
      </c>
      <c r="G1572" t="s">
        <v>446</v>
      </c>
      <c r="H1572" t="s">
        <v>3625</v>
      </c>
      <c r="I1572" t="s">
        <v>135</v>
      </c>
      <c r="J1572" t="s">
        <v>136</v>
      </c>
      <c r="K1572" t="s">
        <v>137</v>
      </c>
      <c r="L1572" t="s">
        <v>4741</v>
      </c>
      <c r="M1572" t="s">
        <v>4742</v>
      </c>
      <c r="N1572">
        <v>1.2383333329999999</v>
      </c>
      <c r="O1572">
        <v>0</v>
      </c>
      <c r="P1572">
        <v>4397</v>
      </c>
      <c r="Q1572">
        <v>0</v>
      </c>
      <c r="R1572">
        <v>0</v>
      </c>
      <c r="S1572">
        <v>0</v>
      </c>
      <c r="T1572">
        <v>342</v>
      </c>
      <c r="U1572">
        <v>0</v>
      </c>
      <c r="V1572">
        <v>0</v>
      </c>
      <c r="W1572">
        <v>0</v>
      </c>
      <c r="X1572">
        <v>1399.3109974709287</v>
      </c>
      <c r="Y1572">
        <v>0</v>
      </c>
      <c r="Z1572">
        <v>0</v>
      </c>
      <c r="AA1572">
        <v>0</v>
      </c>
      <c r="AB1572">
        <v>501.89724626643692</v>
      </c>
      <c r="AC1572">
        <v>0</v>
      </c>
      <c r="AD1572">
        <v>0</v>
      </c>
      <c r="AE1572">
        <v>1901.2082437373656</v>
      </c>
    </row>
    <row r="1573" spans="1:31" x14ac:dyDescent="0.25">
      <c r="A1573">
        <v>1899928</v>
      </c>
      <c r="B1573">
        <v>1</v>
      </c>
      <c r="C1573" t="s">
        <v>80</v>
      </c>
      <c r="D1573" t="s">
        <v>96</v>
      </c>
      <c r="E1573" t="s">
        <v>190</v>
      </c>
      <c r="F1573" t="s">
        <v>4743</v>
      </c>
      <c r="G1573" t="s">
        <v>241</v>
      </c>
      <c r="H1573" t="s">
        <v>157</v>
      </c>
      <c r="I1573" t="s">
        <v>135</v>
      </c>
      <c r="J1573" t="s">
        <v>136</v>
      </c>
      <c r="K1573" t="s">
        <v>137</v>
      </c>
      <c r="L1573" t="s">
        <v>4744</v>
      </c>
      <c r="M1573" t="s">
        <v>4745</v>
      </c>
      <c r="N1573">
        <v>4.0647222220000003</v>
      </c>
      <c r="O1573">
        <v>0</v>
      </c>
      <c r="P1573">
        <v>0</v>
      </c>
      <c r="Q1573">
        <v>0</v>
      </c>
      <c r="R1573">
        <v>0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16.592211234570208</v>
      </c>
      <c r="AB1573">
        <v>0</v>
      </c>
      <c r="AC1573">
        <v>0</v>
      </c>
      <c r="AD1573">
        <v>0</v>
      </c>
      <c r="AE1573">
        <v>16.592211234570208</v>
      </c>
    </row>
    <row r="1574" spans="1:31" x14ac:dyDescent="0.25">
      <c r="A1574">
        <v>1899828</v>
      </c>
      <c r="B1574">
        <v>1</v>
      </c>
      <c r="C1574" t="s">
        <v>81</v>
      </c>
      <c r="D1574" t="s">
        <v>116</v>
      </c>
      <c r="E1574" t="s">
        <v>149</v>
      </c>
      <c r="F1574" t="s">
        <v>4746</v>
      </c>
      <c r="G1574" t="s">
        <v>133</v>
      </c>
      <c r="H1574" t="s">
        <v>134</v>
      </c>
      <c r="I1574" t="s">
        <v>135</v>
      </c>
      <c r="J1574" t="s">
        <v>136</v>
      </c>
      <c r="K1574" t="s">
        <v>137</v>
      </c>
      <c r="L1574" t="s">
        <v>4747</v>
      </c>
      <c r="M1574" t="s">
        <v>4748</v>
      </c>
      <c r="N1574">
        <v>2.1016666659999999</v>
      </c>
      <c r="O1574">
        <v>0</v>
      </c>
      <c r="P1574">
        <v>5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0.79220083176087341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0.79220083176087341</v>
      </c>
    </row>
    <row r="1575" spans="1:31" x14ac:dyDescent="0.25">
      <c r="A1575">
        <v>1898803</v>
      </c>
      <c r="B1575">
        <v>1</v>
      </c>
      <c r="C1575" t="s">
        <v>80</v>
      </c>
      <c r="D1575" t="s">
        <v>84</v>
      </c>
      <c r="E1575" t="s">
        <v>171</v>
      </c>
      <c r="F1575" t="s">
        <v>4749</v>
      </c>
      <c r="G1575" t="s">
        <v>446</v>
      </c>
      <c r="H1575" t="s">
        <v>3625</v>
      </c>
      <c r="I1575" t="s">
        <v>135</v>
      </c>
      <c r="J1575" t="s">
        <v>136</v>
      </c>
      <c r="K1575" t="s">
        <v>137</v>
      </c>
      <c r="L1575" t="s">
        <v>4750</v>
      </c>
      <c r="M1575" t="s">
        <v>4751</v>
      </c>
      <c r="N1575">
        <v>0.30367111099999999</v>
      </c>
      <c r="O1575">
        <v>0</v>
      </c>
      <c r="P1575">
        <v>4291</v>
      </c>
      <c r="Q1575">
        <v>0</v>
      </c>
      <c r="R1575">
        <v>0</v>
      </c>
      <c r="S1575">
        <v>2</v>
      </c>
      <c r="T1575">
        <v>203</v>
      </c>
      <c r="U1575">
        <v>0</v>
      </c>
      <c r="V1575">
        <v>0</v>
      </c>
      <c r="W1575">
        <v>0</v>
      </c>
      <c r="X1575">
        <v>349.98996920354563</v>
      </c>
      <c r="Y1575">
        <v>0</v>
      </c>
      <c r="Z1575">
        <v>0</v>
      </c>
      <c r="AA1575">
        <v>150.11697675304893</v>
      </c>
      <c r="AB1575">
        <v>108.47167985342865</v>
      </c>
      <c r="AC1575">
        <v>0</v>
      </c>
      <c r="AD1575">
        <v>0</v>
      </c>
      <c r="AE1575">
        <v>608.57862581002325</v>
      </c>
    </row>
    <row r="1576" spans="1:31" x14ac:dyDescent="0.25">
      <c r="A1576">
        <v>1898852</v>
      </c>
      <c r="B1576">
        <v>1</v>
      </c>
      <c r="C1576" t="s">
        <v>80</v>
      </c>
      <c r="D1576" t="s">
        <v>88</v>
      </c>
      <c r="E1576" t="s">
        <v>160</v>
      </c>
      <c r="F1576" t="s">
        <v>2411</v>
      </c>
      <c r="G1576" t="s">
        <v>133</v>
      </c>
      <c r="H1576" t="s">
        <v>134</v>
      </c>
      <c r="I1576" t="s">
        <v>135</v>
      </c>
      <c r="J1576" t="s">
        <v>136</v>
      </c>
      <c r="K1576" t="s">
        <v>137</v>
      </c>
      <c r="L1576" t="s">
        <v>4752</v>
      </c>
      <c r="M1576" t="s">
        <v>4753</v>
      </c>
      <c r="N1576">
        <v>2.7716666659999998</v>
      </c>
      <c r="O1576">
        <v>0</v>
      </c>
      <c r="P1576">
        <v>221</v>
      </c>
      <c r="Q1576">
        <v>0</v>
      </c>
      <c r="R1576">
        <v>0</v>
      </c>
      <c r="S1576">
        <v>0</v>
      </c>
      <c r="T1576">
        <v>7</v>
      </c>
      <c r="U1576">
        <v>0</v>
      </c>
      <c r="V1576">
        <v>0</v>
      </c>
      <c r="W1576">
        <v>0</v>
      </c>
      <c r="X1576">
        <v>188.92554746178743</v>
      </c>
      <c r="Y1576">
        <v>0</v>
      </c>
      <c r="Z1576">
        <v>0</v>
      </c>
      <c r="AA1576">
        <v>0</v>
      </c>
      <c r="AB1576">
        <v>1.5373748628463737</v>
      </c>
      <c r="AC1576">
        <v>0</v>
      </c>
      <c r="AD1576">
        <v>0</v>
      </c>
      <c r="AE1576">
        <v>190.46292232463381</v>
      </c>
    </row>
    <row r="1577" spans="1:31" x14ac:dyDescent="0.25">
      <c r="A1577">
        <v>1898319</v>
      </c>
      <c r="B1577">
        <v>1</v>
      </c>
      <c r="C1577" t="s">
        <v>80</v>
      </c>
      <c r="D1577" t="s">
        <v>84</v>
      </c>
      <c r="E1577" t="s">
        <v>190</v>
      </c>
      <c r="F1577" t="s">
        <v>4754</v>
      </c>
      <c r="G1577" t="s">
        <v>156</v>
      </c>
      <c r="H1577" t="s">
        <v>157</v>
      </c>
      <c r="I1577" t="s">
        <v>135</v>
      </c>
      <c r="J1577" t="s">
        <v>136</v>
      </c>
      <c r="K1577" t="s">
        <v>137</v>
      </c>
      <c r="L1577" t="s">
        <v>4755</v>
      </c>
      <c r="M1577" t="s">
        <v>4756</v>
      </c>
      <c r="N1577">
        <v>0.64111111099999996</v>
      </c>
      <c r="O1577">
        <v>0</v>
      </c>
      <c r="P1577">
        <v>5289</v>
      </c>
      <c r="Q1577">
        <v>0</v>
      </c>
      <c r="R1577">
        <v>0</v>
      </c>
      <c r="S1577">
        <v>2</v>
      </c>
      <c r="T1577">
        <v>429</v>
      </c>
      <c r="U1577">
        <v>0</v>
      </c>
      <c r="V1577">
        <v>1</v>
      </c>
      <c r="W1577">
        <v>0</v>
      </c>
      <c r="X1577">
        <v>755.04178753427584</v>
      </c>
      <c r="Y1577">
        <v>0</v>
      </c>
      <c r="Z1577">
        <v>0</v>
      </c>
      <c r="AA1577">
        <v>41.375054813219819</v>
      </c>
      <c r="AB1577">
        <v>382.53796265350059</v>
      </c>
      <c r="AC1577">
        <v>0</v>
      </c>
      <c r="AD1577">
        <v>5.91522818138308</v>
      </c>
      <c r="AE1577">
        <v>1184.8700331823793</v>
      </c>
    </row>
    <row r="1578" spans="1:31" x14ac:dyDescent="0.25">
      <c r="A1578">
        <v>1899636</v>
      </c>
      <c r="B1578">
        <v>1</v>
      </c>
      <c r="C1578" t="s">
        <v>81</v>
      </c>
      <c r="D1578" t="s">
        <v>128</v>
      </c>
      <c r="E1578" t="s">
        <v>149</v>
      </c>
      <c r="F1578" t="s">
        <v>1041</v>
      </c>
      <c r="G1578" t="s">
        <v>151</v>
      </c>
      <c r="H1578" t="s">
        <v>134</v>
      </c>
      <c r="I1578" t="s">
        <v>135</v>
      </c>
      <c r="J1578" t="s">
        <v>136</v>
      </c>
      <c r="K1578" t="s">
        <v>137</v>
      </c>
      <c r="L1578" t="s">
        <v>4757</v>
      </c>
      <c r="M1578" t="s">
        <v>4758</v>
      </c>
      <c r="N1578">
        <v>1.770277777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111</v>
      </c>
      <c r="U1578">
        <v>0</v>
      </c>
      <c r="V1578">
        <v>5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174.7180307879963</v>
      </c>
      <c r="AC1578">
        <v>0</v>
      </c>
      <c r="AD1578">
        <v>79.912766607265098</v>
      </c>
      <c r="AE1578">
        <v>254.6307973952614</v>
      </c>
    </row>
    <row r="1579" spans="1:31" x14ac:dyDescent="0.25">
      <c r="A1579">
        <v>1898860</v>
      </c>
      <c r="B1579">
        <v>1</v>
      </c>
      <c r="C1579" t="s">
        <v>80</v>
      </c>
      <c r="D1579" t="s">
        <v>83</v>
      </c>
      <c r="E1579" t="s">
        <v>131</v>
      </c>
      <c r="F1579" t="s">
        <v>2781</v>
      </c>
      <c r="G1579" t="s">
        <v>133</v>
      </c>
      <c r="H1579" t="s">
        <v>134</v>
      </c>
      <c r="I1579" t="s">
        <v>135</v>
      </c>
      <c r="J1579" t="s">
        <v>136</v>
      </c>
      <c r="K1579" t="s">
        <v>137</v>
      </c>
      <c r="L1579" t="s">
        <v>4759</v>
      </c>
      <c r="M1579" t="s">
        <v>4760</v>
      </c>
      <c r="N1579">
        <v>7.9811111109999997</v>
      </c>
      <c r="O1579">
        <v>0</v>
      </c>
      <c r="P1579">
        <v>215</v>
      </c>
      <c r="Q1579">
        <v>0</v>
      </c>
      <c r="R1579">
        <v>0</v>
      </c>
      <c r="S1579">
        <v>0</v>
      </c>
      <c r="T1579">
        <v>37</v>
      </c>
      <c r="U1579">
        <v>0</v>
      </c>
      <c r="V1579">
        <v>0</v>
      </c>
      <c r="W1579">
        <v>0</v>
      </c>
      <c r="X1579">
        <v>585.72988339847916</v>
      </c>
      <c r="Y1579">
        <v>0</v>
      </c>
      <c r="Z1579">
        <v>0</v>
      </c>
      <c r="AA1579">
        <v>0</v>
      </c>
      <c r="AB1579">
        <v>383.41150000246313</v>
      </c>
      <c r="AC1579">
        <v>0</v>
      </c>
      <c r="AD1579">
        <v>0</v>
      </c>
      <c r="AE1579">
        <v>969.14138340094223</v>
      </c>
    </row>
    <row r="1580" spans="1:31" x14ac:dyDescent="0.25">
      <c r="A1580">
        <v>1898262</v>
      </c>
      <c r="B1580">
        <v>1</v>
      </c>
      <c r="C1580" t="s">
        <v>80</v>
      </c>
      <c r="D1580" t="s">
        <v>84</v>
      </c>
      <c r="E1580" t="s">
        <v>171</v>
      </c>
      <c r="F1580" t="s">
        <v>4761</v>
      </c>
      <c r="G1580" t="s">
        <v>446</v>
      </c>
      <c r="H1580" t="s">
        <v>3625</v>
      </c>
      <c r="I1580" t="s">
        <v>135</v>
      </c>
      <c r="J1580" t="s">
        <v>136</v>
      </c>
      <c r="K1580" t="s">
        <v>137</v>
      </c>
      <c r="L1580" t="s">
        <v>4762</v>
      </c>
      <c r="M1580" t="s">
        <v>4763</v>
      </c>
      <c r="N1580">
        <v>0.76833333299999995</v>
      </c>
      <c r="O1580">
        <v>0</v>
      </c>
      <c r="P1580">
        <v>3499</v>
      </c>
      <c r="Q1580">
        <v>0</v>
      </c>
      <c r="R1580">
        <v>0</v>
      </c>
      <c r="S1580">
        <v>1</v>
      </c>
      <c r="T1580">
        <v>188</v>
      </c>
      <c r="U1580">
        <v>0</v>
      </c>
      <c r="V1580">
        <v>0</v>
      </c>
      <c r="W1580">
        <v>0</v>
      </c>
      <c r="X1580">
        <v>792.82376159432306</v>
      </c>
      <c r="Y1580">
        <v>0</v>
      </c>
      <c r="Z1580">
        <v>0</v>
      </c>
      <c r="AA1580">
        <v>181.53680086799213</v>
      </c>
      <c r="AB1580">
        <v>268.71571052991436</v>
      </c>
      <c r="AC1580">
        <v>0</v>
      </c>
      <c r="AD1580">
        <v>0</v>
      </c>
      <c r="AE1580">
        <v>1243.0762729922296</v>
      </c>
    </row>
    <row r="1581" spans="1:31" x14ac:dyDescent="0.25">
      <c r="A1581">
        <v>1898760</v>
      </c>
      <c r="B1581">
        <v>1</v>
      </c>
      <c r="C1581" t="s">
        <v>80</v>
      </c>
      <c r="D1581" t="s">
        <v>96</v>
      </c>
      <c r="E1581" t="s">
        <v>131</v>
      </c>
      <c r="F1581" t="s">
        <v>4764</v>
      </c>
      <c r="G1581" t="s">
        <v>133</v>
      </c>
      <c r="H1581" t="s">
        <v>134</v>
      </c>
      <c r="I1581" t="s">
        <v>135</v>
      </c>
      <c r="J1581" t="s">
        <v>136</v>
      </c>
      <c r="K1581" t="s">
        <v>137</v>
      </c>
      <c r="L1581" t="s">
        <v>4765</v>
      </c>
      <c r="M1581" t="s">
        <v>4766</v>
      </c>
      <c r="N1581">
        <v>11.582777777</v>
      </c>
      <c r="O1581">
        <v>0</v>
      </c>
      <c r="P1581">
        <v>17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226.01215281118979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226.01215281118979</v>
      </c>
    </row>
    <row r="1582" spans="1:31" x14ac:dyDescent="0.25">
      <c r="A1582">
        <v>1897821</v>
      </c>
      <c r="B1582">
        <v>1</v>
      </c>
      <c r="C1582" t="s">
        <v>80</v>
      </c>
      <c r="D1582" t="s">
        <v>103</v>
      </c>
      <c r="E1582" t="s">
        <v>171</v>
      </c>
      <c r="F1582" t="s">
        <v>4767</v>
      </c>
      <c r="G1582" t="s">
        <v>446</v>
      </c>
      <c r="H1582" t="s">
        <v>3625</v>
      </c>
      <c r="I1582" t="s">
        <v>135</v>
      </c>
      <c r="J1582" t="s">
        <v>136</v>
      </c>
      <c r="K1582" t="s">
        <v>137</v>
      </c>
      <c r="L1582" t="s">
        <v>4768</v>
      </c>
      <c r="M1582" t="s">
        <v>4769</v>
      </c>
      <c r="N1582">
        <v>1.0417766660000001</v>
      </c>
      <c r="O1582">
        <v>0</v>
      </c>
      <c r="P1582">
        <v>0</v>
      </c>
      <c r="Q1582">
        <v>6</v>
      </c>
      <c r="R1582">
        <v>0</v>
      </c>
      <c r="S1582">
        <v>50</v>
      </c>
      <c r="T1582">
        <v>5</v>
      </c>
      <c r="U1582">
        <v>80</v>
      </c>
      <c r="V1582">
        <v>5</v>
      </c>
      <c r="W1582">
        <v>0</v>
      </c>
      <c r="X1582">
        <v>0</v>
      </c>
      <c r="Y1582">
        <v>60.45542407055072</v>
      </c>
      <c r="Z1582">
        <v>0</v>
      </c>
      <c r="AA1582">
        <v>734.45642672504812</v>
      </c>
      <c r="AB1582">
        <v>70.447478190031788</v>
      </c>
      <c r="AC1582">
        <v>10308.036623121672</v>
      </c>
      <c r="AD1582">
        <v>91.119082096277808</v>
      </c>
      <c r="AE1582">
        <v>11264.515034203581</v>
      </c>
    </row>
    <row r="1583" spans="1:31" x14ac:dyDescent="0.25">
      <c r="A1583">
        <v>1899152</v>
      </c>
      <c r="B1583">
        <v>1</v>
      </c>
      <c r="C1583" t="s">
        <v>81</v>
      </c>
      <c r="D1583" t="s">
        <v>118</v>
      </c>
      <c r="E1583" t="s">
        <v>131</v>
      </c>
      <c r="F1583" t="s">
        <v>4770</v>
      </c>
      <c r="G1583" t="s">
        <v>133</v>
      </c>
      <c r="H1583" t="s">
        <v>134</v>
      </c>
      <c r="I1583" t="s">
        <v>135</v>
      </c>
      <c r="J1583" t="s">
        <v>136</v>
      </c>
      <c r="K1583" t="s">
        <v>137</v>
      </c>
      <c r="L1583" t="s">
        <v>4771</v>
      </c>
      <c r="M1583" t="s">
        <v>4772</v>
      </c>
      <c r="N1583">
        <v>2.8758333330000001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1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7.1520397254327399</v>
      </c>
      <c r="AC1583">
        <v>0</v>
      </c>
      <c r="AD1583">
        <v>0</v>
      </c>
      <c r="AE1583">
        <v>7.1520397254327399</v>
      </c>
    </row>
    <row r="1584" spans="1:31" x14ac:dyDescent="0.25">
      <c r="A1584">
        <v>1898411</v>
      </c>
      <c r="B1584">
        <v>1</v>
      </c>
      <c r="C1584" t="s">
        <v>80</v>
      </c>
      <c r="D1584" t="s">
        <v>82</v>
      </c>
      <c r="E1584" t="s">
        <v>154</v>
      </c>
      <c r="F1584" t="s">
        <v>4773</v>
      </c>
      <c r="G1584" t="s">
        <v>156</v>
      </c>
      <c r="H1584" t="s">
        <v>157</v>
      </c>
      <c r="I1584" t="s">
        <v>135</v>
      </c>
      <c r="J1584" t="s">
        <v>136</v>
      </c>
      <c r="K1584" t="s">
        <v>137</v>
      </c>
      <c r="L1584" t="s">
        <v>4774</v>
      </c>
      <c r="M1584" t="s">
        <v>4775</v>
      </c>
      <c r="N1584">
        <v>1.086944444</v>
      </c>
      <c r="O1584">
        <v>0</v>
      </c>
      <c r="P1584">
        <v>4193</v>
      </c>
      <c r="Q1584">
        <v>0</v>
      </c>
      <c r="R1584">
        <v>0</v>
      </c>
      <c r="S1584">
        <v>13</v>
      </c>
      <c r="T1584">
        <v>4675</v>
      </c>
      <c r="U1584">
        <v>0</v>
      </c>
      <c r="V1584">
        <v>12</v>
      </c>
      <c r="W1584">
        <v>0</v>
      </c>
      <c r="X1584">
        <v>1277.4466274280444</v>
      </c>
      <c r="Y1584">
        <v>0</v>
      </c>
      <c r="Z1584">
        <v>0</v>
      </c>
      <c r="AA1584">
        <v>9478.6787370463153</v>
      </c>
      <c r="AB1584">
        <v>5882.1994640555231</v>
      </c>
      <c r="AC1584">
        <v>0</v>
      </c>
      <c r="AD1584">
        <v>45.036952881808801</v>
      </c>
      <c r="AE1584">
        <v>16683.361781411691</v>
      </c>
    </row>
    <row r="1585" spans="1:31" x14ac:dyDescent="0.25">
      <c r="A1585">
        <v>1899493</v>
      </c>
      <c r="B1585">
        <v>1</v>
      </c>
      <c r="C1585" t="s">
        <v>80</v>
      </c>
      <c r="D1585" t="s">
        <v>85</v>
      </c>
      <c r="E1585" t="s">
        <v>160</v>
      </c>
      <c r="F1585" t="s">
        <v>4776</v>
      </c>
      <c r="G1585" t="s">
        <v>162</v>
      </c>
      <c r="H1585" t="s">
        <v>134</v>
      </c>
      <c r="I1585" t="s">
        <v>135</v>
      </c>
      <c r="J1585" t="s">
        <v>136</v>
      </c>
      <c r="K1585" t="s">
        <v>137</v>
      </c>
      <c r="L1585" t="s">
        <v>3837</v>
      </c>
      <c r="M1585" t="s">
        <v>4777</v>
      </c>
      <c r="N1585">
        <v>3.4280555549999998</v>
      </c>
      <c r="O1585">
        <v>0</v>
      </c>
      <c r="P1585">
        <v>36</v>
      </c>
      <c r="Q1585">
        <v>0</v>
      </c>
      <c r="R1585">
        <v>0</v>
      </c>
      <c r="S1585">
        <v>0</v>
      </c>
      <c r="T1585">
        <v>61</v>
      </c>
      <c r="U1585">
        <v>0</v>
      </c>
      <c r="V1585">
        <v>0</v>
      </c>
      <c r="W1585">
        <v>0</v>
      </c>
      <c r="X1585">
        <v>44.587819211939397</v>
      </c>
      <c r="Y1585">
        <v>0</v>
      </c>
      <c r="Z1585">
        <v>0</v>
      </c>
      <c r="AA1585">
        <v>0</v>
      </c>
      <c r="AB1585">
        <v>122.58846071964952</v>
      </c>
      <c r="AC1585">
        <v>0</v>
      </c>
      <c r="AD1585">
        <v>0</v>
      </c>
      <c r="AE1585">
        <v>167.17627993158891</v>
      </c>
    </row>
    <row r="1586" spans="1:31" x14ac:dyDescent="0.25">
      <c r="A1586">
        <v>1897329</v>
      </c>
      <c r="B1586">
        <v>1</v>
      </c>
      <c r="C1586" t="s">
        <v>80</v>
      </c>
      <c r="D1586" t="s">
        <v>96</v>
      </c>
      <c r="E1586" t="s">
        <v>154</v>
      </c>
      <c r="F1586" t="s">
        <v>4778</v>
      </c>
      <c r="G1586" t="s">
        <v>263</v>
      </c>
      <c r="H1586" t="s">
        <v>157</v>
      </c>
      <c r="I1586" t="s">
        <v>135</v>
      </c>
      <c r="J1586" t="s">
        <v>136</v>
      </c>
      <c r="K1586" t="s">
        <v>203</v>
      </c>
      <c r="L1586" t="s">
        <v>4779</v>
      </c>
      <c r="M1586" t="s">
        <v>4780</v>
      </c>
      <c r="N1586">
        <v>0.57027777700000004</v>
      </c>
      <c r="O1586">
        <v>0</v>
      </c>
      <c r="P1586">
        <v>1971</v>
      </c>
      <c r="Q1586">
        <v>0</v>
      </c>
      <c r="R1586">
        <v>1</v>
      </c>
      <c r="S1586">
        <v>1</v>
      </c>
      <c r="T1586">
        <v>654</v>
      </c>
      <c r="U1586">
        <v>0</v>
      </c>
      <c r="V1586">
        <v>0</v>
      </c>
      <c r="W1586">
        <v>0</v>
      </c>
      <c r="X1586">
        <v>235.41530962271995</v>
      </c>
      <c r="Y1586">
        <v>0</v>
      </c>
      <c r="Z1586">
        <v>1.0963665194028891E-2</v>
      </c>
      <c r="AA1586">
        <v>37.388308125935232</v>
      </c>
      <c r="AB1586">
        <v>368.06582405788913</v>
      </c>
      <c r="AC1586">
        <v>0</v>
      </c>
      <c r="AD1586">
        <v>0</v>
      </c>
      <c r="AE1586">
        <v>640.88040547173841</v>
      </c>
    </row>
    <row r="1587" spans="1:31" x14ac:dyDescent="0.25">
      <c r="A1587">
        <v>1899593</v>
      </c>
      <c r="B1587">
        <v>1</v>
      </c>
      <c r="C1587" t="s">
        <v>80</v>
      </c>
      <c r="D1587" t="s">
        <v>104</v>
      </c>
      <c r="E1587" t="s">
        <v>154</v>
      </c>
      <c r="F1587" t="s">
        <v>4781</v>
      </c>
      <c r="G1587" t="s">
        <v>446</v>
      </c>
      <c r="H1587" t="s">
        <v>3625</v>
      </c>
      <c r="I1587" t="s">
        <v>135</v>
      </c>
      <c r="J1587" t="s">
        <v>136</v>
      </c>
      <c r="K1587" t="s">
        <v>137</v>
      </c>
      <c r="L1587" t="s">
        <v>4782</v>
      </c>
      <c r="M1587" t="s">
        <v>4783</v>
      </c>
      <c r="N1587">
        <v>0.47444444400000002</v>
      </c>
      <c r="O1587">
        <v>147</v>
      </c>
      <c r="P1587">
        <v>13464</v>
      </c>
      <c r="Q1587">
        <v>324</v>
      </c>
      <c r="R1587">
        <v>671</v>
      </c>
      <c r="S1587">
        <v>128</v>
      </c>
      <c r="T1587">
        <v>1565</v>
      </c>
      <c r="U1587">
        <v>50</v>
      </c>
      <c r="V1587">
        <v>5</v>
      </c>
      <c r="W1587">
        <v>68.070808238095481</v>
      </c>
      <c r="X1587">
        <v>1549.8914375287152</v>
      </c>
      <c r="Y1587">
        <v>249.42907729139029</v>
      </c>
      <c r="Z1587">
        <v>207.67756425926308</v>
      </c>
      <c r="AA1587">
        <v>377.85797512019633</v>
      </c>
      <c r="AB1587">
        <v>669.28283241610075</v>
      </c>
      <c r="AC1587">
        <v>4252.8054396287207</v>
      </c>
      <c r="AD1587">
        <v>20.641568831658006</v>
      </c>
      <c r="AE1587">
        <v>7395.65670331414</v>
      </c>
    </row>
    <row r="1588" spans="1:31" x14ac:dyDescent="0.25">
      <c r="A1588">
        <v>1897970</v>
      </c>
      <c r="B1588">
        <v>1</v>
      </c>
      <c r="C1588" t="s">
        <v>80</v>
      </c>
      <c r="D1588" t="s">
        <v>96</v>
      </c>
      <c r="E1588" t="s">
        <v>154</v>
      </c>
      <c r="F1588" t="s">
        <v>4784</v>
      </c>
      <c r="G1588" t="s">
        <v>446</v>
      </c>
      <c r="H1588" t="s">
        <v>3625</v>
      </c>
      <c r="I1588" t="s">
        <v>135</v>
      </c>
      <c r="J1588" t="s">
        <v>136</v>
      </c>
      <c r="K1588" t="s">
        <v>137</v>
      </c>
      <c r="L1588" t="s">
        <v>4785</v>
      </c>
      <c r="M1588" t="s">
        <v>4786</v>
      </c>
      <c r="N1588">
        <v>0.45277777699999999</v>
      </c>
      <c r="O1588">
        <v>1</v>
      </c>
      <c r="P1588">
        <v>703</v>
      </c>
      <c r="Q1588">
        <v>4</v>
      </c>
      <c r="R1588">
        <v>17</v>
      </c>
      <c r="S1588">
        <v>11</v>
      </c>
      <c r="T1588">
        <v>126</v>
      </c>
      <c r="U1588">
        <v>0</v>
      </c>
      <c r="V1588">
        <v>0</v>
      </c>
      <c r="W1588">
        <v>1.3791150295999999E-2</v>
      </c>
      <c r="X1588">
        <v>272.07296684016546</v>
      </c>
      <c r="Y1588">
        <v>2.1040873711749333</v>
      </c>
      <c r="Z1588">
        <v>14.899853231495879</v>
      </c>
      <c r="AA1588">
        <v>971.4607987468587</v>
      </c>
      <c r="AB1588">
        <v>328.31536735257151</v>
      </c>
      <c r="AC1588">
        <v>0</v>
      </c>
      <c r="AD1588">
        <v>0</v>
      </c>
      <c r="AE1588">
        <v>1588.8668646925623</v>
      </c>
    </row>
    <row r="1589" spans="1:31" x14ac:dyDescent="0.25">
      <c r="A1589">
        <v>1897429</v>
      </c>
      <c r="B1589">
        <v>1</v>
      </c>
      <c r="C1589" t="s">
        <v>80</v>
      </c>
      <c r="D1589" t="s">
        <v>94</v>
      </c>
      <c r="E1589" t="s">
        <v>131</v>
      </c>
      <c r="F1589" t="s">
        <v>4787</v>
      </c>
      <c r="G1589" t="s">
        <v>133</v>
      </c>
      <c r="H1589" t="s">
        <v>134</v>
      </c>
      <c r="I1589" t="s">
        <v>135</v>
      </c>
      <c r="J1589" t="s">
        <v>136</v>
      </c>
      <c r="K1589" t="s">
        <v>137</v>
      </c>
      <c r="L1589" t="s">
        <v>4788</v>
      </c>
      <c r="M1589" t="s">
        <v>4789</v>
      </c>
      <c r="N1589">
        <v>2.2527777769999999</v>
      </c>
      <c r="O1589">
        <v>0</v>
      </c>
      <c r="P1589">
        <v>35</v>
      </c>
      <c r="Q1589">
        <v>0</v>
      </c>
      <c r="R1589">
        <v>0</v>
      </c>
      <c r="S1589">
        <v>0</v>
      </c>
      <c r="T1589">
        <v>2</v>
      </c>
      <c r="U1589">
        <v>0</v>
      </c>
      <c r="V1589">
        <v>0</v>
      </c>
      <c r="W1589">
        <v>0</v>
      </c>
      <c r="X1589">
        <v>21.129813065352593</v>
      </c>
      <c r="Y1589">
        <v>0</v>
      </c>
      <c r="Z1589">
        <v>0</v>
      </c>
      <c r="AA1589">
        <v>0</v>
      </c>
      <c r="AB1589">
        <v>3.6704395130311456</v>
      </c>
      <c r="AC1589">
        <v>0</v>
      </c>
      <c r="AD1589">
        <v>0</v>
      </c>
      <c r="AE1589">
        <v>24.800252578383738</v>
      </c>
    </row>
    <row r="1590" spans="1:31" x14ac:dyDescent="0.25">
      <c r="A1590">
        <v>1897541</v>
      </c>
      <c r="B1590">
        <v>1</v>
      </c>
      <c r="C1590" t="s">
        <v>80</v>
      </c>
      <c r="D1590" t="s">
        <v>104</v>
      </c>
      <c r="E1590" t="s">
        <v>171</v>
      </c>
      <c r="F1590" t="s">
        <v>4790</v>
      </c>
      <c r="G1590" t="s">
        <v>446</v>
      </c>
      <c r="H1590" t="s">
        <v>3625</v>
      </c>
      <c r="I1590" t="s">
        <v>135</v>
      </c>
      <c r="J1590" t="s">
        <v>136</v>
      </c>
      <c r="K1590" t="s">
        <v>137</v>
      </c>
      <c r="L1590" t="s">
        <v>4791</v>
      </c>
      <c r="M1590" t="s">
        <v>4792</v>
      </c>
      <c r="N1590">
        <v>1.105555555</v>
      </c>
      <c r="O1590">
        <v>1</v>
      </c>
      <c r="P1590">
        <v>436</v>
      </c>
      <c r="Q1590">
        <v>23</v>
      </c>
      <c r="R1590">
        <v>26</v>
      </c>
      <c r="S1590">
        <v>33</v>
      </c>
      <c r="T1590">
        <v>71</v>
      </c>
      <c r="U1590">
        <v>17</v>
      </c>
      <c r="V1590">
        <v>0</v>
      </c>
      <c r="W1590">
        <v>2.0569377150537287</v>
      </c>
      <c r="X1590">
        <v>103.77044306744591</v>
      </c>
      <c r="Y1590">
        <v>60.258434941217644</v>
      </c>
      <c r="Z1590">
        <v>17.650721563443348</v>
      </c>
      <c r="AA1590">
        <v>405.32040631426906</v>
      </c>
      <c r="AB1590">
        <v>84.225627885443032</v>
      </c>
      <c r="AC1590">
        <v>842.98804381974617</v>
      </c>
      <c r="AD1590">
        <v>0</v>
      </c>
      <c r="AE1590">
        <v>1516.2706153066188</v>
      </c>
    </row>
    <row r="1591" spans="1:31" x14ac:dyDescent="0.25">
      <c r="A1591">
        <v>1899510</v>
      </c>
      <c r="B1591">
        <v>1</v>
      </c>
      <c r="C1591" t="s">
        <v>80</v>
      </c>
      <c r="D1591" t="s">
        <v>92</v>
      </c>
      <c r="E1591" t="s">
        <v>140</v>
      </c>
      <c r="F1591" t="s">
        <v>4793</v>
      </c>
      <c r="G1591" t="s">
        <v>217</v>
      </c>
      <c r="H1591" t="s">
        <v>134</v>
      </c>
      <c r="I1591" t="s">
        <v>135</v>
      </c>
      <c r="J1591" t="s">
        <v>136</v>
      </c>
      <c r="K1591" t="s">
        <v>137</v>
      </c>
      <c r="L1591" t="s">
        <v>4794</v>
      </c>
      <c r="M1591" t="s">
        <v>4795</v>
      </c>
      <c r="N1591">
        <v>5.2838888879999999</v>
      </c>
      <c r="O1591">
        <v>0</v>
      </c>
      <c r="P1591">
        <v>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6.1736232533384667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6.1736232533384667</v>
      </c>
    </row>
    <row r="1592" spans="1:31" x14ac:dyDescent="0.25">
      <c r="A1592">
        <v>1899650</v>
      </c>
      <c r="B1592">
        <v>1</v>
      </c>
      <c r="C1592" t="s">
        <v>80</v>
      </c>
      <c r="D1592" t="s">
        <v>100</v>
      </c>
      <c r="E1592" t="s">
        <v>190</v>
      </c>
      <c r="F1592" t="s">
        <v>4796</v>
      </c>
      <c r="G1592" t="s">
        <v>241</v>
      </c>
      <c r="H1592" t="s">
        <v>157</v>
      </c>
      <c r="I1592" t="s">
        <v>135</v>
      </c>
      <c r="J1592" t="s">
        <v>136</v>
      </c>
      <c r="K1592" t="s">
        <v>137</v>
      </c>
      <c r="L1592" t="s">
        <v>4797</v>
      </c>
      <c r="M1592" t="s">
        <v>4798</v>
      </c>
      <c r="N1592">
        <v>2.7905555550000001</v>
      </c>
      <c r="O1592">
        <v>0</v>
      </c>
      <c r="P1592">
        <v>178</v>
      </c>
      <c r="Q1592">
        <v>0</v>
      </c>
      <c r="R1592">
        <v>4</v>
      </c>
      <c r="S1592">
        <v>0</v>
      </c>
      <c r="T1592">
        <v>15</v>
      </c>
      <c r="U1592">
        <v>0</v>
      </c>
      <c r="V1592">
        <v>0</v>
      </c>
      <c r="W1592">
        <v>0</v>
      </c>
      <c r="X1592">
        <v>295.44712272275024</v>
      </c>
      <c r="Y1592">
        <v>0</v>
      </c>
      <c r="Z1592">
        <v>4.0071013070364465</v>
      </c>
      <c r="AA1592">
        <v>0</v>
      </c>
      <c r="AB1592">
        <v>84.978060278069549</v>
      </c>
      <c r="AC1592">
        <v>0</v>
      </c>
      <c r="AD1592">
        <v>0</v>
      </c>
      <c r="AE1592">
        <v>384.43228430785626</v>
      </c>
    </row>
    <row r="1593" spans="1:31" x14ac:dyDescent="0.25">
      <c r="A1593">
        <v>1898823</v>
      </c>
      <c r="B1593">
        <v>1</v>
      </c>
      <c r="C1593" t="s">
        <v>80</v>
      </c>
      <c r="D1593" t="s">
        <v>96</v>
      </c>
      <c r="E1593" t="s">
        <v>131</v>
      </c>
      <c r="F1593" t="s">
        <v>864</v>
      </c>
      <c r="G1593" t="s">
        <v>362</v>
      </c>
      <c r="H1593" t="s">
        <v>134</v>
      </c>
      <c r="I1593" t="s">
        <v>135</v>
      </c>
      <c r="J1593" t="s">
        <v>3</v>
      </c>
      <c r="K1593" t="s">
        <v>137</v>
      </c>
      <c r="L1593" t="s">
        <v>4799</v>
      </c>
      <c r="M1593" t="s">
        <v>4800</v>
      </c>
      <c r="N1593">
        <v>9.5833333330000006</v>
      </c>
      <c r="O1593">
        <v>0</v>
      </c>
      <c r="P1593">
        <v>27</v>
      </c>
      <c r="Q1593">
        <v>0</v>
      </c>
      <c r="R1593">
        <v>0</v>
      </c>
      <c r="S1593">
        <v>0</v>
      </c>
      <c r="T1593">
        <v>2</v>
      </c>
      <c r="U1593">
        <v>0</v>
      </c>
      <c r="V1593">
        <v>0</v>
      </c>
      <c r="W1593">
        <v>0</v>
      </c>
      <c r="X1593">
        <v>88.737599514492544</v>
      </c>
      <c r="Y1593">
        <v>0</v>
      </c>
      <c r="Z1593">
        <v>0</v>
      </c>
      <c r="AA1593">
        <v>0</v>
      </c>
      <c r="AB1593">
        <v>39.861020814595591</v>
      </c>
      <c r="AC1593">
        <v>0</v>
      </c>
      <c r="AD1593">
        <v>0</v>
      </c>
      <c r="AE1593">
        <v>128.59862032908813</v>
      </c>
    </row>
    <row r="1594" spans="1:31" x14ac:dyDescent="0.25">
      <c r="A1594">
        <v>1897326</v>
      </c>
      <c r="B1594">
        <v>1</v>
      </c>
      <c r="C1594" t="s">
        <v>80</v>
      </c>
      <c r="D1594" t="s">
        <v>97</v>
      </c>
      <c r="E1594" t="s">
        <v>131</v>
      </c>
      <c r="F1594" t="s">
        <v>4801</v>
      </c>
      <c r="G1594" t="s">
        <v>133</v>
      </c>
      <c r="H1594" t="s">
        <v>134</v>
      </c>
      <c r="I1594" t="s">
        <v>135</v>
      </c>
      <c r="J1594" t="s">
        <v>136</v>
      </c>
      <c r="K1594" t="s">
        <v>137</v>
      </c>
      <c r="L1594" t="s">
        <v>4802</v>
      </c>
      <c r="M1594" t="s">
        <v>4803</v>
      </c>
      <c r="N1594">
        <v>7.0505555549999999</v>
      </c>
      <c r="O1594">
        <v>0</v>
      </c>
      <c r="P1594">
        <v>6</v>
      </c>
      <c r="Q1594">
        <v>0</v>
      </c>
      <c r="R1594">
        <v>1</v>
      </c>
      <c r="S1594">
        <v>0</v>
      </c>
      <c r="T1594">
        <v>3</v>
      </c>
      <c r="U1594">
        <v>0</v>
      </c>
      <c r="V1594">
        <v>0</v>
      </c>
      <c r="W1594">
        <v>0</v>
      </c>
      <c r="X1594">
        <v>9.8398669650112076</v>
      </c>
      <c r="Y1594">
        <v>0</v>
      </c>
      <c r="Z1594">
        <v>0</v>
      </c>
      <c r="AA1594">
        <v>0</v>
      </c>
      <c r="AB1594">
        <v>111.33484898818364</v>
      </c>
      <c r="AC1594">
        <v>0</v>
      </c>
      <c r="AD1594">
        <v>0</v>
      </c>
      <c r="AE1594">
        <v>121.17471595319485</v>
      </c>
    </row>
    <row r="1595" spans="1:31" x14ac:dyDescent="0.25">
      <c r="A1595">
        <v>1899796</v>
      </c>
      <c r="B1595">
        <v>1</v>
      </c>
      <c r="C1595" t="s">
        <v>81</v>
      </c>
      <c r="D1595" t="s">
        <v>122</v>
      </c>
      <c r="E1595" t="s">
        <v>160</v>
      </c>
      <c r="F1595" t="s">
        <v>4804</v>
      </c>
      <c r="G1595" t="s">
        <v>162</v>
      </c>
      <c r="H1595" t="s">
        <v>134</v>
      </c>
      <c r="I1595" t="s">
        <v>135</v>
      </c>
      <c r="J1595" t="s">
        <v>136</v>
      </c>
      <c r="K1595" t="s">
        <v>137</v>
      </c>
      <c r="L1595" t="s">
        <v>4805</v>
      </c>
      <c r="M1595" t="s">
        <v>4806</v>
      </c>
      <c r="N1595">
        <v>0.91222222200000003</v>
      </c>
      <c r="O1595">
        <v>0</v>
      </c>
      <c r="P1595">
        <v>84</v>
      </c>
      <c r="Q1595">
        <v>0</v>
      </c>
      <c r="R1595">
        <v>0</v>
      </c>
      <c r="S1595">
        <v>0</v>
      </c>
      <c r="T1595">
        <v>29</v>
      </c>
      <c r="U1595">
        <v>0</v>
      </c>
      <c r="V1595">
        <v>0</v>
      </c>
      <c r="W1595">
        <v>0</v>
      </c>
      <c r="X1595">
        <v>19.34794396380509</v>
      </c>
      <c r="Y1595">
        <v>0</v>
      </c>
      <c r="Z1595">
        <v>0</v>
      </c>
      <c r="AA1595">
        <v>0</v>
      </c>
      <c r="AB1595">
        <v>25.667423327067279</v>
      </c>
      <c r="AC1595">
        <v>0</v>
      </c>
      <c r="AD1595">
        <v>0</v>
      </c>
      <c r="AE1595">
        <v>45.015367290872369</v>
      </c>
    </row>
    <row r="1596" spans="1:31" x14ac:dyDescent="0.25">
      <c r="A1596">
        <v>1897349</v>
      </c>
      <c r="B1596">
        <v>1</v>
      </c>
      <c r="C1596" t="s">
        <v>80</v>
      </c>
      <c r="D1596" t="s">
        <v>90</v>
      </c>
      <c r="E1596" t="s">
        <v>140</v>
      </c>
      <c r="F1596" t="s">
        <v>4807</v>
      </c>
      <c r="G1596" t="s">
        <v>217</v>
      </c>
      <c r="H1596" t="s">
        <v>134</v>
      </c>
      <c r="I1596" t="s">
        <v>135</v>
      </c>
      <c r="J1596" t="s">
        <v>136</v>
      </c>
      <c r="K1596" t="s">
        <v>137</v>
      </c>
      <c r="L1596" t="s">
        <v>4808</v>
      </c>
      <c r="M1596" t="s">
        <v>4809</v>
      </c>
      <c r="N1596">
        <v>1.5080555550000001</v>
      </c>
      <c r="O1596">
        <v>0</v>
      </c>
      <c r="P1596">
        <v>4</v>
      </c>
      <c r="Q1596">
        <v>0</v>
      </c>
      <c r="R1596">
        <v>0</v>
      </c>
      <c r="S1596">
        <v>0</v>
      </c>
      <c r="T1596">
        <v>1</v>
      </c>
      <c r="U1596">
        <v>0</v>
      </c>
      <c r="V1596">
        <v>0</v>
      </c>
      <c r="W1596">
        <v>0</v>
      </c>
      <c r="X1596">
        <v>0.82006106444813331</v>
      </c>
      <c r="Y1596">
        <v>0</v>
      </c>
      <c r="Z1596">
        <v>0</v>
      </c>
      <c r="AA1596">
        <v>0</v>
      </c>
      <c r="AB1596">
        <v>2.9528659498511112E-3</v>
      </c>
      <c r="AC1596">
        <v>0</v>
      </c>
      <c r="AD1596">
        <v>0</v>
      </c>
      <c r="AE1596">
        <v>0.82301393039798443</v>
      </c>
    </row>
    <row r="1597" spans="1:31" x14ac:dyDescent="0.25">
      <c r="A1597">
        <v>1899702</v>
      </c>
      <c r="B1597">
        <v>1</v>
      </c>
      <c r="C1597" t="s">
        <v>80</v>
      </c>
      <c r="D1597" t="s">
        <v>100</v>
      </c>
      <c r="E1597" t="s">
        <v>154</v>
      </c>
      <c r="F1597" t="s">
        <v>4810</v>
      </c>
      <c r="G1597" t="s">
        <v>156</v>
      </c>
      <c r="H1597" t="s">
        <v>157</v>
      </c>
      <c r="I1597" t="s">
        <v>135</v>
      </c>
      <c r="J1597" t="s">
        <v>136</v>
      </c>
      <c r="K1597" t="s">
        <v>137</v>
      </c>
      <c r="L1597" t="s">
        <v>4811</v>
      </c>
      <c r="M1597" t="s">
        <v>4812</v>
      </c>
      <c r="N1597">
        <v>0.12944444399999999</v>
      </c>
      <c r="O1597">
        <v>1</v>
      </c>
      <c r="P1597">
        <v>1289</v>
      </c>
      <c r="Q1597">
        <v>15</v>
      </c>
      <c r="R1597">
        <v>150</v>
      </c>
      <c r="S1597">
        <v>29</v>
      </c>
      <c r="T1597">
        <v>101</v>
      </c>
      <c r="U1597">
        <v>2</v>
      </c>
      <c r="V1597">
        <v>0</v>
      </c>
      <c r="W1597">
        <v>6.3855894807433339E-2</v>
      </c>
      <c r="X1597">
        <v>121.52671518469033</v>
      </c>
      <c r="Y1597">
        <v>4.876532270730773</v>
      </c>
      <c r="Z1597">
        <v>29.822530268219253</v>
      </c>
      <c r="AA1597">
        <v>24.497836010292403</v>
      </c>
      <c r="AB1597">
        <v>20.899272767603172</v>
      </c>
      <c r="AC1597">
        <v>13.894278952533314</v>
      </c>
      <c r="AD1597">
        <v>0</v>
      </c>
      <c r="AE1597">
        <v>215.5810213488767</v>
      </c>
    </row>
    <row r="1598" spans="1:31" x14ac:dyDescent="0.25">
      <c r="A1598">
        <v>1898036</v>
      </c>
      <c r="B1598">
        <v>1</v>
      </c>
      <c r="C1598" t="s">
        <v>80</v>
      </c>
      <c r="D1598" t="s">
        <v>82</v>
      </c>
      <c r="E1598" t="s">
        <v>140</v>
      </c>
      <c r="F1598" t="s">
        <v>4813</v>
      </c>
      <c r="G1598" t="s">
        <v>342</v>
      </c>
      <c r="H1598" t="s">
        <v>134</v>
      </c>
      <c r="I1598" t="s">
        <v>135</v>
      </c>
      <c r="J1598" t="s">
        <v>136</v>
      </c>
      <c r="K1598" t="s">
        <v>137</v>
      </c>
      <c r="L1598" t="s">
        <v>4814</v>
      </c>
      <c r="M1598" t="s">
        <v>4815</v>
      </c>
      <c r="N1598">
        <v>1.605277777</v>
      </c>
      <c r="O1598">
        <v>0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0.76021860189292334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0.76021860189292334</v>
      </c>
    </row>
    <row r="1599" spans="1:31" x14ac:dyDescent="0.25">
      <c r="A1599">
        <v>1898082</v>
      </c>
      <c r="B1599">
        <v>1</v>
      </c>
      <c r="C1599" t="s">
        <v>80</v>
      </c>
      <c r="D1599" t="s">
        <v>91</v>
      </c>
      <c r="E1599" t="s">
        <v>154</v>
      </c>
      <c r="F1599" t="s">
        <v>4816</v>
      </c>
      <c r="G1599" t="s">
        <v>446</v>
      </c>
      <c r="H1599" t="s">
        <v>3625</v>
      </c>
      <c r="I1599" t="s">
        <v>135</v>
      </c>
      <c r="J1599" t="s">
        <v>136</v>
      </c>
      <c r="K1599" t="s">
        <v>137</v>
      </c>
      <c r="L1599" t="s">
        <v>4817</v>
      </c>
      <c r="M1599" t="s">
        <v>4818</v>
      </c>
      <c r="N1599">
        <v>0.58111111100000001</v>
      </c>
      <c r="O1599">
        <v>22</v>
      </c>
      <c r="P1599">
        <v>210</v>
      </c>
      <c r="Q1599">
        <v>39</v>
      </c>
      <c r="R1599">
        <v>58</v>
      </c>
      <c r="S1599">
        <v>25</v>
      </c>
      <c r="T1599">
        <v>179</v>
      </c>
      <c r="U1599">
        <v>1</v>
      </c>
      <c r="V1599">
        <v>0</v>
      </c>
      <c r="W1599">
        <v>16.026184818051338</v>
      </c>
      <c r="X1599">
        <v>38.462078760862425</v>
      </c>
      <c r="Y1599">
        <v>35.548804674426933</v>
      </c>
      <c r="Z1599">
        <v>36.914028107050235</v>
      </c>
      <c r="AA1599">
        <v>70.582889554202481</v>
      </c>
      <c r="AB1599">
        <v>213.19339693751567</v>
      </c>
      <c r="AC1599">
        <v>3.3902520558123332</v>
      </c>
      <c r="AD1599">
        <v>0</v>
      </c>
      <c r="AE1599">
        <v>414.1176349079214</v>
      </c>
    </row>
    <row r="1600" spans="1:31" x14ac:dyDescent="0.25">
      <c r="A1600">
        <v>1898153</v>
      </c>
      <c r="B1600">
        <v>1</v>
      </c>
      <c r="C1600" t="s">
        <v>80</v>
      </c>
      <c r="D1600" t="s">
        <v>83</v>
      </c>
      <c r="E1600" t="s">
        <v>171</v>
      </c>
      <c r="F1600" t="s">
        <v>4819</v>
      </c>
      <c r="G1600" t="s">
        <v>446</v>
      </c>
      <c r="H1600" t="s">
        <v>3625</v>
      </c>
      <c r="I1600" t="s">
        <v>135</v>
      </c>
      <c r="J1600" t="s">
        <v>136</v>
      </c>
      <c r="K1600" t="s">
        <v>137</v>
      </c>
      <c r="L1600" t="s">
        <v>4820</v>
      </c>
      <c r="M1600" t="s">
        <v>4821</v>
      </c>
      <c r="N1600">
        <v>1.057937777</v>
      </c>
      <c r="O1600">
        <v>0</v>
      </c>
      <c r="P1600">
        <v>3206</v>
      </c>
      <c r="Q1600">
        <v>0</v>
      </c>
      <c r="R1600">
        <v>0</v>
      </c>
      <c r="S1600">
        <v>0</v>
      </c>
      <c r="T1600">
        <v>456</v>
      </c>
      <c r="U1600">
        <v>0</v>
      </c>
      <c r="V1600">
        <v>4</v>
      </c>
      <c r="W1600">
        <v>0</v>
      </c>
      <c r="X1600">
        <v>1173.6318792206182</v>
      </c>
      <c r="Y1600">
        <v>0</v>
      </c>
      <c r="Z1600">
        <v>0</v>
      </c>
      <c r="AA1600">
        <v>0</v>
      </c>
      <c r="AB1600">
        <v>578.11832843792638</v>
      </c>
      <c r="AC1600">
        <v>0</v>
      </c>
      <c r="AD1600">
        <v>129.23287201816098</v>
      </c>
      <c r="AE1600">
        <v>1880.9830796767058</v>
      </c>
    </row>
    <row r="1601" spans="1:31" x14ac:dyDescent="0.25">
      <c r="A1601">
        <v>1899679</v>
      </c>
      <c r="B1601">
        <v>1</v>
      </c>
      <c r="C1601" t="s">
        <v>80</v>
      </c>
      <c r="D1601" t="s">
        <v>103</v>
      </c>
      <c r="E1601" t="s">
        <v>140</v>
      </c>
      <c r="F1601" t="s">
        <v>4822</v>
      </c>
      <c r="G1601" t="s">
        <v>217</v>
      </c>
      <c r="H1601" t="s">
        <v>134</v>
      </c>
      <c r="I1601" t="s">
        <v>135</v>
      </c>
      <c r="J1601" t="s">
        <v>136</v>
      </c>
      <c r="K1601" t="s">
        <v>137</v>
      </c>
      <c r="L1601" t="s">
        <v>4823</v>
      </c>
      <c r="M1601" t="s">
        <v>4824</v>
      </c>
      <c r="N1601">
        <v>0.55833333299999999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0.10614945864109668</v>
      </c>
      <c r="AC1601">
        <v>0</v>
      </c>
      <c r="AD1601">
        <v>0</v>
      </c>
      <c r="AE1601">
        <v>0.10614945864109668</v>
      </c>
    </row>
    <row r="1602" spans="1:31" x14ac:dyDescent="0.25">
      <c r="A1602">
        <v>1899556</v>
      </c>
      <c r="B1602">
        <v>1</v>
      </c>
      <c r="C1602" t="s">
        <v>81</v>
      </c>
      <c r="D1602" t="s">
        <v>120</v>
      </c>
      <c r="E1602" t="s">
        <v>149</v>
      </c>
      <c r="F1602" t="s">
        <v>4825</v>
      </c>
      <c r="G1602" t="s">
        <v>151</v>
      </c>
      <c r="H1602" t="s">
        <v>134</v>
      </c>
      <c r="I1602" t="s">
        <v>135</v>
      </c>
      <c r="J1602" t="s">
        <v>136</v>
      </c>
      <c r="K1602" t="s">
        <v>137</v>
      </c>
      <c r="L1602" t="s">
        <v>4240</v>
      </c>
      <c r="M1602" t="s">
        <v>4041</v>
      </c>
      <c r="N1602">
        <v>0.69583333300000005</v>
      </c>
      <c r="O1602">
        <v>0</v>
      </c>
      <c r="P1602">
        <v>64</v>
      </c>
      <c r="Q1602">
        <v>0</v>
      </c>
      <c r="R1602">
        <v>0</v>
      </c>
      <c r="S1602">
        <v>0</v>
      </c>
      <c r="T1602">
        <v>25</v>
      </c>
      <c r="U1602">
        <v>0</v>
      </c>
      <c r="V1602">
        <v>0</v>
      </c>
      <c r="W1602">
        <v>0</v>
      </c>
      <c r="X1602">
        <v>12.440023155875291</v>
      </c>
      <c r="Y1602">
        <v>0</v>
      </c>
      <c r="Z1602">
        <v>0</v>
      </c>
      <c r="AA1602">
        <v>0</v>
      </c>
      <c r="AB1602">
        <v>22.834641402920504</v>
      </c>
      <c r="AC1602">
        <v>0</v>
      </c>
      <c r="AD1602">
        <v>0</v>
      </c>
      <c r="AE1602">
        <v>35.274664558795791</v>
      </c>
    </row>
    <row r="1603" spans="1:31" x14ac:dyDescent="0.25">
      <c r="A1603">
        <v>1898769</v>
      </c>
      <c r="B1603">
        <v>1</v>
      </c>
      <c r="C1603" t="s">
        <v>80</v>
      </c>
      <c r="D1603" t="s">
        <v>83</v>
      </c>
      <c r="E1603" t="s">
        <v>171</v>
      </c>
      <c r="F1603" t="s">
        <v>4826</v>
      </c>
      <c r="G1603" t="s">
        <v>446</v>
      </c>
      <c r="H1603" t="s">
        <v>3625</v>
      </c>
      <c r="I1603" t="s">
        <v>135</v>
      </c>
      <c r="J1603" t="s">
        <v>136</v>
      </c>
      <c r="K1603" t="s">
        <v>137</v>
      </c>
      <c r="L1603" t="s">
        <v>4827</v>
      </c>
      <c r="M1603" t="s">
        <v>4828</v>
      </c>
      <c r="N1603">
        <v>0.46722222200000002</v>
      </c>
      <c r="O1603">
        <v>0</v>
      </c>
      <c r="P1603">
        <v>804</v>
      </c>
      <c r="Q1603">
        <v>0</v>
      </c>
      <c r="R1603">
        <v>0</v>
      </c>
      <c r="S1603">
        <v>2</v>
      </c>
      <c r="T1603">
        <v>29</v>
      </c>
      <c r="U1603">
        <v>0</v>
      </c>
      <c r="V1603">
        <v>0</v>
      </c>
      <c r="W1603">
        <v>0</v>
      </c>
      <c r="X1603">
        <v>193.53465011681806</v>
      </c>
      <c r="Y1603">
        <v>0</v>
      </c>
      <c r="Z1603">
        <v>0</v>
      </c>
      <c r="AA1603">
        <v>346.5275405397706</v>
      </c>
      <c r="AB1603">
        <v>24.01566079357648</v>
      </c>
      <c r="AC1603">
        <v>0</v>
      </c>
      <c r="AD1603">
        <v>0</v>
      </c>
      <c r="AE1603">
        <v>564.0778514501651</v>
      </c>
    </row>
    <row r="1604" spans="1:31" x14ac:dyDescent="0.25">
      <c r="A1604">
        <v>1898282</v>
      </c>
      <c r="B1604">
        <v>1</v>
      </c>
      <c r="C1604" t="s">
        <v>80</v>
      </c>
      <c r="D1604" t="s">
        <v>86</v>
      </c>
      <c r="E1604" t="s">
        <v>171</v>
      </c>
      <c r="F1604" t="s">
        <v>4829</v>
      </c>
      <c r="G1604" t="s">
        <v>446</v>
      </c>
      <c r="H1604" t="s">
        <v>3625</v>
      </c>
      <c r="I1604" t="s">
        <v>135</v>
      </c>
      <c r="J1604" t="s">
        <v>136</v>
      </c>
      <c r="K1604" t="s">
        <v>137</v>
      </c>
      <c r="L1604" t="s">
        <v>4830</v>
      </c>
      <c r="M1604" t="s">
        <v>4384</v>
      </c>
      <c r="N1604">
        <v>1.012475</v>
      </c>
      <c r="O1604">
        <v>0</v>
      </c>
      <c r="P1604">
        <v>155</v>
      </c>
      <c r="Q1604">
        <v>0</v>
      </c>
      <c r="R1604">
        <v>3</v>
      </c>
      <c r="S1604">
        <v>0</v>
      </c>
      <c r="T1604">
        <v>16</v>
      </c>
      <c r="U1604">
        <v>0</v>
      </c>
      <c r="V1604">
        <v>0</v>
      </c>
      <c r="W1604">
        <v>0</v>
      </c>
      <c r="X1604">
        <v>164.70063843345102</v>
      </c>
      <c r="Y1604">
        <v>0</v>
      </c>
      <c r="Z1604">
        <v>2.1245164472306346</v>
      </c>
      <c r="AA1604">
        <v>0</v>
      </c>
      <c r="AB1604">
        <v>103.2364113368666</v>
      </c>
      <c r="AC1604">
        <v>0</v>
      </c>
      <c r="AD1604">
        <v>0</v>
      </c>
      <c r="AE1604">
        <v>270.06156621754826</v>
      </c>
    </row>
    <row r="1605" spans="1:31" x14ac:dyDescent="0.25">
      <c r="A1605">
        <v>1899871</v>
      </c>
      <c r="B1605">
        <v>1</v>
      </c>
      <c r="C1605" t="s">
        <v>81</v>
      </c>
      <c r="D1605" t="s">
        <v>112</v>
      </c>
      <c r="E1605" t="s">
        <v>190</v>
      </c>
      <c r="F1605" t="s">
        <v>4831</v>
      </c>
      <c r="G1605" t="s">
        <v>241</v>
      </c>
      <c r="H1605" t="s">
        <v>157</v>
      </c>
      <c r="I1605" t="s">
        <v>135</v>
      </c>
      <c r="J1605" t="s">
        <v>136</v>
      </c>
      <c r="K1605" t="s">
        <v>137</v>
      </c>
      <c r="L1605" t="s">
        <v>4832</v>
      </c>
      <c r="M1605" t="s">
        <v>4833</v>
      </c>
      <c r="N1605">
        <v>2.9411111110000001</v>
      </c>
      <c r="O1605">
        <v>0</v>
      </c>
      <c r="P1605">
        <v>221</v>
      </c>
      <c r="Q1605">
        <v>0</v>
      </c>
      <c r="R1605">
        <v>21</v>
      </c>
      <c r="S1605">
        <v>0</v>
      </c>
      <c r="T1605">
        <v>3</v>
      </c>
      <c r="U1605">
        <v>0</v>
      </c>
      <c r="V1605">
        <v>0</v>
      </c>
      <c r="W1605">
        <v>0</v>
      </c>
      <c r="X1605">
        <v>127.36972344430133</v>
      </c>
      <c r="Y1605">
        <v>0</v>
      </c>
      <c r="Z1605">
        <v>30.234031212305329</v>
      </c>
      <c r="AA1605">
        <v>0</v>
      </c>
      <c r="AB1605">
        <v>3.6805357807826686</v>
      </c>
      <c r="AC1605">
        <v>0</v>
      </c>
      <c r="AD1605">
        <v>0</v>
      </c>
      <c r="AE1605">
        <v>161.28429043738933</v>
      </c>
    </row>
    <row r="1606" spans="1:31" x14ac:dyDescent="0.25">
      <c r="A1606">
        <v>1897950</v>
      </c>
      <c r="B1606">
        <v>1</v>
      </c>
      <c r="C1606" t="s">
        <v>80</v>
      </c>
      <c r="D1606" t="s">
        <v>95</v>
      </c>
      <c r="E1606" t="s">
        <v>154</v>
      </c>
      <c r="F1606" t="s">
        <v>4834</v>
      </c>
      <c r="G1606" t="s">
        <v>446</v>
      </c>
      <c r="H1606" t="s">
        <v>3625</v>
      </c>
      <c r="I1606" t="s">
        <v>135</v>
      </c>
      <c r="J1606" t="s">
        <v>136</v>
      </c>
      <c r="K1606" t="s">
        <v>137</v>
      </c>
      <c r="L1606" t="s">
        <v>4835</v>
      </c>
      <c r="M1606" t="s">
        <v>4836</v>
      </c>
      <c r="N1606">
        <v>1.655</v>
      </c>
      <c r="O1606">
        <v>0</v>
      </c>
      <c r="P1606">
        <v>7446</v>
      </c>
      <c r="Q1606">
        <v>0</v>
      </c>
      <c r="R1606">
        <v>0</v>
      </c>
      <c r="S1606">
        <v>2</v>
      </c>
      <c r="T1606">
        <v>1277</v>
      </c>
      <c r="U1606">
        <v>0</v>
      </c>
      <c r="V1606">
        <v>0</v>
      </c>
      <c r="W1606">
        <v>0</v>
      </c>
      <c r="X1606">
        <v>2885.7134324168419</v>
      </c>
      <c r="Y1606">
        <v>0</v>
      </c>
      <c r="Z1606">
        <v>0</v>
      </c>
      <c r="AA1606">
        <v>30.130260872361333</v>
      </c>
      <c r="AB1606">
        <v>2835.216977089638</v>
      </c>
      <c r="AC1606">
        <v>0</v>
      </c>
      <c r="AD1606">
        <v>0</v>
      </c>
      <c r="AE1606">
        <v>5751.0606703788417</v>
      </c>
    </row>
    <row r="1607" spans="1:31" x14ac:dyDescent="0.25">
      <c r="A1607">
        <v>1898840</v>
      </c>
      <c r="B1607">
        <v>1</v>
      </c>
      <c r="C1607" t="s">
        <v>81</v>
      </c>
      <c r="D1607" t="s">
        <v>123</v>
      </c>
      <c r="E1607" t="s">
        <v>131</v>
      </c>
      <c r="F1607" t="s">
        <v>4837</v>
      </c>
      <c r="G1607" t="s">
        <v>133</v>
      </c>
      <c r="H1607" t="s">
        <v>134</v>
      </c>
      <c r="I1607" t="s">
        <v>135</v>
      </c>
      <c r="J1607" t="s">
        <v>136</v>
      </c>
      <c r="K1607" t="s">
        <v>137</v>
      </c>
      <c r="L1607" t="s">
        <v>4838</v>
      </c>
      <c r="M1607" t="s">
        <v>4839</v>
      </c>
      <c r="N1607">
        <v>2.39</v>
      </c>
      <c r="O1607">
        <v>0</v>
      </c>
      <c r="P1607">
        <v>143</v>
      </c>
      <c r="Q1607">
        <v>0</v>
      </c>
      <c r="R1607">
        <v>0</v>
      </c>
      <c r="S1607">
        <v>0</v>
      </c>
      <c r="T1607">
        <v>12</v>
      </c>
      <c r="U1607">
        <v>0</v>
      </c>
      <c r="V1607">
        <v>0</v>
      </c>
      <c r="W1607">
        <v>0</v>
      </c>
      <c r="X1607">
        <v>79.818596196926563</v>
      </c>
      <c r="Y1607">
        <v>0</v>
      </c>
      <c r="Z1607">
        <v>0</v>
      </c>
      <c r="AA1607">
        <v>0</v>
      </c>
      <c r="AB1607">
        <v>14.112515306190703</v>
      </c>
      <c r="AC1607">
        <v>0</v>
      </c>
      <c r="AD1607">
        <v>0</v>
      </c>
      <c r="AE1607">
        <v>93.931111503117265</v>
      </c>
    </row>
    <row r="1608" spans="1:31" x14ac:dyDescent="0.25">
      <c r="A1608">
        <v>1899811</v>
      </c>
      <c r="B1608">
        <v>1</v>
      </c>
      <c r="C1608" t="s">
        <v>80</v>
      </c>
      <c r="D1608" t="s">
        <v>104</v>
      </c>
      <c r="E1608" t="s">
        <v>131</v>
      </c>
      <c r="F1608" t="s">
        <v>4840</v>
      </c>
      <c r="G1608" t="s">
        <v>439</v>
      </c>
      <c r="H1608" t="s">
        <v>134</v>
      </c>
      <c r="I1608" t="s">
        <v>135</v>
      </c>
      <c r="J1608" t="s">
        <v>136</v>
      </c>
      <c r="K1608" t="s">
        <v>137</v>
      </c>
      <c r="L1608" t="s">
        <v>4841</v>
      </c>
      <c r="M1608" t="s">
        <v>4842</v>
      </c>
      <c r="N1608">
        <v>1.768611111</v>
      </c>
      <c r="O1608">
        <v>0</v>
      </c>
      <c r="P1608">
        <v>3</v>
      </c>
      <c r="Q1608">
        <v>0</v>
      </c>
      <c r="R1608">
        <v>14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3.010863161363035</v>
      </c>
      <c r="Y1608">
        <v>0</v>
      </c>
      <c r="Z1608">
        <v>7.8730774783366844</v>
      </c>
      <c r="AA1608">
        <v>0</v>
      </c>
      <c r="AB1608">
        <v>0</v>
      </c>
      <c r="AC1608">
        <v>0</v>
      </c>
      <c r="AD1608">
        <v>0</v>
      </c>
      <c r="AE1608">
        <v>10.88394063969972</v>
      </c>
    </row>
    <row r="1609" spans="1:31" x14ac:dyDescent="0.25">
      <c r="A1609">
        <v>1899573</v>
      </c>
      <c r="B1609">
        <v>1</v>
      </c>
      <c r="C1609" t="s">
        <v>81</v>
      </c>
      <c r="D1609" t="s">
        <v>124</v>
      </c>
      <c r="E1609" t="s">
        <v>149</v>
      </c>
      <c r="F1609" t="s">
        <v>4843</v>
      </c>
      <c r="G1609" t="s">
        <v>151</v>
      </c>
      <c r="H1609" t="s">
        <v>134</v>
      </c>
      <c r="I1609" t="s">
        <v>135</v>
      </c>
      <c r="J1609" t="s">
        <v>136</v>
      </c>
      <c r="K1609" t="s">
        <v>137</v>
      </c>
      <c r="L1609" t="s">
        <v>4844</v>
      </c>
      <c r="M1609" t="s">
        <v>4845</v>
      </c>
      <c r="N1609">
        <v>1.1388888880000001</v>
      </c>
      <c r="O1609">
        <v>0</v>
      </c>
      <c r="P1609">
        <v>44</v>
      </c>
      <c r="Q1609">
        <v>0</v>
      </c>
      <c r="R1609">
        <v>9</v>
      </c>
      <c r="S1609">
        <v>0</v>
      </c>
      <c r="T1609">
        <v>5</v>
      </c>
      <c r="U1609">
        <v>0</v>
      </c>
      <c r="V1609">
        <v>0</v>
      </c>
      <c r="W1609">
        <v>0</v>
      </c>
      <c r="X1609">
        <v>12.111941988072006</v>
      </c>
      <c r="Y1609">
        <v>0</v>
      </c>
      <c r="Z1609">
        <v>6.3533832882867491</v>
      </c>
      <c r="AA1609">
        <v>0</v>
      </c>
      <c r="AB1609">
        <v>1.4214668043573278</v>
      </c>
      <c r="AC1609">
        <v>0</v>
      </c>
      <c r="AD1609">
        <v>0</v>
      </c>
      <c r="AE1609">
        <v>19.886792080716081</v>
      </c>
    </row>
    <row r="1610" spans="1:31" x14ac:dyDescent="0.25">
      <c r="A1610">
        <v>1899905</v>
      </c>
      <c r="B1610">
        <v>1</v>
      </c>
      <c r="C1610" t="s">
        <v>81</v>
      </c>
      <c r="D1610" t="s">
        <v>112</v>
      </c>
      <c r="E1610" t="s">
        <v>131</v>
      </c>
      <c r="F1610" t="s">
        <v>4846</v>
      </c>
      <c r="G1610" t="s">
        <v>133</v>
      </c>
      <c r="H1610" t="s">
        <v>134</v>
      </c>
      <c r="I1610" t="s">
        <v>135</v>
      </c>
      <c r="J1610" t="s">
        <v>136</v>
      </c>
      <c r="K1610" t="s">
        <v>137</v>
      </c>
      <c r="L1610" t="s">
        <v>4847</v>
      </c>
      <c r="M1610" t="s">
        <v>4848</v>
      </c>
      <c r="N1610">
        <v>0.66777777699999996</v>
      </c>
      <c r="O1610">
        <v>0</v>
      </c>
      <c r="P1610">
        <v>108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14.871721326811667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14.871721326811667</v>
      </c>
    </row>
    <row r="1611" spans="1:31" x14ac:dyDescent="0.25">
      <c r="A1611">
        <v>1897558</v>
      </c>
      <c r="B1611">
        <v>1</v>
      </c>
      <c r="C1611" t="s">
        <v>81</v>
      </c>
      <c r="D1611" t="s">
        <v>118</v>
      </c>
      <c r="E1611" t="s">
        <v>131</v>
      </c>
      <c r="F1611" t="s">
        <v>4849</v>
      </c>
      <c r="G1611" t="s">
        <v>263</v>
      </c>
      <c r="H1611" t="s">
        <v>134</v>
      </c>
      <c r="I1611" t="s">
        <v>135</v>
      </c>
      <c r="J1611" t="s">
        <v>136</v>
      </c>
      <c r="K1611" t="s">
        <v>203</v>
      </c>
      <c r="L1611" t="s">
        <v>4850</v>
      </c>
      <c r="M1611" t="s">
        <v>4851</v>
      </c>
      <c r="N1611">
        <v>1.4311111110000001</v>
      </c>
      <c r="O1611">
        <v>0</v>
      </c>
      <c r="P1611">
        <v>170</v>
      </c>
      <c r="Q1611">
        <v>0</v>
      </c>
      <c r="R1611">
        <v>0</v>
      </c>
      <c r="S1611">
        <v>0</v>
      </c>
      <c r="T1611">
        <v>6</v>
      </c>
      <c r="U1611">
        <v>0</v>
      </c>
      <c r="V1611">
        <v>0</v>
      </c>
      <c r="W1611">
        <v>0</v>
      </c>
      <c r="X1611">
        <v>60.240399931360706</v>
      </c>
      <c r="Y1611">
        <v>0</v>
      </c>
      <c r="Z1611">
        <v>0</v>
      </c>
      <c r="AA1611">
        <v>0</v>
      </c>
      <c r="AB1611">
        <v>9.0713507018131203</v>
      </c>
      <c r="AC1611">
        <v>0</v>
      </c>
      <c r="AD1611">
        <v>0</v>
      </c>
      <c r="AE1611">
        <v>69.31175063317383</v>
      </c>
    </row>
    <row r="1612" spans="1:31" x14ac:dyDescent="0.25">
      <c r="A1612">
        <v>1898777</v>
      </c>
      <c r="B1612">
        <v>1</v>
      </c>
      <c r="C1612" t="s">
        <v>80</v>
      </c>
      <c r="D1612" t="s">
        <v>83</v>
      </c>
      <c r="E1612" t="s">
        <v>171</v>
      </c>
      <c r="F1612" t="s">
        <v>1134</v>
      </c>
      <c r="G1612" t="s">
        <v>446</v>
      </c>
      <c r="H1612" t="s">
        <v>3625</v>
      </c>
      <c r="I1612" t="s">
        <v>135</v>
      </c>
      <c r="J1612" t="s">
        <v>136</v>
      </c>
      <c r="K1612" t="s">
        <v>137</v>
      </c>
      <c r="L1612" t="s">
        <v>4852</v>
      </c>
      <c r="M1612" t="s">
        <v>4853</v>
      </c>
      <c r="N1612">
        <v>0.55722222200000004</v>
      </c>
      <c r="O1612">
        <v>0</v>
      </c>
      <c r="P1612">
        <v>3191</v>
      </c>
      <c r="Q1612">
        <v>0</v>
      </c>
      <c r="R1612">
        <v>0</v>
      </c>
      <c r="S1612">
        <v>2</v>
      </c>
      <c r="T1612">
        <v>1973</v>
      </c>
      <c r="U1612">
        <v>0</v>
      </c>
      <c r="V1612">
        <v>4</v>
      </c>
      <c r="W1612">
        <v>0</v>
      </c>
      <c r="X1612">
        <v>752.12379493076128</v>
      </c>
      <c r="Y1612">
        <v>0</v>
      </c>
      <c r="Z1612">
        <v>0</v>
      </c>
      <c r="AA1612">
        <v>284.08023058419684</v>
      </c>
      <c r="AB1612">
        <v>1971.0988640096041</v>
      </c>
      <c r="AC1612">
        <v>0</v>
      </c>
      <c r="AD1612">
        <v>120.35343003431578</v>
      </c>
      <c r="AE1612">
        <v>3127.6563195588783</v>
      </c>
    </row>
    <row r="1613" spans="1:31" x14ac:dyDescent="0.25">
      <c r="A1613">
        <v>1899619</v>
      </c>
      <c r="B1613">
        <v>1</v>
      </c>
      <c r="C1613" t="s">
        <v>80</v>
      </c>
      <c r="D1613" t="s">
        <v>96</v>
      </c>
      <c r="E1613" t="s">
        <v>140</v>
      </c>
      <c r="F1613" t="s">
        <v>4854</v>
      </c>
      <c r="G1613" t="s">
        <v>342</v>
      </c>
      <c r="H1613" t="s">
        <v>134</v>
      </c>
      <c r="I1613" t="s">
        <v>135</v>
      </c>
      <c r="J1613" t="s">
        <v>136</v>
      </c>
      <c r="K1613" t="s">
        <v>137</v>
      </c>
      <c r="L1613" t="s">
        <v>4855</v>
      </c>
      <c r="M1613" t="s">
        <v>4856</v>
      </c>
      <c r="N1613">
        <v>9.7044444439999999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187.11837539808243</v>
      </c>
      <c r="AC1613">
        <v>0</v>
      </c>
      <c r="AD1613">
        <v>0</v>
      </c>
      <c r="AE1613">
        <v>187.11837539808243</v>
      </c>
    </row>
    <row r="1614" spans="1:31" x14ac:dyDescent="0.25">
      <c r="A1614">
        <v>1897455</v>
      </c>
      <c r="B1614">
        <v>1</v>
      </c>
      <c r="C1614" t="s">
        <v>80</v>
      </c>
      <c r="D1614" t="s">
        <v>85</v>
      </c>
      <c r="E1614" t="s">
        <v>171</v>
      </c>
      <c r="F1614" t="s">
        <v>4857</v>
      </c>
      <c r="G1614" t="s">
        <v>446</v>
      </c>
      <c r="H1614" t="s">
        <v>3625</v>
      </c>
      <c r="I1614" t="s">
        <v>135</v>
      </c>
      <c r="J1614" t="s">
        <v>136</v>
      </c>
      <c r="K1614" t="s">
        <v>137</v>
      </c>
      <c r="L1614" t="s">
        <v>4858</v>
      </c>
      <c r="M1614" t="s">
        <v>4859</v>
      </c>
      <c r="N1614">
        <v>0.76871194399999998</v>
      </c>
      <c r="O1614">
        <v>0</v>
      </c>
      <c r="P1614">
        <v>1671</v>
      </c>
      <c r="Q1614">
        <v>0</v>
      </c>
      <c r="R1614">
        <v>0</v>
      </c>
      <c r="S1614">
        <v>1</v>
      </c>
      <c r="T1614">
        <v>37</v>
      </c>
      <c r="U1614">
        <v>0</v>
      </c>
      <c r="V1614">
        <v>0</v>
      </c>
      <c r="W1614">
        <v>0</v>
      </c>
      <c r="X1614">
        <v>414.37503468542445</v>
      </c>
      <c r="Y1614">
        <v>0</v>
      </c>
      <c r="Z1614">
        <v>0</v>
      </c>
      <c r="AA1614">
        <v>192.35108318643751</v>
      </c>
      <c r="AB1614">
        <v>98.232374694369796</v>
      </c>
      <c r="AC1614">
        <v>0</v>
      </c>
      <c r="AD1614">
        <v>0</v>
      </c>
      <c r="AE1614">
        <v>704.95849256623183</v>
      </c>
    </row>
    <row r="1615" spans="1:31" x14ac:dyDescent="0.25">
      <c r="A1615">
        <v>1897604</v>
      </c>
      <c r="B1615">
        <v>1</v>
      </c>
      <c r="C1615" t="s">
        <v>80</v>
      </c>
      <c r="D1615" t="s">
        <v>90</v>
      </c>
      <c r="E1615" t="s">
        <v>171</v>
      </c>
      <c r="F1615" t="s">
        <v>4860</v>
      </c>
      <c r="G1615" t="s">
        <v>446</v>
      </c>
      <c r="H1615" t="s">
        <v>3625</v>
      </c>
      <c r="I1615" t="s">
        <v>135</v>
      </c>
      <c r="J1615" t="s">
        <v>136</v>
      </c>
      <c r="K1615" t="s">
        <v>137</v>
      </c>
      <c r="L1615" t="s">
        <v>4861</v>
      </c>
      <c r="M1615" t="s">
        <v>4862</v>
      </c>
      <c r="N1615">
        <v>1.3821016660000001</v>
      </c>
      <c r="O1615">
        <v>0</v>
      </c>
      <c r="P1615">
        <v>4813</v>
      </c>
      <c r="Q1615">
        <v>0</v>
      </c>
      <c r="R1615">
        <v>0</v>
      </c>
      <c r="S1615">
        <v>0</v>
      </c>
      <c r="T1615">
        <v>259</v>
      </c>
      <c r="U1615">
        <v>0</v>
      </c>
      <c r="V1615">
        <v>0</v>
      </c>
      <c r="W1615">
        <v>0</v>
      </c>
      <c r="X1615">
        <v>1794.0887261139144</v>
      </c>
      <c r="Y1615">
        <v>0</v>
      </c>
      <c r="Z1615">
        <v>0</v>
      </c>
      <c r="AA1615">
        <v>0</v>
      </c>
      <c r="AB1615">
        <v>322.68479852044817</v>
      </c>
      <c r="AC1615">
        <v>0</v>
      </c>
      <c r="AD1615">
        <v>0</v>
      </c>
      <c r="AE1615">
        <v>2116.7735246343627</v>
      </c>
    </row>
    <row r="1616" spans="1:31" x14ac:dyDescent="0.25">
      <c r="A1616">
        <v>1899270</v>
      </c>
      <c r="B1616">
        <v>1</v>
      </c>
      <c r="C1616" t="s">
        <v>81</v>
      </c>
      <c r="D1616" t="s">
        <v>118</v>
      </c>
      <c r="E1616" t="s">
        <v>149</v>
      </c>
      <c r="F1616" t="s">
        <v>2470</v>
      </c>
      <c r="G1616" t="s">
        <v>279</v>
      </c>
      <c r="H1616" t="s">
        <v>134</v>
      </c>
      <c r="I1616" t="s">
        <v>135</v>
      </c>
      <c r="J1616" t="s">
        <v>136</v>
      </c>
      <c r="K1616" t="s">
        <v>137</v>
      </c>
      <c r="L1616" t="s">
        <v>4863</v>
      </c>
      <c r="M1616" t="s">
        <v>4864</v>
      </c>
      <c r="N1616">
        <v>0.65861111100000003</v>
      </c>
      <c r="O1616">
        <v>0</v>
      </c>
      <c r="P1616">
        <v>352</v>
      </c>
      <c r="Q1616">
        <v>0</v>
      </c>
      <c r="R1616">
        <v>1</v>
      </c>
      <c r="S1616">
        <v>0</v>
      </c>
      <c r="T1616">
        <v>3</v>
      </c>
      <c r="U1616">
        <v>0</v>
      </c>
      <c r="V1616">
        <v>0</v>
      </c>
      <c r="W1616">
        <v>0</v>
      </c>
      <c r="X1616">
        <v>66.438618327166793</v>
      </c>
      <c r="Y1616">
        <v>0</v>
      </c>
      <c r="Z1616">
        <v>7.3139134259158265</v>
      </c>
      <c r="AA1616">
        <v>0</v>
      </c>
      <c r="AB1616">
        <v>2.3198864038871663</v>
      </c>
      <c r="AC1616">
        <v>0</v>
      </c>
      <c r="AD1616">
        <v>0</v>
      </c>
      <c r="AE1616">
        <v>76.072418156969789</v>
      </c>
    </row>
    <row r="1617" spans="1:31" x14ac:dyDescent="0.25">
      <c r="A1617">
        <v>1899470</v>
      </c>
      <c r="B1617">
        <v>1</v>
      </c>
      <c r="C1617" t="s">
        <v>80</v>
      </c>
      <c r="D1617" t="s">
        <v>90</v>
      </c>
      <c r="E1617" t="s">
        <v>131</v>
      </c>
      <c r="F1617" t="s">
        <v>4865</v>
      </c>
      <c r="G1617" t="s">
        <v>133</v>
      </c>
      <c r="H1617" t="s">
        <v>134</v>
      </c>
      <c r="I1617" t="s">
        <v>135</v>
      </c>
      <c r="J1617" t="s">
        <v>136</v>
      </c>
      <c r="K1617" t="s">
        <v>137</v>
      </c>
      <c r="L1617" t="s">
        <v>4866</v>
      </c>
      <c r="M1617" t="s">
        <v>4867</v>
      </c>
      <c r="N1617">
        <v>11.5</v>
      </c>
      <c r="O1617">
        <v>0</v>
      </c>
      <c r="P1617">
        <v>316</v>
      </c>
      <c r="Q1617">
        <v>0</v>
      </c>
      <c r="R1617">
        <v>0</v>
      </c>
      <c r="S1617">
        <v>0</v>
      </c>
      <c r="T1617">
        <v>14</v>
      </c>
      <c r="U1617">
        <v>0</v>
      </c>
      <c r="V1617">
        <v>0</v>
      </c>
      <c r="W1617">
        <v>0</v>
      </c>
      <c r="X1617">
        <v>1084.5864208374594</v>
      </c>
      <c r="Y1617">
        <v>0</v>
      </c>
      <c r="Z1617">
        <v>0</v>
      </c>
      <c r="AA1617">
        <v>0</v>
      </c>
      <c r="AB1617">
        <v>48.571258702040225</v>
      </c>
      <c r="AC1617">
        <v>0</v>
      </c>
      <c r="AD1617">
        <v>0</v>
      </c>
      <c r="AE1617">
        <v>1133.1576795394997</v>
      </c>
    </row>
    <row r="1618" spans="1:31" x14ac:dyDescent="0.25">
      <c r="A1618">
        <v>1899639</v>
      </c>
      <c r="B1618">
        <v>1</v>
      </c>
      <c r="C1618" t="s">
        <v>81</v>
      </c>
      <c r="D1618" t="s">
        <v>112</v>
      </c>
      <c r="E1618" t="s">
        <v>190</v>
      </c>
      <c r="F1618" t="s">
        <v>4868</v>
      </c>
      <c r="G1618" t="s">
        <v>241</v>
      </c>
      <c r="H1618" t="s">
        <v>157</v>
      </c>
      <c r="I1618" t="s">
        <v>135</v>
      </c>
      <c r="J1618" t="s">
        <v>136</v>
      </c>
      <c r="K1618" t="s">
        <v>137</v>
      </c>
      <c r="L1618" t="s">
        <v>4869</v>
      </c>
      <c r="M1618" t="s">
        <v>4870</v>
      </c>
      <c r="N1618">
        <v>1.4950000000000001</v>
      </c>
      <c r="O1618">
        <v>0</v>
      </c>
      <c r="P1618">
        <v>162</v>
      </c>
      <c r="Q1618">
        <v>0</v>
      </c>
      <c r="R1618">
        <v>0</v>
      </c>
      <c r="S1618">
        <v>0</v>
      </c>
      <c r="T1618">
        <v>131</v>
      </c>
      <c r="U1618">
        <v>0</v>
      </c>
      <c r="V1618">
        <v>0</v>
      </c>
      <c r="W1618">
        <v>0</v>
      </c>
      <c r="X1618">
        <v>50.292423961743985</v>
      </c>
      <c r="Y1618">
        <v>0</v>
      </c>
      <c r="Z1618">
        <v>0</v>
      </c>
      <c r="AA1618">
        <v>0</v>
      </c>
      <c r="AB1618">
        <v>226.25943227030768</v>
      </c>
      <c r="AC1618">
        <v>0</v>
      </c>
      <c r="AD1618">
        <v>0</v>
      </c>
      <c r="AE1618">
        <v>276.55185623205165</v>
      </c>
    </row>
    <row r="1619" spans="1:31" x14ac:dyDescent="0.25">
      <c r="A1619">
        <v>1897412</v>
      </c>
      <c r="B1619">
        <v>1</v>
      </c>
      <c r="C1619" t="s">
        <v>80</v>
      </c>
      <c r="D1619" t="s">
        <v>95</v>
      </c>
      <c r="E1619" t="s">
        <v>171</v>
      </c>
      <c r="F1619" t="s">
        <v>4871</v>
      </c>
      <c r="G1619" t="s">
        <v>446</v>
      </c>
      <c r="H1619" t="s">
        <v>3625</v>
      </c>
      <c r="I1619" t="s">
        <v>135</v>
      </c>
      <c r="J1619" t="s">
        <v>136</v>
      </c>
      <c r="K1619" t="s">
        <v>137</v>
      </c>
      <c r="L1619" t="s">
        <v>4872</v>
      </c>
      <c r="M1619" t="s">
        <v>4873</v>
      </c>
      <c r="N1619">
        <v>1.3745361110000001</v>
      </c>
      <c r="O1619">
        <v>45</v>
      </c>
      <c r="P1619">
        <v>58</v>
      </c>
      <c r="Q1619">
        <v>46</v>
      </c>
      <c r="R1619">
        <v>111</v>
      </c>
      <c r="S1619">
        <v>52</v>
      </c>
      <c r="T1619">
        <v>33</v>
      </c>
      <c r="U1619">
        <v>7</v>
      </c>
      <c r="V1619">
        <v>0</v>
      </c>
      <c r="W1619">
        <v>31.447864688161328</v>
      </c>
      <c r="X1619">
        <v>30.391863381226379</v>
      </c>
      <c r="Y1619">
        <v>260.94441609929549</v>
      </c>
      <c r="Z1619">
        <v>89.599789716117257</v>
      </c>
      <c r="AA1619">
        <v>325.74241982231194</v>
      </c>
      <c r="AB1619">
        <v>64.771890890448816</v>
      </c>
      <c r="AC1619">
        <v>1295.2493180995737</v>
      </c>
      <c r="AD1619">
        <v>0</v>
      </c>
      <c r="AE1619">
        <v>2098.1475626971351</v>
      </c>
    </row>
    <row r="1620" spans="1:31" x14ac:dyDescent="0.25">
      <c r="A1620">
        <v>1899831</v>
      </c>
      <c r="B1620">
        <v>1</v>
      </c>
      <c r="C1620" t="s">
        <v>80</v>
      </c>
      <c r="D1620" t="s">
        <v>83</v>
      </c>
      <c r="E1620" t="s">
        <v>131</v>
      </c>
      <c r="F1620" t="s">
        <v>4874</v>
      </c>
      <c r="G1620" t="s">
        <v>133</v>
      </c>
      <c r="H1620" t="s">
        <v>134</v>
      </c>
      <c r="I1620" t="s">
        <v>135</v>
      </c>
      <c r="J1620" t="s">
        <v>136</v>
      </c>
      <c r="K1620" t="s">
        <v>137</v>
      </c>
      <c r="L1620" t="s">
        <v>4875</v>
      </c>
      <c r="M1620" t="s">
        <v>4876</v>
      </c>
      <c r="N1620">
        <v>1.591388888</v>
      </c>
      <c r="O1620">
        <v>0</v>
      </c>
      <c r="P1620">
        <v>168</v>
      </c>
      <c r="Q1620">
        <v>0</v>
      </c>
      <c r="R1620">
        <v>0</v>
      </c>
      <c r="S1620">
        <v>0</v>
      </c>
      <c r="T1620">
        <v>22</v>
      </c>
      <c r="U1620">
        <v>0</v>
      </c>
      <c r="V1620">
        <v>0</v>
      </c>
      <c r="W1620">
        <v>0</v>
      </c>
      <c r="X1620">
        <v>113.00202883232203</v>
      </c>
      <c r="Y1620">
        <v>0</v>
      </c>
      <c r="Z1620">
        <v>0</v>
      </c>
      <c r="AA1620">
        <v>0</v>
      </c>
      <c r="AB1620">
        <v>20.239203072519867</v>
      </c>
      <c r="AC1620">
        <v>0</v>
      </c>
      <c r="AD1620">
        <v>0</v>
      </c>
      <c r="AE1620">
        <v>133.2412319048419</v>
      </c>
    </row>
    <row r="1621" spans="1:31" x14ac:dyDescent="0.25">
      <c r="A1621">
        <v>1899404</v>
      </c>
      <c r="B1621">
        <v>1</v>
      </c>
      <c r="C1621" t="s">
        <v>80</v>
      </c>
      <c r="D1621" t="s">
        <v>110</v>
      </c>
      <c r="E1621" t="s">
        <v>140</v>
      </c>
      <c r="F1621" t="s">
        <v>4877</v>
      </c>
      <c r="G1621" t="s">
        <v>133</v>
      </c>
      <c r="H1621" t="s">
        <v>134</v>
      </c>
      <c r="I1621" t="s">
        <v>135</v>
      </c>
      <c r="J1621" t="s">
        <v>136</v>
      </c>
      <c r="K1621" t="s">
        <v>137</v>
      </c>
      <c r="L1621" t="s">
        <v>4878</v>
      </c>
      <c r="M1621" t="s">
        <v>4879</v>
      </c>
      <c r="N1621">
        <v>2.4297222220000001</v>
      </c>
      <c r="O1621">
        <v>0</v>
      </c>
      <c r="P1621">
        <v>2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0.61267046299505445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0.61267046299505445</v>
      </c>
    </row>
    <row r="1622" spans="1:31" x14ac:dyDescent="0.25">
      <c r="A1622">
        <v>1898812</v>
      </c>
      <c r="B1622">
        <v>1</v>
      </c>
      <c r="C1622" t="s">
        <v>80</v>
      </c>
      <c r="D1622" t="s">
        <v>110</v>
      </c>
      <c r="E1622" t="s">
        <v>154</v>
      </c>
      <c r="F1622" t="s">
        <v>4880</v>
      </c>
      <c r="G1622" t="s">
        <v>446</v>
      </c>
      <c r="H1622" t="s">
        <v>3625</v>
      </c>
      <c r="I1622" t="s">
        <v>135</v>
      </c>
      <c r="J1622" t="s">
        <v>136</v>
      </c>
      <c r="K1622" t="s">
        <v>137</v>
      </c>
      <c r="L1622" t="s">
        <v>4881</v>
      </c>
      <c r="M1622" t="s">
        <v>4882</v>
      </c>
      <c r="N1622">
        <v>0.400277777</v>
      </c>
      <c r="O1622">
        <v>0</v>
      </c>
      <c r="P1622">
        <v>17065</v>
      </c>
      <c r="Q1622">
        <v>0</v>
      </c>
      <c r="R1622">
        <v>2</v>
      </c>
      <c r="S1622">
        <v>1</v>
      </c>
      <c r="T1622">
        <v>1070</v>
      </c>
      <c r="U1622">
        <v>0</v>
      </c>
      <c r="V1622">
        <v>4</v>
      </c>
      <c r="W1622">
        <v>0</v>
      </c>
      <c r="X1622">
        <v>2047.3975662375187</v>
      </c>
      <c r="Y1622">
        <v>0</v>
      </c>
      <c r="Z1622">
        <v>0.39881644981893616</v>
      </c>
      <c r="AA1622">
        <v>1.416995964392415</v>
      </c>
      <c r="AB1622">
        <v>657.10277802354062</v>
      </c>
      <c r="AC1622">
        <v>0</v>
      </c>
      <c r="AD1622">
        <v>111.88954954127452</v>
      </c>
      <c r="AE1622">
        <v>2818.205706216545</v>
      </c>
    </row>
    <row r="1623" spans="1:31" x14ac:dyDescent="0.25">
      <c r="A1623">
        <v>1899427</v>
      </c>
      <c r="B1623">
        <v>1</v>
      </c>
      <c r="C1623" t="s">
        <v>80</v>
      </c>
      <c r="D1623" t="s">
        <v>97</v>
      </c>
      <c r="E1623" t="s">
        <v>140</v>
      </c>
      <c r="F1623" t="s">
        <v>4883</v>
      </c>
      <c r="G1623" t="s">
        <v>146</v>
      </c>
      <c r="H1623" t="s">
        <v>134</v>
      </c>
      <c r="I1623" t="s">
        <v>135</v>
      </c>
      <c r="J1623" t="s">
        <v>136</v>
      </c>
      <c r="K1623" t="s">
        <v>137</v>
      </c>
      <c r="L1623" t="s">
        <v>4884</v>
      </c>
      <c r="M1623" t="s">
        <v>4885</v>
      </c>
      <c r="N1623">
        <v>3.5013888880000001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0.98522790158742246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0.98522790158742246</v>
      </c>
    </row>
    <row r="1624" spans="1:31" x14ac:dyDescent="0.25">
      <c r="A1624">
        <v>1899945</v>
      </c>
      <c r="B1624">
        <v>1</v>
      </c>
      <c r="C1624" t="s">
        <v>80</v>
      </c>
      <c r="D1624" t="s">
        <v>106</v>
      </c>
      <c r="E1624" t="s">
        <v>131</v>
      </c>
      <c r="F1624" t="s">
        <v>4886</v>
      </c>
      <c r="G1624" t="s">
        <v>439</v>
      </c>
      <c r="H1624" t="s">
        <v>134</v>
      </c>
      <c r="I1624" t="s">
        <v>135</v>
      </c>
      <c r="J1624" t="s">
        <v>136</v>
      </c>
      <c r="K1624" t="s">
        <v>137</v>
      </c>
      <c r="L1624" t="s">
        <v>4887</v>
      </c>
      <c r="M1624" t="s">
        <v>4888</v>
      </c>
      <c r="N1624">
        <v>2.0155555550000002</v>
      </c>
      <c r="O1624">
        <v>0</v>
      </c>
      <c r="P1624">
        <v>12</v>
      </c>
      <c r="Q1624">
        <v>0</v>
      </c>
      <c r="R1624">
        <v>0</v>
      </c>
      <c r="S1624">
        <v>0</v>
      </c>
      <c r="T1624">
        <v>5</v>
      </c>
      <c r="U1624">
        <v>0</v>
      </c>
      <c r="V1624">
        <v>0</v>
      </c>
      <c r="W1624">
        <v>0</v>
      </c>
      <c r="X1624">
        <v>2.6211241300953998</v>
      </c>
      <c r="Y1624">
        <v>0</v>
      </c>
      <c r="Z1624">
        <v>0</v>
      </c>
      <c r="AA1624">
        <v>0</v>
      </c>
      <c r="AB1624">
        <v>25.02151307675495</v>
      </c>
      <c r="AC1624">
        <v>0</v>
      </c>
      <c r="AD1624">
        <v>0</v>
      </c>
      <c r="AE1624">
        <v>27.642637206850349</v>
      </c>
    </row>
    <row r="1625" spans="1:31" x14ac:dyDescent="0.25">
      <c r="A1625">
        <v>1897389</v>
      </c>
      <c r="B1625">
        <v>1</v>
      </c>
      <c r="C1625" t="s">
        <v>80</v>
      </c>
      <c r="D1625" t="s">
        <v>90</v>
      </c>
      <c r="E1625" t="s">
        <v>171</v>
      </c>
      <c r="F1625" t="s">
        <v>4889</v>
      </c>
      <c r="G1625" t="s">
        <v>446</v>
      </c>
      <c r="H1625" t="s">
        <v>3625</v>
      </c>
      <c r="I1625" t="s">
        <v>135</v>
      </c>
      <c r="J1625" t="s">
        <v>136</v>
      </c>
      <c r="K1625" t="s">
        <v>137</v>
      </c>
      <c r="L1625" t="s">
        <v>4890</v>
      </c>
      <c r="M1625" t="s">
        <v>4891</v>
      </c>
      <c r="N1625">
        <v>1.2324999999999999</v>
      </c>
      <c r="O1625">
        <v>0</v>
      </c>
      <c r="P1625">
        <v>6451</v>
      </c>
      <c r="Q1625">
        <v>0</v>
      </c>
      <c r="R1625">
        <v>0</v>
      </c>
      <c r="S1625">
        <v>1</v>
      </c>
      <c r="T1625">
        <v>537</v>
      </c>
      <c r="U1625">
        <v>0</v>
      </c>
      <c r="V1625">
        <v>2</v>
      </c>
      <c r="W1625">
        <v>0</v>
      </c>
      <c r="X1625">
        <v>1977.6499410318811</v>
      </c>
      <c r="Y1625">
        <v>0</v>
      </c>
      <c r="Z1625">
        <v>0</v>
      </c>
      <c r="AA1625">
        <v>9.6935005641518952</v>
      </c>
      <c r="AB1625">
        <v>721.5407717118843</v>
      </c>
      <c r="AC1625">
        <v>0</v>
      </c>
      <c r="AD1625">
        <v>56.923850633025225</v>
      </c>
      <c r="AE1625">
        <v>2765.8080639409427</v>
      </c>
    </row>
    <row r="1626" spans="1:31" x14ac:dyDescent="0.25">
      <c r="A1626">
        <v>1898079</v>
      </c>
      <c r="B1626">
        <v>1</v>
      </c>
      <c r="C1626" t="s">
        <v>80</v>
      </c>
      <c r="D1626" t="s">
        <v>91</v>
      </c>
      <c r="E1626" t="s">
        <v>154</v>
      </c>
      <c r="F1626" t="s">
        <v>2001</v>
      </c>
      <c r="G1626" t="s">
        <v>446</v>
      </c>
      <c r="H1626" t="s">
        <v>3625</v>
      </c>
      <c r="I1626" t="s">
        <v>135</v>
      </c>
      <c r="J1626" t="s">
        <v>136</v>
      </c>
      <c r="K1626" t="s">
        <v>137</v>
      </c>
      <c r="L1626" t="s">
        <v>4892</v>
      </c>
      <c r="M1626" t="s">
        <v>4893</v>
      </c>
      <c r="N1626">
        <v>0.584166666</v>
      </c>
      <c r="O1626">
        <v>1</v>
      </c>
      <c r="P1626">
        <v>31</v>
      </c>
      <c r="Q1626">
        <v>21</v>
      </c>
      <c r="R1626">
        <v>265</v>
      </c>
      <c r="S1626">
        <v>8</v>
      </c>
      <c r="T1626">
        <v>44</v>
      </c>
      <c r="U1626">
        <v>3</v>
      </c>
      <c r="V1626">
        <v>0</v>
      </c>
      <c r="W1626">
        <v>0.41288363266031003</v>
      </c>
      <c r="X1626">
        <v>9.4704844522092184</v>
      </c>
      <c r="Y1626">
        <v>85.073565140985806</v>
      </c>
      <c r="Z1626">
        <v>320.29515741323854</v>
      </c>
      <c r="AA1626">
        <v>43.604865391975082</v>
      </c>
      <c r="AB1626">
        <v>59.42896978856853</v>
      </c>
      <c r="AC1626">
        <v>56.317083154837981</v>
      </c>
      <c r="AD1626">
        <v>0</v>
      </c>
      <c r="AE1626">
        <v>574.60300897447542</v>
      </c>
    </row>
    <row r="1627" spans="1:31" x14ac:dyDescent="0.25">
      <c r="A1627">
        <v>1899925</v>
      </c>
      <c r="B1627">
        <v>1</v>
      </c>
      <c r="C1627" t="s">
        <v>80</v>
      </c>
      <c r="D1627" t="s">
        <v>96</v>
      </c>
      <c r="E1627" t="s">
        <v>171</v>
      </c>
      <c r="F1627" t="s">
        <v>3839</v>
      </c>
      <c r="G1627" t="s">
        <v>156</v>
      </c>
      <c r="H1627" t="s">
        <v>157</v>
      </c>
      <c r="I1627" t="s">
        <v>135</v>
      </c>
      <c r="J1627" t="s">
        <v>136</v>
      </c>
      <c r="K1627" t="s">
        <v>137</v>
      </c>
      <c r="L1627" t="s">
        <v>4894</v>
      </c>
      <c r="M1627" t="s">
        <v>4895</v>
      </c>
      <c r="N1627">
        <v>0.116111111</v>
      </c>
      <c r="O1627">
        <v>4</v>
      </c>
      <c r="P1627">
        <v>5790</v>
      </c>
      <c r="Q1627">
        <v>1</v>
      </c>
      <c r="R1627">
        <v>19</v>
      </c>
      <c r="S1627">
        <v>20</v>
      </c>
      <c r="T1627">
        <v>1000</v>
      </c>
      <c r="U1627">
        <v>0</v>
      </c>
      <c r="V1627">
        <v>1</v>
      </c>
      <c r="W1627">
        <v>6.9710917575133893</v>
      </c>
      <c r="X1627">
        <v>312.54770671433539</v>
      </c>
      <c r="Y1627">
        <v>0.21242995554539171</v>
      </c>
      <c r="Z1627">
        <v>0.93809072908906244</v>
      </c>
      <c r="AA1627">
        <v>40.272920279934581</v>
      </c>
      <c r="AB1627">
        <v>149.49588078459354</v>
      </c>
      <c r="AC1627">
        <v>0</v>
      </c>
      <c r="AD1627">
        <v>3.4673531641355561E-3</v>
      </c>
      <c r="AE1627">
        <v>510.44158757417546</v>
      </c>
    </row>
    <row r="1628" spans="1:31" x14ac:dyDescent="0.25">
      <c r="A1628">
        <v>1899851</v>
      </c>
      <c r="B1628">
        <v>1</v>
      </c>
      <c r="C1628" t="s">
        <v>81</v>
      </c>
      <c r="D1628" t="s">
        <v>118</v>
      </c>
      <c r="E1628" t="s">
        <v>140</v>
      </c>
      <c r="F1628" t="s">
        <v>4896</v>
      </c>
      <c r="G1628" t="s">
        <v>342</v>
      </c>
      <c r="H1628" t="s">
        <v>134</v>
      </c>
      <c r="I1628" t="s">
        <v>135</v>
      </c>
      <c r="J1628" t="s">
        <v>136</v>
      </c>
      <c r="K1628" t="s">
        <v>137</v>
      </c>
      <c r="L1628" t="s">
        <v>4897</v>
      </c>
      <c r="M1628" t="s">
        <v>4898</v>
      </c>
      <c r="N1628">
        <v>0.95694444400000001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0.56772920814929595</v>
      </c>
      <c r="AC1628">
        <v>0</v>
      </c>
      <c r="AD1628">
        <v>0</v>
      </c>
      <c r="AE1628">
        <v>0.56772920814929595</v>
      </c>
    </row>
    <row r="1629" spans="1:31" x14ac:dyDescent="0.25">
      <c r="A1629">
        <v>1898863</v>
      </c>
      <c r="B1629">
        <v>1</v>
      </c>
      <c r="C1629" t="s">
        <v>81</v>
      </c>
      <c r="D1629" t="s">
        <v>115</v>
      </c>
      <c r="E1629" t="s">
        <v>154</v>
      </c>
      <c r="F1629" t="s">
        <v>3807</v>
      </c>
      <c r="G1629" t="s">
        <v>156</v>
      </c>
      <c r="H1629" t="s">
        <v>157</v>
      </c>
      <c r="I1629" t="s">
        <v>135</v>
      </c>
      <c r="J1629" t="s">
        <v>136</v>
      </c>
      <c r="K1629" t="s">
        <v>137</v>
      </c>
      <c r="L1629" t="s">
        <v>4899</v>
      </c>
      <c r="M1629" t="s">
        <v>4900</v>
      </c>
      <c r="N1629">
        <v>1.5522222219999999</v>
      </c>
      <c r="O1629">
        <v>0</v>
      </c>
      <c r="P1629">
        <v>2929</v>
      </c>
      <c r="Q1629">
        <v>6</v>
      </c>
      <c r="R1629">
        <v>165</v>
      </c>
      <c r="S1629">
        <v>6</v>
      </c>
      <c r="T1629">
        <v>204</v>
      </c>
      <c r="U1629">
        <v>1</v>
      </c>
      <c r="V1629">
        <v>1</v>
      </c>
      <c r="W1629">
        <v>0</v>
      </c>
      <c r="X1629">
        <v>599.09981965971451</v>
      </c>
      <c r="Y1629">
        <v>22.559187138955263</v>
      </c>
      <c r="Z1629">
        <v>274.16149641679476</v>
      </c>
      <c r="AA1629">
        <v>68.989841521269582</v>
      </c>
      <c r="AB1629">
        <v>134.52696500095965</v>
      </c>
      <c r="AC1629">
        <v>18.846864765750333</v>
      </c>
      <c r="AD1629">
        <v>1.1787257497006667E-2</v>
      </c>
      <c r="AE1629">
        <v>1118.1959617609411</v>
      </c>
    </row>
    <row r="1630" spans="1:31" x14ac:dyDescent="0.25">
      <c r="A1630">
        <v>1898365</v>
      </c>
      <c r="B1630">
        <v>1</v>
      </c>
      <c r="C1630" t="s">
        <v>81</v>
      </c>
      <c r="D1630" t="s">
        <v>127</v>
      </c>
      <c r="E1630" t="s">
        <v>171</v>
      </c>
      <c r="F1630" t="s">
        <v>4901</v>
      </c>
      <c r="G1630" t="s">
        <v>446</v>
      </c>
      <c r="H1630" t="s">
        <v>3625</v>
      </c>
      <c r="I1630" t="s">
        <v>135</v>
      </c>
      <c r="J1630" t="s">
        <v>136</v>
      </c>
      <c r="K1630" t="s">
        <v>137</v>
      </c>
      <c r="L1630" t="s">
        <v>4902</v>
      </c>
      <c r="M1630" t="s">
        <v>4903</v>
      </c>
      <c r="N1630">
        <v>0.99888888799999997</v>
      </c>
      <c r="O1630">
        <v>0</v>
      </c>
      <c r="P1630">
        <v>8587</v>
      </c>
      <c r="Q1630">
        <v>1</v>
      </c>
      <c r="R1630">
        <v>70</v>
      </c>
      <c r="S1630">
        <v>2</v>
      </c>
      <c r="T1630">
        <v>479</v>
      </c>
      <c r="U1630">
        <v>0</v>
      </c>
      <c r="V1630">
        <v>0</v>
      </c>
      <c r="W1630">
        <v>0</v>
      </c>
      <c r="X1630">
        <v>2160.750488823463</v>
      </c>
      <c r="Y1630">
        <v>3.851622677810393</v>
      </c>
      <c r="Z1630">
        <v>71.053932698727749</v>
      </c>
      <c r="AA1630">
        <v>18.216977034441765</v>
      </c>
      <c r="AB1630">
        <v>690.97069879183255</v>
      </c>
      <c r="AC1630">
        <v>0</v>
      </c>
      <c r="AD1630">
        <v>0</v>
      </c>
      <c r="AE1630">
        <v>2944.8437200262756</v>
      </c>
    </row>
    <row r="1631" spans="1:31" x14ac:dyDescent="0.25">
      <c r="A1631">
        <v>1897369</v>
      </c>
      <c r="B1631">
        <v>1</v>
      </c>
      <c r="C1631" t="s">
        <v>80</v>
      </c>
      <c r="D1631" t="s">
        <v>88</v>
      </c>
      <c r="E1631" t="s">
        <v>140</v>
      </c>
      <c r="F1631" t="s">
        <v>4904</v>
      </c>
      <c r="G1631" t="s">
        <v>342</v>
      </c>
      <c r="H1631" t="s">
        <v>134</v>
      </c>
      <c r="I1631" t="s">
        <v>135</v>
      </c>
      <c r="J1631" t="s">
        <v>136</v>
      </c>
      <c r="K1631" t="s">
        <v>137</v>
      </c>
      <c r="L1631" t="s">
        <v>4905</v>
      </c>
      <c r="M1631" t="s">
        <v>4906</v>
      </c>
      <c r="N1631">
        <v>2.1047222219999999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1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1.0133279186832542</v>
      </c>
      <c r="AC1631">
        <v>0</v>
      </c>
      <c r="AD1631">
        <v>0</v>
      </c>
      <c r="AE1631">
        <v>1.0133279186832542</v>
      </c>
    </row>
    <row r="1632" spans="1:31" x14ac:dyDescent="0.25">
      <c r="A1632">
        <v>1897973</v>
      </c>
      <c r="B1632">
        <v>1</v>
      </c>
      <c r="C1632" t="s">
        <v>80</v>
      </c>
      <c r="D1632" t="s">
        <v>105</v>
      </c>
      <c r="E1632" t="s">
        <v>154</v>
      </c>
      <c r="F1632" t="s">
        <v>4907</v>
      </c>
      <c r="G1632" t="s">
        <v>446</v>
      </c>
      <c r="H1632" t="s">
        <v>3625</v>
      </c>
      <c r="I1632" t="s">
        <v>135</v>
      </c>
      <c r="J1632" t="s">
        <v>136</v>
      </c>
      <c r="K1632" t="s">
        <v>137</v>
      </c>
      <c r="L1632" t="s">
        <v>4908</v>
      </c>
      <c r="M1632" t="s">
        <v>4909</v>
      </c>
      <c r="N1632">
        <v>2.5686111110000001</v>
      </c>
      <c r="O1632">
        <v>1</v>
      </c>
      <c r="P1632">
        <v>11113</v>
      </c>
      <c r="Q1632">
        <v>0</v>
      </c>
      <c r="R1632">
        <v>68</v>
      </c>
      <c r="S1632">
        <v>25</v>
      </c>
      <c r="T1632">
        <v>1897</v>
      </c>
      <c r="U1632">
        <v>23</v>
      </c>
      <c r="V1632">
        <v>7</v>
      </c>
      <c r="W1632">
        <v>2.3314509582525003</v>
      </c>
      <c r="X1632">
        <v>7641.6068995711912</v>
      </c>
      <c r="Y1632">
        <v>0</v>
      </c>
      <c r="Z1632">
        <v>76.810675684909356</v>
      </c>
      <c r="AA1632">
        <v>1021.3199595153876</v>
      </c>
      <c r="AB1632">
        <v>7498.2718029157595</v>
      </c>
      <c r="AC1632">
        <v>5204.4348983991695</v>
      </c>
      <c r="AD1632">
        <v>292.88159087946883</v>
      </c>
      <c r="AE1632">
        <v>21737.657277924136</v>
      </c>
    </row>
    <row r="1633" spans="1:31" x14ac:dyDescent="0.25">
      <c r="A1633">
        <v>1899682</v>
      </c>
      <c r="B1633">
        <v>1</v>
      </c>
      <c r="C1633" t="s">
        <v>81</v>
      </c>
      <c r="D1633" t="s">
        <v>118</v>
      </c>
      <c r="E1633" t="s">
        <v>131</v>
      </c>
      <c r="F1633" t="s">
        <v>4910</v>
      </c>
      <c r="G1633" t="s">
        <v>133</v>
      </c>
      <c r="H1633" t="s">
        <v>134</v>
      </c>
      <c r="I1633" t="s">
        <v>135</v>
      </c>
      <c r="J1633" t="s">
        <v>136</v>
      </c>
      <c r="K1633" t="s">
        <v>137</v>
      </c>
      <c r="L1633" t="s">
        <v>4911</v>
      </c>
      <c r="M1633" t="s">
        <v>4912</v>
      </c>
      <c r="N1633">
        <v>2.884166666</v>
      </c>
      <c r="O1633">
        <v>0</v>
      </c>
      <c r="P1633">
        <v>260</v>
      </c>
      <c r="Q1633">
        <v>0</v>
      </c>
      <c r="R1633">
        <v>0</v>
      </c>
      <c r="S1633">
        <v>0</v>
      </c>
      <c r="T1633">
        <v>20</v>
      </c>
      <c r="U1633">
        <v>0</v>
      </c>
      <c r="V1633">
        <v>0</v>
      </c>
      <c r="W1633">
        <v>0</v>
      </c>
      <c r="X1633">
        <v>198.29042917663213</v>
      </c>
      <c r="Y1633">
        <v>0</v>
      </c>
      <c r="Z1633">
        <v>0</v>
      </c>
      <c r="AA1633">
        <v>0</v>
      </c>
      <c r="AB1633">
        <v>69.295777876126209</v>
      </c>
      <c r="AC1633">
        <v>0</v>
      </c>
      <c r="AD1633">
        <v>0</v>
      </c>
      <c r="AE1633">
        <v>267.58620705275837</v>
      </c>
    </row>
    <row r="1634" spans="1:31" x14ac:dyDescent="0.25">
      <c r="A1634">
        <v>1899490</v>
      </c>
      <c r="B1634">
        <v>1</v>
      </c>
      <c r="C1634" t="s">
        <v>80</v>
      </c>
      <c r="D1634" t="s">
        <v>107</v>
      </c>
      <c r="E1634" t="s">
        <v>190</v>
      </c>
      <c r="F1634" t="s">
        <v>4913</v>
      </c>
      <c r="G1634" t="s">
        <v>241</v>
      </c>
      <c r="H1634" t="s">
        <v>157</v>
      </c>
      <c r="I1634" t="s">
        <v>135</v>
      </c>
      <c r="J1634" t="s">
        <v>136</v>
      </c>
      <c r="K1634" t="s">
        <v>137</v>
      </c>
      <c r="L1634" t="s">
        <v>4914</v>
      </c>
      <c r="M1634" t="s">
        <v>4915</v>
      </c>
      <c r="N1634">
        <v>5.1694444439999998</v>
      </c>
      <c r="O1634">
        <v>0</v>
      </c>
      <c r="P1634">
        <v>2</v>
      </c>
      <c r="Q1634">
        <v>0</v>
      </c>
      <c r="R1634">
        <v>17</v>
      </c>
      <c r="S1634">
        <v>0</v>
      </c>
      <c r="T1634">
        <v>3</v>
      </c>
      <c r="U1634">
        <v>0</v>
      </c>
      <c r="V1634">
        <v>0</v>
      </c>
      <c r="W1634">
        <v>0</v>
      </c>
      <c r="X1634">
        <v>8.9035904549318836</v>
      </c>
      <c r="Y1634">
        <v>0</v>
      </c>
      <c r="Z1634">
        <v>44.770339461144516</v>
      </c>
      <c r="AA1634">
        <v>0</v>
      </c>
      <c r="AB1634">
        <v>65.540651835532131</v>
      </c>
      <c r="AC1634">
        <v>0</v>
      </c>
      <c r="AD1634">
        <v>0</v>
      </c>
      <c r="AE1634">
        <v>119.21458175160853</v>
      </c>
    </row>
    <row r="1635" spans="1:31" x14ac:dyDescent="0.25">
      <c r="A1635">
        <v>1899894</v>
      </c>
      <c r="B1635">
        <v>1</v>
      </c>
      <c r="C1635" t="s">
        <v>80</v>
      </c>
      <c r="D1635" t="s">
        <v>99</v>
      </c>
      <c r="E1635" t="s">
        <v>154</v>
      </c>
      <c r="F1635" t="s">
        <v>4916</v>
      </c>
      <c r="G1635" t="s">
        <v>263</v>
      </c>
      <c r="H1635" t="s">
        <v>157</v>
      </c>
      <c r="I1635" t="s">
        <v>135</v>
      </c>
      <c r="J1635" t="s">
        <v>136</v>
      </c>
      <c r="K1635" t="s">
        <v>203</v>
      </c>
      <c r="L1635" t="s">
        <v>4917</v>
      </c>
      <c r="M1635" t="s">
        <v>4918</v>
      </c>
      <c r="N1635">
        <v>2.8094444439999999</v>
      </c>
      <c r="O1635">
        <v>9</v>
      </c>
      <c r="P1635">
        <v>4155</v>
      </c>
      <c r="Q1635">
        <v>12</v>
      </c>
      <c r="R1635">
        <v>149</v>
      </c>
      <c r="S1635">
        <v>27</v>
      </c>
      <c r="T1635">
        <v>451</v>
      </c>
      <c r="U1635">
        <v>0</v>
      </c>
      <c r="V1635">
        <v>10</v>
      </c>
      <c r="W1635">
        <v>184.08761207135734</v>
      </c>
      <c r="X1635">
        <v>3009.9286203741071</v>
      </c>
      <c r="Y1635">
        <v>111.34821790431583</v>
      </c>
      <c r="Z1635">
        <v>213.45799906682882</v>
      </c>
      <c r="AA1635">
        <v>482.92144892666829</v>
      </c>
      <c r="AB1635">
        <v>1099.6198819551819</v>
      </c>
      <c r="AC1635">
        <v>0</v>
      </c>
      <c r="AD1635">
        <v>71.535541531603954</v>
      </c>
      <c r="AE1635">
        <v>5172.8993218300639</v>
      </c>
    </row>
    <row r="1636" spans="1:31" x14ac:dyDescent="0.25">
      <c r="A1636">
        <v>1899882</v>
      </c>
      <c r="B1636">
        <v>1</v>
      </c>
      <c r="C1636" t="s">
        <v>81</v>
      </c>
      <c r="D1636" t="s">
        <v>112</v>
      </c>
      <c r="E1636" t="s">
        <v>131</v>
      </c>
      <c r="F1636" t="s">
        <v>4919</v>
      </c>
      <c r="G1636" t="s">
        <v>133</v>
      </c>
      <c r="H1636" t="s">
        <v>134</v>
      </c>
      <c r="I1636" t="s">
        <v>135</v>
      </c>
      <c r="J1636" t="s">
        <v>136</v>
      </c>
      <c r="K1636" t="s">
        <v>137</v>
      </c>
      <c r="L1636" t="s">
        <v>4920</v>
      </c>
      <c r="M1636" t="s">
        <v>4921</v>
      </c>
      <c r="N1636">
        <v>0.83888888800000005</v>
      </c>
      <c r="O1636">
        <v>0</v>
      </c>
      <c r="P1636">
        <v>50</v>
      </c>
      <c r="Q1636">
        <v>0</v>
      </c>
      <c r="R1636">
        <v>17</v>
      </c>
      <c r="S1636">
        <v>0</v>
      </c>
      <c r="T1636">
        <v>7</v>
      </c>
      <c r="U1636">
        <v>0</v>
      </c>
      <c r="V1636">
        <v>0</v>
      </c>
      <c r="W1636">
        <v>0</v>
      </c>
      <c r="X1636">
        <v>8.1729387072714506</v>
      </c>
      <c r="Y1636">
        <v>0</v>
      </c>
      <c r="Z1636">
        <v>1.4702549549118038</v>
      </c>
      <c r="AA1636">
        <v>0</v>
      </c>
      <c r="AB1636">
        <v>4.5807472619688916</v>
      </c>
      <c r="AC1636">
        <v>0</v>
      </c>
      <c r="AD1636">
        <v>0</v>
      </c>
      <c r="AE1636">
        <v>14.223940924152146</v>
      </c>
    </row>
    <row r="1637" spans="1:31" x14ac:dyDescent="0.25">
      <c r="A1637">
        <v>1898271</v>
      </c>
      <c r="B1637">
        <v>1</v>
      </c>
      <c r="C1637" t="s">
        <v>80</v>
      </c>
      <c r="D1637" t="s">
        <v>84</v>
      </c>
      <c r="E1637" t="s">
        <v>171</v>
      </c>
      <c r="F1637" t="s">
        <v>4922</v>
      </c>
      <c r="G1637" t="s">
        <v>446</v>
      </c>
      <c r="H1637" t="s">
        <v>3625</v>
      </c>
      <c r="I1637" t="s">
        <v>135</v>
      </c>
      <c r="J1637" t="s">
        <v>136</v>
      </c>
      <c r="K1637" t="s">
        <v>137</v>
      </c>
      <c r="L1637" t="s">
        <v>4923</v>
      </c>
      <c r="M1637" t="s">
        <v>4924</v>
      </c>
      <c r="N1637">
        <v>1.0069444439999999</v>
      </c>
      <c r="O1637">
        <v>0</v>
      </c>
      <c r="P1637">
        <v>3508</v>
      </c>
      <c r="Q1637">
        <v>0</v>
      </c>
      <c r="R1637">
        <v>0</v>
      </c>
      <c r="S1637">
        <v>4</v>
      </c>
      <c r="T1637">
        <v>257</v>
      </c>
      <c r="U1637">
        <v>0</v>
      </c>
      <c r="V1637">
        <v>0</v>
      </c>
      <c r="W1637">
        <v>0</v>
      </c>
      <c r="X1637">
        <v>931.4926147401161</v>
      </c>
      <c r="Y1637">
        <v>0</v>
      </c>
      <c r="Z1637">
        <v>0</v>
      </c>
      <c r="AA1637">
        <v>71.053711248217923</v>
      </c>
      <c r="AB1637">
        <v>451.89195572587033</v>
      </c>
      <c r="AC1637">
        <v>0</v>
      </c>
      <c r="AD1637">
        <v>0</v>
      </c>
      <c r="AE1637">
        <v>1454.4382817142043</v>
      </c>
    </row>
    <row r="1638" spans="1:31" x14ac:dyDescent="0.25">
      <c r="A1638">
        <v>1899447</v>
      </c>
      <c r="B1638">
        <v>1</v>
      </c>
      <c r="C1638" t="s">
        <v>80</v>
      </c>
      <c r="D1638" t="s">
        <v>97</v>
      </c>
      <c r="E1638" t="s">
        <v>160</v>
      </c>
      <c r="F1638" t="s">
        <v>4925</v>
      </c>
      <c r="G1638" t="s">
        <v>133</v>
      </c>
      <c r="H1638" t="s">
        <v>134</v>
      </c>
      <c r="I1638" t="s">
        <v>135</v>
      </c>
      <c r="J1638" t="s">
        <v>136</v>
      </c>
      <c r="K1638" t="s">
        <v>137</v>
      </c>
      <c r="L1638" t="s">
        <v>4926</v>
      </c>
      <c r="M1638" t="s">
        <v>4927</v>
      </c>
      <c r="N1638">
        <v>1.9111111110000001</v>
      </c>
      <c r="O1638">
        <v>0</v>
      </c>
      <c r="P1638">
        <v>20</v>
      </c>
      <c r="Q1638">
        <v>0</v>
      </c>
      <c r="R1638">
        <v>0</v>
      </c>
      <c r="S1638">
        <v>0</v>
      </c>
      <c r="T1638">
        <v>45</v>
      </c>
      <c r="U1638">
        <v>0</v>
      </c>
      <c r="V1638">
        <v>0</v>
      </c>
      <c r="W1638">
        <v>0</v>
      </c>
      <c r="X1638">
        <v>9.2606588298419936</v>
      </c>
      <c r="Y1638">
        <v>0</v>
      </c>
      <c r="Z1638">
        <v>0</v>
      </c>
      <c r="AA1638">
        <v>0</v>
      </c>
      <c r="AB1638">
        <v>137.52314879347205</v>
      </c>
      <c r="AC1638">
        <v>0</v>
      </c>
      <c r="AD1638">
        <v>0</v>
      </c>
      <c r="AE1638">
        <v>146.78380762331403</v>
      </c>
    </row>
    <row r="1639" spans="1:31" x14ac:dyDescent="0.25">
      <c r="A1639">
        <v>1898949</v>
      </c>
      <c r="B1639">
        <v>1</v>
      </c>
      <c r="C1639" t="s">
        <v>80</v>
      </c>
      <c r="D1639" t="s">
        <v>92</v>
      </c>
      <c r="E1639" t="s">
        <v>131</v>
      </c>
      <c r="F1639" t="s">
        <v>4928</v>
      </c>
      <c r="G1639" t="s">
        <v>133</v>
      </c>
      <c r="H1639" t="s">
        <v>134</v>
      </c>
      <c r="I1639" t="s">
        <v>135</v>
      </c>
      <c r="J1639" t="s">
        <v>136</v>
      </c>
      <c r="K1639" t="s">
        <v>137</v>
      </c>
      <c r="L1639" t="s">
        <v>4929</v>
      </c>
      <c r="M1639" t="s">
        <v>4930</v>
      </c>
      <c r="N1639">
        <v>5.9258333329999999</v>
      </c>
      <c r="O1639">
        <v>0</v>
      </c>
      <c r="P1639">
        <v>65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128.69351486020054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128.69351486020054</v>
      </c>
    </row>
    <row r="1640" spans="1:31" x14ac:dyDescent="0.25">
      <c r="A1640">
        <v>1897432</v>
      </c>
      <c r="B1640">
        <v>1</v>
      </c>
      <c r="C1640" t="s">
        <v>80</v>
      </c>
      <c r="D1640" t="s">
        <v>85</v>
      </c>
      <c r="E1640" t="s">
        <v>190</v>
      </c>
      <c r="F1640" t="s">
        <v>4931</v>
      </c>
      <c r="G1640" t="s">
        <v>156</v>
      </c>
      <c r="H1640" t="s">
        <v>157</v>
      </c>
      <c r="I1640" t="s">
        <v>135</v>
      </c>
      <c r="J1640" t="s">
        <v>136</v>
      </c>
      <c r="K1640" t="s">
        <v>137</v>
      </c>
      <c r="L1640" t="s">
        <v>4932</v>
      </c>
      <c r="M1640" t="s">
        <v>4933</v>
      </c>
      <c r="N1640">
        <v>0.87333333300000004</v>
      </c>
      <c r="O1640">
        <v>0</v>
      </c>
      <c r="P1640">
        <v>2486</v>
      </c>
      <c r="Q1640">
        <v>0</v>
      </c>
      <c r="R1640">
        <v>0</v>
      </c>
      <c r="S1640">
        <v>1</v>
      </c>
      <c r="T1640">
        <v>358</v>
      </c>
      <c r="U1640">
        <v>0</v>
      </c>
      <c r="V1640">
        <v>1</v>
      </c>
      <c r="W1640">
        <v>0</v>
      </c>
      <c r="X1640">
        <v>694.5658476225766</v>
      </c>
      <c r="Y1640">
        <v>0</v>
      </c>
      <c r="Z1640">
        <v>0</v>
      </c>
      <c r="AA1640">
        <v>147.86539253464733</v>
      </c>
      <c r="AB1640">
        <v>469.60036276604779</v>
      </c>
      <c r="AC1640">
        <v>0</v>
      </c>
      <c r="AD1640">
        <v>17.510645318313824</v>
      </c>
      <c r="AE1640">
        <v>1329.5422482415856</v>
      </c>
    </row>
    <row r="1641" spans="1:31" x14ac:dyDescent="0.25">
      <c r="A1641">
        <v>1897824</v>
      </c>
      <c r="B1641">
        <v>1</v>
      </c>
      <c r="C1641" t="s">
        <v>80</v>
      </c>
      <c r="D1641" t="s">
        <v>103</v>
      </c>
      <c r="E1641" t="s">
        <v>171</v>
      </c>
      <c r="F1641" t="s">
        <v>4934</v>
      </c>
      <c r="G1641" t="s">
        <v>446</v>
      </c>
      <c r="H1641" t="s">
        <v>3625</v>
      </c>
      <c r="I1641" t="s">
        <v>135</v>
      </c>
      <c r="J1641" t="s">
        <v>136</v>
      </c>
      <c r="K1641" t="s">
        <v>137</v>
      </c>
      <c r="L1641" t="s">
        <v>4935</v>
      </c>
      <c r="M1641" t="s">
        <v>4936</v>
      </c>
      <c r="N1641">
        <v>0.99823055500000002</v>
      </c>
      <c r="O1641">
        <v>0</v>
      </c>
      <c r="P1641">
        <v>84</v>
      </c>
      <c r="Q1641">
        <v>0</v>
      </c>
      <c r="R1641">
        <v>118</v>
      </c>
      <c r="S1641">
        <v>0</v>
      </c>
      <c r="T1641">
        <v>50</v>
      </c>
      <c r="U1641">
        <v>0</v>
      </c>
      <c r="V1641">
        <v>0</v>
      </c>
      <c r="W1641">
        <v>0</v>
      </c>
      <c r="X1641">
        <v>33.601931581930828</v>
      </c>
      <c r="Y1641">
        <v>0</v>
      </c>
      <c r="Z1641">
        <v>204.77902418741689</v>
      </c>
      <c r="AA1641">
        <v>0</v>
      </c>
      <c r="AB1641">
        <v>122.81014448787877</v>
      </c>
      <c r="AC1641">
        <v>0</v>
      </c>
      <c r="AD1641">
        <v>0</v>
      </c>
      <c r="AE1641">
        <v>361.19110025722648</v>
      </c>
    </row>
    <row r="1642" spans="1:31" x14ac:dyDescent="0.25">
      <c r="A1642">
        <v>1898906</v>
      </c>
      <c r="B1642">
        <v>1</v>
      </c>
      <c r="C1642" t="s">
        <v>80</v>
      </c>
      <c r="D1642" t="s">
        <v>95</v>
      </c>
      <c r="E1642" t="s">
        <v>190</v>
      </c>
      <c r="F1642" t="s">
        <v>4937</v>
      </c>
      <c r="G1642" t="s">
        <v>241</v>
      </c>
      <c r="H1642" t="s">
        <v>157</v>
      </c>
      <c r="I1642" t="s">
        <v>135</v>
      </c>
      <c r="J1642" t="s">
        <v>136</v>
      </c>
      <c r="K1642" t="s">
        <v>137</v>
      </c>
      <c r="L1642" t="s">
        <v>4938</v>
      </c>
      <c r="M1642" t="s">
        <v>4939</v>
      </c>
      <c r="N1642">
        <v>1.5536111109999999</v>
      </c>
      <c r="O1642">
        <v>1</v>
      </c>
      <c r="P1642">
        <v>0</v>
      </c>
      <c r="Q1642">
        <v>3</v>
      </c>
      <c r="R1642">
        <v>0</v>
      </c>
      <c r="S1642">
        <v>4</v>
      </c>
      <c r="T1642">
        <v>0</v>
      </c>
      <c r="U1642">
        <v>0</v>
      </c>
      <c r="V1642">
        <v>0</v>
      </c>
      <c r="W1642">
        <v>0.22663526481014221</v>
      </c>
      <c r="X1642">
        <v>0</v>
      </c>
      <c r="Y1642">
        <v>39.370350627143452</v>
      </c>
      <c r="Z1642">
        <v>0</v>
      </c>
      <c r="AA1642">
        <v>260.5596009212349</v>
      </c>
      <c r="AB1642">
        <v>0</v>
      </c>
      <c r="AC1642">
        <v>0</v>
      </c>
      <c r="AD1642">
        <v>0</v>
      </c>
      <c r="AE1642">
        <v>300.15658681318848</v>
      </c>
    </row>
    <row r="1643" spans="1:31" x14ac:dyDescent="0.25">
      <c r="A1643">
        <v>1898847</v>
      </c>
      <c r="B1643">
        <v>1</v>
      </c>
      <c r="C1643" t="s">
        <v>81</v>
      </c>
      <c r="D1643" t="s">
        <v>112</v>
      </c>
      <c r="E1643" t="s">
        <v>140</v>
      </c>
      <c r="F1643" t="s">
        <v>4940</v>
      </c>
      <c r="G1643" t="s">
        <v>217</v>
      </c>
      <c r="H1643" t="s">
        <v>134</v>
      </c>
      <c r="I1643" t="s">
        <v>135</v>
      </c>
      <c r="J1643" t="s">
        <v>136</v>
      </c>
      <c r="K1643" t="s">
        <v>137</v>
      </c>
      <c r="L1643" t="s">
        <v>4941</v>
      </c>
      <c r="M1643" t="s">
        <v>4942</v>
      </c>
      <c r="N1643">
        <v>2.528611111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0.66291591715970666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0.66291591715970666</v>
      </c>
    </row>
    <row r="1644" spans="1:31" x14ac:dyDescent="0.25">
      <c r="A1644">
        <v>1897350</v>
      </c>
      <c r="B1644">
        <v>1</v>
      </c>
      <c r="C1644" t="s">
        <v>80</v>
      </c>
      <c r="D1644" t="s">
        <v>108</v>
      </c>
      <c r="E1644" t="s">
        <v>154</v>
      </c>
      <c r="F1644" t="s">
        <v>4096</v>
      </c>
      <c r="G1644" t="s">
        <v>156</v>
      </c>
      <c r="H1644" t="s">
        <v>157</v>
      </c>
      <c r="I1644" t="s">
        <v>135</v>
      </c>
      <c r="J1644" t="s">
        <v>136</v>
      </c>
      <c r="K1644" t="s">
        <v>137</v>
      </c>
      <c r="L1644" t="s">
        <v>4943</v>
      </c>
      <c r="M1644" t="s">
        <v>4944</v>
      </c>
      <c r="N1644">
        <v>6.1111111000000003E-2</v>
      </c>
      <c r="O1644">
        <v>0</v>
      </c>
      <c r="P1644">
        <v>2170</v>
      </c>
      <c r="Q1644">
        <v>3</v>
      </c>
      <c r="R1644">
        <v>324</v>
      </c>
      <c r="S1644">
        <v>8</v>
      </c>
      <c r="T1644">
        <v>318</v>
      </c>
      <c r="U1644">
        <v>1</v>
      </c>
      <c r="V1644">
        <v>0</v>
      </c>
      <c r="W1644">
        <v>0</v>
      </c>
      <c r="X1644">
        <v>20.419360518724375</v>
      </c>
      <c r="Y1644">
        <v>1.3516598253648111</v>
      </c>
      <c r="Z1644">
        <v>22.530848617876682</v>
      </c>
      <c r="AA1644">
        <v>3.2894152023993324</v>
      </c>
      <c r="AB1644">
        <v>16.158464337961785</v>
      </c>
      <c r="AC1644">
        <v>0.7812237685493999</v>
      </c>
      <c r="AD1644">
        <v>0</v>
      </c>
      <c r="AE1644">
        <v>64.530972270876376</v>
      </c>
    </row>
    <row r="1645" spans="1:31" x14ac:dyDescent="0.25">
      <c r="A1645">
        <v>1898824</v>
      </c>
      <c r="B1645">
        <v>1</v>
      </c>
      <c r="C1645" t="s">
        <v>81</v>
      </c>
      <c r="D1645" t="s">
        <v>127</v>
      </c>
      <c r="E1645" t="s">
        <v>149</v>
      </c>
      <c r="F1645" t="s">
        <v>4945</v>
      </c>
      <c r="G1645" t="s">
        <v>151</v>
      </c>
      <c r="H1645" t="s">
        <v>134</v>
      </c>
      <c r="I1645" t="s">
        <v>135</v>
      </c>
      <c r="J1645" t="s">
        <v>136</v>
      </c>
      <c r="K1645" t="s">
        <v>137</v>
      </c>
      <c r="L1645" t="s">
        <v>4946</v>
      </c>
      <c r="M1645" t="s">
        <v>4947</v>
      </c>
      <c r="N1645">
        <v>4.3480555550000002</v>
      </c>
      <c r="O1645">
        <v>0</v>
      </c>
      <c r="P1645">
        <v>0</v>
      </c>
      <c r="Q1645">
        <v>0</v>
      </c>
      <c r="R1645">
        <v>16</v>
      </c>
      <c r="S1645">
        <v>0</v>
      </c>
      <c r="T1645">
        <v>3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138.17768889438975</v>
      </c>
      <c r="AA1645">
        <v>0</v>
      </c>
      <c r="AB1645">
        <v>13.691201642538294</v>
      </c>
      <c r="AC1645">
        <v>0</v>
      </c>
      <c r="AD1645">
        <v>0</v>
      </c>
      <c r="AE1645">
        <v>151.86889053692803</v>
      </c>
    </row>
    <row r="1646" spans="1:31" x14ac:dyDescent="0.25">
      <c r="A1646">
        <v>1898294</v>
      </c>
      <c r="B1646">
        <v>1</v>
      </c>
      <c r="C1646" t="s">
        <v>80</v>
      </c>
      <c r="D1646" t="s">
        <v>86</v>
      </c>
      <c r="E1646" t="s">
        <v>171</v>
      </c>
      <c r="F1646" t="s">
        <v>4948</v>
      </c>
      <c r="G1646" t="s">
        <v>446</v>
      </c>
      <c r="H1646" t="s">
        <v>3625</v>
      </c>
      <c r="I1646" t="s">
        <v>135</v>
      </c>
      <c r="J1646" t="s">
        <v>136</v>
      </c>
      <c r="K1646" t="s">
        <v>137</v>
      </c>
      <c r="L1646" t="s">
        <v>4949</v>
      </c>
      <c r="M1646" t="s">
        <v>4950</v>
      </c>
      <c r="N1646">
        <v>0.72138888800000001</v>
      </c>
      <c r="O1646">
        <v>0</v>
      </c>
      <c r="P1646">
        <v>3025</v>
      </c>
      <c r="Q1646">
        <v>0</v>
      </c>
      <c r="R1646">
        <v>0</v>
      </c>
      <c r="S1646">
        <v>0</v>
      </c>
      <c r="T1646">
        <v>235</v>
      </c>
      <c r="U1646">
        <v>1</v>
      </c>
      <c r="V1646">
        <v>1</v>
      </c>
      <c r="W1646">
        <v>0</v>
      </c>
      <c r="X1646">
        <v>623.39308710493356</v>
      </c>
      <c r="Y1646">
        <v>0</v>
      </c>
      <c r="Z1646">
        <v>0</v>
      </c>
      <c r="AA1646">
        <v>0</v>
      </c>
      <c r="AB1646">
        <v>306.12361428284322</v>
      </c>
      <c r="AC1646">
        <v>30.400057396518932</v>
      </c>
      <c r="AD1646">
        <v>7.537910358244293</v>
      </c>
      <c r="AE1646">
        <v>967.45466914253996</v>
      </c>
    </row>
    <row r="1647" spans="1:31" x14ac:dyDescent="0.25">
      <c r="A1647">
        <v>1898970</v>
      </c>
      <c r="B1647">
        <v>1</v>
      </c>
      <c r="C1647" t="s">
        <v>80</v>
      </c>
      <c r="D1647" t="s">
        <v>108</v>
      </c>
      <c r="E1647" t="s">
        <v>131</v>
      </c>
      <c r="F1647" t="s">
        <v>4951</v>
      </c>
      <c r="G1647" t="s">
        <v>133</v>
      </c>
      <c r="H1647" t="s">
        <v>134</v>
      </c>
      <c r="I1647" t="s">
        <v>135</v>
      </c>
      <c r="J1647" t="s">
        <v>136</v>
      </c>
      <c r="K1647" t="s">
        <v>137</v>
      </c>
      <c r="L1647" t="s">
        <v>4952</v>
      </c>
      <c r="M1647" t="s">
        <v>4953</v>
      </c>
      <c r="N1647">
        <v>4.3819444440000002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0.48241518406702788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0.48241518406702788</v>
      </c>
    </row>
    <row r="1648" spans="1:31" x14ac:dyDescent="0.25">
      <c r="A1648">
        <v>1898981</v>
      </c>
      <c r="B1648">
        <v>1</v>
      </c>
      <c r="C1648" t="s">
        <v>80</v>
      </c>
      <c r="D1648" t="s">
        <v>92</v>
      </c>
      <c r="E1648" t="s">
        <v>149</v>
      </c>
      <c r="F1648" t="s">
        <v>4954</v>
      </c>
      <c r="G1648" t="s">
        <v>151</v>
      </c>
      <c r="H1648" t="s">
        <v>134</v>
      </c>
      <c r="I1648" t="s">
        <v>135</v>
      </c>
      <c r="J1648" t="s">
        <v>136</v>
      </c>
      <c r="K1648" t="s">
        <v>137</v>
      </c>
      <c r="L1648" t="s">
        <v>4955</v>
      </c>
      <c r="M1648" t="s">
        <v>4956</v>
      </c>
      <c r="N1648">
        <v>2.5027777769999999</v>
      </c>
      <c r="O1648">
        <v>0</v>
      </c>
      <c r="P1648">
        <v>137</v>
      </c>
      <c r="Q1648">
        <v>0</v>
      </c>
      <c r="R1648">
        <v>0</v>
      </c>
      <c r="S1648">
        <v>0</v>
      </c>
      <c r="T1648">
        <v>93</v>
      </c>
      <c r="U1648">
        <v>0</v>
      </c>
      <c r="V1648">
        <v>0</v>
      </c>
      <c r="W1648">
        <v>0</v>
      </c>
      <c r="X1648">
        <v>88.242394462907058</v>
      </c>
      <c r="Y1648">
        <v>0</v>
      </c>
      <c r="Z1648">
        <v>0</v>
      </c>
      <c r="AA1648">
        <v>0</v>
      </c>
      <c r="AB1648">
        <v>407.70219890065113</v>
      </c>
      <c r="AC1648">
        <v>0</v>
      </c>
      <c r="AD1648">
        <v>0</v>
      </c>
      <c r="AE1648">
        <v>495.94459336355817</v>
      </c>
    </row>
    <row r="1649" spans="1:31" x14ac:dyDescent="0.25">
      <c r="A1649">
        <v>1899860</v>
      </c>
      <c r="B1649">
        <v>1</v>
      </c>
      <c r="C1649" t="s">
        <v>81</v>
      </c>
      <c r="D1649" t="s">
        <v>112</v>
      </c>
      <c r="E1649" t="s">
        <v>149</v>
      </c>
      <c r="F1649" t="s">
        <v>4957</v>
      </c>
      <c r="G1649" t="s">
        <v>151</v>
      </c>
      <c r="H1649" t="s">
        <v>134</v>
      </c>
      <c r="I1649" t="s">
        <v>135</v>
      </c>
      <c r="J1649" t="s">
        <v>136</v>
      </c>
      <c r="K1649" t="s">
        <v>137</v>
      </c>
      <c r="L1649" t="s">
        <v>4958</v>
      </c>
      <c r="M1649" t="s">
        <v>4959</v>
      </c>
      <c r="N1649">
        <v>0.49777777699999998</v>
      </c>
      <c r="O1649">
        <v>0</v>
      </c>
      <c r="P1649">
        <v>709</v>
      </c>
      <c r="Q1649">
        <v>0</v>
      </c>
      <c r="R1649">
        <v>0</v>
      </c>
      <c r="S1649">
        <v>0</v>
      </c>
      <c r="T1649">
        <v>49</v>
      </c>
      <c r="U1649">
        <v>0</v>
      </c>
      <c r="V1649">
        <v>0</v>
      </c>
      <c r="W1649">
        <v>0</v>
      </c>
      <c r="X1649">
        <v>80.83610659575821</v>
      </c>
      <c r="Y1649">
        <v>0</v>
      </c>
      <c r="Z1649">
        <v>0</v>
      </c>
      <c r="AA1649">
        <v>0</v>
      </c>
      <c r="AB1649">
        <v>8.8053101166409249</v>
      </c>
      <c r="AC1649">
        <v>0</v>
      </c>
      <c r="AD1649">
        <v>0</v>
      </c>
      <c r="AE1649">
        <v>89.641416712399135</v>
      </c>
    </row>
    <row r="1650" spans="1:31" x14ac:dyDescent="0.25">
      <c r="A1650">
        <v>1898532</v>
      </c>
      <c r="B1650">
        <v>1</v>
      </c>
      <c r="C1650" t="s">
        <v>80</v>
      </c>
      <c r="D1650" t="s">
        <v>90</v>
      </c>
      <c r="E1650" t="s">
        <v>190</v>
      </c>
      <c r="F1650" t="s">
        <v>4960</v>
      </c>
      <c r="G1650" t="s">
        <v>156</v>
      </c>
      <c r="H1650" t="s">
        <v>157</v>
      </c>
      <c r="I1650" t="s">
        <v>135</v>
      </c>
      <c r="J1650" t="s">
        <v>136</v>
      </c>
      <c r="K1650" t="s">
        <v>137</v>
      </c>
      <c r="L1650" t="s">
        <v>4961</v>
      </c>
      <c r="M1650" t="s">
        <v>4962</v>
      </c>
      <c r="N1650">
        <v>0.84250000000000003</v>
      </c>
      <c r="O1650">
        <v>0</v>
      </c>
      <c r="P1650">
        <v>515</v>
      </c>
      <c r="Q1650">
        <v>0</v>
      </c>
      <c r="R1650">
        <v>0</v>
      </c>
      <c r="S1650">
        <v>0</v>
      </c>
      <c r="T1650">
        <v>50</v>
      </c>
      <c r="U1650">
        <v>0</v>
      </c>
      <c r="V1650">
        <v>0</v>
      </c>
      <c r="W1650">
        <v>0</v>
      </c>
      <c r="X1650">
        <v>112.96722854228535</v>
      </c>
      <c r="Y1650">
        <v>0</v>
      </c>
      <c r="Z1650">
        <v>0</v>
      </c>
      <c r="AA1650">
        <v>0</v>
      </c>
      <c r="AB1650">
        <v>40.808173104880169</v>
      </c>
      <c r="AC1650">
        <v>0</v>
      </c>
      <c r="AD1650">
        <v>0</v>
      </c>
      <c r="AE1650">
        <v>153.77540164716552</v>
      </c>
    </row>
    <row r="1651" spans="1:31" x14ac:dyDescent="0.25">
      <c r="A1651">
        <v>1899465</v>
      </c>
      <c r="B1651">
        <v>1</v>
      </c>
      <c r="C1651" t="s">
        <v>80</v>
      </c>
      <c r="D1651" t="s">
        <v>100</v>
      </c>
      <c r="E1651" t="s">
        <v>131</v>
      </c>
      <c r="F1651" t="s">
        <v>4963</v>
      </c>
      <c r="G1651" t="s">
        <v>133</v>
      </c>
      <c r="H1651" t="s">
        <v>134</v>
      </c>
      <c r="I1651" t="s">
        <v>135</v>
      </c>
      <c r="J1651" t="s">
        <v>136</v>
      </c>
      <c r="K1651" t="s">
        <v>137</v>
      </c>
      <c r="L1651" t="s">
        <v>4964</v>
      </c>
      <c r="M1651" t="s">
        <v>4965</v>
      </c>
      <c r="N1651">
        <v>1.649444444</v>
      </c>
      <c r="O1651">
        <v>0</v>
      </c>
      <c r="P1651">
        <v>130</v>
      </c>
      <c r="Q1651">
        <v>0</v>
      </c>
      <c r="R1651">
        <v>0</v>
      </c>
      <c r="S1651">
        <v>0</v>
      </c>
      <c r="T1651">
        <v>4</v>
      </c>
      <c r="U1651">
        <v>0</v>
      </c>
      <c r="V1651">
        <v>0</v>
      </c>
      <c r="W1651">
        <v>0</v>
      </c>
      <c r="X1651">
        <v>59.505545628437488</v>
      </c>
      <c r="Y1651">
        <v>0</v>
      </c>
      <c r="Z1651">
        <v>0</v>
      </c>
      <c r="AA1651">
        <v>0</v>
      </c>
      <c r="AB1651">
        <v>16.379617981412451</v>
      </c>
      <c r="AC1651">
        <v>0</v>
      </c>
      <c r="AD1651">
        <v>0</v>
      </c>
      <c r="AE1651">
        <v>75.88516360984994</v>
      </c>
    </row>
    <row r="1652" spans="1:31" x14ac:dyDescent="0.25">
      <c r="A1652">
        <v>1899714</v>
      </c>
      <c r="B1652">
        <v>1</v>
      </c>
      <c r="C1652" t="s">
        <v>80</v>
      </c>
      <c r="D1652" t="s">
        <v>96</v>
      </c>
      <c r="E1652" t="s">
        <v>160</v>
      </c>
      <c r="F1652" t="s">
        <v>4966</v>
      </c>
      <c r="G1652" t="s">
        <v>162</v>
      </c>
      <c r="H1652" t="s">
        <v>134</v>
      </c>
      <c r="I1652" t="s">
        <v>135</v>
      </c>
      <c r="J1652" t="s">
        <v>136</v>
      </c>
      <c r="K1652" t="s">
        <v>137</v>
      </c>
      <c r="L1652" t="s">
        <v>4967</v>
      </c>
      <c r="M1652" t="s">
        <v>4968</v>
      </c>
      <c r="N1652">
        <v>6.9513888880000003</v>
      </c>
      <c r="O1652">
        <v>0</v>
      </c>
      <c r="P1652">
        <v>38</v>
      </c>
      <c r="Q1652">
        <v>0</v>
      </c>
      <c r="R1652">
        <v>0</v>
      </c>
      <c r="S1652">
        <v>0</v>
      </c>
      <c r="T1652">
        <v>2</v>
      </c>
      <c r="U1652">
        <v>0</v>
      </c>
      <c r="V1652">
        <v>0</v>
      </c>
      <c r="W1652">
        <v>0</v>
      </c>
      <c r="X1652">
        <v>174.06243612540464</v>
      </c>
      <c r="Y1652">
        <v>0</v>
      </c>
      <c r="Z1652">
        <v>0</v>
      </c>
      <c r="AA1652">
        <v>0</v>
      </c>
      <c r="AB1652">
        <v>20.612795970756473</v>
      </c>
      <c r="AC1652">
        <v>0</v>
      </c>
      <c r="AD1652">
        <v>0</v>
      </c>
      <c r="AE1652">
        <v>194.67523209616112</v>
      </c>
    </row>
    <row r="1653" spans="1:31" x14ac:dyDescent="0.25">
      <c r="A1653">
        <v>1897550</v>
      </c>
      <c r="B1653">
        <v>1</v>
      </c>
      <c r="C1653" t="s">
        <v>80</v>
      </c>
      <c r="D1653" t="s">
        <v>88</v>
      </c>
      <c r="E1653" t="s">
        <v>171</v>
      </c>
      <c r="F1653" t="s">
        <v>4969</v>
      </c>
      <c r="G1653" t="s">
        <v>446</v>
      </c>
      <c r="H1653" t="s">
        <v>3625</v>
      </c>
      <c r="I1653" t="s">
        <v>135</v>
      </c>
      <c r="J1653" t="s">
        <v>136</v>
      </c>
      <c r="K1653" t="s">
        <v>137</v>
      </c>
      <c r="L1653" t="s">
        <v>4970</v>
      </c>
      <c r="M1653" t="s">
        <v>4276</v>
      </c>
      <c r="N1653">
        <v>1.0229611110000001</v>
      </c>
      <c r="O1653">
        <v>0</v>
      </c>
      <c r="P1653">
        <v>3545</v>
      </c>
      <c r="Q1653">
        <v>0</v>
      </c>
      <c r="R1653">
        <v>0</v>
      </c>
      <c r="S1653">
        <v>1</v>
      </c>
      <c r="T1653">
        <v>81</v>
      </c>
      <c r="U1653">
        <v>0</v>
      </c>
      <c r="V1653">
        <v>0</v>
      </c>
      <c r="W1653">
        <v>0</v>
      </c>
      <c r="X1653">
        <v>927.52076115610373</v>
      </c>
      <c r="Y1653">
        <v>0</v>
      </c>
      <c r="Z1653">
        <v>0</v>
      </c>
      <c r="AA1653">
        <v>34.482446135512305</v>
      </c>
      <c r="AB1653">
        <v>136.35348726210944</v>
      </c>
      <c r="AC1653">
        <v>0</v>
      </c>
      <c r="AD1653">
        <v>0</v>
      </c>
      <c r="AE1653">
        <v>1098.3566945537254</v>
      </c>
    </row>
    <row r="1654" spans="1:31" x14ac:dyDescent="0.25">
      <c r="A1654">
        <v>1899565</v>
      </c>
      <c r="B1654">
        <v>1</v>
      </c>
      <c r="C1654" t="s">
        <v>81</v>
      </c>
      <c r="D1654" t="s">
        <v>118</v>
      </c>
      <c r="E1654" t="s">
        <v>149</v>
      </c>
      <c r="F1654" t="s">
        <v>4971</v>
      </c>
      <c r="G1654" t="s">
        <v>151</v>
      </c>
      <c r="H1654" t="s">
        <v>134</v>
      </c>
      <c r="I1654" t="s">
        <v>135</v>
      </c>
      <c r="J1654" t="s">
        <v>136</v>
      </c>
      <c r="K1654" t="s">
        <v>137</v>
      </c>
      <c r="L1654" t="s">
        <v>4972</v>
      </c>
      <c r="M1654" t="s">
        <v>4973</v>
      </c>
      <c r="N1654">
        <v>4.488611111</v>
      </c>
      <c r="O1654">
        <v>0</v>
      </c>
      <c r="P1654">
        <v>816</v>
      </c>
      <c r="Q1654">
        <v>0</v>
      </c>
      <c r="R1654">
        <v>1</v>
      </c>
      <c r="S1654">
        <v>0</v>
      </c>
      <c r="T1654">
        <v>29</v>
      </c>
      <c r="U1654">
        <v>0</v>
      </c>
      <c r="V1654">
        <v>0</v>
      </c>
      <c r="W1654">
        <v>0</v>
      </c>
      <c r="X1654">
        <v>906.6222147143709</v>
      </c>
      <c r="Y1654">
        <v>0</v>
      </c>
      <c r="Z1654">
        <v>25.558740586625973</v>
      </c>
      <c r="AA1654">
        <v>0</v>
      </c>
      <c r="AB1654">
        <v>80.948404909411664</v>
      </c>
      <c r="AC1654">
        <v>0</v>
      </c>
      <c r="AD1654">
        <v>0</v>
      </c>
      <c r="AE1654">
        <v>1013.1293602104085</v>
      </c>
    </row>
    <row r="1655" spans="1:31" x14ac:dyDescent="0.25">
      <c r="A1655">
        <v>1899668</v>
      </c>
      <c r="B1655">
        <v>1</v>
      </c>
      <c r="C1655" t="s">
        <v>80</v>
      </c>
      <c r="D1655" t="s">
        <v>90</v>
      </c>
      <c r="E1655" t="s">
        <v>171</v>
      </c>
      <c r="F1655" t="s">
        <v>4974</v>
      </c>
      <c r="G1655" t="s">
        <v>156</v>
      </c>
      <c r="H1655" t="s">
        <v>157</v>
      </c>
      <c r="I1655" t="s">
        <v>135</v>
      </c>
      <c r="J1655" t="s">
        <v>136</v>
      </c>
      <c r="K1655" t="s">
        <v>137</v>
      </c>
      <c r="L1655" t="s">
        <v>4975</v>
      </c>
      <c r="M1655" t="s">
        <v>4976</v>
      </c>
      <c r="N1655">
        <v>2.6488888880000001</v>
      </c>
      <c r="O1655">
        <v>1</v>
      </c>
      <c r="P1655">
        <v>1430</v>
      </c>
      <c r="Q1655">
        <v>0</v>
      </c>
      <c r="R1655">
        <v>0</v>
      </c>
      <c r="S1655">
        <v>14</v>
      </c>
      <c r="T1655">
        <v>142</v>
      </c>
      <c r="U1655">
        <v>1</v>
      </c>
      <c r="V1655">
        <v>0</v>
      </c>
      <c r="W1655">
        <v>2.4610567071026699</v>
      </c>
      <c r="X1655">
        <v>1308.0571982425167</v>
      </c>
      <c r="Y1655">
        <v>0</v>
      </c>
      <c r="Z1655">
        <v>0</v>
      </c>
      <c r="AA1655">
        <v>1922.8553100258266</v>
      </c>
      <c r="AB1655">
        <v>337.93735671945439</v>
      </c>
      <c r="AC1655">
        <v>31.071505297320957</v>
      </c>
      <c r="AD1655">
        <v>0</v>
      </c>
      <c r="AE1655">
        <v>3602.3824269922216</v>
      </c>
    </row>
    <row r="1656" spans="1:31" x14ac:dyDescent="0.25">
      <c r="A1656">
        <v>1897504</v>
      </c>
      <c r="B1656">
        <v>1</v>
      </c>
      <c r="C1656" t="s">
        <v>81</v>
      </c>
      <c r="D1656" t="s">
        <v>118</v>
      </c>
      <c r="E1656" t="s">
        <v>171</v>
      </c>
      <c r="F1656" t="s">
        <v>4977</v>
      </c>
      <c r="G1656" t="s">
        <v>446</v>
      </c>
      <c r="H1656" t="s">
        <v>3625</v>
      </c>
      <c r="I1656" t="s">
        <v>135</v>
      </c>
      <c r="J1656" t="s">
        <v>136</v>
      </c>
      <c r="K1656" t="s">
        <v>137</v>
      </c>
      <c r="L1656" t="s">
        <v>4978</v>
      </c>
      <c r="M1656" t="s">
        <v>4979</v>
      </c>
      <c r="N1656">
        <v>1.4601305550000001</v>
      </c>
      <c r="O1656">
        <v>7</v>
      </c>
      <c r="P1656">
        <v>2730</v>
      </c>
      <c r="Q1656">
        <v>435</v>
      </c>
      <c r="R1656">
        <v>550</v>
      </c>
      <c r="S1656">
        <v>36</v>
      </c>
      <c r="T1656">
        <v>309</v>
      </c>
      <c r="U1656">
        <v>3</v>
      </c>
      <c r="V1656">
        <v>1</v>
      </c>
      <c r="W1656">
        <v>13.088574300295466</v>
      </c>
      <c r="X1656">
        <v>699.96636654816541</v>
      </c>
      <c r="Y1656">
        <v>4072.1751029970869</v>
      </c>
      <c r="Z1656">
        <v>2369.2878960337407</v>
      </c>
      <c r="AA1656">
        <v>293.341950941064</v>
      </c>
      <c r="AB1656">
        <v>391.6834040829691</v>
      </c>
      <c r="AC1656">
        <v>51.375443251043272</v>
      </c>
      <c r="AD1656">
        <v>8.0729525362500013E-2</v>
      </c>
      <c r="AE1656">
        <v>7890.9994676797269</v>
      </c>
    </row>
    <row r="1657" spans="1:31" x14ac:dyDescent="0.25">
      <c r="A1657">
        <v>1897404</v>
      </c>
      <c r="B1657">
        <v>1</v>
      </c>
      <c r="C1657" t="s">
        <v>81</v>
      </c>
      <c r="D1657" t="s">
        <v>113</v>
      </c>
      <c r="E1657" t="s">
        <v>171</v>
      </c>
      <c r="F1657" t="s">
        <v>4459</v>
      </c>
      <c r="G1657" t="s">
        <v>446</v>
      </c>
      <c r="H1657" t="s">
        <v>3625</v>
      </c>
      <c r="I1657" t="s">
        <v>135</v>
      </c>
      <c r="J1657" t="s">
        <v>136</v>
      </c>
      <c r="K1657" t="s">
        <v>137</v>
      </c>
      <c r="L1657" t="s">
        <v>4980</v>
      </c>
      <c r="M1657" t="s">
        <v>4981</v>
      </c>
      <c r="N1657">
        <v>1.163888888</v>
      </c>
      <c r="O1657">
        <v>6</v>
      </c>
      <c r="P1657">
        <v>2588</v>
      </c>
      <c r="Q1657">
        <v>69</v>
      </c>
      <c r="R1657">
        <v>580</v>
      </c>
      <c r="S1657">
        <v>47</v>
      </c>
      <c r="T1657">
        <v>420</v>
      </c>
      <c r="U1657">
        <v>21</v>
      </c>
      <c r="V1657">
        <v>7</v>
      </c>
      <c r="W1657">
        <v>2.1894579746826839</v>
      </c>
      <c r="X1657">
        <v>533.25135994076788</v>
      </c>
      <c r="Y1657">
        <v>206.81748332578044</v>
      </c>
      <c r="Z1657">
        <v>734.21660214458871</v>
      </c>
      <c r="AA1657">
        <v>1744.8500683089862</v>
      </c>
      <c r="AB1657">
        <v>479.01087788714125</v>
      </c>
      <c r="AC1657">
        <v>5102.9516614442964</v>
      </c>
      <c r="AD1657">
        <v>98.214826037207018</v>
      </c>
      <c r="AE1657">
        <v>8901.5023370634499</v>
      </c>
    </row>
    <row r="1658" spans="1:31" x14ac:dyDescent="0.25">
      <c r="A1658">
        <v>1898486</v>
      </c>
      <c r="B1658">
        <v>1</v>
      </c>
      <c r="C1658" t="s">
        <v>80</v>
      </c>
      <c r="D1658" t="s">
        <v>83</v>
      </c>
      <c r="E1658" t="s">
        <v>171</v>
      </c>
      <c r="F1658" t="s">
        <v>4982</v>
      </c>
      <c r="G1658" t="s">
        <v>446</v>
      </c>
      <c r="H1658" t="s">
        <v>3625</v>
      </c>
      <c r="I1658" t="s">
        <v>135</v>
      </c>
      <c r="J1658" t="s">
        <v>136</v>
      </c>
      <c r="K1658" t="s">
        <v>137</v>
      </c>
      <c r="L1658" t="s">
        <v>4983</v>
      </c>
      <c r="M1658" t="s">
        <v>4984</v>
      </c>
      <c r="N1658">
        <v>0.71487500000000004</v>
      </c>
      <c r="O1658">
        <v>0</v>
      </c>
      <c r="P1658">
        <v>10</v>
      </c>
      <c r="Q1658">
        <v>0</v>
      </c>
      <c r="R1658">
        <v>0</v>
      </c>
      <c r="S1658">
        <v>4</v>
      </c>
      <c r="T1658">
        <v>90</v>
      </c>
      <c r="U1658">
        <v>2</v>
      </c>
      <c r="V1658">
        <v>0</v>
      </c>
      <c r="W1658">
        <v>0</v>
      </c>
      <c r="X1658">
        <v>2.6203221356093276</v>
      </c>
      <c r="Y1658">
        <v>0</v>
      </c>
      <c r="Z1658">
        <v>0</v>
      </c>
      <c r="AA1658">
        <v>80.305642172382363</v>
      </c>
      <c r="AB1658">
        <v>306.16142254787519</v>
      </c>
      <c r="AC1658">
        <v>262.77203558728775</v>
      </c>
      <c r="AD1658">
        <v>0</v>
      </c>
      <c r="AE1658">
        <v>651.8594224431547</v>
      </c>
    </row>
    <row r="1659" spans="1:31" x14ac:dyDescent="0.25">
      <c r="A1659">
        <v>1899814</v>
      </c>
      <c r="B1659">
        <v>1</v>
      </c>
      <c r="C1659" t="s">
        <v>80</v>
      </c>
      <c r="D1659" t="s">
        <v>97</v>
      </c>
      <c r="E1659" t="s">
        <v>131</v>
      </c>
      <c r="F1659" t="s">
        <v>2628</v>
      </c>
      <c r="G1659" t="s">
        <v>133</v>
      </c>
      <c r="H1659" t="s">
        <v>134</v>
      </c>
      <c r="I1659" t="s">
        <v>135</v>
      </c>
      <c r="J1659" t="s">
        <v>136</v>
      </c>
      <c r="K1659" t="s">
        <v>137</v>
      </c>
      <c r="L1659" t="s">
        <v>4985</v>
      </c>
      <c r="M1659" t="s">
        <v>4986</v>
      </c>
      <c r="N1659">
        <v>1.0075000000000001</v>
      </c>
      <c r="O1659">
        <v>0</v>
      </c>
      <c r="P1659">
        <v>33</v>
      </c>
      <c r="Q1659">
        <v>0</v>
      </c>
      <c r="R1659">
        <v>1</v>
      </c>
      <c r="S1659">
        <v>0</v>
      </c>
      <c r="T1659">
        <v>8</v>
      </c>
      <c r="U1659">
        <v>0</v>
      </c>
      <c r="V1659">
        <v>0</v>
      </c>
      <c r="W1659">
        <v>0</v>
      </c>
      <c r="X1659">
        <v>14.911393921799151</v>
      </c>
      <c r="Y1659">
        <v>0</v>
      </c>
      <c r="Z1659">
        <v>0.20945318490215753</v>
      </c>
      <c r="AA1659">
        <v>0</v>
      </c>
      <c r="AB1659">
        <v>3.1105761333613566</v>
      </c>
      <c r="AC1659">
        <v>0</v>
      </c>
      <c r="AD1659">
        <v>0</v>
      </c>
      <c r="AE1659">
        <v>18.231423240062664</v>
      </c>
    </row>
    <row r="1660" spans="1:31" x14ac:dyDescent="0.25">
      <c r="A1660">
        <v>1898191</v>
      </c>
      <c r="B1660">
        <v>1</v>
      </c>
      <c r="C1660" t="s">
        <v>80</v>
      </c>
      <c r="D1660" t="s">
        <v>85</v>
      </c>
      <c r="E1660" t="s">
        <v>171</v>
      </c>
      <c r="F1660" t="s">
        <v>4987</v>
      </c>
      <c r="G1660" t="s">
        <v>446</v>
      </c>
      <c r="H1660" t="s">
        <v>3625</v>
      </c>
      <c r="I1660" t="s">
        <v>135</v>
      </c>
      <c r="J1660" t="s">
        <v>136</v>
      </c>
      <c r="K1660" t="s">
        <v>137</v>
      </c>
      <c r="L1660" t="s">
        <v>4988</v>
      </c>
      <c r="M1660" t="s">
        <v>4989</v>
      </c>
      <c r="N1660">
        <v>1.0300341660000001</v>
      </c>
      <c r="O1660">
        <v>0</v>
      </c>
      <c r="P1660">
        <v>1628</v>
      </c>
      <c r="Q1660">
        <v>0</v>
      </c>
      <c r="R1660">
        <v>0</v>
      </c>
      <c r="S1660">
        <v>1</v>
      </c>
      <c r="T1660">
        <v>132</v>
      </c>
      <c r="U1660">
        <v>0</v>
      </c>
      <c r="V1660">
        <v>0</v>
      </c>
      <c r="W1660">
        <v>0</v>
      </c>
      <c r="X1660">
        <v>538.9975897157841</v>
      </c>
      <c r="Y1660">
        <v>0</v>
      </c>
      <c r="Z1660">
        <v>0</v>
      </c>
      <c r="AA1660">
        <v>18.247056290384823</v>
      </c>
      <c r="AB1660">
        <v>172.84749678907249</v>
      </c>
      <c r="AC1660">
        <v>0</v>
      </c>
      <c r="AD1660">
        <v>0</v>
      </c>
      <c r="AE1660">
        <v>730.09214279524144</v>
      </c>
    </row>
    <row r="1661" spans="1:31" x14ac:dyDescent="0.25">
      <c r="A1661">
        <v>1899711</v>
      </c>
      <c r="B1661">
        <v>1</v>
      </c>
      <c r="C1661" t="s">
        <v>80</v>
      </c>
      <c r="D1661" t="s">
        <v>96</v>
      </c>
      <c r="E1661" t="s">
        <v>190</v>
      </c>
      <c r="F1661" t="s">
        <v>4990</v>
      </c>
      <c r="G1661" t="s">
        <v>210</v>
      </c>
      <c r="H1661" t="s">
        <v>157</v>
      </c>
      <c r="I1661" t="s">
        <v>135</v>
      </c>
      <c r="J1661" t="s">
        <v>136</v>
      </c>
      <c r="K1661" t="s">
        <v>137</v>
      </c>
      <c r="L1661" t="s">
        <v>4991</v>
      </c>
      <c r="M1661" t="s">
        <v>4992</v>
      </c>
      <c r="N1661">
        <v>2.1602777770000001</v>
      </c>
      <c r="O1661">
        <v>1</v>
      </c>
      <c r="P1661">
        <v>0</v>
      </c>
      <c r="Q1661">
        <v>2</v>
      </c>
      <c r="R1661">
        <v>0</v>
      </c>
      <c r="S1661">
        <v>4</v>
      </c>
      <c r="T1661">
        <v>0</v>
      </c>
      <c r="U1661">
        <v>0</v>
      </c>
      <c r="V1661">
        <v>0</v>
      </c>
      <c r="W1661">
        <v>8.0345120489825472</v>
      </c>
      <c r="X1661">
        <v>0</v>
      </c>
      <c r="Y1661">
        <v>2.058010706030164</v>
      </c>
      <c r="Z1661">
        <v>0</v>
      </c>
      <c r="AA1661">
        <v>36.360179921092993</v>
      </c>
      <c r="AB1661">
        <v>0</v>
      </c>
      <c r="AC1661">
        <v>0</v>
      </c>
      <c r="AD1661">
        <v>0</v>
      </c>
      <c r="AE1661">
        <v>46.452702676105702</v>
      </c>
    </row>
    <row r="1662" spans="1:31" x14ac:dyDescent="0.25">
      <c r="A1662">
        <v>1898881</v>
      </c>
      <c r="B1662">
        <v>1</v>
      </c>
      <c r="C1662" t="s">
        <v>80</v>
      </c>
      <c r="D1662" t="s">
        <v>83</v>
      </c>
      <c r="E1662" t="s">
        <v>131</v>
      </c>
      <c r="F1662" t="s">
        <v>4993</v>
      </c>
      <c r="G1662" t="s">
        <v>446</v>
      </c>
      <c r="H1662" t="s">
        <v>134</v>
      </c>
      <c r="I1662" t="s">
        <v>135</v>
      </c>
      <c r="J1662" t="s">
        <v>136</v>
      </c>
      <c r="K1662" t="s">
        <v>137</v>
      </c>
      <c r="L1662" t="s">
        <v>4994</v>
      </c>
      <c r="M1662" t="s">
        <v>4995</v>
      </c>
      <c r="N1662">
        <v>2.3886111109999999</v>
      </c>
      <c r="O1662">
        <v>0</v>
      </c>
      <c r="P1662">
        <v>61</v>
      </c>
      <c r="Q1662">
        <v>0</v>
      </c>
      <c r="R1662">
        <v>0</v>
      </c>
      <c r="S1662">
        <v>0</v>
      </c>
      <c r="T1662">
        <v>2</v>
      </c>
      <c r="U1662">
        <v>0</v>
      </c>
      <c r="V1662">
        <v>0</v>
      </c>
      <c r="W1662">
        <v>0</v>
      </c>
      <c r="X1662">
        <v>35.923495820969841</v>
      </c>
      <c r="Y1662">
        <v>0</v>
      </c>
      <c r="Z1662">
        <v>0</v>
      </c>
      <c r="AA1662">
        <v>0</v>
      </c>
      <c r="AB1662">
        <v>5.9595102111772462</v>
      </c>
      <c r="AC1662">
        <v>0</v>
      </c>
      <c r="AD1662">
        <v>0</v>
      </c>
      <c r="AE1662">
        <v>41.883006032147087</v>
      </c>
    </row>
    <row r="1663" spans="1:31" x14ac:dyDescent="0.25">
      <c r="A1663">
        <v>1898429</v>
      </c>
      <c r="B1663">
        <v>1</v>
      </c>
      <c r="C1663" t="s">
        <v>80</v>
      </c>
      <c r="D1663" t="s">
        <v>90</v>
      </c>
      <c r="E1663" t="s">
        <v>171</v>
      </c>
      <c r="F1663" t="s">
        <v>4996</v>
      </c>
      <c r="G1663" t="s">
        <v>446</v>
      </c>
      <c r="H1663" t="s">
        <v>3625</v>
      </c>
      <c r="I1663" t="s">
        <v>135</v>
      </c>
      <c r="J1663" t="s">
        <v>136</v>
      </c>
      <c r="K1663" t="s">
        <v>137</v>
      </c>
      <c r="L1663" t="s">
        <v>4997</v>
      </c>
      <c r="M1663" t="s">
        <v>4998</v>
      </c>
      <c r="N1663">
        <v>0.99923416600000003</v>
      </c>
      <c r="O1663">
        <v>0</v>
      </c>
      <c r="P1663">
        <v>4114</v>
      </c>
      <c r="Q1663">
        <v>0</v>
      </c>
      <c r="R1663">
        <v>0</v>
      </c>
      <c r="S1663">
        <v>2</v>
      </c>
      <c r="T1663">
        <v>46</v>
      </c>
      <c r="U1663">
        <v>0</v>
      </c>
      <c r="V1663">
        <v>0</v>
      </c>
      <c r="W1663">
        <v>0</v>
      </c>
      <c r="X1663">
        <v>1153.975454559504</v>
      </c>
      <c r="Y1663">
        <v>0</v>
      </c>
      <c r="Z1663">
        <v>0</v>
      </c>
      <c r="AA1663">
        <v>46.686698507831956</v>
      </c>
      <c r="AB1663">
        <v>62.629493002173035</v>
      </c>
      <c r="AC1663">
        <v>0</v>
      </c>
      <c r="AD1663">
        <v>0</v>
      </c>
      <c r="AE1663">
        <v>1263.2916460695092</v>
      </c>
    </row>
    <row r="1664" spans="1:31" x14ac:dyDescent="0.25">
      <c r="A1664">
        <v>1897507</v>
      </c>
      <c r="B1664">
        <v>1</v>
      </c>
      <c r="C1664" t="s">
        <v>80</v>
      </c>
      <c r="D1664" t="s">
        <v>83</v>
      </c>
      <c r="E1664" t="s">
        <v>220</v>
      </c>
      <c r="F1664" t="s">
        <v>4999</v>
      </c>
      <c r="G1664" t="s">
        <v>156</v>
      </c>
      <c r="H1664" t="s">
        <v>157</v>
      </c>
      <c r="I1664" t="s">
        <v>135</v>
      </c>
      <c r="J1664" t="s">
        <v>136</v>
      </c>
      <c r="K1664" t="s">
        <v>137</v>
      </c>
      <c r="L1664" t="s">
        <v>5000</v>
      </c>
      <c r="M1664" t="s">
        <v>5001</v>
      </c>
      <c r="N1664">
        <v>1.9516666659999999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2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206.18508158688996</v>
      </c>
      <c r="AD1664">
        <v>0</v>
      </c>
      <c r="AE1664">
        <v>206.18508158688996</v>
      </c>
    </row>
    <row r="1665" spans="1:31" x14ac:dyDescent="0.25">
      <c r="A1665">
        <v>1899760</v>
      </c>
      <c r="B1665">
        <v>1</v>
      </c>
      <c r="C1665" t="s">
        <v>80</v>
      </c>
      <c r="D1665" t="s">
        <v>105</v>
      </c>
      <c r="E1665" t="s">
        <v>131</v>
      </c>
      <c r="F1665" t="s">
        <v>580</v>
      </c>
      <c r="G1665" t="s">
        <v>279</v>
      </c>
      <c r="H1665" t="s">
        <v>134</v>
      </c>
      <c r="I1665" t="s">
        <v>135</v>
      </c>
      <c r="J1665" t="s">
        <v>136</v>
      </c>
      <c r="K1665" t="s">
        <v>137</v>
      </c>
      <c r="L1665" t="s">
        <v>5002</v>
      </c>
      <c r="M1665" t="s">
        <v>5003</v>
      </c>
      <c r="N1665">
        <v>1.6483333330000001</v>
      </c>
      <c r="O1665">
        <v>0</v>
      </c>
      <c r="P1665">
        <v>8</v>
      </c>
      <c r="Q1665">
        <v>0</v>
      </c>
      <c r="R1665">
        <v>0</v>
      </c>
      <c r="S1665">
        <v>0</v>
      </c>
      <c r="T1665">
        <v>13</v>
      </c>
      <c r="U1665">
        <v>0</v>
      </c>
      <c r="V1665">
        <v>0</v>
      </c>
      <c r="W1665">
        <v>0</v>
      </c>
      <c r="X1665">
        <v>5.3426207368500211</v>
      </c>
      <c r="Y1665">
        <v>0</v>
      </c>
      <c r="Z1665">
        <v>0</v>
      </c>
      <c r="AA1665">
        <v>0</v>
      </c>
      <c r="AB1665">
        <v>103.4066120295209</v>
      </c>
      <c r="AC1665">
        <v>0</v>
      </c>
      <c r="AD1665">
        <v>0</v>
      </c>
      <c r="AE1665">
        <v>108.74923276637092</v>
      </c>
    </row>
    <row r="1666" spans="1:31" x14ac:dyDescent="0.25">
      <c r="A1666">
        <v>1898148</v>
      </c>
      <c r="B1666">
        <v>1</v>
      </c>
      <c r="C1666" t="s">
        <v>81</v>
      </c>
      <c r="D1666" t="s">
        <v>119</v>
      </c>
      <c r="E1666" t="s">
        <v>171</v>
      </c>
      <c r="F1666" t="s">
        <v>5004</v>
      </c>
      <c r="G1666" t="s">
        <v>446</v>
      </c>
      <c r="H1666" t="s">
        <v>3625</v>
      </c>
      <c r="I1666" t="s">
        <v>135</v>
      </c>
      <c r="J1666" t="s">
        <v>136</v>
      </c>
      <c r="K1666" t="s">
        <v>137</v>
      </c>
      <c r="L1666" t="s">
        <v>5005</v>
      </c>
      <c r="M1666" t="s">
        <v>5006</v>
      </c>
      <c r="N1666">
        <v>1.2050000000000001</v>
      </c>
      <c r="O1666">
        <v>0</v>
      </c>
      <c r="P1666">
        <v>6184</v>
      </c>
      <c r="Q1666">
        <v>134</v>
      </c>
      <c r="R1666">
        <v>513</v>
      </c>
      <c r="S1666">
        <v>10</v>
      </c>
      <c r="T1666">
        <v>661</v>
      </c>
      <c r="U1666">
        <v>0</v>
      </c>
      <c r="V1666">
        <v>6</v>
      </c>
      <c r="W1666">
        <v>0</v>
      </c>
      <c r="X1666">
        <v>1825.2212797059224</v>
      </c>
      <c r="Y1666">
        <v>1575.8127636559884</v>
      </c>
      <c r="Z1666">
        <v>2566.4423127748737</v>
      </c>
      <c r="AA1666">
        <v>328.91291895796041</v>
      </c>
      <c r="AB1666">
        <v>916.38710461531537</v>
      </c>
      <c r="AC1666">
        <v>0</v>
      </c>
      <c r="AD1666">
        <v>132.20496086019983</v>
      </c>
      <c r="AE1666">
        <v>7344.9813405702607</v>
      </c>
    </row>
    <row r="1667" spans="1:31" x14ac:dyDescent="0.25">
      <c r="A1667">
        <v>1899783</v>
      </c>
      <c r="B1667">
        <v>1</v>
      </c>
      <c r="C1667" t="s">
        <v>81</v>
      </c>
      <c r="D1667" t="s">
        <v>120</v>
      </c>
      <c r="E1667" t="s">
        <v>131</v>
      </c>
      <c r="F1667" t="s">
        <v>5007</v>
      </c>
      <c r="G1667" t="s">
        <v>133</v>
      </c>
      <c r="H1667" t="s">
        <v>134</v>
      </c>
      <c r="I1667" t="s">
        <v>135</v>
      </c>
      <c r="J1667" t="s">
        <v>136</v>
      </c>
      <c r="K1667" t="s">
        <v>137</v>
      </c>
      <c r="L1667" t="s">
        <v>5008</v>
      </c>
      <c r="M1667" t="s">
        <v>5009</v>
      </c>
      <c r="N1667">
        <v>2.9222222219999998</v>
      </c>
      <c r="O1667">
        <v>0</v>
      </c>
      <c r="P1667">
        <v>38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27.419503151972592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27.419503151972592</v>
      </c>
    </row>
    <row r="1668" spans="1:31" x14ac:dyDescent="0.25">
      <c r="A1668">
        <v>1899119</v>
      </c>
      <c r="B1668">
        <v>1</v>
      </c>
      <c r="C1668" t="s">
        <v>81</v>
      </c>
      <c r="D1668" t="s">
        <v>113</v>
      </c>
      <c r="E1668" t="s">
        <v>149</v>
      </c>
      <c r="F1668" t="s">
        <v>5010</v>
      </c>
      <c r="G1668" t="s">
        <v>151</v>
      </c>
      <c r="H1668" t="s">
        <v>134</v>
      </c>
      <c r="I1668" t="s">
        <v>135</v>
      </c>
      <c r="J1668" t="s">
        <v>136</v>
      </c>
      <c r="K1668" t="s">
        <v>137</v>
      </c>
      <c r="L1668" t="s">
        <v>5011</v>
      </c>
      <c r="M1668" t="s">
        <v>5012</v>
      </c>
      <c r="N1668">
        <v>3.230277777</v>
      </c>
      <c r="O1668">
        <v>0</v>
      </c>
      <c r="P1668">
        <v>3</v>
      </c>
      <c r="Q1668">
        <v>0</v>
      </c>
      <c r="R1668">
        <v>27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2.0380226869369462</v>
      </c>
      <c r="Y1668">
        <v>0</v>
      </c>
      <c r="Z1668">
        <v>169.62756769924027</v>
      </c>
      <c r="AA1668">
        <v>0</v>
      </c>
      <c r="AB1668">
        <v>0</v>
      </c>
      <c r="AC1668">
        <v>0</v>
      </c>
      <c r="AD1668">
        <v>0</v>
      </c>
      <c r="AE1668">
        <v>171.66559038617723</v>
      </c>
    </row>
    <row r="1669" spans="1:31" x14ac:dyDescent="0.25">
      <c r="A1669">
        <v>1897888</v>
      </c>
      <c r="B1669">
        <v>1</v>
      </c>
      <c r="C1669" t="s">
        <v>80</v>
      </c>
      <c r="D1669" t="s">
        <v>96</v>
      </c>
      <c r="E1669" t="s">
        <v>171</v>
      </c>
      <c r="F1669" t="s">
        <v>5013</v>
      </c>
      <c r="G1669" t="s">
        <v>446</v>
      </c>
      <c r="H1669" t="s">
        <v>3625</v>
      </c>
      <c r="I1669" t="s">
        <v>135</v>
      </c>
      <c r="J1669" t="s">
        <v>136</v>
      </c>
      <c r="K1669" t="s">
        <v>137</v>
      </c>
      <c r="L1669" t="s">
        <v>5014</v>
      </c>
      <c r="M1669" t="s">
        <v>5015</v>
      </c>
      <c r="N1669">
        <v>0.552355555</v>
      </c>
      <c r="O1669">
        <v>4</v>
      </c>
      <c r="P1669">
        <v>7293</v>
      </c>
      <c r="Q1669">
        <v>4</v>
      </c>
      <c r="R1669">
        <v>96</v>
      </c>
      <c r="S1669">
        <v>15</v>
      </c>
      <c r="T1669">
        <v>1084</v>
      </c>
      <c r="U1669">
        <v>0</v>
      </c>
      <c r="V1669">
        <v>4</v>
      </c>
      <c r="W1669">
        <v>19.091447089540043</v>
      </c>
      <c r="X1669">
        <v>2630.9810588439523</v>
      </c>
      <c r="Y1669">
        <v>86.380410663227792</v>
      </c>
      <c r="Z1669">
        <v>61.065264377149852</v>
      </c>
      <c r="AA1669">
        <v>246.56266561610769</v>
      </c>
      <c r="AB1669">
        <v>1892.9958800612162</v>
      </c>
      <c r="AC1669">
        <v>0</v>
      </c>
      <c r="AD1669">
        <v>36.786837484872279</v>
      </c>
      <c r="AE1669">
        <v>4973.8635641360661</v>
      </c>
    </row>
    <row r="1670" spans="1:31" x14ac:dyDescent="0.25">
      <c r="A1670">
        <v>1899903</v>
      </c>
      <c r="B1670">
        <v>1</v>
      </c>
      <c r="C1670" t="s">
        <v>80</v>
      </c>
      <c r="D1670" t="s">
        <v>90</v>
      </c>
      <c r="E1670" t="s">
        <v>149</v>
      </c>
      <c r="F1670" t="s">
        <v>5016</v>
      </c>
      <c r="G1670" t="s">
        <v>151</v>
      </c>
      <c r="H1670" t="s">
        <v>134</v>
      </c>
      <c r="I1670" t="s">
        <v>135</v>
      </c>
      <c r="J1670" t="s">
        <v>136</v>
      </c>
      <c r="K1670" t="s">
        <v>137</v>
      </c>
      <c r="L1670" t="s">
        <v>5017</v>
      </c>
      <c r="M1670" t="s">
        <v>5018</v>
      </c>
      <c r="N1670">
        <v>1.606944444</v>
      </c>
      <c r="O1670">
        <v>0</v>
      </c>
      <c r="P1670">
        <v>399</v>
      </c>
      <c r="Q1670">
        <v>0</v>
      </c>
      <c r="R1670">
        <v>0</v>
      </c>
      <c r="S1670">
        <v>0</v>
      </c>
      <c r="T1670">
        <v>29</v>
      </c>
      <c r="U1670">
        <v>0</v>
      </c>
      <c r="V1670">
        <v>0</v>
      </c>
      <c r="W1670">
        <v>0</v>
      </c>
      <c r="X1670">
        <v>192.80024259854954</v>
      </c>
      <c r="Y1670">
        <v>0</v>
      </c>
      <c r="Z1670">
        <v>0</v>
      </c>
      <c r="AA1670">
        <v>0</v>
      </c>
      <c r="AB1670">
        <v>18.697460432569383</v>
      </c>
      <c r="AC1670">
        <v>0</v>
      </c>
      <c r="AD1670">
        <v>0</v>
      </c>
      <c r="AE1670">
        <v>211.49770303111893</v>
      </c>
    </row>
    <row r="1671" spans="1:31" x14ac:dyDescent="0.25">
      <c r="A1671">
        <v>1899262</v>
      </c>
      <c r="B1671">
        <v>1</v>
      </c>
      <c r="C1671" t="s">
        <v>80</v>
      </c>
      <c r="D1671" t="s">
        <v>94</v>
      </c>
      <c r="E1671" t="s">
        <v>149</v>
      </c>
      <c r="F1671" t="s">
        <v>5019</v>
      </c>
      <c r="G1671" t="s">
        <v>151</v>
      </c>
      <c r="H1671" t="s">
        <v>134</v>
      </c>
      <c r="I1671" t="s">
        <v>135</v>
      </c>
      <c r="J1671" t="s">
        <v>136</v>
      </c>
      <c r="K1671" t="s">
        <v>137</v>
      </c>
      <c r="L1671" t="s">
        <v>5020</v>
      </c>
      <c r="M1671" t="s">
        <v>5021</v>
      </c>
      <c r="N1671">
        <v>5.5827777770000004</v>
      </c>
      <c r="O1671">
        <v>0</v>
      </c>
      <c r="P1671">
        <v>0</v>
      </c>
      <c r="Q1671">
        <v>0</v>
      </c>
      <c r="R1671">
        <v>18</v>
      </c>
      <c r="S1671">
        <v>0</v>
      </c>
      <c r="T1671">
        <v>1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186.09673555201331</v>
      </c>
      <c r="AA1671">
        <v>0</v>
      </c>
      <c r="AB1671">
        <v>8.2678585212375761</v>
      </c>
      <c r="AC1671">
        <v>0</v>
      </c>
      <c r="AD1671">
        <v>0</v>
      </c>
      <c r="AE1671">
        <v>194.36459407325088</v>
      </c>
    </row>
    <row r="1672" spans="1:31" x14ac:dyDescent="0.25">
      <c r="A1672">
        <v>1899826</v>
      </c>
      <c r="B1672">
        <v>1</v>
      </c>
      <c r="C1672" t="s">
        <v>80</v>
      </c>
      <c r="D1672" t="s">
        <v>93</v>
      </c>
      <c r="E1672" t="s">
        <v>131</v>
      </c>
      <c r="F1672" t="s">
        <v>5022</v>
      </c>
      <c r="G1672" t="s">
        <v>133</v>
      </c>
      <c r="H1672" t="s">
        <v>134</v>
      </c>
      <c r="I1672" t="s">
        <v>135</v>
      </c>
      <c r="J1672" t="s">
        <v>136</v>
      </c>
      <c r="K1672" t="s">
        <v>137</v>
      </c>
      <c r="L1672" t="s">
        <v>5023</v>
      </c>
      <c r="M1672" t="s">
        <v>5024</v>
      </c>
      <c r="N1672">
        <v>8.4766666659999999</v>
      </c>
      <c r="O1672">
        <v>0</v>
      </c>
      <c r="P1672">
        <v>42</v>
      </c>
      <c r="Q1672">
        <v>0</v>
      </c>
      <c r="R1672">
        <v>3</v>
      </c>
      <c r="S1672">
        <v>0</v>
      </c>
      <c r="T1672">
        <v>7</v>
      </c>
      <c r="U1672">
        <v>0</v>
      </c>
      <c r="V1672">
        <v>0</v>
      </c>
      <c r="W1672">
        <v>0</v>
      </c>
      <c r="X1672">
        <v>47.179894065275846</v>
      </c>
      <c r="Y1672">
        <v>0</v>
      </c>
      <c r="Z1672">
        <v>27.452963002730776</v>
      </c>
      <c r="AA1672">
        <v>0</v>
      </c>
      <c r="AB1672">
        <v>14.045563637161329</v>
      </c>
      <c r="AC1672">
        <v>0</v>
      </c>
      <c r="AD1672">
        <v>0</v>
      </c>
      <c r="AE1672">
        <v>88.678420705167952</v>
      </c>
    </row>
    <row r="1673" spans="1:31" x14ac:dyDescent="0.25">
      <c r="A1673">
        <v>1899634</v>
      </c>
      <c r="B1673">
        <v>1</v>
      </c>
      <c r="C1673" t="s">
        <v>80</v>
      </c>
      <c r="D1673" t="s">
        <v>100</v>
      </c>
      <c r="E1673" t="s">
        <v>190</v>
      </c>
      <c r="F1673" t="s">
        <v>5025</v>
      </c>
      <c r="G1673" t="s">
        <v>241</v>
      </c>
      <c r="H1673" t="s">
        <v>157</v>
      </c>
      <c r="I1673" t="s">
        <v>135</v>
      </c>
      <c r="J1673" t="s">
        <v>136</v>
      </c>
      <c r="K1673" t="s">
        <v>137</v>
      </c>
      <c r="L1673" t="s">
        <v>5026</v>
      </c>
      <c r="M1673" t="s">
        <v>5027</v>
      </c>
      <c r="N1673">
        <v>2.8744444439999999</v>
      </c>
      <c r="O1673">
        <v>0</v>
      </c>
      <c r="P1673">
        <v>132</v>
      </c>
      <c r="Q1673">
        <v>0</v>
      </c>
      <c r="R1673">
        <v>0</v>
      </c>
      <c r="S1673">
        <v>0</v>
      </c>
      <c r="T1673">
        <v>11</v>
      </c>
      <c r="U1673">
        <v>0</v>
      </c>
      <c r="V1673">
        <v>0</v>
      </c>
      <c r="W1673">
        <v>0</v>
      </c>
      <c r="X1673">
        <v>168.02904675551611</v>
      </c>
      <c r="Y1673">
        <v>0</v>
      </c>
      <c r="Z1673">
        <v>0</v>
      </c>
      <c r="AA1673">
        <v>0</v>
      </c>
      <c r="AB1673">
        <v>5.7634586643132595</v>
      </c>
      <c r="AC1673">
        <v>0</v>
      </c>
      <c r="AD1673">
        <v>0</v>
      </c>
      <c r="AE1673">
        <v>173.79250541982935</v>
      </c>
    </row>
    <row r="1674" spans="1:31" x14ac:dyDescent="0.25">
      <c r="A1674">
        <v>1899883</v>
      </c>
      <c r="B1674">
        <v>1</v>
      </c>
      <c r="C1674" t="s">
        <v>81</v>
      </c>
      <c r="D1674" t="s">
        <v>120</v>
      </c>
      <c r="E1674" t="s">
        <v>149</v>
      </c>
      <c r="F1674" t="s">
        <v>5028</v>
      </c>
      <c r="G1674" t="s">
        <v>151</v>
      </c>
      <c r="H1674" t="s">
        <v>134</v>
      </c>
      <c r="I1674" t="s">
        <v>135</v>
      </c>
      <c r="J1674" t="s">
        <v>136</v>
      </c>
      <c r="K1674" t="s">
        <v>137</v>
      </c>
      <c r="L1674" t="s">
        <v>5029</v>
      </c>
      <c r="M1674" t="s">
        <v>5030</v>
      </c>
      <c r="N1674">
        <v>1.230555555</v>
      </c>
      <c r="O1674">
        <v>0</v>
      </c>
      <c r="P1674">
        <v>50</v>
      </c>
      <c r="Q1674">
        <v>0</v>
      </c>
      <c r="R1674">
        <v>1</v>
      </c>
      <c r="S1674">
        <v>0</v>
      </c>
      <c r="T1674">
        <v>2</v>
      </c>
      <c r="U1674">
        <v>0</v>
      </c>
      <c r="V1674">
        <v>0</v>
      </c>
      <c r="W1674">
        <v>0</v>
      </c>
      <c r="X1674">
        <v>22.071860074486249</v>
      </c>
      <c r="Y1674">
        <v>0</v>
      </c>
      <c r="Z1674">
        <v>6.3360099282251889</v>
      </c>
      <c r="AA1674">
        <v>0</v>
      </c>
      <c r="AB1674">
        <v>1.5740655905228456</v>
      </c>
      <c r="AC1674">
        <v>0</v>
      </c>
      <c r="AD1674">
        <v>0</v>
      </c>
      <c r="AE1674">
        <v>29.981935593234283</v>
      </c>
    </row>
    <row r="1675" spans="1:31" x14ac:dyDescent="0.25">
      <c r="A1675">
        <v>1897370</v>
      </c>
      <c r="B1675">
        <v>1</v>
      </c>
      <c r="C1675" t="s">
        <v>81</v>
      </c>
      <c r="D1675" t="s">
        <v>113</v>
      </c>
      <c r="E1675" t="s">
        <v>171</v>
      </c>
      <c r="F1675" t="s">
        <v>1562</v>
      </c>
      <c r="G1675" t="s">
        <v>446</v>
      </c>
      <c r="H1675" t="s">
        <v>3625</v>
      </c>
      <c r="I1675" t="s">
        <v>222</v>
      </c>
      <c r="J1675" t="s">
        <v>136</v>
      </c>
      <c r="K1675" t="s">
        <v>137</v>
      </c>
      <c r="L1675" t="s">
        <v>5031</v>
      </c>
      <c r="M1675" t="s">
        <v>5032</v>
      </c>
      <c r="N1675">
        <v>2.5000000000000001E-2</v>
      </c>
      <c r="O1675">
        <v>15</v>
      </c>
      <c r="P1675">
        <v>3673</v>
      </c>
      <c r="Q1675">
        <v>252</v>
      </c>
      <c r="R1675">
        <v>1095</v>
      </c>
      <c r="S1675">
        <v>30</v>
      </c>
      <c r="T1675">
        <v>245</v>
      </c>
      <c r="U1675">
        <v>4</v>
      </c>
      <c r="V1675">
        <v>0</v>
      </c>
      <c r="W1675">
        <v>0.11102181704000003</v>
      </c>
      <c r="X1675">
        <v>22.069603920950353</v>
      </c>
      <c r="Y1675">
        <v>22.986775971041006</v>
      </c>
      <c r="Z1675">
        <v>59.813620449279313</v>
      </c>
      <c r="AA1675">
        <v>5.2837054330110993</v>
      </c>
      <c r="AB1675">
        <v>4.9234104734422717</v>
      </c>
      <c r="AC1675">
        <v>5.0965540165745997</v>
      </c>
      <c r="AD1675">
        <v>0</v>
      </c>
      <c r="AE1675">
        <v>120.28469208133865</v>
      </c>
    </row>
    <row r="1676" spans="1:31" x14ac:dyDescent="0.25">
      <c r="A1676">
        <v>1899834</v>
      </c>
      <c r="B1676">
        <v>1</v>
      </c>
      <c r="C1676" t="s">
        <v>80</v>
      </c>
      <c r="D1676" t="s">
        <v>110</v>
      </c>
      <c r="E1676" t="s">
        <v>131</v>
      </c>
      <c r="F1676" t="s">
        <v>649</v>
      </c>
      <c r="G1676" t="s">
        <v>133</v>
      </c>
      <c r="H1676" t="s">
        <v>134</v>
      </c>
      <c r="I1676" t="s">
        <v>135</v>
      </c>
      <c r="J1676" t="s">
        <v>136</v>
      </c>
      <c r="K1676" t="s">
        <v>137</v>
      </c>
      <c r="L1676" t="s">
        <v>5033</v>
      </c>
      <c r="M1676" t="s">
        <v>5034</v>
      </c>
      <c r="N1676">
        <v>0.87083333299999999</v>
      </c>
      <c r="O1676">
        <v>0</v>
      </c>
      <c r="P1676">
        <v>266</v>
      </c>
      <c r="Q1676">
        <v>0</v>
      </c>
      <c r="R1676">
        <v>0</v>
      </c>
      <c r="S1676">
        <v>0</v>
      </c>
      <c r="T1676">
        <v>21</v>
      </c>
      <c r="U1676">
        <v>0</v>
      </c>
      <c r="V1676">
        <v>0</v>
      </c>
      <c r="W1676">
        <v>0</v>
      </c>
      <c r="X1676">
        <v>91.916499145695113</v>
      </c>
      <c r="Y1676">
        <v>0</v>
      </c>
      <c r="Z1676">
        <v>0</v>
      </c>
      <c r="AA1676">
        <v>0</v>
      </c>
      <c r="AB1676">
        <v>26.982229122636877</v>
      </c>
      <c r="AC1676">
        <v>0</v>
      </c>
      <c r="AD1676">
        <v>0</v>
      </c>
      <c r="AE1676">
        <v>118.89872826833199</v>
      </c>
    </row>
    <row r="1677" spans="1:31" x14ac:dyDescent="0.25">
      <c r="A1677">
        <v>1897619</v>
      </c>
      <c r="B1677">
        <v>1</v>
      </c>
      <c r="C1677" t="s">
        <v>80</v>
      </c>
      <c r="D1677" t="s">
        <v>90</v>
      </c>
      <c r="E1677" t="s">
        <v>171</v>
      </c>
      <c r="F1677" t="s">
        <v>5035</v>
      </c>
      <c r="G1677" t="s">
        <v>446</v>
      </c>
      <c r="H1677" t="s">
        <v>3625</v>
      </c>
      <c r="I1677" t="s">
        <v>135</v>
      </c>
      <c r="J1677" t="s">
        <v>136</v>
      </c>
      <c r="K1677" t="s">
        <v>137</v>
      </c>
      <c r="L1677" t="s">
        <v>5036</v>
      </c>
      <c r="M1677" t="s">
        <v>5037</v>
      </c>
      <c r="N1677">
        <v>1.0675980549999999</v>
      </c>
      <c r="O1677">
        <v>0</v>
      </c>
      <c r="P1677">
        <v>3723</v>
      </c>
      <c r="Q1677">
        <v>0</v>
      </c>
      <c r="R1677">
        <v>0</v>
      </c>
      <c r="S1677">
        <v>3</v>
      </c>
      <c r="T1677">
        <v>154</v>
      </c>
      <c r="U1677">
        <v>0</v>
      </c>
      <c r="V1677">
        <v>0</v>
      </c>
      <c r="W1677">
        <v>0</v>
      </c>
      <c r="X1677">
        <v>1044.9522389810661</v>
      </c>
      <c r="Y1677">
        <v>0</v>
      </c>
      <c r="Z1677">
        <v>0</v>
      </c>
      <c r="AA1677">
        <v>1402.2338708060563</v>
      </c>
      <c r="AB1677">
        <v>128.77783880031166</v>
      </c>
      <c r="AC1677">
        <v>0</v>
      </c>
      <c r="AD1677">
        <v>0</v>
      </c>
      <c r="AE1677">
        <v>2575.9639485874341</v>
      </c>
    </row>
    <row r="1678" spans="1:31" x14ac:dyDescent="0.25">
      <c r="A1678">
        <v>1897384</v>
      </c>
      <c r="B1678">
        <v>1</v>
      </c>
      <c r="C1678" t="s">
        <v>80</v>
      </c>
      <c r="D1678" t="s">
        <v>90</v>
      </c>
      <c r="E1678" t="s">
        <v>190</v>
      </c>
      <c r="F1678" t="s">
        <v>5038</v>
      </c>
      <c r="G1678" t="s">
        <v>156</v>
      </c>
      <c r="H1678" t="s">
        <v>157</v>
      </c>
      <c r="I1678" t="s">
        <v>135</v>
      </c>
      <c r="J1678" t="s">
        <v>136</v>
      </c>
      <c r="K1678" t="s">
        <v>137</v>
      </c>
      <c r="L1678" t="s">
        <v>5039</v>
      </c>
      <c r="M1678" t="s">
        <v>5040</v>
      </c>
      <c r="N1678">
        <v>1.2861111110000001</v>
      </c>
      <c r="O1678">
        <v>0</v>
      </c>
      <c r="P1678">
        <v>4529</v>
      </c>
      <c r="Q1678">
        <v>0</v>
      </c>
      <c r="R1678">
        <v>0</v>
      </c>
      <c r="S1678">
        <v>0</v>
      </c>
      <c r="T1678">
        <v>290</v>
      </c>
      <c r="U1678">
        <v>0</v>
      </c>
      <c r="V1678">
        <v>1</v>
      </c>
      <c r="W1678">
        <v>0</v>
      </c>
      <c r="X1678">
        <v>1410.2505351860814</v>
      </c>
      <c r="Y1678">
        <v>0</v>
      </c>
      <c r="Z1678">
        <v>0</v>
      </c>
      <c r="AA1678">
        <v>0</v>
      </c>
      <c r="AB1678">
        <v>296.18862550561551</v>
      </c>
      <c r="AC1678">
        <v>0</v>
      </c>
      <c r="AD1678">
        <v>8.1809298340642176</v>
      </c>
      <c r="AE1678">
        <v>1714.6200905257613</v>
      </c>
    </row>
    <row r="1679" spans="1:31" x14ac:dyDescent="0.25">
      <c r="A1679">
        <v>1899791</v>
      </c>
      <c r="B1679">
        <v>1</v>
      </c>
      <c r="C1679" t="s">
        <v>80</v>
      </c>
      <c r="D1679" t="s">
        <v>98</v>
      </c>
      <c r="E1679" t="s">
        <v>149</v>
      </c>
      <c r="F1679" t="s">
        <v>2405</v>
      </c>
      <c r="G1679" t="s">
        <v>151</v>
      </c>
      <c r="H1679" t="s">
        <v>134</v>
      </c>
      <c r="I1679" t="s">
        <v>135</v>
      </c>
      <c r="J1679" t="s">
        <v>136</v>
      </c>
      <c r="K1679" t="s">
        <v>137</v>
      </c>
      <c r="L1679" t="s">
        <v>5041</v>
      </c>
      <c r="M1679" t="s">
        <v>5042</v>
      </c>
      <c r="N1679">
        <v>1.0774999999999999</v>
      </c>
      <c r="O1679">
        <v>0</v>
      </c>
      <c r="P1679">
        <v>206</v>
      </c>
      <c r="Q1679">
        <v>0</v>
      </c>
      <c r="R1679">
        <v>4</v>
      </c>
      <c r="S1679">
        <v>0</v>
      </c>
      <c r="T1679">
        <v>49</v>
      </c>
      <c r="U1679">
        <v>0</v>
      </c>
      <c r="V1679">
        <v>0</v>
      </c>
      <c r="W1679">
        <v>0</v>
      </c>
      <c r="X1679">
        <v>112.54107143995073</v>
      </c>
      <c r="Y1679">
        <v>0</v>
      </c>
      <c r="Z1679">
        <v>14.675685652557299</v>
      </c>
      <c r="AA1679">
        <v>0</v>
      </c>
      <c r="AB1679">
        <v>52.373955436633246</v>
      </c>
      <c r="AC1679">
        <v>0</v>
      </c>
      <c r="AD1679">
        <v>0</v>
      </c>
      <c r="AE1679">
        <v>179.59071252914129</v>
      </c>
    </row>
    <row r="1680" spans="1:31" x14ac:dyDescent="0.25">
      <c r="A1680">
        <v>1899542</v>
      </c>
      <c r="B1680">
        <v>1</v>
      </c>
      <c r="C1680" t="s">
        <v>81</v>
      </c>
      <c r="D1680" t="s">
        <v>128</v>
      </c>
      <c r="E1680" t="s">
        <v>149</v>
      </c>
      <c r="F1680" t="s">
        <v>2423</v>
      </c>
      <c r="G1680" t="s">
        <v>151</v>
      </c>
      <c r="H1680" t="s">
        <v>134</v>
      </c>
      <c r="I1680" t="s">
        <v>135</v>
      </c>
      <c r="J1680" t="s">
        <v>136</v>
      </c>
      <c r="K1680" t="s">
        <v>137</v>
      </c>
      <c r="L1680" t="s">
        <v>5043</v>
      </c>
      <c r="M1680" t="s">
        <v>5044</v>
      </c>
      <c r="N1680">
        <v>2.2061111109999998</v>
      </c>
      <c r="O1680">
        <v>0</v>
      </c>
      <c r="P1680">
        <v>256</v>
      </c>
      <c r="Q1680">
        <v>0</v>
      </c>
      <c r="R1680">
        <v>3</v>
      </c>
      <c r="S1680">
        <v>0</v>
      </c>
      <c r="T1680">
        <v>14</v>
      </c>
      <c r="U1680">
        <v>0</v>
      </c>
      <c r="V1680">
        <v>0</v>
      </c>
      <c r="W1680">
        <v>0</v>
      </c>
      <c r="X1680">
        <v>142.78198732703444</v>
      </c>
      <c r="Y1680">
        <v>0</v>
      </c>
      <c r="Z1680">
        <v>6.8947920599554715</v>
      </c>
      <c r="AA1680">
        <v>0</v>
      </c>
      <c r="AB1680">
        <v>30.946192765106485</v>
      </c>
      <c r="AC1680">
        <v>0</v>
      </c>
      <c r="AD1680">
        <v>0</v>
      </c>
      <c r="AE1680">
        <v>180.62297215209639</v>
      </c>
    </row>
    <row r="1681" spans="1:31" x14ac:dyDescent="0.25">
      <c r="A1681">
        <v>1898801</v>
      </c>
      <c r="B1681">
        <v>1</v>
      </c>
      <c r="C1681" t="s">
        <v>80</v>
      </c>
      <c r="D1681" t="s">
        <v>84</v>
      </c>
      <c r="E1681" t="s">
        <v>171</v>
      </c>
      <c r="F1681" t="s">
        <v>4630</v>
      </c>
      <c r="G1681" t="s">
        <v>446</v>
      </c>
      <c r="H1681" t="s">
        <v>3625</v>
      </c>
      <c r="I1681" t="s">
        <v>135</v>
      </c>
      <c r="J1681" t="s">
        <v>136</v>
      </c>
      <c r="K1681" t="s">
        <v>137</v>
      </c>
      <c r="L1681" t="s">
        <v>5045</v>
      </c>
      <c r="M1681" t="s">
        <v>5046</v>
      </c>
      <c r="N1681">
        <v>0.252602777</v>
      </c>
      <c r="O1681">
        <v>0</v>
      </c>
      <c r="P1681">
        <v>7509</v>
      </c>
      <c r="Q1681">
        <v>0</v>
      </c>
      <c r="R1681">
        <v>0</v>
      </c>
      <c r="S1681">
        <v>5</v>
      </c>
      <c r="T1681">
        <v>420</v>
      </c>
      <c r="U1681">
        <v>0</v>
      </c>
      <c r="V1681">
        <v>0</v>
      </c>
      <c r="W1681">
        <v>0</v>
      </c>
      <c r="X1681">
        <v>490.74616744536632</v>
      </c>
      <c r="Y1681">
        <v>0</v>
      </c>
      <c r="Z1681">
        <v>0</v>
      </c>
      <c r="AA1681">
        <v>32.483923113871441</v>
      </c>
      <c r="AB1681">
        <v>175.2887262208761</v>
      </c>
      <c r="AC1681">
        <v>0</v>
      </c>
      <c r="AD1681">
        <v>0</v>
      </c>
      <c r="AE1681">
        <v>698.51881678011387</v>
      </c>
    </row>
    <row r="1682" spans="1:31" x14ac:dyDescent="0.25">
      <c r="A1682">
        <v>1899399</v>
      </c>
      <c r="B1682">
        <v>1</v>
      </c>
      <c r="C1682" t="s">
        <v>80</v>
      </c>
      <c r="D1682" t="s">
        <v>93</v>
      </c>
      <c r="E1682" t="s">
        <v>131</v>
      </c>
      <c r="F1682" t="s">
        <v>5047</v>
      </c>
      <c r="G1682" t="s">
        <v>133</v>
      </c>
      <c r="H1682" t="s">
        <v>134</v>
      </c>
      <c r="I1682" t="s">
        <v>135</v>
      </c>
      <c r="J1682" t="s">
        <v>136</v>
      </c>
      <c r="K1682" t="s">
        <v>137</v>
      </c>
      <c r="L1682" t="s">
        <v>5048</v>
      </c>
      <c r="M1682" t="s">
        <v>5049</v>
      </c>
      <c r="N1682">
        <v>1.4583333329999999</v>
      </c>
      <c r="O1682">
        <v>0</v>
      </c>
      <c r="P1682">
        <v>100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46.746036012028831</v>
      </c>
      <c r="Y1682">
        <v>0</v>
      </c>
      <c r="Z1682">
        <v>0</v>
      </c>
      <c r="AA1682">
        <v>0</v>
      </c>
      <c r="AB1682">
        <v>3.6885219845022115</v>
      </c>
      <c r="AC1682">
        <v>0</v>
      </c>
      <c r="AD1682">
        <v>0</v>
      </c>
      <c r="AE1682">
        <v>50.434557996531041</v>
      </c>
    </row>
    <row r="1683" spans="1:31" x14ac:dyDescent="0.25">
      <c r="A1683">
        <v>1898901</v>
      </c>
      <c r="B1683">
        <v>1</v>
      </c>
      <c r="C1683" t="s">
        <v>80</v>
      </c>
      <c r="D1683" t="s">
        <v>96</v>
      </c>
      <c r="E1683" t="s">
        <v>149</v>
      </c>
      <c r="F1683" t="s">
        <v>2437</v>
      </c>
      <c r="G1683" t="s">
        <v>446</v>
      </c>
      <c r="H1683" t="s">
        <v>134</v>
      </c>
      <c r="I1683" t="s">
        <v>135</v>
      </c>
      <c r="J1683" t="s">
        <v>136</v>
      </c>
      <c r="K1683" t="s">
        <v>137</v>
      </c>
      <c r="L1683" t="s">
        <v>5050</v>
      </c>
      <c r="M1683" t="s">
        <v>5051</v>
      </c>
      <c r="N1683">
        <v>3.469166666</v>
      </c>
      <c r="O1683">
        <v>0</v>
      </c>
      <c r="P1683">
        <v>126</v>
      </c>
      <c r="Q1683">
        <v>0</v>
      </c>
      <c r="R1683">
        <v>5</v>
      </c>
      <c r="S1683">
        <v>0</v>
      </c>
      <c r="T1683">
        <v>19</v>
      </c>
      <c r="U1683">
        <v>0</v>
      </c>
      <c r="V1683">
        <v>0</v>
      </c>
      <c r="W1683">
        <v>0</v>
      </c>
      <c r="X1683">
        <v>752.43323775413273</v>
      </c>
      <c r="Y1683">
        <v>0</v>
      </c>
      <c r="Z1683">
        <v>22.084987091907433</v>
      </c>
      <c r="AA1683">
        <v>0</v>
      </c>
      <c r="AB1683">
        <v>110.33437602480464</v>
      </c>
      <c r="AC1683">
        <v>0</v>
      </c>
      <c r="AD1683">
        <v>0</v>
      </c>
      <c r="AE1683">
        <v>884.85260087084487</v>
      </c>
    </row>
    <row r="1684" spans="1:31" x14ac:dyDescent="0.25">
      <c r="A1684">
        <v>1899442</v>
      </c>
      <c r="B1684">
        <v>1</v>
      </c>
      <c r="C1684" t="s">
        <v>80</v>
      </c>
      <c r="D1684" t="s">
        <v>95</v>
      </c>
      <c r="E1684" t="s">
        <v>140</v>
      </c>
      <c r="F1684" t="s">
        <v>5052</v>
      </c>
      <c r="G1684" t="s">
        <v>217</v>
      </c>
      <c r="H1684" t="s">
        <v>134</v>
      </c>
      <c r="I1684" t="s">
        <v>135</v>
      </c>
      <c r="J1684" t="s">
        <v>136</v>
      </c>
      <c r="K1684" t="s">
        <v>137</v>
      </c>
      <c r="L1684" t="s">
        <v>5053</v>
      </c>
      <c r="M1684" t="s">
        <v>5054</v>
      </c>
      <c r="N1684">
        <v>3.6941666660000001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1.3788798562401263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1.3788798562401263</v>
      </c>
    </row>
    <row r="1685" spans="1:31" x14ac:dyDescent="0.25">
      <c r="A1685">
        <v>1898509</v>
      </c>
      <c r="B1685">
        <v>1</v>
      </c>
      <c r="C1685" t="s">
        <v>80</v>
      </c>
      <c r="D1685" t="s">
        <v>83</v>
      </c>
      <c r="E1685" t="s">
        <v>171</v>
      </c>
      <c r="F1685" t="s">
        <v>5055</v>
      </c>
      <c r="G1685" t="s">
        <v>446</v>
      </c>
      <c r="H1685" t="s">
        <v>3625</v>
      </c>
      <c r="I1685" t="s">
        <v>135</v>
      </c>
      <c r="J1685" t="s">
        <v>136</v>
      </c>
      <c r="K1685" t="s">
        <v>137</v>
      </c>
      <c r="L1685" t="s">
        <v>5056</v>
      </c>
      <c r="M1685" t="s">
        <v>5057</v>
      </c>
      <c r="N1685">
        <v>0.13520833300000001</v>
      </c>
      <c r="O1685">
        <v>0</v>
      </c>
      <c r="P1685">
        <v>10817</v>
      </c>
      <c r="Q1685">
        <v>0</v>
      </c>
      <c r="R1685">
        <v>3</v>
      </c>
      <c r="S1685">
        <v>37</v>
      </c>
      <c r="T1685">
        <v>2410</v>
      </c>
      <c r="U1685">
        <v>9</v>
      </c>
      <c r="V1685">
        <v>40</v>
      </c>
      <c r="W1685">
        <v>0</v>
      </c>
      <c r="X1685">
        <v>434.84163722033566</v>
      </c>
      <c r="Y1685">
        <v>0</v>
      </c>
      <c r="Z1685">
        <v>0.28968888604050003</v>
      </c>
      <c r="AA1685">
        <v>569.11196963317184</v>
      </c>
      <c r="AB1685">
        <v>832.11664848047974</v>
      </c>
      <c r="AC1685">
        <v>137.93182205954068</v>
      </c>
      <c r="AD1685">
        <v>194.37075349665858</v>
      </c>
      <c r="AE1685">
        <v>2168.6625197762269</v>
      </c>
    </row>
    <row r="1686" spans="1:31" x14ac:dyDescent="0.25">
      <c r="A1686">
        <v>1897427</v>
      </c>
      <c r="B1686">
        <v>1</v>
      </c>
      <c r="C1686" t="s">
        <v>80</v>
      </c>
      <c r="D1686" t="s">
        <v>84</v>
      </c>
      <c r="E1686" t="s">
        <v>171</v>
      </c>
      <c r="F1686" t="s">
        <v>4749</v>
      </c>
      <c r="G1686" t="s">
        <v>446</v>
      </c>
      <c r="H1686" t="s">
        <v>3625</v>
      </c>
      <c r="I1686" t="s">
        <v>135</v>
      </c>
      <c r="J1686" t="s">
        <v>136</v>
      </c>
      <c r="K1686" t="s">
        <v>137</v>
      </c>
      <c r="L1686" t="s">
        <v>5058</v>
      </c>
      <c r="M1686" t="s">
        <v>5059</v>
      </c>
      <c r="N1686">
        <v>1.0863266659999999</v>
      </c>
      <c r="O1686">
        <v>0</v>
      </c>
      <c r="P1686">
        <v>4291</v>
      </c>
      <c r="Q1686">
        <v>0</v>
      </c>
      <c r="R1686">
        <v>0</v>
      </c>
      <c r="S1686">
        <v>2</v>
      </c>
      <c r="T1686">
        <v>203</v>
      </c>
      <c r="U1686">
        <v>0</v>
      </c>
      <c r="V1686">
        <v>0</v>
      </c>
      <c r="W1686">
        <v>0</v>
      </c>
      <c r="X1686">
        <v>1091.9490338453886</v>
      </c>
      <c r="Y1686">
        <v>0</v>
      </c>
      <c r="Z1686">
        <v>0</v>
      </c>
      <c r="AA1686">
        <v>462.40729712648675</v>
      </c>
      <c r="AB1686">
        <v>321.94245745745428</v>
      </c>
      <c r="AC1686">
        <v>0</v>
      </c>
      <c r="AD1686">
        <v>0</v>
      </c>
      <c r="AE1686">
        <v>1876.2987884293298</v>
      </c>
    </row>
    <row r="1687" spans="1:31" x14ac:dyDescent="0.25">
      <c r="A1687">
        <v>1898609</v>
      </c>
      <c r="B1687">
        <v>1</v>
      </c>
      <c r="C1687" t="s">
        <v>80</v>
      </c>
      <c r="D1687" t="s">
        <v>90</v>
      </c>
      <c r="E1687" t="s">
        <v>171</v>
      </c>
      <c r="F1687" t="s">
        <v>5060</v>
      </c>
      <c r="G1687" t="s">
        <v>446</v>
      </c>
      <c r="H1687" t="s">
        <v>3625</v>
      </c>
      <c r="I1687" t="s">
        <v>135</v>
      </c>
      <c r="J1687" t="s">
        <v>136</v>
      </c>
      <c r="K1687" t="s">
        <v>137</v>
      </c>
      <c r="L1687" t="s">
        <v>5061</v>
      </c>
      <c r="M1687" t="s">
        <v>5062</v>
      </c>
      <c r="N1687">
        <v>0.76736388799999999</v>
      </c>
      <c r="O1687">
        <v>0</v>
      </c>
      <c r="P1687">
        <v>5911</v>
      </c>
      <c r="Q1687">
        <v>0</v>
      </c>
      <c r="R1687">
        <v>0</v>
      </c>
      <c r="S1687">
        <v>0</v>
      </c>
      <c r="T1687">
        <v>371</v>
      </c>
      <c r="U1687">
        <v>0</v>
      </c>
      <c r="V1687">
        <v>2</v>
      </c>
      <c r="W1687">
        <v>0</v>
      </c>
      <c r="X1687">
        <v>1281.0232845628555</v>
      </c>
      <c r="Y1687">
        <v>0</v>
      </c>
      <c r="Z1687">
        <v>0</v>
      </c>
      <c r="AA1687">
        <v>0</v>
      </c>
      <c r="AB1687">
        <v>273.24031995388754</v>
      </c>
      <c r="AC1687">
        <v>0</v>
      </c>
      <c r="AD1687">
        <v>18.785869658847286</v>
      </c>
      <c r="AE1687">
        <v>1573.0494741755904</v>
      </c>
    </row>
    <row r="1688" spans="1:31" x14ac:dyDescent="0.25">
      <c r="A1688">
        <v>1897576</v>
      </c>
      <c r="B1688">
        <v>1</v>
      </c>
      <c r="C1688" t="s">
        <v>80</v>
      </c>
      <c r="D1688" t="s">
        <v>97</v>
      </c>
      <c r="E1688" t="s">
        <v>131</v>
      </c>
      <c r="F1688" t="s">
        <v>5063</v>
      </c>
      <c r="G1688" t="s">
        <v>202</v>
      </c>
      <c r="H1688" t="s">
        <v>134</v>
      </c>
      <c r="I1688" t="s">
        <v>135</v>
      </c>
      <c r="J1688" t="s">
        <v>136</v>
      </c>
      <c r="K1688" t="s">
        <v>203</v>
      </c>
      <c r="L1688" t="s">
        <v>5064</v>
      </c>
      <c r="M1688" t="s">
        <v>5065</v>
      </c>
      <c r="N1688">
        <v>8.5513091659999994</v>
      </c>
      <c r="O1688">
        <v>0</v>
      </c>
      <c r="P1688">
        <v>30</v>
      </c>
      <c r="Q1688">
        <v>0</v>
      </c>
      <c r="R1688">
        <v>11</v>
      </c>
      <c r="S1688">
        <v>0</v>
      </c>
      <c r="T1688">
        <v>4</v>
      </c>
      <c r="U1688">
        <v>0</v>
      </c>
      <c r="V1688">
        <v>0</v>
      </c>
      <c r="W1688">
        <v>0</v>
      </c>
      <c r="X1688">
        <v>89.555373845065787</v>
      </c>
      <c r="Y1688">
        <v>0</v>
      </c>
      <c r="Z1688">
        <v>87.976683573890497</v>
      </c>
      <c r="AA1688">
        <v>0</v>
      </c>
      <c r="AB1688">
        <v>91.878645724262839</v>
      </c>
      <c r="AC1688">
        <v>0</v>
      </c>
      <c r="AD1688">
        <v>0</v>
      </c>
      <c r="AE1688">
        <v>269.41070314321917</v>
      </c>
    </row>
    <row r="1689" spans="1:31" x14ac:dyDescent="0.25">
      <c r="A1689">
        <v>1898117</v>
      </c>
      <c r="B1689">
        <v>1</v>
      </c>
      <c r="C1689" t="s">
        <v>81</v>
      </c>
      <c r="D1689" t="s">
        <v>116</v>
      </c>
      <c r="E1689" t="s">
        <v>149</v>
      </c>
      <c r="F1689" t="s">
        <v>5066</v>
      </c>
      <c r="G1689" t="s">
        <v>202</v>
      </c>
      <c r="H1689" t="s">
        <v>134</v>
      </c>
      <c r="I1689" t="s">
        <v>135</v>
      </c>
      <c r="J1689" t="s">
        <v>136</v>
      </c>
      <c r="K1689" t="s">
        <v>203</v>
      </c>
      <c r="L1689" t="s">
        <v>5067</v>
      </c>
      <c r="M1689" t="s">
        <v>5068</v>
      </c>
      <c r="N1689">
        <v>8.3780611109999992</v>
      </c>
      <c r="O1689">
        <v>0</v>
      </c>
      <c r="P1689">
        <v>48</v>
      </c>
      <c r="Q1689">
        <v>0</v>
      </c>
      <c r="R1689">
        <v>0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30.226552857721028</v>
      </c>
      <c r="Y1689">
        <v>0</v>
      </c>
      <c r="Z1689">
        <v>0</v>
      </c>
      <c r="AA1689">
        <v>0</v>
      </c>
      <c r="AB1689">
        <v>0.73629973676011673</v>
      </c>
      <c r="AC1689">
        <v>0</v>
      </c>
      <c r="AD1689">
        <v>0</v>
      </c>
      <c r="AE1689">
        <v>30.962852594481145</v>
      </c>
    </row>
    <row r="1690" spans="1:31" x14ac:dyDescent="0.25">
      <c r="A1690">
        <v>1897802</v>
      </c>
      <c r="B1690">
        <v>1</v>
      </c>
      <c r="C1690" t="s">
        <v>80</v>
      </c>
      <c r="D1690" t="s">
        <v>100</v>
      </c>
      <c r="E1690" t="s">
        <v>171</v>
      </c>
      <c r="F1690" t="s">
        <v>5069</v>
      </c>
      <c r="G1690" t="s">
        <v>446</v>
      </c>
      <c r="H1690" t="s">
        <v>3625</v>
      </c>
      <c r="I1690" t="s">
        <v>135</v>
      </c>
      <c r="J1690" t="s">
        <v>136</v>
      </c>
      <c r="K1690" t="s">
        <v>137</v>
      </c>
      <c r="L1690" t="s">
        <v>5070</v>
      </c>
      <c r="M1690" t="s">
        <v>5071</v>
      </c>
      <c r="N1690">
        <v>1.0015980550000001</v>
      </c>
      <c r="O1690">
        <v>6</v>
      </c>
      <c r="P1690">
        <v>14011</v>
      </c>
      <c r="Q1690">
        <v>5</v>
      </c>
      <c r="R1690">
        <v>297</v>
      </c>
      <c r="S1690">
        <v>25</v>
      </c>
      <c r="T1690">
        <v>1188</v>
      </c>
      <c r="U1690">
        <v>3</v>
      </c>
      <c r="V1690">
        <v>1</v>
      </c>
      <c r="W1690">
        <v>182.27388871523576</v>
      </c>
      <c r="X1690">
        <v>5435.8314952327974</v>
      </c>
      <c r="Y1690">
        <v>18.521868987397252</v>
      </c>
      <c r="Z1690">
        <v>227.30389088812234</v>
      </c>
      <c r="AA1690">
        <v>1096.6573933776679</v>
      </c>
      <c r="AB1690">
        <v>2150.0694639820272</v>
      </c>
      <c r="AC1690">
        <v>164.27440832577497</v>
      </c>
      <c r="AD1690">
        <v>28.601237085318942</v>
      </c>
      <c r="AE1690">
        <v>9303.5336465943419</v>
      </c>
    </row>
    <row r="1691" spans="1:31" x14ac:dyDescent="0.25">
      <c r="A1691">
        <v>1899700</v>
      </c>
      <c r="B1691">
        <v>1</v>
      </c>
      <c r="C1691" t="s">
        <v>80</v>
      </c>
      <c r="D1691" t="s">
        <v>85</v>
      </c>
      <c r="E1691" t="s">
        <v>160</v>
      </c>
      <c r="F1691" t="s">
        <v>5072</v>
      </c>
      <c r="G1691" t="s">
        <v>133</v>
      </c>
      <c r="H1691" t="s">
        <v>134</v>
      </c>
      <c r="I1691" t="s">
        <v>135</v>
      </c>
      <c r="J1691" t="s">
        <v>136</v>
      </c>
      <c r="K1691" t="s">
        <v>137</v>
      </c>
      <c r="L1691" t="s">
        <v>5073</v>
      </c>
      <c r="M1691" t="s">
        <v>5074</v>
      </c>
      <c r="N1691">
        <v>1.000277777</v>
      </c>
      <c r="O1691">
        <v>0</v>
      </c>
      <c r="P1691">
        <v>75</v>
      </c>
      <c r="Q1691">
        <v>0</v>
      </c>
      <c r="R1691">
        <v>0</v>
      </c>
      <c r="S1691">
        <v>0</v>
      </c>
      <c r="T1691">
        <v>41</v>
      </c>
      <c r="U1691">
        <v>0</v>
      </c>
      <c r="V1691">
        <v>0</v>
      </c>
      <c r="W1691">
        <v>0</v>
      </c>
      <c r="X1691">
        <v>31.271560996376067</v>
      </c>
      <c r="Y1691">
        <v>0</v>
      </c>
      <c r="Z1691">
        <v>0</v>
      </c>
      <c r="AA1691">
        <v>0</v>
      </c>
      <c r="AB1691">
        <v>97.862347995254112</v>
      </c>
      <c r="AC1691">
        <v>0</v>
      </c>
      <c r="AD1691">
        <v>0</v>
      </c>
      <c r="AE1691">
        <v>129.13390899163016</v>
      </c>
    </row>
    <row r="1692" spans="1:31" x14ac:dyDescent="0.25">
      <c r="A1692">
        <v>1897825</v>
      </c>
      <c r="B1692">
        <v>1</v>
      </c>
      <c r="C1692" t="s">
        <v>80</v>
      </c>
      <c r="D1692" t="s">
        <v>103</v>
      </c>
      <c r="E1692" t="s">
        <v>171</v>
      </c>
      <c r="F1692" t="s">
        <v>5075</v>
      </c>
      <c r="G1692" t="s">
        <v>446</v>
      </c>
      <c r="H1692" t="s">
        <v>3625</v>
      </c>
      <c r="I1692" t="s">
        <v>135</v>
      </c>
      <c r="J1692" t="s">
        <v>136</v>
      </c>
      <c r="K1692" t="s">
        <v>137</v>
      </c>
      <c r="L1692" t="s">
        <v>5076</v>
      </c>
      <c r="M1692" t="s">
        <v>5077</v>
      </c>
      <c r="N1692">
        <v>0.99854722200000001</v>
      </c>
      <c r="O1692">
        <v>0</v>
      </c>
      <c r="P1692">
        <v>9</v>
      </c>
      <c r="Q1692">
        <v>37</v>
      </c>
      <c r="R1692">
        <v>61</v>
      </c>
      <c r="S1692">
        <v>7</v>
      </c>
      <c r="T1692">
        <v>17</v>
      </c>
      <c r="U1692">
        <v>5</v>
      </c>
      <c r="V1692">
        <v>0</v>
      </c>
      <c r="W1692">
        <v>0</v>
      </c>
      <c r="X1692">
        <v>1.4242373730229825</v>
      </c>
      <c r="Y1692">
        <v>225.49025795356718</v>
      </c>
      <c r="Z1692">
        <v>292.83107415308245</v>
      </c>
      <c r="AA1692">
        <v>282.75099047163536</v>
      </c>
      <c r="AB1692">
        <v>49.94525114546127</v>
      </c>
      <c r="AC1692">
        <v>1365.5170843987801</v>
      </c>
      <c r="AD1692">
        <v>0</v>
      </c>
      <c r="AE1692">
        <v>2217.9588954955493</v>
      </c>
    </row>
    <row r="1693" spans="1:31" x14ac:dyDescent="0.25">
      <c r="A1693">
        <v>1899817</v>
      </c>
      <c r="B1693">
        <v>1</v>
      </c>
      <c r="C1693" t="s">
        <v>81</v>
      </c>
      <c r="D1693" t="s">
        <v>112</v>
      </c>
      <c r="E1693" t="s">
        <v>140</v>
      </c>
      <c r="F1693" t="s">
        <v>5078</v>
      </c>
      <c r="G1693" t="s">
        <v>362</v>
      </c>
      <c r="H1693" t="s">
        <v>134</v>
      </c>
      <c r="I1693" t="s">
        <v>135</v>
      </c>
      <c r="J1693" t="s">
        <v>136</v>
      </c>
      <c r="K1693" t="s">
        <v>137</v>
      </c>
      <c r="L1693" t="s">
        <v>5079</v>
      </c>
      <c r="M1693" t="s">
        <v>5080</v>
      </c>
      <c r="N1693">
        <v>1.5744444440000001</v>
      </c>
      <c r="O1693">
        <v>0</v>
      </c>
      <c r="P1693">
        <v>3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1.4659284902938472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1.4659284902938472</v>
      </c>
    </row>
    <row r="1694" spans="1:31" x14ac:dyDescent="0.25">
      <c r="A1694">
        <v>1898775</v>
      </c>
      <c r="B1694">
        <v>1</v>
      </c>
      <c r="C1694" t="s">
        <v>80</v>
      </c>
      <c r="D1694" t="s">
        <v>83</v>
      </c>
      <c r="E1694" t="s">
        <v>171</v>
      </c>
      <c r="F1694" t="s">
        <v>5081</v>
      </c>
      <c r="G1694" t="s">
        <v>446</v>
      </c>
      <c r="H1694" t="s">
        <v>3625</v>
      </c>
      <c r="I1694" t="s">
        <v>135</v>
      </c>
      <c r="J1694" t="s">
        <v>136</v>
      </c>
      <c r="K1694" t="s">
        <v>137</v>
      </c>
      <c r="L1694" t="s">
        <v>5082</v>
      </c>
      <c r="M1694" t="s">
        <v>5083</v>
      </c>
      <c r="N1694">
        <v>0.57222222199999995</v>
      </c>
      <c r="O1694">
        <v>0</v>
      </c>
      <c r="P1694">
        <v>2</v>
      </c>
      <c r="Q1694">
        <v>0</v>
      </c>
      <c r="R1694">
        <v>0</v>
      </c>
      <c r="S1694">
        <v>3</v>
      </c>
      <c r="T1694">
        <v>255</v>
      </c>
      <c r="U1694">
        <v>2</v>
      </c>
      <c r="V1694">
        <v>0</v>
      </c>
      <c r="W1694">
        <v>0</v>
      </c>
      <c r="X1694">
        <v>0.72130139217795008</v>
      </c>
      <c r="Y1694">
        <v>0</v>
      </c>
      <c r="Z1694">
        <v>0</v>
      </c>
      <c r="AA1694">
        <v>79.114760645383029</v>
      </c>
      <c r="AB1694">
        <v>175.12080384993848</v>
      </c>
      <c r="AC1694">
        <v>159.08622916294735</v>
      </c>
      <c r="AD1694">
        <v>0</v>
      </c>
      <c r="AE1694">
        <v>414.04309505044682</v>
      </c>
    </row>
    <row r="1695" spans="1:31" x14ac:dyDescent="0.25">
      <c r="A1695">
        <v>1899771</v>
      </c>
      <c r="B1695">
        <v>1</v>
      </c>
      <c r="C1695" t="s">
        <v>81</v>
      </c>
      <c r="D1695" t="s">
        <v>115</v>
      </c>
      <c r="E1695" t="s">
        <v>190</v>
      </c>
      <c r="F1695" t="s">
        <v>5084</v>
      </c>
      <c r="G1695" t="s">
        <v>701</v>
      </c>
      <c r="H1695" t="s">
        <v>157</v>
      </c>
      <c r="I1695" t="s">
        <v>135</v>
      </c>
      <c r="J1695" t="s">
        <v>136</v>
      </c>
      <c r="K1695" t="s">
        <v>137</v>
      </c>
      <c r="L1695" t="s">
        <v>5085</v>
      </c>
      <c r="M1695" t="s">
        <v>5086</v>
      </c>
      <c r="N1695">
        <v>2.0391666659999999</v>
      </c>
      <c r="O1695">
        <v>0</v>
      </c>
      <c r="P1695">
        <v>28</v>
      </c>
      <c r="Q1695">
        <v>0</v>
      </c>
      <c r="R1695">
        <v>5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18.494269387810533</v>
      </c>
      <c r="Y1695">
        <v>0</v>
      </c>
      <c r="Z1695">
        <v>11.360190741010465</v>
      </c>
      <c r="AA1695">
        <v>0</v>
      </c>
      <c r="AB1695">
        <v>0.99812871047087004</v>
      </c>
      <c r="AC1695">
        <v>0</v>
      </c>
      <c r="AD1695">
        <v>0</v>
      </c>
      <c r="AE1695">
        <v>30.852588839291865</v>
      </c>
    </row>
    <row r="1696" spans="1:31" x14ac:dyDescent="0.25">
      <c r="A1696">
        <v>1898967</v>
      </c>
      <c r="B1696">
        <v>1</v>
      </c>
      <c r="C1696" t="s">
        <v>81</v>
      </c>
      <c r="D1696" t="s">
        <v>127</v>
      </c>
      <c r="E1696" t="s">
        <v>131</v>
      </c>
      <c r="F1696" t="s">
        <v>5087</v>
      </c>
      <c r="G1696" t="s">
        <v>133</v>
      </c>
      <c r="H1696" t="s">
        <v>134</v>
      </c>
      <c r="I1696" t="s">
        <v>135</v>
      </c>
      <c r="J1696" t="s">
        <v>136</v>
      </c>
      <c r="K1696" t="s">
        <v>137</v>
      </c>
      <c r="L1696" t="s">
        <v>5088</v>
      </c>
      <c r="M1696" t="s">
        <v>5089</v>
      </c>
      <c r="N1696">
        <v>9.636111111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8.1852384952966837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8.1852384952966837</v>
      </c>
    </row>
    <row r="1697" spans="1:31" x14ac:dyDescent="0.25">
      <c r="A1697">
        <v>1897610</v>
      </c>
      <c r="B1697">
        <v>1</v>
      </c>
      <c r="C1697" t="s">
        <v>81</v>
      </c>
      <c r="D1697" t="s">
        <v>118</v>
      </c>
      <c r="E1697" t="s">
        <v>131</v>
      </c>
      <c r="F1697" t="s">
        <v>5090</v>
      </c>
      <c r="G1697" t="s">
        <v>202</v>
      </c>
      <c r="H1697" t="s">
        <v>134</v>
      </c>
      <c r="I1697" t="s">
        <v>135</v>
      </c>
      <c r="J1697" t="s">
        <v>136</v>
      </c>
      <c r="K1697" t="s">
        <v>203</v>
      </c>
      <c r="L1697" t="s">
        <v>5091</v>
      </c>
      <c r="M1697" t="s">
        <v>5092</v>
      </c>
      <c r="N1697">
        <v>8.3165861109999994</v>
      </c>
      <c r="O1697">
        <v>0</v>
      </c>
      <c r="P1697">
        <v>2</v>
      </c>
      <c r="Q1697">
        <v>0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2.7420525717776885</v>
      </c>
      <c r="Y1697">
        <v>0</v>
      </c>
      <c r="Z1697">
        <v>5.8102719998196051</v>
      </c>
      <c r="AA1697">
        <v>0</v>
      </c>
      <c r="AB1697">
        <v>0</v>
      </c>
      <c r="AC1697">
        <v>0</v>
      </c>
      <c r="AD1697">
        <v>0</v>
      </c>
      <c r="AE1697">
        <v>8.5523245715972926</v>
      </c>
    </row>
    <row r="1698" spans="1:31" x14ac:dyDescent="0.25">
      <c r="A1698">
        <v>1897418</v>
      </c>
      <c r="B1698">
        <v>1</v>
      </c>
      <c r="C1698" t="s">
        <v>80</v>
      </c>
      <c r="D1698" t="s">
        <v>108</v>
      </c>
      <c r="E1698" t="s">
        <v>131</v>
      </c>
      <c r="F1698" t="s">
        <v>5093</v>
      </c>
      <c r="G1698" t="s">
        <v>133</v>
      </c>
      <c r="H1698" t="s">
        <v>134</v>
      </c>
      <c r="I1698" t="s">
        <v>135</v>
      </c>
      <c r="J1698" t="s">
        <v>136</v>
      </c>
      <c r="K1698" t="s">
        <v>137</v>
      </c>
      <c r="L1698" t="s">
        <v>5094</v>
      </c>
      <c r="M1698" t="s">
        <v>5095</v>
      </c>
      <c r="N1698">
        <v>0.56944444400000005</v>
      </c>
      <c r="O1698">
        <v>0</v>
      </c>
      <c r="P1698">
        <v>1</v>
      </c>
      <c r="Q1698">
        <v>0</v>
      </c>
      <c r="R1698">
        <v>2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0.26325178239756669</v>
      </c>
      <c r="Y1698">
        <v>0</v>
      </c>
      <c r="Z1698">
        <v>4.7082664977357567</v>
      </c>
      <c r="AA1698">
        <v>0</v>
      </c>
      <c r="AB1698">
        <v>0.49324238668958903</v>
      </c>
      <c r="AC1698">
        <v>0</v>
      </c>
      <c r="AD1698">
        <v>0</v>
      </c>
      <c r="AE1698">
        <v>5.4647606668229125</v>
      </c>
    </row>
    <row r="1699" spans="1:31" x14ac:dyDescent="0.25">
      <c r="A1699">
        <v>1897587</v>
      </c>
      <c r="B1699">
        <v>1</v>
      </c>
      <c r="C1699" t="s">
        <v>80</v>
      </c>
      <c r="D1699" t="s">
        <v>90</v>
      </c>
      <c r="E1699" t="s">
        <v>171</v>
      </c>
      <c r="F1699" t="s">
        <v>5096</v>
      </c>
      <c r="G1699" t="s">
        <v>446</v>
      </c>
      <c r="H1699" t="s">
        <v>3625</v>
      </c>
      <c r="I1699" t="s">
        <v>135</v>
      </c>
      <c r="J1699" t="s">
        <v>136</v>
      </c>
      <c r="K1699" t="s">
        <v>137</v>
      </c>
      <c r="L1699" t="s">
        <v>5097</v>
      </c>
      <c r="M1699" t="s">
        <v>5098</v>
      </c>
      <c r="N1699">
        <v>1.0336111109999999</v>
      </c>
      <c r="O1699">
        <v>0</v>
      </c>
      <c r="P1699">
        <v>4059</v>
      </c>
      <c r="Q1699">
        <v>0</v>
      </c>
      <c r="R1699">
        <v>0</v>
      </c>
      <c r="S1699">
        <v>0</v>
      </c>
      <c r="T1699">
        <v>219</v>
      </c>
      <c r="U1699">
        <v>0</v>
      </c>
      <c r="V1699">
        <v>0</v>
      </c>
      <c r="W1699">
        <v>0</v>
      </c>
      <c r="X1699">
        <v>991.41793873579434</v>
      </c>
      <c r="Y1699">
        <v>0</v>
      </c>
      <c r="Z1699">
        <v>0</v>
      </c>
      <c r="AA1699">
        <v>0</v>
      </c>
      <c r="AB1699">
        <v>231.32583804588273</v>
      </c>
      <c r="AC1699">
        <v>0</v>
      </c>
      <c r="AD1699">
        <v>0</v>
      </c>
      <c r="AE1699">
        <v>1222.7437767816771</v>
      </c>
    </row>
    <row r="1700" spans="1:31" x14ac:dyDescent="0.25">
      <c r="A1700">
        <v>1899531</v>
      </c>
      <c r="B1700">
        <v>1</v>
      </c>
      <c r="C1700" t="s">
        <v>80</v>
      </c>
      <c r="D1700" t="s">
        <v>91</v>
      </c>
      <c r="E1700" t="s">
        <v>154</v>
      </c>
      <c r="F1700" t="s">
        <v>2001</v>
      </c>
      <c r="G1700" t="s">
        <v>604</v>
      </c>
      <c r="H1700" t="s">
        <v>157</v>
      </c>
      <c r="I1700" t="s">
        <v>135</v>
      </c>
      <c r="J1700" t="s">
        <v>136</v>
      </c>
      <c r="K1700" t="s">
        <v>137</v>
      </c>
      <c r="L1700" t="s">
        <v>5099</v>
      </c>
      <c r="M1700" t="s">
        <v>5100</v>
      </c>
      <c r="N1700">
        <v>0.149166666</v>
      </c>
      <c r="O1700">
        <v>1</v>
      </c>
      <c r="P1700">
        <v>31</v>
      </c>
      <c r="Q1700">
        <v>21</v>
      </c>
      <c r="R1700">
        <v>265</v>
      </c>
      <c r="S1700">
        <v>8</v>
      </c>
      <c r="T1700">
        <v>44</v>
      </c>
      <c r="U1700">
        <v>3</v>
      </c>
      <c r="V1700">
        <v>0</v>
      </c>
      <c r="W1700">
        <v>0.11052920728605001</v>
      </c>
      <c r="X1700">
        <v>2.5352546245851002</v>
      </c>
      <c r="Y1700">
        <v>23.600459232850902</v>
      </c>
      <c r="Z1700">
        <v>86.093436483889619</v>
      </c>
      <c r="AA1700">
        <v>11.782689930946391</v>
      </c>
      <c r="AB1700">
        <v>16.405065960458085</v>
      </c>
      <c r="AC1700">
        <v>14.767646496648371</v>
      </c>
      <c r="AD1700">
        <v>0</v>
      </c>
      <c r="AE1700">
        <v>155.29508193666453</v>
      </c>
    </row>
    <row r="1701" spans="1:31" x14ac:dyDescent="0.25">
      <c r="A1701">
        <v>1897564</v>
      </c>
      <c r="B1701">
        <v>1</v>
      </c>
      <c r="C1701" t="s">
        <v>80</v>
      </c>
      <c r="D1701" t="s">
        <v>88</v>
      </c>
      <c r="E1701" t="s">
        <v>171</v>
      </c>
      <c r="F1701" t="s">
        <v>5101</v>
      </c>
      <c r="G1701" t="s">
        <v>446</v>
      </c>
      <c r="H1701" t="s">
        <v>3625</v>
      </c>
      <c r="I1701" t="s">
        <v>135</v>
      </c>
      <c r="J1701" t="s">
        <v>136</v>
      </c>
      <c r="K1701" t="s">
        <v>137</v>
      </c>
      <c r="L1701" t="s">
        <v>5102</v>
      </c>
      <c r="M1701" t="s">
        <v>5103</v>
      </c>
      <c r="N1701">
        <v>1.0396722220000001</v>
      </c>
      <c r="O1701">
        <v>0</v>
      </c>
      <c r="P1701">
        <v>1214</v>
      </c>
      <c r="Q1701">
        <v>0</v>
      </c>
      <c r="R1701">
        <v>0</v>
      </c>
      <c r="S1701">
        <v>0</v>
      </c>
      <c r="T1701">
        <v>69</v>
      </c>
      <c r="U1701">
        <v>0</v>
      </c>
      <c r="V1701">
        <v>0</v>
      </c>
      <c r="W1701">
        <v>0</v>
      </c>
      <c r="X1701">
        <v>380.19259024462599</v>
      </c>
      <c r="Y1701">
        <v>0</v>
      </c>
      <c r="Z1701">
        <v>0</v>
      </c>
      <c r="AA1701">
        <v>0</v>
      </c>
      <c r="AB1701">
        <v>114.08046667953599</v>
      </c>
      <c r="AC1701">
        <v>0</v>
      </c>
      <c r="AD1701">
        <v>0</v>
      </c>
      <c r="AE1701">
        <v>494.27305692416201</v>
      </c>
    </row>
    <row r="1702" spans="1:31" x14ac:dyDescent="0.25">
      <c r="A1702">
        <v>1898140</v>
      </c>
      <c r="B1702">
        <v>1</v>
      </c>
      <c r="C1702" t="s">
        <v>80</v>
      </c>
      <c r="D1702" t="s">
        <v>83</v>
      </c>
      <c r="E1702" t="s">
        <v>171</v>
      </c>
      <c r="F1702" t="s">
        <v>5104</v>
      </c>
      <c r="G1702" t="s">
        <v>446</v>
      </c>
      <c r="H1702" t="s">
        <v>3625</v>
      </c>
      <c r="I1702" t="s">
        <v>135</v>
      </c>
      <c r="J1702" t="s">
        <v>136</v>
      </c>
      <c r="K1702" t="s">
        <v>137</v>
      </c>
      <c r="L1702" t="s">
        <v>5105</v>
      </c>
      <c r="M1702" t="s">
        <v>5106</v>
      </c>
      <c r="N1702">
        <v>1.0058277769999999</v>
      </c>
      <c r="O1702">
        <v>0</v>
      </c>
      <c r="P1702">
        <v>1264</v>
      </c>
      <c r="Q1702">
        <v>0</v>
      </c>
      <c r="R1702">
        <v>0</v>
      </c>
      <c r="S1702">
        <v>0</v>
      </c>
      <c r="T1702">
        <v>539</v>
      </c>
      <c r="U1702">
        <v>0</v>
      </c>
      <c r="V1702">
        <v>5</v>
      </c>
      <c r="W1702">
        <v>0</v>
      </c>
      <c r="X1702">
        <v>432.70046686004252</v>
      </c>
      <c r="Y1702">
        <v>0</v>
      </c>
      <c r="Z1702">
        <v>0</v>
      </c>
      <c r="AA1702">
        <v>0</v>
      </c>
      <c r="AB1702">
        <v>866.90060920341227</v>
      </c>
      <c r="AC1702">
        <v>0</v>
      </c>
      <c r="AD1702">
        <v>39.889798835132105</v>
      </c>
      <c r="AE1702">
        <v>1339.490874898587</v>
      </c>
    </row>
    <row r="1703" spans="1:31" x14ac:dyDescent="0.25">
      <c r="A1703">
        <v>1897547</v>
      </c>
      <c r="B1703">
        <v>1</v>
      </c>
      <c r="C1703" t="s">
        <v>80</v>
      </c>
      <c r="D1703" t="s">
        <v>88</v>
      </c>
      <c r="E1703" t="s">
        <v>190</v>
      </c>
      <c r="F1703" t="s">
        <v>5107</v>
      </c>
      <c r="G1703" t="s">
        <v>156</v>
      </c>
      <c r="H1703" t="s">
        <v>157</v>
      </c>
      <c r="I1703" t="s">
        <v>135</v>
      </c>
      <c r="J1703" t="s">
        <v>136</v>
      </c>
      <c r="K1703" t="s">
        <v>137</v>
      </c>
      <c r="L1703" t="s">
        <v>5108</v>
      </c>
      <c r="M1703" t="s">
        <v>5109</v>
      </c>
      <c r="N1703">
        <v>1.0108333329999999</v>
      </c>
      <c r="O1703">
        <v>0</v>
      </c>
      <c r="P1703">
        <v>1214</v>
      </c>
      <c r="Q1703">
        <v>0</v>
      </c>
      <c r="R1703">
        <v>0</v>
      </c>
      <c r="S1703">
        <v>0</v>
      </c>
      <c r="T1703">
        <v>69</v>
      </c>
      <c r="U1703">
        <v>0</v>
      </c>
      <c r="V1703">
        <v>0</v>
      </c>
      <c r="W1703">
        <v>0</v>
      </c>
      <c r="X1703">
        <v>369.60300879255431</v>
      </c>
      <c r="Y1703">
        <v>0</v>
      </c>
      <c r="Z1703">
        <v>0</v>
      </c>
      <c r="AA1703">
        <v>0</v>
      </c>
      <c r="AB1703">
        <v>110.9298335474432</v>
      </c>
      <c r="AC1703">
        <v>0</v>
      </c>
      <c r="AD1703">
        <v>0</v>
      </c>
      <c r="AE1703">
        <v>480.5328423399975</v>
      </c>
    </row>
    <row r="1704" spans="1:31" x14ac:dyDescent="0.25">
      <c r="A1704">
        <v>1899468</v>
      </c>
      <c r="B1704">
        <v>1</v>
      </c>
      <c r="C1704" t="s">
        <v>80</v>
      </c>
      <c r="D1704" t="s">
        <v>84</v>
      </c>
      <c r="E1704" t="s">
        <v>131</v>
      </c>
      <c r="F1704" t="s">
        <v>5110</v>
      </c>
      <c r="G1704" t="s">
        <v>133</v>
      </c>
      <c r="H1704" t="s">
        <v>134</v>
      </c>
      <c r="I1704" t="s">
        <v>135</v>
      </c>
      <c r="J1704" t="s">
        <v>136</v>
      </c>
      <c r="K1704" t="s">
        <v>137</v>
      </c>
      <c r="L1704" t="s">
        <v>5111</v>
      </c>
      <c r="M1704" t="s">
        <v>5112</v>
      </c>
      <c r="N1704">
        <v>1.4544444439999999</v>
      </c>
      <c r="O1704">
        <v>0</v>
      </c>
      <c r="P1704">
        <v>74</v>
      </c>
      <c r="Q1704">
        <v>0</v>
      </c>
      <c r="R1704">
        <v>0</v>
      </c>
      <c r="S1704">
        <v>0</v>
      </c>
      <c r="T1704">
        <v>77</v>
      </c>
      <c r="U1704">
        <v>0</v>
      </c>
      <c r="V1704">
        <v>0</v>
      </c>
      <c r="W1704">
        <v>0</v>
      </c>
      <c r="X1704">
        <v>28.934095209038972</v>
      </c>
      <c r="Y1704">
        <v>0</v>
      </c>
      <c r="Z1704">
        <v>0</v>
      </c>
      <c r="AA1704">
        <v>0</v>
      </c>
      <c r="AB1704">
        <v>60.775749334280391</v>
      </c>
      <c r="AC1704">
        <v>0</v>
      </c>
      <c r="AD1704">
        <v>0</v>
      </c>
      <c r="AE1704">
        <v>89.709844543319363</v>
      </c>
    </row>
    <row r="1705" spans="1:31" x14ac:dyDescent="0.25">
      <c r="A1705">
        <v>1898034</v>
      </c>
      <c r="B1705">
        <v>1</v>
      </c>
      <c r="C1705" t="s">
        <v>80</v>
      </c>
      <c r="D1705" t="s">
        <v>82</v>
      </c>
      <c r="E1705" t="s">
        <v>171</v>
      </c>
      <c r="F1705" t="s">
        <v>5113</v>
      </c>
      <c r="G1705" t="s">
        <v>446</v>
      </c>
      <c r="H1705" t="s">
        <v>3625</v>
      </c>
      <c r="I1705" t="s">
        <v>135</v>
      </c>
      <c r="J1705" t="s">
        <v>136</v>
      </c>
      <c r="K1705" t="s">
        <v>137</v>
      </c>
      <c r="L1705" t="s">
        <v>4208</v>
      </c>
      <c r="M1705" t="s">
        <v>5114</v>
      </c>
      <c r="N1705">
        <v>0.34377861100000001</v>
      </c>
      <c r="O1705">
        <v>0</v>
      </c>
      <c r="P1705">
        <v>7595</v>
      </c>
      <c r="Q1705">
        <v>0</v>
      </c>
      <c r="R1705">
        <v>0</v>
      </c>
      <c r="S1705">
        <v>1</v>
      </c>
      <c r="T1705">
        <v>536</v>
      </c>
      <c r="U1705">
        <v>0</v>
      </c>
      <c r="V1705">
        <v>0</v>
      </c>
      <c r="W1705">
        <v>0</v>
      </c>
      <c r="X1705">
        <v>681.73504397132274</v>
      </c>
      <c r="Y1705">
        <v>0</v>
      </c>
      <c r="Z1705">
        <v>0</v>
      </c>
      <c r="AA1705">
        <v>0</v>
      </c>
      <c r="AB1705">
        <v>191.87966854986766</v>
      </c>
      <c r="AC1705">
        <v>0</v>
      </c>
      <c r="AD1705">
        <v>0</v>
      </c>
      <c r="AE1705">
        <v>873.61471252119043</v>
      </c>
    </row>
    <row r="1706" spans="1:31" x14ac:dyDescent="0.25">
      <c r="A1706">
        <v>1897347</v>
      </c>
      <c r="B1706">
        <v>1</v>
      </c>
      <c r="C1706" t="s">
        <v>80</v>
      </c>
      <c r="D1706" t="s">
        <v>90</v>
      </c>
      <c r="E1706" t="s">
        <v>131</v>
      </c>
      <c r="F1706" t="s">
        <v>5115</v>
      </c>
      <c r="G1706" t="s">
        <v>133</v>
      </c>
      <c r="H1706" t="s">
        <v>134</v>
      </c>
      <c r="I1706" t="s">
        <v>135</v>
      </c>
      <c r="J1706" t="s">
        <v>136</v>
      </c>
      <c r="K1706" t="s">
        <v>137</v>
      </c>
      <c r="L1706" t="s">
        <v>5116</v>
      </c>
      <c r="M1706" t="s">
        <v>5117</v>
      </c>
      <c r="N1706">
        <v>2.7805555549999998</v>
      </c>
      <c r="O1706">
        <v>0</v>
      </c>
      <c r="P1706">
        <v>225</v>
      </c>
      <c r="Q1706">
        <v>0</v>
      </c>
      <c r="R1706">
        <v>0</v>
      </c>
      <c r="S1706">
        <v>0</v>
      </c>
      <c r="T1706">
        <v>79</v>
      </c>
      <c r="U1706">
        <v>0</v>
      </c>
      <c r="V1706">
        <v>1</v>
      </c>
      <c r="W1706">
        <v>0</v>
      </c>
      <c r="X1706">
        <v>133.99901899130236</v>
      </c>
      <c r="Y1706">
        <v>0</v>
      </c>
      <c r="Z1706">
        <v>0</v>
      </c>
      <c r="AA1706">
        <v>0</v>
      </c>
      <c r="AB1706">
        <v>128.57210075677961</v>
      </c>
      <c r="AC1706">
        <v>0</v>
      </c>
      <c r="AD1706">
        <v>2.1618565546687893</v>
      </c>
      <c r="AE1706">
        <v>264.73297630275079</v>
      </c>
    </row>
    <row r="1707" spans="1:31" x14ac:dyDescent="0.25">
      <c r="A1707">
        <v>1898343</v>
      </c>
      <c r="B1707">
        <v>1</v>
      </c>
      <c r="C1707" t="s">
        <v>80</v>
      </c>
      <c r="D1707" t="s">
        <v>82</v>
      </c>
      <c r="E1707" t="s">
        <v>154</v>
      </c>
      <c r="F1707" t="s">
        <v>5118</v>
      </c>
      <c r="G1707" t="s">
        <v>156</v>
      </c>
      <c r="H1707" t="s">
        <v>157</v>
      </c>
      <c r="I1707" t="s">
        <v>135</v>
      </c>
      <c r="J1707" t="s">
        <v>136</v>
      </c>
      <c r="K1707" t="s">
        <v>137</v>
      </c>
      <c r="L1707" t="s">
        <v>3796</v>
      </c>
      <c r="M1707" t="s">
        <v>5119</v>
      </c>
      <c r="N1707">
        <v>0.94083333300000005</v>
      </c>
      <c r="O1707">
        <v>12</v>
      </c>
      <c r="P1707">
        <v>22500</v>
      </c>
      <c r="Q1707">
        <v>0</v>
      </c>
      <c r="R1707">
        <v>1</v>
      </c>
      <c r="S1707">
        <v>4</v>
      </c>
      <c r="T1707">
        <v>3206</v>
      </c>
      <c r="U1707">
        <v>1</v>
      </c>
      <c r="V1707">
        <v>13</v>
      </c>
      <c r="W1707">
        <v>2.794911328341509</v>
      </c>
      <c r="X1707">
        <v>5625.7343902816074</v>
      </c>
      <c r="Y1707">
        <v>0</v>
      </c>
      <c r="Z1707">
        <v>0.24883096753704584</v>
      </c>
      <c r="AA1707">
        <v>598.86939092203875</v>
      </c>
      <c r="AB1707">
        <v>4390.7465988272152</v>
      </c>
      <c r="AC1707">
        <v>55.766484950754972</v>
      </c>
      <c r="AD1707">
        <v>439.34020938429722</v>
      </c>
      <c r="AE1707">
        <v>11113.500816661792</v>
      </c>
    </row>
    <row r="1708" spans="1:31" x14ac:dyDescent="0.25">
      <c r="A1708">
        <v>1898838</v>
      </c>
      <c r="B1708">
        <v>1</v>
      </c>
      <c r="C1708" t="s">
        <v>80</v>
      </c>
      <c r="D1708" t="s">
        <v>105</v>
      </c>
      <c r="E1708" t="s">
        <v>160</v>
      </c>
      <c r="F1708" t="s">
        <v>5120</v>
      </c>
      <c r="G1708" t="s">
        <v>1162</v>
      </c>
      <c r="H1708" t="s">
        <v>134</v>
      </c>
      <c r="I1708" t="s">
        <v>135</v>
      </c>
      <c r="J1708" t="s">
        <v>136</v>
      </c>
      <c r="K1708" t="s">
        <v>137</v>
      </c>
      <c r="L1708" t="s">
        <v>5121</v>
      </c>
      <c r="M1708" t="s">
        <v>5122</v>
      </c>
      <c r="N1708">
        <v>4.5319444439999996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2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42.17142463580273</v>
      </c>
      <c r="AC1708">
        <v>0</v>
      </c>
      <c r="AD1708">
        <v>0</v>
      </c>
      <c r="AE1708">
        <v>42.17142463580273</v>
      </c>
    </row>
    <row r="1709" spans="1:31" x14ac:dyDescent="0.25">
      <c r="A1709">
        <v>1899660</v>
      </c>
      <c r="B1709">
        <v>1</v>
      </c>
      <c r="C1709" t="s">
        <v>80</v>
      </c>
      <c r="D1709" t="s">
        <v>92</v>
      </c>
      <c r="E1709" t="s">
        <v>140</v>
      </c>
      <c r="F1709" t="s">
        <v>5123</v>
      </c>
      <c r="G1709" t="s">
        <v>217</v>
      </c>
      <c r="H1709" t="s">
        <v>134</v>
      </c>
      <c r="I1709" t="s">
        <v>135</v>
      </c>
      <c r="J1709" t="s">
        <v>136</v>
      </c>
      <c r="K1709" t="s">
        <v>137</v>
      </c>
      <c r="L1709" t="s">
        <v>5124</v>
      </c>
      <c r="M1709" t="s">
        <v>5125</v>
      </c>
      <c r="N1709">
        <v>1.8911111110000001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1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3.5468691123756533</v>
      </c>
      <c r="AC1709">
        <v>0</v>
      </c>
      <c r="AD1709">
        <v>0</v>
      </c>
      <c r="AE1709">
        <v>3.5468691123756533</v>
      </c>
    </row>
    <row r="1710" spans="1:31" x14ac:dyDescent="0.25">
      <c r="A1710">
        <v>1897556</v>
      </c>
      <c r="B1710">
        <v>1</v>
      </c>
      <c r="C1710" t="s">
        <v>80</v>
      </c>
      <c r="D1710" t="s">
        <v>88</v>
      </c>
      <c r="E1710" t="s">
        <v>171</v>
      </c>
      <c r="F1710" t="s">
        <v>5126</v>
      </c>
      <c r="G1710" t="s">
        <v>446</v>
      </c>
      <c r="H1710" t="s">
        <v>3625</v>
      </c>
      <c r="I1710" t="s">
        <v>135</v>
      </c>
      <c r="J1710" t="s">
        <v>136</v>
      </c>
      <c r="K1710" t="s">
        <v>137</v>
      </c>
      <c r="L1710" t="s">
        <v>5127</v>
      </c>
      <c r="M1710" t="s">
        <v>5128</v>
      </c>
      <c r="N1710">
        <v>1.0261111110000001</v>
      </c>
      <c r="O1710">
        <v>0</v>
      </c>
      <c r="P1710">
        <v>5294</v>
      </c>
      <c r="Q1710">
        <v>0</v>
      </c>
      <c r="R1710">
        <v>0</v>
      </c>
      <c r="S1710">
        <v>0</v>
      </c>
      <c r="T1710">
        <v>212</v>
      </c>
      <c r="U1710">
        <v>0</v>
      </c>
      <c r="V1710">
        <v>2</v>
      </c>
      <c r="W1710">
        <v>0</v>
      </c>
      <c r="X1710">
        <v>1472.9241453241409</v>
      </c>
      <c r="Y1710">
        <v>0</v>
      </c>
      <c r="Z1710">
        <v>0</v>
      </c>
      <c r="AA1710">
        <v>0</v>
      </c>
      <c r="AB1710">
        <v>294.73711654191015</v>
      </c>
      <c r="AC1710">
        <v>0</v>
      </c>
      <c r="AD1710">
        <v>82.941493436874111</v>
      </c>
      <c r="AE1710">
        <v>1850.6027553029253</v>
      </c>
    </row>
    <row r="1711" spans="1:31" x14ac:dyDescent="0.25">
      <c r="A1711">
        <v>1897301</v>
      </c>
      <c r="B1711">
        <v>1</v>
      </c>
      <c r="C1711" t="s">
        <v>80</v>
      </c>
      <c r="D1711" t="s">
        <v>108</v>
      </c>
      <c r="E1711" t="s">
        <v>131</v>
      </c>
      <c r="F1711" t="s">
        <v>5129</v>
      </c>
      <c r="G1711" t="s">
        <v>133</v>
      </c>
      <c r="H1711" t="s">
        <v>134</v>
      </c>
      <c r="I1711" t="s">
        <v>135</v>
      </c>
      <c r="J1711" t="s">
        <v>136</v>
      </c>
      <c r="K1711" t="s">
        <v>137</v>
      </c>
      <c r="L1711" t="s">
        <v>5130</v>
      </c>
      <c r="M1711" t="s">
        <v>5131</v>
      </c>
      <c r="N1711">
        <v>2.2522222219999999</v>
      </c>
      <c r="O1711">
        <v>0</v>
      </c>
      <c r="P1711">
        <v>17</v>
      </c>
      <c r="Q1711">
        <v>0</v>
      </c>
      <c r="R1711">
        <v>2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3.7290244821666221</v>
      </c>
      <c r="Y1711">
        <v>0</v>
      </c>
      <c r="Z1711">
        <v>5.9573404405808006</v>
      </c>
      <c r="AA1711">
        <v>0</v>
      </c>
      <c r="AB1711">
        <v>6.1478868804266664E-3</v>
      </c>
      <c r="AC1711">
        <v>0</v>
      </c>
      <c r="AD1711">
        <v>0</v>
      </c>
      <c r="AE1711">
        <v>9.6925128096278499</v>
      </c>
    </row>
    <row r="1712" spans="1:31" x14ac:dyDescent="0.25">
      <c r="A1712">
        <v>1899763</v>
      </c>
      <c r="B1712">
        <v>1</v>
      </c>
      <c r="C1712" t="s">
        <v>81</v>
      </c>
      <c r="D1712" t="s">
        <v>128</v>
      </c>
      <c r="E1712" t="s">
        <v>131</v>
      </c>
      <c r="F1712" t="s">
        <v>4138</v>
      </c>
      <c r="G1712" t="s">
        <v>133</v>
      </c>
      <c r="H1712" t="s">
        <v>134</v>
      </c>
      <c r="I1712" t="s">
        <v>135</v>
      </c>
      <c r="J1712" t="s">
        <v>136</v>
      </c>
      <c r="K1712" t="s">
        <v>137</v>
      </c>
      <c r="L1712" t="s">
        <v>5002</v>
      </c>
      <c r="M1712" t="s">
        <v>5132</v>
      </c>
      <c r="N1712">
        <v>9.4788888880000002</v>
      </c>
      <c r="O1712">
        <v>0</v>
      </c>
      <c r="P1712">
        <v>17</v>
      </c>
      <c r="Q1712">
        <v>0</v>
      </c>
      <c r="R1712">
        <v>0</v>
      </c>
      <c r="S1712">
        <v>0</v>
      </c>
      <c r="T1712">
        <v>4</v>
      </c>
      <c r="U1712">
        <v>0</v>
      </c>
      <c r="V1712">
        <v>0</v>
      </c>
      <c r="W1712">
        <v>0</v>
      </c>
      <c r="X1712">
        <v>24.494641966179419</v>
      </c>
      <c r="Y1712">
        <v>0</v>
      </c>
      <c r="Z1712">
        <v>0</v>
      </c>
      <c r="AA1712">
        <v>0</v>
      </c>
      <c r="AB1712">
        <v>17.908328386618468</v>
      </c>
      <c r="AC1712">
        <v>0</v>
      </c>
      <c r="AD1712">
        <v>0</v>
      </c>
      <c r="AE1712">
        <v>42.402970352797887</v>
      </c>
    </row>
    <row r="1713" spans="1:31" x14ac:dyDescent="0.25">
      <c r="A1713">
        <v>1897599</v>
      </c>
      <c r="B1713">
        <v>1</v>
      </c>
      <c r="C1713" t="s">
        <v>80</v>
      </c>
      <c r="D1713" t="s">
        <v>90</v>
      </c>
      <c r="E1713" t="s">
        <v>171</v>
      </c>
      <c r="F1713" t="s">
        <v>5133</v>
      </c>
      <c r="G1713" t="s">
        <v>446</v>
      </c>
      <c r="H1713" t="s">
        <v>3625</v>
      </c>
      <c r="I1713" t="s">
        <v>135</v>
      </c>
      <c r="J1713" t="s">
        <v>136</v>
      </c>
      <c r="K1713" t="s">
        <v>137</v>
      </c>
      <c r="L1713" t="s">
        <v>5134</v>
      </c>
      <c r="M1713" t="s">
        <v>5098</v>
      </c>
      <c r="N1713">
        <v>1.021111111</v>
      </c>
      <c r="O1713">
        <v>0</v>
      </c>
      <c r="P1713">
        <v>4106</v>
      </c>
      <c r="Q1713">
        <v>0</v>
      </c>
      <c r="R1713">
        <v>0</v>
      </c>
      <c r="S1713">
        <v>0</v>
      </c>
      <c r="T1713">
        <v>375</v>
      </c>
      <c r="U1713">
        <v>0</v>
      </c>
      <c r="V1713">
        <v>0</v>
      </c>
      <c r="W1713">
        <v>0</v>
      </c>
      <c r="X1713">
        <v>1012.0964446356456</v>
      </c>
      <c r="Y1713">
        <v>0</v>
      </c>
      <c r="Z1713">
        <v>0</v>
      </c>
      <c r="AA1713">
        <v>0</v>
      </c>
      <c r="AB1713">
        <v>536.92385601345154</v>
      </c>
      <c r="AC1713">
        <v>0</v>
      </c>
      <c r="AD1713">
        <v>0</v>
      </c>
      <c r="AE1713">
        <v>1549.0203006490972</v>
      </c>
    </row>
    <row r="1714" spans="1:31" x14ac:dyDescent="0.25">
      <c r="A1714">
        <v>1899422</v>
      </c>
      <c r="B1714">
        <v>1</v>
      </c>
      <c r="C1714" t="s">
        <v>80</v>
      </c>
      <c r="D1714" t="s">
        <v>85</v>
      </c>
      <c r="E1714" t="s">
        <v>149</v>
      </c>
      <c r="F1714" t="s">
        <v>4401</v>
      </c>
      <c r="G1714" t="s">
        <v>133</v>
      </c>
      <c r="H1714" t="s">
        <v>134</v>
      </c>
      <c r="I1714" t="s">
        <v>135</v>
      </c>
      <c r="J1714" t="s">
        <v>136</v>
      </c>
      <c r="K1714" t="s">
        <v>137</v>
      </c>
      <c r="L1714" t="s">
        <v>5135</v>
      </c>
      <c r="M1714" t="s">
        <v>5136</v>
      </c>
      <c r="N1714">
        <v>4.5047222219999998</v>
      </c>
      <c r="O1714">
        <v>0</v>
      </c>
      <c r="P1714">
        <v>705</v>
      </c>
      <c r="Q1714">
        <v>0</v>
      </c>
      <c r="R1714">
        <v>0</v>
      </c>
      <c r="S1714">
        <v>0</v>
      </c>
      <c r="T1714">
        <v>206</v>
      </c>
      <c r="U1714">
        <v>0</v>
      </c>
      <c r="V1714">
        <v>0</v>
      </c>
      <c r="W1714">
        <v>0</v>
      </c>
      <c r="X1714">
        <v>1119.8139747794655</v>
      </c>
      <c r="Y1714">
        <v>0</v>
      </c>
      <c r="Z1714">
        <v>0</v>
      </c>
      <c r="AA1714">
        <v>0</v>
      </c>
      <c r="AB1714">
        <v>1961.0534999598822</v>
      </c>
      <c r="AC1714">
        <v>0</v>
      </c>
      <c r="AD1714">
        <v>0</v>
      </c>
      <c r="AE1714">
        <v>3080.8674747393479</v>
      </c>
    </row>
    <row r="1715" spans="1:31" x14ac:dyDescent="0.25">
      <c r="A1715">
        <v>1899617</v>
      </c>
      <c r="B1715">
        <v>1</v>
      </c>
      <c r="C1715" t="s">
        <v>80</v>
      </c>
      <c r="D1715" t="s">
        <v>106</v>
      </c>
      <c r="E1715" t="s">
        <v>149</v>
      </c>
      <c r="F1715" t="s">
        <v>5137</v>
      </c>
      <c r="G1715" t="s">
        <v>283</v>
      </c>
      <c r="H1715" t="s">
        <v>134</v>
      </c>
      <c r="I1715" t="s">
        <v>135</v>
      </c>
      <c r="J1715" t="s">
        <v>136</v>
      </c>
      <c r="K1715" t="s">
        <v>137</v>
      </c>
      <c r="L1715" t="s">
        <v>5138</v>
      </c>
      <c r="M1715" t="s">
        <v>5139</v>
      </c>
      <c r="N1715">
        <v>0.67333333299999998</v>
      </c>
      <c r="O1715">
        <v>0</v>
      </c>
      <c r="P1715">
        <v>352</v>
      </c>
      <c r="Q1715">
        <v>0</v>
      </c>
      <c r="R1715">
        <v>1</v>
      </c>
      <c r="S1715">
        <v>0</v>
      </c>
      <c r="T1715">
        <v>7</v>
      </c>
      <c r="U1715">
        <v>0</v>
      </c>
      <c r="V1715">
        <v>0</v>
      </c>
      <c r="W1715">
        <v>0</v>
      </c>
      <c r="X1715">
        <v>78.136789868969316</v>
      </c>
      <c r="Y1715">
        <v>0</v>
      </c>
      <c r="Z1715">
        <v>1.6419149873621266</v>
      </c>
      <c r="AA1715">
        <v>0</v>
      </c>
      <c r="AB1715">
        <v>3.0754431643599802</v>
      </c>
      <c r="AC1715">
        <v>0</v>
      </c>
      <c r="AD1715">
        <v>0</v>
      </c>
      <c r="AE1715">
        <v>82.854148020691426</v>
      </c>
    </row>
    <row r="1716" spans="1:31" x14ac:dyDescent="0.25">
      <c r="A1716">
        <v>1897453</v>
      </c>
      <c r="B1716">
        <v>1</v>
      </c>
      <c r="C1716" t="s">
        <v>80</v>
      </c>
      <c r="D1716" t="s">
        <v>85</v>
      </c>
      <c r="E1716" t="s">
        <v>171</v>
      </c>
      <c r="F1716" t="s">
        <v>5140</v>
      </c>
      <c r="G1716" t="s">
        <v>446</v>
      </c>
      <c r="H1716" t="s">
        <v>3625</v>
      </c>
      <c r="I1716" t="s">
        <v>135</v>
      </c>
      <c r="J1716" t="s">
        <v>136</v>
      </c>
      <c r="K1716" t="s">
        <v>137</v>
      </c>
      <c r="L1716" t="s">
        <v>5141</v>
      </c>
      <c r="M1716" t="s">
        <v>5142</v>
      </c>
      <c r="N1716">
        <v>0.83944444399999996</v>
      </c>
      <c r="O1716">
        <v>0</v>
      </c>
      <c r="P1716">
        <v>4720</v>
      </c>
      <c r="Q1716">
        <v>0</v>
      </c>
      <c r="R1716">
        <v>0</v>
      </c>
      <c r="S1716">
        <v>0</v>
      </c>
      <c r="T1716">
        <v>150</v>
      </c>
      <c r="U1716">
        <v>0</v>
      </c>
      <c r="V1716">
        <v>1</v>
      </c>
      <c r="W1716">
        <v>0</v>
      </c>
      <c r="X1716">
        <v>1215.0928889032855</v>
      </c>
      <c r="Y1716">
        <v>0</v>
      </c>
      <c r="Z1716">
        <v>0</v>
      </c>
      <c r="AA1716">
        <v>0</v>
      </c>
      <c r="AB1716">
        <v>434.70785862467676</v>
      </c>
      <c r="AC1716">
        <v>0</v>
      </c>
      <c r="AD1716">
        <v>0</v>
      </c>
      <c r="AE1716">
        <v>1649.8007475279624</v>
      </c>
    </row>
    <row r="1717" spans="1:31" x14ac:dyDescent="0.25">
      <c r="A1717">
        <v>1897387</v>
      </c>
      <c r="B1717">
        <v>1</v>
      </c>
      <c r="C1717" t="s">
        <v>80</v>
      </c>
      <c r="D1717" t="s">
        <v>104</v>
      </c>
      <c r="E1717" t="s">
        <v>220</v>
      </c>
      <c r="F1717" t="s">
        <v>5143</v>
      </c>
      <c r="G1717" t="s">
        <v>156</v>
      </c>
      <c r="H1717" t="s">
        <v>157</v>
      </c>
      <c r="I1717" t="s">
        <v>135</v>
      </c>
      <c r="J1717" t="s">
        <v>136</v>
      </c>
      <c r="K1717" t="s">
        <v>137</v>
      </c>
      <c r="L1717" t="s">
        <v>5144</v>
      </c>
      <c r="M1717" t="s">
        <v>3852</v>
      </c>
      <c r="N1717">
        <v>2.2847222220000001</v>
      </c>
      <c r="O1717">
        <v>15</v>
      </c>
      <c r="P1717">
        <v>298</v>
      </c>
      <c r="Q1717">
        <v>24</v>
      </c>
      <c r="R1717">
        <v>22</v>
      </c>
      <c r="S1717">
        <v>35</v>
      </c>
      <c r="T1717">
        <v>31</v>
      </c>
      <c r="U1717">
        <v>14</v>
      </c>
      <c r="V1717">
        <v>2</v>
      </c>
      <c r="W1717">
        <v>39.50050284445161</v>
      </c>
      <c r="X1717">
        <v>236.70243614364222</v>
      </c>
      <c r="Y1717">
        <v>177.652221356252</v>
      </c>
      <c r="Z1717">
        <v>73.384895457793377</v>
      </c>
      <c r="AA1717">
        <v>1985.5999283138024</v>
      </c>
      <c r="AB1717">
        <v>120.50484992522958</v>
      </c>
      <c r="AC1717">
        <v>8695.7525763349295</v>
      </c>
      <c r="AD1717">
        <v>459.39522230579661</v>
      </c>
      <c r="AE1717">
        <v>11788.492632681897</v>
      </c>
    </row>
    <row r="1718" spans="1:31" x14ac:dyDescent="0.25">
      <c r="A1718">
        <v>1899096</v>
      </c>
      <c r="B1718">
        <v>1</v>
      </c>
      <c r="C1718" t="s">
        <v>81</v>
      </c>
      <c r="D1718" t="s">
        <v>118</v>
      </c>
      <c r="E1718" t="s">
        <v>190</v>
      </c>
      <c r="F1718" t="s">
        <v>5145</v>
      </c>
      <c r="G1718" t="s">
        <v>241</v>
      </c>
      <c r="H1718" t="s">
        <v>157</v>
      </c>
      <c r="I1718" t="s">
        <v>135</v>
      </c>
      <c r="J1718" t="s">
        <v>136</v>
      </c>
      <c r="K1718" t="s">
        <v>137</v>
      </c>
      <c r="L1718" t="s">
        <v>5146</v>
      </c>
      <c r="M1718" t="s">
        <v>5147</v>
      </c>
      <c r="N1718">
        <v>6.2422222219999997</v>
      </c>
      <c r="O1718">
        <v>0</v>
      </c>
      <c r="P1718">
        <v>137</v>
      </c>
      <c r="Q1718">
        <v>0</v>
      </c>
      <c r="R1718">
        <v>0</v>
      </c>
      <c r="S1718">
        <v>0</v>
      </c>
      <c r="T1718">
        <v>12</v>
      </c>
      <c r="U1718">
        <v>0</v>
      </c>
      <c r="V1718">
        <v>0</v>
      </c>
      <c r="W1718">
        <v>0</v>
      </c>
      <c r="X1718">
        <v>127.56377145348458</v>
      </c>
      <c r="Y1718">
        <v>0</v>
      </c>
      <c r="Z1718">
        <v>0</v>
      </c>
      <c r="AA1718">
        <v>0</v>
      </c>
      <c r="AB1718">
        <v>65.335231363264228</v>
      </c>
      <c r="AC1718">
        <v>0</v>
      </c>
      <c r="AD1718">
        <v>0</v>
      </c>
      <c r="AE1718">
        <v>192.8990028167488</v>
      </c>
    </row>
    <row r="1719" spans="1:31" x14ac:dyDescent="0.25">
      <c r="A1719">
        <v>1898406</v>
      </c>
      <c r="B1719">
        <v>1</v>
      </c>
      <c r="C1719" t="s">
        <v>80</v>
      </c>
      <c r="D1719" t="s">
        <v>88</v>
      </c>
      <c r="E1719" t="s">
        <v>190</v>
      </c>
      <c r="F1719" t="s">
        <v>5148</v>
      </c>
      <c r="G1719" t="s">
        <v>156</v>
      </c>
      <c r="H1719" t="s">
        <v>157</v>
      </c>
      <c r="I1719" t="s">
        <v>135</v>
      </c>
      <c r="J1719" t="s">
        <v>136</v>
      </c>
      <c r="K1719" t="s">
        <v>137</v>
      </c>
      <c r="L1719" t="s">
        <v>5149</v>
      </c>
      <c r="M1719" t="s">
        <v>5150</v>
      </c>
      <c r="N1719">
        <v>0.87972222200000005</v>
      </c>
      <c r="O1719">
        <v>2</v>
      </c>
      <c r="P1719">
        <v>966</v>
      </c>
      <c r="Q1719">
        <v>0</v>
      </c>
      <c r="R1719">
        <v>0</v>
      </c>
      <c r="S1719">
        <v>16</v>
      </c>
      <c r="T1719">
        <v>171</v>
      </c>
      <c r="U1719">
        <v>8</v>
      </c>
      <c r="V1719">
        <v>3</v>
      </c>
      <c r="W1719">
        <v>79.04777199228856</v>
      </c>
      <c r="X1719">
        <v>486.3650556516651</v>
      </c>
      <c r="Y1719">
        <v>0</v>
      </c>
      <c r="Z1719">
        <v>0</v>
      </c>
      <c r="AA1719">
        <v>387.68986869880052</v>
      </c>
      <c r="AB1719">
        <v>242.79200860448265</v>
      </c>
      <c r="AC1719">
        <v>611.94901352993122</v>
      </c>
      <c r="AD1719">
        <v>172.75678686151491</v>
      </c>
      <c r="AE1719">
        <v>1980.6005053386828</v>
      </c>
    </row>
    <row r="1720" spans="1:31" x14ac:dyDescent="0.25">
      <c r="A1720">
        <v>1899708</v>
      </c>
      <c r="B1720">
        <v>1</v>
      </c>
      <c r="C1720" t="s">
        <v>81</v>
      </c>
      <c r="D1720" t="s">
        <v>122</v>
      </c>
      <c r="E1720" t="s">
        <v>154</v>
      </c>
      <c r="F1720" t="s">
        <v>5151</v>
      </c>
      <c r="G1720" t="s">
        <v>156</v>
      </c>
      <c r="H1720" t="s">
        <v>157</v>
      </c>
      <c r="I1720" t="s">
        <v>135</v>
      </c>
      <c r="J1720" t="s">
        <v>136</v>
      </c>
      <c r="K1720" t="s">
        <v>137</v>
      </c>
      <c r="L1720" t="s">
        <v>5152</v>
      </c>
      <c r="M1720" t="s">
        <v>5153</v>
      </c>
      <c r="N1720">
        <v>0.63249999999999995</v>
      </c>
      <c r="O1720">
        <v>23</v>
      </c>
      <c r="P1720">
        <v>694</v>
      </c>
      <c r="Q1720">
        <v>66</v>
      </c>
      <c r="R1720">
        <v>21</v>
      </c>
      <c r="S1720">
        <v>18</v>
      </c>
      <c r="T1720">
        <v>45</v>
      </c>
      <c r="U1720">
        <v>0</v>
      </c>
      <c r="V1720">
        <v>1</v>
      </c>
      <c r="W1720">
        <v>5.8626821972812495</v>
      </c>
      <c r="X1720">
        <v>75.261207799214091</v>
      </c>
      <c r="Y1720">
        <v>66.697162093013105</v>
      </c>
      <c r="Z1720">
        <v>7.7005919589597882</v>
      </c>
      <c r="AA1720">
        <v>32.634636772796163</v>
      </c>
      <c r="AB1720">
        <v>18.082372224759752</v>
      </c>
      <c r="AC1720">
        <v>0</v>
      </c>
      <c r="AD1720">
        <v>5.0593633629250245</v>
      </c>
      <c r="AE1720">
        <v>211.29801640894917</v>
      </c>
    </row>
    <row r="1721" spans="1:31" x14ac:dyDescent="0.25">
      <c r="A1721">
        <v>1899382</v>
      </c>
      <c r="B1721">
        <v>1</v>
      </c>
      <c r="C1721" t="s">
        <v>80</v>
      </c>
      <c r="D1721" t="s">
        <v>87</v>
      </c>
      <c r="E1721" t="s">
        <v>131</v>
      </c>
      <c r="F1721" t="s">
        <v>5154</v>
      </c>
      <c r="G1721" t="s">
        <v>133</v>
      </c>
      <c r="H1721" t="s">
        <v>134</v>
      </c>
      <c r="I1721" t="s">
        <v>135</v>
      </c>
      <c r="J1721" t="s">
        <v>136</v>
      </c>
      <c r="K1721" t="s">
        <v>137</v>
      </c>
      <c r="L1721" t="s">
        <v>5155</v>
      </c>
      <c r="M1721" t="s">
        <v>5156</v>
      </c>
      <c r="N1721">
        <v>13.978333333</v>
      </c>
      <c r="O1721">
        <v>0</v>
      </c>
      <c r="P1721">
        <v>73</v>
      </c>
      <c r="Q1721">
        <v>0</v>
      </c>
      <c r="R1721">
        <v>0</v>
      </c>
      <c r="S1721">
        <v>0</v>
      </c>
      <c r="T1721">
        <v>6</v>
      </c>
      <c r="U1721">
        <v>0</v>
      </c>
      <c r="V1721">
        <v>0</v>
      </c>
      <c r="W1721">
        <v>0</v>
      </c>
      <c r="X1721">
        <v>365.24032300105921</v>
      </c>
      <c r="Y1721">
        <v>0</v>
      </c>
      <c r="Z1721">
        <v>0</v>
      </c>
      <c r="AA1721">
        <v>0</v>
      </c>
      <c r="AB1721">
        <v>795.27091673023506</v>
      </c>
      <c r="AC1721">
        <v>0</v>
      </c>
      <c r="AD1721">
        <v>0</v>
      </c>
      <c r="AE1721">
        <v>1160.5112397312942</v>
      </c>
    </row>
    <row r="1722" spans="1:31" x14ac:dyDescent="0.25">
      <c r="A1722">
        <v>1898618</v>
      </c>
      <c r="B1722">
        <v>1</v>
      </c>
      <c r="C1722" t="s">
        <v>80</v>
      </c>
      <c r="D1722" t="s">
        <v>90</v>
      </c>
      <c r="E1722" t="s">
        <v>171</v>
      </c>
      <c r="F1722" t="s">
        <v>5157</v>
      </c>
      <c r="G1722" t="s">
        <v>446</v>
      </c>
      <c r="H1722" t="s">
        <v>3625</v>
      </c>
      <c r="I1722" t="s">
        <v>135</v>
      </c>
      <c r="J1722" t="s">
        <v>136</v>
      </c>
      <c r="K1722" t="s">
        <v>137</v>
      </c>
      <c r="L1722" t="s">
        <v>4016</v>
      </c>
      <c r="M1722" t="s">
        <v>5158</v>
      </c>
      <c r="N1722">
        <v>0.84603611099999998</v>
      </c>
      <c r="O1722">
        <v>0</v>
      </c>
      <c r="P1722">
        <v>15811</v>
      </c>
      <c r="Q1722">
        <v>0</v>
      </c>
      <c r="R1722">
        <v>0</v>
      </c>
      <c r="S1722">
        <v>2</v>
      </c>
      <c r="T1722">
        <v>1406</v>
      </c>
      <c r="U1722">
        <v>0</v>
      </c>
      <c r="V1722">
        <v>3</v>
      </c>
      <c r="W1722">
        <v>0</v>
      </c>
      <c r="X1722">
        <v>4887.2462587691653</v>
      </c>
      <c r="Y1722">
        <v>0</v>
      </c>
      <c r="Z1722">
        <v>0</v>
      </c>
      <c r="AA1722">
        <v>218.11323447968437</v>
      </c>
      <c r="AB1722">
        <v>1295.558718358546</v>
      </c>
      <c r="AC1722">
        <v>0</v>
      </c>
      <c r="AD1722">
        <v>60.950098389885078</v>
      </c>
      <c r="AE1722">
        <v>6461.8683099972804</v>
      </c>
    </row>
    <row r="1723" spans="1:31" x14ac:dyDescent="0.25">
      <c r="A1723">
        <v>1899731</v>
      </c>
      <c r="B1723">
        <v>1</v>
      </c>
      <c r="C1723" t="s">
        <v>80</v>
      </c>
      <c r="D1723" t="s">
        <v>93</v>
      </c>
      <c r="E1723" t="s">
        <v>149</v>
      </c>
      <c r="F1723" t="s">
        <v>5159</v>
      </c>
      <c r="G1723" t="s">
        <v>151</v>
      </c>
      <c r="H1723" t="s">
        <v>134</v>
      </c>
      <c r="I1723" t="s">
        <v>135</v>
      </c>
      <c r="J1723" t="s">
        <v>136</v>
      </c>
      <c r="K1723" t="s">
        <v>137</v>
      </c>
      <c r="L1723" t="s">
        <v>5160</v>
      </c>
      <c r="M1723" t="s">
        <v>5161</v>
      </c>
      <c r="N1723">
        <v>1.140833333</v>
      </c>
      <c r="O1723">
        <v>0</v>
      </c>
      <c r="P1723">
        <v>27</v>
      </c>
      <c r="Q1723">
        <v>0</v>
      </c>
      <c r="R1723">
        <v>1</v>
      </c>
      <c r="S1723">
        <v>0</v>
      </c>
      <c r="T1723">
        <v>7</v>
      </c>
      <c r="U1723">
        <v>0</v>
      </c>
      <c r="V1723">
        <v>0</v>
      </c>
      <c r="W1723">
        <v>0</v>
      </c>
      <c r="X1723">
        <v>19.960926461337117</v>
      </c>
      <c r="Y1723">
        <v>0</v>
      </c>
      <c r="Z1723">
        <v>2.2219699647037134</v>
      </c>
      <c r="AA1723">
        <v>0</v>
      </c>
      <c r="AB1723">
        <v>6.8276547392133251</v>
      </c>
      <c r="AC1723">
        <v>0</v>
      </c>
      <c r="AD1723">
        <v>0</v>
      </c>
      <c r="AE1723">
        <v>29.010551165254157</v>
      </c>
    </row>
    <row r="1724" spans="1:31" x14ac:dyDescent="0.25">
      <c r="A1724">
        <v>1899923</v>
      </c>
      <c r="B1724">
        <v>1</v>
      </c>
      <c r="C1724" t="s">
        <v>80</v>
      </c>
      <c r="D1724" t="s">
        <v>105</v>
      </c>
      <c r="E1724" t="s">
        <v>131</v>
      </c>
      <c r="F1724" t="s">
        <v>5162</v>
      </c>
      <c r="G1724" t="s">
        <v>133</v>
      </c>
      <c r="H1724" t="s">
        <v>134</v>
      </c>
      <c r="I1724" t="s">
        <v>135</v>
      </c>
      <c r="J1724" t="s">
        <v>136</v>
      </c>
      <c r="K1724" t="s">
        <v>137</v>
      </c>
      <c r="L1724" t="s">
        <v>5163</v>
      </c>
      <c r="M1724" t="s">
        <v>5164</v>
      </c>
      <c r="N1724">
        <v>3.0338888879999999</v>
      </c>
      <c r="O1724">
        <v>0</v>
      </c>
      <c r="P1724">
        <v>227</v>
      </c>
      <c r="Q1724">
        <v>0</v>
      </c>
      <c r="R1724">
        <v>0</v>
      </c>
      <c r="S1724">
        <v>0</v>
      </c>
      <c r="T1724">
        <v>4</v>
      </c>
      <c r="U1724">
        <v>0</v>
      </c>
      <c r="V1724">
        <v>0</v>
      </c>
      <c r="W1724">
        <v>0</v>
      </c>
      <c r="X1724">
        <v>176.12512531498922</v>
      </c>
      <c r="Y1724">
        <v>0</v>
      </c>
      <c r="Z1724">
        <v>0</v>
      </c>
      <c r="AA1724">
        <v>0</v>
      </c>
      <c r="AB1724">
        <v>2.9380324285958408</v>
      </c>
      <c r="AC1724">
        <v>0</v>
      </c>
      <c r="AD1724">
        <v>0</v>
      </c>
      <c r="AE1724">
        <v>179.06315774358507</v>
      </c>
    </row>
    <row r="1725" spans="1:31" x14ac:dyDescent="0.25">
      <c r="A1725">
        <v>1898449</v>
      </c>
      <c r="B1725">
        <v>1</v>
      </c>
      <c r="C1725" t="s">
        <v>80</v>
      </c>
      <c r="D1725" t="s">
        <v>94</v>
      </c>
      <c r="E1725" t="s">
        <v>154</v>
      </c>
      <c r="F1725" t="s">
        <v>5165</v>
      </c>
      <c r="G1725" t="s">
        <v>446</v>
      </c>
      <c r="H1725" t="s">
        <v>3625</v>
      </c>
      <c r="I1725" t="s">
        <v>135</v>
      </c>
      <c r="J1725" t="s">
        <v>136</v>
      </c>
      <c r="K1725" t="s">
        <v>137</v>
      </c>
      <c r="L1725" t="s">
        <v>5166</v>
      </c>
      <c r="M1725" t="s">
        <v>3957</v>
      </c>
      <c r="N1725">
        <v>0.84</v>
      </c>
      <c r="O1725">
        <v>0</v>
      </c>
      <c r="P1725">
        <v>1121</v>
      </c>
      <c r="Q1725">
        <v>51</v>
      </c>
      <c r="R1725">
        <v>114</v>
      </c>
      <c r="S1725">
        <v>23</v>
      </c>
      <c r="T1725">
        <v>119</v>
      </c>
      <c r="U1725">
        <v>8</v>
      </c>
      <c r="V1725">
        <v>0</v>
      </c>
      <c r="W1725">
        <v>0</v>
      </c>
      <c r="X1725">
        <v>180.10701419268221</v>
      </c>
      <c r="Y1725">
        <v>777.57132395100291</v>
      </c>
      <c r="Z1725">
        <v>360.69175849665976</v>
      </c>
      <c r="AA1725">
        <v>245.0165583561803</v>
      </c>
      <c r="AB1725">
        <v>146.87820051834743</v>
      </c>
      <c r="AC1725">
        <v>987.64227292780822</v>
      </c>
      <c r="AD1725">
        <v>0</v>
      </c>
      <c r="AE1725">
        <v>2697.9071284426809</v>
      </c>
    </row>
    <row r="1726" spans="1:31" x14ac:dyDescent="0.25">
      <c r="A1726">
        <v>1899900</v>
      </c>
      <c r="B1726">
        <v>1</v>
      </c>
      <c r="C1726" t="s">
        <v>80</v>
      </c>
      <c r="D1726" t="s">
        <v>105</v>
      </c>
      <c r="E1726" t="s">
        <v>131</v>
      </c>
      <c r="F1726" t="s">
        <v>5167</v>
      </c>
      <c r="G1726" t="s">
        <v>133</v>
      </c>
      <c r="H1726" t="s">
        <v>134</v>
      </c>
      <c r="I1726" t="s">
        <v>135</v>
      </c>
      <c r="J1726" t="s">
        <v>136</v>
      </c>
      <c r="K1726" t="s">
        <v>137</v>
      </c>
      <c r="L1726" t="s">
        <v>5168</v>
      </c>
      <c r="M1726" t="s">
        <v>5169</v>
      </c>
      <c r="N1726">
        <v>2.65</v>
      </c>
      <c r="O1726">
        <v>0</v>
      </c>
      <c r="P1726">
        <v>34</v>
      </c>
      <c r="Q1726">
        <v>0</v>
      </c>
      <c r="R1726">
        <v>0</v>
      </c>
      <c r="S1726">
        <v>0</v>
      </c>
      <c r="T1726">
        <v>2</v>
      </c>
      <c r="U1726">
        <v>0</v>
      </c>
      <c r="V1726">
        <v>1</v>
      </c>
      <c r="W1726">
        <v>0</v>
      </c>
      <c r="X1726">
        <v>21.440068209936687</v>
      </c>
      <c r="Y1726">
        <v>0</v>
      </c>
      <c r="Z1726">
        <v>0</v>
      </c>
      <c r="AA1726">
        <v>0</v>
      </c>
      <c r="AB1726">
        <v>1.49303575493436</v>
      </c>
      <c r="AC1726">
        <v>0</v>
      </c>
      <c r="AD1726">
        <v>14.770949361591958</v>
      </c>
      <c r="AE1726">
        <v>37.704053326463004</v>
      </c>
    </row>
    <row r="1727" spans="1:31" x14ac:dyDescent="0.25">
      <c r="A1727">
        <v>1898057</v>
      </c>
      <c r="B1727">
        <v>1</v>
      </c>
      <c r="C1727" t="s">
        <v>80</v>
      </c>
      <c r="D1727" t="s">
        <v>104</v>
      </c>
      <c r="E1727" t="s">
        <v>131</v>
      </c>
      <c r="F1727" t="s">
        <v>5170</v>
      </c>
      <c r="G1727" t="s">
        <v>202</v>
      </c>
      <c r="H1727" t="s">
        <v>134</v>
      </c>
      <c r="I1727" t="s">
        <v>135</v>
      </c>
      <c r="J1727" t="s">
        <v>136</v>
      </c>
      <c r="K1727" t="s">
        <v>203</v>
      </c>
      <c r="L1727" t="s">
        <v>5171</v>
      </c>
      <c r="M1727" t="s">
        <v>5172</v>
      </c>
      <c r="N1727">
        <v>0.70317499999999999</v>
      </c>
      <c r="O1727">
        <v>0</v>
      </c>
      <c r="P1727">
        <v>86</v>
      </c>
      <c r="Q1727">
        <v>0</v>
      </c>
      <c r="R1727">
        <v>0</v>
      </c>
      <c r="S1727">
        <v>0</v>
      </c>
      <c r="T1727">
        <v>7</v>
      </c>
      <c r="U1727">
        <v>0</v>
      </c>
      <c r="V1727">
        <v>0</v>
      </c>
      <c r="W1727">
        <v>0</v>
      </c>
      <c r="X1727">
        <v>13.877155935434438</v>
      </c>
      <c r="Y1727">
        <v>0</v>
      </c>
      <c r="Z1727">
        <v>0</v>
      </c>
      <c r="AA1727">
        <v>0</v>
      </c>
      <c r="AB1727">
        <v>2.6654203026412002</v>
      </c>
      <c r="AC1727">
        <v>0</v>
      </c>
      <c r="AD1727">
        <v>0</v>
      </c>
      <c r="AE1727">
        <v>16.54257623807564</v>
      </c>
    </row>
    <row r="1728" spans="1:31" x14ac:dyDescent="0.25">
      <c r="A1728">
        <v>1897536</v>
      </c>
      <c r="B1728">
        <v>1</v>
      </c>
      <c r="C1728" t="s">
        <v>80</v>
      </c>
      <c r="D1728" t="s">
        <v>85</v>
      </c>
      <c r="E1728" t="s">
        <v>171</v>
      </c>
      <c r="F1728" t="s">
        <v>5173</v>
      </c>
      <c r="G1728" t="s">
        <v>446</v>
      </c>
      <c r="H1728" t="s">
        <v>3625</v>
      </c>
      <c r="I1728" t="s">
        <v>135</v>
      </c>
      <c r="J1728" t="s">
        <v>136</v>
      </c>
      <c r="K1728" t="s">
        <v>137</v>
      </c>
      <c r="L1728" t="s">
        <v>5174</v>
      </c>
      <c r="M1728" t="s">
        <v>5175</v>
      </c>
      <c r="N1728">
        <v>0.95722222199999996</v>
      </c>
      <c r="O1728">
        <v>0</v>
      </c>
      <c r="P1728">
        <v>4925</v>
      </c>
      <c r="Q1728">
        <v>0</v>
      </c>
      <c r="R1728">
        <v>0</v>
      </c>
      <c r="S1728">
        <v>0</v>
      </c>
      <c r="T1728">
        <v>462</v>
      </c>
      <c r="U1728">
        <v>0</v>
      </c>
      <c r="V1728">
        <v>0</v>
      </c>
      <c r="W1728">
        <v>0</v>
      </c>
      <c r="X1728">
        <v>1450.7196476843801</v>
      </c>
      <c r="Y1728">
        <v>0</v>
      </c>
      <c r="Z1728">
        <v>0</v>
      </c>
      <c r="AA1728">
        <v>0</v>
      </c>
      <c r="AB1728">
        <v>630.7532557044218</v>
      </c>
      <c r="AC1728">
        <v>0</v>
      </c>
      <c r="AD1728">
        <v>0</v>
      </c>
      <c r="AE1728">
        <v>2081.472903388802</v>
      </c>
    </row>
    <row r="1729" spans="1:31" x14ac:dyDescent="0.25">
      <c r="A1729">
        <v>1899645</v>
      </c>
      <c r="B1729">
        <v>1</v>
      </c>
      <c r="C1729" t="s">
        <v>80</v>
      </c>
      <c r="D1729" t="s">
        <v>105</v>
      </c>
      <c r="E1729" t="s">
        <v>220</v>
      </c>
      <c r="F1729" t="s">
        <v>5176</v>
      </c>
      <c r="G1729" t="s">
        <v>156</v>
      </c>
      <c r="H1729" t="s">
        <v>157</v>
      </c>
      <c r="I1729" t="s">
        <v>135</v>
      </c>
      <c r="J1729" t="s">
        <v>136</v>
      </c>
      <c r="K1729" t="s">
        <v>137</v>
      </c>
      <c r="L1729" t="s">
        <v>5177</v>
      </c>
      <c r="M1729" t="s">
        <v>5178</v>
      </c>
      <c r="N1729">
        <v>0.43083333299999999</v>
      </c>
      <c r="O1729">
        <v>0</v>
      </c>
      <c r="P1729">
        <v>948</v>
      </c>
      <c r="Q1729">
        <v>0</v>
      </c>
      <c r="R1729">
        <v>183</v>
      </c>
      <c r="S1729">
        <v>1</v>
      </c>
      <c r="T1729">
        <v>138</v>
      </c>
      <c r="U1729">
        <v>0</v>
      </c>
      <c r="V1729">
        <v>1</v>
      </c>
      <c r="W1729">
        <v>0</v>
      </c>
      <c r="X1729">
        <v>138.60648617601518</v>
      </c>
      <c r="Y1729">
        <v>0</v>
      </c>
      <c r="Z1729">
        <v>48.230231001072482</v>
      </c>
      <c r="AA1729">
        <v>3.8798255717221917</v>
      </c>
      <c r="AB1729">
        <v>67.303105555878091</v>
      </c>
      <c r="AC1729">
        <v>0</v>
      </c>
      <c r="AD1729">
        <v>0.81195207969593675</v>
      </c>
      <c r="AE1729">
        <v>258.83160038438388</v>
      </c>
    </row>
    <row r="1730" spans="1:31" x14ac:dyDescent="0.25">
      <c r="A1730">
        <v>1898257</v>
      </c>
      <c r="B1730">
        <v>1</v>
      </c>
      <c r="C1730" t="s">
        <v>80</v>
      </c>
      <c r="D1730" t="s">
        <v>84</v>
      </c>
      <c r="E1730" t="s">
        <v>171</v>
      </c>
      <c r="F1730" t="s">
        <v>5179</v>
      </c>
      <c r="G1730" t="s">
        <v>446</v>
      </c>
      <c r="H1730" t="s">
        <v>3625</v>
      </c>
      <c r="I1730" t="s">
        <v>135</v>
      </c>
      <c r="J1730" t="s">
        <v>136</v>
      </c>
      <c r="K1730" t="s">
        <v>137</v>
      </c>
      <c r="L1730" t="s">
        <v>5180</v>
      </c>
      <c r="M1730" t="s">
        <v>5181</v>
      </c>
      <c r="N1730">
        <v>0.78055555499999996</v>
      </c>
      <c r="O1730">
        <v>0</v>
      </c>
      <c r="P1730">
        <v>3411</v>
      </c>
      <c r="Q1730">
        <v>0</v>
      </c>
      <c r="R1730">
        <v>0</v>
      </c>
      <c r="S1730">
        <v>0</v>
      </c>
      <c r="T1730">
        <v>476</v>
      </c>
      <c r="U1730">
        <v>0</v>
      </c>
      <c r="V1730">
        <v>0</v>
      </c>
      <c r="W1730">
        <v>0</v>
      </c>
      <c r="X1730">
        <v>736.3234314570642</v>
      </c>
      <c r="Y1730">
        <v>0</v>
      </c>
      <c r="Z1730">
        <v>0</v>
      </c>
      <c r="AA1730">
        <v>0</v>
      </c>
      <c r="AB1730">
        <v>696.8555735614508</v>
      </c>
      <c r="AC1730">
        <v>0</v>
      </c>
      <c r="AD1730">
        <v>0</v>
      </c>
      <c r="AE1730">
        <v>1433.179005018515</v>
      </c>
    </row>
    <row r="1731" spans="1:31" x14ac:dyDescent="0.25">
      <c r="A1731">
        <v>1897971</v>
      </c>
      <c r="B1731">
        <v>1</v>
      </c>
      <c r="C1731" t="s">
        <v>80</v>
      </c>
      <c r="D1731" t="s">
        <v>96</v>
      </c>
      <c r="E1731" t="s">
        <v>154</v>
      </c>
      <c r="F1731" t="s">
        <v>5182</v>
      </c>
      <c r="G1731" t="s">
        <v>156</v>
      </c>
      <c r="H1731" t="s">
        <v>3625</v>
      </c>
      <c r="I1731" t="s">
        <v>135</v>
      </c>
      <c r="J1731" t="s">
        <v>136</v>
      </c>
      <c r="K1731" t="s">
        <v>137</v>
      </c>
      <c r="L1731" t="s">
        <v>5183</v>
      </c>
      <c r="M1731" t="s">
        <v>5184</v>
      </c>
      <c r="N1731">
        <v>0.454166666</v>
      </c>
      <c r="O1731">
        <v>0</v>
      </c>
      <c r="P1731">
        <v>1199</v>
      </c>
      <c r="Q1731">
        <v>0</v>
      </c>
      <c r="R1731">
        <v>1</v>
      </c>
      <c r="S1731">
        <v>0</v>
      </c>
      <c r="T1731">
        <v>87</v>
      </c>
      <c r="U1731">
        <v>0</v>
      </c>
      <c r="V1731">
        <v>0</v>
      </c>
      <c r="W1731">
        <v>0</v>
      </c>
      <c r="X1731">
        <v>263.09397783255002</v>
      </c>
      <c r="Y1731">
        <v>0</v>
      </c>
      <c r="Z1731">
        <v>0.67487419267460969</v>
      </c>
      <c r="AA1731">
        <v>0</v>
      </c>
      <c r="AB1731">
        <v>101.86675638242953</v>
      </c>
      <c r="AC1731">
        <v>0</v>
      </c>
      <c r="AD1731">
        <v>0</v>
      </c>
      <c r="AE1731">
        <v>365.63560840765416</v>
      </c>
    </row>
    <row r="1732" spans="1:31" x14ac:dyDescent="0.25">
      <c r="A1732">
        <v>1899637</v>
      </c>
      <c r="B1732">
        <v>1</v>
      </c>
      <c r="C1732" t="s">
        <v>80</v>
      </c>
      <c r="D1732" t="s">
        <v>90</v>
      </c>
      <c r="E1732" t="s">
        <v>131</v>
      </c>
      <c r="F1732" t="s">
        <v>319</v>
      </c>
      <c r="G1732" t="s">
        <v>133</v>
      </c>
      <c r="H1732" t="s">
        <v>134</v>
      </c>
      <c r="I1732" t="s">
        <v>135</v>
      </c>
      <c r="J1732" t="s">
        <v>136</v>
      </c>
      <c r="K1732" t="s">
        <v>137</v>
      </c>
      <c r="L1732" t="s">
        <v>5185</v>
      </c>
      <c r="M1732" t="s">
        <v>5186</v>
      </c>
      <c r="N1732">
        <v>7.0886111109999996</v>
      </c>
      <c r="O1732">
        <v>0</v>
      </c>
      <c r="P1732">
        <v>29</v>
      </c>
      <c r="Q1732">
        <v>0</v>
      </c>
      <c r="R1732">
        <v>0</v>
      </c>
      <c r="S1732">
        <v>0</v>
      </c>
      <c r="T1732">
        <v>37</v>
      </c>
      <c r="U1732">
        <v>0</v>
      </c>
      <c r="V1732">
        <v>1</v>
      </c>
      <c r="W1732">
        <v>0</v>
      </c>
      <c r="X1732">
        <v>70.891342286752632</v>
      </c>
      <c r="Y1732">
        <v>0</v>
      </c>
      <c r="Z1732">
        <v>0</v>
      </c>
      <c r="AA1732">
        <v>0</v>
      </c>
      <c r="AB1732">
        <v>120.61183230609109</v>
      </c>
      <c r="AC1732">
        <v>0</v>
      </c>
      <c r="AD1732">
        <v>0.28830642795793165</v>
      </c>
      <c r="AE1732">
        <v>191.79148102080165</v>
      </c>
    </row>
    <row r="1733" spans="1:31" x14ac:dyDescent="0.25">
      <c r="A1733">
        <v>1898120</v>
      </c>
      <c r="B1733">
        <v>1</v>
      </c>
      <c r="C1733" t="s">
        <v>80</v>
      </c>
      <c r="D1733" t="s">
        <v>83</v>
      </c>
      <c r="E1733" t="s">
        <v>171</v>
      </c>
      <c r="F1733" t="s">
        <v>5187</v>
      </c>
      <c r="G1733" t="s">
        <v>446</v>
      </c>
      <c r="H1733" t="s">
        <v>3625</v>
      </c>
      <c r="I1733" t="s">
        <v>135</v>
      </c>
      <c r="J1733" t="s">
        <v>136</v>
      </c>
      <c r="K1733" t="s">
        <v>137</v>
      </c>
      <c r="L1733" t="s">
        <v>5188</v>
      </c>
      <c r="M1733" t="s">
        <v>3885</v>
      </c>
      <c r="N1733">
        <v>1.0254722220000001</v>
      </c>
      <c r="O1733">
        <v>0</v>
      </c>
      <c r="P1733">
        <v>7</v>
      </c>
      <c r="Q1733">
        <v>0</v>
      </c>
      <c r="R1733">
        <v>0</v>
      </c>
      <c r="S1733">
        <v>1</v>
      </c>
      <c r="T1733">
        <v>178</v>
      </c>
      <c r="U1733">
        <v>0</v>
      </c>
      <c r="V1733">
        <v>0</v>
      </c>
      <c r="W1733">
        <v>0</v>
      </c>
      <c r="X1733">
        <v>2.5001187553271769</v>
      </c>
      <c r="Y1733">
        <v>0</v>
      </c>
      <c r="Z1733">
        <v>0</v>
      </c>
      <c r="AA1733">
        <v>40.623227703034601</v>
      </c>
      <c r="AB1733">
        <v>399.44856335598581</v>
      </c>
      <c r="AC1733">
        <v>0</v>
      </c>
      <c r="AD1733">
        <v>0</v>
      </c>
      <c r="AE1733">
        <v>442.57190981434758</v>
      </c>
    </row>
    <row r="1734" spans="1:31" x14ac:dyDescent="0.25">
      <c r="A1734">
        <v>1899743</v>
      </c>
      <c r="B1734">
        <v>1</v>
      </c>
      <c r="C1734" t="s">
        <v>81</v>
      </c>
      <c r="D1734" t="s">
        <v>128</v>
      </c>
      <c r="E1734" t="s">
        <v>131</v>
      </c>
      <c r="F1734" t="s">
        <v>5189</v>
      </c>
      <c r="G1734" t="s">
        <v>133</v>
      </c>
      <c r="H1734" t="s">
        <v>134</v>
      </c>
      <c r="I1734" t="s">
        <v>135</v>
      </c>
      <c r="J1734" t="s">
        <v>136</v>
      </c>
      <c r="K1734" t="s">
        <v>137</v>
      </c>
      <c r="L1734" t="s">
        <v>5190</v>
      </c>
      <c r="M1734" t="s">
        <v>5191</v>
      </c>
      <c r="N1734">
        <v>5.8802777769999999</v>
      </c>
      <c r="O1734">
        <v>0</v>
      </c>
      <c r="P1734">
        <v>130</v>
      </c>
      <c r="Q1734">
        <v>0</v>
      </c>
      <c r="R1734">
        <v>0</v>
      </c>
      <c r="S1734">
        <v>0</v>
      </c>
      <c r="T1734">
        <v>5</v>
      </c>
      <c r="U1734">
        <v>0</v>
      </c>
      <c r="V1734">
        <v>0</v>
      </c>
      <c r="W1734">
        <v>0</v>
      </c>
      <c r="X1734">
        <v>202.24388621307588</v>
      </c>
      <c r="Y1734">
        <v>0</v>
      </c>
      <c r="Z1734">
        <v>0</v>
      </c>
      <c r="AA1734">
        <v>0</v>
      </c>
      <c r="AB1734">
        <v>8.5735744823547453</v>
      </c>
      <c r="AC1734">
        <v>0</v>
      </c>
      <c r="AD1734">
        <v>0</v>
      </c>
      <c r="AE1734">
        <v>210.81746069543064</v>
      </c>
    </row>
    <row r="1735" spans="1:31" x14ac:dyDescent="0.25">
      <c r="A1735">
        <v>1898563</v>
      </c>
      <c r="B1735">
        <v>1</v>
      </c>
      <c r="C1735" t="s">
        <v>80</v>
      </c>
      <c r="D1735" t="s">
        <v>95</v>
      </c>
      <c r="E1735" t="s">
        <v>131</v>
      </c>
      <c r="F1735" t="s">
        <v>5192</v>
      </c>
      <c r="G1735" t="s">
        <v>202</v>
      </c>
      <c r="H1735" t="s">
        <v>134</v>
      </c>
      <c r="I1735" t="s">
        <v>135</v>
      </c>
      <c r="J1735" t="s">
        <v>136</v>
      </c>
      <c r="K1735" t="s">
        <v>203</v>
      </c>
      <c r="L1735" t="s">
        <v>5193</v>
      </c>
      <c r="M1735" t="s">
        <v>5194</v>
      </c>
      <c r="N1735">
        <v>6.8667933330000004</v>
      </c>
      <c r="O1735">
        <v>0</v>
      </c>
      <c r="P1735">
        <v>78</v>
      </c>
      <c r="Q1735">
        <v>0</v>
      </c>
      <c r="R1735">
        <v>0</v>
      </c>
      <c r="S1735">
        <v>0</v>
      </c>
      <c r="T1735">
        <v>6</v>
      </c>
      <c r="U1735">
        <v>0</v>
      </c>
      <c r="V1735">
        <v>0</v>
      </c>
      <c r="W1735">
        <v>0</v>
      </c>
      <c r="X1735">
        <v>158.56803909887495</v>
      </c>
      <c r="Y1735">
        <v>0</v>
      </c>
      <c r="Z1735">
        <v>0</v>
      </c>
      <c r="AA1735">
        <v>0</v>
      </c>
      <c r="AB1735">
        <v>63.743452605387546</v>
      </c>
      <c r="AC1735">
        <v>0</v>
      </c>
      <c r="AD1735">
        <v>0</v>
      </c>
      <c r="AE1735">
        <v>222.31149170426249</v>
      </c>
    </row>
    <row r="1736" spans="1:31" x14ac:dyDescent="0.25">
      <c r="A1736">
        <v>1899594</v>
      </c>
      <c r="B1736">
        <v>1</v>
      </c>
      <c r="C1736" t="s">
        <v>80</v>
      </c>
      <c r="D1736" t="s">
        <v>99</v>
      </c>
      <c r="E1736" t="s">
        <v>154</v>
      </c>
      <c r="F1736" t="s">
        <v>5195</v>
      </c>
      <c r="G1736" t="s">
        <v>156</v>
      </c>
      <c r="H1736" t="s">
        <v>157</v>
      </c>
      <c r="I1736" t="s">
        <v>135</v>
      </c>
      <c r="J1736" t="s">
        <v>136</v>
      </c>
      <c r="K1736" t="s">
        <v>137</v>
      </c>
      <c r="L1736" t="s">
        <v>5196</v>
      </c>
      <c r="M1736" t="s">
        <v>5197</v>
      </c>
      <c r="N1736">
        <v>0.20888888799999999</v>
      </c>
      <c r="O1736">
        <v>4</v>
      </c>
      <c r="P1736">
        <v>764</v>
      </c>
      <c r="Q1736">
        <v>1</v>
      </c>
      <c r="R1736">
        <v>33</v>
      </c>
      <c r="S1736">
        <v>2</v>
      </c>
      <c r="T1736">
        <v>59</v>
      </c>
      <c r="U1736">
        <v>0</v>
      </c>
      <c r="V1736">
        <v>1</v>
      </c>
      <c r="W1736">
        <v>8.961956836888719</v>
      </c>
      <c r="X1736">
        <v>44.532278666125428</v>
      </c>
      <c r="Y1736">
        <v>8.0096387052240023E-2</v>
      </c>
      <c r="Z1736">
        <v>3.2071965442133297</v>
      </c>
      <c r="AA1736">
        <v>13.344318671062384</v>
      </c>
      <c r="AB1736">
        <v>13.168849418045877</v>
      </c>
      <c r="AC1736">
        <v>0</v>
      </c>
      <c r="AD1736">
        <v>1.1568641689768535</v>
      </c>
      <c r="AE1736">
        <v>84.451560692364836</v>
      </c>
    </row>
    <row r="1737" spans="1:31" x14ac:dyDescent="0.25">
      <c r="A1737">
        <v>1897430</v>
      </c>
      <c r="B1737">
        <v>1</v>
      </c>
      <c r="C1737" t="s">
        <v>80</v>
      </c>
      <c r="D1737" t="s">
        <v>85</v>
      </c>
      <c r="E1737" t="s">
        <v>171</v>
      </c>
      <c r="F1737" t="s">
        <v>5198</v>
      </c>
      <c r="G1737" t="s">
        <v>446</v>
      </c>
      <c r="H1737" t="s">
        <v>3625</v>
      </c>
      <c r="I1737" t="s">
        <v>135</v>
      </c>
      <c r="J1737" t="s">
        <v>136</v>
      </c>
      <c r="K1737" t="s">
        <v>137</v>
      </c>
      <c r="L1737" t="s">
        <v>5199</v>
      </c>
      <c r="M1737" t="s">
        <v>4458</v>
      </c>
      <c r="N1737">
        <v>0.82416666599999999</v>
      </c>
      <c r="O1737">
        <v>0</v>
      </c>
      <c r="P1737">
        <v>4963</v>
      </c>
      <c r="Q1737">
        <v>0</v>
      </c>
      <c r="R1737">
        <v>0</v>
      </c>
      <c r="S1737">
        <v>0</v>
      </c>
      <c r="T1737">
        <v>616</v>
      </c>
      <c r="U1737">
        <v>0</v>
      </c>
      <c r="V1737">
        <v>1</v>
      </c>
      <c r="W1737">
        <v>0</v>
      </c>
      <c r="X1737">
        <v>1118.2139529699937</v>
      </c>
      <c r="Y1737">
        <v>0</v>
      </c>
      <c r="Z1737">
        <v>0</v>
      </c>
      <c r="AA1737">
        <v>0</v>
      </c>
      <c r="AB1737">
        <v>604.571194096559</v>
      </c>
      <c r="AC1737">
        <v>0</v>
      </c>
      <c r="AD1737">
        <v>5.1572029951711036</v>
      </c>
      <c r="AE1737">
        <v>1727.9423500617238</v>
      </c>
    </row>
    <row r="1738" spans="1:31" x14ac:dyDescent="0.25">
      <c r="A1738">
        <v>1899837</v>
      </c>
      <c r="B1738">
        <v>1</v>
      </c>
      <c r="C1738" t="s">
        <v>81</v>
      </c>
      <c r="D1738" t="s">
        <v>128</v>
      </c>
      <c r="E1738" t="s">
        <v>149</v>
      </c>
      <c r="F1738" t="s">
        <v>5200</v>
      </c>
      <c r="G1738" t="s">
        <v>279</v>
      </c>
      <c r="H1738" t="s">
        <v>134</v>
      </c>
      <c r="I1738" t="s">
        <v>135</v>
      </c>
      <c r="J1738" t="s">
        <v>136</v>
      </c>
      <c r="K1738" t="s">
        <v>137</v>
      </c>
      <c r="L1738" t="s">
        <v>5201</v>
      </c>
      <c r="M1738" t="s">
        <v>5202</v>
      </c>
      <c r="N1738">
        <v>2.0952777770000002</v>
      </c>
      <c r="O1738">
        <v>0</v>
      </c>
      <c r="P1738">
        <v>1084</v>
      </c>
      <c r="Q1738">
        <v>0</v>
      </c>
      <c r="R1738">
        <v>0</v>
      </c>
      <c r="S1738">
        <v>0</v>
      </c>
      <c r="T1738">
        <v>29</v>
      </c>
      <c r="U1738">
        <v>0</v>
      </c>
      <c r="V1738">
        <v>0</v>
      </c>
      <c r="W1738">
        <v>0</v>
      </c>
      <c r="X1738">
        <v>647.77985399416775</v>
      </c>
      <c r="Y1738">
        <v>0</v>
      </c>
      <c r="Z1738">
        <v>0</v>
      </c>
      <c r="AA1738">
        <v>0</v>
      </c>
      <c r="AB1738">
        <v>29.317417991948172</v>
      </c>
      <c r="AC1738">
        <v>0</v>
      </c>
      <c r="AD1738">
        <v>0</v>
      </c>
      <c r="AE1738">
        <v>677.09727198611597</v>
      </c>
    </row>
    <row r="1739" spans="1:31" x14ac:dyDescent="0.25">
      <c r="A1739">
        <v>1897281</v>
      </c>
      <c r="B1739">
        <v>1</v>
      </c>
      <c r="C1739" t="s">
        <v>80</v>
      </c>
      <c r="D1739" t="s">
        <v>111</v>
      </c>
      <c r="E1739" t="s">
        <v>160</v>
      </c>
      <c r="F1739" t="s">
        <v>5203</v>
      </c>
      <c r="G1739" t="s">
        <v>133</v>
      </c>
      <c r="H1739" t="s">
        <v>134</v>
      </c>
      <c r="I1739" t="s">
        <v>135</v>
      </c>
      <c r="J1739" t="s">
        <v>136</v>
      </c>
      <c r="K1739" t="s">
        <v>137</v>
      </c>
      <c r="L1739" t="s">
        <v>5204</v>
      </c>
      <c r="M1739" t="s">
        <v>5205</v>
      </c>
      <c r="N1739">
        <v>0.74250000000000005</v>
      </c>
      <c r="O1739">
        <v>0</v>
      </c>
      <c r="P1739">
        <v>194</v>
      </c>
      <c r="Q1739">
        <v>0</v>
      </c>
      <c r="R1739">
        <v>0</v>
      </c>
      <c r="S1739">
        <v>0</v>
      </c>
      <c r="T1739">
        <v>25</v>
      </c>
      <c r="U1739">
        <v>0</v>
      </c>
      <c r="V1739">
        <v>0</v>
      </c>
      <c r="W1739">
        <v>0</v>
      </c>
      <c r="X1739">
        <v>37.350880567978137</v>
      </c>
      <c r="Y1739">
        <v>0</v>
      </c>
      <c r="Z1739">
        <v>0</v>
      </c>
      <c r="AA1739">
        <v>0</v>
      </c>
      <c r="AB1739">
        <v>5.9411849742070899</v>
      </c>
      <c r="AC1739">
        <v>0</v>
      </c>
      <c r="AD1739">
        <v>0</v>
      </c>
      <c r="AE1739">
        <v>43.292065542185227</v>
      </c>
    </row>
    <row r="1740" spans="1:31" x14ac:dyDescent="0.25">
      <c r="A1740">
        <v>1897822</v>
      </c>
      <c r="B1740">
        <v>1</v>
      </c>
      <c r="C1740" t="s">
        <v>80</v>
      </c>
      <c r="D1740" t="s">
        <v>98</v>
      </c>
      <c r="E1740" t="s">
        <v>220</v>
      </c>
      <c r="F1740" t="s">
        <v>5206</v>
      </c>
      <c r="G1740" t="s">
        <v>446</v>
      </c>
      <c r="H1740" t="s">
        <v>3625</v>
      </c>
      <c r="I1740" t="s">
        <v>135</v>
      </c>
      <c r="J1740" t="s">
        <v>136</v>
      </c>
      <c r="K1740" t="s">
        <v>137</v>
      </c>
      <c r="L1740" t="s">
        <v>5207</v>
      </c>
      <c r="M1740" t="s">
        <v>5208</v>
      </c>
      <c r="N1740">
        <v>1.0166666660000001</v>
      </c>
      <c r="O1740">
        <v>0</v>
      </c>
      <c r="P1740">
        <v>652</v>
      </c>
      <c r="Q1740">
        <v>1</v>
      </c>
      <c r="R1740">
        <v>116</v>
      </c>
      <c r="S1740">
        <v>3</v>
      </c>
      <c r="T1740">
        <v>179</v>
      </c>
      <c r="U1740">
        <v>0</v>
      </c>
      <c r="V1740">
        <v>0</v>
      </c>
      <c r="W1740">
        <v>0</v>
      </c>
      <c r="X1740">
        <v>239.21877547183496</v>
      </c>
      <c r="Y1740">
        <v>24.24290852915717</v>
      </c>
      <c r="Z1740">
        <v>241.06240479748152</v>
      </c>
      <c r="AA1740">
        <v>23.761500481874855</v>
      </c>
      <c r="AB1740">
        <v>320.19252161656567</v>
      </c>
      <c r="AC1740">
        <v>0</v>
      </c>
      <c r="AD1740">
        <v>0</v>
      </c>
      <c r="AE1740">
        <v>848.47811089691413</v>
      </c>
    </row>
    <row r="1741" spans="1:31" x14ac:dyDescent="0.25">
      <c r="A1741">
        <v>1899889</v>
      </c>
      <c r="B1741">
        <v>1</v>
      </c>
      <c r="C1741" t="s">
        <v>80</v>
      </c>
      <c r="D1741" t="s">
        <v>100</v>
      </c>
      <c r="E1741" t="s">
        <v>131</v>
      </c>
      <c r="F1741" t="s">
        <v>4963</v>
      </c>
      <c r="G1741" t="s">
        <v>133</v>
      </c>
      <c r="H1741" t="s">
        <v>134</v>
      </c>
      <c r="I1741" t="s">
        <v>135</v>
      </c>
      <c r="J1741" t="s">
        <v>136</v>
      </c>
      <c r="K1741" t="s">
        <v>137</v>
      </c>
      <c r="L1741" t="s">
        <v>5209</v>
      </c>
      <c r="M1741" t="s">
        <v>5210</v>
      </c>
      <c r="N1741">
        <v>2.0530555549999998</v>
      </c>
      <c r="O1741">
        <v>0</v>
      </c>
      <c r="P1741">
        <v>130</v>
      </c>
      <c r="Q1741">
        <v>0</v>
      </c>
      <c r="R1741">
        <v>0</v>
      </c>
      <c r="S1741">
        <v>0</v>
      </c>
      <c r="T1741">
        <v>4</v>
      </c>
      <c r="U1741">
        <v>0</v>
      </c>
      <c r="V1741">
        <v>0</v>
      </c>
      <c r="W1741">
        <v>0</v>
      </c>
      <c r="X1741">
        <v>69.891980151746694</v>
      </c>
      <c r="Y1741">
        <v>0</v>
      </c>
      <c r="Z1741">
        <v>0</v>
      </c>
      <c r="AA1741">
        <v>0</v>
      </c>
      <c r="AB1741">
        <v>9.7650007385157398</v>
      </c>
      <c r="AC1741">
        <v>0</v>
      </c>
      <c r="AD1741">
        <v>0</v>
      </c>
      <c r="AE1741">
        <v>79.656980890262432</v>
      </c>
    </row>
    <row r="1742" spans="1:31" x14ac:dyDescent="0.25">
      <c r="A1742">
        <v>1898964</v>
      </c>
      <c r="B1742">
        <v>1</v>
      </c>
      <c r="C1742" t="s">
        <v>81</v>
      </c>
      <c r="D1742" t="s">
        <v>123</v>
      </c>
      <c r="E1742" t="s">
        <v>131</v>
      </c>
      <c r="F1742" t="s">
        <v>4543</v>
      </c>
      <c r="G1742" t="s">
        <v>133</v>
      </c>
      <c r="H1742" t="s">
        <v>134</v>
      </c>
      <c r="I1742" t="s">
        <v>135</v>
      </c>
      <c r="J1742" t="s">
        <v>136</v>
      </c>
      <c r="K1742" t="s">
        <v>137</v>
      </c>
      <c r="L1742" t="s">
        <v>5211</v>
      </c>
      <c r="M1742" t="s">
        <v>5212</v>
      </c>
      <c r="N1742">
        <v>1.2408333330000001</v>
      </c>
      <c r="O1742">
        <v>0</v>
      </c>
      <c r="P1742">
        <v>427</v>
      </c>
      <c r="Q1742">
        <v>0</v>
      </c>
      <c r="R1742">
        <v>0</v>
      </c>
      <c r="S1742">
        <v>0</v>
      </c>
      <c r="T1742">
        <v>56</v>
      </c>
      <c r="U1742">
        <v>0</v>
      </c>
      <c r="V1742">
        <v>0</v>
      </c>
      <c r="W1742">
        <v>0</v>
      </c>
      <c r="X1742">
        <v>125.03679206737341</v>
      </c>
      <c r="Y1742">
        <v>0</v>
      </c>
      <c r="Z1742">
        <v>0</v>
      </c>
      <c r="AA1742">
        <v>0</v>
      </c>
      <c r="AB1742">
        <v>113.50822172360839</v>
      </c>
      <c r="AC1742">
        <v>0</v>
      </c>
      <c r="AD1742">
        <v>0</v>
      </c>
      <c r="AE1742">
        <v>238.54501379098178</v>
      </c>
    </row>
    <row r="1743" spans="1:31" x14ac:dyDescent="0.25">
      <c r="A1743">
        <v>1899628</v>
      </c>
      <c r="B1743">
        <v>1</v>
      </c>
      <c r="C1743" t="s">
        <v>80</v>
      </c>
      <c r="D1743" t="s">
        <v>84</v>
      </c>
      <c r="E1743" t="s">
        <v>131</v>
      </c>
      <c r="F1743" t="s">
        <v>5213</v>
      </c>
      <c r="G1743" t="s">
        <v>439</v>
      </c>
      <c r="H1743" t="s">
        <v>134</v>
      </c>
      <c r="I1743" t="s">
        <v>135</v>
      </c>
      <c r="J1743" t="s">
        <v>136</v>
      </c>
      <c r="K1743" t="s">
        <v>137</v>
      </c>
      <c r="L1743" t="s">
        <v>5214</v>
      </c>
      <c r="M1743" t="s">
        <v>5215</v>
      </c>
      <c r="N1743">
        <v>2.434722222</v>
      </c>
      <c r="O1743">
        <v>0</v>
      </c>
      <c r="P1743">
        <v>70</v>
      </c>
      <c r="Q1743">
        <v>0</v>
      </c>
      <c r="R1743">
        <v>0</v>
      </c>
      <c r="S1743">
        <v>0</v>
      </c>
      <c r="T1743">
        <v>15</v>
      </c>
      <c r="U1743">
        <v>0</v>
      </c>
      <c r="V1743">
        <v>0</v>
      </c>
      <c r="W1743">
        <v>0</v>
      </c>
      <c r="X1743">
        <v>46.476000393879765</v>
      </c>
      <c r="Y1743">
        <v>0</v>
      </c>
      <c r="Z1743">
        <v>0</v>
      </c>
      <c r="AA1743">
        <v>0</v>
      </c>
      <c r="AB1743">
        <v>27.301865987146439</v>
      </c>
      <c r="AC1743">
        <v>0</v>
      </c>
      <c r="AD1743">
        <v>0</v>
      </c>
      <c r="AE1743">
        <v>73.7778663810262</v>
      </c>
    </row>
    <row r="1744" spans="1:31" x14ac:dyDescent="0.25">
      <c r="A1744">
        <v>1898323</v>
      </c>
      <c r="B1744">
        <v>1</v>
      </c>
      <c r="C1744" t="s">
        <v>80</v>
      </c>
      <c r="D1744" t="s">
        <v>82</v>
      </c>
      <c r="E1744" t="s">
        <v>171</v>
      </c>
      <c r="F1744" t="s">
        <v>5216</v>
      </c>
      <c r="G1744" t="s">
        <v>446</v>
      </c>
      <c r="H1744" t="s">
        <v>3625</v>
      </c>
      <c r="I1744" t="s">
        <v>135</v>
      </c>
      <c r="J1744" t="s">
        <v>136</v>
      </c>
      <c r="K1744" t="s">
        <v>137</v>
      </c>
      <c r="L1744" t="s">
        <v>5217</v>
      </c>
      <c r="M1744" t="s">
        <v>5218</v>
      </c>
      <c r="N1744">
        <v>1.2297544439999999</v>
      </c>
      <c r="O1744">
        <v>0</v>
      </c>
      <c r="P1744">
        <v>969</v>
      </c>
      <c r="Q1744">
        <v>0</v>
      </c>
      <c r="R1744">
        <v>0</v>
      </c>
      <c r="S1744">
        <v>3</v>
      </c>
      <c r="T1744">
        <v>560</v>
      </c>
      <c r="U1744">
        <v>0</v>
      </c>
      <c r="V1744">
        <v>1</v>
      </c>
      <c r="W1744">
        <v>0</v>
      </c>
      <c r="X1744">
        <v>420.04421237007728</v>
      </c>
      <c r="Y1744">
        <v>0</v>
      </c>
      <c r="Z1744">
        <v>0</v>
      </c>
      <c r="AA1744">
        <v>785.8804471140179</v>
      </c>
      <c r="AB1744">
        <v>2071.3959687847209</v>
      </c>
      <c r="AC1744">
        <v>0</v>
      </c>
      <c r="AD1744">
        <v>235.7332243128044</v>
      </c>
      <c r="AE1744">
        <v>3513.0538525816205</v>
      </c>
    </row>
    <row r="1745" spans="1:31" x14ac:dyDescent="0.25">
      <c r="A1745">
        <v>1897421</v>
      </c>
      <c r="B1745">
        <v>1</v>
      </c>
      <c r="C1745" t="s">
        <v>80</v>
      </c>
      <c r="D1745" t="s">
        <v>105</v>
      </c>
      <c r="E1745" t="s">
        <v>171</v>
      </c>
      <c r="F1745" t="s">
        <v>5219</v>
      </c>
      <c r="G1745" t="s">
        <v>446</v>
      </c>
      <c r="H1745" t="s">
        <v>3625</v>
      </c>
      <c r="I1745" t="s">
        <v>135</v>
      </c>
      <c r="J1745" t="s">
        <v>136</v>
      </c>
      <c r="K1745" t="s">
        <v>137</v>
      </c>
      <c r="L1745" t="s">
        <v>5220</v>
      </c>
      <c r="M1745" t="s">
        <v>5221</v>
      </c>
      <c r="N1745">
        <v>1.1158333330000001</v>
      </c>
      <c r="O1745">
        <v>0</v>
      </c>
      <c r="P1745">
        <v>2674</v>
      </c>
      <c r="Q1745">
        <v>0</v>
      </c>
      <c r="R1745">
        <v>0</v>
      </c>
      <c r="S1745">
        <v>0</v>
      </c>
      <c r="T1745">
        <v>229</v>
      </c>
      <c r="U1745">
        <v>0</v>
      </c>
      <c r="V1745">
        <v>0</v>
      </c>
      <c r="W1745">
        <v>0</v>
      </c>
      <c r="X1745">
        <v>808.52944020414657</v>
      </c>
      <c r="Y1745">
        <v>0</v>
      </c>
      <c r="Z1745">
        <v>0</v>
      </c>
      <c r="AA1745">
        <v>0</v>
      </c>
      <c r="AB1745">
        <v>331.6763097232004</v>
      </c>
      <c r="AC1745">
        <v>0</v>
      </c>
      <c r="AD1745">
        <v>0</v>
      </c>
      <c r="AE1745">
        <v>1140.2057499273469</v>
      </c>
    </row>
    <row r="1746" spans="1:31" x14ac:dyDescent="0.25">
      <c r="A1746">
        <v>1897398</v>
      </c>
      <c r="B1746">
        <v>1</v>
      </c>
      <c r="C1746" t="s">
        <v>80</v>
      </c>
      <c r="D1746" t="s">
        <v>95</v>
      </c>
      <c r="E1746" t="s">
        <v>171</v>
      </c>
      <c r="F1746" t="s">
        <v>4213</v>
      </c>
      <c r="G1746" t="s">
        <v>446</v>
      </c>
      <c r="H1746" t="s">
        <v>3625</v>
      </c>
      <c r="I1746" t="s">
        <v>135</v>
      </c>
      <c r="J1746" t="s">
        <v>136</v>
      </c>
      <c r="K1746" t="s">
        <v>137</v>
      </c>
      <c r="L1746" t="s">
        <v>5222</v>
      </c>
      <c r="M1746" t="s">
        <v>5223</v>
      </c>
      <c r="N1746">
        <v>1.091043333</v>
      </c>
      <c r="O1746">
        <v>0</v>
      </c>
      <c r="P1746">
        <v>0</v>
      </c>
      <c r="Q1746">
        <v>0</v>
      </c>
      <c r="R1746">
        <v>0</v>
      </c>
      <c r="S1746">
        <v>6</v>
      </c>
      <c r="T1746">
        <v>0</v>
      </c>
      <c r="U1746">
        <v>7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113.62978588110667</v>
      </c>
      <c r="AB1746">
        <v>0</v>
      </c>
      <c r="AC1746">
        <v>5296.8026405978853</v>
      </c>
      <c r="AD1746">
        <v>0</v>
      </c>
      <c r="AE1746">
        <v>5410.4324264789921</v>
      </c>
    </row>
    <row r="1747" spans="1:31" x14ac:dyDescent="0.25">
      <c r="A1747">
        <v>1899697</v>
      </c>
      <c r="B1747">
        <v>1</v>
      </c>
      <c r="C1747" t="s">
        <v>80</v>
      </c>
      <c r="D1747" t="s">
        <v>95</v>
      </c>
      <c r="E1747" t="s">
        <v>190</v>
      </c>
      <c r="F1747" t="s">
        <v>5224</v>
      </c>
      <c r="G1747" t="s">
        <v>241</v>
      </c>
      <c r="H1747" t="s">
        <v>157</v>
      </c>
      <c r="I1747" t="s">
        <v>135</v>
      </c>
      <c r="J1747" t="s">
        <v>136</v>
      </c>
      <c r="K1747" t="s">
        <v>137</v>
      </c>
      <c r="L1747" t="s">
        <v>5225</v>
      </c>
      <c r="M1747" t="s">
        <v>5226</v>
      </c>
      <c r="N1747">
        <v>1.922222222</v>
      </c>
      <c r="O1747">
        <v>0</v>
      </c>
      <c r="P1747">
        <v>554</v>
      </c>
      <c r="Q1747">
        <v>0</v>
      </c>
      <c r="R1747">
        <v>1</v>
      </c>
      <c r="S1747">
        <v>2</v>
      </c>
      <c r="T1747">
        <v>53</v>
      </c>
      <c r="U1747">
        <v>0</v>
      </c>
      <c r="V1747">
        <v>0</v>
      </c>
      <c r="W1747">
        <v>0</v>
      </c>
      <c r="X1747">
        <v>295.35985363701883</v>
      </c>
      <c r="Y1747">
        <v>0</v>
      </c>
      <c r="Z1747">
        <v>5.8771225118394443E-2</v>
      </c>
      <c r="AA1747">
        <v>11.842816765628266</v>
      </c>
      <c r="AB1747">
        <v>113.04848791720306</v>
      </c>
      <c r="AC1747">
        <v>0</v>
      </c>
      <c r="AD1747">
        <v>0</v>
      </c>
      <c r="AE1747">
        <v>420.30992954496855</v>
      </c>
    </row>
    <row r="1748" spans="1:31" x14ac:dyDescent="0.25">
      <c r="A1748">
        <v>1899820</v>
      </c>
      <c r="B1748">
        <v>1</v>
      </c>
      <c r="C1748" t="s">
        <v>80</v>
      </c>
      <c r="D1748" t="s">
        <v>94</v>
      </c>
      <c r="E1748" t="s">
        <v>140</v>
      </c>
      <c r="F1748" t="s">
        <v>5227</v>
      </c>
      <c r="G1748" t="s">
        <v>217</v>
      </c>
      <c r="H1748" t="s">
        <v>134</v>
      </c>
      <c r="I1748" t="s">
        <v>135</v>
      </c>
      <c r="J1748" t="s">
        <v>136</v>
      </c>
      <c r="K1748" t="s">
        <v>137</v>
      </c>
      <c r="L1748" t="s">
        <v>5228</v>
      </c>
      <c r="M1748" t="s">
        <v>5229</v>
      </c>
      <c r="N1748">
        <v>4.3816666660000001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0.64473250083119127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0.64473250083119127</v>
      </c>
    </row>
    <row r="1749" spans="1:31" x14ac:dyDescent="0.25">
      <c r="A1749">
        <v>1898131</v>
      </c>
      <c r="B1749">
        <v>1</v>
      </c>
      <c r="C1749" t="s">
        <v>80</v>
      </c>
      <c r="D1749" t="s">
        <v>110</v>
      </c>
      <c r="E1749" t="s">
        <v>154</v>
      </c>
      <c r="F1749" t="s">
        <v>5230</v>
      </c>
      <c r="G1749" t="s">
        <v>156</v>
      </c>
      <c r="H1749" t="s">
        <v>157</v>
      </c>
      <c r="I1749" t="s">
        <v>135</v>
      </c>
      <c r="J1749" t="s">
        <v>136</v>
      </c>
      <c r="K1749" t="s">
        <v>137</v>
      </c>
      <c r="L1749" t="s">
        <v>5231</v>
      </c>
      <c r="M1749" t="s">
        <v>5232</v>
      </c>
      <c r="N1749">
        <v>1.0761111109999999</v>
      </c>
      <c r="O1749">
        <v>0</v>
      </c>
      <c r="P1749">
        <v>18849</v>
      </c>
      <c r="Q1749">
        <v>0</v>
      </c>
      <c r="R1749">
        <v>2</v>
      </c>
      <c r="S1749">
        <v>1</v>
      </c>
      <c r="T1749">
        <v>1165</v>
      </c>
      <c r="U1749">
        <v>0</v>
      </c>
      <c r="V1749">
        <v>5</v>
      </c>
      <c r="W1749">
        <v>0</v>
      </c>
      <c r="X1749">
        <v>5843.3867898849558</v>
      </c>
      <c r="Y1749">
        <v>0</v>
      </c>
      <c r="Z1749">
        <v>1.0570141543647082</v>
      </c>
      <c r="AA1749">
        <v>3.7155617825905702</v>
      </c>
      <c r="AB1749">
        <v>1904.549162045508</v>
      </c>
      <c r="AC1749">
        <v>0</v>
      </c>
      <c r="AD1749">
        <v>304.20418972034912</v>
      </c>
      <c r="AE1749">
        <v>8056.9127175877675</v>
      </c>
    </row>
    <row r="1750" spans="1:31" x14ac:dyDescent="0.25">
      <c r="A1750">
        <v>1898795</v>
      </c>
      <c r="B1750">
        <v>1</v>
      </c>
      <c r="C1750" t="s">
        <v>80</v>
      </c>
      <c r="D1750" t="s">
        <v>95</v>
      </c>
      <c r="E1750" t="s">
        <v>171</v>
      </c>
      <c r="F1750" t="s">
        <v>3897</v>
      </c>
      <c r="G1750" t="s">
        <v>446</v>
      </c>
      <c r="H1750" t="s">
        <v>3625</v>
      </c>
      <c r="I1750" t="s">
        <v>135</v>
      </c>
      <c r="J1750" t="s">
        <v>136</v>
      </c>
      <c r="K1750" t="s">
        <v>137</v>
      </c>
      <c r="L1750" t="s">
        <v>5233</v>
      </c>
      <c r="M1750" t="s">
        <v>5234</v>
      </c>
      <c r="N1750">
        <v>0.30216944400000001</v>
      </c>
      <c r="O1750">
        <v>8</v>
      </c>
      <c r="P1750">
        <v>3462</v>
      </c>
      <c r="Q1750">
        <v>14</v>
      </c>
      <c r="R1750">
        <v>149</v>
      </c>
      <c r="S1750">
        <v>76</v>
      </c>
      <c r="T1750">
        <v>304</v>
      </c>
      <c r="U1750">
        <v>16</v>
      </c>
      <c r="V1750">
        <v>2</v>
      </c>
      <c r="W1750">
        <v>1.8948967116519704</v>
      </c>
      <c r="X1750">
        <v>302.95980895641173</v>
      </c>
      <c r="Y1750">
        <v>82.763587260231574</v>
      </c>
      <c r="Z1750">
        <v>27.959323137993117</v>
      </c>
      <c r="AA1750">
        <v>943.5771649660777</v>
      </c>
      <c r="AB1750">
        <v>162.57077164774512</v>
      </c>
      <c r="AC1750">
        <v>631.90343256342544</v>
      </c>
      <c r="AD1750">
        <v>7.0409446790166665</v>
      </c>
      <c r="AE1750">
        <v>2160.6699299225534</v>
      </c>
    </row>
    <row r="1751" spans="1:31" x14ac:dyDescent="0.25">
      <c r="A1751">
        <v>1898469</v>
      </c>
      <c r="B1751">
        <v>1</v>
      </c>
      <c r="C1751" t="s">
        <v>80</v>
      </c>
      <c r="D1751" t="s">
        <v>85</v>
      </c>
      <c r="E1751" t="s">
        <v>171</v>
      </c>
      <c r="F1751" t="s">
        <v>5235</v>
      </c>
      <c r="G1751" t="s">
        <v>446</v>
      </c>
      <c r="H1751" t="s">
        <v>3625</v>
      </c>
      <c r="I1751" t="s">
        <v>135</v>
      </c>
      <c r="J1751" t="s">
        <v>136</v>
      </c>
      <c r="K1751" t="s">
        <v>137</v>
      </c>
      <c r="L1751" t="s">
        <v>5236</v>
      </c>
      <c r="M1751" t="s">
        <v>5237</v>
      </c>
      <c r="N1751">
        <v>0.72916666600000002</v>
      </c>
      <c r="O1751">
        <v>0</v>
      </c>
      <c r="P1751">
        <v>5484</v>
      </c>
      <c r="Q1751">
        <v>0</v>
      </c>
      <c r="R1751">
        <v>0</v>
      </c>
      <c r="S1751">
        <v>0</v>
      </c>
      <c r="T1751">
        <v>493</v>
      </c>
      <c r="U1751">
        <v>0</v>
      </c>
      <c r="V1751">
        <v>1</v>
      </c>
      <c r="W1751">
        <v>0</v>
      </c>
      <c r="X1751">
        <v>1395.4522200604968</v>
      </c>
      <c r="Y1751">
        <v>0</v>
      </c>
      <c r="Z1751">
        <v>0</v>
      </c>
      <c r="AA1751">
        <v>0</v>
      </c>
      <c r="AB1751">
        <v>639.48497064416711</v>
      </c>
      <c r="AC1751">
        <v>0</v>
      </c>
      <c r="AD1751">
        <v>6.1244203700845325</v>
      </c>
      <c r="AE1751">
        <v>2041.0616110747485</v>
      </c>
    </row>
    <row r="1752" spans="1:31" x14ac:dyDescent="0.25">
      <c r="A1752">
        <v>1897467</v>
      </c>
      <c r="B1752">
        <v>1</v>
      </c>
      <c r="C1752" t="s">
        <v>80</v>
      </c>
      <c r="D1752" t="s">
        <v>103</v>
      </c>
      <c r="E1752" t="s">
        <v>154</v>
      </c>
      <c r="F1752" t="s">
        <v>5238</v>
      </c>
      <c r="G1752" t="s">
        <v>446</v>
      </c>
      <c r="H1752" t="s">
        <v>3625</v>
      </c>
      <c r="I1752" t="s">
        <v>135</v>
      </c>
      <c r="J1752" t="s">
        <v>136</v>
      </c>
      <c r="K1752" t="s">
        <v>137</v>
      </c>
      <c r="L1752" t="s">
        <v>5239</v>
      </c>
      <c r="M1752" t="s">
        <v>5240</v>
      </c>
      <c r="N1752">
        <v>0.653888888</v>
      </c>
      <c r="O1752">
        <v>33</v>
      </c>
      <c r="P1752">
        <v>15252</v>
      </c>
      <c r="Q1752">
        <v>27</v>
      </c>
      <c r="R1752">
        <v>335</v>
      </c>
      <c r="S1752">
        <v>37</v>
      </c>
      <c r="T1752">
        <v>1293</v>
      </c>
      <c r="U1752">
        <v>6</v>
      </c>
      <c r="V1752">
        <v>0</v>
      </c>
      <c r="W1752">
        <v>13.004102041331342</v>
      </c>
      <c r="X1752">
        <v>2522.3767189315067</v>
      </c>
      <c r="Y1752">
        <v>101.15038319138857</v>
      </c>
      <c r="Z1752">
        <v>272.08588319728568</v>
      </c>
      <c r="AA1752">
        <v>317.23431627988958</v>
      </c>
      <c r="AB1752">
        <v>998.09573946214209</v>
      </c>
      <c r="AC1752">
        <v>358.07351795685599</v>
      </c>
      <c r="AD1752">
        <v>0</v>
      </c>
      <c r="AE1752">
        <v>4582.0206610604</v>
      </c>
    </row>
    <row r="1753" spans="1:31" x14ac:dyDescent="0.25">
      <c r="A1753">
        <v>1899797</v>
      </c>
      <c r="B1753">
        <v>1</v>
      </c>
      <c r="C1753" t="s">
        <v>80</v>
      </c>
      <c r="D1753" t="s">
        <v>100</v>
      </c>
      <c r="E1753" t="s">
        <v>154</v>
      </c>
      <c r="F1753" t="s">
        <v>5241</v>
      </c>
      <c r="G1753" t="s">
        <v>156</v>
      </c>
      <c r="H1753" t="s">
        <v>157</v>
      </c>
      <c r="I1753" t="s">
        <v>135</v>
      </c>
      <c r="J1753" t="s">
        <v>136</v>
      </c>
      <c r="K1753" t="s">
        <v>137</v>
      </c>
      <c r="L1753" t="s">
        <v>5242</v>
      </c>
      <c r="M1753" t="s">
        <v>5243</v>
      </c>
      <c r="N1753">
        <v>0.86888888799999997</v>
      </c>
      <c r="O1753">
        <v>1</v>
      </c>
      <c r="P1753">
        <v>337</v>
      </c>
      <c r="Q1753">
        <v>146</v>
      </c>
      <c r="R1753">
        <v>187</v>
      </c>
      <c r="S1753">
        <v>6</v>
      </c>
      <c r="T1753">
        <v>36</v>
      </c>
      <c r="U1753">
        <v>1</v>
      </c>
      <c r="V1753">
        <v>0</v>
      </c>
      <c r="W1753">
        <v>0.46181970015866253</v>
      </c>
      <c r="X1753">
        <v>155.83950020633077</v>
      </c>
      <c r="Y1753">
        <v>1425.0566366538987</v>
      </c>
      <c r="Z1753">
        <v>931.49015821668615</v>
      </c>
      <c r="AA1753">
        <v>78.465252252372892</v>
      </c>
      <c r="AB1753">
        <v>31.216876514578004</v>
      </c>
      <c r="AC1753">
        <v>6.8422158275586833</v>
      </c>
      <c r="AD1753">
        <v>0</v>
      </c>
      <c r="AE1753">
        <v>2629.3724593715842</v>
      </c>
    </row>
    <row r="1754" spans="1:31" x14ac:dyDescent="0.25">
      <c r="A1754">
        <v>1899459</v>
      </c>
      <c r="B1754">
        <v>1</v>
      </c>
      <c r="C1754" t="s">
        <v>81</v>
      </c>
      <c r="D1754" t="s">
        <v>128</v>
      </c>
      <c r="E1754" t="s">
        <v>160</v>
      </c>
      <c r="F1754" t="s">
        <v>5244</v>
      </c>
      <c r="G1754" t="s">
        <v>362</v>
      </c>
      <c r="H1754" t="s">
        <v>134</v>
      </c>
      <c r="I1754" t="s">
        <v>135</v>
      </c>
      <c r="J1754" t="s">
        <v>136</v>
      </c>
      <c r="K1754" t="s">
        <v>137</v>
      </c>
      <c r="L1754" t="s">
        <v>5245</v>
      </c>
      <c r="M1754" t="s">
        <v>5246</v>
      </c>
      <c r="N1754">
        <v>3.844166666</v>
      </c>
      <c r="O1754">
        <v>0</v>
      </c>
      <c r="P1754">
        <v>47</v>
      </c>
      <c r="Q1754">
        <v>0</v>
      </c>
      <c r="R1754">
        <v>0</v>
      </c>
      <c r="S1754">
        <v>0</v>
      </c>
      <c r="T1754">
        <v>5</v>
      </c>
      <c r="U1754">
        <v>0</v>
      </c>
      <c r="V1754">
        <v>0</v>
      </c>
      <c r="W1754">
        <v>0</v>
      </c>
      <c r="X1754">
        <v>41.661274009306801</v>
      </c>
      <c r="Y1754">
        <v>0</v>
      </c>
      <c r="Z1754">
        <v>0</v>
      </c>
      <c r="AA1754">
        <v>0</v>
      </c>
      <c r="AB1754">
        <v>20.819955451991667</v>
      </c>
      <c r="AC1754">
        <v>0</v>
      </c>
      <c r="AD1754">
        <v>0</v>
      </c>
      <c r="AE1754">
        <v>62.481229461298469</v>
      </c>
    </row>
    <row r="1755" spans="1:31" x14ac:dyDescent="0.25">
      <c r="A1755">
        <v>1899133</v>
      </c>
      <c r="B1755">
        <v>1</v>
      </c>
      <c r="C1755" t="s">
        <v>80</v>
      </c>
      <c r="D1755" t="s">
        <v>105</v>
      </c>
      <c r="E1755" t="s">
        <v>131</v>
      </c>
      <c r="F1755" t="s">
        <v>5247</v>
      </c>
      <c r="G1755" t="s">
        <v>439</v>
      </c>
      <c r="H1755" t="s">
        <v>134</v>
      </c>
      <c r="I1755" t="s">
        <v>135</v>
      </c>
      <c r="J1755" t="s">
        <v>136</v>
      </c>
      <c r="K1755" t="s">
        <v>137</v>
      </c>
      <c r="L1755" t="s">
        <v>5248</v>
      </c>
      <c r="M1755" t="s">
        <v>5249</v>
      </c>
      <c r="N1755">
        <v>4.340833333</v>
      </c>
      <c r="O1755">
        <v>0</v>
      </c>
      <c r="P1755">
        <v>110</v>
      </c>
      <c r="Q1755">
        <v>0</v>
      </c>
      <c r="R1755">
        <v>0</v>
      </c>
      <c r="S1755">
        <v>0</v>
      </c>
      <c r="T1755">
        <v>81</v>
      </c>
      <c r="U1755">
        <v>0</v>
      </c>
      <c r="V1755">
        <v>0</v>
      </c>
      <c r="W1755">
        <v>0</v>
      </c>
      <c r="X1755">
        <v>169.93240810983102</v>
      </c>
      <c r="Y1755">
        <v>0</v>
      </c>
      <c r="Z1755">
        <v>0</v>
      </c>
      <c r="AA1755">
        <v>0</v>
      </c>
      <c r="AB1755">
        <v>333.86885058284764</v>
      </c>
      <c r="AC1755">
        <v>0</v>
      </c>
      <c r="AD1755">
        <v>0</v>
      </c>
      <c r="AE1755">
        <v>503.80125869267863</v>
      </c>
    </row>
    <row r="1756" spans="1:31" x14ac:dyDescent="0.25">
      <c r="A1756">
        <v>1897567</v>
      </c>
      <c r="B1756">
        <v>1</v>
      </c>
      <c r="C1756" t="s">
        <v>80</v>
      </c>
      <c r="D1756" t="s">
        <v>97</v>
      </c>
      <c r="E1756" t="s">
        <v>154</v>
      </c>
      <c r="F1756" t="s">
        <v>5250</v>
      </c>
      <c r="G1756" t="s">
        <v>446</v>
      </c>
      <c r="H1756" t="s">
        <v>3625</v>
      </c>
      <c r="I1756" t="s">
        <v>135</v>
      </c>
      <c r="J1756" t="s">
        <v>136</v>
      </c>
      <c r="K1756" t="s">
        <v>137</v>
      </c>
      <c r="L1756" t="s">
        <v>5251</v>
      </c>
      <c r="M1756" t="s">
        <v>5252</v>
      </c>
      <c r="N1756">
        <v>2.301666666</v>
      </c>
      <c r="O1756">
        <v>19</v>
      </c>
      <c r="P1756">
        <v>11170</v>
      </c>
      <c r="Q1756">
        <v>13</v>
      </c>
      <c r="R1756">
        <v>252</v>
      </c>
      <c r="S1756">
        <v>49</v>
      </c>
      <c r="T1756">
        <v>1059</v>
      </c>
      <c r="U1756">
        <v>2</v>
      </c>
      <c r="V1756">
        <v>16</v>
      </c>
      <c r="W1756">
        <v>516.95378203465543</v>
      </c>
      <c r="X1756">
        <v>6893.6839450720336</v>
      </c>
      <c r="Y1756">
        <v>107.59241073726086</v>
      </c>
      <c r="Z1756">
        <v>281.05607889083035</v>
      </c>
      <c r="AA1756">
        <v>1446.3519005268854</v>
      </c>
      <c r="AB1756">
        <v>3924.1589999669277</v>
      </c>
      <c r="AC1756">
        <v>62.999471126670201</v>
      </c>
      <c r="AD1756">
        <v>211.89655019519921</v>
      </c>
      <c r="AE1756">
        <v>13444.693138550463</v>
      </c>
    </row>
    <row r="1757" spans="1:31" x14ac:dyDescent="0.25">
      <c r="A1757">
        <v>1898772</v>
      </c>
      <c r="B1757">
        <v>1</v>
      </c>
      <c r="C1757" t="s">
        <v>80</v>
      </c>
      <c r="D1757" t="s">
        <v>83</v>
      </c>
      <c r="E1757" t="s">
        <v>171</v>
      </c>
      <c r="F1757" t="s">
        <v>5253</v>
      </c>
      <c r="G1757" t="s">
        <v>446</v>
      </c>
      <c r="H1757" t="s">
        <v>3625</v>
      </c>
      <c r="I1757" t="s">
        <v>135</v>
      </c>
      <c r="J1757" t="s">
        <v>136</v>
      </c>
      <c r="K1757" t="s">
        <v>137</v>
      </c>
      <c r="L1757" t="s">
        <v>5254</v>
      </c>
      <c r="M1757" t="s">
        <v>5255</v>
      </c>
      <c r="N1757">
        <v>0.45933499999999999</v>
      </c>
      <c r="O1757">
        <v>0</v>
      </c>
      <c r="P1757">
        <v>2424</v>
      </c>
      <c r="Q1757">
        <v>0</v>
      </c>
      <c r="R1757">
        <v>2</v>
      </c>
      <c r="S1757">
        <v>2</v>
      </c>
      <c r="T1757">
        <v>80</v>
      </c>
      <c r="U1757">
        <v>0</v>
      </c>
      <c r="V1757">
        <v>1</v>
      </c>
      <c r="W1757">
        <v>0</v>
      </c>
      <c r="X1757">
        <v>461.78951512584314</v>
      </c>
      <c r="Y1757">
        <v>0</v>
      </c>
      <c r="Z1757">
        <v>1.1535797748503749</v>
      </c>
      <c r="AA1757">
        <v>95.730656644622201</v>
      </c>
      <c r="AB1757">
        <v>113.4781401184155</v>
      </c>
      <c r="AC1757">
        <v>0</v>
      </c>
      <c r="AD1757">
        <v>0.94063846844386512</v>
      </c>
      <c r="AE1757">
        <v>673.09253013217506</v>
      </c>
    </row>
    <row r="1758" spans="1:31" x14ac:dyDescent="0.25">
      <c r="A1758">
        <v>1898841</v>
      </c>
      <c r="B1758">
        <v>1</v>
      </c>
      <c r="C1758" t="s">
        <v>80</v>
      </c>
      <c r="D1758" t="s">
        <v>105</v>
      </c>
      <c r="E1758" t="s">
        <v>131</v>
      </c>
      <c r="F1758" t="s">
        <v>5256</v>
      </c>
      <c r="G1758" t="s">
        <v>133</v>
      </c>
      <c r="H1758" t="s">
        <v>134</v>
      </c>
      <c r="I1758" t="s">
        <v>135</v>
      </c>
      <c r="J1758" t="s">
        <v>136</v>
      </c>
      <c r="K1758" t="s">
        <v>137</v>
      </c>
      <c r="L1758" t="s">
        <v>5257</v>
      </c>
      <c r="M1758" t="s">
        <v>5258</v>
      </c>
      <c r="N1758">
        <v>2.7688888880000002</v>
      </c>
      <c r="O1758">
        <v>0</v>
      </c>
      <c r="P1758">
        <v>44</v>
      </c>
      <c r="Q1758">
        <v>0</v>
      </c>
      <c r="R1758">
        <v>0</v>
      </c>
      <c r="S1758">
        <v>0</v>
      </c>
      <c r="T1758">
        <v>6</v>
      </c>
      <c r="U1758">
        <v>0</v>
      </c>
      <c r="V1758">
        <v>1</v>
      </c>
      <c r="W1758">
        <v>0</v>
      </c>
      <c r="X1758">
        <v>44.006982806486903</v>
      </c>
      <c r="Y1758">
        <v>0</v>
      </c>
      <c r="Z1758">
        <v>0</v>
      </c>
      <c r="AA1758">
        <v>0</v>
      </c>
      <c r="AB1758">
        <v>4.3580548293107162</v>
      </c>
      <c r="AC1758">
        <v>0</v>
      </c>
      <c r="AD1758">
        <v>47.214325755206232</v>
      </c>
      <c r="AE1758">
        <v>95.579363391003852</v>
      </c>
    </row>
    <row r="1759" spans="1:31" x14ac:dyDescent="0.25">
      <c r="A1759">
        <v>1897590</v>
      </c>
      <c r="B1759">
        <v>1</v>
      </c>
      <c r="C1759" t="s">
        <v>80</v>
      </c>
      <c r="D1759" t="s">
        <v>90</v>
      </c>
      <c r="E1759" t="s">
        <v>171</v>
      </c>
      <c r="F1759" t="s">
        <v>5259</v>
      </c>
      <c r="G1759" t="s">
        <v>446</v>
      </c>
      <c r="H1759" t="s">
        <v>3625</v>
      </c>
      <c r="I1759" t="s">
        <v>135</v>
      </c>
      <c r="J1759" t="s">
        <v>136</v>
      </c>
      <c r="K1759" t="s">
        <v>137</v>
      </c>
      <c r="L1759" t="s">
        <v>4053</v>
      </c>
      <c r="M1759" t="s">
        <v>5260</v>
      </c>
      <c r="N1759">
        <v>1.415</v>
      </c>
      <c r="O1759">
        <v>0</v>
      </c>
      <c r="P1759">
        <v>4728</v>
      </c>
      <c r="Q1759">
        <v>0</v>
      </c>
      <c r="R1759">
        <v>0</v>
      </c>
      <c r="S1759">
        <v>0</v>
      </c>
      <c r="T1759">
        <v>158</v>
      </c>
      <c r="U1759">
        <v>0</v>
      </c>
      <c r="V1759">
        <v>0</v>
      </c>
      <c r="W1759">
        <v>0</v>
      </c>
      <c r="X1759">
        <v>1746.3367025098373</v>
      </c>
      <c r="Y1759">
        <v>0</v>
      </c>
      <c r="Z1759">
        <v>0</v>
      </c>
      <c r="AA1759">
        <v>0</v>
      </c>
      <c r="AB1759">
        <v>264.57186873265624</v>
      </c>
      <c r="AC1759">
        <v>0</v>
      </c>
      <c r="AD1759">
        <v>0</v>
      </c>
      <c r="AE1759">
        <v>2010.9085712424935</v>
      </c>
    </row>
    <row r="1760" spans="1:31" x14ac:dyDescent="0.25">
      <c r="A1760">
        <v>1899751</v>
      </c>
      <c r="B1760">
        <v>1</v>
      </c>
      <c r="C1760" t="s">
        <v>80</v>
      </c>
      <c r="D1760" t="s">
        <v>106</v>
      </c>
      <c r="E1760" t="s">
        <v>149</v>
      </c>
      <c r="F1760" t="s">
        <v>352</v>
      </c>
      <c r="G1760" t="s">
        <v>151</v>
      </c>
      <c r="H1760" t="s">
        <v>134</v>
      </c>
      <c r="I1760" t="s">
        <v>135</v>
      </c>
      <c r="J1760" t="s">
        <v>136</v>
      </c>
      <c r="K1760" t="s">
        <v>137</v>
      </c>
      <c r="L1760" t="s">
        <v>5261</v>
      </c>
      <c r="M1760" t="s">
        <v>5262</v>
      </c>
      <c r="N1760">
        <v>0.85777777700000002</v>
      </c>
      <c r="O1760">
        <v>0</v>
      </c>
      <c r="P1760">
        <v>18</v>
      </c>
      <c r="Q1760">
        <v>0</v>
      </c>
      <c r="R1760">
        <v>9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2.7639021938668265</v>
      </c>
      <c r="Y1760">
        <v>0</v>
      </c>
      <c r="Z1760">
        <v>4.2168527016292359</v>
      </c>
      <c r="AA1760">
        <v>0</v>
      </c>
      <c r="AB1760">
        <v>0</v>
      </c>
      <c r="AC1760">
        <v>0</v>
      </c>
      <c r="AD1760">
        <v>0</v>
      </c>
      <c r="AE1760">
        <v>6.9807548954960623</v>
      </c>
    </row>
    <row r="1761" spans="1:31" x14ac:dyDescent="0.25">
      <c r="A1761">
        <v>1898918</v>
      </c>
      <c r="B1761">
        <v>1</v>
      </c>
      <c r="C1761" t="s">
        <v>80</v>
      </c>
      <c r="D1761" t="s">
        <v>97</v>
      </c>
      <c r="E1761" t="s">
        <v>140</v>
      </c>
      <c r="F1761" t="s">
        <v>5263</v>
      </c>
      <c r="G1761" t="s">
        <v>217</v>
      </c>
      <c r="H1761" t="s">
        <v>134</v>
      </c>
      <c r="I1761" t="s">
        <v>135</v>
      </c>
      <c r="J1761" t="s">
        <v>136</v>
      </c>
      <c r="K1761" t="s">
        <v>137</v>
      </c>
      <c r="L1761" t="s">
        <v>5264</v>
      </c>
      <c r="M1761" t="s">
        <v>5265</v>
      </c>
      <c r="N1761">
        <v>2.7083333330000001</v>
      </c>
      <c r="O1761">
        <v>0</v>
      </c>
      <c r="P1761">
        <v>1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1.1706960931601056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1.1706960931601056</v>
      </c>
    </row>
    <row r="1762" spans="1:31" x14ac:dyDescent="0.25">
      <c r="A1762">
        <v>1898177</v>
      </c>
      <c r="B1762">
        <v>1</v>
      </c>
      <c r="C1762" t="s">
        <v>80</v>
      </c>
      <c r="D1762" t="s">
        <v>85</v>
      </c>
      <c r="E1762" t="s">
        <v>171</v>
      </c>
      <c r="F1762" t="s">
        <v>5266</v>
      </c>
      <c r="G1762" t="s">
        <v>446</v>
      </c>
      <c r="H1762" t="s">
        <v>3625</v>
      </c>
      <c r="I1762" t="s">
        <v>135</v>
      </c>
      <c r="J1762" t="s">
        <v>136</v>
      </c>
      <c r="K1762" t="s">
        <v>137</v>
      </c>
      <c r="L1762" t="s">
        <v>5267</v>
      </c>
      <c r="M1762" t="s">
        <v>5268</v>
      </c>
      <c r="N1762">
        <v>1.025082222</v>
      </c>
      <c r="O1762">
        <v>0</v>
      </c>
      <c r="P1762">
        <v>0</v>
      </c>
      <c r="Q1762">
        <v>0</v>
      </c>
      <c r="R1762">
        <v>0</v>
      </c>
      <c r="S1762">
        <v>1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177.18175085775729</v>
      </c>
      <c r="AB1762">
        <v>0</v>
      </c>
      <c r="AC1762">
        <v>0</v>
      </c>
      <c r="AD1762">
        <v>0</v>
      </c>
      <c r="AE1762">
        <v>177.18175085775729</v>
      </c>
    </row>
    <row r="1763" spans="1:31" x14ac:dyDescent="0.25">
      <c r="A1763">
        <v>1899087</v>
      </c>
      <c r="B1763">
        <v>1</v>
      </c>
      <c r="C1763" t="s">
        <v>80</v>
      </c>
      <c r="D1763" t="s">
        <v>83</v>
      </c>
      <c r="E1763" t="s">
        <v>140</v>
      </c>
      <c r="F1763" t="s">
        <v>5269</v>
      </c>
      <c r="G1763" t="s">
        <v>217</v>
      </c>
      <c r="H1763" t="s">
        <v>134</v>
      </c>
      <c r="I1763" t="s">
        <v>135</v>
      </c>
      <c r="J1763" t="s">
        <v>136</v>
      </c>
      <c r="K1763" t="s">
        <v>137</v>
      </c>
      <c r="L1763" t="s">
        <v>5270</v>
      </c>
      <c r="M1763" t="s">
        <v>5271</v>
      </c>
      <c r="N1763">
        <v>1.7524999999999999</v>
      </c>
      <c r="O1763">
        <v>0</v>
      </c>
      <c r="P1763">
        <v>6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2.6014484314141506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2.6014484314141506</v>
      </c>
    </row>
    <row r="1764" spans="1:31" x14ac:dyDescent="0.25">
      <c r="A1764">
        <v>1898277</v>
      </c>
      <c r="B1764">
        <v>1</v>
      </c>
      <c r="C1764" t="s">
        <v>80</v>
      </c>
      <c r="D1764" t="s">
        <v>110</v>
      </c>
      <c r="E1764" t="s">
        <v>171</v>
      </c>
      <c r="F1764" t="s">
        <v>5272</v>
      </c>
      <c r="G1764" t="s">
        <v>446</v>
      </c>
      <c r="H1764" t="s">
        <v>3625</v>
      </c>
      <c r="I1764" t="s">
        <v>135</v>
      </c>
      <c r="J1764" t="s">
        <v>136</v>
      </c>
      <c r="K1764" t="s">
        <v>137</v>
      </c>
      <c r="L1764" t="s">
        <v>5273</v>
      </c>
      <c r="M1764" t="s">
        <v>5274</v>
      </c>
      <c r="N1764">
        <v>1.0133333330000001</v>
      </c>
      <c r="O1764">
        <v>0</v>
      </c>
      <c r="P1764">
        <v>2048</v>
      </c>
      <c r="Q1764">
        <v>0</v>
      </c>
      <c r="R1764">
        <v>0</v>
      </c>
      <c r="S1764">
        <v>0</v>
      </c>
      <c r="T1764">
        <v>669</v>
      </c>
      <c r="U1764">
        <v>0</v>
      </c>
      <c r="V1764">
        <v>1</v>
      </c>
      <c r="W1764">
        <v>0</v>
      </c>
      <c r="X1764">
        <v>609.14613416119948</v>
      </c>
      <c r="Y1764">
        <v>0</v>
      </c>
      <c r="Z1764">
        <v>0</v>
      </c>
      <c r="AA1764">
        <v>0</v>
      </c>
      <c r="AB1764">
        <v>1287.6714097569784</v>
      </c>
      <c r="AC1764">
        <v>0</v>
      </c>
      <c r="AD1764">
        <v>33.590466833448261</v>
      </c>
      <c r="AE1764">
        <v>1930.4080107516261</v>
      </c>
    </row>
    <row r="1765" spans="1:31" x14ac:dyDescent="0.25">
      <c r="A1765">
        <v>1897613</v>
      </c>
      <c r="B1765">
        <v>1</v>
      </c>
      <c r="C1765" t="s">
        <v>80</v>
      </c>
      <c r="D1765" t="s">
        <v>86</v>
      </c>
      <c r="E1765" t="s">
        <v>171</v>
      </c>
      <c r="F1765" t="s">
        <v>5275</v>
      </c>
      <c r="G1765" t="s">
        <v>446</v>
      </c>
      <c r="H1765" t="s">
        <v>3625</v>
      </c>
      <c r="I1765" t="s">
        <v>135</v>
      </c>
      <c r="J1765" t="s">
        <v>136</v>
      </c>
      <c r="K1765" t="s">
        <v>137</v>
      </c>
      <c r="L1765" t="s">
        <v>5276</v>
      </c>
      <c r="M1765" t="s">
        <v>5277</v>
      </c>
      <c r="N1765">
        <v>1.2275</v>
      </c>
      <c r="O1765">
        <v>0</v>
      </c>
      <c r="P1765">
        <v>2908</v>
      </c>
      <c r="Q1765">
        <v>0</v>
      </c>
      <c r="R1765">
        <v>6</v>
      </c>
      <c r="S1765">
        <v>1</v>
      </c>
      <c r="T1765">
        <v>309</v>
      </c>
      <c r="U1765">
        <v>0</v>
      </c>
      <c r="V1765">
        <v>1</v>
      </c>
      <c r="W1765">
        <v>0</v>
      </c>
      <c r="X1765">
        <v>946.83267541082876</v>
      </c>
      <c r="Y1765">
        <v>0</v>
      </c>
      <c r="Z1765">
        <v>2.4204101540410501</v>
      </c>
      <c r="AA1765">
        <v>45.938134270478578</v>
      </c>
      <c r="AB1765">
        <v>512.89729546942988</v>
      </c>
      <c r="AC1765">
        <v>0</v>
      </c>
      <c r="AD1765">
        <v>29.437267844500209</v>
      </c>
      <c r="AE1765">
        <v>1537.5257831492786</v>
      </c>
    </row>
    <row r="1766" spans="1:31" x14ac:dyDescent="0.25">
      <c r="A1766">
        <v>1898941</v>
      </c>
      <c r="B1766">
        <v>1</v>
      </c>
      <c r="C1766" t="s">
        <v>81</v>
      </c>
      <c r="D1766" t="s">
        <v>113</v>
      </c>
      <c r="E1766" t="s">
        <v>171</v>
      </c>
      <c r="F1766" t="s">
        <v>5278</v>
      </c>
      <c r="G1766" t="s">
        <v>446</v>
      </c>
      <c r="H1766" t="s">
        <v>3625</v>
      </c>
      <c r="I1766" t="s">
        <v>135</v>
      </c>
      <c r="J1766" t="s">
        <v>136</v>
      </c>
      <c r="K1766" t="s">
        <v>137</v>
      </c>
      <c r="L1766" t="s">
        <v>5279</v>
      </c>
      <c r="M1766" t="s">
        <v>5280</v>
      </c>
      <c r="N1766">
        <v>5.1950000000000003</v>
      </c>
      <c r="O1766">
        <v>2</v>
      </c>
      <c r="P1766">
        <v>3086</v>
      </c>
      <c r="Q1766">
        <v>86</v>
      </c>
      <c r="R1766">
        <v>993</v>
      </c>
      <c r="S1766">
        <v>21</v>
      </c>
      <c r="T1766">
        <v>189</v>
      </c>
      <c r="U1766">
        <v>1</v>
      </c>
      <c r="V1766">
        <v>2</v>
      </c>
      <c r="W1766">
        <v>5.8067224253539198</v>
      </c>
      <c r="X1766">
        <v>3833.8396742558989</v>
      </c>
      <c r="Y1766">
        <v>1649.0562125204265</v>
      </c>
      <c r="Z1766">
        <v>8545.2090568776075</v>
      </c>
      <c r="AA1766">
        <v>3703.6616850652799</v>
      </c>
      <c r="AB1766">
        <v>1050.3368906311825</v>
      </c>
      <c r="AC1766">
        <v>1843.0811364953306</v>
      </c>
      <c r="AD1766">
        <v>11.316398734706402</v>
      </c>
      <c r="AE1766">
        <v>20642.307777005783</v>
      </c>
    </row>
    <row r="1767" spans="1:31" x14ac:dyDescent="0.25">
      <c r="A1767">
        <v>1899482</v>
      </c>
      <c r="B1767">
        <v>1</v>
      </c>
      <c r="C1767" t="s">
        <v>80</v>
      </c>
      <c r="D1767" t="s">
        <v>109</v>
      </c>
      <c r="E1767" t="s">
        <v>149</v>
      </c>
      <c r="F1767" t="s">
        <v>2655</v>
      </c>
      <c r="G1767" t="s">
        <v>151</v>
      </c>
      <c r="H1767" t="s">
        <v>134</v>
      </c>
      <c r="I1767" t="s">
        <v>135</v>
      </c>
      <c r="J1767" t="s">
        <v>136</v>
      </c>
      <c r="K1767" t="s">
        <v>137</v>
      </c>
      <c r="L1767" t="s">
        <v>5281</v>
      </c>
      <c r="M1767" t="s">
        <v>5282</v>
      </c>
      <c r="N1767">
        <v>4.2569444440000002</v>
      </c>
      <c r="O1767">
        <v>0</v>
      </c>
      <c r="P1767">
        <v>5</v>
      </c>
      <c r="Q1767">
        <v>0</v>
      </c>
      <c r="R1767">
        <v>2</v>
      </c>
      <c r="S1767">
        <v>0</v>
      </c>
      <c r="T1767">
        <v>3</v>
      </c>
      <c r="U1767">
        <v>0</v>
      </c>
      <c r="V1767">
        <v>0</v>
      </c>
      <c r="W1767">
        <v>0</v>
      </c>
      <c r="X1767">
        <v>3.7639827085112669</v>
      </c>
      <c r="Y1767">
        <v>0</v>
      </c>
      <c r="Z1767">
        <v>3.1261256156811319</v>
      </c>
      <c r="AA1767">
        <v>0</v>
      </c>
      <c r="AB1767">
        <v>9.6764837832797408</v>
      </c>
      <c r="AC1767">
        <v>0</v>
      </c>
      <c r="AD1767">
        <v>0</v>
      </c>
      <c r="AE1767">
        <v>16.56659210747214</v>
      </c>
    </row>
    <row r="1768" spans="1:31" x14ac:dyDescent="0.25">
      <c r="A1768">
        <v>1899605</v>
      </c>
      <c r="B1768">
        <v>1</v>
      </c>
      <c r="C1768" t="s">
        <v>80</v>
      </c>
      <c r="D1768" t="s">
        <v>96</v>
      </c>
      <c r="E1768" t="s">
        <v>160</v>
      </c>
      <c r="F1768" t="s">
        <v>5283</v>
      </c>
      <c r="G1768" t="s">
        <v>133</v>
      </c>
      <c r="H1768" t="s">
        <v>134</v>
      </c>
      <c r="I1768" t="s">
        <v>135</v>
      </c>
      <c r="J1768" t="s">
        <v>136</v>
      </c>
      <c r="K1768" t="s">
        <v>137</v>
      </c>
      <c r="L1768" t="s">
        <v>5284</v>
      </c>
      <c r="M1768" t="s">
        <v>5285</v>
      </c>
      <c r="N1768">
        <v>3.554166666</v>
      </c>
      <c r="O1768">
        <v>0</v>
      </c>
      <c r="P1768">
        <v>34</v>
      </c>
      <c r="Q1768">
        <v>0</v>
      </c>
      <c r="R1768">
        <v>0</v>
      </c>
      <c r="S1768">
        <v>0</v>
      </c>
      <c r="T1768">
        <v>7</v>
      </c>
      <c r="U1768">
        <v>0</v>
      </c>
      <c r="V1768">
        <v>0</v>
      </c>
      <c r="W1768">
        <v>0</v>
      </c>
      <c r="X1768">
        <v>117.40811877318299</v>
      </c>
      <c r="Y1768">
        <v>0</v>
      </c>
      <c r="Z1768">
        <v>0</v>
      </c>
      <c r="AA1768">
        <v>0</v>
      </c>
      <c r="AB1768">
        <v>49.434426166200879</v>
      </c>
      <c r="AC1768">
        <v>0</v>
      </c>
      <c r="AD1768">
        <v>0</v>
      </c>
      <c r="AE1768">
        <v>166.84254493938386</v>
      </c>
    </row>
    <row r="1769" spans="1:31" x14ac:dyDescent="0.25">
      <c r="A1769">
        <v>1899728</v>
      </c>
      <c r="B1769">
        <v>1</v>
      </c>
      <c r="C1769" t="s">
        <v>81</v>
      </c>
      <c r="D1769" t="s">
        <v>112</v>
      </c>
      <c r="E1769" t="s">
        <v>160</v>
      </c>
      <c r="F1769" t="s">
        <v>5286</v>
      </c>
      <c r="G1769" t="s">
        <v>133</v>
      </c>
      <c r="H1769" t="s">
        <v>134</v>
      </c>
      <c r="I1769" t="s">
        <v>135</v>
      </c>
      <c r="J1769" t="s">
        <v>136</v>
      </c>
      <c r="K1769" t="s">
        <v>137</v>
      </c>
      <c r="L1769" t="s">
        <v>5287</v>
      </c>
      <c r="M1769" t="s">
        <v>5288</v>
      </c>
      <c r="N1769">
        <v>1.673333333</v>
      </c>
      <c r="O1769">
        <v>0</v>
      </c>
      <c r="P1769">
        <v>95</v>
      </c>
      <c r="Q1769">
        <v>0</v>
      </c>
      <c r="R1769">
        <v>0</v>
      </c>
      <c r="S1769">
        <v>0</v>
      </c>
      <c r="T1769">
        <v>25</v>
      </c>
      <c r="U1769">
        <v>0</v>
      </c>
      <c r="V1769">
        <v>0</v>
      </c>
      <c r="W1769">
        <v>0</v>
      </c>
      <c r="X1769">
        <v>46.280271269149445</v>
      </c>
      <c r="Y1769">
        <v>0</v>
      </c>
      <c r="Z1769">
        <v>0</v>
      </c>
      <c r="AA1769">
        <v>0</v>
      </c>
      <c r="AB1769">
        <v>25.304720591049449</v>
      </c>
      <c r="AC1769">
        <v>0</v>
      </c>
      <c r="AD1769">
        <v>0</v>
      </c>
      <c r="AE1769">
        <v>71.584991860198897</v>
      </c>
    </row>
    <row r="1770" spans="1:31" x14ac:dyDescent="0.25">
      <c r="A1770">
        <v>1898887</v>
      </c>
      <c r="B1770">
        <v>1</v>
      </c>
      <c r="C1770" t="s">
        <v>81</v>
      </c>
      <c r="D1770" t="s">
        <v>120</v>
      </c>
      <c r="E1770" t="s">
        <v>131</v>
      </c>
      <c r="F1770" t="s">
        <v>5289</v>
      </c>
      <c r="G1770" t="s">
        <v>133</v>
      </c>
      <c r="H1770" t="s">
        <v>134</v>
      </c>
      <c r="I1770" t="s">
        <v>135</v>
      </c>
      <c r="J1770" t="s">
        <v>136</v>
      </c>
      <c r="K1770" t="s">
        <v>137</v>
      </c>
      <c r="L1770" t="s">
        <v>5290</v>
      </c>
      <c r="M1770" t="s">
        <v>5291</v>
      </c>
      <c r="N1770">
        <v>2.2177777769999998</v>
      </c>
      <c r="O1770">
        <v>0</v>
      </c>
      <c r="P1770">
        <v>70</v>
      </c>
      <c r="Q1770">
        <v>0</v>
      </c>
      <c r="R1770">
        <v>1</v>
      </c>
      <c r="S1770">
        <v>0</v>
      </c>
      <c r="T1770">
        <v>2</v>
      </c>
      <c r="U1770">
        <v>0</v>
      </c>
      <c r="V1770">
        <v>0</v>
      </c>
      <c r="W1770">
        <v>0</v>
      </c>
      <c r="X1770">
        <v>41.762291065406963</v>
      </c>
      <c r="Y1770">
        <v>0</v>
      </c>
      <c r="Z1770">
        <v>1.0073273724308367</v>
      </c>
      <c r="AA1770">
        <v>0</v>
      </c>
      <c r="AB1770">
        <v>8.8162332027777787E-3</v>
      </c>
      <c r="AC1770">
        <v>0</v>
      </c>
      <c r="AD1770">
        <v>0</v>
      </c>
      <c r="AE1770">
        <v>42.778434671040579</v>
      </c>
    </row>
    <row r="1771" spans="1:31" x14ac:dyDescent="0.25">
      <c r="A1771">
        <v>1899528</v>
      </c>
      <c r="B1771">
        <v>1</v>
      </c>
      <c r="C1771" t="s">
        <v>81</v>
      </c>
      <c r="D1771" t="s">
        <v>118</v>
      </c>
      <c r="E1771" t="s">
        <v>140</v>
      </c>
      <c r="F1771" t="s">
        <v>5292</v>
      </c>
      <c r="G1771" t="s">
        <v>217</v>
      </c>
      <c r="H1771" t="s">
        <v>134</v>
      </c>
      <c r="I1771" t="s">
        <v>135</v>
      </c>
      <c r="J1771" t="s">
        <v>136</v>
      </c>
      <c r="K1771" t="s">
        <v>137</v>
      </c>
      <c r="L1771" t="s">
        <v>5293</v>
      </c>
      <c r="M1771" t="s">
        <v>5294</v>
      </c>
      <c r="N1771">
        <v>2.4133333330000002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0.52926747133804442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0.52926747133804442</v>
      </c>
    </row>
    <row r="1772" spans="1:31" x14ac:dyDescent="0.25">
      <c r="A1772">
        <v>1898592</v>
      </c>
      <c r="B1772">
        <v>1</v>
      </c>
      <c r="C1772" t="s">
        <v>80</v>
      </c>
      <c r="D1772" t="s">
        <v>90</v>
      </c>
      <c r="E1772" t="s">
        <v>171</v>
      </c>
      <c r="F1772" t="s">
        <v>4644</v>
      </c>
      <c r="G1772" t="s">
        <v>446</v>
      </c>
      <c r="H1772" t="s">
        <v>3625</v>
      </c>
      <c r="I1772" t="s">
        <v>135</v>
      </c>
      <c r="J1772" t="s">
        <v>136</v>
      </c>
      <c r="K1772" t="s">
        <v>137</v>
      </c>
      <c r="L1772" t="s">
        <v>5295</v>
      </c>
      <c r="M1772" t="s">
        <v>5296</v>
      </c>
      <c r="N1772">
        <v>0.74999444400000004</v>
      </c>
      <c r="O1772">
        <v>0</v>
      </c>
      <c r="P1772">
        <v>1434</v>
      </c>
      <c r="Q1772">
        <v>0</v>
      </c>
      <c r="R1772">
        <v>0</v>
      </c>
      <c r="S1772">
        <v>0</v>
      </c>
      <c r="T1772">
        <v>137</v>
      </c>
      <c r="U1772">
        <v>0</v>
      </c>
      <c r="V1772">
        <v>1</v>
      </c>
      <c r="W1772">
        <v>0</v>
      </c>
      <c r="X1772">
        <v>348.35727027622846</v>
      </c>
      <c r="Y1772">
        <v>0</v>
      </c>
      <c r="Z1772">
        <v>0</v>
      </c>
      <c r="AA1772">
        <v>0</v>
      </c>
      <c r="AB1772">
        <v>118.55499000360547</v>
      </c>
      <c r="AC1772">
        <v>0</v>
      </c>
      <c r="AD1772">
        <v>51.145953881052762</v>
      </c>
      <c r="AE1772">
        <v>518.05821416088668</v>
      </c>
    </row>
    <row r="1773" spans="1:31" x14ac:dyDescent="0.25">
      <c r="A1773">
        <v>1899920</v>
      </c>
      <c r="B1773">
        <v>1</v>
      </c>
      <c r="C1773" t="s">
        <v>80</v>
      </c>
      <c r="D1773" t="s">
        <v>108</v>
      </c>
      <c r="E1773" t="s">
        <v>154</v>
      </c>
      <c r="F1773" t="s">
        <v>4096</v>
      </c>
      <c r="G1773" t="s">
        <v>156</v>
      </c>
      <c r="H1773" t="s">
        <v>157</v>
      </c>
      <c r="I1773" t="s">
        <v>135</v>
      </c>
      <c r="J1773" t="s">
        <v>136</v>
      </c>
      <c r="K1773" t="s">
        <v>137</v>
      </c>
      <c r="L1773" t="s">
        <v>5297</v>
      </c>
      <c r="M1773" t="s">
        <v>5298</v>
      </c>
      <c r="N1773">
        <v>5.0555555000000002E-2</v>
      </c>
      <c r="O1773">
        <v>0</v>
      </c>
      <c r="P1773">
        <v>2170</v>
      </c>
      <c r="Q1773">
        <v>3</v>
      </c>
      <c r="R1773">
        <v>324</v>
      </c>
      <c r="S1773">
        <v>8</v>
      </c>
      <c r="T1773">
        <v>318</v>
      </c>
      <c r="U1773">
        <v>1</v>
      </c>
      <c r="V1773">
        <v>0</v>
      </c>
      <c r="W1773">
        <v>0</v>
      </c>
      <c r="X1773">
        <v>24.457143639202744</v>
      </c>
      <c r="Y1773">
        <v>1.2240362649552412</v>
      </c>
      <c r="Z1773">
        <v>17.35911873506306</v>
      </c>
      <c r="AA1773">
        <v>2.8709193164870404</v>
      </c>
      <c r="AB1773">
        <v>13.605942840059717</v>
      </c>
      <c r="AC1773">
        <v>0.79666807900012659</v>
      </c>
      <c r="AD1773">
        <v>0</v>
      </c>
      <c r="AE1773">
        <v>60.313828874767935</v>
      </c>
    </row>
    <row r="1774" spans="1:31" x14ac:dyDescent="0.25">
      <c r="A1774">
        <v>1897951</v>
      </c>
      <c r="B1774">
        <v>1</v>
      </c>
      <c r="C1774" t="s">
        <v>80</v>
      </c>
      <c r="D1774" t="s">
        <v>105</v>
      </c>
      <c r="E1774" t="s">
        <v>171</v>
      </c>
      <c r="F1774" t="s">
        <v>5299</v>
      </c>
      <c r="G1774" t="s">
        <v>446</v>
      </c>
      <c r="H1774" t="s">
        <v>3625</v>
      </c>
      <c r="I1774" t="s">
        <v>135</v>
      </c>
      <c r="J1774" t="s">
        <v>136</v>
      </c>
      <c r="K1774" t="s">
        <v>137</v>
      </c>
      <c r="L1774" t="s">
        <v>5300</v>
      </c>
      <c r="M1774" t="s">
        <v>5301</v>
      </c>
      <c r="N1774">
        <v>1.181241666</v>
      </c>
      <c r="O1774">
        <v>0</v>
      </c>
      <c r="P1774">
        <v>7463</v>
      </c>
      <c r="Q1774">
        <v>0</v>
      </c>
      <c r="R1774">
        <v>1</v>
      </c>
      <c r="S1774">
        <v>0</v>
      </c>
      <c r="T1774">
        <v>442</v>
      </c>
      <c r="U1774">
        <v>0</v>
      </c>
      <c r="V1774">
        <v>0</v>
      </c>
      <c r="W1774">
        <v>0</v>
      </c>
      <c r="X1774">
        <v>3041.6307793033852</v>
      </c>
      <c r="Y1774">
        <v>0</v>
      </c>
      <c r="Z1774">
        <v>1.1628838498980079</v>
      </c>
      <c r="AA1774">
        <v>0</v>
      </c>
      <c r="AB1774">
        <v>885.66115535283677</v>
      </c>
      <c r="AC1774">
        <v>0</v>
      </c>
      <c r="AD1774">
        <v>0</v>
      </c>
      <c r="AE1774">
        <v>3928.4548185061203</v>
      </c>
    </row>
    <row r="1775" spans="1:31" x14ac:dyDescent="0.25">
      <c r="A1775">
        <v>1899720</v>
      </c>
      <c r="B1775">
        <v>1</v>
      </c>
      <c r="C1775" t="s">
        <v>80</v>
      </c>
      <c r="D1775" t="s">
        <v>94</v>
      </c>
      <c r="E1775" t="s">
        <v>190</v>
      </c>
      <c r="F1775" t="s">
        <v>5302</v>
      </c>
      <c r="G1775" t="s">
        <v>241</v>
      </c>
      <c r="H1775" t="s">
        <v>157</v>
      </c>
      <c r="I1775" t="s">
        <v>135</v>
      </c>
      <c r="J1775" t="s">
        <v>136</v>
      </c>
      <c r="K1775" t="s">
        <v>137</v>
      </c>
      <c r="L1775" t="s">
        <v>5303</v>
      </c>
      <c r="M1775" t="s">
        <v>5304</v>
      </c>
      <c r="N1775">
        <v>3.7452777770000001</v>
      </c>
      <c r="O1775">
        <v>0</v>
      </c>
      <c r="P1775">
        <v>57</v>
      </c>
      <c r="Q1775">
        <v>0</v>
      </c>
      <c r="R1775">
        <v>12</v>
      </c>
      <c r="S1775">
        <v>0</v>
      </c>
      <c r="T1775">
        <v>8</v>
      </c>
      <c r="U1775">
        <v>0</v>
      </c>
      <c r="V1775">
        <v>0</v>
      </c>
      <c r="W1775">
        <v>0</v>
      </c>
      <c r="X1775">
        <v>49.442761094754466</v>
      </c>
      <c r="Y1775">
        <v>0</v>
      </c>
      <c r="Z1775">
        <v>50.118387370713577</v>
      </c>
      <c r="AA1775">
        <v>0</v>
      </c>
      <c r="AB1775">
        <v>59.990442232524963</v>
      </c>
      <c r="AC1775">
        <v>0</v>
      </c>
      <c r="AD1775">
        <v>0</v>
      </c>
      <c r="AE1775">
        <v>159.55159069799302</v>
      </c>
    </row>
    <row r="1776" spans="1:31" x14ac:dyDescent="0.25">
      <c r="A1776">
        <v>1898784</v>
      </c>
      <c r="B1776">
        <v>1</v>
      </c>
      <c r="C1776" t="s">
        <v>80</v>
      </c>
      <c r="D1776" t="s">
        <v>83</v>
      </c>
      <c r="E1776" t="s">
        <v>171</v>
      </c>
      <c r="F1776" t="s">
        <v>5305</v>
      </c>
      <c r="G1776" t="s">
        <v>446</v>
      </c>
      <c r="H1776" t="s">
        <v>3625</v>
      </c>
      <c r="I1776" t="s">
        <v>135</v>
      </c>
      <c r="J1776" t="s">
        <v>136</v>
      </c>
      <c r="K1776" t="s">
        <v>137</v>
      </c>
      <c r="L1776" t="s">
        <v>5306</v>
      </c>
      <c r="M1776" t="s">
        <v>5307</v>
      </c>
      <c r="N1776">
        <v>0.75878611100000004</v>
      </c>
      <c r="O1776">
        <v>0</v>
      </c>
      <c r="P1776">
        <v>3926</v>
      </c>
      <c r="Q1776">
        <v>0</v>
      </c>
      <c r="R1776">
        <v>1</v>
      </c>
      <c r="S1776">
        <v>13</v>
      </c>
      <c r="T1776">
        <v>648</v>
      </c>
      <c r="U1776">
        <v>7</v>
      </c>
      <c r="V1776">
        <v>10</v>
      </c>
      <c r="W1776">
        <v>0</v>
      </c>
      <c r="X1776">
        <v>1103.0304843803251</v>
      </c>
      <c r="Y1776">
        <v>0</v>
      </c>
      <c r="Z1776">
        <v>0.58626206219211885</v>
      </c>
      <c r="AA1776">
        <v>36.070429928245794</v>
      </c>
      <c r="AB1776">
        <v>595.58404173174256</v>
      </c>
      <c r="AC1776">
        <v>631.93470173448611</v>
      </c>
      <c r="AD1776">
        <v>316.48895699028765</v>
      </c>
      <c r="AE1776">
        <v>2683.6948768272796</v>
      </c>
    </row>
    <row r="1777" spans="1:31" x14ac:dyDescent="0.25">
      <c r="A1777">
        <v>1899213</v>
      </c>
      <c r="B1777">
        <v>1</v>
      </c>
      <c r="C1777" t="s">
        <v>80</v>
      </c>
      <c r="D1777" t="s">
        <v>105</v>
      </c>
      <c r="E1777" t="s">
        <v>190</v>
      </c>
      <c r="F1777" t="s">
        <v>5308</v>
      </c>
      <c r="G1777" t="s">
        <v>241</v>
      </c>
      <c r="H1777" t="s">
        <v>157</v>
      </c>
      <c r="I1777" t="s">
        <v>135</v>
      </c>
      <c r="J1777" t="s">
        <v>136</v>
      </c>
      <c r="K1777" t="s">
        <v>137</v>
      </c>
      <c r="L1777" t="s">
        <v>5309</v>
      </c>
      <c r="M1777" t="s">
        <v>5310</v>
      </c>
      <c r="N1777">
        <v>6.4994444439999999</v>
      </c>
      <c r="O1777">
        <v>7</v>
      </c>
      <c r="P1777">
        <v>0</v>
      </c>
      <c r="Q1777">
        <v>1</v>
      </c>
      <c r="R1777">
        <v>0</v>
      </c>
      <c r="S1777">
        <v>1</v>
      </c>
      <c r="T1777">
        <v>0</v>
      </c>
      <c r="U1777">
        <v>0</v>
      </c>
      <c r="V1777">
        <v>0</v>
      </c>
      <c r="W1777">
        <v>38.622713406165595</v>
      </c>
      <c r="X1777">
        <v>0</v>
      </c>
      <c r="Y1777">
        <v>12.797538155301137</v>
      </c>
      <c r="Z1777">
        <v>0</v>
      </c>
      <c r="AA1777">
        <v>4.3451051416862283</v>
      </c>
      <c r="AB1777">
        <v>0</v>
      </c>
      <c r="AC1777">
        <v>0</v>
      </c>
      <c r="AD1777">
        <v>0</v>
      </c>
      <c r="AE1777">
        <v>55.765356703152953</v>
      </c>
    </row>
    <row r="1778" spans="1:31" x14ac:dyDescent="0.25">
      <c r="A1778">
        <v>1897364</v>
      </c>
      <c r="B1778">
        <v>1</v>
      </c>
      <c r="C1778" t="s">
        <v>80</v>
      </c>
      <c r="D1778" t="s">
        <v>96</v>
      </c>
      <c r="E1778" t="s">
        <v>140</v>
      </c>
      <c r="F1778" t="s">
        <v>5311</v>
      </c>
      <c r="G1778" t="s">
        <v>217</v>
      </c>
      <c r="H1778" t="s">
        <v>134</v>
      </c>
      <c r="I1778" t="s">
        <v>135</v>
      </c>
      <c r="J1778" t="s">
        <v>136</v>
      </c>
      <c r="K1778" t="s">
        <v>137</v>
      </c>
      <c r="L1778" t="s">
        <v>5312</v>
      </c>
      <c r="M1778" t="s">
        <v>5313</v>
      </c>
      <c r="N1778">
        <v>5.3319444440000003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6.0053491136670498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6.0053491136670498</v>
      </c>
    </row>
    <row r="1779" spans="1:31" x14ac:dyDescent="0.25">
      <c r="A1779">
        <v>1897433</v>
      </c>
      <c r="B1779">
        <v>1</v>
      </c>
      <c r="C1779" t="s">
        <v>80</v>
      </c>
      <c r="D1779" t="s">
        <v>97</v>
      </c>
      <c r="E1779" t="s">
        <v>154</v>
      </c>
      <c r="F1779" t="s">
        <v>5314</v>
      </c>
      <c r="G1779" t="s">
        <v>156</v>
      </c>
      <c r="H1779" t="s">
        <v>157</v>
      </c>
      <c r="I1779" t="s">
        <v>135</v>
      </c>
      <c r="J1779" t="s">
        <v>136</v>
      </c>
      <c r="K1779" t="s">
        <v>137</v>
      </c>
      <c r="L1779" t="s">
        <v>5315</v>
      </c>
      <c r="M1779" t="s">
        <v>5316</v>
      </c>
      <c r="N1779">
        <v>1.311111111</v>
      </c>
      <c r="O1779">
        <v>32</v>
      </c>
      <c r="P1779">
        <v>21354</v>
      </c>
      <c r="Q1779">
        <v>16</v>
      </c>
      <c r="R1779">
        <v>630</v>
      </c>
      <c r="S1779">
        <v>66</v>
      </c>
      <c r="T1779">
        <v>1573</v>
      </c>
      <c r="U1779">
        <v>4</v>
      </c>
      <c r="V1779">
        <v>8</v>
      </c>
      <c r="W1779">
        <v>446.65055791050384</v>
      </c>
      <c r="X1779">
        <v>9276.1595722789298</v>
      </c>
      <c r="Y1779">
        <v>26.784006265275757</v>
      </c>
      <c r="Z1779">
        <v>529.93449435704065</v>
      </c>
      <c r="AA1779">
        <v>2972.9826777899107</v>
      </c>
      <c r="AB1779">
        <v>4455.3959143588709</v>
      </c>
      <c r="AC1779">
        <v>10440.092101032806</v>
      </c>
      <c r="AD1779">
        <v>279.64726859210759</v>
      </c>
      <c r="AE1779">
        <v>28427.646592585443</v>
      </c>
    </row>
    <row r="1780" spans="1:31" x14ac:dyDescent="0.25">
      <c r="A1780">
        <v>1898764</v>
      </c>
      <c r="B1780">
        <v>1</v>
      </c>
      <c r="C1780" t="s">
        <v>81</v>
      </c>
      <c r="D1780" t="s">
        <v>123</v>
      </c>
      <c r="E1780" t="s">
        <v>171</v>
      </c>
      <c r="F1780" t="s">
        <v>5317</v>
      </c>
      <c r="G1780" t="s">
        <v>446</v>
      </c>
      <c r="H1780" t="s">
        <v>3625</v>
      </c>
      <c r="I1780" t="s">
        <v>135</v>
      </c>
      <c r="J1780" t="s">
        <v>136</v>
      </c>
      <c r="K1780" t="s">
        <v>137</v>
      </c>
      <c r="L1780" t="s">
        <v>5318</v>
      </c>
      <c r="M1780" t="s">
        <v>5319</v>
      </c>
      <c r="N1780">
        <v>0.46344444400000001</v>
      </c>
      <c r="O1780">
        <v>22</v>
      </c>
      <c r="P1780">
        <v>4639</v>
      </c>
      <c r="Q1780">
        <v>630</v>
      </c>
      <c r="R1780">
        <v>808</v>
      </c>
      <c r="S1780">
        <v>95</v>
      </c>
      <c r="T1780">
        <v>523</v>
      </c>
      <c r="U1780">
        <v>10</v>
      </c>
      <c r="V1780">
        <v>0</v>
      </c>
      <c r="W1780">
        <v>7.1529550326748588</v>
      </c>
      <c r="X1780">
        <v>437.82348298283597</v>
      </c>
      <c r="Y1780">
        <v>461.98658491970298</v>
      </c>
      <c r="Z1780">
        <v>419.27784748086191</v>
      </c>
      <c r="AA1780">
        <v>218.10118050114295</v>
      </c>
      <c r="AB1780">
        <v>244.16260739604152</v>
      </c>
      <c r="AC1780">
        <v>222.83033879811032</v>
      </c>
      <c r="AD1780">
        <v>0</v>
      </c>
      <c r="AE1780">
        <v>2011.3349971113705</v>
      </c>
    </row>
    <row r="1781" spans="1:31" x14ac:dyDescent="0.25">
      <c r="A1781">
        <v>1897839</v>
      </c>
      <c r="B1781">
        <v>1</v>
      </c>
      <c r="C1781" t="s">
        <v>80</v>
      </c>
      <c r="D1781" t="s">
        <v>93</v>
      </c>
      <c r="E1781" t="s">
        <v>171</v>
      </c>
      <c r="F1781" t="s">
        <v>5320</v>
      </c>
      <c r="G1781" t="s">
        <v>446</v>
      </c>
      <c r="H1781" t="s">
        <v>3625</v>
      </c>
      <c r="I1781" t="s">
        <v>135</v>
      </c>
      <c r="J1781" t="s">
        <v>136</v>
      </c>
      <c r="K1781" t="s">
        <v>137</v>
      </c>
      <c r="L1781" t="s">
        <v>5321</v>
      </c>
      <c r="M1781" t="s">
        <v>5322</v>
      </c>
      <c r="N1781">
        <v>0.47722222199999997</v>
      </c>
      <c r="O1781">
        <v>0</v>
      </c>
      <c r="P1781">
        <v>10119</v>
      </c>
      <c r="Q1781">
        <v>62</v>
      </c>
      <c r="R1781">
        <v>2302</v>
      </c>
      <c r="S1781">
        <v>78</v>
      </c>
      <c r="T1781">
        <v>1683</v>
      </c>
      <c r="U1781">
        <v>2</v>
      </c>
      <c r="V1781">
        <v>0</v>
      </c>
      <c r="W1781">
        <v>0</v>
      </c>
      <c r="X1781">
        <v>950.91006029456832</v>
      </c>
      <c r="Y1781">
        <v>130.91102997197962</v>
      </c>
      <c r="Z1781">
        <v>2177.3787592671551</v>
      </c>
      <c r="AA1781">
        <v>437.56896517850174</v>
      </c>
      <c r="AB1781">
        <v>1306.2168891642161</v>
      </c>
      <c r="AC1781">
        <v>21.009744821732042</v>
      </c>
      <c r="AD1781">
        <v>0</v>
      </c>
      <c r="AE1781">
        <v>5023.9954486981533</v>
      </c>
    </row>
    <row r="1782" spans="1:31" x14ac:dyDescent="0.25">
      <c r="A1782">
        <v>1897390</v>
      </c>
      <c r="B1782">
        <v>1</v>
      </c>
      <c r="C1782" t="s">
        <v>80</v>
      </c>
      <c r="D1782" t="s">
        <v>93</v>
      </c>
      <c r="E1782" t="s">
        <v>154</v>
      </c>
      <c r="F1782" t="s">
        <v>5323</v>
      </c>
      <c r="G1782" t="s">
        <v>156</v>
      </c>
      <c r="H1782" t="s">
        <v>157</v>
      </c>
      <c r="I1782" t="s">
        <v>135</v>
      </c>
      <c r="J1782" t="s">
        <v>136</v>
      </c>
      <c r="K1782" t="s">
        <v>137</v>
      </c>
      <c r="L1782" t="s">
        <v>5324</v>
      </c>
      <c r="M1782" t="s">
        <v>5325</v>
      </c>
      <c r="N1782">
        <v>1.6672222219999999</v>
      </c>
      <c r="O1782">
        <v>0</v>
      </c>
      <c r="P1782">
        <v>310</v>
      </c>
      <c r="Q1782">
        <v>16</v>
      </c>
      <c r="R1782">
        <v>161</v>
      </c>
      <c r="S1782">
        <v>2</v>
      </c>
      <c r="T1782">
        <v>92</v>
      </c>
      <c r="U1782">
        <v>0</v>
      </c>
      <c r="V1782">
        <v>0</v>
      </c>
      <c r="W1782">
        <v>0</v>
      </c>
      <c r="X1782">
        <v>132.48903146015769</v>
      </c>
      <c r="Y1782">
        <v>414.67049105779876</v>
      </c>
      <c r="Z1782">
        <v>485.27081426046487</v>
      </c>
      <c r="AA1782">
        <v>6.2406579971158109</v>
      </c>
      <c r="AB1782">
        <v>255.99635124753181</v>
      </c>
      <c r="AC1782">
        <v>0</v>
      </c>
      <c r="AD1782">
        <v>0</v>
      </c>
      <c r="AE1782">
        <v>1294.6673460230688</v>
      </c>
    </row>
    <row r="1783" spans="1:31" x14ac:dyDescent="0.25">
      <c r="A1783">
        <v>1897882</v>
      </c>
      <c r="B1783">
        <v>1</v>
      </c>
      <c r="C1783" t="s">
        <v>80</v>
      </c>
      <c r="D1783" t="s">
        <v>96</v>
      </c>
      <c r="E1783" t="s">
        <v>171</v>
      </c>
      <c r="F1783" t="s">
        <v>5326</v>
      </c>
      <c r="G1783" t="s">
        <v>446</v>
      </c>
      <c r="H1783" t="s">
        <v>3625</v>
      </c>
      <c r="I1783" t="s">
        <v>135</v>
      </c>
      <c r="J1783" t="s">
        <v>136</v>
      </c>
      <c r="K1783" t="s">
        <v>137</v>
      </c>
      <c r="L1783" t="s">
        <v>5327</v>
      </c>
      <c r="M1783" t="s">
        <v>5328</v>
      </c>
      <c r="N1783">
        <v>0.54966388799999999</v>
      </c>
      <c r="O1783">
        <v>0</v>
      </c>
      <c r="P1783">
        <v>258</v>
      </c>
      <c r="Q1783">
        <v>14</v>
      </c>
      <c r="R1783">
        <v>21</v>
      </c>
      <c r="S1783">
        <v>19</v>
      </c>
      <c r="T1783">
        <v>28</v>
      </c>
      <c r="U1783">
        <v>5</v>
      </c>
      <c r="V1783">
        <v>0</v>
      </c>
      <c r="W1783">
        <v>0</v>
      </c>
      <c r="X1783">
        <v>42.155924294815577</v>
      </c>
      <c r="Y1783">
        <v>10.762070446148069</v>
      </c>
      <c r="Z1783">
        <v>7.3121257222822704</v>
      </c>
      <c r="AA1783">
        <v>81.79019357221344</v>
      </c>
      <c r="AB1783">
        <v>9.7192680513133904</v>
      </c>
      <c r="AC1783">
        <v>429.54520169850446</v>
      </c>
      <c r="AD1783">
        <v>0</v>
      </c>
      <c r="AE1783">
        <v>581.28478378527723</v>
      </c>
    </row>
    <row r="1784" spans="1:31" x14ac:dyDescent="0.25">
      <c r="A1784">
        <v>1899405</v>
      </c>
      <c r="B1784">
        <v>1</v>
      </c>
      <c r="C1784" t="s">
        <v>81</v>
      </c>
      <c r="D1784" t="s">
        <v>122</v>
      </c>
      <c r="E1784" t="s">
        <v>220</v>
      </c>
      <c r="F1784" t="s">
        <v>5329</v>
      </c>
      <c r="G1784" t="s">
        <v>156</v>
      </c>
      <c r="H1784" t="s">
        <v>157</v>
      </c>
      <c r="I1784" t="s">
        <v>135</v>
      </c>
      <c r="J1784" t="s">
        <v>136</v>
      </c>
      <c r="K1784" t="s">
        <v>137</v>
      </c>
      <c r="L1784" t="s">
        <v>5330</v>
      </c>
      <c r="M1784" t="s">
        <v>5331</v>
      </c>
      <c r="N1784">
        <v>0.44416666599999999</v>
      </c>
      <c r="O1784">
        <v>0</v>
      </c>
      <c r="P1784">
        <v>112</v>
      </c>
      <c r="Q1784">
        <v>0</v>
      </c>
      <c r="R1784">
        <v>0</v>
      </c>
      <c r="S1784">
        <v>0</v>
      </c>
      <c r="T1784">
        <v>11</v>
      </c>
      <c r="U1784">
        <v>0</v>
      </c>
      <c r="V1784">
        <v>0</v>
      </c>
      <c r="W1784">
        <v>0</v>
      </c>
      <c r="X1784">
        <v>7.566561285587114</v>
      </c>
      <c r="Y1784">
        <v>0</v>
      </c>
      <c r="Z1784">
        <v>0</v>
      </c>
      <c r="AA1784">
        <v>0</v>
      </c>
      <c r="AB1784">
        <v>3.5245745093502747</v>
      </c>
      <c r="AC1784">
        <v>0</v>
      </c>
      <c r="AD1784">
        <v>0</v>
      </c>
      <c r="AE1784">
        <v>11.091135794937388</v>
      </c>
    </row>
    <row r="1785" spans="1:31" x14ac:dyDescent="0.25">
      <c r="A1785">
        <v>1899897</v>
      </c>
      <c r="B1785">
        <v>1</v>
      </c>
      <c r="C1785" t="s">
        <v>80</v>
      </c>
      <c r="D1785" t="s">
        <v>97</v>
      </c>
      <c r="E1785" t="s">
        <v>140</v>
      </c>
      <c r="F1785" t="s">
        <v>5332</v>
      </c>
      <c r="G1785" t="s">
        <v>146</v>
      </c>
      <c r="H1785" t="s">
        <v>134</v>
      </c>
      <c r="I1785" t="s">
        <v>135</v>
      </c>
      <c r="J1785" t="s">
        <v>136</v>
      </c>
      <c r="K1785" t="s">
        <v>137</v>
      </c>
      <c r="L1785" t="s">
        <v>5333</v>
      </c>
      <c r="M1785" t="s">
        <v>5334</v>
      </c>
      <c r="N1785">
        <v>0.77472222199999996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0.31304295289219952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0.31304295289219952</v>
      </c>
    </row>
    <row r="1786" spans="1:31" x14ac:dyDescent="0.25">
      <c r="A1786">
        <v>1898595</v>
      </c>
      <c r="B1786">
        <v>1</v>
      </c>
      <c r="C1786" t="s">
        <v>80</v>
      </c>
      <c r="D1786" t="s">
        <v>82</v>
      </c>
      <c r="E1786" t="s">
        <v>171</v>
      </c>
      <c r="F1786" t="s">
        <v>5335</v>
      </c>
      <c r="G1786" t="s">
        <v>446</v>
      </c>
      <c r="H1786" t="s">
        <v>3625</v>
      </c>
      <c r="I1786" t="s">
        <v>135</v>
      </c>
      <c r="J1786" t="s">
        <v>136</v>
      </c>
      <c r="K1786" t="s">
        <v>137</v>
      </c>
      <c r="L1786" t="s">
        <v>5336</v>
      </c>
      <c r="M1786" t="s">
        <v>5337</v>
      </c>
      <c r="N1786">
        <v>1.2866</v>
      </c>
      <c r="O1786">
        <v>0</v>
      </c>
      <c r="P1786">
        <v>5102</v>
      </c>
      <c r="Q1786">
        <v>0</v>
      </c>
      <c r="R1786">
        <v>0</v>
      </c>
      <c r="S1786">
        <v>6</v>
      </c>
      <c r="T1786">
        <v>3167</v>
      </c>
      <c r="U1786">
        <v>0</v>
      </c>
      <c r="V1786">
        <v>5</v>
      </c>
      <c r="W1786">
        <v>0</v>
      </c>
      <c r="X1786">
        <v>1866.7420051748386</v>
      </c>
      <c r="Y1786">
        <v>0</v>
      </c>
      <c r="Z1786">
        <v>0</v>
      </c>
      <c r="AA1786">
        <v>623.91620356432861</v>
      </c>
      <c r="AB1786">
        <v>4251.4747412244387</v>
      </c>
      <c r="AC1786">
        <v>0</v>
      </c>
      <c r="AD1786">
        <v>29.00506178647327</v>
      </c>
      <c r="AE1786">
        <v>6771.1380117500794</v>
      </c>
    </row>
    <row r="1787" spans="1:31" x14ac:dyDescent="0.25">
      <c r="A1787">
        <v>1898005</v>
      </c>
      <c r="B1787">
        <v>1</v>
      </c>
      <c r="C1787" t="s">
        <v>80</v>
      </c>
      <c r="D1787" t="s">
        <v>94</v>
      </c>
      <c r="E1787" t="s">
        <v>171</v>
      </c>
      <c r="F1787" t="s">
        <v>5338</v>
      </c>
      <c r="G1787" t="s">
        <v>446</v>
      </c>
      <c r="H1787" t="s">
        <v>3625</v>
      </c>
      <c r="I1787" t="s">
        <v>135</v>
      </c>
      <c r="J1787" t="s">
        <v>136</v>
      </c>
      <c r="K1787" t="s">
        <v>137</v>
      </c>
      <c r="L1787" t="s">
        <v>5339</v>
      </c>
      <c r="M1787" t="s">
        <v>5340</v>
      </c>
      <c r="N1787">
        <v>0.82138888799999998</v>
      </c>
      <c r="O1787">
        <v>2</v>
      </c>
      <c r="P1787">
        <v>1789</v>
      </c>
      <c r="Q1787">
        <v>35</v>
      </c>
      <c r="R1787">
        <v>336</v>
      </c>
      <c r="S1787">
        <v>25</v>
      </c>
      <c r="T1787">
        <v>182</v>
      </c>
      <c r="U1787">
        <v>14</v>
      </c>
      <c r="V1787">
        <v>0</v>
      </c>
      <c r="W1787">
        <v>1.5922459403274267</v>
      </c>
      <c r="X1787">
        <v>259.62032560992566</v>
      </c>
      <c r="Y1787">
        <v>167.08619668545791</v>
      </c>
      <c r="Z1787">
        <v>893.36352980922777</v>
      </c>
      <c r="AA1787">
        <v>285.4737052227411</v>
      </c>
      <c r="AB1787">
        <v>113.69491499863791</v>
      </c>
      <c r="AC1787">
        <v>5022.7235249360192</v>
      </c>
      <c r="AD1787">
        <v>0</v>
      </c>
      <c r="AE1787">
        <v>6743.5544432023371</v>
      </c>
    </row>
    <row r="1788" spans="1:31" x14ac:dyDescent="0.25">
      <c r="A1788">
        <v>1897341</v>
      </c>
      <c r="B1788">
        <v>1</v>
      </c>
      <c r="C1788" t="s">
        <v>81</v>
      </c>
      <c r="D1788" t="s">
        <v>128</v>
      </c>
      <c r="E1788" t="s">
        <v>154</v>
      </c>
      <c r="F1788" t="s">
        <v>1829</v>
      </c>
      <c r="G1788" t="s">
        <v>156</v>
      </c>
      <c r="H1788" t="s">
        <v>157</v>
      </c>
      <c r="I1788" t="s">
        <v>135</v>
      </c>
      <c r="J1788" t="s">
        <v>136</v>
      </c>
      <c r="K1788" t="s">
        <v>137</v>
      </c>
      <c r="L1788" t="s">
        <v>5341</v>
      </c>
      <c r="M1788" t="s">
        <v>5342</v>
      </c>
      <c r="N1788">
        <v>1.791111111</v>
      </c>
      <c r="O1788">
        <v>0</v>
      </c>
      <c r="P1788">
        <v>507</v>
      </c>
      <c r="Q1788">
        <v>1</v>
      </c>
      <c r="R1788">
        <v>63</v>
      </c>
      <c r="S1788">
        <v>3</v>
      </c>
      <c r="T1788">
        <v>106</v>
      </c>
      <c r="U1788">
        <v>1</v>
      </c>
      <c r="V1788">
        <v>0</v>
      </c>
      <c r="W1788">
        <v>0</v>
      </c>
      <c r="X1788">
        <v>163.40075222636236</v>
      </c>
      <c r="Y1788">
        <v>69.499288473613561</v>
      </c>
      <c r="Z1788">
        <v>137.24676528096893</v>
      </c>
      <c r="AA1788">
        <v>11.575421612602321</v>
      </c>
      <c r="AB1788">
        <v>100.18151917697752</v>
      </c>
      <c r="AC1788">
        <v>37.475959962461346</v>
      </c>
      <c r="AD1788">
        <v>0</v>
      </c>
      <c r="AE1788">
        <v>519.37970673298605</v>
      </c>
    </row>
    <row r="1789" spans="1:31" x14ac:dyDescent="0.25">
      <c r="A1789">
        <v>1899754</v>
      </c>
      <c r="B1789">
        <v>1</v>
      </c>
      <c r="C1789" t="s">
        <v>80</v>
      </c>
      <c r="D1789" t="s">
        <v>98</v>
      </c>
      <c r="E1789" t="s">
        <v>131</v>
      </c>
      <c r="F1789" t="s">
        <v>5343</v>
      </c>
      <c r="G1789" t="s">
        <v>133</v>
      </c>
      <c r="H1789" t="s">
        <v>134</v>
      </c>
      <c r="I1789" t="s">
        <v>135</v>
      </c>
      <c r="J1789" t="s">
        <v>136</v>
      </c>
      <c r="K1789" t="s">
        <v>137</v>
      </c>
      <c r="L1789" t="s">
        <v>5344</v>
      </c>
      <c r="M1789" t="s">
        <v>5345</v>
      </c>
      <c r="N1789">
        <v>2.0325000000000002</v>
      </c>
      <c r="O1789">
        <v>0</v>
      </c>
      <c r="P1789">
        <v>0</v>
      </c>
      <c r="Q1789">
        <v>0</v>
      </c>
      <c r="R1789">
        <v>5</v>
      </c>
      <c r="S1789">
        <v>0</v>
      </c>
      <c r="T1789">
        <v>2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14.274049737992859</v>
      </c>
      <c r="AA1789">
        <v>0</v>
      </c>
      <c r="AB1789">
        <v>9.1496765334285755</v>
      </c>
      <c r="AC1789">
        <v>0</v>
      </c>
      <c r="AD1789">
        <v>0</v>
      </c>
      <c r="AE1789">
        <v>23.423726271421437</v>
      </c>
    </row>
    <row r="1790" spans="1:31" x14ac:dyDescent="0.25">
      <c r="A1790">
        <v>1898031</v>
      </c>
      <c r="B1790">
        <v>1</v>
      </c>
      <c r="C1790" t="s">
        <v>80</v>
      </c>
      <c r="D1790" t="s">
        <v>97</v>
      </c>
      <c r="E1790" t="s">
        <v>171</v>
      </c>
      <c r="F1790" t="s">
        <v>5346</v>
      </c>
      <c r="G1790" t="s">
        <v>446</v>
      </c>
      <c r="H1790" t="s">
        <v>3625</v>
      </c>
      <c r="I1790" t="s">
        <v>135</v>
      </c>
      <c r="J1790" t="s">
        <v>136</v>
      </c>
      <c r="K1790" t="s">
        <v>137</v>
      </c>
      <c r="L1790" t="s">
        <v>5347</v>
      </c>
      <c r="M1790" t="s">
        <v>5348</v>
      </c>
      <c r="N1790">
        <v>0.98535277700000001</v>
      </c>
      <c r="O1790">
        <v>7</v>
      </c>
      <c r="P1790">
        <v>5031</v>
      </c>
      <c r="Q1790">
        <v>17</v>
      </c>
      <c r="R1790">
        <v>258</v>
      </c>
      <c r="S1790">
        <v>39</v>
      </c>
      <c r="T1790">
        <v>564</v>
      </c>
      <c r="U1790">
        <v>2</v>
      </c>
      <c r="V1790">
        <v>0</v>
      </c>
      <c r="W1790">
        <v>11.752174518567664</v>
      </c>
      <c r="X1790">
        <v>1396.9272381292071</v>
      </c>
      <c r="Y1790">
        <v>29.595423484543744</v>
      </c>
      <c r="Z1790">
        <v>103.6536970840788</v>
      </c>
      <c r="AA1790">
        <v>676.55911007543148</v>
      </c>
      <c r="AB1790">
        <v>714.05344213707258</v>
      </c>
      <c r="AC1790">
        <v>120.64665218544931</v>
      </c>
      <c r="AD1790">
        <v>0</v>
      </c>
      <c r="AE1790">
        <v>3053.1877376143511</v>
      </c>
    </row>
    <row r="1791" spans="1:31" x14ac:dyDescent="0.25">
      <c r="A1791">
        <v>1899777</v>
      </c>
      <c r="B1791">
        <v>1</v>
      </c>
      <c r="C1791" t="s">
        <v>80</v>
      </c>
      <c r="D1791" t="s">
        <v>94</v>
      </c>
      <c r="E1791" t="s">
        <v>149</v>
      </c>
      <c r="F1791" t="s">
        <v>5349</v>
      </c>
      <c r="G1791" t="s">
        <v>133</v>
      </c>
      <c r="H1791" t="s">
        <v>134</v>
      </c>
      <c r="I1791" t="s">
        <v>135</v>
      </c>
      <c r="J1791" t="s">
        <v>136</v>
      </c>
      <c r="K1791" t="s">
        <v>137</v>
      </c>
      <c r="L1791" t="s">
        <v>5350</v>
      </c>
      <c r="M1791" t="s">
        <v>5351</v>
      </c>
      <c r="N1791">
        <v>6.9775</v>
      </c>
      <c r="O1791">
        <v>0</v>
      </c>
      <c r="P1791">
        <v>0</v>
      </c>
      <c r="Q1791">
        <v>0</v>
      </c>
      <c r="R1791">
        <v>10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244.96593995315811</v>
      </c>
      <c r="AA1791">
        <v>0</v>
      </c>
      <c r="AB1791">
        <v>0</v>
      </c>
      <c r="AC1791">
        <v>0</v>
      </c>
      <c r="AD1791">
        <v>0</v>
      </c>
      <c r="AE1791">
        <v>244.96593995315811</v>
      </c>
    </row>
    <row r="1792" spans="1:31" x14ac:dyDescent="0.25">
      <c r="A1792">
        <v>1898211</v>
      </c>
      <c r="B1792">
        <v>1</v>
      </c>
      <c r="C1792" t="s">
        <v>81</v>
      </c>
      <c r="D1792" t="s">
        <v>112</v>
      </c>
      <c r="E1792" t="s">
        <v>171</v>
      </c>
      <c r="F1792" t="s">
        <v>5352</v>
      </c>
      <c r="G1792" t="s">
        <v>446</v>
      </c>
      <c r="H1792" t="s">
        <v>3625</v>
      </c>
      <c r="I1792" t="s">
        <v>135</v>
      </c>
      <c r="J1792" t="s">
        <v>136</v>
      </c>
      <c r="K1792" t="s">
        <v>137</v>
      </c>
      <c r="L1792" t="s">
        <v>5353</v>
      </c>
      <c r="M1792" t="s">
        <v>5354</v>
      </c>
      <c r="N1792">
        <v>1.0408333329999999</v>
      </c>
      <c r="O1792">
        <v>1</v>
      </c>
      <c r="P1792">
        <v>171</v>
      </c>
      <c r="Q1792">
        <v>191</v>
      </c>
      <c r="R1792">
        <v>77</v>
      </c>
      <c r="S1792">
        <v>8</v>
      </c>
      <c r="T1792">
        <v>12</v>
      </c>
      <c r="U1792">
        <v>3</v>
      </c>
      <c r="V1792">
        <v>0</v>
      </c>
      <c r="W1792">
        <v>14.699756231683155</v>
      </c>
      <c r="X1792">
        <v>67.377203631588927</v>
      </c>
      <c r="Y1792">
        <v>521.79377296473592</v>
      </c>
      <c r="Z1792">
        <v>109.18553960899185</v>
      </c>
      <c r="AA1792">
        <v>415.56283356350929</v>
      </c>
      <c r="AB1792">
        <v>10.994519693734633</v>
      </c>
      <c r="AC1792">
        <v>1736.7464141540049</v>
      </c>
      <c r="AD1792">
        <v>0</v>
      </c>
      <c r="AE1792">
        <v>2876.3600398482486</v>
      </c>
    </row>
    <row r="1793" spans="1:31" x14ac:dyDescent="0.25">
      <c r="A1793">
        <v>1897974</v>
      </c>
      <c r="B1793">
        <v>1</v>
      </c>
      <c r="C1793" t="s">
        <v>80</v>
      </c>
      <c r="D1793" t="s">
        <v>105</v>
      </c>
      <c r="E1793" t="s">
        <v>171</v>
      </c>
      <c r="F1793" t="s">
        <v>5355</v>
      </c>
      <c r="G1793" t="s">
        <v>446</v>
      </c>
      <c r="H1793" t="s">
        <v>3625</v>
      </c>
      <c r="I1793" t="s">
        <v>135</v>
      </c>
      <c r="J1793" t="s">
        <v>136</v>
      </c>
      <c r="K1793" t="s">
        <v>137</v>
      </c>
      <c r="L1793" t="s">
        <v>5356</v>
      </c>
      <c r="M1793" t="s">
        <v>5357</v>
      </c>
      <c r="N1793">
        <v>1.448171111</v>
      </c>
      <c r="O1793">
        <v>1</v>
      </c>
      <c r="P1793">
        <v>11113</v>
      </c>
      <c r="Q1793">
        <v>0</v>
      </c>
      <c r="R1793">
        <v>68</v>
      </c>
      <c r="S1793">
        <v>25</v>
      </c>
      <c r="T1793">
        <v>1898</v>
      </c>
      <c r="U1793">
        <v>23</v>
      </c>
      <c r="V1793">
        <v>7</v>
      </c>
      <c r="W1793">
        <v>1.359640300241391</v>
      </c>
      <c r="X1793">
        <v>4456.3822394121462</v>
      </c>
      <c r="Y1793">
        <v>0</v>
      </c>
      <c r="Z1793">
        <v>44.197792316468288</v>
      </c>
      <c r="AA1793">
        <v>596.40635699858592</v>
      </c>
      <c r="AB1793">
        <v>4419.2158392364918</v>
      </c>
      <c r="AC1793">
        <v>2989.78637303186</v>
      </c>
      <c r="AD1793">
        <v>168.6203406781076</v>
      </c>
      <c r="AE1793">
        <v>12675.968581973901</v>
      </c>
    </row>
    <row r="1794" spans="1:31" x14ac:dyDescent="0.25">
      <c r="A1794">
        <v>1897321</v>
      </c>
      <c r="B1794">
        <v>1</v>
      </c>
      <c r="C1794" t="s">
        <v>80</v>
      </c>
      <c r="D1794" t="s">
        <v>107</v>
      </c>
      <c r="E1794" t="s">
        <v>154</v>
      </c>
      <c r="F1794" t="s">
        <v>5358</v>
      </c>
      <c r="G1794" t="s">
        <v>156</v>
      </c>
      <c r="H1794" t="s">
        <v>157</v>
      </c>
      <c r="I1794" t="s">
        <v>135</v>
      </c>
      <c r="J1794" t="s">
        <v>136</v>
      </c>
      <c r="K1794" t="s">
        <v>137</v>
      </c>
      <c r="L1794" t="s">
        <v>5359</v>
      </c>
      <c r="M1794" t="s">
        <v>5360</v>
      </c>
      <c r="N1794">
        <v>1.575</v>
      </c>
      <c r="O1794">
        <v>0</v>
      </c>
      <c r="P1794">
        <v>5128</v>
      </c>
      <c r="Q1794">
        <v>0</v>
      </c>
      <c r="R1794">
        <v>2</v>
      </c>
      <c r="S1794">
        <v>2</v>
      </c>
      <c r="T1794">
        <v>424</v>
      </c>
      <c r="U1794">
        <v>0</v>
      </c>
      <c r="V1794">
        <v>0</v>
      </c>
      <c r="W1794">
        <v>0</v>
      </c>
      <c r="X1794">
        <v>1367.2630751556148</v>
      </c>
      <c r="Y1794">
        <v>0</v>
      </c>
      <c r="Z1794">
        <v>0.59260498067774892</v>
      </c>
      <c r="AA1794">
        <v>35.581122839381344</v>
      </c>
      <c r="AB1794">
        <v>491.12872106651537</v>
      </c>
      <c r="AC1794">
        <v>0</v>
      </c>
      <c r="AD1794">
        <v>0</v>
      </c>
      <c r="AE1794">
        <v>1894.5655240421893</v>
      </c>
    </row>
    <row r="1795" spans="1:31" x14ac:dyDescent="0.25">
      <c r="A1795">
        <v>1899585</v>
      </c>
      <c r="B1795">
        <v>1</v>
      </c>
      <c r="C1795" t="s">
        <v>81</v>
      </c>
      <c r="D1795" t="s">
        <v>128</v>
      </c>
      <c r="E1795" t="s">
        <v>149</v>
      </c>
      <c r="F1795" t="s">
        <v>622</v>
      </c>
      <c r="G1795" t="s">
        <v>151</v>
      </c>
      <c r="H1795" t="s">
        <v>134</v>
      </c>
      <c r="I1795" t="s">
        <v>135</v>
      </c>
      <c r="J1795" t="s">
        <v>136</v>
      </c>
      <c r="K1795" t="s">
        <v>137</v>
      </c>
      <c r="L1795" t="s">
        <v>5361</v>
      </c>
      <c r="M1795" t="s">
        <v>5362</v>
      </c>
      <c r="N1795">
        <v>1.754444444</v>
      </c>
      <c r="O1795">
        <v>0</v>
      </c>
      <c r="P1795">
        <v>103</v>
      </c>
      <c r="Q1795">
        <v>0</v>
      </c>
      <c r="R1795">
        <v>1</v>
      </c>
      <c r="S1795">
        <v>0</v>
      </c>
      <c r="T1795">
        <v>3</v>
      </c>
      <c r="U1795">
        <v>0</v>
      </c>
      <c r="V1795">
        <v>0</v>
      </c>
      <c r="W1795">
        <v>0</v>
      </c>
      <c r="X1795">
        <v>49.740612087019187</v>
      </c>
      <c r="Y1795">
        <v>0</v>
      </c>
      <c r="Z1795">
        <v>0.16671921948974555</v>
      </c>
      <c r="AA1795">
        <v>0</v>
      </c>
      <c r="AB1795">
        <v>5.0447550040453599</v>
      </c>
      <c r="AC1795">
        <v>0</v>
      </c>
      <c r="AD1795">
        <v>0</v>
      </c>
      <c r="AE1795">
        <v>54.952086310554293</v>
      </c>
    </row>
    <row r="1796" spans="1:31" x14ac:dyDescent="0.25">
      <c r="A1796">
        <v>1897378</v>
      </c>
      <c r="B1796">
        <v>1</v>
      </c>
      <c r="C1796" t="s">
        <v>80</v>
      </c>
      <c r="D1796" t="s">
        <v>90</v>
      </c>
      <c r="E1796" t="s">
        <v>171</v>
      </c>
      <c r="F1796" t="s">
        <v>5363</v>
      </c>
      <c r="G1796" t="s">
        <v>446</v>
      </c>
      <c r="H1796" t="s">
        <v>3625</v>
      </c>
      <c r="I1796" t="s">
        <v>135</v>
      </c>
      <c r="J1796" t="s">
        <v>136</v>
      </c>
      <c r="K1796" t="s">
        <v>137</v>
      </c>
      <c r="L1796" t="s">
        <v>5364</v>
      </c>
      <c r="M1796" t="s">
        <v>5365</v>
      </c>
      <c r="N1796">
        <v>1.2327925</v>
      </c>
      <c r="O1796">
        <v>0</v>
      </c>
      <c r="P1796">
        <v>4367</v>
      </c>
      <c r="Q1796">
        <v>0</v>
      </c>
      <c r="R1796">
        <v>0</v>
      </c>
      <c r="S1796">
        <v>0</v>
      </c>
      <c r="T1796">
        <v>1048</v>
      </c>
      <c r="U1796">
        <v>0</v>
      </c>
      <c r="V1796">
        <v>15</v>
      </c>
      <c r="W1796">
        <v>0</v>
      </c>
      <c r="X1796">
        <v>1423.8073269866252</v>
      </c>
      <c r="Y1796">
        <v>0</v>
      </c>
      <c r="Z1796">
        <v>0</v>
      </c>
      <c r="AA1796">
        <v>0</v>
      </c>
      <c r="AB1796">
        <v>1240.4702852318753</v>
      </c>
      <c r="AC1796">
        <v>0</v>
      </c>
      <c r="AD1796">
        <v>603.85036156596664</v>
      </c>
      <c r="AE1796">
        <v>3268.127973784467</v>
      </c>
    </row>
    <row r="1797" spans="1:31" x14ac:dyDescent="0.25">
      <c r="A1797">
        <v>1899548</v>
      </c>
      <c r="B1797">
        <v>1</v>
      </c>
      <c r="C1797" t="s">
        <v>81</v>
      </c>
      <c r="D1797" t="s">
        <v>120</v>
      </c>
      <c r="E1797" t="s">
        <v>149</v>
      </c>
      <c r="F1797" t="s">
        <v>5366</v>
      </c>
      <c r="G1797" t="s">
        <v>151</v>
      </c>
      <c r="H1797" t="s">
        <v>134</v>
      </c>
      <c r="I1797" t="s">
        <v>135</v>
      </c>
      <c r="J1797" t="s">
        <v>136</v>
      </c>
      <c r="K1797" t="s">
        <v>137</v>
      </c>
      <c r="L1797" t="s">
        <v>5367</v>
      </c>
      <c r="M1797" t="s">
        <v>5368</v>
      </c>
      <c r="N1797">
        <v>1.4569444439999999</v>
      </c>
      <c r="O1797">
        <v>0</v>
      </c>
      <c r="P1797">
        <v>513</v>
      </c>
      <c r="Q1797">
        <v>0</v>
      </c>
      <c r="R1797">
        <v>2</v>
      </c>
      <c r="S1797">
        <v>0</v>
      </c>
      <c r="T1797">
        <v>66</v>
      </c>
      <c r="U1797">
        <v>0</v>
      </c>
      <c r="V1797">
        <v>0</v>
      </c>
      <c r="W1797">
        <v>0</v>
      </c>
      <c r="X1797">
        <v>216.88544465918227</v>
      </c>
      <c r="Y1797">
        <v>0</v>
      </c>
      <c r="Z1797">
        <v>0.34383937970060113</v>
      </c>
      <c r="AA1797">
        <v>0</v>
      </c>
      <c r="AB1797">
        <v>107.74864817981327</v>
      </c>
      <c r="AC1797">
        <v>0</v>
      </c>
      <c r="AD1797">
        <v>0</v>
      </c>
      <c r="AE1797">
        <v>324.97793221869614</v>
      </c>
    </row>
    <row r="1798" spans="1:31" x14ac:dyDescent="0.25">
      <c r="A1798">
        <v>1898907</v>
      </c>
      <c r="B1798">
        <v>1</v>
      </c>
      <c r="C1798" t="s">
        <v>80</v>
      </c>
      <c r="D1798" t="s">
        <v>106</v>
      </c>
      <c r="E1798" t="s">
        <v>131</v>
      </c>
      <c r="F1798" t="s">
        <v>5369</v>
      </c>
      <c r="G1798" t="s">
        <v>133</v>
      </c>
      <c r="H1798" t="s">
        <v>134</v>
      </c>
      <c r="I1798" t="s">
        <v>135</v>
      </c>
      <c r="J1798" t="s">
        <v>136</v>
      </c>
      <c r="K1798" t="s">
        <v>137</v>
      </c>
      <c r="L1798" t="s">
        <v>5370</v>
      </c>
      <c r="M1798" t="s">
        <v>5371</v>
      </c>
      <c r="N1798">
        <v>0.62638888800000003</v>
      </c>
      <c r="O1798">
        <v>0</v>
      </c>
      <c r="P1798">
        <v>198</v>
      </c>
      <c r="Q1798">
        <v>0</v>
      </c>
      <c r="R1798">
        <v>0</v>
      </c>
      <c r="S1798">
        <v>0</v>
      </c>
      <c r="T1798">
        <v>8</v>
      </c>
      <c r="U1798">
        <v>0</v>
      </c>
      <c r="V1798">
        <v>0</v>
      </c>
      <c r="W1798">
        <v>0</v>
      </c>
      <c r="X1798">
        <v>33.277866630807857</v>
      </c>
      <c r="Y1798">
        <v>0</v>
      </c>
      <c r="Z1798">
        <v>0</v>
      </c>
      <c r="AA1798">
        <v>0</v>
      </c>
      <c r="AB1798">
        <v>4.7047270222019968</v>
      </c>
      <c r="AC1798">
        <v>0</v>
      </c>
      <c r="AD1798">
        <v>0</v>
      </c>
      <c r="AE1798">
        <v>37.982593653009857</v>
      </c>
    </row>
    <row r="1799" spans="1:31" x14ac:dyDescent="0.25">
      <c r="A1799">
        <v>1899448</v>
      </c>
      <c r="B1799">
        <v>1</v>
      </c>
      <c r="C1799" t="s">
        <v>80</v>
      </c>
      <c r="D1799" t="s">
        <v>85</v>
      </c>
      <c r="E1799" t="s">
        <v>160</v>
      </c>
      <c r="F1799" t="s">
        <v>5372</v>
      </c>
      <c r="G1799" t="s">
        <v>133</v>
      </c>
      <c r="H1799" t="s">
        <v>134</v>
      </c>
      <c r="I1799" t="s">
        <v>135</v>
      </c>
      <c r="J1799" t="s">
        <v>136</v>
      </c>
      <c r="K1799" t="s">
        <v>137</v>
      </c>
      <c r="L1799" t="s">
        <v>5373</v>
      </c>
      <c r="M1799" t="s">
        <v>5374</v>
      </c>
      <c r="N1799">
        <v>6.233055555</v>
      </c>
      <c r="O1799">
        <v>0</v>
      </c>
      <c r="P1799">
        <v>34</v>
      </c>
      <c r="Q1799">
        <v>0</v>
      </c>
      <c r="R1799">
        <v>0</v>
      </c>
      <c r="S1799">
        <v>0</v>
      </c>
      <c r="T1799">
        <v>9</v>
      </c>
      <c r="U1799">
        <v>0</v>
      </c>
      <c r="V1799">
        <v>0</v>
      </c>
      <c r="W1799">
        <v>0</v>
      </c>
      <c r="X1799">
        <v>56.463654754856655</v>
      </c>
      <c r="Y1799">
        <v>0</v>
      </c>
      <c r="Z1799">
        <v>0</v>
      </c>
      <c r="AA1799">
        <v>0</v>
      </c>
      <c r="AB1799">
        <v>114.20643327213016</v>
      </c>
      <c r="AC1799">
        <v>0</v>
      </c>
      <c r="AD1799">
        <v>0</v>
      </c>
      <c r="AE1799">
        <v>170.6700880269868</v>
      </c>
    </row>
    <row r="1800" spans="1:31" x14ac:dyDescent="0.25">
      <c r="A1800">
        <v>1899199</v>
      </c>
      <c r="B1800">
        <v>1</v>
      </c>
      <c r="C1800" t="s">
        <v>81</v>
      </c>
      <c r="D1800" t="s">
        <v>123</v>
      </c>
      <c r="E1800" t="s">
        <v>131</v>
      </c>
      <c r="F1800" t="s">
        <v>5375</v>
      </c>
      <c r="G1800" t="s">
        <v>133</v>
      </c>
      <c r="H1800" t="s">
        <v>134</v>
      </c>
      <c r="I1800" t="s">
        <v>135</v>
      </c>
      <c r="J1800" t="s">
        <v>136</v>
      </c>
      <c r="K1800" t="s">
        <v>137</v>
      </c>
      <c r="L1800" t="s">
        <v>5376</v>
      </c>
      <c r="M1800" t="s">
        <v>5377</v>
      </c>
      <c r="N1800">
        <v>1.63</v>
      </c>
      <c r="O1800">
        <v>0</v>
      </c>
      <c r="P1800">
        <v>28</v>
      </c>
      <c r="Q1800">
        <v>0</v>
      </c>
      <c r="R1800">
        <v>0</v>
      </c>
      <c r="S1800">
        <v>0</v>
      </c>
      <c r="T1800">
        <v>3</v>
      </c>
      <c r="U1800">
        <v>0</v>
      </c>
      <c r="V1800">
        <v>0</v>
      </c>
      <c r="W1800">
        <v>0</v>
      </c>
      <c r="X1800">
        <v>11.78586467355885</v>
      </c>
      <c r="Y1800">
        <v>0</v>
      </c>
      <c r="Z1800">
        <v>0</v>
      </c>
      <c r="AA1800">
        <v>0</v>
      </c>
      <c r="AB1800">
        <v>12.5855323335753</v>
      </c>
      <c r="AC1800">
        <v>0</v>
      </c>
      <c r="AD1800">
        <v>0</v>
      </c>
      <c r="AE1800">
        <v>24.371397007134149</v>
      </c>
    </row>
    <row r="1801" spans="1:31" x14ac:dyDescent="0.25">
      <c r="A1801">
        <v>1897424</v>
      </c>
      <c r="B1801">
        <v>1</v>
      </c>
      <c r="C1801" t="s">
        <v>80</v>
      </c>
      <c r="D1801" t="s">
        <v>105</v>
      </c>
      <c r="E1801" t="s">
        <v>171</v>
      </c>
      <c r="F1801" t="s">
        <v>5378</v>
      </c>
      <c r="G1801" t="s">
        <v>446</v>
      </c>
      <c r="H1801" t="s">
        <v>3625</v>
      </c>
      <c r="I1801" t="s">
        <v>135</v>
      </c>
      <c r="J1801" t="s">
        <v>136</v>
      </c>
      <c r="K1801" t="s">
        <v>137</v>
      </c>
      <c r="L1801" t="s">
        <v>5379</v>
      </c>
      <c r="M1801" t="s">
        <v>5380</v>
      </c>
      <c r="N1801">
        <v>1.1394175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3</v>
      </c>
      <c r="U1801">
        <v>1</v>
      </c>
      <c r="V1801">
        <v>2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38.610255445377121</v>
      </c>
      <c r="AC1801">
        <v>0</v>
      </c>
      <c r="AD1801">
        <v>205.51411247744605</v>
      </c>
      <c r="AE1801">
        <v>244.12436792282318</v>
      </c>
    </row>
    <row r="1802" spans="1:31" x14ac:dyDescent="0.25">
      <c r="A1802">
        <v>1899416</v>
      </c>
      <c r="B1802">
        <v>1</v>
      </c>
      <c r="C1802" t="s">
        <v>81</v>
      </c>
      <c r="D1802" t="s">
        <v>124</v>
      </c>
      <c r="E1802" t="s">
        <v>149</v>
      </c>
      <c r="F1802" t="s">
        <v>4843</v>
      </c>
      <c r="G1802" t="s">
        <v>151</v>
      </c>
      <c r="H1802" t="s">
        <v>134</v>
      </c>
      <c r="I1802" t="s">
        <v>135</v>
      </c>
      <c r="J1802" t="s">
        <v>136</v>
      </c>
      <c r="K1802" t="s">
        <v>137</v>
      </c>
      <c r="L1802" t="s">
        <v>5381</v>
      </c>
      <c r="M1802" t="s">
        <v>5382</v>
      </c>
      <c r="N1802">
        <v>0.85333333300000003</v>
      </c>
      <c r="O1802">
        <v>0</v>
      </c>
      <c r="P1802">
        <v>44</v>
      </c>
      <c r="Q1802">
        <v>0</v>
      </c>
      <c r="R1802">
        <v>9</v>
      </c>
      <c r="S1802">
        <v>0</v>
      </c>
      <c r="T1802">
        <v>5</v>
      </c>
      <c r="U1802">
        <v>0</v>
      </c>
      <c r="V1802">
        <v>0</v>
      </c>
      <c r="W1802">
        <v>0</v>
      </c>
      <c r="X1802">
        <v>8.974172294767623</v>
      </c>
      <c r="Y1802">
        <v>0</v>
      </c>
      <c r="Z1802">
        <v>4.9009919994394506</v>
      </c>
      <c r="AA1802">
        <v>0</v>
      </c>
      <c r="AB1802">
        <v>1.2186240019407064</v>
      </c>
      <c r="AC1802">
        <v>0</v>
      </c>
      <c r="AD1802">
        <v>0</v>
      </c>
      <c r="AE1802">
        <v>15.093788296147782</v>
      </c>
    </row>
    <row r="1803" spans="1:31" x14ac:dyDescent="0.25">
      <c r="A1803">
        <v>1898890</v>
      </c>
      <c r="B1803">
        <v>1</v>
      </c>
      <c r="C1803" t="s">
        <v>81</v>
      </c>
      <c r="D1803" t="s">
        <v>125</v>
      </c>
      <c r="E1803" t="s">
        <v>220</v>
      </c>
      <c r="F1803" t="s">
        <v>5383</v>
      </c>
      <c r="G1803" t="s">
        <v>156</v>
      </c>
      <c r="H1803" t="s">
        <v>157</v>
      </c>
      <c r="I1803" t="s">
        <v>135</v>
      </c>
      <c r="J1803" t="s">
        <v>136</v>
      </c>
      <c r="K1803" t="s">
        <v>137</v>
      </c>
      <c r="L1803" t="s">
        <v>5384</v>
      </c>
      <c r="M1803" t="s">
        <v>5385</v>
      </c>
      <c r="N1803">
        <v>1.1297222220000001</v>
      </c>
      <c r="O1803">
        <v>0</v>
      </c>
      <c r="P1803">
        <v>317</v>
      </c>
      <c r="Q1803">
        <v>2</v>
      </c>
      <c r="R1803">
        <v>3</v>
      </c>
      <c r="S1803">
        <v>1</v>
      </c>
      <c r="T1803">
        <v>18</v>
      </c>
      <c r="U1803">
        <v>0</v>
      </c>
      <c r="V1803">
        <v>0</v>
      </c>
      <c r="W1803">
        <v>0</v>
      </c>
      <c r="X1803">
        <v>35.744345139400117</v>
      </c>
      <c r="Y1803">
        <v>5.7916871600903468</v>
      </c>
      <c r="Z1803">
        <v>0.6262030023018208</v>
      </c>
      <c r="AA1803">
        <v>5.5124416439733723</v>
      </c>
      <c r="AB1803">
        <v>2.6679636194685257</v>
      </c>
      <c r="AC1803">
        <v>0</v>
      </c>
      <c r="AD1803">
        <v>0</v>
      </c>
      <c r="AE1803">
        <v>50.342640565234184</v>
      </c>
    </row>
    <row r="1804" spans="1:31" x14ac:dyDescent="0.25">
      <c r="A1804">
        <v>1897639</v>
      </c>
      <c r="B1804">
        <v>1</v>
      </c>
      <c r="C1804" t="s">
        <v>81</v>
      </c>
      <c r="D1804" t="s">
        <v>119</v>
      </c>
      <c r="E1804" t="s">
        <v>149</v>
      </c>
      <c r="F1804" t="s">
        <v>5386</v>
      </c>
      <c r="G1804" t="s">
        <v>202</v>
      </c>
      <c r="H1804" t="s">
        <v>134</v>
      </c>
      <c r="I1804" t="s">
        <v>135</v>
      </c>
      <c r="J1804" t="s">
        <v>136</v>
      </c>
      <c r="K1804" t="s">
        <v>203</v>
      </c>
      <c r="L1804" t="s">
        <v>5387</v>
      </c>
      <c r="M1804" t="s">
        <v>5388</v>
      </c>
      <c r="N1804">
        <v>3.2752777769999999</v>
      </c>
      <c r="O1804">
        <v>0</v>
      </c>
      <c r="P1804">
        <v>49</v>
      </c>
      <c r="Q1804">
        <v>0</v>
      </c>
      <c r="R1804">
        <v>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22.171263061921394</v>
      </c>
      <c r="Y1804">
        <v>0</v>
      </c>
      <c r="Z1804">
        <v>29.186136146813297</v>
      </c>
      <c r="AA1804">
        <v>0</v>
      </c>
      <c r="AB1804">
        <v>0</v>
      </c>
      <c r="AC1804">
        <v>0</v>
      </c>
      <c r="AD1804">
        <v>0</v>
      </c>
      <c r="AE1804">
        <v>51.357399208734691</v>
      </c>
    </row>
    <row r="1805" spans="1:31" x14ac:dyDescent="0.25">
      <c r="A1805">
        <v>1899608</v>
      </c>
      <c r="B1805">
        <v>1</v>
      </c>
      <c r="C1805" t="s">
        <v>81</v>
      </c>
      <c r="D1805" t="s">
        <v>128</v>
      </c>
      <c r="E1805" t="s">
        <v>190</v>
      </c>
      <c r="F1805" t="s">
        <v>5389</v>
      </c>
      <c r="G1805" t="s">
        <v>241</v>
      </c>
      <c r="H1805" t="s">
        <v>157</v>
      </c>
      <c r="I1805" t="s">
        <v>135</v>
      </c>
      <c r="J1805" t="s">
        <v>136</v>
      </c>
      <c r="K1805" t="s">
        <v>137</v>
      </c>
      <c r="L1805" t="s">
        <v>5390</v>
      </c>
      <c r="M1805" t="s">
        <v>5391</v>
      </c>
      <c r="N1805">
        <v>12.392222221999999</v>
      </c>
      <c r="O1805">
        <v>0</v>
      </c>
      <c r="P1805">
        <v>256</v>
      </c>
      <c r="Q1805">
        <v>0</v>
      </c>
      <c r="R1805">
        <v>3</v>
      </c>
      <c r="S1805">
        <v>0</v>
      </c>
      <c r="T1805">
        <v>14</v>
      </c>
      <c r="U1805">
        <v>0</v>
      </c>
      <c r="V1805">
        <v>0</v>
      </c>
      <c r="W1805">
        <v>0</v>
      </c>
      <c r="X1805">
        <v>734.89607679300991</v>
      </c>
      <c r="Y1805">
        <v>0</v>
      </c>
      <c r="Z1805">
        <v>31.544932877980322</v>
      </c>
      <c r="AA1805">
        <v>0</v>
      </c>
      <c r="AB1805">
        <v>107.85752125188536</v>
      </c>
      <c r="AC1805">
        <v>0</v>
      </c>
      <c r="AD1805">
        <v>0</v>
      </c>
      <c r="AE1805">
        <v>874.29853092287556</v>
      </c>
    </row>
    <row r="1806" spans="1:31" x14ac:dyDescent="0.25">
      <c r="A1806">
        <v>1898938</v>
      </c>
      <c r="B1806">
        <v>1</v>
      </c>
      <c r="C1806" t="s">
        <v>80</v>
      </c>
      <c r="D1806" t="s">
        <v>110</v>
      </c>
      <c r="E1806" t="s">
        <v>131</v>
      </c>
      <c r="F1806" t="s">
        <v>5392</v>
      </c>
      <c r="G1806" t="s">
        <v>133</v>
      </c>
      <c r="H1806" t="s">
        <v>134</v>
      </c>
      <c r="I1806" t="s">
        <v>135</v>
      </c>
      <c r="J1806" t="s">
        <v>136</v>
      </c>
      <c r="K1806" t="s">
        <v>137</v>
      </c>
      <c r="L1806" t="s">
        <v>5393</v>
      </c>
      <c r="M1806" t="s">
        <v>5394</v>
      </c>
      <c r="N1806">
        <v>4.1227777769999996</v>
      </c>
      <c r="O1806">
        <v>0</v>
      </c>
      <c r="P1806">
        <v>121</v>
      </c>
      <c r="Q1806">
        <v>0</v>
      </c>
      <c r="R1806">
        <v>0</v>
      </c>
      <c r="S1806">
        <v>0</v>
      </c>
      <c r="T1806">
        <v>37</v>
      </c>
      <c r="U1806">
        <v>0</v>
      </c>
      <c r="V1806">
        <v>0</v>
      </c>
      <c r="W1806">
        <v>0</v>
      </c>
      <c r="X1806">
        <v>168.97099615759385</v>
      </c>
      <c r="Y1806">
        <v>0</v>
      </c>
      <c r="Z1806">
        <v>0</v>
      </c>
      <c r="AA1806">
        <v>0</v>
      </c>
      <c r="AB1806">
        <v>271.0502577200657</v>
      </c>
      <c r="AC1806">
        <v>0</v>
      </c>
      <c r="AD1806">
        <v>0</v>
      </c>
      <c r="AE1806">
        <v>440.02125387765955</v>
      </c>
    </row>
    <row r="1807" spans="1:31" x14ac:dyDescent="0.25">
      <c r="A1807">
        <v>1898844</v>
      </c>
      <c r="B1807">
        <v>1</v>
      </c>
      <c r="C1807" t="s">
        <v>80</v>
      </c>
      <c r="D1807" t="s">
        <v>99</v>
      </c>
      <c r="E1807" t="s">
        <v>140</v>
      </c>
      <c r="F1807" t="s">
        <v>5395</v>
      </c>
      <c r="G1807" t="s">
        <v>217</v>
      </c>
      <c r="H1807" t="s">
        <v>134</v>
      </c>
      <c r="I1807" t="s">
        <v>135</v>
      </c>
      <c r="J1807" t="s">
        <v>136</v>
      </c>
      <c r="K1807" t="s">
        <v>137</v>
      </c>
      <c r="L1807" t="s">
        <v>5396</v>
      </c>
      <c r="M1807" t="s">
        <v>5397</v>
      </c>
      <c r="N1807">
        <v>3.764444444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2.0795319660566758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2.0795319660566758</v>
      </c>
    </row>
    <row r="1808" spans="1:31" x14ac:dyDescent="0.25">
      <c r="A1808">
        <v>1899654</v>
      </c>
      <c r="B1808">
        <v>1</v>
      </c>
      <c r="C1808" t="s">
        <v>80</v>
      </c>
      <c r="D1808" t="s">
        <v>94</v>
      </c>
      <c r="E1808" t="s">
        <v>131</v>
      </c>
      <c r="F1808" t="s">
        <v>5398</v>
      </c>
      <c r="G1808" t="s">
        <v>133</v>
      </c>
      <c r="H1808" t="s">
        <v>134</v>
      </c>
      <c r="I1808" t="s">
        <v>135</v>
      </c>
      <c r="J1808" t="s">
        <v>136</v>
      </c>
      <c r="K1808" t="s">
        <v>137</v>
      </c>
      <c r="L1808" t="s">
        <v>5399</v>
      </c>
      <c r="M1808" t="s">
        <v>5400</v>
      </c>
      <c r="N1808">
        <v>1.1258333330000001</v>
      </c>
      <c r="O1808">
        <v>0</v>
      </c>
      <c r="P1808">
        <v>307</v>
      </c>
      <c r="Q1808">
        <v>0</v>
      </c>
      <c r="R1808">
        <v>0</v>
      </c>
      <c r="S1808">
        <v>0</v>
      </c>
      <c r="T1808">
        <v>24</v>
      </c>
      <c r="U1808">
        <v>0</v>
      </c>
      <c r="V1808">
        <v>0</v>
      </c>
      <c r="W1808">
        <v>0</v>
      </c>
      <c r="X1808">
        <v>84.89829303781157</v>
      </c>
      <c r="Y1808">
        <v>0</v>
      </c>
      <c r="Z1808">
        <v>0</v>
      </c>
      <c r="AA1808">
        <v>0</v>
      </c>
      <c r="AB1808">
        <v>16.98619701658134</v>
      </c>
      <c r="AC1808">
        <v>0</v>
      </c>
      <c r="AD1808">
        <v>0</v>
      </c>
      <c r="AE1808">
        <v>101.88449005439291</v>
      </c>
    </row>
    <row r="1809" spans="1:31" x14ac:dyDescent="0.25">
      <c r="A1809">
        <v>1897808</v>
      </c>
      <c r="B1809">
        <v>1</v>
      </c>
      <c r="C1809" t="s">
        <v>80</v>
      </c>
      <c r="D1809" t="s">
        <v>103</v>
      </c>
      <c r="E1809" t="s">
        <v>171</v>
      </c>
      <c r="F1809" t="s">
        <v>5401</v>
      </c>
      <c r="G1809" t="s">
        <v>446</v>
      </c>
      <c r="H1809" t="s">
        <v>3625</v>
      </c>
      <c r="I1809" t="s">
        <v>135</v>
      </c>
      <c r="J1809" t="s">
        <v>136</v>
      </c>
      <c r="K1809" t="s">
        <v>137</v>
      </c>
      <c r="L1809" t="s">
        <v>5402</v>
      </c>
      <c r="M1809" t="s">
        <v>5403</v>
      </c>
      <c r="N1809">
        <v>1.0364730550000001</v>
      </c>
      <c r="O1809">
        <v>0</v>
      </c>
      <c r="P1809">
        <v>1633</v>
      </c>
      <c r="Q1809">
        <v>30</v>
      </c>
      <c r="R1809">
        <v>173</v>
      </c>
      <c r="S1809">
        <v>14</v>
      </c>
      <c r="T1809">
        <v>185</v>
      </c>
      <c r="U1809">
        <v>2</v>
      </c>
      <c r="V1809">
        <v>1</v>
      </c>
      <c r="W1809">
        <v>0</v>
      </c>
      <c r="X1809">
        <v>543.62505906615263</v>
      </c>
      <c r="Y1809">
        <v>232.97532528553936</v>
      </c>
      <c r="Z1809">
        <v>670.53936079577988</v>
      </c>
      <c r="AA1809">
        <v>129.62921853158875</v>
      </c>
      <c r="AB1809">
        <v>329.64418624955368</v>
      </c>
      <c r="AC1809">
        <v>132.82238018290559</v>
      </c>
      <c r="AD1809">
        <v>3.5772330560677377</v>
      </c>
      <c r="AE1809">
        <v>2042.8127631675877</v>
      </c>
    </row>
    <row r="1810" spans="1:31" x14ac:dyDescent="0.25">
      <c r="A1810">
        <v>1898792</v>
      </c>
      <c r="B1810">
        <v>1</v>
      </c>
      <c r="C1810" t="s">
        <v>80</v>
      </c>
      <c r="D1810" t="s">
        <v>84</v>
      </c>
      <c r="E1810" t="s">
        <v>171</v>
      </c>
      <c r="F1810" t="s">
        <v>5404</v>
      </c>
      <c r="G1810" t="s">
        <v>446</v>
      </c>
      <c r="H1810" t="s">
        <v>3625</v>
      </c>
      <c r="I1810" t="s">
        <v>135</v>
      </c>
      <c r="J1810" t="s">
        <v>136</v>
      </c>
      <c r="K1810" t="s">
        <v>137</v>
      </c>
      <c r="L1810" t="s">
        <v>5405</v>
      </c>
      <c r="M1810" t="s">
        <v>5406</v>
      </c>
      <c r="N1810">
        <v>0.2666</v>
      </c>
      <c r="O1810">
        <v>0</v>
      </c>
      <c r="P1810">
        <v>15400</v>
      </c>
      <c r="Q1810">
        <v>0</v>
      </c>
      <c r="R1810">
        <v>0</v>
      </c>
      <c r="S1810">
        <v>0</v>
      </c>
      <c r="T1810">
        <v>1368</v>
      </c>
      <c r="U1810">
        <v>0</v>
      </c>
      <c r="V1810">
        <v>5</v>
      </c>
      <c r="W1810">
        <v>0</v>
      </c>
      <c r="X1810">
        <v>1177.6714081258197</v>
      </c>
      <c r="Y1810">
        <v>0</v>
      </c>
      <c r="Z1810">
        <v>0</v>
      </c>
      <c r="AA1810">
        <v>0</v>
      </c>
      <c r="AB1810">
        <v>869.80554359937889</v>
      </c>
      <c r="AC1810">
        <v>0</v>
      </c>
      <c r="AD1810">
        <v>32.691173898837548</v>
      </c>
      <c r="AE1810">
        <v>2080.1681256240358</v>
      </c>
    </row>
    <row r="1811" spans="1:31" x14ac:dyDescent="0.25">
      <c r="A1811">
        <v>1898875</v>
      </c>
      <c r="B1811">
        <v>1</v>
      </c>
      <c r="C1811" t="s">
        <v>80</v>
      </c>
      <c r="D1811" t="s">
        <v>99</v>
      </c>
      <c r="E1811" t="s">
        <v>140</v>
      </c>
      <c r="F1811" t="s">
        <v>5407</v>
      </c>
      <c r="G1811" t="s">
        <v>146</v>
      </c>
      <c r="H1811" t="s">
        <v>134</v>
      </c>
      <c r="I1811" t="s">
        <v>135</v>
      </c>
      <c r="J1811" t="s">
        <v>136</v>
      </c>
      <c r="K1811" t="s">
        <v>137</v>
      </c>
      <c r="L1811" t="s">
        <v>5408</v>
      </c>
      <c r="M1811" t="s">
        <v>5409</v>
      </c>
      <c r="N1811">
        <v>1.3975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3.0234700449561112E-3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3.0234700449561112E-3</v>
      </c>
    </row>
    <row r="1812" spans="1:31" x14ac:dyDescent="0.25">
      <c r="A1812">
        <v>1899717</v>
      </c>
      <c r="B1812">
        <v>1</v>
      </c>
      <c r="C1812" t="s">
        <v>80</v>
      </c>
      <c r="D1812" t="s">
        <v>103</v>
      </c>
      <c r="E1812" t="s">
        <v>140</v>
      </c>
      <c r="F1812" t="s">
        <v>5410</v>
      </c>
      <c r="G1812" t="s">
        <v>342</v>
      </c>
      <c r="H1812" t="s">
        <v>134</v>
      </c>
      <c r="I1812" t="s">
        <v>135</v>
      </c>
      <c r="J1812" t="s">
        <v>136</v>
      </c>
      <c r="K1812" t="s">
        <v>137</v>
      </c>
      <c r="L1812" t="s">
        <v>5411</v>
      </c>
      <c r="M1812" t="s">
        <v>5412</v>
      </c>
      <c r="N1812">
        <v>1.3047222220000001</v>
      </c>
      <c r="O1812">
        <v>0</v>
      </c>
      <c r="P1812">
        <v>6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2.6450780220717518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2.6450780220717518</v>
      </c>
    </row>
    <row r="1813" spans="1:31" x14ac:dyDescent="0.25">
      <c r="A1813">
        <v>1897856</v>
      </c>
      <c r="B1813">
        <v>1</v>
      </c>
      <c r="C1813" t="s">
        <v>80</v>
      </c>
      <c r="D1813" t="s">
        <v>108</v>
      </c>
      <c r="E1813" t="s">
        <v>154</v>
      </c>
      <c r="F1813" t="s">
        <v>5413</v>
      </c>
      <c r="G1813" t="s">
        <v>446</v>
      </c>
      <c r="H1813" t="s">
        <v>3625</v>
      </c>
      <c r="I1813" t="s">
        <v>135</v>
      </c>
      <c r="J1813" t="s">
        <v>136</v>
      </c>
      <c r="K1813" t="s">
        <v>137</v>
      </c>
      <c r="L1813" t="s">
        <v>5414</v>
      </c>
      <c r="M1813" t="s">
        <v>4792</v>
      </c>
      <c r="N1813">
        <v>0.52638888800000005</v>
      </c>
      <c r="O1813">
        <v>0</v>
      </c>
      <c r="P1813">
        <v>1772</v>
      </c>
      <c r="Q1813">
        <v>3</v>
      </c>
      <c r="R1813">
        <v>802</v>
      </c>
      <c r="S1813">
        <v>12</v>
      </c>
      <c r="T1813">
        <v>410</v>
      </c>
      <c r="U1813">
        <v>2</v>
      </c>
      <c r="V1813">
        <v>0</v>
      </c>
      <c r="W1813">
        <v>0</v>
      </c>
      <c r="X1813">
        <v>241.77247622072829</v>
      </c>
      <c r="Y1813">
        <v>13.280384209054326</v>
      </c>
      <c r="Z1813">
        <v>1171.2689422192736</v>
      </c>
      <c r="AA1813">
        <v>91.234822714350898</v>
      </c>
      <c r="AB1813">
        <v>517.53398953019223</v>
      </c>
      <c r="AC1813">
        <v>80.047637832590269</v>
      </c>
      <c r="AD1813">
        <v>0</v>
      </c>
      <c r="AE1813">
        <v>2115.1382527261899</v>
      </c>
    </row>
    <row r="1814" spans="1:31" x14ac:dyDescent="0.25">
      <c r="A1814">
        <v>1899671</v>
      </c>
      <c r="B1814">
        <v>1</v>
      </c>
      <c r="C1814" t="s">
        <v>81</v>
      </c>
      <c r="D1814" t="s">
        <v>123</v>
      </c>
      <c r="E1814" t="s">
        <v>149</v>
      </c>
      <c r="F1814" t="s">
        <v>3506</v>
      </c>
      <c r="G1814" t="s">
        <v>151</v>
      </c>
      <c r="H1814" t="s">
        <v>134</v>
      </c>
      <c r="I1814" t="s">
        <v>135</v>
      </c>
      <c r="J1814" t="s">
        <v>136</v>
      </c>
      <c r="K1814" t="s">
        <v>137</v>
      </c>
      <c r="L1814" t="s">
        <v>5415</v>
      </c>
      <c r="M1814" t="s">
        <v>5416</v>
      </c>
      <c r="N1814">
        <v>3.2911111110000002</v>
      </c>
      <c r="O1814">
        <v>0</v>
      </c>
      <c r="P1814">
        <v>631</v>
      </c>
      <c r="Q1814">
        <v>0</v>
      </c>
      <c r="R1814">
        <v>0</v>
      </c>
      <c r="S1814">
        <v>0</v>
      </c>
      <c r="T1814">
        <v>24</v>
      </c>
      <c r="U1814">
        <v>0</v>
      </c>
      <c r="V1814">
        <v>0</v>
      </c>
      <c r="W1814">
        <v>0</v>
      </c>
      <c r="X1814">
        <v>496.71060810580963</v>
      </c>
      <c r="Y1814">
        <v>0</v>
      </c>
      <c r="Z1814">
        <v>0</v>
      </c>
      <c r="AA1814">
        <v>0</v>
      </c>
      <c r="AB1814">
        <v>47.735715115304579</v>
      </c>
      <c r="AC1814">
        <v>0</v>
      </c>
      <c r="AD1814">
        <v>0</v>
      </c>
      <c r="AE1814">
        <v>544.4463232211142</v>
      </c>
    </row>
    <row r="1815" spans="1:31" x14ac:dyDescent="0.25">
      <c r="A1815">
        <v>1897593</v>
      </c>
      <c r="B1815">
        <v>1</v>
      </c>
      <c r="C1815" t="s">
        <v>80</v>
      </c>
      <c r="D1815" t="s">
        <v>93</v>
      </c>
      <c r="E1815" t="s">
        <v>190</v>
      </c>
      <c r="F1815" t="s">
        <v>5417</v>
      </c>
      <c r="G1815" t="s">
        <v>446</v>
      </c>
      <c r="H1815" t="s">
        <v>3625</v>
      </c>
      <c r="I1815" t="s">
        <v>135</v>
      </c>
      <c r="J1815" t="s">
        <v>136</v>
      </c>
      <c r="K1815" t="s">
        <v>137</v>
      </c>
      <c r="L1815" t="s">
        <v>5418</v>
      </c>
      <c r="M1815" t="s">
        <v>5419</v>
      </c>
      <c r="N1815">
        <v>0.512222222</v>
      </c>
      <c r="O1815">
        <v>0</v>
      </c>
      <c r="P1815">
        <v>4355</v>
      </c>
      <c r="Q1815">
        <v>1</v>
      </c>
      <c r="R1815">
        <v>6</v>
      </c>
      <c r="S1815">
        <v>2</v>
      </c>
      <c r="T1815">
        <v>241</v>
      </c>
      <c r="U1815">
        <v>0</v>
      </c>
      <c r="V1815">
        <v>0</v>
      </c>
      <c r="W1815">
        <v>0</v>
      </c>
      <c r="X1815">
        <v>600.55186856832563</v>
      </c>
      <c r="Y1815">
        <v>2.5479590700423489</v>
      </c>
      <c r="Z1815">
        <v>13.02479110359139</v>
      </c>
      <c r="AA1815">
        <v>113.29180643964543</v>
      </c>
      <c r="AB1815">
        <v>233.67584314357737</v>
      </c>
      <c r="AC1815">
        <v>0</v>
      </c>
      <c r="AD1815">
        <v>0</v>
      </c>
      <c r="AE1815">
        <v>963.0922683251822</v>
      </c>
    </row>
    <row r="1816" spans="1:31" x14ac:dyDescent="0.25">
      <c r="A1816">
        <v>1898197</v>
      </c>
      <c r="B1816">
        <v>1</v>
      </c>
      <c r="C1816" t="s">
        <v>80</v>
      </c>
      <c r="D1816" t="s">
        <v>82</v>
      </c>
      <c r="E1816" t="s">
        <v>154</v>
      </c>
      <c r="F1816" t="s">
        <v>5420</v>
      </c>
      <c r="G1816" t="s">
        <v>446</v>
      </c>
      <c r="H1816" t="s">
        <v>3625</v>
      </c>
      <c r="I1816" t="s">
        <v>135</v>
      </c>
      <c r="J1816" t="s">
        <v>136</v>
      </c>
      <c r="K1816" t="s">
        <v>137</v>
      </c>
      <c r="L1816" t="s">
        <v>5421</v>
      </c>
      <c r="M1816" t="s">
        <v>4253</v>
      </c>
      <c r="N1816">
        <v>0.98888888799999997</v>
      </c>
      <c r="O1816">
        <v>0</v>
      </c>
      <c r="P1816">
        <v>8999</v>
      </c>
      <c r="Q1816">
        <v>0</v>
      </c>
      <c r="R1816">
        <v>0</v>
      </c>
      <c r="S1816">
        <v>8</v>
      </c>
      <c r="T1816">
        <v>889</v>
      </c>
      <c r="U1816">
        <v>2</v>
      </c>
      <c r="V1816">
        <v>25</v>
      </c>
      <c r="W1816">
        <v>0</v>
      </c>
      <c r="X1816">
        <v>2789.9229659724801</v>
      </c>
      <c r="Y1816">
        <v>0</v>
      </c>
      <c r="Z1816">
        <v>0</v>
      </c>
      <c r="AA1816">
        <v>3090.1910151413708</v>
      </c>
      <c r="AB1816">
        <v>1238.2046309621587</v>
      </c>
      <c r="AC1816">
        <v>272.15656467193639</v>
      </c>
      <c r="AD1816">
        <v>757.45418905915881</v>
      </c>
      <c r="AE1816">
        <v>8147.9293658071047</v>
      </c>
    </row>
    <row r="1817" spans="1:31" x14ac:dyDescent="0.25">
      <c r="A1817">
        <v>1897902</v>
      </c>
      <c r="B1817">
        <v>1</v>
      </c>
      <c r="C1817" t="s">
        <v>81</v>
      </c>
      <c r="D1817" t="s">
        <v>123</v>
      </c>
      <c r="E1817" t="s">
        <v>171</v>
      </c>
      <c r="F1817" t="s">
        <v>5422</v>
      </c>
      <c r="G1817" t="s">
        <v>446</v>
      </c>
      <c r="H1817" t="s">
        <v>3625</v>
      </c>
      <c r="I1817" t="s">
        <v>135</v>
      </c>
      <c r="J1817" t="s">
        <v>136</v>
      </c>
      <c r="K1817" t="s">
        <v>137</v>
      </c>
      <c r="L1817" t="s">
        <v>5423</v>
      </c>
      <c r="M1817" t="s">
        <v>4621</v>
      </c>
      <c r="N1817">
        <v>1.008611111</v>
      </c>
      <c r="O1817">
        <v>0</v>
      </c>
      <c r="P1817">
        <v>536</v>
      </c>
      <c r="Q1817">
        <v>2</v>
      </c>
      <c r="R1817">
        <v>1</v>
      </c>
      <c r="S1817">
        <v>9</v>
      </c>
      <c r="T1817">
        <v>37</v>
      </c>
      <c r="U1817">
        <v>2</v>
      </c>
      <c r="V1817">
        <v>0</v>
      </c>
      <c r="W1817">
        <v>0</v>
      </c>
      <c r="X1817">
        <v>131.77437683808392</v>
      </c>
      <c r="Y1817">
        <v>0</v>
      </c>
      <c r="Z1817">
        <v>0.72254946198289693</v>
      </c>
      <c r="AA1817">
        <v>55.08993547576344</v>
      </c>
      <c r="AB1817">
        <v>96.854406876144239</v>
      </c>
      <c r="AC1817">
        <v>2128.2399184864034</v>
      </c>
      <c r="AD1817">
        <v>0</v>
      </c>
      <c r="AE1817">
        <v>2412.6811871383779</v>
      </c>
    </row>
    <row r="1818" spans="1:31" x14ac:dyDescent="0.25">
      <c r="A1818">
        <v>1899525</v>
      </c>
      <c r="B1818">
        <v>1</v>
      </c>
      <c r="C1818" t="s">
        <v>80</v>
      </c>
      <c r="D1818" t="s">
        <v>110</v>
      </c>
      <c r="E1818" t="s">
        <v>131</v>
      </c>
      <c r="F1818" t="s">
        <v>5424</v>
      </c>
      <c r="G1818" t="s">
        <v>133</v>
      </c>
      <c r="H1818" t="s">
        <v>134</v>
      </c>
      <c r="I1818" t="s">
        <v>135</v>
      </c>
      <c r="J1818" t="s">
        <v>136</v>
      </c>
      <c r="K1818" t="s">
        <v>137</v>
      </c>
      <c r="L1818" t="s">
        <v>5425</v>
      </c>
      <c r="M1818" t="s">
        <v>5426</v>
      </c>
      <c r="N1818">
        <v>1.7694444439999999</v>
      </c>
      <c r="O1818">
        <v>0</v>
      </c>
      <c r="P1818">
        <v>231</v>
      </c>
      <c r="Q1818">
        <v>0</v>
      </c>
      <c r="R1818">
        <v>0</v>
      </c>
      <c r="S1818">
        <v>0</v>
      </c>
      <c r="T1818">
        <v>16</v>
      </c>
      <c r="U1818">
        <v>0</v>
      </c>
      <c r="V1818">
        <v>0</v>
      </c>
      <c r="W1818">
        <v>0</v>
      </c>
      <c r="X1818">
        <v>168.18747073646145</v>
      </c>
      <c r="Y1818">
        <v>0</v>
      </c>
      <c r="Z1818">
        <v>0</v>
      </c>
      <c r="AA1818">
        <v>0</v>
      </c>
      <c r="AB1818">
        <v>19.564069691455725</v>
      </c>
      <c r="AC1818">
        <v>0</v>
      </c>
      <c r="AD1818">
        <v>0</v>
      </c>
      <c r="AE1818">
        <v>187.75154042791718</v>
      </c>
    </row>
    <row r="1819" spans="1:31" x14ac:dyDescent="0.25">
      <c r="A1819">
        <v>1898984</v>
      </c>
      <c r="B1819">
        <v>1</v>
      </c>
      <c r="C1819" t="s">
        <v>81</v>
      </c>
      <c r="D1819" t="s">
        <v>114</v>
      </c>
      <c r="E1819" t="s">
        <v>190</v>
      </c>
      <c r="F1819" t="s">
        <v>5427</v>
      </c>
      <c r="G1819" t="s">
        <v>241</v>
      </c>
      <c r="H1819" t="s">
        <v>157</v>
      </c>
      <c r="I1819" t="s">
        <v>135</v>
      </c>
      <c r="J1819" t="s">
        <v>136</v>
      </c>
      <c r="K1819" t="s">
        <v>137</v>
      </c>
      <c r="L1819" t="s">
        <v>5428</v>
      </c>
      <c r="M1819" t="s">
        <v>5429</v>
      </c>
      <c r="N1819">
        <v>1.444722222</v>
      </c>
      <c r="O1819">
        <v>0</v>
      </c>
      <c r="P1819">
        <v>38</v>
      </c>
      <c r="Q1819">
        <v>0</v>
      </c>
      <c r="R1819">
        <v>18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7.4709020540755846</v>
      </c>
      <c r="Y1819">
        <v>0</v>
      </c>
      <c r="Z1819">
        <v>6.2367748336434143</v>
      </c>
      <c r="AA1819">
        <v>0</v>
      </c>
      <c r="AB1819">
        <v>0</v>
      </c>
      <c r="AC1819">
        <v>0</v>
      </c>
      <c r="AD1819">
        <v>0</v>
      </c>
      <c r="AE1819">
        <v>13.707676887719</v>
      </c>
    </row>
    <row r="1820" spans="1:31" x14ac:dyDescent="0.25">
      <c r="A1820">
        <v>1898243</v>
      </c>
      <c r="B1820">
        <v>1</v>
      </c>
      <c r="C1820" t="s">
        <v>80</v>
      </c>
      <c r="D1820" t="s">
        <v>90</v>
      </c>
      <c r="E1820" t="s">
        <v>171</v>
      </c>
      <c r="F1820" t="s">
        <v>5430</v>
      </c>
      <c r="G1820" t="s">
        <v>446</v>
      </c>
      <c r="H1820" t="s">
        <v>3625</v>
      </c>
      <c r="I1820" t="s">
        <v>135</v>
      </c>
      <c r="J1820" t="s">
        <v>136</v>
      </c>
      <c r="K1820" t="s">
        <v>137</v>
      </c>
      <c r="L1820" t="s">
        <v>5431</v>
      </c>
      <c r="M1820" t="s">
        <v>5432</v>
      </c>
      <c r="N1820">
        <v>1.003286111</v>
      </c>
      <c r="O1820">
        <v>0</v>
      </c>
      <c r="P1820">
        <v>3506</v>
      </c>
      <c r="Q1820">
        <v>0</v>
      </c>
      <c r="R1820">
        <v>0</v>
      </c>
      <c r="S1820">
        <v>0</v>
      </c>
      <c r="T1820">
        <v>170</v>
      </c>
      <c r="U1820">
        <v>0</v>
      </c>
      <c r="V1820">
        <v>0</v>
      </c>
      <c r="W1820">
        <v>0</v>
      </c>
      <c r="X1820">
        <v>968.29788946178826</v>
      </c>
      <c r="Y1820">
        <v>0</v>
      </c>
      <c r="Z1820">
        <v>0</v>
      </c>
      <c r="AA1820">
        <v>0</v>
      </c>
      <c r="AB1820">
        <v>439.73304599717488</v>
      </c>
      <c r="AC1820">
        <v>0</v>
      </c>
      <c r="AD1820">
        <v>0</v>
      </c>
      <c r="AE1820">
        <v>1408.0309354589631</v>
      </c>
    </row>
    <row r="1821" spans="1:31" x14ac:dyDescent="0.25">
      <c r="A1821">
        <v>1898286</v>
      </c>
      <c r="B1821">
        <v>1</v>
      </c>
      <c r="C1821" t="s">
        <v>80</v>
      </c>
      <c r="D1821" t="s">
        <v>86</v>
      </c>
      <c r="E1821" t="s">
        <v>171</v>
      </c>
      <c r="F1821" t="s">
        <v>5433</v>
      </c>
      <c r="G1821" t="s">
        <v>446</v>
      </c>
      <c r="H1821" t="s">
        <v>3625</v>
      </c>
      <c r="I1821" t="s">
        <v>135</v>
      </c>
      <c r="J1821" t="s">
        <v>136</v>
      </c>
      <c r="K1821" t="s">
        <v>137</v>
      </c>
      <c r="L1821" t="s">
        <v>5434</v>
      </c>
      <c r="M1821" t="s">
        <v>5435</v>
      </c>
      <c r="N1821">
        <v>0.76138888800000004</v>
      </c>
      <c r="O1821">
        <v>0</v>
      </c>
      <c r="P1821">
        <v>2721</v>
      </c>
      <c r="Q1821">
        <v>0</v>
      </c>
      <c r="R1821">
        <v>4</v>
      </c>
      <c r="S1821">
        <v>1</v>
      </c>
      <c r="T1821">
        <v>311</v>
      </c>
      <c r="U1821">
        <v>0</v>
      </c>
      <c r="V1821">
        <v>0</v>
      </c>
      <c r="W1821">
        <v>0</v>
      </c>
      <c r="X1821">
        <v>694.61037382596794</v>
      </c>
      <c r="Y1821">
        <v>0</v>
      </c>
      <c r="Z1821">
        <v>15.89321012977036</v>
      </c>
      <c r="AA1821">
        <v>187.56345029116494</v>
      </c>
      <c r="AB1821">
        <v>341.30277578175765</v>
      </c>
      <c r="AC1821">
        <v>0</v>
      </c>
      <c r="AD1821">
        <v>0</v>
      </c>
      <c r="AE1821">
        <v>1239.369810028661</v>
      </c>
    </row>
    <row r="1822" spans="1:31" x14ac:dyDescent="0.25">
      <c r="A1822">
        <v>1897401</v>
      </c>
      <c r="B1822">
        <v>1</v>
      </c>
      <c r="C1822" t="s">
        <v>81</v>
      </c>
      <c r="D1822" t="s">
        <v>118</v>
      </c>
      <c r="E1822" t="s">
        <v>190</v>
      </c>
      <c r="F1822" t="s">
        <v>5436</v>
      </c>
      <c r="G1822" t="s">
        <v>156</v>
      </c>
      <c r="H1822" t="s">
        <v>157</v>
      </c>
      <c r="I1822" t="s">
        <v>135</v>
      </c>
      <c r="J1822" t="s">
        <v>136</v>
      </c>
      <c r="K1822" t="s">
        <v>137</v>
      </c>
      <c r="L1822" t="s">
        <v>5437</v>
      </c>
      <c r="M1822" t="s">
        <v>5438</v>
      </c>
      <c r="N1822">
        <v>2.2155555549999999</v>
      </c>
      <c r="O1822">
        <v>1</v>
      </c>
      <c r="P1822">
        <v>440</v>
      </c>
      <c r="Q1822">
        <v>4</v>
      </c>
      <c r="R1822">
        <v>12</v>
      </c>
      <c r="S1822">
        <v>0</v>
      </c>
      <c r="T1822">
        <v>53</v>
      </c>
      <c r="U1822">
        <v>0</v>
      </c>
      <c r="V1822">
        <v>0</v>
      </c>
      <c r="W1822">
        <v>1.7858587312672443</v>
      </c>
      <c r="X1822">
        <v>211.1811498105734</v>
      </c>
      <c r="Y1822">
        <v>33.989989331230987</v>
      </c>
      <c r="Z1822">
        <v>37.937863484904192</v>
      </c>
      <c r="AA1822">
        <v>0</v>
      </c>
      <c r="AB1822">
        <v>101.27008229148645</v>
      </c>
      <c r="AC1822">
        <v>0</v>
      </c>
      <c r="AD1822">
        <v>0</v>
      </c>
      <c r="AE1822">
        <v>386.16494364946226</v>
      </c>
    </row>
    <row r="1823" spans="1:31" x14ac:dyDescent="0.25">
      <c r="A1823">
        <v>1898337</v>
      </c>
      <c r="B1823">
        <v>1</v>
      </c>
      <c r="C1823" t="s">
        <v>80</v>
      </c>
      <c r="D1823" t="s">
        <v>100</v>
      </c>
      <c r="E1823" t="s">
        <v>171</v>
      </c>
      <c r="F1823" t="s">
        <v>5439</v>
      </c>
      <c r="G1823" t="s">
        <v>446</v>
      </c>
      <c r="H1823" t="s">
        <v>3625</v>
      </c>
      <c r="I1823" t="s">
        <v>135</v>
      </c>
      <c r="J1823" t="s">
        <v>136</v>
      </c>
      <c r="K1823" t="s">
        <v>137</v>
      </c>
      <c r="L1823" t="s">
        <v>5440</v>
      </c>
      <c r="M1823" t="s">
        <v>5441</v>
      </c>
      <c r="N1823">
        <v>0.99305555499999998</v>
      </c>
      <c r="O1823">
        <v>1</v>
      </c>
      <c r="P1823">
        <v>16622</v>
      </c>
      <c r="Q1823">
        <v>19</v>
      </c>
      <c r="R1823">
        <v>330</v>
      </c>
      <c r="S1823">
        <v>21</v>
      </c>
      <c r="T1823">
        <v>1972</v>
      </c>
      <c r="U1823">
        <v>10</v>
      </c>
      <c r="V1823">
        <v>9</v>
      </c>
      <c r="W1823">
        <v>0.28933362094693338</v>
      </c>
      <c r="X1823">
        <v>5121.1524833636904</v>
      </c>
      <c r="Y1823">
        <v>152.67151937726891</v>
      </c>
      <c r="Z1823">
        <v>372.04164011001455</v>
      </c>
      <c r="AA1823">
        <v>385.29746374289334</v>
      </c>
      <c r="AB1823">
        <v>3464.1908387047761</v>
      </c>
      <c r="AC1823">
        <v>895.1303534236223</v>
      </c>
      <c r="AD1823">
        <v>646.88237772997309</v>
      </c>
      <c r="AE1823">
        <v>11037.656010073186</v>
      </c>
    </row>
    <row r="1824" spans="1:31" x14ac:dyDescent="0.25">
      <c r="A1824">
        <v>1898094</v>
      </c>
      <c r="B1824">
        <v>1</v>
      </c>
      <c r="C1824" t="s">
        <v>80</v>
      </c>
      <c r="D1824" t="s">
        <v>103</v>
      </c>
      <c r="E1824" t="s">
        <v>154</v>
      </c>
      <c r="F1824" t="s">
        <v>5238</v>
      </c>
      <c r="G1824" t="s">
        <v>446</v>
      </c>
      <c r="H1824" t="s">
        <v>3625</v>
      </c>
      <c r="I1824" t="s">
        <v>135</v>
      </c>
      <c r="J1824" t="s">
        <v>136</v>
      </c>
      <c r="K1824" t="s">
        <v>137</v>
      </c>
      <c r="L1824" t="s">
        <v>5442</v>
      </c>
      <c r="M1824" t="s">
        <v>5443</v>
      </c>
      <c r="N1824">
        <v>1.487777777</v>
      </c>
      <c r="O1824">
        <v>33</v>
      </c>
      <c r="P1824">
        <v>15252</v>
      </c>
      <c r="Q1824">
        <v>27</v>
      </c>
      <c r="R1824">
        <v>335</v>
      </c>
      <c r="S1824">
        <v>37</v>
      </c>
      <c r="T1824">
        <v>1293</v>
      </c>
      <c r="U1824">
        <v>6</v>
      </c>
      <c r="V1824">
        <v>0</v>
      </c>
      <c r="W1824">
        <v>33.070199288305261</v>
      </c>
      <c r="X1824">
        <v>6414.5529048316694</v>
      </c>
      <c r="Y1824">
        <v>242.59300619400486</v>
      </c>
      <c r="Z1824">
        <v>663.1855325134826</v>
      </c>
      <c r="AA1824">
        <v>812.21384803067917</v>
      </c>
      <c r="AB1824">
        <v>2628.4529723927553</v>
      </c>
      <c r="AC1824">
        <v>874.74504143633919</v>
      </c>
      <c r="AD1824">
        <v>0</v>
      </c>
      <c r="AE1824">
        <v>11668.813504687236</v>
      </c>
    </row>
    <row r="1825" spans="1:31" x14ac:dyDescent="0.25">
      <c r="A1825">
        <v>1898781</v>
      </c>
      <c r="B1825">
        <v>1</v>
      </c>
      <c r="C1825" t="s">
        <v>80</v>
      </c>
      <c r="D1825" t="s">
        <v>83</v>
      </c>
      <c r="E1825" t="s">
        <v>190</v>
      </c>
      <c r="F1825" t="s">
        <v>5444</v>
      </c>
      <c r="G1825" t="s">
        <v>156</v>
      </c>
      <c r="H1825" t="s">
        <v>157</v>
      </c>
      <c r="I1825" t="s">
        <v>135</v>
      </c>
      <c r="J1825" t="s">
        <v>136</v>
      </c>
      <c r="K1825" t="s">
        <v>137</v>
      </c>
      <c r="L1825" t="s">
        <v>5445</v>
      </c>
      <c r="M1825" t="s">
        <v>3858</v>
      </c>
      <c r="N1825">
        <v>0.54277777699999996</v>
      </c>
      <c r="O1825">
        <v>0</v>
      </c>
      <c r="P1825">
        <v>4574</v>
      </c>
      <c r="Q1825">
        <v>0</v>
      </c>
      <c r="R1825">
        <v>0</v>
      </c>
      <c r="S1825">
        <v>0</v>
      </c>
      <c r="T1825">
        <v>537</v>
      </c>
      <c r="U1825">
        <v>0</v>
      </c>
      <c r="V1825">
        <v>0</v>
      </c>
      <c r="W1825">
        <v>0</v>
      </c>
      <c r="X1825">
        <v>876.23487060739023</v>
      </c>
      <c r="Y1825">
        <v>0</v>
      </c>
      <c r="Z1825">
        <v>0</v>
      </c>
      <c r="AA1825">
        <v>0</v>
      </c>
      <c r="AB1825">
        <v>342.76023944274885</v>
      </c>
      <c r="AC1825">
        <v>0</v>
      </c>
      <c r="AD1825">
        <v>0</v>
      </c>
      <c r="AE1825">
        <v>1218.9951100501391</v>
      </c>
    </row>
    <row r="1826" spans="1:31" x14ac:dyDescent="0.25">
      <c r="A1826">
        <v>1899863</v>
      </c>
      <c r="B1826">
        <v>1</v>
      </c>
      <c r="C1826" t="s">
        <v>80</v>
      </c>
      <c r="D1826" t="s">
        <v>105</v>
      </c>
      <c r="E1826" t="s">
        <v>140</v>
      </c>
      <c r="F1826" t="s">
        <v>5446</v>
      </c>
      <c r="G1826" t="s">
        <v>217</v>
      </c>
      <c r="H1826" t="s">
        <v>134</v>
      </c>
      <c r="I1826" t="s">
        <v>135</v>
      </c>
      <c r="J1826" t="s">
        <v>136</v>
      </c>
      <c r="K1826" t="s">
        <v>137</v>
      </c>
      <c r="L1826" t="s">
        <v>5447</v>
      </c>
      <c r="M1826" t="s">
        <v>5448</v>
      </c>
      <c r="N1826">
        <v>5.0433333329999996</v>
      </c>
      <c r="O1826">
        <v>0</v>
      </c>
      <c r="P1826">
        <v>2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1.7664385943956624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1.7664385943956624</v>
      </c>
    </row>
    <row r="1827" spans="1:31" x14ac:dyDescent="0.25">
      <c r="A1827">
        <v>1899545</v>
      </c>
      <c r="B1827">
        <v>1</v>
      </c>
      <c r="C1827" t="s">
        <v>81</v>
      </c>
      <c r="D1827" t="s">
        <v>113</v>
      </c>
      <c r="E1827" t="s">
        <v>131</v>
      </c>
      <c r="F1827" t="s">
        <v>5449</v>
      </c>
      <c r="G1827" t="s">
        <v>133</v>
      </c>
      <c r="H1827" t="s">
        <v>134</v>
      </c>
      <c r="I1827" t="s">
        <v>135</v>
      </c>
      <c r="J1827" t="s">
        <v>136</v>
      </c>
      <c r="K1827" t="s">
        <v>137</v>
      </c>
      <c r="L1827" t="s">
        <v>5450</v>
      </c>
      <c r="M1827" t="s">
        <v>5451</v>
      </c>
      <c r="N1827">
        <v>1.165</v>
      </c>
      <c r="O1827">
        <v>0</v>
      </c>
      <c r="P1827">
        <v>15</v>
      </c>
      <c r="Q1827">
        <v>0</v>
      </c>
      <c r="R1827">
        <v>0</v>
      </c>
      <c r="S1827">
        <v>0</v>
      </c>
      <c r="T1827">
        <v>1</v>
      </c>
      <c r="U1827">
        <v>0</v>
      </c>
      <c r="V1827">
        <v>0</v>
      </c>
      <c r="W1827">
        <v>0</v>
      </c>
      <c r="X1827">
        <v>4.9585737380685311</v>
      </c>
      <c r="Y1827">
        <v>0</v>
      </c>
      <c r="Z1827">
        <v>0</v>
      </c>
      <c r="AA1827">
        <v>0</v>
      </c>
      <c r="AB1827">
        <v>2.3708634931561496</v>
      </c>
      <c r="AC1827">
        <v>0</v>
      </c>
      <c r="AD1827">
        <v>0</v>
      </c>
      <c r="AE1827">
        <v>7.3294372312246807</v>
      </c>
    </row>
    <row r="1828" spans="1:31" x14ac:dyDescent="0.25">
      <c r="A1828">
        <v>1898549</v>
      </c>
      <c r="B1828">
        <v>1</v>
      </c>
      <c r="C1828" t="s">
        <v>80</v>
      </c>
      <c r="D1828" t="s">
        <v>90</v>
      </c>
      <c r="E1828" t="s">
        <v>171</v>
      </c>
      <c r="F1828" t="s">
        <v>5452</v>
      </c>
      <c r="G1828" t="s">
        <v>446</v>
      </c>
      <c r="H1828" t="s">
        <v>3625</v>
      </c>
      <c r="I1828" t="s">
        <v>135</v>
      </c>
      <c r="J1828" t="s">
        <v>136</v>
      </c>
      <c r="K1828" t="s">
        <v>137</v>
      </c>
      <c r="L1828" t="s">
        <v>5453</v>
      </c>
      <c r="M1828" t="s">
        <v>3876</v>
      </c>
      <c r="N1828">
        <v>0.84654805499999997</v>
      </c>
      <c r="O1828">
        <v>0</v>
      </c>
      <c r="P1828">
        <v>2606</v>
      </c>
      <c r="Q1828">
        <v>0</v>
      </c>
      <c r="R1828">
        <v>0</v>
      </c>
      <c r="S1828">
        <v>0</v>
      </c>
      <c r="T1828">
        <v>177</v>
      </c>
      <c r="U1828">
        <v>0</v>
      </c>
      <c r="V1828">
        <v>0</v>
      </c>
      <c r="W1828">
        <v>0</v>
      </c>
      <c r="X1828">
        <v>608.69390442782139</v>
      </c>
      <c r="Y1828">
        <v>0</v>
      </c>
      <c r="Z1828">
        <v>0</v>
      </c>
      <c r="AA1828">
        <v>0</v>
      </c>
      <c r="AB1828">
        <v>147.75374382266915</v>
      </c>
      <c r="AC1828">
        <v>0</v>
      </c>
      <c r="AD1828">
        <v>0</v>
      </c>
      <c r="AE1828">
        <v>756.4476482504906</v>
      </c>
    </row>
    <row r="1829" spans="1:31" x14ac:dyDescent="0.25">
      <c r="A1829">
        <v>1898526</v>
      </c>
      <c r="B1829">
        <v>1</v>
      </c>
      <c r="C1829" t="s">
        <v>80</v>
      </c>
      <c r="D1829" t="s">
        <v>87</v>
      </c>
      <c r="E1829" t="s">
        <v>171</v>
      </c>
      <c r="F1829" t="s">
        <v>5454</v>
      </c>
      <c r="G1829" t="s">
        <v>446</v>
      </c>
      <c r="H1829" t="s">
        <v>3625</v>
      </c>
      <c r="I1829" t="s">
        <v>135</v>
      </c>
      <c r="J1829" t="s">
        <v>136</v>
      </c>
      <c r="K1829" t="s">
        <v>137</v>
      </c>
      <c r="L1829" t="s">
        <v>5455</v>
      </c>
      <c r="M1829" t="s">
        <v>5456</v>
      </c>
      <c r="N1829">
        <v>0.549088888</v>
      </c>
      <c r="O1829">
        <v>0</v>
      </c>
      <c r="P1829">
        <v>11947</v>
      </c>
      <c r="Q1829">
        <v>0</v>
      </c>
      <c r="R1829">
        <v>0</v>
      </c>
      <c r="S1829">
        <v>18</v>
      </c>
      <c r="T1829">
        <v>1185</v>
      </c>
      <c r="U1829">
        <v>25</v>
      </c>
      <c r="V1829">
        <v>34</v>
      </c>
      <c r="W1829">
        <v>0</v>
      </c>
      <c r="X1829">
        <v>2300.821094482912</v>
      </c>
      <c r="Y1829">
        <v>0</v>
      </c>
      <c r="Z1829">
        <v>0</v>
      </c>
      <c r="AA1829">
        <v>520.41735923278475</v>
      </c>
      <c r="AB1829">
        <v>1438.2642907101731</v>
      </c>
      <c r="AC1829">
        <v>991.48779514603086</v>
      </c>
      <c r="AD1829">
        <v>1098.5123053403211</v>
      </c>
      <c r="AE1829">
        <v>6349.5028449122228</v>
      </c>
    </row>
    <row r="1830" spans="1:31" x14ac:dyDescent="0.25">
      <c r="A1830">
        <v>1897338</v>
      </c>
      <c r="B1830">
        <v>1</v>
      </c>
      <c r="C1830" t="s">
        <v>81</v>
      </c>
      <c r="D1830" t="s">
        <v>113</v>
      </c>
      <c r="E1830" t="s">
        <v>149</v>
      </c>
      <c r="F1830" t="s">
        <v>5457</v>
      </c>
      <c r="G1830" t="s">
        <v>283</v>
      </c>
      <c r="H1830" t="s">
        <v>134</v>
      </c>
      <c r="I1830" t="s">
        <v>135</v>
      </c>
      <c r="J1830" t="s">
        <v>136</v>
      </c>
      <c r="K1830" t="s">
        <v>137</v>
      </c>
      <c r="L1830" t="s">
        <v>5458</v>
      </c>
      <c r="M1830" t="s">
        <v>5459</v>
      </c>
      <c r="N1830">
        <v>1.477222222</v>
      </c>
      <c r="O1830">
        <v>0</v>
      </c>
      <c r="P1830">
        <v>53</v>
      </c>
      <c r="Q1830">
        <v>0</v>
      </c>
      <c r="R1830">
        <v>29</v>
      </c>
      <c r="S1830">
        <v>0</v>
      </c>
      <c r="T1830">
        <v>5</v>
      </c>
      <c r="U1830">
        <v>0</v>
      </c>
      <c r="V1830">
        <v>0</v>
      </c>
      <c r="W1830">
        <v>0</v>
      </c>
      <c r="X1830">
        <v>14.754148667657248</v>
      </c>
      <c r="Y1830">
        <v>0</v>
      </c>
      <c r="Z1830">
        <v>52.476340367056423</v>
      </c>
      <c r="AA1830">
        <v>0</v>
      </c>
      <c r="AB1830">
        <v>2.7983033838649511</v>
      </c>
      <c r="AC1830">
        <v>0</v>
      </c>
      <c r="AD1830">
        <v>0</v>
      </c>
      <c r="AE1830">
        <v>70.028792418578618</v>
      </c>
    </row>
    <row r="1831" spans="1:31" x14ac:dyDescent="0.25">
      <c r="A1831">
        <v>1898835</v>
      </c>
      <c r="B1831">
        <v>1</v>
      </c>
      <c r="C1831" t="s">
        <v>80</v>
      </c>
      <c r="D1831" t="s">
        <v>83</v>
      </c>
      <c r="E1831" t="s">
        <v>131</v>
      </c>
      <c r="F1831" t="s">
        <v>5460</v>
      </c>
      <c r="G1831" t="s">
        <v>439</v>
      </c>
      <c r="H1831" t="s">
        <v>134</v>
      </c>
      <c r="I1831" t="s">
        <v>135</v>
      </c>
      <c r="J1831" t="s">
        <v>136</v>
      </c>
      <c r="K1831" t="s">
        <v>137</v>
      </c>
      <c r="L1831" t="s">
        <v>5461</v>
      </c>
      <c r="M1831" t="s">
        <v>5462</v>
      </c>
      <c r="N1831">
        <v>2.494722222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1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10.018118796274081</v>
      </c>
      <c r="AC1831">
        <v>0</v>
      </c>
      <c r="AD1831">
        <v>0</v>
      </c>
      <c r="AE1831">
        <v>10.018118796274081</v>
      </c>
    </row>
    <row r="1832" spans="1:31" x14ac:dyDescent="0.25">
      <c r="A1832">
        <v>1898357</v>
      </c>
      <c r="B1832">
        <v>1</v>
      </c>
      <c r="C1832" t="s">
        <v>81</v>
      </c>
      <c r="D1832" t="s">
        <v>118</v>
      </c>
      <c r="E1832" t="s">
        <v>220</v>
      </c>
      <c r="F1832" t="s">
        <v>5463</v>
      </c>
      <c r="G1832" t="s">
        <v>446</v>
      </c>
      <c r="H1832" t="s">
        <v>3625</v>
      </c>
      <c r="I1832" t="s">
        <v>135</v>
      </c>
      <c r="J1832" t="s">
        <v>136</v>
      </c>
      <c r="K1832" t="s">
        <v>137</v>
      </c>
      <c r="L1832" t="s">
        <v>5464</v>
      </c>
      <c r="M1832" t="s">
        <v>5465</v>
      </c>
      <c r="N1832">
        <v>1.257777777</v>
      </c>
      <c r="O1832">
        <v>3</v>
      </c>
      <c r="P1832">
        <v>7535</v>
      </c>
      <c r="Q1832">
        <v>166</v>
      </c>
      <c r="R1832">
        <v>1094</v>
      </c>
      <c r="S1832">
        <v>40</v>
      </c>
      <c r="T1832">
        <v>932</v>
      </c>
      <c r="U1832">
        <v>3</v>
      </c>
      <c r="V1832">
        <v>1</v>
      </c>
      <c r="W1832">
        <v>1.4121040832802092</v>
      </c>
      <c r="X1832">
        <v>1513.0983208896969</v>
      </c>
      <c r="Y1832">
        <v>2290.2275207215484</v>
      </c>
      <c r="Z1832">
        <v>1436.2147326308434</v>
      </c>
      <c r="AA1832">
        <v>324.27408296923784</v>
      </c>
      <c r="AB1832">
        <v>1147.4910752318353</v>
      </c>
      <c r="AC1832">
        <v>191.92031324719952</v>
      </c>
      <c r="AD1832">
        <v>16.798214927947122</v>
      </c>
      <c r="AE1832">
        <v>6921.436364701588</v>
      </c>
    </row>
    <row r="1833" spans="1:31" x14ac:dyDescent="0.25">
      <c r="A1833">
        <v>1897816</v>
      </c>
      <c r="B1833">
        <v>1</v>
      </c>
      <c r="C1833" t="s">
        <v>80</v>
      </c>
      <c r="D1833" t="s">
        <v>100</v>
      </c>
      <c r="E1833" t="s">
        <v>154</v>
      </c>
      <c r="F1833" t="s">
        <v>5466</v>
      </c>
      <c r="G1833" t="s">
        <v>446</v>
      </c>
      <c r="H1833" t="s">
        <v>3625</v>
      </c>
      <c r="I1833" t="s">
        <v>135</v>
      </c>
      <c r="J1833" t="s">
        <v>136</v>
      </c>
      <c r="K1833" t="s">
        <v>137</v>
      </c>
      <c r="L1833" t="s">
        <v>5467</v>
      </c>
      <c r="M1833" t="s">
        <v>5468</v>
      </c>
      <c r="N1833">
        <v>1.4755555549999999</v>
      </c>
      <c r="O1833">
        <v>5</v>
      </c>
      <c r="P1833">
        <v>7554</v>
      </c>
      <c r="Q1833">
        <v>5</v>
      </c>
      <c r="R1833">
        <v>227</v>
      </c>
      <c r="S1833">
        <v>22</v>
      </c>
      <c r="T1833">
        <v>579</v>
      </c>
      <c r="U1833">
        <v>3</v>
      </c>
      <c r="V1833">
        <v>1</v>
      </c>
      <c r="W1833">
        <v>245.55755661849679</v>
      </c>
      <c r="X1833">
        <v>5525.5571901352414</v>
      </c>
      <c r="Y1833">
        <v>27.411403641463487</v>
      </c>
      <c r="Z1833">
        <v>298.473550292521</v>
      </c>
      <c r="AA1833">
        <v>1323.5953164211824</v>
      </c>
      <c r="AB1833">
        <v>1488.227640968375</v>
      </c>
      <c r="AC1833">
        <v>242.38396947789491</v>
      </c>
      <c r="AD1833">
        <v>42.217084309040132</v>
      </c>
      <c r="AE1833">
        <v>9193.4237118642159</v>
      </c>
    </row>
    <row r="1834" spans="1:31" x14ac:dyDescent="0.25">
      <c r="A1834">
        <v>1898008</v>
      </c>
      <c r="B1834">
        <v>1</v>
      </c>
      <c r="C1834" t="s">
        <v>80</v>
      </c>
      <c r="D1834" t="s">
        <v>94</v>
      </c>
      <c r="E1834" t="s">
        <v>171</v>
      </c>
      <c r="F1834" t="s">
        <v>4081</v>
      </c>
      <c r="G1834" t="s">
        <v>446</v>
      </c>
      <c r="H1834" t="s">
        <v>3625</v>
      </c>
      <c r="I1834" t="s">
        <v>135</v>
      </c>
      <c r="J1834" t="s">
        <v>136</v>
      </c>
      <c r="K1834" t="s">
        <v>137</v>
      </c>
      <c r="L1834" t="s">
        <v>5469</v>
      </c>
      <c r="M1834" t="s">
        <v>4692</v>
      </c>
      <c r="N1834">
        <v>0.81277777699999998</v>
      </c>
      <c r="O1834">
        <v>0</v>
      </c>
      <c r="P1834">
        <v>3243</v>
      </c>
      <c r="Q1834">
        <v>80</v>
      </c>
      <c r="R1834">
        <v>736</v>
      </c>
      <c r="S1834">
        <v>18</v>
      </c>
      <c r="T1834">
        <v>395</v>
      </c>
      <c r="U1834">
        <v>4</v>
      </c>
      <c r="V1834">
        <v>2</v>
      </c>
      <c r="W1834">
        <v>0</v>
      </c>
      <c r="X1834">
        <v>483.6201769237291</v>
      </c>
      <c r="Y1834">
        <v>322.66116104095966</v>
      </c>
      <c r="Z1834">
        <v>1769.4744725198814</v>
      </c>
      <c r="AA1834">
        <v>72.598447009667453</v>
      </c>
      <c r="AB1834">
        <v>359.28151647532843</v>
      </c>
      <c r="AC1834">
        <v>1744.8022873302884</v>
      </c>
      <c r="AD1834">
        <v>1.644948549320786</v>
      </c>
      <c r="AE1834">
        <v>4754.0830098491742</v>
      </c>
    </row>
    <row r="1835" spans="1:31" x14ac:dyDescent="0.25">
      <c r="A1835">
        <v>1899259</v>
      </c>
      <c r="B1835">
        <v>1</v>
      </c>
      <c r="C1835" t="s">
        <v>80</v>
      </c>
      <c r="D1835" t="s">
        <v>104</v>
      </c>
      <c r="E1835" t="s">
        <v>149</v>
      </c>
      <c r="F1835" t="s">
        <v>5470</v>
      </c>
      <c r="G1835" t="s">
        <v>202</v>
      </c>
      <c r="H1835" t="s">
        <v>134</v>
      </c>
      <c r="I1835" t="s">
        <v>135</v>
      </c>
      <c r="J1835" t="s">
        <v>136</v>
      </c>
      <c r="K1835" t="s">
        <v>203</v>
      </c>
      <c r="L1835" t="s">
        <v>5471</v>
      </c>
      <c r="M1835" t="s">
        <v>5472</v>
      </c>
      <c r="N1835">
        <v>1.237161111</v>
      </c>
      <c r="O1835">
        <v>0</v>
      </c>
      <c r="P1835">
        <v>126</v>
      </c>
      <c r="Q1835">
        <v>0</v>
      </c>
      <c r="R1835">
        <v>8</v>
      </c>
      <c r="S1835">
        <v>0</v>
      </c>
      <c r="T1835">
        <v>7</v>
      </c>
      <c r="U1835">
        <v>0</v>
      </c>
      <c r="V1835">
        <v>0</v>
      </c>
      <c r="W1835">
        <v>0</v>
      </c>
      <c r="X1835">
        <v>43.565660356597107</v>
      </c>
      <c r="Y1835">
        <v>0</v>
      </c>
      <c r="Z1835">
        <v>16.942582732497414</v>
      </c>
      <c r="AA1835">
        <v>0</v>
      </c>
      <c r="AB1835">
        <v>12.421858190329186</v>
      </c>
      <c r="AC1835">
        <v>0</v>
      </c>
      <c r="AD1835">
        <v>0</v>
      </c>
      <c r="AE1835">
        <v>72.93010127942371</v>
      </c>
    </row>
    <row r="1836" spans="1:31" x14ac:dyDescent="0.25">
      <c r="A1836">
        <v>1898804</v>
      </c>
      <c r="B1836">
        <v>1</v>
      </c>
      <c r="C1836" t="s">
        <v>80</v>
      </c>
      <c r="D1836" t="s">
        <v>84</v>
      </c>
      <c r="E1836" t="s">
        <v>171</v>
      </c>
      <c r="F1836" t="s">
        <v>5473</v>
      </c>
      <c r="G1836" t="s">
        <v>446</v>
      </c>
      <c r="H1836" t="s">
        <v>3625</v>
      </c>
      <c r="I1836" t="s">
        <v>135</v>
      </c>
      <c r="J1836" t="s">
        <v>136</v>
      </c>
      <c r="K1836" t="s">
        <v>137</v>
      </c>
      <c r="L1836" t="s">
        <v>5474</v>
      </c>
      <c r="M1836" t="s">
        <v>5475</v>
      </c>
      <c r="N1836">
        <v>0.24811944399999999</v>
      </c>
      <c r="O1836">
        <v>0</v>
      </c>
      <c r="P1836">
        <v>3839</v>
      </c>
      <c r="Q1836">
        <v>0</v>
      </c>
      <c r="R1836">
        <v>0</v>
      </c>
      <c r="S1836">
        <v>0</v>
      </c>
      <c r="T1836">
        <v>302</v>
      </c>
      <c r="U1836">
        <v>0</v>
      </c>
      <c r="V1836">
        <v>1</v>
      </c>
      <c r="W1836">
        <v>0</v>
      </c>
      <c r="X1836">
        <v>288.28278999689417</v>
      </c>
      <c r="Y1836">
        <v>0</v>
      </c>
      <c r="Z1836">
        <v>0</v>
      </c>
      <c r="AA1836">
        <v>0</v>
      </c>
      <c r="AB1836">
        <v>112.17698912643311</v>
      </c>
      <c r="AC1836">
        <v>0</v>
      </c>
      <c r="AD1836">
        <v>5.7559442326861303</v>
      </c>
      <c r="AE1836">
        <v>406.21572335601343</v>
      </c>
    </row>
    <row r="1837" spans="1:31" x14ac:dyDescent="0.25">
      <c r="A1837">
        <v>1897381</v>
      </c>
      <c r="B1837">
        <v>1</v>
      </c>
      <c r="C1837" t="s">
        <v>80</v>
      </c>
      <c r="D1837" t="s">
        <v>90</v>
      </c>
      <c r="E1837" t="s">
        <v>171</v>
      </c>
      <c r="F1837" t="s">
        <v>5476</v>
      </c>
      <c r="G1837" t="s">
        <v>446</v>
      </c>
      <c r="H1837" t="s">
        <v>3625</v>
      </c>
      <c r="I1837" t="s">
        <v>135</v>
      </c>
      <c r="J1837" t="s">
        <v>136</v>
      </c>
      <c r="K1837" t="s">
        <v>137</v>
      </c>
      <c r="L1837" t="s">
        <v>5477</v>
      </c>
      <c r="M1837" t="s">
        <v>5478</v>
      </c>
      <c r="N1837">
        <v>1.247777777</v>
      </c>
      <c r="O1837">
        <v>0</v>
      </c>
      <c r="P1837">
        <v>3486</v>
      </c>
      <c r="Q1837">
        <v>0</v>
      </c>
      <c r="R1837">
        <v>0</v>
      </c>
      <c r="S1837">
        <v>0</v>
      </c>
      <c r="T1837">
        <v>177</v>
      </c>
      <c r="U1837">
        <v>0</v>
      </c>
      <c r="V1837">
        <v>0</v>
      </c>
      <c r="W1837">
        <v>0</v>
      </c>
      <c r="X1837">
        <v>1094.9341419693146</v>
      </c>
      <c r="Y1837">
        <v>0</v>
      </c>
      <c r="Z1837">
        <v>0</v>
      </c>
      <c r="AA1837">
        <v>0</v>
      </c>
      <c r="AB1837">
        <v>285.51682920725625</v>
      </c>
      <c r="AC1837">
        <v>0</v>
      </c>
      <c r="AD1837">
        <v>0</v>
      </c>
      <c r="AE1837">
        <v>1380.4509711765709</v>
      </c>
    </row>
    <row r="1838" spans="1:31" x14ac:dyDescent="0.25">
      <c r="A1838">
        <v>1899694</v>
      </c>
      <c r="B1838">
        <v>1</v>
      </c>
      <c r="C1838" t="s">
        <v>81</v>
      </c>
      <c r="D1838" t="s">
        <v>115</v>
      </c>
      <c r="E1838" t="s">
        <v>140</v>
      </c>
      <c r="F1838" t="s">
        <v>5479</v>
      </c>
      <c r="G1838" t="s">
        <v>217</v>
      </c>
      <c r="H1838" t="s">
        <v>134</v>
      </c>
      <c r="I1838" t="s">
        <v>135</v>
      </c>
      <c r="J1838" t="s">
        <v>136</v>
      </c>
      <c r="K1838" t="s">
        <v>137</v>
      </c>
      <c r="L1838" t="s">
        <v>5480</v>
      </c>
      <c r="M1838" t="s">
        <v>5481</v>
      </c>
      <c r="N1838">
        <v>0.30444444399999998</v>
      </c>
      <c r="O1838">
        <v>0</v>
      </c>
      <c r="P1838">
        <v>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2.0974072530866666E-2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2.0974072530866666E-2</v>
      </c>
    </row>
    <row r="1839" spans="1:31" x14ac:dyDescent="0.25">
      <c r="A1839">
        <v>1899502</v>
      </c>
      <c r="B1839">
        <v>1</v>
      </c>
      <c r="C1839" t="s">
        <v>81</v>
      </c>
      <c r="D1839" t="s">
        <v>123</v>
      </c>
      <c r="E1839" t="s">
        <v>131</v>
      </c>
      <c r="F1839" t="s">
        <v>2478</v>
      </c>
      <c r="G1839" t="s">
        <v>483</v>
      </c>
      <c r="H1839" t="s">
        <v>134</v>
      </c>
      <c r="I1839" t="s">
        <v>135</v>
      </c>
      <c r="J1839" t="s">
        <v>136</v>
      </c>
      <c r="K1839" t="s">
        <v>137</v>
      </c>
      <c r="L1839" t="s">
        <v>5482</v>
      </c>
      <c r="M1839" t="s">
        <v>5483</v>
      </c>
      <c r="N1839">
        <v>10.352777777</v>
      </c>
      <c r="O1839">
        <v>0</v>
      </c>
      <c r="P1839">
        <v>259</v>
      </c>
      <c r="Q1839">
        <v>0</v>
      </c>
      <c r="R1839">
        <v>0</v>
      </c>
      <c r="S1839">
        <v>0</v>
      </c>
      <c r="T1839">
        <v>20</v>
      </c>
      <c r="U1839">
        <v>0</v>
      </c>
      <c r="V1839">
        <v>0</v>
      </c>
      <c r="W1839">
        <v>0</v>
      </c>
      <c r="X1839">
        <v>620.59437530312573</v>
      </c>
      <c r="Y1839">
        <v>0</v>
      </c>
      <c r="Z1839">
        <v>0</v>
      </c>
      <c r="AA1839">
        <v>0</v>
      </c>
      <c r="AB1839">
        <v>171.20683758385383</v>
      </c>
      <c r="AC1839">
        <v>0</v>
      </c>
      <c r="AD1839">
        <v>0</v>
      </c>
      <c r="AE1839">
        <v>791.80121288697956</v>
      </c>
    </row>
    <row r="1840" spans="1:31" x14ac:dyDescent="0.25">
      <c r="A1840">
        <v>1898898</v>
      </c>
      <c r="B1840">
        <v>1</v>
      </c>
      <c r="C1840" t="s">
        <v>80</v>
      </c>
      <c r="D1840" t="s">
        <v>84</v>
      </c>
      <c r="E1840" t="s">
        <v>149</v>
      </c>
      <c r="F1840" t="s">
        <v>4126</v>
      </c>
      <c r="G1840" t="s">
        <v>446</v>
      </c>
      <c r="H1840" t="s">
        <v>134</v>
      </c>
      <c r="I1840" t="s">
        <v>135</v>
      </c>
      <c r="J1840" t="s">
        <v>136</v>
      </c>
      <c r="K1840" t="s">
        <v>137</v>
      </c>
      <c r="L1840" t="s">
        <v>5484</v>
      </c>
      <c r="M1840" t="s">
        <v>5485</v>
      </c>
      <c r="N1840">
        <v>0.45722222200000001</v>
      </c>
      <c r="O1840">
        <v>0</v>
      </c>
      <c r="P1840">
        <v>499</v>
      </c>
      <c r="Q1840">
        <v>0</v>
      </c>
      <c r="R1840">
        <v>0</v>
      </c>
      <c r="S1840">
        <v>0</v>
      </c>
      <c r="T1840">
        <v>35</v>
      </c>
      <c r="U1840">
        <v>0</v>
      </c>
      <c r="V1840">
        <v>0</v>
      </c>
      <c r="W1840">
        <v>0</v>
      </c>
      <c r="X1840">
        <v>73.892377105255207</v>
      </c>
      <c r="Y1840">
        <v>0</v>
      </c>
      <c r="Z1840">
        <v>0</v>
      </c>
      <c r="AA1840">
        <v>0</v>
      </c>
      <c r="AB1840">
        <v>44.429964464309371</v>
      </c>
      <c r="AC1840">
        <v>0</v>
      </c>
      <c r="AD1840">
        <v>0</v>
      </c>
      <c r="AE1840">
        <v>118.32234156956457</v>
      </c>
    </row>
    <row r="1841" spans="1:31" x14ac:dyDescent="0.25">
      <c r="A1841">
        <v>1899886</v>
      </c>
      <c r="B1841">
        <v>1</v>
      </c>
      <c r="C1841" t="s">
        <v>81</v>
      </c>
      <c r="D1841" t="s">
        <v>124</v>
      </c>
      <c r="E1841" t="s">
        <v>131</v>
      </c>
      <c r="F1841" t="s">
        <v>5486</v>
      </c>
      <c r="G1841" t="s">
        <v>133</v>
      </c>
      <c r="H1841" t="s">
        <v>134</v>
      </c>
      <c r="I1841" t="s">
        <v>135</v>
      </c>
      <c r="J1841" t="s">
        <v>136</v>
      </c>
      <c r="K1841" t="s">
        <v>137</v>
      </c>
      <c r="L1841" t="s">
        <v>5487</v>
      </c>
      <c r="M1841" t="s">
        <v>5488</v>
      </c>
      <c r="N1841">
        <v>0.56416666599999998</v>
      </c>
      <c r="O1841">
        <v>0</v>
      </c>
      <c r="P1841">
        <v>61</v>
      </c>
      <c r="Q1841">
        <v>0</v>
      </c>
      <c r="R1841">
        <v>7</v>
      </c>
      <c r="S1841">
        <v>0</v>
      </c>
      <c r="T1841">
        <v>10</v>
      </c>
      <c r="U1841">
        <v>0</v>
      </c>
      <c r="V1841">
        <v>0</v>
      </c>
      <c r="W1841">
        <v>0</v>
      </c>
      <c r="X1841">
        <v>5.976071939875875</v>
      </c>
      <c r="Y1841">
        <v>0</v>
      </c>
      <c r="Z1841">
        <v>2.4697891217395846</v>
      </c>
      <c r="AA1841">
        <v>0</v>
      </c>
      <c r="AB1841">
        <v>3.4948863267715344</v>
      </c>
      <c r="AC1841">
        <v>0</v>
      </c>
      <c r="AD1841">
        <v>0</v>
      </c>
      <c r="AE1841">
        <v>11.940747388386995</v>
      </c>
    </row>
    <row r="1842" spans="1:31" x14ac:dyDescent="0.25">
      <c r="A1842">
        <v>1897965</v>
      </c>
      <c r="B1842">
        <v>1</v>
      </c>
      <c r="C1842" t="s">
        <v>81</v>
      </c>
      <c r="D1842" t="s">
        <v>120</v>
      </c>
      <c r="E1842" t="s">
        <v>154</v>
      </c>
      <c r="F1842" t="s">
        <v>5489</v>
      </c>
      <c r="G1842" t="s">
        <v>446</v>
      </c>
      <c r="H1842" t="s">
        <v>3625</v>
      </c>
      <c r="I1842" t="s">
        <v>135</v>
      </c>
      <c r="J1842" t="s">
        <v>136</v>
      </c>
      <c r="K1842" t="s">
        <v>137</v>
      </c>
      <c r="L1842" t="s">
        <v>5490</v>
      </c>
      <c r="M1842" t="s">
        <v>5491</v>
      </c>
      <c r="N1842">
        <v>1.0205555550000001</v>
      </c>
      <c r="O1842">
        <v>4</v>
      </c>
      <c r="P1842">
        <v>3717</v>
      </c>
      <c r="Q1842">
        <v>72</v>
      </c>
      <c r="R1842">
        <v>99</v>
      </c>
      <c r="S1842">
        <v>17</v>
      </c>
      <c r="T1842">
        <v>328</v>
      </c>
      <c r="U1842">
        <v>7</v>
      </c>
      <c r="V1842">
        <v>0</v>
      </c>
      <c r="W1842">
        <v>7.2751011665395993</v>
      </c>
      <c r="X1842">
        <v>919.8673429976277</v>
      </c>
      <c r="Y1842">
        <v>385.65493630209909</v>
      </c>
      <c r="Z1842">
        <v>134.1919545330658</v>
      </c>
      <c r="AA1842">
        <v>73.747006619818166</v>
      </c>
      <c r="AB1842">
        <v>231.86435837026113</v>
      </c>
      <c r="AC1842">
        <v>613.95238531543544</v>
      </c>
      <c r="AD1842">
        <v>0</v>
      </c>
      <c r="AE1842">
        <v>2366.5530853048472</v>
      </c>
    </row>
    <row r="1843" spans="1:31" x14ac:dyDescent="0.25">
      <c r="A1843">
        <v>1898114</v>
      </c>
      <c r="B1843">
        <v>1</v>
      </c>
      <c r="C1843" t="s">
        <v>80</v>
      </c>
      <c r="D1843" t="s">
        <v>110</v>
      </c>
      <c r="E1843" t="s">
        <v>190</v>
      </c>
      <c r="F1843" t="s">
        <v>5492</v>
      </c>
      <c r="G1843" t="s">
        <v>156</v>
      </c>
      <c r="H1843" t="s">
        <v>157</v>
      </c>
      <c r="I1843" t="s">
        <v>135</v>
      </c>
      <c r="J1843" t="s">
        <v>136</v>
      </c>
      <c r="K1843" t="s">
        <v>137</v>
      </c>
      <c r="L1843" t="s">
        <v>5493</v>
      </c>
      <c r="M1843" t="s">
        <v>5494</v>
      </c>
      <c r="N1843">
        <v>1.039722222</v>
      </c>
      <c r="O1843">
        <v>0</v>
      </c>
      <c r="P1843">
        <v>3194</v>
      </c>
      <c r="Q1843">
        <v>0</v>
      </c>
      <c r="R1843">
        <v>0</v>
      </c>
      <c r="S1843">
        <v>0</v>
      </c>
      <c r="T1843">
        <v>223</v>
      </c>
      <c r="U1843">
        <v>0</v>
      </c>
      <c r="V1843">
        <v>1</v>
      </c>
      <c r="W1843">
        <v>0</v>
      </c>
      <c r="X1843">
        <v>1157.3315709053443</v>
      </c>
      <c r="Y1843">
        <v>0</v>
      </c>
      <c r="Z1843">
        <v>0</v>
      </c>
      <c r="AA1843">
        <v>0</v>
      </c>
      <c r="AB1843">
        <v>363.04384119470751</v>
      </c>
      <c r="AC1843">
        <v>0</v>
      </c>
      <c r="AD1843">
        <v>17.262725532080378</v>
      </c>
      <c r="AE1843">
        <v>1537.6381376321322</v>
      </c>
    </row>
    <row r="1844" spans="1:31" x14ac:dyDescent="0.25">
      <c r="A1844">
        <v>1899737</v>
      </c>
      <c r="B1844">
        <v>1</v>
      </c>
      <c r="C1844" t="s">
        <v>80</v>
      </c>
      <c r="D1844" t="s">
        <v>92</v>
      </c>
      <c r="E1844" t="s">
        <v>131</v>
      </c>
      <c r="F1844" t="s">
        <v>5495</v>
      </c>
      <c r="G1844" t="s">
        <v>133</v>
      </c>
      <c r="H1844" t="s">
        <v>134</v>
      </c>
      <c r="I1844" t="s">
        <v>135</v>
      </c>
      <c r="J1844" t="s">
        <v>136</v>
      </c>
      <c r="K1844" t="s">
        <v>137</v>
      </c>
      <c r="L1844" t="s">
        <v>5496</v>
      </c>
      <c r="M1844" t="s">
        <v>5497</v>
      </c>
      <c r="N1844">
        <v>1.913611111</v>
      </c>
      <c r="O1844">
        <v>0</v>
      </c>
      <c r="P1844">
        <v>55</v>
      </c>
      <c r="Q1844">
        <v>0</v>
      </c>
      <c r="R1844">
        <v>0</v>
      </c>
      <c r="S1844">
        <v>0</v>
      </c>
      <c r="T1844">
        <v>4</v>
      </c>
      <c r="U1844">
        <v>0</v>
      </c>
      <c r="V1844">
        <v>0</v>
      </c>
      <c r="W1844">
        <v>0</v>
      </c>
      <c r="X1844">
        <v>44.140132366850708</v>
      </c>
      <c r="Y1844">
        <v>0</v>
      </c>
      <c r="Z1844">
        <v>0</v>
      </c>
      <c r="AA1844">
        <v>0</v>
      </c>
      <c r="AB1844">
        <v>74.843683593677525</v>
      </c>
      <c r="AC1844">
        <v>0</v>
      </c>
      <c r="AD1844">
        <v>0</v>
      </c>
      <c r="AE1844">
        <v>118.98381596052823</v>
      </c>
    </row>
    <row r="1845" spans="1:31" x14ac:dyDescent="0.25">
      <c r="A1845">
        <v>1898263</v>
      </c>
      <c r="B1845">
        <v>1</v>
      </c>
      <c r="C1845" t="s">
        <v>81</v>
      </c>
      <c r="D1845" t="s">
        <v>112</v>
      </c>
      <c r="E1845" t="s">
        <v>149</v>
      </c>
      <c r="F1845" t="s">
        <v>5498</v>
      </c>
      <c r="G1845" t="s">
        <v>151</v>
      </c>
      <c r="H1845" t="s">
        <v>134</v>
      </c>
      <c r="I1845" t="s">
        <v>135</v>
      </c>
      <c r="J1845" t="s">
        <v>136</v>
      </c>
      <c r="K1845" t="s">
        <v>137</v>
      </c>
      <c r="L1845" t="s">
        <v>5499</v>
      </c>
      <c r="M1845" t="s">
        <v>5500</v>
      </c>
      <c r="N1845">
        <v>2.0411111110000002</v>
      </c>
      <c r="O1845">
        <v>0</v>
      </c>
      <c r="P1845">
        <v>29</v>
      </c>
      <c r="Q1845">
        <v>0</v>
      </c>
      <c r="R1845">
        <v>1</v>
      </c>
      <c r="S1845">
        <v>0</v>
      </c>
      <c r="T1845">
        <v>1</v>
      </c>
      <c r="U1845">
        <v>0</v>
      </c>
      <c r="V1845">
        <v>0</v>
      </c>
      <c r="W1845">
        <v>0</v>
      </c>
      <c r="X1845">
        <v>8.2204113272212904</v>
      </c>
      <c r="Y1845">
        <v>0</v>
      </c>
      <c r="Z1845">
        <v>0.2248371590006667</v>
      </c>
      <c r="AA1845">
        <v>0</v>
      </c>
      <c r="AB1845">
        <v>4.1284323739631118E-2</v>
      </c>
      <c r="AC1845">
        <v>0</v>
      </c>
      <c r="AD1845">
        <v>0</v>
      </c>
      <c r="AE1845">
        <v>8.486532809961588</v>
      </c>
    </row>
    <row r="1846" spans="1:31" x14ac:dyDescent="0.25">
      <c r="A1846">
        <v>1898855</v>
      </c>
      <c r="B1846">
        <v>1</v>
      </c>
      <c r="C1846" t="s">
        <v>80</v>
      </c>
      <c r="D1846" t="s">
        <v>103</v>
      </c>
      <c r="E1846" t="s">
        <v>149</v>
      </c>
      <c r="F1846" t="s">
        <v>5501</v>
      </c>
      <c r="G1846" t="s">
        <v>151</v>
      </c>
      <c r="H1846" t="s">
        <v>134</v>
      </c>
      <c r="I1846" t="s">
        <v>135</v>
      </c>
      <c r="J1846" t="s">
        <v>136</v>
      </c>
      <c r="K1846" t="s">
        <v>137</v>
      </c>
      <c r="L1846" t="s">
        <v>5502</v>
      </c>
      <c r="M1846" t="s">
        <v>5503</v>
      </c>
      <c r="N1846">
        <v>1.820277777</v>
      </c>
      <c r="O1846">
        <v>0</v>
      </c>
      <c r="P1846">
        <v>144</v>
      </c>
      <c r="Q1846">
        <v>0</v>
      </c>
      <c r="R1846">
        <v>3</v>
      </c>
      <c r="S1846">
        <v>0</v>
      </c>
      <c r="T1846">
        <v>24</v>
      </c>
      <c r="U1846">
        <v>0</v>
      </c>
      <c r="V1846">
        <v>0</v>
      </c>
      <c r="W1846">
        <v>0</v>
      </c>
      <c r="X1846">
        <v>102.93242877888972</v>
      </c>
      <c r="Y1846">
        <v>0</v>
      </c>
      <c r="Z1846">
        <v>32.181969946750485</v>
      </c>
      <c r="AA1846">
        <v>0</v>
      </c>
      <c r="AB1846">
        <v>130.16128067539583</v>
      </c>
      <c r="AC1846">
        <v>0</v>
      </c>
      <c r="AD1846">
        <v>0</v>
      </c>
      <c r="AE1846">
        <v>265.27567940103603</v>
      </c>
    </row>
    <row r="1847" spans="1:31" x14ac:dyDescent="0.25">
      <c r="A1847">
        <v>1898314</v>
      </c>
      <c r="B1847">
        <v>1</v>
      </c>
      <c r="C1847" t="s">
        <v>81</v>
      </c>
      <c r="D1847" t="s">
        <v>118</v>
      </c>
      <c r="E1847" t="s">
        <v>131</v>
      </c>
      <c r="F1847" t="s">
        <v>5504</v>
      </c>
      <c r="G1847" t="s">
        <v>263</v>
      </c>
      <c r="H1847" t="s">
        <v>134</v>
      </c>
      <c r="I1847" t="s">
        <v>135</v>
      </c>
      <c r="J1847" t="s">
        <v>136</v>
      </c>
      <c r="K1847" t="s">
        <v>203</v>
      </c>
      <c r="L1847" t="s">
        <v>5505</v>
      </c>
      <c r="M1847" t="s">
        <v>4838</v>
      </c>
      <c r="N1847">
        <v>1.4699786109999999</v>
      </c>
      <c r="O1847">
        <v>0</v>
      </c>
      <c r="P1847">
        <v>111</v>
      </c>
      <c r="Q1847">
        <v>0</v>
      </c>
      <c r="R1847">
        <v>0</v>
      </c>
      <c r="S1847">
        <v>0</v>
      </c>
      <c r="T1847">
        <v>14</v>
      </c>
      <c r="U1847">
        <v>0</v>
      </c>
      <c r="V1847">
        <v>0</v>
      </c>
      <c r="W1847">
        <v>0</v>
      </c>
      <c r="X1847">
        <v>34.626827663513772</v>
      </c>
      <c r="Y1847">
        <v>0</v>
      </c>
      <c r="Z1847">
        <v>0</v>
      </c>
      <c r="AA1847">
        <v>0</v>
      </c>
      <c r="AB1847">
        <v>8.0788590273503722</v>
      </c>
      <c r="AC1847">
        <v>0</v>
      </c>
      <c r="AD1847">
        <v>0</v>
      </c>
      <c r="AE1847">
        <v>42.705686690864141</v>
      </c>
    </row>
    <row r="1848" spans="1:31" x14ac:dyDescent="0.25">
      <c r="A1848">
        <v>1899557</v>
      </c>
      <c r="B1848">
        <v>1</v>
      </c>
      <c r="C1848" t="s">
        <v>80</v>
      </c>
      <c r="D1848" t="s">
        <v>84</v>
      </c>
      <c r="E1848" t="s">
        <v>160</v>
      </c>
      <c r="F1848" t="s">
        <v>5506</v>
      </c>
      <c r="G1848" t="s">
        <v>133</v>
      </c>
      <c r="H1848" t="s">
        <v>134</v>
      </c>
      <c r="I1848" t="s">
        <v>135</v>
      </c>
      <c r="J1848" t="s">
        <v>136</v>
      </c>
      <c r="K1848" t="s">
        <v>137</v>
      </c>
      <c r="L1848" t="s">
        <v>5507</v>
      </c>
      <c r="M1848" t="s">
        <v>5508</v>
      </c>
      <c r="N1848">
        <v>3.4002777769999999</v>
      </c>
      <c r="O1848">
        <v>0</v>
      </c>
      <c r="P1848">
        <v>10</v>
      </c>
      <c r="Q1848">
        <v>0</v>
      </c>
      <c r="R1848">
        <v>0</v>
      </c>
      <c r="S1848">
        <v>0</v>
      </c>
      <c r="T1848">
        <v>2</v>
      </c>
      <c r="U1848">
        <v>0</v>
      </c>
      <c r="V1848">
        <v>0</v>
      </c>
      <c r="W1848">
        <v>0</v>
      </c>
      <c r="X1848">
        <v>8.8394474757455335</v>
      </c>
      <c r="Y1848">
        <v>0</v>
      </c>
      <c r="Z1848">
        <v>0</v>
      </c>
      <c r="AA1848">
        <v>0</v>
      </c>
      <c r="AB1848">
        <v>6.9832720698176276</v>
      </c>
      <c r="AC1848">
        <v>0</v>
      </c>
      <c r="AD1848">
        <v>0</v>
      </c>
      <c r="AE1848">
        <v>15.82271954556316</v>
      </c>
    </row>
    <row r="1849" spans="1:31" x14ac:dyDescent="0.25">
      <c r="A1849">
        <v>1897565</v>
      </c>
      <c r="B1849">
        <v>1</v>
      </c>
      <c r="C1849" t="s">
        <v>80</v>
      </c>
      <c r="D1849" t="s">
        <v>107</v>
      </c>
      <c r="E1849" t="s">
        <v>154</v>
      </c>
      <c r="F1849" t="s">
        <v>5509</v>
      </c>
      <c r="G1849" t="s">
        <v>446</v>
      </c>
      <c r="H1849" t="s">
        <v>3625</v>
      </c>
      <c r="I1849" t="s">
        <v>135</v>
      </c>
      <c r="J1849" t="s">
        <v>136</v>
      </c>
      <c r="K1849" t="s">
        <v>137</v>
      </c>
      <c r="L1849" t="s">
        <v>5510</v>
      </c>
      <c r="M1849" t="s">
        <v>5511</v>
      </c>
      <c r="N1849">
        <v>0.959166666</v>
      </c>
      <c r="O1849">
        <v>35</v>
      </c>
      <c r="P1849">
        <v>12999</v>
      </c>
      <c r="Q1849">
        <v>187</v>
      </c>
      <c r="R1849">
        <v>463</v>
      </c>
      <c r="S1849">
        <v>96</v>
      </c>
      <c r="T1849">
        <v>832</v>
      </c>
      <c r="U1849">
        <v>5</v>
      </c>
      <c r="V1849">
        <v>15</v>
      </c>
      <c r="W1849">
        <v>358.70229839034596</v>
      </c>
      <c r="X1849">
        <v>3029.9168640311814</v>
      </c>
      <c r="Y1849">
        <v>715.15777562347728</v>
      </c>
      <c r="Z1849">
        <v>656.68963501064979</v>
      </c>
      <c r="AA1849">
        <v>1212.2498126563366</v>
      </c>
      <c r="AB1849">
        <v>1415.7650183868798</v>
      </c>
      <c r="AC1849">
        <v>503.26574233668043</v>
      </c>
      <c r="AD1849">
        <v>127.75773984537688</v>
      </c>
      <c r="AE1849">
        <v>8019.5048862809281</v>
      </c>
    </row>
    <row r="1850" spans="1:31" x14ac:dyDescent="0.25">
      <c r="A1850">
        <v>1898893</v>
      </c>
      <c r="B1850">
        <v>1</v>
      </c>
      <c r="C1850" t="s">
        <v>80</v>
      </c>
      <c r="D1850" t="s">
        <v>88</v>
      </c>
      <c r="E1850" t="s">
        <v>131</v>
      </c>
      <c r="F1850" t="s">
        <v>5512</v>
      </c>
      <c r="G1850" t="s">
        <v>1072</v>
      </c>
      <c r="H1850" t="s">
        <v>134</v>
      </c>
      <c r="I1850" t="s">
        <v>135</v>
      </c>
      <c r="J1850" t="s">
        <v>136</v>
      </c>
      <c r="K1850" t="s">
        <v>137</v>
      </c>
      <c r="L1850" t="s">
        <v>5513</v>
      </c>
      <c r="M1850" t="s">
        <v>5514</v>
      </c>
      <c r="N1850">
        <v>1.3258333330000001</v>
      </c>
      <c r="O1850">
        <v>0</v>
      </c>
      <c r="P1850">
        <v>66</v>
      </c>
      <c r="Q1850">
        <v>0</v>
      </c>
      <c r="R1850">
        <v>0</v>
      </c>
      <c r="S1850">
        <v>0</v>
      </c>
      <c r="T1850">
        <v>5</v>
      </c>
      <c r="U1850">
        <v>0</v>
      </c>
      <c r="V1850">
        <v>0</v>
      </c>
      <c r="W1850">
        <v>0</v>
      </c>
      <c r="X1850">
        <v>27.813305070554193</v>
      </c>
      <c r="Y1850">
        <v>0</v>
      </c>
      <c r="Z1850">
        <v>0</v>
      </c>
      <c r="AA1850">
        <v>0</v>
      </c>
      <c r="AB1850">
        <v>30.098869456090181</v>
      </c>
      <c r="AC1850">
        <v>0</v>
      </c>
      <c r="AD1850">
        <v>0</v>
      </c>
      <c r="AE1850">
        <v>57.912174526644378</v>
      </c>
    </row>
    <row r="1851" spans="1:31" x14ac:dyDescent="0.25">
      <c r="A1851">
        <v>1898229</v>
      </c>
      <c r="B1851">
        <v>1</v>
      </c>
      <c r="C1851" t="s">
        <v>80</v>
      </c>
      <c r="D1851" t="s">
        <v>96</v>
      </c>
      <c r="E1851" t="s">
        <v>131</v>
      </c>
      <c r="F1851" t="s">
        <v>5515</v>
      </c>
      <c r="G1851" t="s">
        <v>202</v>
      </c>
      <c r="H1851" t="s">
        <v>134</v>
      </c>
      <c r="I1851" t="s">
        <v>135</v>
      </c>
      <c r="J1851" t="s">
        <v>136</v>
      </c>
      <c r="K1851" t="s">
        <v>203</v>
      </c>
      <c r="L1851" t="s">
        <v>4523</v>
      </c>
      <c r="M1851" t="s">
        <v>5516</v>
      </c>
      <c r="N1851">
        <v>0.36333333299999998</v>
      </c>
      <c r="O1851">
        <v>0</v>
      </c>
      <c r="P1851">
        <v>4</v>
      </c>
      <c r="Q1851">
        <v>0</v>
      </c>
      <c r="R1851">
        <v>0</v>
      </c>
      <c r="S1851">
        <v>0</v>
      </c>
      <c r="T1851">
        <v>3</v>
      </c>
      <c r="U1851">
        <v>0</v>
      </c>
      <c r="V1851">
        <v>0</v>
      </c>
      <c r="W1851">
        <v>0</v>
      </c>
      <c r="X1851">
        <v>1.09129986649194</v>
      </c>
      <c r="Y1851">
        <v>0</v>
      </c>
      <c r="Z1851">
        <v>0</v>
      </c>
      <c r="AA1851">
        <v>0</v>
      </c>
      <c r="AB1851">
        <v>7.4379151757576345</v>
      </c>
      <c r="AC1851">
        <v>0</v>
      </c>
      <c r="AD1851">
        <v>0</v>
      </c>
      <c r="AE1851">
        <v>8.5292150422495752</v>
      </c>
    </row>
    <row r="1852" spans="1:31" x14ac:dyDescent="0.25">
      <c r="A1852">
        <v>1899841</v>
      </c>
      <c r="B1852">
        <v>1</v>
      </c>
      <c r="C1852" t="s">
        <v>80</v>
      </c>
      <c r="D1852" t="s">
        <v>110</v>
      </c>
      <c r="E1852" t="s">
        <v>131</v>
      </c>
      <c r="F1852" t="s">
        <v>496</v>
      </c>
      <c r="G1852" t="s">
        <v>133</v>
      </c>
      <c r="H1852" t="s">
        <v>134</v>
      </c>
      <c r="I1852" t="s">
        <v>135</v>
      </c>
      <c r="J1852" t="s">
        <v>136</v>
      </c>
      <c r="K1852" t="s">
        <v>137</v>
      </c>
      <c r="L1852" t="s">
        <v>5517</v>
      </c>
      <c r="M1852" t="s">
        <v>5518</v>
      </c>
      <c r="N1852">
        <v>1.078333333</v>
      </c>
      <c r="O1852">
        <v>0</v>
      </c>
      <c r="P1852">
        <v>66</v>
      </c>
      <c r="Q1852">
        <v>0</v>
      </c>
      <c r="R1852">
        <v>0</v>
      </c>
      <c r="S1852">
        <v>0</v>
      </c>
      <c r="T1852">
        <v>31</v>
      </c>
      <c r="U1852">
        <v>0</v>
      </c>
      <c r="V1852">
        <v>0</v>
      </c>
      <c r="W1852">
        <v>0</v>
      </c>
      <c r="X1852">
        <v>30.854751703592942</v>
      </c>
      <c r="Y1852">
        <v>0</v>
      </c>
      <c r="Z1852">
        <v>0</v>
      </c>
      <c r="AA1852">
        <v>0</v>
      </c>
      <c r="AB1852">
        <v>30.032726343139366</v>
      </c>
      <c r="AC1852">
        <v>0</v>
      </c>
      <c r="AD1852">
        <v>0</v>
      </c>
      <c r="AE1852">
        <v>60.887478046732312</v>
      </c>
    </row>
    <row r="1853" spans="1:31" x14ac:dyDescent="0.25">
      <c r="A1853">
        <v>1899795</v>
      </c>
      <c r="B1853">
        <v>1</v>
      </c>
      <c r="C1853" t="s">
        <v>81</v>
      </c>
      <c r="D1853" t="s">
        <v>128</v>
      </c>
      <c r="E1853" t="s">
        <v>154</v>
      </c>
      <c r="F1853" t="s">
        <v>4398</v>
      </c>
      <c r="G1853" t="s">
        <v>156</v>
      </c>
      <c r="H1853" t="s">
        <v>157</v>
      </c>
      <c r="I1853" t="s">
        <v>135</v>
      </c>
      <c r="J1853" t="s">
        <v>136</v>
      </c>
      <c r="K1853" t="s">
        <v>137</v>
      </c>
      <c r="L1853" t="s">
        <v>5519</v>
      </c>
      <c r="M1853" t="s">
        <v>5520</v>
      </c>
      <c r="N1853">
        <v>0.61277777700000002</v>
      </c>
      <c r="O1853">
        <v>0</v>
      </c>
      <c r="P1853">
        <v>0</v>
      </c>
      <c r="Q1853">
        <v>0</v>
      </c>
      <c r="R1853">
        <v>0</v>
      </c>
      <c r="S1853">
        <v>2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2.0040658606274242</v>
      </c>
      <c r="AB1853">
        <v>0</v>
      </c>
      <c r="AC1853">
        <v>0</v>
      </c>
      <c r="AD1853">
        <v>0</v>
      </c>
      <c r="AE1853">
        <v>2.0040658606274242</v>
      </c>
    </row>
    <row r="1854" spans="1:31" x14ac:dyDescent="0.25">
      <c r="A1854">
        <v>1899726</v>
      </c>
      <c r="B1854">
        <v>1</v>
      </c>
      <c r="C1854" t="s">
        <v>80</v>
      </c>
      <c r="D1854" t="s">
        <v>98</v>
      </c>
      <c r="E1854" t="s">
        <v>131</v>
      </c>
      <c r="F1854" t="s">
        <v>5521</v>
      </c>
      <c r="G1854" t="s">
        <v>133</v>
      </c>
      <c r="H1854" t="s">
        <v>134</v>
      </c>
      <c r="I1854" t="s">
        <v>135</v>
      </c>
      <c r="J1854" t="s">
        <v>136</v>
      </c>
      <c r="K1854" t="s">
        <v>137</v>
      </c>
      <c r="L1854" t="s">
        <v>5522</v>
      </c>
      <c r="M1854" t="s">
        <v>5523</v>
      </c>
      <c r="N1854">
        <v>1.8247222219999999</v>
      </c>
      <c r="O1854">
        <v>0</v>
      </c>
      <c r="P1854">
        <v>90</v>
      </c>
      <c r="Q1854">
        <v>0</v>
      </c>
      <c r="R1854">
        <v>3</v>
      </c>
      <c r="S1854">
        <v>0</v>
      </c>
      <c r="T1854">
        <v>9</v>
      </c>
      <c r="U1854">
        <v>0</v>
      </c>
      <c r="V1854">
        <v>0</v>
      </c>
      <c r="W1854">
        <v>0</v>
      </c>
      <c r="X1854">
        <v>65.489956369805199</v>
      </c>
      <c r="Y1854">
        <v>0</v>
      </c>
      <c r="Z1854">
        <v>2.9635936338527018</v>
      </c>
      <c r="AA1854">
        <v>0</v>
      </c>
      <c r="AB1854">
        <v>28.193276224971626</v>
      </c>
      <c r="AC1854">
        <v>0</v>
      </c>
      <c r="AD1854">
        <v>0</v>
      </c>
      <c r="AE1854">
        <v>96.646826228629521</v>
      </c>
    </row>
    <row r="1855" spans="1:31" x14ac:dyDescent="0.25">
      <c r="A1855">
        <v>1899649</v>
      </c>
      <c r="B1855">
        <v>1</v>
      </c>
      <c r="C1855" t="s">
        <v>81</v>
      </c>
      <c r="D1855" t="s">
        <v>118</v>
      </c>
      <c r="E1855" t="s">
        <v>190</v>
      </c>
      <c r="F1855" t="s">
        <v>5524</v>
      </c>
      <c r="G1855" t="s">
        <v>241</v>
      </c>
      <c r="H1855" t="s">
        <v>157</v>
      </c>
      <c r="I1855" t="s">
        <v>135</v>
      </c>
      <c r="J1855" t="s">
        <v>136</v>
      </c>
      <c r="K1855" t="s">
        <v>137</v>
      </c>
      <c r="L1855" t="s">
        <v>5525</v>
      </c>
      <c r="M1855" t="s">
        <v>5526</v>
      </c>
      <c r="N1855">
        <v>4.1924999999999999</v>
      </c>
      <c r="O1855">
        <v>0</v>
      </c>
      <c r="P1855">
        <v>0</v>
      </c>
      <c r="Q1855">
        <v>19</v>
      </c>
      <c r="R1855">
        <v>0</v>
      </c>
      <c r="S1855">
        <v>1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271.85858885969401</v>
      </c>
      <c r="Z1855">
        <v>0</v>
      </c>
      <c r="AA1855">
        <v>7.247287048378845</v>
      </c>
      <c r="AB1855">
        <v>0</v>
      </c>
      <c r="AC1855">
        <v>0</v>
      </c>
      <c r="AD1855">
        <v>0</v>
      </c>
      <c r="AE1855">
        <v>279.10587590807285</v>
      </c>
    </row>
    <row r="1856" spans="1:31" x14ac:dyDescent="0.25">
      <c r="A1856">
        <v>1897396</v>
      </c>
      <c r="B1856">
        <v>1</v>
      </c>
      <c r="C1856" t="s">
        <v>80</v>
      </c>
      <c r="D1856" t="s">
        <v>95</v>
      </c>
      <c r="E1856" t="s">
        <v>171</v>
      </c>
      <c r="F1856" t="s">
        <v>607</v>
      </c>
      <c r="G1856" t="s">
        <v>446</v>
      </c>
      <c r="H1856" t="s">
        <v>3625</v>
      </c>
      <c r="I1856" t="s">
        <v>135</v>
      </c>
      <c r="J1856" t="s">
        <v>136</v>
      </c>
      <c r="K1856" t="s">
        <v>137</v>
      </c>
      <c r="L1856" t="s">
        <v>5527</v>
      </c>
      <c r="M1856" t="s">
        <v>5528</v>
      </c>
      <c r="N1856">
        <v>1.0708333329999999</v>
      </c>
      <c r="O1856">
        <v>7</v>
      </c>
      <c r="P1856">
        <v>3976</v>
      </c>
      <c r="Q1856">
        <v>2</v>
      </c>
      <c r="R1856">
        <v>44</v>
      </c>
      <c r="S1856">
        <v>17</v>
      </c>
      <c r="T1856">
        <v>236</v>
      </c>
      <c r="U1856">
        <v>3</v>
      </c>
      <c r="V1856">
        <v>1</v>
      </c>
      <c r="W1856">
        <v>18.396426330396295</v>
      </c>
      <c r="X1856">
        <v>1036.2698720477322</v>
      </c>
      <c r="Y1856">
        <v>1.1033002293155889</v>
      </c>
      <c r="Z1856">
        <v>21.926164962947606</v>
      </c>
      <c r="AA1856">
        <v>132.16651465308578</v>
      </c>
      <c r="AB1856">
        <v>349.04780513305707</v>
      </c>
      <c r="AC1856">
        <v>250.80548634652121</v>
      </c>
      <c r="AD1856">
        <v>0.87858497440134009</v>
      </c>
      <c r="AE1856">
        <v>1810.594154677457</v>
      </c>
    </row>
    <row r="1857" spans="1:31" x14ac:dyDescent="0.25">
      <c r="A1857">
        <v>1897419</v>
      </c>
      <c r="B1857">
        <v>1</v>
      </c>
      <c r="C1857" t="s">
        <v>80</v>
      </c>
      <c r="D1857" t="s">
        <v>95</v>
      </c>
      <c r="E1857" t="s">
        <v>190</v>
      </c>
      <c r="F1857" t="s">
        <v>5529</v>
      </c>
      <c r="G1857" t="s">
        <v>446</v>
      </c>
      <c r="H1857" t="s">
        <v>3625</v>
      </c>
      <c r="I1857" t="s">
        <v>135</v>
      </c>
      <c r="J1857" t="s">
        <v>136</v>
      </c>
      <c r="K1857" t="s">
        <v>137</v>
      </c>
      <c r="L1857" t="s">
        <v>5530</v>
      </c>
      <c r="M1857" t="s">
        <v>5531</v>
      </c>
      <c r="N1857">
        <v>1.1769444440000001</v>
      </c>
      <c r="O1857">
        <v>0</v>
      </c>
      <c r="P1857">
        <v>2177</v>
      </c>
      <c r="Q1857">
        <v>0</v>
      </c>
      <c r="R1857">
        <v>0</v>
      </c>
      <c r="S1857">
        <v>2</v>
      </c>
      <c r="T1857">
        <v>106</v>
      </c>
      <c r="U1857">
        <v>0</v>
      </c>
      <c r="V1857">
        <v>0</v>
      </c>
      <c r="W1857">
        <v>0</v>
      </c>
      <c r="X1857">
        <v>515.7592903785137</v>
      </c>
      <c r="Y1857">
        <v>0</v>
      </c>
      <c r="Z1857">
        <v>0</v>
      </c>
      <c r="AA1857">
        <v>339.44114955927887</v>
      </c>
      <c r="AB1857">
        <v>177.47357373773428</v>
      </c>
      <c r="AC1857">
        <v>0</v>
      </c>
      <c r="AD1857">
        <v>0</v>
      </c>
      <c r="AE1857">
        <v>1032.6740136755268</v>
      </c>
    </row>
    <row r="1858" spans="1:31" x14ac:dyDescent="0.25">
      <c r="A1858">
        <v>1899411</v>
      </c>
      <c r="B1858">
        <v>1</v>
      </c>
      <c r="C1858" t="s">
        <v>80</v>
      </c>
      <c r="D1858" t="s">
        <v>111</v>
      </c>
      <c r="E1858" t="s">
        <v>131</v>
      </c>
      <c r="F1858" t="s">
        <v>5532</v>
      </c>
      <c r="G1858" t="s">
        <v>133</v>
      </c>
      <c r="H1858" t="s">
        <v>134</v>
      </c>
      <c r="I1858" t="s">
        <v>135</v>
      </c>
      <c r="J1858" t="s">
        <v>136</v>
      </c>
      <c r="K1858" t="s">
        <v>137</v>
      </c>
      <c r="L1858" t="s">
        <v>5533</v>
      </c>
      <c r="M1858" t="s">
        <v>5534</v>
      </c>
      <c r="N1858">
        <v>1.405277777</v>
      </c>
      <c r="O1858">
        <v>0</v>
      </c>
      <c r="P1858">
        <v>4</v>
      </c>
      <c r="Q1858">
        <v>0</v>
      </c>
      <c r="R1858">
        <v>5</v>
      </c>
      <c r="S1858">
        <v>0</v>
      </c>
      <c r="T1858">
        <v>3</v>
      </c>
      <c r="U1858">
        <v>0</v>
      </c>
      <c r="V1858">
        <v>0</v>
      </c>
      <c r="W1858">
        <v>0</v>
      </c>
      <c r="X1858">
        <v>3.5408181134649297</v>
      </c>
      <c r="Y1858">
        <v>0</v>
      </c>
      <c r="Z1858">
        <v>3.3093481102586106</v>
      </c>
      <c r="AA1858">
        <v>0</v>
      </c>
      <c r="AB1858">
        <v>15.537599051086461</v>
      </c>
      <c r="AC1858">
        <v>0</v>
      </c>
      <c r="AD1858">
        <v>0</v>
      </c>
      <c r="AE1858">
        <v>22.38776527481</v>
      </c>
    </row>
    <row r="1859" spans="1:31" x14ac:dyDescent="0.25">
      <c r="A1859">
        <v>1898962</v>
      </c>
      <c r="B1859">
        <v>1</v>
      </c>
      <c r="C1859" t="s">
        <v>80</v>
      </c>
      <c r="D1859" t="s">
        <v>89</v>
      </c>
      <c r="E1859" t="s">
        <v>140</v>
      </c>
      <c r="F1859" t="s">
        <v>5535</v>
      </c>
      <c r="G1859" t="s">
        <v>342</v>
      </c>
      <c r="H1859" t="s">
        <v>134</v>
      </c>
      <c r="I1859" t="s">
        <v>135</v>
      </c>
      <c r="J1859" t="s">
        <v>136</v>
      </c>
      <c r="K1859" t="s">
        <v>137</v>
      </c>
      <c r="L1859" t="s">
        <v>5536</v>
      </c>
      <c r="M1859" t="s">
        <v>5537</v>
      </c>
      <c r="N1859">
        <v>1.4641666659999999</v>
      </c>
      <c r="O1859">
        <v>0</v>
      </c>
      <c r="P1859">
        <v>11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4.7689067839345833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4.7689067839345833</v>
      </c>
    </row>
    <row r="1860" spans="1:31" x14ac:dyDescent="0.25">
      <c r="A1860">
        <v>1898352</v>
      </c>
      <c r="B1860">
        <v>1</v>
      </c>
      <c r="C1860" t="s">
        <v>80</v>
      </c>
      <c r="D1860" t="s">
        <v>82</v>
      </c>
      <c r="E1860" t="s">
        <v>171</v>
      </c>
      <c r="F1860" t="s">
        <v>5538</v>
      </c>
      <c r="G1860" t="s">
        <v>446</v>
      </c>
      <c r="H1860" t="s">
        <v>3625</v>
      </c>
      <c r="I1860" t="s">
        <v>135</v>
      </c>
      <c r="J1860" t="s">
        <v>136</v>
      </c>
      <c r="K1860" t="s">
        <v>137</v>
      </c>
      <c r="L1860" t="s">
        <v>5539</v>
      </c>
      <c r="M1860" t="s">
        <v>5540</v>
      </c>
      <c r="N1860">
        <v>0.99583333299999999</v>
      </c>
      <c r="O1860">
        <v>0</v>
      </c>
      <c r="P1860">
        <v>456</v>
      </c>
      <c r="Q1860">
        <v>0</v>
      </c>
      <c r="R1860">
        <v>0</v>
      </c>
      <c r="S1860">
        <v>3</v>
      </c>
      <c r="T1860">
        <v>714</v>
      </c>
      <c r="U1860">
        <v>0</v>
      </c>
      <c r="V1860">
        <v>2</v>
      </c>
      <c r="W1860">
        <v>0</v>
      </c>
      <c r="X1860">
        <v>128.24050046890659</v>
      </c>
      <c r="Y1860">
        <v>0</v>
      </c>
      <c r="Z1860">
        <v>0</v>
      </c>
      <c r="AA1860">
        <v>306.86561989944545</v>
      </c>
      <c r="AB1860">
        <v>910.27907363930433</v>
      </c>
      <c r="AC1860">
        <v>0</v>
      </c>
      <c r="AD1860">
        <v>5.8365446010256505</v>
      </c>
      <c r="AE1860">
        <v>1351.221738608682</v>
      </c>
    </row>
    <row r="1861" spans="1:31" x14ac:dyDescent="0.25">
      <c r="A1861">
        <v>1898939</v>
      </c>
      <c r="B1861">
        <v>1</v>
      </c>
      <c r="C1861" t="s">
        <v>81</v>
      </c>
      <c r="D1861" t="s">
        <v>128</v>
      </c>
      <c r="E1861" t="s">
        <v>190</v>
      </c>
      <c r="F1861" t="s">
        <v>5541</v>
      </c>
      <c r="G1861" t="s">
        <v>5542</v>
      </c>
      <c r="H1861" t="s">
        <v>157</v>
      </c>
      <c r="I1861" t="s">
        <v>135</v>
      </c>
      <c r="J1861" t="s">
        <v>136</v>
      </c>
      <c r="K1861" t="s">
        <v>203</v>
      </c>
      <c r="L1861" t="s">
        <v>5543</v>
      </c>
      <c r="M1861" t="s">
        <v>5544</v>
      </c>
      <c r="N1861">
        <v>1.4437194440000001</v>
      </c>
      <c r="O1861">
        <v>0</v>
      </c>
      <c r="P1861">
        <v>0</v>
      </c>
      <c r="Q1861">
        <v>0</v>
      </c>
      <c r="R1861">
        <v>0</v>
      </c>
      <c r="S1861">
        <v>2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0.80049369563095119</v>
      </c>
      <c r="AB1861">
        <v>0</v>
      </c>
      <c r="AC1861">
        <v>0</v>
      </c>
      <c r="AD1861">
        <v>0</v>
      </c>
      <c r="AE1861">
        <v>0.80049369563095119</v>
      </c>
    </row>
    <row r="1862" spans="1:31" x14ac:dyDescent="0.25">
      <c r="A1862">
        <v>1898275</v>
      </c>
      <c r="B1862">
        <v>1</v>
      </c>
      <c r="C1862" t="s">
        <v>80</v>
      </c>
      <c r="D1862" t="s">
        <v>83</v>
      </c>
      <c r="E1862" t="s">
        <v>171</v>
      </c>
      <c r="F1862" t="s">
        <v>5545</v>
      </c>
      <c r="G1862" t="s">
        <v>446</v>
      </c>
      <c r="H1862" t="s">
        <v>3625</v>
      </c>
      <c r="I1862" t="s">
        <v>135</v>
      </c>
      <c r="J1862" t="s">
        <v>136</v>
      </c>
      <c r="K1862" t="s">
        <v>137</v>
      </c>
      <c r="L1862" t="s">
        <v>5546</v>
      </c>
      <c r="M1862" t="s">
        <v>5547</v>
      </c>
      <c r="N1862">
        <v>1.019054444</v>
      </c>
      <c r="O1862">
        <v>0</v>
      </c>
      <c r="P1862">
        <v>3492</v>
      </c>
      <c r="Q1862">
        <v>0</v>
      </c>
      <c r="R1862">
        <v>1</v>
      </c>
      <c r="S1862">
        <v>0</v>
      </c>
      <c r="T1862">
        <v>328</v>
      </c>
      <c r="U1862">
        <v>0</v>
      </c>
      <c r="V1862">
        <v>0</v>
      </c>
      <c r="W1862">
        <v>0</v>
      </c>
      <c r="X1862">
        <v>1326.1070155602279</v>
      </c>
      <c r="Y1862">
        <v>0</v>
      </c>
      <c r="Z1862">
        <v>0.56503666567739996</v>
      </c>
      <c r="AA1862">
        <v>0</v>
      </c>
      <c r="AB1862">
        <v>508.18460279772171</v>
      </c>
      <c r="AC1862">
        <v>0</v>
      </c>
      <c r="AD1862">
        <v>0</v>
      </c>
      <c r="AE1862">
        <v>1834.8566550236269</v>
      </c>
    </row>
    <row r="1863" spans="1:31" x14ac:dyDescent="0.25">
      <c r="A1863">
        <v>1898770</v>
      </c>
      <c r="B1863">
        <v>1</v>
      </c>
      <c r="C1863" t="s">
        <v>80</v>
      </c>
      <c r="D1863" t="s">
        <v>83</v>
      </c>
      <c r="E1863" t="s">
        <v>171</v>
      </c>
      <c r="F1863" t="s">
        <v>5548</v>
      </c>
      <c r="G1863" t="s">
        <v>446</v>
      </c>
      <c r="H1863" t="s">
        <v>3625</v>
      </c>
      <c r="I1863" t="s">
        <v>135</v>
      </c>
      <c r="J1863" t="s">
        <v>136</v>
      </c>
      <c r="K1863" t="s">
        <v>137</v>
      </c>
      <c r="L1863" t="s">
        <v>5549</v>
      </c>
      <c r="M1863" t="s">
        <v>5550</v>
      </c>
      <c r="N1863">
        <v>0.47583333300000002</v>
      </c>
      <c r="O1863">
        <v>0</v>
      </c>
      <c r="P1863">
        <v>3776</v>
      </c>
      <c r="Q1863">
        <v>0</v>
      </c>
      <c r="R1863">
        <v>0</v>
      </c>
      <c r="S1863">
        <v>0</v>
      </c>
      <c r="T1863">
        <v>127</v>
      </c>
      <c r="U1863">
        <v>0</v>
      </c>
      <c r="V1863">
        <v>0</v>
      </c>
      <c r="W1863">
        <v>0</v>
      </c>
      <c r="X1863">
        <v>626.28746785458304</v>
      </c>
      <c r="Y1863">
        <v>0</v>
      </c>
      <c r="Z1863">
        <v>0</v>
      </c>
      <c r="AA1863">
        <v>0</v>
      </c>
      <c r="AB1863">
        <v>117.03252842016177</v>
      </c>
      <c r="AC1863">
        <v>0</v>
      </c>
      <c r="AD1863">
        <v>0</v>
      </c>
      <c r="AE1863">
        <v>743.31999627474477</v>
      </c>
    </row>
    <row r="1864" spans="1:31" x14ac:dyDescent="0.25">
      <c r="A1864">
        <v>1899603</v>
      </c>
      <c r="B1864">
        <v>1</v>
      </c>
      <c r="C1864" t="s">
        <v>80</v>
      </c>
      <c r="D1864" t="s">
        <v>98</v>
      </c>
      <c r="E1864" t="s">
        <v>149</v>
      </c>
      <c r="F1864" t="s">
        <v>5551</v>
      </c>
      <c r="G1864" t="s">
        <v>151</v>
      </c>
      <c r="H1864" t="s">
        <v>134</v>
      </c>
      <c r="I1864" t="s">
        <v>135</v>
      </c>
      <c r="J1864" t="s">
        <v>136</v>
      </c>
      <c r="K1864" t="s">
        <v>137</v>
      </c>
      <c r="L1864" t="s">
        <v>5552</v>
      </c>
      <c r="M1864" t="s">
        <v>5553</v>
      </c>
      <c r="N1864">
        <v>3.1666666659999998</v>
      </c>
      <c r="O1864">
        <v>0</v>
      </c>
      <c r="P1864">
        <v>103</v>
      </c>
      <c r="Q1864">
        <v>0</v>
      </c>
      <c r="R1864">
        <v>0</v>
      </c>
      <c r="S1864">
        <v>0</v>
      </c>
      <c r="T1864">
        <v>4</v>
      </c>
      <c r="U1864">
        <v>0</v>
      </c>
      <c r="V1864">
        <v>0</v>
      </c>
      <c r="W1864">
        <v>0</v>
      </c>
      <c r="X1864">
        <v>115.81393998799328</v>
      </c>
      <c r="Y1864">
        <v>0</v>
      </c>
      <c r="Z1864">
        <v>0</v>
      </c>
      <c r="AA1864">
        <v>0</v>
      </c>
      <c r="AB1864">
        <v>20.519046302928878</v>
      </c>
      <c r="AC1864">
        <v>0</v>
      </c>
      <c r="AD1864">
        <v>0</v>
      </c>
      <c r="AE1864">
        <v>136.33298629092215</v>
      </c>
    </row>
    <row r="1865" spans="1:31" x14ac:dyDescent="0.25">
      <c r="A1865">
        <v>1897688</v>
      </c>
      <c r="B1865">
        <v>1</v>
      </c>
      <c r="C1865" t="s">
        <v>81</v>
      </c>
      <c r="D1865" t="s">
        <v>127</v>
      </c>
      <c r="E1865" t="s">
        <v>171</v>
      </c>
      <c r="F1865" t="s">
        <v>5554</v>
      </c>
      <c r="G1865" t="s">
        <v>446</v>
      </c>
      <c r="H1865" t="s">
        <v>3625</v>
      </c>
      <c r="I1865" t="s">
        <v>135</v>
      </c>
      <c r="J1865" t="s">
        <v>136</v>
      </c>
      <c r="K1865" t="s">
        <v>137</v>
      </c>
      <c r="L1865" t="s">
        <v>5555</v>
      </c>
      <c r="M1865" t="s">
        <v>5098</v>
      </c>
      <c r="N1865">
        <v>0.97944444399999997</v>
      </c>
      <c r="O1865">
        <v>0</v>
      </c>
      <c r="P1865">
        <v>0</v>
      </c>
      <c r="Q1865">
        <v>0</v>
      </c>
      <c r="R1865">
        <v>0</v>
      </c>
      <c r="S1865">
        <v>22</v>
      </c>
      <c r="T1865">
        <v>0</v>
      </c>
      <c r="U1865">
        <v>5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71.528325456192846</v>
      </c>
      <c r="AB1865">
        <v>0</v>
      </c>
      <c r="AC1865">
        <v>72.802285842855611</v>
      </c>
      <c r="AD1865">
        <v>0</v>
      </c>
      <c r="AE1865">
        <v>144.33061129904846</v>
      </c>
    </row>
    <row r="1866" spans="1:31" x14ac:dyDescent="0.25">
      <c r="A1866">
        <v>1897588</v>
      </c>
      <c r="B1866">
        <v>1</v>
      </c>
      <c r="C1866" t="s">
        <v>81</v>
      </c>
      <c r="D1866" t="s">
        <v>112</v>
      </c>
      <c r="E1866" t="s">
        <v>220</v>
      </c>
      <c r="F1866" t="s">
        <v>3049</v>
      </c>
      <c r="G1866" t="s">
        <v>263</v>
      </c>
      <c r="H1866" t="s">
        <v>157</v>
      </c>
      <c r="I1866" t="s">
        <v>135</v>
      </c>
      <c r="J1866" t="s">
        <v>136</v>
      </c>
      <c r="K1866" t="s">
        <v>203</v>
      </c>
      <c r="L1866" t="s">
        <v>5556</v>
      </c>
      <c r="M1866" t="s">
        <v>5557</v>
      </c>
      <c r="N1866">
        <v>8.1047222219999995</v>
      </c>
      <c r="O1866">
        <v>0</v>
      </c>
      <c r="P1866">
        <v>715</v>
      </c>
      <c r="Q1866">
        <v>1</v>
      </c>
      <c r="R1866">
        <v>6</v>
      </c>
      <c r="S1866">
        <v>4</v>
      </c>
      <c r="T1866">
        <v>32</v>
      </c>
      <c r="U1866">
        <v>0</v>
      </c>
      <c r="V1866">
        <v>1</v>
      </c>
      <c r="W1866">
        <v>0</v>
      </c>
      <c r="X1866">
        <v>555.24532760338525</v>
      </c>
      <c r="Y1866">
        <v>5.6814170417336554</v>
      </c>
      <c r="Z1866">
        <v>21.863151332940312</v>
      </c>
      <c r="AA1866">
        <v>1508.9364165780173</v>
      </c>
      <c r="AB1866">
        <v>32.621454430851642</v>
      </c>
      <c r="AC1866">
        <v>0</v>
      </c>
      <c r="AD1866">
        <v>101.92834487759029</v>
      </c>
      <c r="AE1866">
        <v>2226.276111864519</v>
      </c>
    </row>
    <row r="1867" spans="1:31" x14ac:dyDescent="0.25">
      <c r="A1867">
        <v>1898252</v>
      </c>
      <c r="B1867">
        <v>1</v>
      </c>
      <c r="C1867" t="s">
        <v>80</v>
      </c>
      <c r="D1867" t="s">
        <v>90</v>
      </c>
      <c r="E1867" t="s">
        <v>171</v>
      </c>
      <c r="F1867" t="s">
        <v>5558</v>
      </c>
      <c r="G1867" t="s">
        <v>446</v>
      </c>
      <c r="H1867" t="s">
        <v>3625</v>
      </c>
      <c r="I1867" t="s">
        <v>135</v>
      </c>
      <c r="J1867" t="s">
        <v>136</v>
      </c>
      <c r="K1867" t="s">
        <v>137</v>
      </c>
      <c r="L1867" t="s">
        <v>5559</v>
      </c>
      <c r="M1867" t="s">
        <v>4002</v>
      </c>
      <c r="N1867">
        <v>0.96664888800000004</v>
      </c>
      <c r="O1867">
        <v>0</v>
      </c>
      <c r="P1867">
        <v>1142</v>
      </c>
      <c r="Q1867">
        <v>0</v>
      </c>
      <c r="R1867">
        <v>0</v>
      </c>
      <c r="S1867">
        <v>2</v>
      </c>
      <c r="T1867">
        <v>139</v>
      </c>
      <c r="U1867">
        <v>0</v>
      </c>
      <c r="V1867">
        <v>1</v>
      </c>
      <c r="W1867">
        <v>0</v>
      </c>
      <c r="X1867">
        <v>270.887391003728</v>
      </c>
      <c r="Y1867">
        <v>0</v>
      </c>
      <c r="Z1867">
        <v>0</v>
      </c>
      <c r="AA1867">
        <v>63.420011768209363</v>
      </c>
      <c r="AB1867">
        <v>232.5482746269528</v>
      </c>
      <c r="AC1867">
        <v>0</v>
      </c>
      <c r="AD1867">
        <v>22.997241056066521</v>
      </c>
      <c r="AE1867">
        <v>589.85291845495669</v>
      </c>
    </row>
    <row r="1868" spans="1:31" x14ac:dyDescent="0.25">
      <c r="A1868">
        <v>1898916</v>
      </c>
      <c r="B1868">
        <v>1</v>
      </c>
      <c r="C1868" t="s">
        <v>80</v>
      </c>
      <c r="D1868" t="s">
        <v>105</v>
      </c>
      <c r="E1868" t="s">
        <v>140</v>
      </c>
      <c r="F1868" t="s">
        <v>5560</v>
      </c>
      <c r="G1868" t="s">
        <v>342</v>
      </c>
      <c r="H1868" t="s">
        <v>134</v>
      </c>
      <c r="I1868" t="s">
        <v>135</v>
      </c>
      <c r="J1868" t="s">
        <v>136</v>
      </c>
      <c r="K1868" t="s">
        <v>137</v>
      </c>
      <c r="L1868" t="s">
        <v>5561</v>
      </c>
      <c r="M1868" t="s">
        <v>5562</v>
      </c>
      <c r="N1868">
        <v>4.8508333329999997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2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8.8285118036058918</v>
      </c>
      <c r="AC1868">
        <v>0</v>
      </c>
      <c r="AD1868">
        <v>0</v>
      </c>
      <c r="AE1868">
        <v>8.8285118036058918</v>
      </c>
    </row>
    <row r="1869" spans="1:31" x14ac:dyDescent="0.25">
      <c r="A1869">
        <v>1897642</v>
      </c>
      <c r="B1869">
        <v>1</v>
      </c>
      <c r="C1869" t="s">
        <v>80</v>
      </c>
      <c r="D1869" t="s">
        <v>82</v>
      </c>
      <c r="E1869" t="s">
        <v>171</v>
      </c>
      <c r="F1869" t="s">
        <v>5563</v>
      </c>
      <c r="G1869" t="s">
        <v>446</v>
      </c>
      <c r="H1869" t="s">
        <v>3625</v>
      </c>
      <c r="I1869" t="s">
        <v>135</v>
      </c>
      <c r="J1869" t="s">
        <v>136</v>
      </c>
      <c r="K1869" t="s">
        <v>137</v>
      </c>
      <c r="L1869" t="s">
        <v>5564</v>
      </c>
      <c r="M1869" t="s">
        <v>5565</v>
      </c>
      <c r="N1869">
        <v>0.97299250000000004</v>
      </c>
      <c r="O1869">
        <v>0</v>
      </c>
      <c r="P1869">
        <v>395</v>
      </c>
      <c r="Q1869">
        <v>0</v>
      </c>
      <c r="R1869">
        <v>0</v>
      </c>
      <c r="S1869">
        <v>8</v>
      </c>
      <c r="T1869">
        <v>366</v>
      </c>
      <c r="U1869">
        <v>0</v>
      </c>
      <c r="V1869">
        <v>0</v>
      </c>
      <c r="W1869">
        <v>0</v>
      </c>
      <c r="X1869">
        <v>137.11589640736398</v>
      </c>
      <c r="Y1869">
        <v>0</v>
      </c>
      <c r="Z1869">
        <v>0</v>
      </c>
      <c r="AA1869">
        <v>174.01481598901975</v>
      </c>
      <c r="AB1869">
        <v>721.61788281183624</v>
      </c>
      <c r="AC1869">
        <v>0</v>
      </c>
      <c r="AD1869">
        <v>0</v>
      </c>
      <c r="AE1869">
        <v>1032.74859520822</v>
      </c>
    </row>
    <row r="1870" spans="1:31" x14ac:dyDescent="0.25">
      <c r="A1870">
        <v>1897903</v>
      </c>
      <c r="B1870">
        <v>1</v>
      </c>
      <c r="C1870" t="s">
        <v>81</v>
      </c>
      <c r="D1870" t="s">
        <v>113</v>
      </c>
      <c r="E1870" t="s">
        <v>171</v>
      </c>
      <c r="F1870" t="s">
        <v>5566</v>
      </c>
      <c r="G1870" t="s">
        <v>446</v>
      </c>
      <c r="H1870" t="s">
        <v>3625</v>
      </c>
      <c r="I1870" t="s">
        <v>222</v>
      </c>
      <c r="J1870" t="s">
        <v>136</v>
      </c>
      <c r="K1870" t="s">
        <v>137</v>
      </c>
      <c r="L1870" t="s">
        <v>5567</v>
      </c>
      <c r="M1870" t="s">
        <v>5059</v>
      </c>
      <c r="N1870">
        <v>3.2676666E-2</v>
      </c>
      <c r="O1870">
        <v>2</v>
      </c>
      <c r="P1870">
        <v>2358</v>
      </c>
      <c r="Q1870">
        <v>99</v>
      </c>
      <c r="R1870">
        <v>304</v>
      </c>
      <c r="S1870">
        <v>15</v>
      </c>
      <c r="T1870">
        <v>322</v>
      </c>
      <c r="U1870">
        <v>2</v>
      </c>
      <c r="V1870">
        <v>0</v>
      </c>
      <c r="W1870">
        <v>3.4401985126079997E-2</v>
      </c>
      <c r="X1870">
        <v>17.637013547989682</v>
      </c>
      <c r="Y1870">
        <v>14.167074788619619</v>
      </c>
      <c r="Z1870">
        <v>31.077235232162685</v>
      </c>
      <c r="AA1870">
        <v>5.6060234020463406</v>
      </c>
      <c r="AB1870">
        <v>9.01286120737503</v>
      </c>
      <c r="AC1870">
        <v>6.5653520180830727</v>
      </c>
      <c r="AD1870">
        <v>0</v>
      </c>
      <c r="AE1870">
        <v>84.099962181402518</v>
      </c>
    </row>
    <row r="1871" spans="1:31" x14ac:dyDescent="0.25">
      <c r="A1871">
        <v>1898329</v>
      </c>
      <c r="B1871">
        <v>1</v>
      </c>
      <c r="C1871" t="s">
        <v>80</v>
      </c>
      <c r="D1871" t="s">
        <v>90</v>
      </c>
      <c r="E1871" t="s">
        <v>171</v>
      </c>
      <c r="F1871" t="s">
        <v>5568</v>
      </c>
      <c r="G1871" t="s">
        <v>446</v>
      </c>
      <c r="H1871" t="s">
        <v>3625</v>
      </c>
      <c r="I1871" t="s">
        <v>135</v>
      </c>
      <c r="J1871" t="s">
        <v>136</v>
      </c>
      <c r="K1871" t="s">
        <v>137</v>
      </c>
      <c r="L1871" t="s">
        <v>4301</v>
      </c>
      <c r="M1871" t="s">
        <v>5569</v>
      </c>
      <c r="N1871">
        <v>1.0004222220000001</v>
      </c>
      <c r="O1871">
        <v>0</v>
      </c>
      <c r="P1871">
        <v>2440</v>
      </c>
      <c r="Q1871">
        <v>0</v>
      </c>
      <c r="R1871">
        <v>0</v>
      </c>
      <c r="S1871">
        <v>0</v>
      </c>
      <c r="T1871">
        <v>287</v>
      </c>
      <c r="U1871">
        <v>0</v>
      </c>
      <c r="V1871">
        <v>1</v>
      </c>
      <c r="W1871">
        <v>0</v>
      </c>
      <c r="X1871">
        <v>715.89973780808396</v>
      </c>
      <c r="Y1871">
        <v>0</v>
      </c>
      <c r="Z1871">
        <v>0</v>
      </c>
      <c r="AA1871">
        <v>0</v>
      </c>
      <c r="AB1871">
        <v>523.34715969066167</v>
      </c>
      <c r="AC1871">
        <v>0</v>
      </c>
      <c r="AD1871">
        <v>3.9223160780010584</v>
      </c>
      <c r="AE1871">
        <v>1243.1692135767466</v>
      </c>
    </row>
    <row r="1872" spans="1:31" x14ac:dyDescent="0.25">
      <c r="A1872">
        <v>1898839</v>
      </c>
      <c r="B1872">
        <v>1</v>
      </c>
      <c r="C1872" t="s">
        <v>80</v>
      </c>
      <c r="D1872" t="s">
        <v>99</v>
      </c>
      <c r="E1872" t="s">
        <v>140</v>
      </c>
      <c r="F1872" t="s">
        <v>5570</v>
      </c>
      <c r="G1872" t="s">
        <v>146</v>
      </c>
      <c r="H1872" t="s">
        <v>134</v>
      </c>
      <c r="I1872" t="s">
        <v>135</v>
      </c>
      <c r="J1872" t="s">
        <v>136</v>
      </c>
      <c r="K1872" t="s">
        <v>137</v>
      </c>
      <c r="L1872" t="s">
        <v>5571</v>
      </c>
      <c r="M1872" t="s">
        <v>5572</v>
      </c>
      <c r="N1872">
        <v>2.6597222220000001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1.219950754471836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1.219950754471836</v>
      </c>
    </row>
    <row r="1873" spans="1:31" x14ac:dyDescent="0.25">
      <c r="A1873">
        <v>1898885</v>
      </c>
      <c r="B1873">
        <v>1</v>
      </c>
      <c r="C1873" t="s">
        <v>80</v>
      </c>
      <c r="D1873" t="s">
        <v>84</v>
      </c>
      <c r="E1873" t="s">
        <v>131</v>
      </c>
      <c r="F1873" t="s">
        <v>5573</v>
      </c>
      <c r="G1873" t="s">
        <v>133</v>
      </c>
      <c r="H1873" t="s">
        <v>134</v>
      </c>
      <c r="I1873" t="s">
        <v>135</v>
      </c>
      <c r="J1873" t="s">
        <v>136</v>
      </c>
      <c r="K1873" t="s">
        <v>137</v>
      </c>
      <c r="L1873" t="s">
        <v>5574</v>
      </c>
      <c r="M1873" t="s">
        <v>5575</v>
      </c>
      <c r="N1873">
        <v>1.705833333</v>
      </c>
      <c r="O1873">
        <v>0</v>
      </c>
      <c r="P1873">
        <v>347</v>
      </c>
      <c r="Q1873">
        <v>0</v>
      </c>
      <c r="R1873">
        <v>0</v>
      </c>
      <c r="S1873">
        <v>0</v>
      </c>
      <c r="T1873">
        <v>28</v>
      </c>
      <c r="U1873">
        <v>0</v>
      </c>
      <c r="V1873">
        <v>0</v>
      </c>
      <c r="W1873">
        <v>0</v>
      </c>
      <c r="X1873">
        <v>173.94788810510914</v>
      </c>
      <c r="Y1873">
        <v>0</v>
      </c>
      <c r="Z1873">
        <v>0</v>
      </c>
      <c r="AA1873">
        <v>0</v>
      </c>
      <c r="AB1873">
        <v>92.052584956320658</v>
      </c>
      <c r="AC1873">
        <v>0</v>
      </c>
      <c r="AD1873">
        <v>0</v>
      </c>
      <c r="AE1873">
        <v>266.00047306142983</v>
      </c>
    </row>
    <row r="1874" spans="1:31" x14ac:dyDescent="0.25">
      <c r="A1874">
        <v>1899672</v>
      </c>
      <c r="B1874">
        <v>1</v>
      </c>
      <c r="C1874" t="s">
        <v>81</v>
      </c>
      <c r="D1874" t="s">
        <v>120</v>
      </c>
      <c r="E1874" t="s">
        <v>149</v>
      </c>
      <c r="F1874" t="s">
        <v>5576</v>
      </c>
      <c r="G1874" t="s">
        <v>151</v>
      </c>
      <c r="H1874" t="s">
        <v>134</v>
      </c>
      <c r="I1874" t="s">
        <v>135</v>
      </c>
      <c r="J1874" t="s">
        <v>136</v>
      </c>
      <c r="K1874" t="s">
        <v>137</v>
      </c>
      <c r="L1874" t="s">
        <v>5577</v>
      </c>
      <c r="M1874" t="s">
        <v>5578</v>
      </c>
      <c r="N1874">
        <v>2.3055555550000002</v>
      </c>
      <c r="O1874">
        <v>0</v>
      </c>
      <c r="P1874">
        <v>0</v>
      </c>
      <c r="Q1874">
        <v>0</v>
      </c>
      <c r="R1874">
        <v>5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53.924320416560796</v>
      </c>
      <c r="AA1874">
        <v>0</v>
      </c>
      <c r="AB1874">
        <v>0</v>
      </c>
      <c r="AC1874">
        <v>0</v>
      </c>
      <c r="AD1874">
        <v>0</v>
      </c>
      <c r="AE1874">
        <v>53.924320416560796</v>
      </c>
    </row>
    <row r="1875" spans="1:31" x14ac:dyDescent="0.25">
      <c r="A1875">
        <v>1897980</v>
      </c>
      <c r="B1875">
        <v>1</v>
      </c>
      <c r="C1875" t="s">
        <v>80</v>
      </c>
      <c r="D1875" t="s">
        <v>96</v>
      </c>
      <c r="E1875" t="s">
        <v>154</v>
      </c>
      <c r="F1875" t="s">
        <v>5579</v>
      </c>
      <c r="G1875" t="s">
        <v>446</v>
      </c>
      <c r="H1875" t="s">
        <v>3625</v>
      </c>
      <c r="I1875" t="s">
        <v>135</v>
      </c>
      <c r="J1875" t="s">
        <v>136</v>
      </c>
      <c r="K1875" t="s">
        <v>137</v>
      </c>
      <c r="L1875" t="s">
        <v>5580</v>
      </c>
      <c r="M1875" t="s">
        <v>5581</v>
      </c>
      <c r="N1875">
        <v>0.454444444</v>
      </c>
      <c r="O1875">
        <v>0</v>
      </c>
      <c r="P1875">
        <v>1080</v>
      </c>
      <c r="Q1875">
        <v>0</v>
      </c>
      <c r="R1875">
        <v>0</v>
      </c>
      <c r="S1875">
        <v>2</v>
      </c>
      <c r="T1875">
        <v>150</v>
      </c>
      <c r="U1875">
        <v>0</v>
      </c>
      <c r="V1875">
        <v>0</v>
      </c>
      <c r="W1875">
        <v>0</v>
      </c>
      <c r="X1875">
        <v>268.57975565447788</v>
      </c>
      <c r="Y1875">
        <v>0</v>
      </c>
      <c r="Z1875">
        <v>0</v>
      </c>
      <c r="AA1875">
        <v>14.738423294877617</v>
      </c>
      <c r="AB1875">
        <v>165.42474329619489</v>
      </c>
      <c r="AC1875">
        <v>0</v>
      </c>
      <c r="AD1875">
        <v>0</v>
      </c>
      <c r="AE1875">
        <v>448.7429222455504</v>
      </c>
    </row>
    <row r="1876" spans="1:31" x14ac:dyDescent="0.25">
      <c r="A1876">
        <v>1899546</v>
      </c>
      <c r="B1876">
        <v>1</v>
      </c>
      <c r="C1876" t="s">
        <v>81</v>
      </c>
      <c r="D1876" t="s">
        <v>123</v>
      </c>
      <c r="E1876" t="s">
        <v>131</v>
      </c>
      <c r="F1876" t="s">
        <v>5582</v>
      </c>
      <c r="G1876" t="s">
        <v>133</v>
      </c>
      <c r="H1876" t="s">
        <v>134</v>
      </c>
      <c r="I1876" t="s">
        <v>135</v>
      </c>
      <c r="J1876" t="s">
        <v>136</v>
      </c>
      <c r="K1876" t="s">
        <v>137</v>
      </c>
      <c r="L1876" t="s">
        <v>5583</v>
      </c>
      <c r="M1876" t="s">
        <v>5584</v>
      </c>
      <c r="N1876">
        <v>1.9755555549999999</v>
      </c>
      <c r="O1876">
        <v>0</v>
      </c>
      <c r="P1876">
        <v>318</v>
      </c>
      <c r="Q1876">
        <v>0</v>
      </c>
      <c r="R1876">
        <v>0</v>
      </c>
      <c r="S1876">
        <v>0</v>
      </c>
      <c r="T1876">
        <v>8</v>
      </c>
      <c r="U1876">
        <v>0</v>
      </c>
      <c r="V1876">
        <v>0</v>
      </c>
      <c r="W1876">
        <v>0</v>
      </c>
      <c r="X1876">
        <v>156.99468143923804</v>
      </c>
      <c r="Y1876">
        <v>0</v>
      </c>
      <c r="Z1876">
        <v>0</v>
      </c>
      <c r="AA1876">
        <v>0</v>
      </c>
      <c r="AB1876">
        <v>7.1733077260181384</v>
      </c>
      <c r="AC1876">
        <v>0</v>
      </c>
      <c r="AD1876">
        <v>0</v>
      </c>
      <c r="AE1876">
        <v>164.16798916525619</v>
      </c>
    </row>
    <row r="1877" spans="1:31" x14ac:dyDescent="0.25">
      <c r="A1877">
        <v>1897339</v>
      </c>
      <c r="B1877">
        <v>1</v>
      </c>
      <c r="C1877" t="s">
        <v>81</v>
      </c>
      <c r="D1877" t="s">
        <v>128</v>
      </c>
      <c r="E1877" t="s">
        <v>190</v>
      </c>
      <c r="F1877" t="s">
        <v>5585</v>
      </c>
      <c r="G1877" t="s">
        <v>701</v>
      </c>
      <c r="H1877" t="s">
        <v>157</v>
      </c>
      <c r="I1877" t="s">
        <v>135</v>
      </c>
      <c r="J1877" t="s">
        <v>136</v>
      </c>
      <c r="K1877" t="s">
        <v>137</v>
      </c>
      <c r="L1877" t="s">
        <v>5586</v>
      </c>
      <c r="M1877" t="s">
        <v>5587</v>
      </c>
      <c r="N1877">
        <v>6.085</v>
      </c>
      <c r="O1877">
        <v>0</v>
      </c>
      <c r="P1877">
        <v>53</v>
      </c>
      <c r="Q1877">
        <v>0</v>
      </c>
      <c r="R1877">
        <v>1</v>
      </c>
      <c r="S1877">
        <v>0</v>
      </c>
      <c r="T1877">
        <v>8</v>
      </c>
      <c r="U1877">
        <v>0</v>
      </c>
      <c r="V1877">
        <v>0</v>
      </c>
      <c r="W1877">
        <v>0</v>
      </c>
      <c r="X1877">
        <v>69.524165412709266</v>
      </c>
      <c r="Y1877">
        <v>0</v>
      </c>
      <c r="Z1877">
        <v>1.1920835146374555</v>
      </c>
      <c r="AA1877">
        <v>0</v>
      </c>
      <c r="AB1877">
        <v>38.9599994281797</v>
      </c>
      <c r="AC1877">
        <v>0</v>
      </c>
      <c r="AD1877">
        <v>0</v>
      </c>
      <c r="AE1877">
        <v>109.67624835552643</v>
      </c>
    </row>
    <row r="1878" spans="1:31" x14ac:dyDescent="0.25">
      <c r="A1878">
        <v>1897362</v>
      </c>
      <c r="B1878">
        <v>1</v>
      </c>
      <c r="C1878" t="s">
        <v>81</v>
      </c>
      <c r="D1878" t="s">
        <v>121</v>
      </c>
      <c r="E1878" t="s">
        <v>140</v>
      </c>
      <c r="F1878" t="s">
        <v>5588</v>
      </c>
      <c r="G1878" t="s">
        <v>342</v>
      </c>
      <c r="H1878" t="s">
        <v>134</v>
      </c>
      <c r="I1878" t="s">
        <v>135</v>
      </c>
      <c r="J1878" t="s">
        <v>136</v>
      </c>
      <c r="K1878" t="s">
        <v>137</v>
      </c>
      <c r="L1878" t="s">
        <v>5589</v>
      </c>
      <c r="M1878" t="s">
        <v>5590</v>
      </c>
      <c r="N1878">
        <v>1.260555555</v>
      </c>
      <c r="O1878">
        <v>0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0.21912255992326057</v>
      </c>
      <c r="AA1878">
        <v>0</v>
      </c>
      <c r="AB1878">
        <v>0</v>
      </c>
      <c r="AC1878">
        <v>0</v>
      </c>
      <c r="AD1878">
        <v>0</v>
      </c>
      <c r="AE1878">
        <v>0.21912255992326057</v>
      </c>
    </row>
    <row r="1879" spans="1:31" x14ac:dyDescent="0.25">
      <c r="A1879">
        <v>1899426</v>
      </c>
      <c r="B1879">
        <v>1</v>
      </c>
      <c r="C1879" t="s">
        <v>80</v>
      </c>
      <c r="D1879" t="s">
        <v>83</v>
      </c>
      <c r="E1879" t="s">
        <v>160</v>
      </c>
      <c r="F1879" t="s">
        <v>5591</v>
      </c>
      <c r="G1879" t="s">
        <v>162</v>
      </c>
      <c r="H1879" t="s">
        <v>134</v>
      </c>
      <c r="I1879" t="s">
        <v>135</v>
      </c>
      <c r="J1879" t="s">
        <v>136</v>
      </c>
      <c r="K1879" t="s">
        <v>137</v>
      </c>
      <c r="L1879" t="s">
        <v>5592</v>
      </c>
      <c r="M1879" t="s">
        <v>5593</v>
      </c>
      <c r="N1879">
        <v>1.552777777</v>
      </c>
      <c r="O1879">
        <v>0</v>
      </c>
      <c r="P1879">
        <v>135</v>
      </c>
      <c r="Q1879">
        <v>0</v>
      </c>
      <c r="R1879">
        <v>0</v>
      </c>
      <c r="S1879">
        <v>0</v>
      </c>
      <c r="T1879">
        <v>14</v>
      </c>
      <c r="U1879">
        <v>0</v>
      </c>
      <c r="V1879">
        <v>0</v>
      </c>
      <c r="W1879">
        <v>0</v>
      </c>
      <c r="X1879">
        <v>69.44820700085711</v>
      </c>
      <c r="Y1879">
        <v>0</v>
      </c>
      <c r="Z1879">
        <v>0</v>
      </c>
      <c r="AA1879">
        <v>0</v>
      </c>
      <c r="AB1879">
        <v>36.056891738479763</v>
      </c>
      <c r="AC1879">
        <v>0</v>
      </c>
      <c r="AD1879">
        <v>0</v>
      </c>
      <c r="AE1879">
        <v>105.50509873933687</v>
      </c>
    </row>
    <row r="1880" spans="1:31" x14ac:dyDescent="0.25">
      <c r="A1880">
        <v>1897811</v>
      </c>
      <c r="B1880">
        <v>1</v>
      </c>
      <c r="C1880" t="s">
        <v>80</v>
      </c>
      <c r="D1880" t="s">
        <v>103</v>
      </c>
      <c r="E1880" t="s">
        <v>171</v>
      </c>
      <c r="F1880" t="s">
        <v>5594</v>
      </c>
      <c r="G1880" t="s">
        <v>446</v>
      </c>
      <c r="H1880" t="s">
        <v>3625</v>
      </c>
      <c r="I1880" t="s">
        <v>135</v>
      </c>
      <c r="J1880" t="s">
        <v>136</v>
      </c>
      <c r="K1880" t="s">
        <v>137</v>
      </c>
      <c r="L1880" t="s">
        <v>5595</v>
      </c>
      <c r="M1880" t="s">
        <v>5596</v>
      </c>
      <c r="N1880">
        <v>1.0213888879999999</v>
      </c>
      <c r="O1880">
        <v>0</v>
      </c>
      <c r="P1880">
        <v>10445</v>
      </c>
      <c r="Q1880">
        <v>1</v>
      </c>
      <c r="R1880">
        <v>17</v>
      </c>
      <c r="S1880">
        <v>3</v>
      </c>
      <c r="T1880">
        <v>807</v>
      </c>
      <c r="U1880">
        <v>0</v>
      </c>
      <c r="V1880">
        <v>0</v>
      </c>
      <c r="W1880">
        <v>0</v>
      </c>
      <c r="X1880">
        <v>3260.9285474866015</v>
      </c>
      <c r="Y1880">
        <v>85.885665841852443</v>
      </c>
      <c r="Z1880">
        <v>16.842201905001566</v>
      </c>
      <c r="AA1880">
        <v>119.01524526041335</v>
      </c>
      <c r="AB1880">
        <v>1724.2748946229485</v>
      </c>
      <c r="AC1880">
        <v>0</v>
      </c>
      <c r="AD1880">
        <v>0</v>
      </c>
      <c r="AE1880">
        <v>5206.9465551168178</v>
      </c>
    </row>
    <row r="1881" spans="1:31" x14ac:dyDescent="0.25">
      <c r="A1881">
        <v>1899477</v>
      </c>
      <c r="B1881">
        <v>1</v>
      </c>
      <c r="C1881" t="s">
        <v>81</v>
      </c>
      <c r="D1881" t="s">
        <v>112</v>
      </c>
      <c r="E1881" t="s">
        <v>131</v>
      </c>
      <c r="F1881" t="s">
        <v>5597</v>
      </c>
      <c r="G1881" t="s">
        <v>133</v>
      </c>
      <c r="H1881" t="s">
        <v>134</v>
      </c>
      <c r="I1881" t="s">
        <v>135</v>
      </c>
      <c r="J1881" t="s">
        <v>136</v>
      </c>
      <c r="K1881" t="s">
        <v>137</v>
      </c>
      <c r="L1881" t="s">
        <v>5598</v>
      </c>
      <c r="M1881" t="s">
        <v>5599</v>
      </c>
      <c r="N1881">
        <v>1.6147222219999999</v>
      </c>
      <c r="O1881">
        <v>0</v>
      </c>
      <c r="P1881">
        <v>11</v>
      </c>
      <c r="Q1881">
        <v>0</v>
      </c>
      <c r="R1881">
        <v>7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4.3005878103895059</v>
      </c>
      <c r="Y1881">
        <v>0</v>
      </c>
      <c r="Z1881">
        <v>3.9998676345604616</v>
      </c>
      <c r="AA1881">
        <v>0</v>
      </c>
      <c r="AB1881">
        <v>0</v>
      </c>
      <c r="AC1881">
        <v>0</v>
      </c>
      <c r="AD1881">
        <v>0</v>
      </c>
      <c r="AE1881">
        <v>8.3004554449499679</v>
      </c>
    </row>
    <row r="1882" spans="1:31" x14ac:dyDescent="0.25">
      <c r="A1882">
        <v>1897319</v>
      </c>
      <c r="B1882">
        <v>1</v>
      </c>
      <c r="C1882" t="s">
        <v>80</v>
      </c>
      <c r="D1882" t="s">
        <v>96</v>
      </c>
      <c r="E1882" t="s">
        <v>131</v>
      </c>
      <c r="F1882" t="s">
        <v>2537</v>
      </c>
      <c r="G1882" t="s">
        <v>439</v>
      </c>
      <c r="H1882" t="s">
        <v>134</v>
      </c>
      <c r="I1882" t="s">
        <v>135</v>
      </c>
      <c r="J1882" t="s">
        <v>136</v>
      </c>
      <c r="K1882" t="s">
        <v>137</v>
      </c>
      <c r="L1882" t="s">
        <v>5600</v>
      </c>
      <c r="M1882" t="s">
        <v>5601</v>
      </c>
      <c r="N1882">
        <v>12.737222222</v>
      </c>
      <c r="O1882">
        <v>0</v>
      </c>
      <c r="P1882">
        <v>128</v>
      </c>
      <c r="Q1882">
        <v>0</v>
      </c>
      <c r="R1882">
        <v>0</v>
      </c>
      <c r="S1882">
        <v>0</v>
      </c>
      <c r="T1882">
        <v>7</v>
      </c>
      <c r="U1882">
        <v>0</v>
      </c>
      <c r="V1882">
        <v>0</v>
      </c>
      <c r="W1882">
        <v>0</v>
      </c>
      <c r="X1882">
        <v>1422.2577903577301</v>
      </c>
      <c r="Y1882">
        <v>0</v>
      </c>
      <c r="Z1882">
        <v>0</v>
      </c>
      <c r="AA1882">
        <v>0</v>
      </c>
      <c r="AB1882">
        <v>75.269625116994277</v>
      </c>
      <c r="AC1882">
        <v>0</v>
      </c>
      <c r="AD1882">
        <v>0</v>
      </c>
      <c r="AE1882">
        <v>1497.5274154747244</v>
      </c>
    </row>
    <row r="1883" spans="1:31" x14ac:dyDescent="0.25">
      <c r="A1883">
        <v>1898813</v>
      </c>
      <c r="B1883">
        <v>1</v>
      </c>
      <c r="C1883" t="s">
        <v>80</v>
      </c>
      <c r="D1883" t="s">
        <v>110</v>
      </c>
      <c r="E1883" t="s">
        <v>154</v>
      </c>
      <c r="F1883" t="s">
        <v>5602</v>
      </c>
      <c r="G1883" t="s">
        <v>446</v>
      </c>
      <c r="H1883" t="s">
        <v>3625</v>
      </c>
      <c r="I1883" t="s">
        <v>135</v>
      </c>
      <c r="J1883" t="s">
        <v>136</v>
      </c>
      <c r="K1883" t="s">
        <v>137</v>
      </c>
      <c r="L1883" t="s">
        <v>4881</v>
      </c>
      <c r="M1883" t="s">
        <v>5603</v>
      </c>
      <c r="N1883">
        <v>0.48361111099999998</v>
      </c>
      <c r="O1883">
        <v>0</v>
      </c>
      <c r="P1883">
        <v>904</v>
      </c>
      <c r="Q1883">
        <v>0</v>
      </c>
      <c r="R1883">
        <v>0</v>
      </c>
      <c r="S1883">
        <v>0</v>
      </c>
      <c r="T1883">
        <v>71</v>
      </c>
      <c r="U1883">
        <v>0</v>
      </c>
      <c r="V1883">
        <v>0</v>
      </c>
      <c r="W1883">
        <v>0</v>
      </c>
      <c r="X1883">
        <v>150.04707531242227</v>
      </c>
      <c r="Y1883">
        <v>0</v>
      </c>
      <c r="Z1883">
        <v>0</v>
      </c>
      <c r="AA1883">
        <v>0</v>
      </c>
      <c r="AB1883">
        <v>132.52870954186221</v>
      </c>
      <c r="AC1883">
        <v>0</v>
      </c>
      <c r="AD1883">
        <v>0</v>
      </c>
      <c r="AE1883">
        <v>282.57578485428451</v>
      </c>
    </row>
    <row r="1884" spans="1:31" x14ac:dyDescent="0.25">
      <c r="A1884">
        <v>1898593</v>
      </c>
      <c r="B1884">
        <v>1</v>
      </c>
      <c r="C1884" t="s">
        <v>80</v>
      </c>
      <c r="D1884" t="s">
        <v>95</v>
      </c>
      <c r="E1884" t="s">
        <v>171</v>
      </c>
      <c r="F1884" t="s">
        <v>607</v>
      </c>
      <c r="G1884" t="s">
        <v>446</v>
      </c>
      <c r="H1884" t="s">
        <v>3625</v>
      </c>
      <c r="I1884" t="s">
        <v>135</v>
      </c>
      <c r="J1884" t="s">
        <v>136</v>
      </c>
      <c r="K1884" t="s">
        <v>137</v>
      </c>
      <c r="L1884" t="s">
        <v>5604</v>
      </c>
      <c r="M1884" t="s">
        <v>5605</v>
      </c>
      <c r="N1884">
        <v>0.77664722200000003</v>
      </c>
      <c r="O1884">
        <v>7</v>
      </c>
      <c r="P1884">
        <v>3976</v>
      </c>
      <c r="Q1884">
        <v>2</v>
      </c>
      <c r="R1884">
        <v>44</v>
      </c>
      <c r="S1884">
        <v>17</v>
      </c>
      <c r="T1884">
        <v>236</v>
      </c>
      <c r="U1884">
        <v>3</v>
      </c>
      <c r="V1884">
        <v>1</v>
      </c>
      <c r="W1884">
        <v>15.5173605966386</v>
      </c>
      <c r="X1884">
        <v>874.09156471785457</v>
      </c>
      <c r="Y1884">
        <v>0.863211749699211</v>
      </c>
      <c r="Z1884">
        <v>17.310192817490055</v>
      </c>
      <c r="AA1884">
        <v>113.08561703721745</v>
      </c>
      <c r="AB1884">
        <v>311.80982305633171</v>
      </c>
      <c r="AC1884">
        <v>206.27727725997221</v>
      </c>
      <c r="AD1884">
        <v>0.75905151276359339</v>
      </c>
      <c r="AE1884">
        <v>1539.7140987479672</v>
      </c>
    </row>
    <row r="1885" spans="1:31" x14ac:dyDescent="0.25">
      <c r="A1885">
        <v>1897270</v>
      </c>
      <c r="B1885">
        <v>1</v>
      </c>
      <c r="C1885" t="s">
        <v>80</v>
      </c>
      <c r="D1885" t="s">
        <v>104</v>
      </c>
      <c r="E1885" t="s">
        <v>220</v>
      </c>
      <c r="F1885" t="s">
        <v>4329</v>
      </c>
      <c r="G1885" t="s">
        <v>156</v>
      </c>
      <c r="H1885" t="s">
        <v>157</v>
      </c>
      <c r="I1885" t="s">
        <v>222</v>
      </c>
      <c r="J1885" t="s">
        <v>136</v>
      </c>
      <c r="K1885" t="s">
        <v>137</v>
      </c>
      <c r="L1885" t="s">
        <v>4615</v>
      </c>
      <c r="M1885" t="s">
        <v>5606</v>
      </c>
      <c r="N1885">
        <v>3.9444444000000002E-2</v>
      </c>
      <c r="O1885">
        <v>4</v>
      </c>
      <c r="P1885">
        <v>1181</v>
      </c>
      <c r="Q1885">
        <v>10</v>
      </c>
      <c r="R1885">
        <v>5</v>
      </c>
      <c r="S1885">
        <v>15</v>
      </c>
      <c r="T1885">
        <v>145</v>
      </c>
      <c r="U1885">
        <v>3</v>
      </c>
      <c r="V1885">
        <v>0</v>
      </c>
      <c r="W1885">
        <v>2.2199760547827779E-2</v>
      </c>
      <c r="X1885">
        <v>9.9063696703576731</v>
      </c>
      <c r="Y1885">
        <v>0.42292175846044167</v>
      </c>
      <c r="Z1885">
        <v>6.4370649629183332E-2</v>
      </c>
      <c r="AA1885">
        <v>12.449239763702192</v>
      </c>
      <c r="AB1885">
        <v>2.7512907620471809</v>
      </c>
      <c r="AC1885">
        <v>0.62357588660714214</v>
      </c>
      <c r="AD1885">
        <v>0</v>
      </c>
      <c r="AE1885">
        <v>26.239968251351637</v>
      </c>
    </row>
    <row r="1886" spans="1:31" x14ac:dyDescent="0.25">
      <c r="A1886">
        <v>1898029</v>
      </c>
      <c r="B1886">
        <v>1</v>
      </c>
      <c r="C1886" t="s">
        <v>80</v>
      </c>
      <c r="D1886" t="s">
        <v>97</v>
      </c>
      <c r="E1886" t="s">
        <v>171</v>
      </c>
      <c r="F1886" t="s">
        <v>5607</v>
      </c>
      <c r="G1886" t="s">
        <v>446</v>
      </c>
      <c r="H1886" t="s">
        <v>3625</v>
      </c>
      <c r="I1886" t="s">
        <v>135</v>
      </c>
      <c r="J1886" t="s">
        <v>136</v>
      </c>
      <c r="K1886" t="s">
        <v>137</v>
      </c>
      <c r="L1886" t="s">
        <v>4426</v>
      </c>
      <c r="M1886" t="s">
        <v>5608</v>
      </c>
      <c r="N1886">
        <v>0.99722222199999999</v>
      </c>
      <c r="O1886">
        <v>26</v>
      </c>
      <c r="P1886">
        <v>5086</v>
      </c>
      <c r="Q1886">
        <v>1</v>
      </c>
      <c r="R1886">
        <v>113</v>
      </c>
      <c r="S1886">
        <v>10</v>
      </c>
      <c r="T1886">
        <v>461</v>
      </c>
      <c r="U1886">
        <v>0</v>
      </c>
      <c r="V1886">
        <v>0</v>
      </c>
      <c r="W1886">
        <v>349.85170464618409</v>
      </c>
      <c r="X1886">
        <v>1944.121818265703</v>
      </c>
      <c r="Y1886">
        <v>0.19233600849480001</v>
      </c>
      <c r="Z1886">
        <v>78.93313777932724</v>
      </c>
      <c r="AA1886">
        <v>249.11916739203718</v>
      </c>
      <c r="AB1886">
        <v>820.21566032176088</v>
      </c>
      <c r="AC1886">
        <v>0</v>
      </c>
      <c r="AD1886">
        <v>0</v>
      </c>
      <c r="AE1886">
        <v>3442.433824413507</v>
      </c>
    </row>
    <row r="1887" spans="1:31" x14ac:dyDescent="0.25">
      <c r="A1887">
        <v>1898080</v>
      </c>
      <c r="B1887">
        <v>1</v>
      </c>
      <c r="C1887" t="s">
        <v>80</v>
      </c>
      <c r="D1887" t="s">
        <v>91</v>
      </c>
      <c r="E1887" t="s">
        <v>154</v>
      </c>
      <c r="F1887" t="s">
        <v>5609</v>
      </c>
      <c r="G1887" t="s">
        <v>446</v>
      </c>
      <c r="H1887" t="s">
        <v>3625</v>
      </c>
      <c r="I1887" t="s">
        <v>135</v>
      </c>
      <c r="J1887" t="s">
        <v>136</v>
      </c>
      <c r="K1887" t="s">
        <v>137</v>
      </c>
      <c r="L1887" t="s">
        <v>5610</v>
      </c>
      <c r="M1887" t="s">
        <v>5611</v>
      </c>
      <c r="N1887">
        <v>0.57777777699999999</v>
      </c>
      <c r="O1887">
        <v>0</v>
      </c>
      <c r="P1887">
        <v>9455</v>
      </c>
      <c r="Q1887">
        <v>0</v>
      </c>
      <c r="R1887">
        <v>5</v>
      </c>
      <c r="S1887">
        <v>1</v>
      </c>
      <c r="T1887">
        <v>399</v>
      </c>
      <c r="U1887">
        <v>1</v>
      </c>
      <c r="V1887">
        <v>0</v>
      </c>
      <c r="W1887">
        <v>0</v>
      </c>
      <c r="X1887">
        <v>1489.8739622570024</v>
      </c>
      <c r="Y1887">
        <v>0</v>
      </c>
      <c r="Z1887">
        <v>4.3269062159699994</v>
      </c>
      <c r="AA1887">
        <v>13.901482341865734</v>
      </c>
      <c r="AB1887">
        <v>330.22089835731248</v>
      </c>
      <c r="AC1887">
        <v>4.1700596000959997</v>
      </c>
      <c r="AD1887">
        <v>0</v>
      </c>
      <c r="AE1887">
        <v>1842.4933087722466</v>
      </c>
    </row>
    <row r="1888" spans="1:31" x14ac:dyDescent="0.25">
      <c r="A1888">
        <v>1899895</v>
      </c>
      <c r="B1888">
        <v>1</v>
      </c>
      <c r="C1888" t="s">
        <v>80</v>
      </c>
      <c r="D1888" t="s">
        <v>83</v>
      </c>
      <c r="E1888" t="s">
        <v>131</v>
      </c>
      <c r="F1888" t="s">
        <v>5612</v>
      </c>
      <c r="G1888" t="s">
        <v>133</v>
      </c>
      <c r="H1888" t="s">
        <v>134</v>
      </c>
      <c r="I1888" t="s">
        <v>135</v>
      </c>
      <c r="J1888" t="s">
        <v>136</v>
      </c>
      <c r="K1888" t="s">
        <v>137</v>
      </c>
      <c r="L1888" t="s">
        <v>5613</v>
      </c>
      <c r="M1888" t="s">
        <v>5614</v>
      </c>
      <c r="N1888">
        <v>2.3519444439999999</v>
      </c>
      <c r="O1888">
        <v>0</v>
      </c>
      <c r="P1888">
        <v>369</v>
      </c>
      <c r="Q1888">
        <v>0</v>
      </c>
      <c r="R1888">
        <v>0</v>
      </c>
      <c r="S1888">
        <v>0</v>
      </c>
      <c r="T1888">
        <v>7</v>
      </c>
      <c r="U1888">
        <v>0</v>
      </c>
      <c r="V1888">
        <v>0</v>
      </c>
      <c r="W1888">
        <v>0</v>
      </c>
      <c r="X1888">
        <v>206.48477216199774</v>
      </c>
      <c r="Y1888">
        <v>0</v>
      </c>
      <c r="Z1888">
        <v>0</v>
      </c>
      <c r="AA1888">
        <v>0</v>
      </c>
      <c r="AB1888">
        <v>2.8723315867997425</v>
      </c>
      <c r="AC1888">
        <v>0</v>
      </c>
      <c r="AD1888">
        <v>0</v>
      </c>
      <c r="AE1888">
        <v>209.35710374879747</v>
      </c>
    </row>
    <row r="1889" spans="1:31" x14ac:dyDescent="0.25">
      <c r="A1889">
        <v>1899503</v>
      </c>
      <c r="B1889">
        <v>1</v>
      </c>
      <c r="C1889" t="s">
        <v>80</v>
      </c>
      <c r="D1889" t="s">
        <v>108</v>
      </c>
      <c r="E1889" t="s">
        <v>131</v>
      </c>
      <c r="F1889" t="s">
        <v>5615</v>
      </c>
      <c r="G1889" t="s">
        <v>133</v>
      </c>
      <c r="H1889" t="s">
        <v>134</v>
      </c>
      <c r="I1889" t="s">
        <v>135</v>
      </c>
      <c r="J1889" t="s">
        <v>136</v>
      </c>
      <c r="K1889" t="s">
        <v>137</v>
      </c>
      <c r="L1889" t="s">
        <v>5616</v>
      </c>
      <c r="M1889" t="s">
        <v>5617</v>
      </c>
      <c r="N1889">
        <v>0.86361111099999999</v>
      </c>
      <c r="O1889">
        <v>0</v>
      </c>
      <c r="P1889">
        <v>27</v>
      </c>
      <c r="Q1889">
        <v>0</v>
      </c>
      <c r="R1889">
        <v>0</v>
      </c>
      <c r="S1889">
        <v>0</v>
      </c>
      <c r="T1889">
        <v>5</v>
      </c>
      <c r="U1889">
        <v>0</v>
      </c>
      <c r="V1889">
        <v>0</v>
      </c>
      <c r="W1889">
        <v>0</v>
      </c>
      <c r="X1889">
        <v>6.9791243032240988</v>
      </c>
      <c r="Y1889">
        <v>0</v>
      </c>
      <c r="Z1889">
        <v>0</v>
      </c>
      <c r="AA1889">
        <v>0</v>
      </c>
      <c r="AB1889">
        <v>10.279844893864105</v>
      </c>
      <c r="AC1889">
        <v>0</v>
      </c>
      <c r="AD1889">
        <v>0</v>
      </c>
      <c r="AE1889">
        <v>17.258969197088206</v>
      </c>
    </row>
    <row r="1890" spans="1:31" x14ac:dyDescent="0.25">
      <c r="A1890">
        <v>1899695</v>
      </c>
      <c r="B1890">
        <v>1</v>
      </c>
      <c r="C1890" t="s">
        <v>80</v>
      </c>
      <c r="D1890" t="s">
        <v>96</v>
      </c>
      <c r="E1890" t="s">
        <v>131</v>
      </c>
      <c r="F1890" t="s">
        <v>5618</v>
      </c>
      <c r="G1890" t="s">
        <v>439</v>
      </c>
      <c r="H1890" t="s">
        <v>134</v>
      </c>
      <c r="I1890" t="s">
        <v>135</v>
      </c>
      <c r="J1890" t="s">
        <v>136</v>
      </c>
      <c r="K1890" t="s">
        <v>137</v>
      </c>
      <c r="L1890" t="s">
        <v>5619</v>
      </c>
      <c r="M1890" t="s">
        <v>5620</v>
      </c>
      <c r="N1890">
        <v>2.423888888</v>
      </c>
      <c r="O1890">
        <v>0</v>
      </c>
      <c r="P1890">
        <v>87</v>
      </c>
      <c r="Q1890">
        <v>0</v>
      </c>
      <c r="R1890">
        <v>0</v>
      </c>
      <c r="S1890">
        <v>0</v>
      </c>
      <c r="T1890">
        <v>2</v>
      </c>
      <c r="U1890">
        <v>0</v>
      </c>
      <c r="V1890">
        <v>0</v>
      </c>
      <c r="W1890">
        <v>0</v>
      </c>
      <c r="X1890">
        <v>106.83071999398736</v>
      </c>
      <c r="Y1890">
        <v>0</v>
      </c>
      <c r="Z1890">
        <v>0</v>
      </c>
      <c r="AA1890">
        <v>0</v>
      </c>
      <c r="AB1890">
        <v>1.8196895596464864</v>
      </c>
      <c r="AC1890">
        <v>0</v>
      </c>
      <c r="AD1890">
        <v>0</v>
      </c>
      <c r="AE1890">
        <v>108.65040955363385</v>
      </c>
    </row>
    <row r="1891" spans="1:31" x14ac:dyDescent="0.25">
      <c r="A1891">
        <v>1898613</v>
      </c>
      <c r="B1891">
        <v>1</v>
      </c>
      <c r="C1891" t="s">
        <v>80</v>
      </c>
      <c r="D1891" t="s">
        <v>96</v>
      </c>
      <c r="E1891" t="s">
        <v>154</v>
      </c>
      <c r="F1891" t="s">
        <v>5621</v>
      </c>
      <c r="G1891" t="s">
        <v>156</v>
      </c>
      <c r="H1891" t="s">
        <v>157</v>
      </c>
      <c r="I1891" t="s">
        <v>135</v>
      </c>
      <c r="J1891" t="s">
        <v>136</v>
      </c>
      <c r="K1891" t="s">
        <v>137</v>
      </c>
      <c r="L1891" t="s">
        <v>5622</v>
      </c>
      <c r="M1891" t="s">
        <v>5623</v>
      </c>
      <c r="N1891">
        <v>0.87138888800000003</v>
      </c>
      <c r="O1891">
        <v>0</v>
      </c>
      <c r="P1891">
        <v>67</v>
      </c>
      <c r="Q1891">
        <v>0</v>
      </c>
      <c r="R1891">
        <v>0</v>
      </c>
      <c r="S1891">
        <v>0</v>
      </c>
      <c r="T1891">
        <v>2</v>
      </c>
      <c r="U1891">
        <v>0</v>
      </c>
      <c r="V1891">
        <v>0</v>
      </c>
      <c r="W1891">
        <v>0</v>
      </c>
      <c r="X1891">
        <v>33.323097996473962</v>
      </c>
      <c r="Y1891">
        <v>0</v>
      </c>
      <c r="Z1891">
        <v>0</v>
      </c>
      <c r="AA1891">
        <v>0</v>
      </c>
      <c r="AB1891">
        <v>4.096886411849562</v>
      </c>
      <c r="AC1891">
        <v>0</v>
      </c>
      <c r="AD1891">
        <v>0</v>
      </c>
      <c r="AE1891">
        <v>37.419984408323522</v>
      </c>
    </row>
    <row r="1892" spans="1:31" x14ac:dyDescent="0.25">
      <c r="A1892">
        <v>1898862</v>
      </c>
      <c r="B1892">
        <v>1</v>
      </c>
      <c r="C1892" t="s">
        <v>80</v>
      </c>
      <c r="D1892" t="s">
        <v>84</v>
      </c>
      <c r="E1892" t="s">
        <v>131</v>
      </c>
      <c r="F1892" t="s">
        <v>3563</v>
      </c>
      <c r="G1892" t="s">
        <v>133</v>
      </c>
      <c r="H1892" t="s">
        <v>134</v>
      </c>
      <c r="I1892" t="s">
        <v>135</v>
      </c>
      <c r="J1892" t="s">
        <v>136</v>
      </c>
      <c r="K1892" t="s">
        <v>137</v>
      </c>
      <c r="L1892" t="s">
        <v>5624</v>
      </c>
      <c r="M1892" t="s">
        <v>5625</v>
      </c>
      <c r="N1892">
        <v>2.213055555</v>
      </c>
      <c r="O1892">
        <v>0</v>
      </c>
      <c r="P1892">
        <v>92</v>
      </c>
      <c r="Q1892">
        <v>0</v>
      </c>
      <c r="R1892">
        <v>0</v>
      </c>
      <c r="S1892">
        <v>0</v>
      </c>
      <c r="T1892">
        <v>21</v>
      </c>
      <c r="U1892">
        <v>0</v>
      </c>
      <c r="V1892">
        <v>0</v>
      </c>
      <c r="W1892">
        <v>0</v>
      </c>
      <c r="X1892">
        <v>69.920782280341612</v>
      </c>
      <c r="Y1892">
        <v>0</v>
      </c>
      <c r="Z1892">
        <v>0</v>
      </c>
      <c r="AA1892">
        <v>0</v>
      </c>
      <c r="AB1892">
        <v>103.74255141157775</v>
      </c>
      <c r="AC1892">
        <v>0</v>
      </c>
      <c r="AD1892">
        <v>0</v>
      </c>
      <c r="AE1892">
        <v>173.66333369191938</v>
      </c>
    </row>
    <row r="1893" spans="1:31" x14ac:dyDescent="0.25">
      <c r="A1893">
        <v>1897631</v>
      </c>
      <c r="B1893">
        <v>1</v>
      </c>
      <c r="C1893" t="s">
        <v>80</v>
      </c>
      <c r="D1893" t="s">
        <v>86</v>
      </c>
      <c r="E1893" t="s">
        <v>171</v>
      </c>
      <c r="F1893" t="s">
        <v>5626</v>
      </c>
      <c r="G1893" t="s">
        <v>446</v>
      </c>
      <c r="H1893" t="s">
        <v>3625</v>
      </c>
      <c r="I1893" t="s">
        <v>135</v>
      </c>
      <c r="J1893" t="s">
        <v>136</v>
      </c>
      <c r="K1893" t="s">
        <v>137</v>
      </c>
      <c r="L1893" t="s">
        <v>5627</v>
      </c>
      <c r="M1893" t="s">
        <v>5628</v>
      </c>
      <c r="N1893">
        <v>0.96531944400000003</v>
      </c>
      <c r="O1893">
        <v>0</v>
      </c>
      <c r="P1893">
        <v>3399</v>
      </c>
      <c r="Q1893">
        <v>0</v>
      </c>
      <c r="R1893">
        <v>0</v>
      </c>
      <c r="S1893">
        <v>0</v>
      </c>
      <c r="T1893">
        <v>83</v>
      </c>
      <c r="U1893">
        <v>0</v>
      </c>
      <c r="V1893">
        <v>0</v>
      </c>
      <c r="W1893">
        <v>0</v>
      </c>
      <c r="X1893">
        <v>937.15647562626953</v>
      </c>
      <c r="Y1893">
        <v>0</v>
      </c>
      <c r="Z1893">
        <v>0</v>
      </c>
      <c r="AA1893">
        <v>0</v>
      </c>
      <c r="AB1893">
        <v>141.52152787741619</v>
      </c>
      <c r="AC1893">
        <v>0</v>
      </c>
      <c r="AD1893">
        <v>0</v>
      </c>
      <c r="AE1893">
        <v>1078.6780035036857</v>
      </c>
    </row>
    <row r="1894" spans="1:31" x14ac:dyDescent="0.25">
      <c r="A1894">
        <v>1899738</v>
      </c>
      <c r="B1894">
        <v>1</v>
      </c>
      <c r="C1894" t="s">
        <v>80</v>
      </c>
      <c r="D1894" t="s">
        <v>93</v>
      </c>
      <c r="E1894" t="s">
        <v>131</v>
      </c>
      <c r="F1894" t="s">
        <v>5629</v>
      </c>
      <c r="G1894" t="s">
        <v>133</v>
      </c>
      <c r="H1894" t="s">
        <v>134</v>
      </c>
      <c r="I1894" t="s">
        <v>135</v>
      </c>
      <c r="J1894" t="s">
        <v>136</v>
      </c>
      <c r="K1894" t="s">
        <v>137</v>
      </c>
      <c r="L1894" t="s">
        <v>5630</v>
      </c>
      <c r="M1894" t="s">
        <v>5631</v>
      </c>
      <c r="N1894">
        <v>3.8116666659999998</v>
      </c>
      <c r="O1894">
        <v>0</v>
      </c>
      <c r="P1894">
        <v>31</v>
      </c>
      <c r="Q1894">
        <v>0</v>
      </c>
      <c r="R1894">
        <v>8</v>
      </c>
      <c r="S1894">
        <v>0</v>
      </c>
      <c r="T1894">
        <v>7</v>
      </c>
      <c r="U1894">
        <v>0</v>
      </c>
      <c r="V1894">
        <v>0</v>
      </c>
      <c r="W1894">
        <v>0</v>
      </c>
      <c r="X1894">
        <v>22.318385391878888</v>
      </c>
      <c r="Y1894">
        <v>0</v>
      </c>
      <c r="Z1894">
        <v>28.891031527528586</v>
      </c>
      <c r="AA1894">
        <v>0</v>
      </c>
      <c r="AB1894">
        <v>27.957010579592559</v>
      </c>
      <c r="AC1894">
        <v>0</v>
      </c>
      <c r="AD1894">
        <v>0</v>
      </c>
      <c r="AE1894">
        <v>79.166427499000037</v>
      </c>
    </row>
    <row r="1895" spans="1:31" x14ac:dyDescent="0.25">
      <c r="A1895">
        <v>1897823</v>
      </c>
      <c r="B1895">
        <v>1</v>
      </c>
      <c r="C1895" t="s">
        <v>80</v>
      </c>
      <c r="D1895" t="s">
        <v>103</v>
      </c>
      <c r="E1895" t="s">
        <v>171</v>
      </c>
      <c r="F1895" t="s">
        <v>5632</v>
      </c>
      <c r="G1895" t="s">
        <v>446</v>
      </c>
      <c r="H1895" t="s">
        <v>3625</v>
      </c>
      <c r="I1895" t="s">
        <v>135</v>
      </c>
      <c r="J1895" t="s">
        <v>136</v>
      </c>
      <c r="K1895" t="s">
        <v>137</v>
      </c>
      <c r="L1895" t="s">
        <v>5633</v>
      </c>
      <c r="M1895" t="s">
        <v>5596</v>
      </c>
      <c r="N1895">
        <v>0.99027777699999997</v>
      </c>
      <c r="O1895">
        <v>21</v>
      </c>
      <c r="P1895">
        <v>5299</v>
      </c>
      <c r="Q1895">
        <v>60</v>
      </c>
      <c r="R1895">
        <v>557</v>
      </c>
      <c r="S1895">
        <v>96</v>
      </c>
      <c r="T1895">
        <v>1116</v>
      </c>
      <c r="U1895">
        <v>17</v>
      </c>
      <c r="V1895">
        <v>3</v>
      </c>
      <c r="W1895">
        <v>12.397923230666054</v>
      </c>
      <c r="X1895">
        <v>1064.940981928183</v>
      </c>
      <c r="Y1895">
        <v>495.42942530831039</v>
      </c>
      <c r="Z1895">
        <v>294.59820357932608</v>
      </c>
      <c r="AA1895">
        <v>784.91510406055079</v>
      </c>
      <c r="AB1895">
        <v>814.69149241371088</v>
      </c>
      <c r="AC1895">
        <v>1474.7902070677846</v>
      </c>
      <c r="AD1895">
        <v>204.52976901550099</v>
      </c>
      <c r="AE1895">
        <v>5146.2931066040328</v>
      </c>
    </row>
    <row r="1896" spans="1:31" x14ac:dyDescent="0.25">
      <c r="A1896">
        <v>1898364</v>
      </c>
      <c r="B1896">
        <v>1</v>
      </c>
      <c r="C1896" t="s">
        <v>80</v>
      </c>
      <c r="D1896" t="s">
        <v>88</v>
      </c>
      <c r="E1896" t="s">
        <v>171</v>
      </c>
      <c r="F1896" t="s">
        <v>5634</v>
      </c>
      <c r="G1896" t="s">
        <v>446</v>
      </c>
      <c r="H1896" t="s">
        <v>3625</v>
      </c>
      <c r="I1896" t="s">
        <v>135</v>
      </c>
      <c r="J1896" t="s">
        <v>136</v>
      </c>
      <c r="K1896" t="s">
        <v>137</v>
      </c>
      <c r="L1896" t="s">
        <v>5635</v>
      </c>
      <c r="M1896" t="s">
        <v>5636</v>
      </c>
      <c r="N1896">
        <v>0.93948055500000005</v>
      </c>
      <c r="O1896">
        <v>0</v>
      </c>
      <c r="P1896">
        <v>5279</v>
      </c>
      <c r="Q1896">
        <v>0</v>
      </c>
      <c r="R1896">
        <v>0</v>
      </c>
      <c r="S1896">
        <v>0</v>
      </c>
      <c r="T1896">
        <v>478</v>
      </c>
      <c r="U1896">
        <v>0</v>
      </c>
      <c r="V1896">
        <v>2</v>
      </c>
      <c r="W1896">
        <v>0</v>
      </c>
      <c r="X1896">
        <v>1505.5640560976976</v>
      </c>
      <c r="Y1896">
        <v>0</v>
      </c>
      <c r="Z1896">
        <v>0</v>
      </c>
      <c r="AA1896">
        <v>0</v>
      </c>
      <c r="AB1896">
        <v>689.68939929540954</v>
      </c>
      <c r="AC1896">
        <v>0</v>
      </c>
      <c r="AD1896">
        <v>63.908920314843058</v>
      </c>
      <c r="AE1896">
        <v>2259.1623757079506</v>
      </c>
    </row>
    <row r="1897" spans="1:31" x14ac:dyDescent="0.25">
      <c r="A1897">
        <v>1899723</v>
      </c>
      <c r="B1897">
        <v>1</v>
      </c>
      <c r="C1897" t="s">
        <v>80</v>
      </c>
      <c r="D1897" t="s">
        <v>96</v>
      </c>
      <c r="E1897" t="s">
        <v>131</v>
      </c>
      <c r="F1897" t="s">
        <v>5637</v>
      </c>
      <c r="G1897" t="s">
        <v>483</v>
      </c>
      <c r="H1897" t="s">
        <v>134</v>
      </c>
      <c r="I1897" t="s">
        <v>135</v>
      </c>
      <c r="J1897" t="s">
        <v>136</v>
      </c>
      <c r="K1897" t="s">
        <v>137</v>
      </c>
      <c r="L1897" t="s">
        <v>5638</v>
      </c>
      <c r="M1897" t="s">
        <v>5639</v>
      </c>
      <c r="N1897">
        <v>6.3008333329999999</v>
      </c>
      <c r="O1897">
        <v>0</v>
      </c>
      <c r="P1897">
        <v>57</v>
      </c>
      <c r="Q1897">
        <v>0</v>
      </c>
      <c r="R1897">
        <v>0</v>
      </c>
      <c r="S1897">
        <v>0</v>
      </c>
      <c r="T1897">
        <v>16</v>
      </c>
      <c r="U1897">
        <v>0</v>
      </c>
      <c r="V1897">
        <v>0</v>
      </c>
      <c r="W1897">
        <v>0</v>
      </c>
      <c r="X1897">
        <v>197.71632757117629</v>
      </c>
      <c r="Y1897">
        <v>0</v>
      </c>
      <c r="Z1897">
        <v>0</v>
      </c>
      <c r="AA1897">
        <v>0</v>
      </c>
      <c r="AB1897">
        <v>104.9613560194542</v>
      </c>
      <c r="AC1897">
        <v>0</v>
      </c>
      <c r="AD1897">
        <v>0</v>
      </c>
      <c r="AE1897">
        <v>302.67768359063052</v>
      </c>
    </row>
    <row r="1898" spans="1:31" x14ac:dyDescent="0.25">
      <c r="A1898">
        <v>1897399</v>
      </c>
      <c r="B1898">
        <v>1</v>
      </c>
      <c r="C1898" t="s">
        <v>80</v>
      </c>
      <c r="D1898" t="s">
        <v>95</v>
      </c>
      <c r="E1898" t="s">
        <v>171</v>
      </c>
      <c r="F1898" t="s">
        <v>3929</v>
      </c>
      <c r="G1898" t="s">
        <v>446</v>
      </c>
      <c r="H1898" t="s">
        <v>3625</v>
      </c>
      <c r="I1898" t="s">
        <v>135</v>
      </c>
      <c r="J1898" t="s">
        <v>136</v>
      </c>
      <c r="K1898" t="s">
        <v>137</v>
      </c>
      <c r="L1898" t="s">
        <v>5640</v>
      </c>
      <c r="M1898" t="s">
        <v>5641</v>
      </c>
      <c r="N1898">
        <v>1.0912988880000001</v>
      </c>
      <c r="O1898">
        <v>0</v>
      </c>
      <c r="P1898">
        <v>1</v>
      </c>
      <c r="Q1898">
        <v>0</v>
      </c>
      <c r="R1898">
        <v>0</v>
      </c>
      <c r="S1898">
        <v>17</v>
      </c>
      <c r="T1898">
        <v>466</v>
      </c>
      <c r="U1898">
        <v>8</v>
      </c>
      <c r="V1898">
        <v>3</v>
      </c>
      <c r="W1898">
        <v>0</v>
      </c>
      <c r="X1898">
        <v>0.2394965838001511</v>
      </c>
      <c r="Y1898">
        <v>0</v>
      </c>
      <c r="Z1898">
        <v>0</v>
      </c>
      <c r="AA1898">
        <v>145.31815340036289</v>
      </c>
      <c r="AB1898">
        <v>407.08959408071206</v>
      </c>
      <c r="AC1898">
        <v>3439.083210378004</v>
      </c>
      <c r="AD1898">
        <v>35.212178710694296</v>
      </c>
      <c r="AE1898">
        <v>4026.9426331535733</v>
      </c>
    </row>
    <row r="1899" spans="1:31" x14ac:dyDescent="0.25">
      <c r="A1899">
        <v>1899652</v>
      </c>
      <c r="B1899">
        <v>1</v>
      </c>
      <c r="C1899" t="s">
        <v>80</v>
      </c>
      <c r="D1899" t="s">
        <v>105</v>
      </c>
      <c r="E1899" t="s">
        <v>140</v>
      </c>
      <c r="F1899" t="s">
        <v>5642</v>
      </c>
      <c r="G1899" t="s">
        <v>342</v>
      </c>
      <c r="H1899" t="s">
        <v>134</v>
      </c>
      <c r="I1899" t="s">
        <v>135</v>
      </c>
      <c r="J1899" t="s">
        <v>136</v>
      </c>
      <c r="K1899" t="s">
        <v>137</v>
      </c>
      <c r="L1899" t="s">
        <v>5643</v>
      </c>
      <c r="M1899" t="s">
        <v>5644</v>
      </c>
      <c r="N1899">
        <v>4.4127777769999996</v>
      </c>
      <c r="O1899">
        <v>0</v>
      </c>
      <c r="P1899">
        <v>18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30.716271845411097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30.716271845411097</v>
      </c>
    </row>
    <row r="1900" spans="1:31" x14ac:dyDescent="0.25">
      <c r="A1900">
        <v>1897708</v>
      </c>
      <c r="B1900">
        <v>1</v>
      </c>
      <c r="C1900" t="s">
        <v>80</v>
      </c>
      <c r="D1900" t="s">
        <v>93</v>
      </c>
      <c r="E1900" t="s">
        <v>154</v>
      </c>
      <c r="F1900" t="s">
        <v>1724</v>
      </c>
      <c r="G1900" t="s">
        <v>263</v>
      </c>
      <c r="H1900" t="s">
        <v>157</v>
      </c>
      <c r="I1900" t="s">
        <v>135</v>
      </c>
      <c r="J1900" t="s">
        <v>136</v>
      </c>
      <c r="K1900" t="s">
        <v>203</v>
      </c>
      <c r="L1900" t="s">
        <v>5645</v>
      </c>
      <c r="M1900" t="s">
        <v>5646</v>
      </c>
      <c r="N1900">
        <v>3.1379563880000001</v>
      </c>
      <c r="O1900">
        <v>0</v>
      </c>
      <c r="P1900">
        <v>184</v>
      </c>
      <c r="Q1900">
        <v>37</v>
      </c>
      <c r="R1900">
        <v>256</v>
      </c>
      <c r="S1900">
        <v>2</v>
      </c>
      <c r="T1900">
        <v>104</v>
      </c>
      <c r="U1900">
        <v>0</v>
      </c>
      <c r="V1900">
        <v>0</v>
      </c>
      <c r="W1900">
        <v>0</v>
      </c>
      <c r="X1900">
        <v>272.40876615455301</v>
      </c>
      <c r="Y1900">
        <v>956.36438913220309</v>
      </c>
      <c r="Z1900">
        <v>2631.4785472217054</v>
      </c>
      <c r="AA1900">
        <v>45.959365923172165</v>
      </c>
      <c r="AB1900">
        <v>1097.7529020479069</v>
      </c>
      <c r="AC1900">
        <v>0</v>
      </c>
      <c r="AD1900">
        <v>0</v>
      </c>
      <c r="AE1900">
        <v>5003.9639704795409</v>
      </c>
    </row>
    <row r="1901" spans="1:31" x14ac:dyDescent="0.25">
      <c r="A1901">
        <v>1897376</v>
      </c>
      <c r="B1901">
        <v>1</v>
      </c>
      <c r="C1901" t="s">
        <v>80</v>
      </c>
      <c r="D1901" t="s">
        <v>90</v>
      </c>
      <c r="E1901" t="s">
        <v>171</v>
      </c>
      <c r="F1901" t="s">
        <v>4603</v>
      </c>
      <c r="G1901" t="s">
        <v>446</v>
      </c>
      <c r="H1901" t="s">
        <v>3625</v>
      </c>
      <c r="I1901" t="s">
        <v>135</v>
      </c>
      <c r="J1901" t="s">
        <v>136</v>
      </c>
      <c r="K1901" t="s">
        <v>137</v>
      </c>
      <c r="L1901" t="s">
        <v>5647</v>
      </c>
      <c r="M1901" t="s">
        <v>5648</v>
      </c>
      <c r="N1901">
        <v>1.253333333</v>
      </c>
      <c r="O1901">
        <v>0</v>
      </c>
      <c r="P1901">
        <v>6973</v>
      </c>
      <c r="Q1901">
        <v>0</v>
      </c>
      <c r="R1901">
        <v>0</v>
      </c>
      <c r="S1901">
        <v>0</v>
      </c>
      <c r="T1901">
        <v>581</v>
      </c>
      <c r="U1901">
        <v>0</v>
      </c>
      <c r="V1901">
        <v>4</v>
      </c>
      <c r="W1901">
        <v>0</v>
      </c>
      <c r="X1901">
        <v>2177.5533013231488</v>
      </c>
      <c r="Y1901">
        <v>0</v>
      </c>
      <c r="Z1901">
        <v>0</v>
      </c>
      <c r="AA1901">
        <v>0</v>
      </c>
      <c r="AB1901">
        <v>786.97325480024426</v>
      </c>
      <c r="AC1901">
        <v>0</v>
      </c>
      <c r="AD1901">
        <v>155.56304721918966</v>
      </c>
      <c r="AE1901">
        <v>3120.0896033425829</v>
      </c>
    </row>
    <row r="1902" spans="1:31" x14ac:dyDescent="0.25">
      <c r="A1902">
        <v>1899414</v>
      </c>
      <c r="B1902">
        <v>1</v>
      </c>
      <c r="C1902" t="s">
        <v>80</v>
      </c>
      <c r="D1902" t="s">
        <v>88</v>
      </c>
      <c r="E1902" t="s">
        <v>160</v>
      </c>
      <c r="F1902" t="s">
        <v>5649</v>
      </c>
      <c r="G1902" t="s">
        <v>162</v>
      </c>
      <c r="H1902" t="s">
        <v>134</v>
      </c>
      <c r="I1902" t="s">
        <v>135</v>
      </c>
      <c r="J1902" t="s">
        <v>136</v>
      </c>
      <c r="K1902" t="s">
        <v>137</v>
      </c>
      <c r="L1902" t="s">
        <v>5650</v>
      </c>
      <c r="M1902" t="s">
        <v>5651</v>
      </c>
      <c r="N1902">
        <v>2.3569444439999998</v>
      </c>
      <c r="O1902">
        <v>0</v>
      </c>
      <c r="P1902">
        <v>8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9.7483446884921445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9.7483446884921445</v>
      </c>
    </row>
    <row r="1903" spans="1:31" x14ac:dyDescent="0.25">
      <c r="A1903">
        <v>1897422</v>
      </c>
      <c r="B1903">
        <v>1</v>
      </c>
      <c r="C1903" t="s">
        <v>80</v>
      </c>
      <c r="D1903" t="s">
        <v>105</v>
      </c>
      <c r="E1903" t="s">
        <v>171</v>
      </c>
      <c r="F1903" t="s">
        <v>5652</v>
      </c>
      <c r="G1903" t="s">
        <v>446</v>
      </c>
      <c r="H1903" t="s">
        <v>3625</v>
      </c>
      <c r="I1903" t="s">
        <v>135</v>
      </c>
      <c r="J1903" t="s">
        <v>136</v>
      </c>
      <c r="K1903" t="s">
        <v>137</v>
      </c>
      <c r="L1903" t="s">
        <v>5653</v>
      </c>
      <c r="M1903" t="s">
        <v>5221</v>
      </c>
      <c r="N1903">
        <v>1.111388888</v>
      </c>
      <c r="O1903">
        <v>0</v>
      </c>
      <c r="P1903">
        <v>5485</v>
      </c>
      <c r="Q1903">
        <v>0</v>
      </c>
      <c r="R1903">
        <v>0</v>
      </c>
      <c r="S1903">
        <v>1</v>
      </c>
      <c r="T1903">
        <v>297</v>
      </c>
      <c r="U1903">
        <v>0</v>
      </c>
      <c r="V1903">
        <v>1</v>
      </c>
      <c r="W1903">
        <v>0</v>
      </c>
      <c r="X1903">
        <v>1669.9290170441536</v>
      </c>
      <c r="Y1903">
        <v>0</v>
      </c>
      <c r="Z1903">
        <v>0</v>
      </c>
      <c r="AA1903">
        <v>18.661737103149822</v>
      </c>
      <c r="AB1903">
        <v>535.52186793604881</v>
      </c>
      <c r="AC1903">
        <v>0</v>
      </c>
      <c r="AD1903">
        <v>8.8288587779762508</v>
      </c>
      <c r="AE1903">
        <v>2232.9414808613283</v>
      </c>
    </row>
    <row r="1904" spans="1:31" x14ac:dyDescent="0.25">
      <c r="A1904">
        <v>1899746</v>
      </c>
      <c r="B1904">
        <v>1</v>
      </c>
      <c r="C1904" t="s">
        <v>81</v>
      </c>
      <c r="D1904" t="s">
        <v>128</v>
      </c>
      <c r="E1904" t="s">
        <v>149</v>
      </c>
      <c r="F1904" t="s">
        <v>5654</v>
      </c>
      <c r="G1904" t="s">
        <v>151</v>
      </c>
      <c r="H1904" t="s">
        <v>134</v>
      </c>
      <c r="I1904" t="s">
        <v>135</v>
      </c>
      <c r="J1904" t="s">
        <v>136</v>
      </c>
      <c r="K1904" t="s">
        <v>137</v>
      </c>
      <c r="L1904" t="s">
        <v>5655</v>
      </c>
      <c r="M1904" t="s">
        <v>5656</v>
      </c>
      <c r="N1904">
        <v>2.0752777770000002</v>
      </c>
      <c r="O1904">
        <v>0</v>
      </c>
      <c r="P1904">
        <v>160</v>
      </c>
      <c r="Q1904">
        <v>0</v>
      </c>
      <c r="R1904">
        <v>0</v>
      </c>
      <c r="S1904">
        <v>0</v>
      </c>
      <c r="T1904">
        <v>12</v>
      </c>
      <c r="U1904">
        <v>0</v>
      </c>
      <c r="V1904">
        <v>0</v>
      </c>
      <c r="W1904">
        <v>0</v>
      </c>
      <c r="X1904">
        <v>99.970892406856564</v>
      </c>
      <c r="Y1904">
        <v>0</v>
      </c>
      <c r="Z1904">
        <v>0</v>
      </c>
      <c r="AA1904">
        <v>0</v>
      </c>
      <c r="AB1904">
        <v>21.956560410238563</v>
      </c>
      <c r="AC1904">
        <v>0</v>
      </c>
      <c r="AD1904">
        <v>0</v>
      </c>
      <c r="AE1904">
        <v>121.92745281709513</v>
      </c>
    </row>
    <row r="1905" spans="1:31" x14ac:dyDescent="0.25">
      <c r="A1905">
        <v>1899821</v>
      </c>
      <c r="B1905">
        <v>1</v>
      </c>
      <c r="C1905" t="s">
        <v>80</v>
      </c>
      <c r="D1905" t="s">
        <v>93</v>
      </c>
      <c r="E1905" t="s">
        <v>131</v>
      </c>
      <c r="F1905" t="s">
        <v>5657</v>
      </c>
      <c r="G1905" t="s">
        <v>133</v>
      </c>
      <c r="H1905" t="s">
        <v>134</v>
      </c>
      <c r="I1905" t="s">
        <v>135</v>
      </c>
      <c r="J1905" t="s">
        <v>136</v>
      </c>
      <c r="K1905" t="s">
        <v>137</v>
      </c>
      <c r="L1905" t="s">
        <v>5658</v>
      </c>
      <c r="M1905" t="s">
        <v>5659</v>
      </c>
      <c r="N1905">
        <v>2.727777777</v>
      </c>
      <c r="O1905">
        <v>0</v>
      </c>
      <c r="P1905">
        <v>187</v>
      </c>
      <c r="Q1905">
        <v>0</v>
      </c>
      <c r="R1905">
        <v>0</v>
      </c>
      <c r="S1905">
        <v>0</v>
      </c>
      <c r="T1905">
        <v>9</v>
      </c>
      <c r="U1905">
        <v>0</v>
      </c>
      <c r="V1905">
        <v>0</v>
      </c>
      <c r="W1905">
        <v>0</v>
      </c>
      <c r="X1905">
        <v>182.60506776999824</v>
      </c>
      <c r="Y1905">
        <v>0</v>
      </c>
      <c r="Z1905">
        <v>0</v>
      </c>
      <c r="AA1905">
        <v>0</v>
      </c>
      <c r="AB1905">
        <v>3.5120059255413145</v>
      </c>
      <c r="AC1905">
        <v>0</v>
      </c>
      <c r="AD1905">
        <v>0</v>
      </c>
      <c r="AE1905">
        <v>186.11707369553955</v>
      </c>
    </row>
    <row r="1906" spans="1:31" x14ac:dyDescent="0.25">
      <c r="A1906">
        <v>1899583</v>
      </c>
      <c r="B1906">
        <v>1</v>
      </c>
      <c r="C1906" t="s">
        <v>81</v>
      </c>
      <c r="D1906" t="s">
        <v>128</v>
      </c>
      <c r="E1906" t="s">
        <v>149</v>
      </c>
      <c r="F1906" t="s">
        <v>3619</v>
      </c>
      <c r="G1906" t="s">
        <v>151</v>
      </c>
      <c r="H1906" t="s">
        <v>134</v>
      </c>
      <c r="I1906" t="s">
        <v>135</v>
      </c>
      <c r="J1906" t="s">
        <v>136</v>
      </c>
      <c r="K1906" t="s">
        <v>137</v>
      </c>
      <c r="L1906" t="s">
        <v>5660</v>
      </c>
      <c r="M1906" t="s">
        <v>5661</v>
      </c>
      <c r="N1906">
        <v>1.224722222</v>
      </c>
      <c r="O1906">
        <v>0</v>
      </c>
      <c r="P1906">
        <v>767</v>
      </c>
      <c r="Q1906">
        <v>0</v>
      </c>
      <c r="R1906">
        <v>0</v>
      </c>
      <c r="S1906">
        <v>0</v>
      </c>
      <c r="T1906">
        <v>50</v>
      </c>
      <c r="U1906">
        <v>0</v>
      </c>
      <c r="V1906">
        <v>0</v>
      </c>
      <c r="W1906">
        <v>0</v>
      </c>
      <c r="X1906">
        <v>294.15803117170964</v>
      </c>
      <c r="Y1906">
        <v>0</v>
      </c>
      <c r="Z1906">
        <v>0</v>
      </c>
      <c r="AA1906">
        <v>0</v>
      </c>
      <c r="AB1906">
        <v>226.53182984063537</v>
      </c>
      <c r="AC1906">
        <v>0</v>
      </c>
      <c r="AD1906">
        <v>0</v>
      </c>
      <c r="AE1906">
        <v>520.68986101234498</v>
      </c>
    </row>
    <row r="1907" spans="1:31" x14ac:dyDescent="0.25">
      <c r="A1907">
        <v>1899460</v>
      </c>
      <c r="B1907">
        <v>1</v>
      </c>
      <c r="C1907" t="s">
        <v>80</v>
      </c>
      <c r="D1907" t="s">
        <v>83</v>
      </c>
      <c r="E1907" t="s">
        <v>160</v>
      </c>
      <c r="F1907" t="s">
        <v>5662</v>
      </c>
      <c r="G1907" t="s">
        <v>162</v>
      </c>
      <c r="H1907" t="s">
        <v>134</v>
      </c>
      <c r="I1907" t="s">
        <v>135</v>
      </c>
      <c r="J1907" t="s">
        <v>136</v>
      </c>
      <c r="K1907" t="s">
        <v>137</v>
      </c>
      <c r="L1907" t="s">
        <v>5663</v>
      </c>
      <c r="M1907" t="s">
        <v>5664</v>
      </c>
      <c r="N1907">
        <v>3.6311111110000001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19.729911079678804</v>
      </c>
      <c r="AC1907">
        <v>0</v>
      </c>
      <c r="AD1907">
        <v>0</v>
      </c>
      <c r="AE1907">
        <v>19.729911079678804</v>
      </c>
    </row>
    <row r="1908" spans="1:31" x14ac:dyDescent="0.25">
      <c r="A1908">
        <v>1897614</v>
      </c>
      <c r="B1908">
        <v>1</v>
      </c>
      <c r="C1908" t="s">
        <v>80</v>
      </c>
      <c r="D1908" t="s">
        <v>90</v>
      </c>
      <c r="E1908" t="s">
        <v>154</v>
      </c>
      <c r="F1908" t="s">
        <v>5665</v>
      </c>
      <c r="G1908" t="s">
        <v>156</v>
      </c>
      <c r="H1908" t="s">
        <v>157</v>
      </c>
      <c r="I1908" t="s">
        <v>135</v>
      </c>
      <c r="J1908" t="s">
        <v>136</v>
      </c>
      <c r="K1908" t="s">
        <v>137</v>
      </c>
      <c r="L1908" t="s">
        <v>5666</v>
      </c>
      <c r="M1908" t="s">
        <v>5667</v>
      </c>
      <c r="N1908">
        <v>1.683333333</v>
      </c>
      <c r="O1908">
        <v>0</v>
      </c>
      <c r="P1908">
        <v>23422</v>
      </c>
      <c r="Q1908">
        <v>0</v>
      </c>
      <c r="R1908">
        <v>6</v>
      </c>
      <c r="S1908">
        <v>11</v>
      </c>
      <c r="T1908">
        <v>2410</v>
      </c>
      <c r="U1908">
        <v>3</v>
      </c>
      <c r="V1908">
        <v>13</v>
      </c>
      <c r="W1908">
        <v>0</v>
      </c>
      <c r="X1908">
        <v>11613.312360288863</v>
      </c>
      <c r="Y1908">
        <v>0</v>
      </c>
      <c r="Z1908">
        <v>13.621754264981185</v>
      </c>
      <c r="AA1908">
        <v>5252.5529448661136</v>
      </c>
      <c r="AB1908">
        <v>5591.1217400425467</v>
      </c>
      <c r="AC1908">
        <v>172.22864485656447</v>
      </c>
      <c r="AD1908">
        <v>212.80962338435245</v>
      </c>
      <c r="AE1908">
        <v>22855.647067703423</v>
      </c>
    </row>
    <row r="1909" spans="1:31" x14ac:dyDescent="0.25">
      <c r="A1909">
        <v>1899775</v>
      </c>
      <c r="B1909">
        <v>1</v>
      </c>
      <c r="C1909" t="s">
        <v>80</v>
      </c>
      <c r="D1909" t="s">
        <v>100</v>
      </c>
      <c r="E1909" t="s">
        <v>190</v>
      </c>
      <c r="F1909" t="s">
        <v>5668</v>
      </c>
      <c r="G1909" t="s">
        <v>210</v>
      </c>
      <c r="H1909" t="s">
        <v>157</v>
      </c>
      <c r="I1909" t="s">
        <v>135</v>
      </c>
      <c r="J1909" t="s">
        <v>136</v>
      </c>
      <c r="K1909" t="s">
        <v>137</v>
      </c>
      <c r="L1909" t="s">
        <v>5669</v>
      </c>
      <c r="M1909" t="s">
        <v>5670</v>
      </c>
      <c r="N1909">
        <v>2.0044444440000002</v>
      </c>
      <c r="O1909">
        <v>0</v>
      </c>
      <c r="P1909">
        <v>312</v>
      </c>
      <c r="Q1909">
        <v>0</v>
      </c>
      <c r="R1909">
        <v>1</v>
      </c>
      <c r="S1909">
        <v>0</v>
      </c>
      <c r="T1909">
        <v>4</v>
      </c>
      <c r="U1909">
        <v>0</v>
      </c>
      <c r="V1909">
        <v>0</v>
      </c>
      <c r="W1909">
        <v>0</v>
      </c>
      <c r="X1909">
        <v>188.95868177766707</v>
      </c>
      <c r="Y1909">
        <v>0</v>
      </c>
      <c r="Z1909">
        <v>0.79905093708978225</v>
      </c>
      <c r="AA1909">
        <v>0</v>
      </c>
      <c r="AB1909">
        <v>8.221647373180204</v>
      </c>
      <c r="AC1909">
        <v>0</v>
      </c>
      <c r="AD1909">
        <v>0</v>
      </c>
      <c r="AE1909">
        <v>197.97938008793705</v>
      </c>
    </row>
    <row r="1910" spans="1:31" x14ac:dyDescent="0.25">
      <c r="A1910">
        <v>1898982</v>
      </c>
      <c r="B1910">
        <v>1</v>
      </c>
      <c r="C1910" t="s">
        <v>80</v>
      </c>
      <c r="D1910" t="s">
        <v>105</v>
      </c>
      <c r="E1910" t="s">
        <v>131</v>
      </c>
      <c r="F1910" t="s">
        <v>5671</v>
      </c>
      <c r="G1910" t="s">
        <v>133</v>
      </c>
      <c r="H1910" t="s">
        <v>134</v>
      </c>
      <c r="I1910" t="s">
        <v>135</v>
      </c>
      <c r="J1910" t="s">
        <v>136</v>
      </c>
      <c r="K1910" t="s">
        <v>137</v>
      </c>
      <c r="L1910" t="s">
        <v>5672</v>
      </c>
      <c r="M1910" t="s">
        <v>5673</v>
      </c>
      <c r="N1910">
        <v>9.2247222220000005</v>
      </c>
      <c r="O1910">
        <v>0</v>
      </c>
      <c r="P1910">
        <v>26</v>
      </c>
      <c r="Q1910">
        <v>0</v>
      </c>
      <c r="R1910">
        <v>2</v>
      </c>
      <c r="S1910">
        <v>0</v>
      </c>
      <c r="T1910">
        <v>17</v>
      </c>
      <c r="U1910">
        <v>0</v>
      </c>
      <c r="V1910">
        <v>0</v>
      </c>
      <c r="W1910">
        <v>0</v>
      </c>
      <c r="X1910">
        <v>71.101133160222801</v>
      </c>
      <c r="Y1910">
        <v>0</v>
      </c>
      <c r="Z1910">
        <v>12.256593494811041</v>
      </c>
      <c r="AA1910">
        <v>0</v>
      </c>
      <c r="AB1910">
        <v>261.26712855192676</v>
      </c>
      <c r="AC1910">
        <v>0</v>
      </c>
      <c r="AD1910">
        <v>0</v>
      </c>
      <c r="AE1910">
        <v>344.6248552069606</v>
      </c>
    </row>
    <row r="1911" spans="1:31" x14ac:dyDescent="0.25">
      <c r="A1911">
        <v>1897654</v>
      </c>
      <c r="B1911">
        <v>1</v>
      </c>
      <c r="C1911" t="s">
        <v>81</v>
      </c>
      <c r="D1911" t="s">
        <v>128</v>
      </c>
      <c r="E1911" t="s">
        <v>131</v>
      </c>
      <c r="F1911" t="s">
        <v>5674</v>
      </c>
      <c r="G1911" t="s">
        <v>263</v>
      </c>
      <c r="H1911" t="s">
        <v>134</v>
      </c>
      <c r="I1911" t="s">
        <v>135</v>
      </c>
      <c r="J1911" t="s">
        <v>136</v>
      </c>
      <c r="K1911" t="s">
        <v>203</v>
      </c>
      <c r="L1911" t="s">
        <v>5675</v>
      </c>
      <c r="M1911" t="s">
        <v>5676</v>
      </c>
      <c r="N1911">
        <v>2.4251944440000002</v>
      </c>
      <c r="O1911">
        <v>0</v>
      </c>
      <c r="P1911">
        <v>164</v>
      </c>
      <c r="Q1911">
        <v>0</v>
      </c>
      <c r="R1911">
        <v>0</v>
      </c>
      <c r="S1911">
        <v>0</v>
      </c>
      <c r="T1911">
        <v>3</v>
      </c>
      <c r="U1911">
        <v>0</v>
      </c>
      <c r="V1911">
        <v>0</v>
      </c>
      <c r="W1911">
        <v>0</v>
      </c>
      <c r="X1911">
        <v>85.770389289219324</v>
      </c>
      <c r="Y1911">
        <v>0</v>
      </c>
      <c r="Z1911">
        <v>0</v>
      </c>
      <c r="AA1911">
        <v>0</v>
      </c>
      <c r="AB1911">
        <v>0.28662149663764669</v>
      </c>
      <c r="AC1911">
        <v>0</v>
      </c>
      <c r="AD1911">
        <v>0</v>
      </c>
      <c r="AE1911">
        <v>86.057010785856974</v>
      </c>
    </row>
    <row r="1912" spans="1:31" x14ac:dyDescent="0.25">
      <c r="A1912">
        <v>1898186</v>
      </c>
      <c r="B1912">
        <v>1</v>
      </c>
      <c r="C1912" t="s">
        <v>80</v>
      </c>
      <c r="D1912" t="s">
        <v>83</v>
      </c>
      <c r="E1912" t="s">
        <v>190</v>
      </c>
      <c r="F1912" t="s">
        <v>5677</v>
      </c>
      <c r="G1912" t="s">
        <v>156</v>
      </c>
      <c r="H1912" t="s">
        <v>157</v>
      </c>
      <c r="I1912" t="s">
        <v>135</v>
      </c>
      <c r="J1912" t="s">
        <v>136</v>
      </c>
      <c r="K1912" t="s">
        <v>137</v>
      </c>
      <c r="L1912" t="s">
        <v>5678</v>
      </c>
      <c r="M1912" t="s">
        <v>5679</v>
      </c>
      <c r="N1912">
        <v>0.99444444399999998</v>
      </c>
      <c r="O1912">
        <v>0</v>
      </c>
      <c r="P1912">
        <v>3492</v>
      </c>
      <c r="Q1912">
        <v>0</v>
      </c>
      <c r="R1912">
        <v>1</v>
      </c>
      <c r="S1912">
        <v>0</v>
      </c>
      <c r="T1912">
        <v>328</v>
      </c>
      <c r="U1912">
        <v>0</v>
      </c>
      <c r="V1912">
        <v>0</v>
      </c>
      <c r="W1912">
        <v>0</v>
      </c>
      <c r="X1912">
        <v>1287.121687581536</v>
      </c>
      <c r="Y1912">
        <v>0</v>
      </c>
      <c r="Z1912">
        <v>0.54920767130297776</v>
      </c>
      <c r="AA1912">
        <v>0</v>
      </c>
      <c r="AB1912">
        <v>491.48222503718483</v>
      </c>
      <c r="AC1912">
        <v>0</v>
      </c>
      <c r="AD1912">
        <v>0</v>
      </c>
      <c r="AE1912">
        <v>1779.1531202900239</v>
      </c>
    </row>
    <row r="1913" spans="1:31" x14ac:dyDescent="0.25">
      <c r="A1913">
        <v>1897359</v>
      </c>
      <c r="B1913">
        <v>1</v>
      </c>
      <c r="C1913" t="s">
        <v>81</v>
      </c>
      <c r="D1913" t="s">
        <v>120</v>
      </c>
      <c r="E1913" t="s">
        <v>220</v>
      </c>
      <c r="F1913" t="s">
        <v>5680</v>
      </c>
      <c r="G1913" t="s">
        <v>156</v>
      </c>
      <c r="H1913" t="s">
        <v>157</v>
      </c>
      <c r="I1913" t="s">
        <v>135</v>
      </c>
      <c r="J1913" t="s">
        <v>136</v>
      </c>
      <c r="K1913" t="s">
        <v>137</v>
      </c>
      <c r="L1913" t="s">
        <v>5681</v>
      </c>
      <c r="M1913" t="s">
        <v>5682</v>
      </c>
      <c r="N1913">
        <v>1.305555555</v>
      </c>
      <c r="O1913">
        <v>0</v>
      </c>
      <c r="P1913">
        <v>279</v>
      </c>
      <c r="Q1913">
        <v>4</v>
      </c>
      <c r="R1913">
        <v>17</v>
      </c>
      <c r="S1913">
        <v>0</v>
      </c>
      <c r="T1913">
        <v>25</v>
      </c>
      <c r="U1913">
        <v>0</v>
      </c>
      <c r="V1913">
        <v>0</v>
      </c>
      <c r="W1913">
        <v>0</v>
      </c>
      <c r="X1913">
        <v>76.713491826444439</v>
      </c>
      <c r="Y1913">
        <v>35.307108848130483</v>
      </c>
      <c r="Z1913">
        <v>173.84462671634742</v>
      </c>
      <c r="AA1913">
        <v>0</v>
      </c>
      <c r="AB1913">
        <v>17.789581412649309</v>
      </c>
      <c r="AC1913">
        <v>0</v>
      </c>
      <c r="AD1913">
        <v>0</v>
      </c>
      <c r="AE1913">
        <v>303.6548088035716</v>
      </c>
    </row>
    <row r="1914" spans="1:31" x14ac:dyDescent="0.25">
      <c r="A1914">
        <v>1899869</v>
      </c>
      <c r="B1914">
        <v>1</v>
      </c>
      <c r="C1914" t="s">
        <v>80</v>
      </c>
      <c r="D1914" t="s">
        <v>84</v>
      </c>
      <c r="E1914" t="s">
        <v>160</v>
      </c>
      <c r="F1914" t="s">
        <v>3952</v>
      </c>
      <c r="G1914" t="s">
        <v>162</v>
      </c>
      <c r="H1914" t="s">
        <v>134</v>
      </c>
      <c r="I1914" t="s">
        <v>135</v>
      </c>
      <c r="J1914" t="s">
        <v>136</v>
      </c>
      <c r="K1914" t="s">
        <v>137</v>
      </c>
      <c r="L1914" t="s">
        <v>5683</v>
      </c>
      <c r="M1914" t="s">
        <v>5684</v>
      </c>
      <c r="N1914">
        <v>1.205833333</v>
      </c>
      <c r="O1914">
        <v>0</v>
      </c>
      <c r="P1914">
        <v>83</v>
      </c>
      <c r="Q1914">
        <v>0</v>
      </c>
      <c r="R1914">
        <v>0</v>
      </c>
      <c r="S1914">
        <v>0</v>
      </c>
      <c r="T1914">
        <v>3</v>
      </c>
      <c r="U1914">
        <v>0</v>
      </c>
      <c r="V1914">
        <v>0</v>
      </c>
      <c r="W1914">
        <v>0</v>
      </c>
      <c r="X1914">
        <v>31.861591892468414</v>
      </c>
      <c r="Y1914">
        <v>0</v>
      </c>
      <c r="Z1914">
        <v>0</v>
      </c>
      <c r="AA1914">
        <v>0</v>
      </c>
      <c r="AB1914">
        <v>0.21186715622353253</v>
      </c>
      <c r="AC1914">
        <v>0</v>
      </c>
      <c r="AD1914">
        <v>0</v>
      </c>
      <c r="AE1914">
        <v>32.073459048691944</v>
      </c>
    </row>
    <row r="1915" spans="1:31" x14ac:dyDescent="0.25">
      <c r="A1915">
        <v>1898873</v>
      </c>
      <c r="B1915">
        <v>1</v>
      </c>
      <c r="C1915" t="s">
        <v>81</v>
      </c>
      <c r="D1915" t="s">
        <v>124</v>
      </c>
      <c r="E1915" t="s">
        <v>149</v>
      </c>
      <c r="F1915" t="s">
        <v>5685</v>
      </c>
      <c r="G1915" t="s">
        <v>151</v>
      </c>
      <c r="H1915" t="s">
        <v>134</v>
      </c>
      <c r="I1915" t="s">
        <v>135</v>
      </c>
      <c r="J1915" t="s">
        <v>136</v>
      </c>
      <c r="K1915" t="s">
        <v>137</v>
      </c>
      <c r="L1915" t="s">
        <v>5686</v>
      </c>
      <c r="M1915" t="s">
        <v>5687</v>
      </c>
      <c r="N1915">
        <v>0.61638888800000002</v>
      </c>
      <c r="O1915">
        <v>0</v>
      </c>
      <c r="P1915">
        <v>20</v>
      </c>
      <c r="Q1915">
        <v>0</v>
      </c>
      <c r="R1915">
        <v>18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2.4058745597363842</v>
      </c>
      <c r="Y1915">
        <v>0</v>
      </c>
      <c r="Z1915">
        <v>2.8665928583579268</v>
      </c>
      <c r="AA1915">
        <v>0</v>
      </c>
      <c r="AB1915">
        <v>0.13113312734425614</v>
      </c>
      <c r="AC1915">
        <v>0</v>
      </c>
      <c r="AD1915">
        <v>0</v>
      </c>
      <c r="AE1915">
        <v>5.4036005454385672</v>
      </c>
    </row>
    <row r="1916" spans="1:31" x14ac:dyDescent="0.25">
      <c r="A1916">
        <v>1898332</v>
      </c>
      <c r="B1916">
        <v>1</v>
      </c>
      <c r="C1916" t="s">
        <v>80</v>
      </c>
      <c r="D1916" t="s">
        <v>90</v>
      </c>
      <c r="E1916" t="s">
        <v>171</v>
      </c>
      <c r="F1916" t="s">
        <v>5688</v>
      </c>
      <c r="G1916" t="s">
        <v>446</v>
      </c>
      <c r="H1916" t="s">
        <v>3625</v>
      </c>
      <c r="I1916" t="s">
        <v>135</v>
      </c>
      <c r="J1916" t="s">
        <v>136</v>
      </c>
      <c r="K1916" t="s">
        <v>137</v>
      </c>
      <c r="L1916" t="s">
        <v>5689</v>
      </c>
      <c r="M1916" t="s">
        <v>5690</v>
      </c>
      <c r="N1916">
        <v>0.93603777700000002</v>
      </c>
      <c r="O1916">
        <v>0</v>
      </c>
      <c r="P1916">
        <v>9758</v>
      </c>
      <c r="Q1916">
        <v>0</v>
      </c>
      <c r="R1916">
        <v>0</v>
      </c>
      <c r="S1916">
        <v>2</v>
      </c>
      <c r="T1916">
        <v>2239</v>
      </c>
      <c r="U1916">
        <v>1</v>
      </c>
      <c r="V1916">
        <v>42</v>
      </c>
      <c r="W1916">
        <v>0</v>
      </c>
      <c r="X1916">
        <v>2449.2068072736788</v>
      </c>
      <c r="Y1916">
        <v>0</v>
      </c>
      <c r="Z1916">
        <v>0</v>
      </c>
      <c r="AA1916">
        <v>4.0232524912956835</v>
      </c>
      <c r="AB1916">
        <v>2672.6157963847249</v>
      </c>
      <c r="AC1916">
        <v>23.985782517816979</v>
      </c>
      <c r="AD1916">
        <v>1180.3846142056311</v>
      </c>
      <c r="AE1916">
        <v>6330.2162528731469</v>
      </c>
    </row>
    <row r="1917" spans="1:31" x14ac:dyDescent="0.25">
      <c r="A1917">
        <v>1898481</v>
      </c>
      <c r="B1917">
        <v>1</v>
      </c>
      <c r="C1917" t="s">
        <v>80</v>
      </c>
      <c r="D1917" t="s">
        <v>83</v>
      </c>
      <c r="E1917" t="s">
        <v>171</v>
      </c>
      <c r="F1917" t="s">
        <v>5691</v>
      </c>
      <c r="G1917" t="s">
        <v>446</v>
      </c>
      <c r="H1917" t="s">
        <v>3625</v>
      </c>
      <c r="I1917" t="s">
        <v>135</v>
      </c>
      <c r="J1917" t="s">
        <v>136</v>
      </c>
      <c r="K1917" t="s">
        <v>137</v>
      </c>
      <c r="L1917" t="s">
        <v>5692</v>
      </c>
      <c r="M1917" t="s">
        <v>5693</v>
      </c>
      <c r="N1917">
        <v>1.0323599999999999</v>
      </c>
      <c r="O1917">
        <v>0</v>
      </c>
      <c r="P1917">
        <v>580</v>
      </c>
      <c r="Q1917">
        <v>0</v>
      </c>
      <c r="R1917">
        <v>11</v>
      </c>
      <c r="S1917">
        <v>4</v>
      </c>
      <c r="T1917">
        <v>2567</v>
      </c>
      <c r="U1917">
        <v>5</v>
      </c>
      <c r="V1917">
        <v>71</v>
      </c>
      <c r="W1917">
        <v>0</v>
      </c>
      <c r="X1917">
        <v>248.44362324382229</v>
      </c>
      <c r="Y1917">
        <v>0</v>
      </c>
      <c r="Z1917">
        <v>14.500277946064106</v>
      </c>
      <c r="AA1917">
        <v>194.13583422056604</v>
      </c>
      <c r="AB1917">
        <v>3249.5142239030361</v>
      </c>
      <c r="AC1917">
        <v>824.45658158322988</v>
      </c>
      <c r="AD1917">
        <v>1812.665399154349</v>
      </c>
      <c r="AE1917">
        <v>6343.7159400510673</v>
      </c>
    </row>
    <row r="1918" spans="1:31" x14ac:dyDescent="0.25">
      <c r="A1918">
        <v>1898587</v>
      </c>
      <c r="B1918">
        <v>1</v>
      </c>
      <c r="C1918" t="s">
        <v>80</v>
      </c>
      <c r="D1918" t="s">
        <v>82</v>
      </c>
      <c r="E1918" t="s">
        <v>171</v>
      </c>
      <c r="F1918" t="s">
        <v>5694</v>
      </c>
      <c r="G1918" t="s">
        <v>446</v>
      </c>
      <c r="H1918" t="s">
        <v>3625</v>
      </c>
      <c r="I1918" t="s">
        <v>135</v>
      </c>
      <c r="J1918" t="s">
        <v>136</v>
      </c>
      <c r="K1918" t="s">
        <v>137</v>
      </c>
      <c r="L1918" t="s">
        <v>5695</v>
      </c>
      <c r="M1918" t="s">
        <v>5696</v>
      </c>
      <c r="N1918">
        <v>1.286777777</v>
      </c>
      <c r="O1918">
        <v>0</v>
      </c>
      <c r="P1918">
        <v>4193</v>
      </c>
      <c r="Q1918">
        <v>0</v>
      </c>
      <c r="R1918">
        <v>0</v>
      </c>
      <c r="S1918">
        <v>13</v>
      </c>
      <c r="T1918">
        <v>4675</v>
      </c>
      <c r="U1918">
        <v>0</v>
      </c>
      <c r="V1918">
        <v>12</v>
      </c>
      <c r="W1918">
        <v>0</v>
      </c>
      <c r="X1918">
        <v>1522.8149432386253</v>
      </c>
      <c r="Y1918">
        <v>0</v>
      </c>
      <c r="Z1918">
        <v>0</v>
      </c>
      <c r="AA1918">
        <v>11324.876798696156</v>
      </c>
      <c r="AB1918">
        <v>7064.3091072383331</v>
      </c>
      <c r="AC1918">
        <v>0</v>
      </c>
      <c r="AD1918">
        <v>53.741275211335441</v>
      </c>
      <c r="AE1918">
        <v>19965.742124384447</v>
      </c>
    </row>
    <row r="1919" spans="1:31" x14ac:dyDescent="0.25">
      <c r="A1919">
        <v>1897602</v>
      </c>
      <c r="B1919">
        <v>1</v>
      </c>
      <c r="C1919" t="s">
        <v>80</v>
      </c>
      <c r="D1919" t="s">
        <v>90</v>
      </c>
      <c r="E1919" t="s">
        <v>171</v>
      </c>
      <c r="F1919" t="s">
        <v>5697</v>
      </c>
      <c r="G1919" t="s">
        <v>446</v>
      </c>
      <c r="H1919" t="s">
        <v>3625</v>
      </c>
      <c r="I1919" t="s">
        <v>135</v>
      </c>
      <c r="J1919" t="s">
        <v>136</v>
      </c>
      <c r="K1919" t="s">
        <v>137</v>
      </c>
      <c r="L1919" t="s">
        <v>5698</v>
      </c>
      <c r="M1919" t="s">
        <v>5699</v>
      </c>
      <c r="N1919">
        <v>1.7562822220000001</v>
      </c>
      <c r="O1919">
        <v>0</v>
      </c>
      <c r="P1919">
        <v>4038</v>
      </c>
      <c r="Q1919">
        <v>0</v>
      </c>
      <c r="R1919">
        <v>0</v>
      </c>
      <c r="S1919">
        <v>0</v>
      </c>
      <c r="T1919">
        <v>313</v>
      </c>
      <c r="U1919">
        <v>0</v>
      </c>
      <c r="V1919">
        <v>0</v>
      </c>
      <c r="W1919">
        <v>0</v>
      </c>
      <c r="X1919">
        <v>1738.7605422055965</v>
      </c>
      <c r="Y1919">
        <v>0</v>
      </c>
      <c r="Z1919">
        <v>0</v>
      </c>
      <c r="AA1919">
        <v>0</v>
      </c>
      <c r="AB1919">
        <v>610.25645938541743</v>
      </c>
      <c r="AC1919">
        <v>0</v>
      </c>
      <c r="AD1919">
        <v>0</v>
      </c>
      <c r="AE1919">
        <v>2349.0170015910139</v>
      </c>
    </row>
    <row r="1920" spans="1:31" x14ac:dyDescent="0.25">
      <c r="A1920">
        <v>1899861</v>
      </c>
      <c r="B1920">
        <v>1</v>
      </c>
      <c r="C1920" t="s">
        <v>81</v>
      </c>
      <c r="D1920" t="s">
        <v>127</v>
      </c>
      <c r="E1920" t="s">
        <v>149</v>
      </c>
      <c r="F1920" t="s">
        <v>5700</v>
      </c>
      <c r="G1920" t="s">
        <v>151</v>
      </c>
      <c r="H1920" t="s">
        <v>134</v>
      </c>
      <c r="I1920" t="s">
        <v>135</v>
      </c>
      <c r="J1920" t="s">
        <v>136</v>
      </c>
      <c r="K1920" t="s">
        <v>137</v>
      </c>
      <c r="L1920" t="s">
        <v>5701</v>
      </c>
      <c r="M1920" t="s">
        <v>5702</v>
      </c>
      <c r="N1920">
        <v>0.880833333</v>
      </c>
      <c r="O1920">
        <v>0</v>
      </c>
      <c r="P1920">
        <v>77</v>
      </c>
      <c r="Q1920">
        <v>0</v>
      </c>
      <c r="R1920">
        <v>5</v>
      </c>
      <c r="S1920">
        <v>0</v>
      </c>
      <c r="T1920">
        <v>5</v>
      </c>
      <c r="U1920">
        <v>0</v>
      </c>
      <c r="V1920">
        <v>0</v>
      </c>
      <c r="W1920">
        <v>0</v>
      </c>
      <c r="X1920">
        <v>24.944914744471539</v>
      </c>
      <c r="Y1920">
        <v>0</v>
      </c>
      <c r="Z1920">
        <v>6.6973317268029788</v>
      </c>
      <c r="AA1920">
        <v>0</v>
      </c>
      <c r="AB1920">
        <v>1.1178245179699093</v>
      </c>
      <c r="AC1920">
        <v>0</v>
      </c>
      <c r="AD1920">
        <v>0</v>
      </c>
      <c r="AE1920">
        <v>32.760070989244426</v>
      </c>
    </row>
    <row r="1921" spans="1:31" x14ac:dyDescent="0.25">
      <c r="A1921">
        <v>1898779</v>
      </c>
      <c r="B1921">
        <v>1</v>
      </c>
      <c r="C1921" t="s">
        <v>80</v>
      </c>
      <c r="D1921" t="s">
        <v>109</v>
      </c>
      <c r="E1921" t="s">
        <v>149</v>
      </c>
      <c r="F1921" t="s">
        <v>2655</v>
      </c>
      <c r="G1921" t="s">
        <v>151</v>
      </c>
      <c r="H1921" t="s">
        <v>134</v>
      </c>
      <c r="I1921" t="s">
        <v>135</v>
      </c>
      <c r="J1921" t="s">
        <v>136</v>
      </c>
      <c r="K1921" t="s">
        <v>137</v>
      </c>
      <c r="L1921" t="s">
        <v>5703</v>
      </c>
      <c r="M1921" t="s">
        <v>5704</v>
      </c>
      <c r="N1921">
        <v>1.336944444</v>
      </c>
      <c r="O1921">
        <v>0</v>
      </c>
      <c r="P1921">
        <v>5</v>
      </c>
      <c r="Q1921">
        <v>0</v>
      </c>
      <c r="R1921">
        <v>2</v>
      </c>
      <c r="S1921">
        <v>0</v>
      </c>
      <c r="T1921">
        <v>3</v>
      </c>
      <c r="U1921">
        <v>0</v>
      </c>
      <c r="V1921">
        <v>0</v>
      </c>
      <c r="W1921">
        <v>0</v>
      </c>
      <c r="X1921">
        <v>1.1114431524058168</v>
      </c>
      <c r="Y1921">
        <v>0</v>
      </c>
      <c r="Z1921">
        <v>0.96152954956308734</v>
      </c>
      <c r="AA1921">
        <v>0</v>
      </c>
      <c r="AB1921">
        <v>3.3567674682549962</v>
      </c>
      <c r="AC1921">
        <v>0</v>
      </c>
      <c r="AD1921">
        <v>0</v>
      </c>
      <c r="AE1921">
        <v>5.4297401702239005</v>
      </c>
    </row>
    <row r="1922" spans="1:31" x14ac:dyDescent="0.25">
      <c r="A1922">
        <v>1899520</v>
      </c>
      <c r="B1922">
        <v>1</v>
      </c>
      <c r="C1922" t="s">
        <v>80</v>
      </c>
      <c r="D1922" t="s">
        <v>98</v>
      </c>
      <c r="E1922" t="s">
        <v>190</v>
      </c>
      <c r="F1922" t="s">
        <v>5705</v>
      </c>
      <c r="G1922" t="s">
        <v>241</v>
      </c>
      <c r="H1922" t="s">
        <v>157</v>
      </c>
      <c r="I1922" t="s">
        <v>135</v>
      </c>
      <c r="J1922" t="s">
        <v>136</v>
      </c>
      <c r="K1922" t="s">
        <v>137</v>
      </c>
      <c r="L1922" t="s">
        <v>5706</v>
      </c>
      <c r="M1922" t="s">
        <v>5707</v>
      </c>
      <c r="N1922">
        <v>2.8744444439999999</v>
      </c>
      <c r="O1922">
        <v>0</v>
      </c>
      <c r="P1922">
        <v>47</v>
      </c>
      <c r="Q1922">
        <v>0</v>
      </c>
      <c r="R1922">
        <v>5</v>
      </c>
      <c r="S1922">
        <v>0</v>
      </c>
      <c r="T1922">
        <v>12</v>
      </c>
      <c r="U1922">
        <v>0</v>
      </c>
      <c r="V1922">
        <v>0</v>
      </c>
      <c r="W1922">
        <v>0</v>
      </c>
      <c r="X1922">
        <v>25.627994840730924</v>
      </c>
      <c r="Y1922">
        <v>0</v>
      </c>
      <c r="Z1922">
        <v>20.178778362978463</v>
      </c>
      <c r="AA1922">
        <v>0</v>
      </c>
      <c r="AB1922">
        <v>46.234572417849769</v>
      </c>
      <c r="AC1922">
        <v>0</v>
      </c>
      <c r="AD1922">
        <v>0</v>
      </c>
      <c r="AE1922">
        <v>92.041345621559145</v>
      </c>
    </row>
    <row r="1923" spans="1:31" x14ac:dyDescent="0.25">
      <c r="A1923">
        <v>1898289</v>
      </c>
      <c r="B1923">
        <v>1</v>
      </c>
      <c r="C1923" t="s">
        <v>80</v>
      </c>
      <c r="D1923" t="s">
        <v>86</v>
      </c>
      <c r="E1923" t="s">
        <v>171</v>
      </c>
      <c r="F1923" t="s">
        <v>5708</v>
      </c>
      <c r="G1923" t="s">
        <v>446</v>
      </c>
      <c r="H1923" t="s">
        <v>3625</v>
      </c>
      <c r="I1923" t="s">
        <v>135</v>
      </c>
      <c r="J1923" t="s">
        <v>136</v>
      </c>
      <c r="K1923" t="s">
        <v>137</v>
      </c>
      <c r="L1923" t="s">
        <v>5709</v>
      </c>
      <c r="M1923" t="s">
        <v>3960</v>
      </c>
      <c r="N1923">
        <v>1.0041666659999999</v>
      </c>
      <c r="O1923">
        <v>1</v>
      </c>
      <c r="P1923">
        <v>1155</v>
      </c>
      <c r="Q1923">
        <v>0</v>
      </c>
      <c r="R1923">
        <v>141</v>
      </c>
      <c r="S1923">
        <v>1</v>
      </c>
      <c r="T1923">
        <v>191</v>
      </c>
      <c r="U1923">
        <v>0</v>
      </c>
      <c r="V1923">
        <v>0</v>
      </c>
      <c r="W1923">
        <v>5.0601843792216403</v>
      </c>
      <c r="X1923">
        <v>774.14008800296608</v>
      </c>
      <c r="Y1923">
        <v>0</v>
      </c>
      <c r="Z1923">
        <v>120.73553670071036</v>
      </c>
      <c r="AA1923">
        <v>206.77759946709068</v>
      </c>
      <c r="AB1923">
        <v>510.578476612359</v>
      </c>
      <c r="AC1923">
        <v>0</v>
      </c>
      <c r="AD1923">
        <v>0</v>
      </c>
      <c r="AE1923">
        <v>1617.2918851623479</v>
      </c>
    </row>
    <row r="1924" spans="1:31" x14ac:dyDescent="0.25">
      <c r="A1924">
        <v>1899715</v>
      </c>
      <c r="B1924">
        <v>1</v>
      </c>
      <c r="C1924" t="s">
        <v>80</v>
      </c>
      <c r="D1924" t="s">
        <v>96</v>
      </c>
      <c r="E1924" t="s">
        <v>131</v>
      </c>
      <c r="F1924" t="s">
        <v>5710</v>
      </c>
      <c r="G1924" t="s">
        <v>133</v>
      </c>
      <c r="H1924" t="s">
        <v>134</v>
      </c>
      <c r="I1924" t="s">
        <v>135</v>
      </c>
      <c r="J1924" t="s">
        <v>136</v>
      </c>
      <c r="K1924" t="s">
        <v>137</v>
      </c>
      <c r="L1924" t="s">
        <v>5711</v>
      </c>
      <c r="M1924" t="s">
        <v>5712</v>
      </c>
      <c r="N1924">
        <v>9.2997222219999998</v>
      </c>
      <c r="O1924">
        <v>0</v>
      </c>
      <c r="P1924">
        <v>13</v>
      </c>
      <c r="Q1924">
        <v>0</v>
      </c>
      <c r="R1924">
        <v>1</v>
      </c>
      <c r="S1924">
        <v>0</v>
      </c>
      <c r="T1924">
        <v>1</v>
      </c>
      <c r="U1924">
        <v>0</v>
      </c>
      <c r="V1924">
        <v>0</v>
      </c>
      <c r="W1924">
        <v>0</v>
      </c>
      <c r="X1924">
        <v>309.31126628103721</v>
      </c>
      <c r="Y1924">
        <v>0</v>
      </c>
      <c r="Z1924">
        <v>0.58744986968430979</v>
      </c>
      <c r="AA1924">
        <v>0</v>
      </c>
      <c r="AB1924">
        <v>0</v>
      </c>
      <c r="AC1924">
        <v>0</v>
      </c>
      <c r="AD1924">
        <v>0</v>
      </c>
      <c r="AE1924">
        <v>309.8987161507215</v>
      </c>
    </row>
    <row r="1925" spans="1:31" x14ac:dyDescent="0.25">
      <c r="A1925">
        <v>1897551</v>
      </c>
      <c r="B1925">
        <v>1</v>
      </c>
      <c r="C1925" t="s">
        <v>80</v>
      </c>
      <c r="D1925" t="s">
        <v>88</v>
      </c>
      <c r="E1925" t="s">
        <v>171</v>
      </c>
      <c r="F1925" t="s">
        <v>5713</v>
      </c>
      <c r="G1925" t="s">
        <v>446</v>
      </c>
      <c r="H1925" t="s">
        <v>3625</v>
      </c>
      <c r="I1925" t="s">
        <v>135</v>
      </c>
      <c r="J1925" t="s">
        <v>136</v>
      </c>
      <c r="K1925" t="s">
        <v>137</v>
      </c>
      <c r="L1925" t="s">
        <v>5117</v>
      </c>
      <c r="M1925" t="s">
        <v>5714</v>
      </c>
      <c r="N1925">
        <v>1.021111111</v>
      </c>
      <c r="O1925">
        <v>0</v>
      </c>
      <c r="P1925">
        <v>1951</v>
      </c>
      <c r="Q1925">
        <v>0</v>
      </c>
      <c r="R1925">
        <v>0</v>
      </c>
      <c r="S1925">
        <v>0</v>
      </c>
      <c r="T1925">
        <v>756</v>
      </c>
      <c r="U1925">
        <v>0</v>
      </c>
      <c r="V1925">
        <v>0</v>
      </c>
      <c r="W1925">
        <v>0</v>
      </c>
      <c r="X1925">
        <v>643.20866475627338</v>
      </c>
      <c r="Y1925">
        <v>0</v>
      </c>
      <c r="Z1925">
        <v>0</v>
      </c>
      <c r="AA1925">
        <v>0</v>
      </c>
      <c r="AB1925">
        <v>2110.10515549005</v>
      </c>
      <c r="AC1925">
        <v>0</v>
      </c>
      <c r="AD1925">
        <v>0</v>
      </c>
      <c r="AE1925">
        <v>2753.3138202463233</v>
      </c>
    </row>
    <row r="1926" spans="1:31" x14ac:dyDescent="0.25">
      <c r="A1926">
        <v>1898810</v>
      </c>
      <c r="B1926">
        <v>1</v>
      </c>
      <c r="C1926" t="s">
        <v>81</v>
      </c>
      <c r="D1926" t="s">
        <v>112</v>
      </c>
      <c r="E1926" t="s">
        <v>220</v>
      </c>
      <c r="F1926" t="s">
        <v>5715</v>
      </c>
      <c r="G1926" t="s">
        <v>156</v>
      </c>
      <c r="H1926" t="s">
        <v>157</v>
      </c>
      <c r="I1926" t="s">
        <v>135</v>
      </c>
      <c r="J1926" t="s">
        <v>136</v>
      </c>
      <c r="K1926" t="s">
        <v>137</v>
      </c>
      <c r="L1926" t="s">
        <v>5716</v>
      </c>
      <c r="M1926" t="s">
        <v>5717</v>
      </c>
      <c r="N1926">
        <v>3.8063888879999999</v>
      </c>
      <c r="O1926">
        <v>0</v>
      </c>
      <c r="P1926">
        <v>51</v>
      </c>
      <c r="Q1926">
        <v>179</v>
      </c>
      <c r="R1926">
        <v>24</v>
      </c>
      <c r="S1926">
        <v>7</v>
      </c>
      <c r="T1926">
        <v>2</v>
      </c>
      <c r="U1926">
        <v>1</v>
      </c>
      <c r="V1926">
        <v>0</v>
      </c>
      <c r="W1926">
        <v>0</v>
      </c>
      <c r="X1926">
        <v>54.224628771788282</v>
      </c>
      <c r="Y1926">
        <v>1821.1338682368296</v>
      </c>
      <c r="Z1926">
        <v>265.85284256133303</v>
      </c>
      <c r="AA1926">
        <v>211.49774955455834</v>
      </c>
      <c r="AB1926">
        <v>0.28750291661031585</v>
      </c>
      <c r="AC1926">
        <v>40.884987854182782</v>
      </c>
      <c r="AD1926">
        <v>0</v>
      </c>
      <c r="AE1926">
        <v>2393.8815798953019</v>
      </c>
    </row>
    <row r="1927" spans="1:31" x14ac:dyDescent="0.25">
      <c r="A1927">
        <v>1899806</v>
      </c>
      <c r="B1927">
        <v>1</v>
      </c>
      <c r="C1927" t="s">
        <v>80</v>
      </c>
      <c r="D1927" t="s">
        <v>96</v>
      </c>
      <c r="E1927" t="s">
        <v>154</v>
      </c>
      <c r="F1927" t="s">
        <v>5718</v>
      </c>
      <c r="G1927" t="s">
        <v>5719</v>
      </c>
      <c r="H1927" t="s">
        <v>157</v>
      </c>
      <c r="I1927" t="s">
        <v>135</v>
      </c>
      <c r="J1927" t="s">
        <v>136</v>
      </c>
      <c r="K1927" t="s">
        <v>137</v>
      </c>
      <c r="L1927" t="s">
        <v>5720</v>
      </c>
      <c r="M1927" t="s">
        <v>5721</v>
      </c>
      <c r="N1927">
        <v>0.50694444400000005</v>
      </c>
      <c r="O1927">
        <v>2</v>
      </c>
      <c r="P1927">
        <v>23</v>
      </c>
      <c r="Q1927">
        <v>3</v>
      </c>
      <c r="R1927">
        <v>0</v>
      </c>
      <c r="S1927">
        <v>7</v>
      </c>
      <c r="T1927">
        <v>0</v>
      </c>
      <c r="U1927">
        <v>0</v>
      </c>
      <c r="V1927">
        <v>0</v>
      </c>
      <c r="W1927">
        <v>20.803299724291438</v>
      </c>
      <c r="X1927">
        <v>5.2162498710643135</v>
      </c>
      <c r="Y1927">
        <v>0.71068766943348605</v>
      </c>
      <c r="Z1927">
        <v>0</v>
      </c>
      <c r="AA1927">
        <v>69.737476025204714</v>
      </c>
      <c r="AB1927">
        <v>0</v>
      </c>
      <c r="AC1927">
        <v>0</v>
      </c>
      <c r="AD1927">
        <v>0</v>
      </c>
      <c r="AE1927">
        <v>96.467713289993952</v>
      </c>
    </row>
    <row r="1928" spans="1:31" x14ac:dyDescent="0.25">
      <c r="A1928">
        <v>1898312</v>
      </c>
      <c r="B1928">
        <v>1</v>
      </c>
      <c r="C1928" t="s">
        <v>80</v>
      </c>
      <c r="D1928" t="s">
        <v>88</v>
      </c>
      <c r="E1928" t="s">
        <v>171</v>
      </c>
      <c r="F1928" t="s">
        <v>5722</v>
      </c>
      <c r="G1928" t="s">
        <v>446</v>
      </c>
      <c r="H1928" t="s">
        <v>3625</v>
      </c>
      <c r="I1928" t="s">
        <v>135</v>
      </c>
      <c r="J1928" t="s">
        <v>136</v>
      </c>
      <c r="K1928" t="s">
        <v>137</v>
      </c>
      <c r="L1928" t="s">
        <v>5723</v>
      </c>
      <c r="M1928" t="s">
        <v>5724</v>
      </c>
      <c r="N1928">
        <v>1.003438888</v>
      </c>
      <c r="O1928">
        <v>0</v>
      </c>
      <c r="P1928">
        <v>2514</v>
      </c>
      <c r="Q1928">
        <v>0</v>
      </c>
      <c r="R1928">
        <v>0</v>
      </c>
      <c r="S1928">
        <v>0</v>
      </c>
      <c r="T1928">
        <v>221</v>
      </c>
      <c r="U1928">
        <v>0</v>
      </c>
      <c r="V1928">
        <v>0</v>
      </c>
      <c r="W1928">
        <v>0</v>
      </c>
      <c r="X1928">
        <v>899.80938158235074</v>
      </c>
      <c r="Y1928">
        <v>0</v>
      </c>
      <c r="Z1928">
        <v>0</v>
      </c>
      <c r="AA1928">
        <v>0</v>
      </c>
      <c r="AB1928">
        <v>580.65968633968555</v>
      </c>
      <c r="AC1928">
        <v>0</v>
      </c>
      <c r="AD1928">
        <v>0</v>
      </c>
      <c r="AE1928">
        <v>1480.4690679220362</v>
      </c>
    </row>
    <row r="1929" spans="1:31" x14ac:dyDescent="0.25">
      <c r="A1929">
        <v>1897316</v>
      </c>
      <c r="B1929">
        <v>1</v>
      </c>
      <c r="C1929" t="s">
        <v>80</v>
      </c>
      <c r="D1929" t="s">
        <v>107</v>
      </c>
      <c r="E1929" t="s">
        <v>190</v>
      </c>
      <c r="F1929" t="s">
        <v>5725</v>
      </c>
      <c r="G1929" t="s">
        <v>2237</v>
      </c>
      <c r="H1929" t="s">
        <v>157</v>
      </c>
      <c r="I1929" t="s">
        <v>135</v>
      </c>
      <c r="J1929" t="s">
        <v>136</v>
      </c>
      <c r="K1929" t="s">
        <v>137</v>
      </c>
      <c r="L1929" t="s">
        <v>5726</v>
      </c>
      <c r="M1929" t="s">
        <v>5727</v>
      </c>
      <c r="N1929">
        <v>2.088333333</v>
      </c>
      <c r="O1929">
        <v>0</v>
      </c>
      <c r="P1929">
        <v>286</v>
      </c>
      <c r="Q1929">
        <v>0</v>
      </c>
      <c r="R1929">
        <v>0</v>
      </c>
      <c r="S1929">
        <v>0</v>
      </c>
      <c r="T1929">
        <v>9</v>
      </c>
      <c r="U1929">
        <v>0</v>
      </c>
      <c r="V1929">
        <v>0</v>
      </c>
      <c r="W1929">
        <v>0</v>
      </c>
      <c r="X1929">
        <v>111.24374010979852</v>
      </c>
      <c r="Y1929">
        <v>0</v>
      </c>
      <c r="Z1929">
        <v>0</v>
      </c>
      <c r="AA1929">
        <v>0</v>
      </c>
      <c r="AB1929">
        <v>25.090581923231628</v>
      </c>
      <c r="AC1929">
        <v>0</v>
      </c>
      <c r="AD1929">
        <v>0</v>
      </c>
      <c r="AE1929">
        <v>136.33432203303016</v>
      </c>
    </row>
    <row r="1930" spans="1:31" x14ac:dyDescent="0.25">
      <c r="A1930">
        <v>1899331</v>
      </c>
      <c r="B1930">
        <v>1</v>
      </c>
      <c r="C1930" t="s">
        <v>80</v>
      </c>
      <c r="D1930" t="s">
        <v>98</v>
      </c>
      <c r="E1930" t="s">
        <v>149</v>
      </c>
      <c r="F1930" t="s">
        <v>5728</v>
      </c>
      <c r="G1930" t="s">
        <v>151</v>
      </c>
      <c r="H1930" t="s">
        <v>134</v>
      </c>
      <c r="I1930" t="s">
        <v>135</v>
      </c>
      <c r="J1930" t="s">
        <v>136</v>
      </c>
      <c r="K1930" t="s">
        <v>137</v>
      </c>
      <c r="L1930" t="s">
        <v>5729</v>
      </c>
      <c r="M1930" t="s">
        <v>5730</v>
      </c>
      <c r="N1930">
        <v>3.7211111109999999</v>
      </c>
      <c r="O1930">
        <v>0</v>
      </c>
      <c r="P1930">
        <v>0</v>
      </c>
      <c r="Q1930">
        <v>0</v>
      </c>
      <c r="R1930">
        <v>14</v>
      </c>
      <c r="S1930">
        <v>0</v>
      </c>
      <c r="T1930">
        <v>4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148.77779912587698</v>
      </c>
      <c r="AA1930">
        <v>0</v>
      </c>
      <c r="AB1930">
        <v>75.175808102422891</v>
      </c>
      <c r="AC1930">
        <v>0</v>
      </c>
      <c r="AD1930">
        <v>0</v>
      </c>
      <c r="AE1930">
        <v>223.95360722829986</v>
      </c>
    </row>
    <row r="1931" spans="1:31" x14ac:dyDescent="0.25">
      <c r="A1931">
        <v>1899500</v>
      </c>
      <c r="B1931">
        <v>1</v>
      </c>
      <c r="C1931" t="s">
        <v>80</v>
      </c>
      <c r="D1931" t="s">
        <v>87</v>
      </c>
      <c r="E1931" t="s">
        <v>154</v>
      </c>
      <c r="F1931" t="s">
        <v>5731</v>
      </c>
      <c r="G1931" t="s">
        <v>604</v>
      </c>
      <c r="H1931" t="s">
        <v>157</v>
      </c>
      <c r="I1931" t="s">
        <v>135</v>
      </c>
      <c r="J1931" t="s">
        <v>136</v>
      </c>
      <c r="K1931" t="s">
        <v>137</v>
      </c>
      <c r="L1931" t="s">
        <v>5732</v>
      </c>
      <c r="M1931" t="s">
        <v>5733</v>
      </c>
      <c r="N1931">
        <v>0.77083333300000001</v>
      </c>
      <c r="O1931">
        <v>0</v>
      </c>
      <c r="P1931">
        <v>1449</v>
      </c>
      <c r="Q1931">
        <v>0</v>
      </c>
      <c r="R1931">
        <v>0</v>
      </c>
      <c r="S1931">
        <v>1</v>
      </c>
      <c r="T1931">
        <v>427</v>
      </c>
      <c r="U1931">
        <v>0</v>
      </c>
      <c r="V1931">
        <v>0</v>
      </c>
      <c r="W1931">
        <v>0</v>
      </c>
      <c r="X1931">
        <v>365.53967988188214</v>
      </c>
      <c r="Y1931">
        <v>0</v>
      </c>
      <c r="Z1931">
        <v>0</v>
      </c>
      <c r="AA1931">
        <v>91.157527548882683</v>
      </c>
      <c r="AB1931">
        <v>896.17296068856774</v>
      </c>
      <c r="AC1931">
        <v>0</v>
      </c>
      <c r="AD1931">
        <v>0</v>
      </c>
      <c r="AE1931">
        <v>1352.8701681193324</v>
      </c>
    </row>
    <row r="1932" spans="1:31" x14ac:dyDescent="0.25">
      <c r="A1932">
        <v>1899904</v>
      </c>
      <c r="B1932">
        <v>1</v>
      </c>
      <c r="C1932" t="s">
        <v>81</v>
      </c>
      <c r="D1932" t="s">
        <v>128</v>
      </c>
      <c r="E1932" t="s">
        <v>160</v>
      </c>
      <c r="F1932" t="s">
        <v>5734</v>
      </c>
      <c r="G1932" t="s">
        <v>162</v>
      </c>
      <c r="H1932" t="s">
        <v>134</v>
      </c>
      <c r="I1932" t="s">
        <v>135</v>
      </c>
      <c r="J1932" t="s">
        <v>136</v>
      </c>
      <c r="K1932" t="s">
        <v>137</v>
      </c>
      <c r="L1932" t="s">
        <v>5735</v>
      </c>
      <c r="M1932" t="s">
        <v>5736</v>
      </c>
      <c r="N1932">
        <v>1.876666666</v>
      </c>
      <c r="O1932">
        <v>0</v>
      </c>
      <c r="P1932">
        <v>30</v>
      </c>
      <c r="Q1932">
        <v>0</v>
      </c>
      <c r="R1932">
        <v>0</v>
      </c>
      <c r="S1932">
        <v>0</v>
      </c>
      <c r="T1932">
        <v>4</v>
      </c>
      <c r="U1932">
        <v>0</v>
      </c>
      <c r="V1932">
        <v>0</v>
      </c>
      <c r="W1932">
        <v>0</v>
      </c>
      <c r="X1932">
        <v>19.245816444658587</v>
      </c>
      <c r="Y1932">
        <v>0</v>
      </c>
      <c r="Z1932">
        <v>0</v>
      </c>
      <c r="AA1932">
        <v>0</v>
      </c>
      <c r="AB1932">
        <v>10.683719565211556</v>
      </c>
      <c r="AC1932">
        <v>0</v>
      </c>
      <c r="AD1932">
        <v>0</v>
      </c>
      <c r="AE1932">
        <v>29.929536009870141</v>
      </c>
    </row>
    <row r="1933" spans="1:31" x14ac:dyDescent="0.25">
      <c r="A1933">
        <v>1898790</v>
      </c>
      <c r="B1933">
        <v>1</v>
      </c>
      <c r="C1933" t="s">
        <v>80</v>
      </c>
      <c r="D1933" t="s">
        <v>83</v>
      </c>
      <c r="E1933" t="s">
        <v>171</v>
      </c>
      <c r="F1933" t="s">
        <v>5737</v>
      </c>
      <c r="G1933" t="s">
        <v>446</v>
      </c>
      <c r="H1933" t="s">
        <v>3625</v>
      </c>
      <c r="I1933" t="s">
        <v>135</v>
      </c>
      <c r="J1933" t="s">
        <v>136</v>
      </c>
      <c r="K1933" t="s">
        <v>137</v>
      </c>
      <c r="L1933" t="s">
        <v>5738</v>
      </c>
      <c r="M1933" t="s">
        <v>5739</v>
      </c>
      <c r="N1933">
        <v>0.74812777699999999</v>
      </c>
      <c r="O1933">
        <v>0</v>
      </c>
      <c r="P1933">
        <v>13</v>
      </c>
      <c r="Q1933">
        <v>0</v>
      </c>
      <c r="R1933">
        <v>0</v>
      </c>
      <c r="S1933">
        <v>1</v>
      </c>
      <c r="T1933">
        <v>207</v>
      </c>
      <c r="U1933">
        <v>0</v>
      </c>
      <c r="V1933">
        <v>1</v>
      </c>
      <c r="W1933">
        <v>0</v>
      </c>
      <c r="X1933">
        <v>2.9618402702266948</v>
      </c>
      <c r="Y1933">
        <v>0</v>
      </c>
      <c r="Z1933">
        <v>0</v>
      </c>
      <c r="AA1933">
        <v>734.21739502243531</v>
      </c>
      <c r="AB1933">
        <v>288.50300003380914</v>
      </c>
      <c r="AC1933">
        <v>0</v>
      </c>
      <c r="AD1933">
        <v>11.375057944369452</v>
      </c>
      <c r="AE1933">
        <v>1037.0572932708405</v>
      </c>
    </row>
    <row r="1934" spans="1:31" x14ac:dyDescent="0.25">
      <c r="A1934">
        <v>1899755</v>
      </c>
      <c r="B1934">
        <v>1</v>
      </c>
      <c r="C1934" t="s">
        <v>80</v>
      </c>
      <c r="D1934" t="s">
        <v>97</v>
      </c>
      <c r="E1934" t="s">
        <v>140</v>
      </c>
      <c r="F1934" t="s">
        <v>5740</v>
      </c>
      <c r="G1934" t="s">
        <v>217</v>
      </c>
      <c r="H1934" t="s">
        <v>134</v>
      </c>
      <c r="I1934" t="s">
        <v>135</v>
      </c>
      <c r="J1934" t="s">
        <v>136</v>
      </c>
      <c r="K1934" t="s">
        <v>137</v>
      </c>
      <c r="L1934" t="s">
        <v>5741</v>
      </c>
      <c r="M1934" t="s">
        <v>5742</v>
      </c>
      <c r="N1934">
        <v>0.78138888799999995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1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1.522028936753889E-3</v>
      </c>
      <c r="AC1934">
        <v>0</v>
      </c>
      <c r="AD1934">
        <v>0</v>
      </c>
      <c r="AE1934">
        <v>1.522028936753889E-3</v>
      </c>
    </row>
    <row r="1935" spans="1:31" x14ac:dyDescent="0.25">
      <c r="A1935">
        <v>1898767</v>
      </c>
      <c r="B1935">
        <v>1</v>
      </c>
      <c r="C1935" t="s">
        <v>80</v>
      </c>
      <c r="D1935" t="s">
        <v>83</v>
      </c>
      <c r="E1935" t="s">
        <v>171</v>
      </c>
      <c r="F1935" t="s">
        <v>5743</v>
      </c>
      <c r="G1935" t="s">
        <v>446</v>
      </c>
      <c r="H1935" t="s">
        <v>3625</v>
      </c>
      <c r="I1935" t="s">
        <v>135</v>
      </c>
      <c r="J1935" t="s">
        <v>136</v>
      </c>
      <c r="K1935" t="s">
        <v>137</v>
      </c>
      <c r="L1935" t="s">
        <v>5744</v>
      </c>
      <c r="M1935" t="s">
        <v>4828</v>
      </c>
      <c r="N1935">
        <v>0.468888888</v>
      </c>
      <c r="O1935">
        <v>0</v>
      </c>
      <c r="P1935">
        <v>2546</v>
      </c>
      <c r="Q1935">
        <v>0</v>
      </c>
      <c r="R1935">
        <v>0</v>
      </c>
      <c r="S1935">
        <v>0</v>
      </c>
      <c r="T1935">
        <v>122</v>
      </c>
      <c r="U1935">
        <v>0</v>
      </c>
      <c r="V1935">
        <v>1</v>
      </c>
      <c r="W1935">
        <v>0</v>
      </c>
      <c r="X1935">
        <v>386.84590779696015</v>
      </c>
      <c r="Y1935">
        <v>0</v>
      </c>
      <c r="Z1935">
        <v>0</v>
      </c>
      <c r="AA1935">
        <v>0</v>
      </c>
      <c r="AB1935">
        <v>76.225867618054664</v>
      </c>
      <c r="AC1935">
        <v>0</v>
      </c>
      <c r="AD1935">
        <v>17.376298775241683</v>
      </c>
      <c r="AE1935">
        <v>480.44807419025653</v>
      </c>
    </row>
    <row r="1936" spans="1:31" x14ac:dyDescent="0.25">
      <c r="A1936">
        <v>1899778</v>
      </c>
      <c r="B1936">
        <v>1</v>
      </c>
      <c r="C1936" t="s">
        <v>81</v>
      </c>
      <c r="D1936" t="s">
        <v>123</v>
      </c>
      <c r="E1936" t="s">
        <v>131</v>
      </c>
      <c r="F1936" t="s">
        <v>5745</v>
      </c>
      <c r="G1936" t="s">
        <v>133</v>
      </c>
      <c r="H1936" t="s">
        <v>134</v>
      </c>
      <c r="I1936" t="s">
        <v>135</v>
      </c>
      <c r="J1936" t="s">
        <v>136</v>
      </c>
      <c r="K1936" t="s">
        <v>137</v>
      </c>
      <c r="L1936" t="s">
        <v>5746</v>
      </c>
      <c r="M1936" t="s">
        <v>5747</v>
      </c>
      <c r="N1936">
        <v>4.4758333329999997</v>
      </c>
      <c r="O1936">
        <v>0</v>
      </c>
      <c r="P1936">
        <v>193</v>
      </c>
      <c r="Q1936">
        <v>0</v>
      </c>
      <c r="R1936">
        <v>0</v>
      </c>
      <c r="S1936">
        <v>0</v>
      </c>
      <c r="T1936">
        <v>25</v>
      </c>
      <c r="U1936">
        <v>0</v>
      </c>
      <c r="V1936">
        <v>0</v>
      </c>
      <c r="W1936">
        <v>0</v>
      </c>
      <c r="X1936">
        <v>223.28937040590938</v>
      </c>
      <c r="Y1936">
        <v>0</v>
      </c>
      <c r="Z1936">
        <v>0</v>
      </c>
      <c r="AA1936">
        <v>0</v>
      </c>
      <c r="AB1936">
        <v>70.57480832628363</v>
      </c>
      <c r="AC1936">
        <v>0</v>
      </c>
      <c r="AD1936">
        <v>0</v>
      </c>
      <c r="AE1936">
        <v>293.86417873219301</v>
      </c>
    </row>
    <row r="1937" spans="1:31" x14ac:dyDescent="0.25">
      <c r="A1937">
        <v>1897293</v>
      </c>
      <c r="B1937">
        <v>1</v>
      </c>
      <c r="C1937" t="s">
        <v>81</v>
      </c>
      <c r="D1937" t="s">
        <v>128</v>
      </c>
      <c r="E1937" t="s">
        <v>154</v>
      </c>
      <c r="F1937" t="s">
        <v>5748</v>
      </c>
      <c r="G1937" t="s">
        <v>156</v>
      </c>
      <c r="H1937" t="s">
        <v>157</v>
      </c>
      <c r="I1937" t="s">
        <v>135</v>
      </c>
      <c r="J1937" t="s">
        <v>136</v>
      </c>
      <c r="K1937" t="s">
        <v>137</v>
      </c>
      <c r="L1937" t="s">
        <v>5749</v>
      </c>
      <c r="M1937" t="s">
        <v>5750</v>
      </c>
      <c r="N1937">
        <v>0.13138888800000001</v>
      </c>
      <c r="O1937">
        <v>36</v>
      </c>
      <c r="P1937">
        <v>4258</v>
      </c>
      <c r="Q1937">
        <v>461</v>
      </c>
      <c r="R1937">
        <v>323</v>
      </c>
      <c r="S1937">
        <v>42</v>
      </c>
      <c r="T1937">
        <v>422</v>
      </c>
      <c r="U1937">
        <v>5</v>
      </c>
      <c r="V1937">
        <v>0</v>
      </c>
      <c r="W1937">
        <v>3.4119812111933778</v>
      </c>
      <c r="X1937">
        <v>88.723697413792465</v>
      </c>
      <c r="Y1937">
        <v>109.11141681360721</v>
      </c>
      <c r="Z1937">
        <v>42.235321931440303</v>
      </c>
      <c r="AA1937">
        <v>130.35336217912044</v>
      </c>
      <c r="AB1937">
        <v>16.652835152540142</v>
      </c>
      <c r="AC1937">
        <v>29.32980928569155</v>
      </c>
      <c r="AD1937">
        <v>0</v>
      </c>
      <c r="AE1937">
        <v>419.81842398738553</v>
      </c>
    </row>
    <row r="1938" spans="1:31" x14ac:dyDescent="0.25">
      <c r="A1938">
        <v>1897834</v>
      </c>
      <c r="B1938">
        <v>1</v>
      </c>
      <c r="C1938" t="s">
        <v>80</v>
      </c>
      <c r="D1938" t="s">
        <v>103</v>
      </c>
      <c r="E1938" t="s">
        <v>171</v>
      </c>
      <c r="F1938" t="s">
        <v>5751</v>
      </c>
      <c r="G1938" t="s">
        <v>446</v>
      </c>
      <c r="H1938" t="s">
        <v>3625</v>
      </c>
      <c r="I1938" t="s">
        <v>135</v>
      </c>
      <c r="J1938" t="s">
        <v>136</v>
      </c>
      <c r="K1938" t="s">
        <v>137</v>
      </c>
      <c r="L1938" t="s">
        <v>5752</v>
      </c>
      <c r="M1938" t="s">
        <v>5753</v>
      </c>
      <c r="N1938">
        <v>0.964007222</v>
      </c>
      <c r="O1938">
        <v>0</v>
      </c>
      <c r="P1938">
        <v>0</v>
      </c>
      <c r="Q1938">
        <v>8</v>
      </c>
      <c r="R1938">
        <v>5</v>
      </c>
      <c r="S1938">
        <v>5</v>
      </c>
      <c r="T1938">
        <v>24</v>
      </c>
      <c r="U1938">
        <v>11</v>
      </c>
      <c r="V1938">
        <v>2</v>
      </c>
      <c r="W1938">
        <v>0</v>
      </c>
      <c r="X1938">
        <v>0</v>
      </c>
      <c r="Y1938">
        <v>43.547465783830901</v>
      </c>
      <c r="Z1938">
        <v>38.112860821923</v>
      </c>
      <c r="AA1938">
        <v>251.17027168116729</v>
      </c>
      <c r="AB1938">
        <v>52.619007594601442</v>
      </c>
      <c r="AC1938">
        <v>4290.889619616627</v>
      </c>
      <c r="AD1938">
        <v>170.53319142076879</v>
      </c>
      <c r="AE1938">
        <v>4846.872416918919</v>
      </c>
    </row>
    <row r="1939" spans="1:31" x14ac:dyDescent="0.25">
      <c r="A1939">
        <v>1898069</v>
      </c>
      <c r="B1939">
        <v>1</v>
      </c>
      <c r="C1939" t="s">
        <v>81</v>
      </c>
      <c r="D1939" t="s">
        <v>112</v>
      </c>
      <c r="E1939" t="s">
        <v>171</v>
      </c>
      <c r="F1939" t="s">
        <v>5754</v>
      </c>
      <c r="G1939" t="s">
        <v>446</v>
      </c>
      <c r="H1939" t="s">
        <v>3625</v>
      </c>
      <c r="I1939" t="s">
        <v>135</v>
      </c>
      <c r="J1939" t="s">
        <v>136</v>
      </c>
      <c r="K1939" t="s">
        <v>137</v>
      </c>
      <c r="L1939" t="s">
        <v>5755</v>
      </c>
      <c r="M1939" t="s">
        <v>5756</v>
      </c>
      <c r="N1939">
        <v>0.41835638800000002</v>
      </c>
      <c r="O1939">
        <v>4</v>
      </c>
      <c r="P1939">
        <v>4157</v>
      </c>
      <c r="Q1939">
        <v>534</v>
      </c>
      <c r="R1939">
        <v>510</v>
      </c>
      <c r="S1939">
        <v>68</v>
      </c>
      <c r="T1939">
        <v>438</v>
      </c>
      <c r="U1939">
        <v>12</v>
      </c>
      <c r="V1939">
        <v>3</v>
      </c>
      <c r="W1939">
        <v>0.80219524945477994</v>
      </c>
      <c r="X1939">
        <v>441.35206702116125</v>
      </c>
      <c r="Y1939">
        <v>1722.3335449825288</v>
      </c>
      <c r="Z1939">
        <v>876.86003251809905</v>
      </c>
      <c r="AA1939">
        <v>341.33871140627309</v>
      </c>
      <c r="AB1939">
        <v>150.09664089139031</v>
      </c>
      <c r="AC1939">
        <v>339.09931865560674</v>
      </c>
      <c r="AD1939">
        <v>82.976396274451943</v>
      </c>
      <c r="AE1939">
        <v>3954.8589069989657</v>
      </c>
    </row>
    <row r="1940" spans="1:31" x14ac:dyDescent="0.25">
      <c r="A1940">
        <v>1899884</v>
      </c>
      <c r="B1940">
        <v>1</v>
      </c>
      <c r="C1940" t="s">
        <v>80</v>
      </c>
      <c r="D1940" t="s">
        <v>96</v>
      </c>
      <c r="E1940" t="s">
        <v>131</v>
      </c>
      <c r="F1940" t="s">
        <v>5757</v>
      </c>
      <c r="G1940" t="s">
        <v>133</v>
      </c>
      <c r="H1940" t="s">
        <v>134</v>
      </c>
      <c r="I1940" t="s">
        <v>135</v>
      </c>
      <c r="J1940" t="s">
        <v>136</v>
      </c>
      <c r="K1940" t="s">
        <v>137</v>
      </c>
      <c r="L1940" t="s">
        <v>5758</v>
      </c>
      <c r="M1940" t="s">
        <v>5759</v>
      </c>
      <c r="N1940">
        <v>6.1261111110000002</v>
      </c>
      <c r="O1940">
        <v>0</v>
      </c>
      <c r="P1940">
        <v>39</v>
      </c>
      <c r="Q1940">
        <v>0</v>
      </c>
      <c r="R1940">
        <v>1</v>
      </c>
      <c r="S1940">
        <v>0</v>
      </c>
      <c r="T1940">
        <v>8</v>
      </c>
      <c r="U1940">
        <v>0</v>
      </c>
      <c r="V1940">
        <v>0</v>
      </c>
      <c r="W1940">
        <v>0</v>
      </c>
      <c r="X1940">
        <v>422.27191952083496</v>
      </c>
      <c r="Y1940">
        <v>0</v>
      </c>
      <c r="Z1940">
        <v>1.7242431909208888</v>
      </c>
      <c r="AA1940">
        <v>0</v>
      </c>
      <c r="AB1940">
        <v>59.573457224449733</v>
      </c>
      <c r="AC1940">
        <v>0</v>
      </c>
      <c r="AD1940">
        <v>0</v>
      </c>
      <c r="AE1940">
        <v>483.56961993620558</v>
      </c>
    </row>
    <row r="1941" spans="1:31" x14ac:dyDescent="0.25">
      <c r="A1941">
        <v>1897677</v>
      </c>
      <c r="B1941">
        <v>1</v>
      </c>
      <c r="C1941" t="s">
        <v>81</v>
      </c>
      <c r="D1941" t="s">
        <v>126</v>
      </c>
      <c r="E1941" t="s">
        <v>149</v>
      </c>
      <c r="F1941" t="s">
        <v>5760</v>
      </c>
      <c r="G1941" t="s">
        <v>202</v>
      </c>
      <c r="H1941" t="s">
        <v>134</v>
      </c>
      <c r="I1941" t="s">
        <v>135</v>
      </c>
      <c r="J1941" t="s">
        <v>136</v>
      </c>
      <c r="K1941" t="s">
        <v>203</v>
      </c>
      <c r="L1941" t="s">
        <v>5761</v>
      </c>
      <c r="M1941" t="s">
        <v>5762</v>
      </c>
      <c r="N1941">
        <v>9.1788647220000001</v>
      </c>
      <c r="O1941">
        <v>0</v>
      </c>
      <c r="P1941">
        <v>46</v>
      </c>
      <c r="Q1941">
        <v>0</v>
      </c>
      <c r="R1941">
        <v>1</v>
      </c>
      <c r="S1941">
        <v>0</v>
      </c>
      <c r="T1941">
        <v>2</v>
      </c>
      <c r="U1941">
        <v>0</v>
      </c>
      <c r="V1941">
        <v>0</v>
      </c>
      <c r="W1941">
        <v>0</v>
      </c>
      <c r="X1941">
        <v>50.050384499857053</v>
      </c>
      <c r="Y1941">
        <v>0</v>
      </c>
      <c r="Z1941">
        <v>23.667138517545173</v>
      </c>
      <c r="AA1941">
        <v>0</v>
      </c>
      <c r="AB1941">
        <v>0.5719231519168001</v>
      </c>
      <c r="AC1941">
        <v>0</v>
      </c>
      <c r="AD1941">
        <v>0</v>
      </c>
      <c r="AE1941">
        <v>74.289446169319035</v>
      </c>
    </row>
    <row r="1942" spans="1:31" x14ac:dyDescent="0.25">
      <c r="A1942">
        <v>1898269</v>
      </c>
      <c r="B1942">
        <v>1</v>
      </c>
      <c r="C1942" t="s">
        <v>80</v>
      </c>
      <c r="D1942" t="s">
        <v>110</v>
      </c>
      <c r="E1942" t="s">
        <v>171</v>
      </c>
      <c r="F1942" t="s">
        <v>5763</v>
      </c>
      <c r="G1942" t="s">
        <v>446</v>
      </c>
      <c r="H1942" t="s">
        <v>3625</v>
      </c>
      <c r="I1942" t="s">
        <v>135</v>
      </c>
      <c r="J1942" t="s">
        <v>136</v>
      </c>
      <c r="K1942" t="s">
        <v>137</v>
      </c>
      <c r="L1942" t="s">
        <v>5764</v>
      </c>
      <c r="M1942" t="s">
        <v>5765</v>
      </c>
      <c r="N1942">
        <v>1.0191666660000001</v>
      </c>
      <c r="O1942">
        <v>0</v>
      </c>
      <c r="P1942">
        <v>4987</v>
      </c>
      <c r="Q1942">
        <v>0</v>
      </c>
      <c r="R1942">
        <v>0</v>
      </c>
      <c r="S1942">
        <v>0</v>
      </c>
      <c r="T1942">
        <v>863</v>
      </c>
      <c r="U1942">
        <v>0</v>
      </c>
      <c r="V1942">
        <v>2</v>
      </c>
      <c r="W1942">
        <v>0</v>
      </c>
      <c r="X1942">
        <v>1502.0379041529582</v>
      </c>
      <c r="Y1942">
        <v>0</v>
      </c>
      <c r="Z1942">
        <v>0</v>
      </c>
      <c r="AA1942">
        <v>0</v>
      </c>
      <c r="AB1942">
        <v>1164.551904884152</v>
      </c>
      <c r="AC1942">
        <v>0</v>
      </c>
      <c r="AD1942">
        <v>20.674424129540071</v>
      </c>
      <c r="AE1942">
        <v>2687.2642331666502</v>
      </c>
    </row>
    <row r="1943" spans="1:31" x14ac:dyDescent="0.25">
      <c r="A1943">
        <v>1899586</v>
      </c>
      <c r="B1943">
        <v>1</v>
      </c>
      <c r="C1943" t="s">
        <v>80</v>
      </c>
      <c r="D1943" t="s">
        <v>98</v>
      </c>
      <c r="E1943" t="s">
        <v>131</v>
      </c>
      <c r="F1943" t="s">
        <v>5766</v>
      </c>
      <c r="G1943" t="s">
        <v>133</v>
      </c>
      <c r="H1943" t="s">
        <v>134</v>
      </c>
      <c r="I1943" t="s">
        <v>135</v>
      </c>
      <c r="J1943" t="s">
        <v>136</v>
      </c>
      <c r="K1943" t="s">
        <v>137</v>
      </c>
      <c r="L1943" t="s">
        <v>5767</v>
      </c>
      <c r="M1943" t="s">
        <v>5768</v>
      </c>
      <c r="N1943">
        <v>3.821111111</v>
      </c>
      <c r="O1943">
        <v>0</v>
      </c>
      <c r="P1943">
        <v>19</v>
      </c>
      <c r="Q1943">
        <v>0</v>
      </c>
      <c r="R1943">
        <v>1</v>
      </c>
      <c r="S1943">
        <v>0</v>
      </c>
      <c r="T1943">
        <v>22</v>
      </c>
      <c r="U1943">
        <v>0</v>
      </c>
      <c r="V1943">
        <v>0</v>
      </c>
      <c r="W1943">
        <v>0</v>
      </c>
      <c r="X1943">
        <v>39.926522305024818</v>
      </c>
      <c r="Y1943">
        <v>0</v>
      </c>
      <c r="Z1943">
        <v>3.191728849545806</v>
      </c>
      <c r="AA1943">
        <v>0</v>
      </c>
      <c r="AB1943">
        <v>26.134959067019501</v>
      </c>
      <c r="AC1943">
        <v>0</v>
      </c>
      <c r="AD1943">
        <v>0</v>
      </c>
      <c r="AE1943">
        <v>69.253210221590123</v>
      </c>
    </row>
    <row r="1944" spans="1:31" x14ac:dyDescent="0.25">
      <c r="A1944">
        <v>1898959</v>
      </c>
      <c r="B1944">
        <v>1</v>
      </c>
      <c r="C1944" t="s">
        <v>80</v>
      </c>
      <c r="D1944" t="s">
        <v>96</v>
      </c>
      <c r="E1944" t="s">
        <v>131</v>
      </c>
      <c r="F1944" t="s">
        <v>5769</v>
      </c>
      <c r="G1944" t="s">
        <v>439</v>
      </c>
      <c r="H1944" t="s">
        <v>134</v>
      </c>
      <c r="I1944" t="s">
        <v>135</v>
      </c>
      <c r="J1944" t="s">
        <v>136</v>
      </c>
      <c r="K1944" t="s">
        <v>137</v>
      </c>
      <c r="L1944" t="s">
        <v>5770</v>
      </c>
      <c r="M1944" t="s">
        <v>5771</v>
      </c>
      <c r="N1944">
        <v>4.5919444440000001</v>
      </c>
      <c r="O1944">
        <v>0</v>
      </c>
      <c r="P1944">
        <v>94</v>
      </c>
      <c r="Q1944">
        <v>0</v>
      </c>
      <c r="R1944">
        <v>0</v>
      </c>
      <c r="S1944">
        <v>0</v>
      </c>
      <c r="T1944">
        <v>7</v>
      </c>
      <c r="U1944">
        <v>0</v>
      </c>
      <c r="V1944">
        <v>0</v>
      </c>
      <c r="W1944">
        <v>0</v>
      </c>
      <c r="X1944">
        <v>228.78004417049473</v>
      </c>
      <c r="Y1944">
        <v>0</v>
      </c>
      <c r="Z1944">
        <v>0</v>
      </c>
      <c r="AA1944">
        <v>0</v>
      </c>
      <c r="AB1944">
        <v>62.529002364764253</v>
      </c>
      <c r="AC1944">
        <v>0</v>
      </c>
      <c r="AD1944">
        <v>0</v>
      </c>
      <c r="AE1944">
        <v>291.30904653525897</v>
      </c>
    </row>
    <row r="1945" spans="1:31" x14ac:dyDescent="0.25">
      <c r="A1945">
        <v>1897336</v>
      </c>
      <c r="B1945">
        <v>1</v>
      </c>
      <c r="C1945" t="s">
        <v>81</v>
      </c>
      <c r="D1945" t="s">
        <v>127</v>
      </c>
      <c r="E1945" t="s">
        <v>149</v>
      </c>
      <c r="F1945" t="s">
        <v>5772</v>
      </c>
      <c r="G1945" t="s">
        <v>151</v>
      </c>
      <c r="H1945" t="s">
        <v>134</v>
      </c>
      <c r="I1945" t="s">
        <v>135</v>
      </c>
      <c r="J1945" t="s">
        <v>136</v>
      </c>
      <c r="K1945" t="s">
        <v>137</v>
      </c>
      <c r="L1945" t="s">
        <v>5773</v>
      </c>
      <c r="M1945" t="s">
        <v>5774</v>
      </c>
      <c r="N1945">
        <v>3.739166666</v>
      </c>
      <c r="O1945">
        <v>0</v>
      </c>
      <c r="P1945">
        <v>91</v>
      </c>
      <c r="Q1945">
        <v>0</v>
      </c>
      <c r="R1945">
        <v>8</v>
      </c>
      <c r="S1945">
        <v>0</v>
      </c>
      <c r="T1945">
        <v>1</v>
      </c>
      <c r="U1945">
        <v>0</v>
      </c>
      <c r="V1945">
        <v>0</v>
      </c>
      <c r="W1945">
        <v>0</v>
      </c>
      <c r="X1945">
        <v>55.044764867215278</v>
      </c>
      <c r="Y1945">
        <v>0</v>
      </c>
      <c r="Z1945">
        <v>27.680715530178123</v>
      </c>
      <c r="AA1945">
        <v>0</v>
      </c>
      <c r="AB1945">
        <v>4.3082080157673532</v>
      </c>
      <c r="AC1945">
        <v>0</v>
      </c>
      <c r="AD1945">
        <v>0</v>
      </c>
      <c r="AE1945">
        <v>87.033688413160746</v>
      </c>
    </row>
    <row r="1946" spans="1:31" x14ac:dyDescent="0.25">
      <c r="A1946">
        <v>1898653</v>
      </c>
      <c r="B1946">
        <v>1</v>
      </c>
      <c r="C1946" t="s">
        <v>80</v>
      </c>
      <c r="D1946" t="s">
        <v>92</v>
      </c>
      <c r="E1946" t="s">
        <v>154</v>
      </c>
      <c r="F1946" t="s">
        <v>5775</v>
      </c>
      <c r="G1946" t="s">
        <v>202</v>
      </c>
      <c r="H1946" t="s">
        <v>157</v>
      </c>
      <c r="I1946" t="s">
        <v>135</v>
      </c>
      <c r="J1946" t="s">
        <v>136</v>
      </c>
      <c r="K1946" t="s">
        <v>203</v>
      </c>
      <c r="L1946" t="s">
        <v>5776</v>
      </c>
      <c r="M1946" t="s">
        <v>5777</v>
      </c>
      <c r="N1946">
        <v>4.9219444440000002</v>
      </c>
      <c r="O1946">
        <v>1</v>
      </c>
      <c r="P1946">
        <v>2755</v>
      </c>
      <c r="Q1946">
        <v>0</v>
      </c>
      <c r="R1946">
        <v>299</v>
      </c>
      <c r="S1946">
        <v>10</v>
      </c>
      <c r="T1946">
        <v>279</v>
      </c>
      <c r="U1946">
        <v>1</v>
      </c>
      <c r="V1946">
        <v>0</v>
      </c>
      <c r="W1946">
        <v>0</v>
      </c>
      <c r="X1946">
        <v>4564.0467759823741</v>
      </c>
      <c r="Y1946">
        <v>0</v>
      </c>
      <c r="Z1946">
        <v>1009.3715643810649</v>
      </c>
      <c r="AA1946">
        <v>2676.6306569153976</v>
      </c>
      <c r="AB1946">
        <v>5992.2391520651954</v>
      </c>
      <c r="AC1946">
        <v>2.4208416495019929</v>
      </c>
      <c r="AD1946">
        <v>0</v>
      </c>
      <c r="AE1946">
        <v>14244.708990993535</v>
      </c>
    </row>
    <row r="1947" spans="1:31" x14ac:dyDescent="0.25">
      <c r="A1947">
        <v>1899892</v>
      </c>
      <c r="B1947">
        <v>1</v>
      </c>
      <c r="C1947" t="s">
        <v>80</v>
      </c>
      <c r="D1947" t="s">
        <v>85</v>
      </c>
      <c r="E1947" t="s">
        <v>190</v>
      </c>
      <c r="F1947" t="s">
        <v>5778</v>
      </c>
      <c r="G1947" t="s">
        <v>241</v>
      </c>
      <c r="H1947" t="s">
        <v>157</v>
      </c>
      <c r="I1947" t="s">
        <v>135</v>
      </c>
      <c r="J1947" t="s">
        <v>136</v>
      </c>
      <c r="K1947" t="s">
        <v>137</v>
      </c>
      <c r="L1947" t="s">
        <v>5779</v>
      </c>
      <c r="M1947" t="s">
        <v>5780</v>
      </c>
      <c r="N1947">
        <v>3.3736111110000002</v>
      </c>
      <c r="O1947">
        <v>0</v>
      </c>
      <c r="P1947">
        <v>557</v>
      </c>
      <c r="Q1947">
        <v>0</v>
      </c>
      <c r="R1947">
        <v>0</v>
      </c>
      <c r="S1947">
        <v>0</v>
      </c>
      <c r="T1947">
        <v>41</v>
      </c>
      <c r="U1947">
        <v>0</v>
      </c>
      <c r="V1947">
        <v>0</v>
      </c>
      <c r="W1947">
        <v>0</v>
      </c>
      <c r="X1947">
        <v>569.56815808455337</v>
      </c>
      <c r="Y1947">
        <v>0</v>
      </c>
      <c r="Z1947">
        <v>0</v>
      </c>
      <c r="AA1947">
        <v>0</v>
      </c>
      <c r="AB1947">
        <v>105.72448785976502</v>
      </c>
      <c r="AC1947">
        <v>0</v>
      </c>
      <c r="AD1947">
        <v>0</v>
      </c>
      <c r="AE1947">
        <v>675.29264594431834</v>
      </c>
    </row>
    <row r="1948" spans="1:31" x14ac:dyDescent="0.25">
      <c r="A1948">
        <v>1897622</v>
      </c>
      <c r="B1948">
        <v>1</v>
      </c>
      <c r="C1948" t="s">
        <v>80</v>
      </c>
      <c r="D1948" t="s">
        <v>82</v>
      </c>
      <c r="E1948" t="s">
        <v>171</v>
      </c>
      <c r="F1948" t="s">
        <v>5781</v>
      </c>
      <c r="G1948" t="s">
        <v>446</v>
      </c>
      <c r="H1948" t="s">
        <v>3625</v>
      </c>
      <c r="I1948" t="s">
        <v>135</v>
      </c>
      <c r="J1948" t="s">
        <v>136</v>
      </c>
      <c r="K1948" t="s">
        <v>137</v>
      </c>
      <c r="L1948" t="s">
        <v>5782</v>
      </c>
      <c r="M1948" t="s">
        <v>5783</v>
      </c>
      <c r="N1948">
        <v>1.0239127770000001</v>
      </c>
      <c r="O1948">
        <v>0</v>
      </c>
      <c r="P1948">
        <v>426</v>
      </c>
      <c r="Q1948">
        <v>0</v>
      </c>
      <c r="R1948">
        <v>0</v>
      </c>
      <c r="S1948">
        <v>0</v>
      </c>
      <c r="T1948">
        <v>112</v>
      </c>
      <c r="U1948">
        <v>0</v>
      </c>
      <c r="V1948">
        <v>0</v>
      </c>
      <c r="W1948">
        <v>0</v>
      </c>
      <c r="X1948">
        <v>313.17997725483713</v>
      </c>
      <c r="Y1948">
        <v>0</v>
      </c>
      <c r="Z1948">
        <v>0</v>
      </c>
      <c r="AA1948">
        <v>0</v>
      </c>
      <c r="AB1948">
        <v>58.504835482491337</v>
      </c>
      <c r="AC1948">
        <v>0</v>
      </c>
      <c r="AD1948">
        <v>0</v>
      </c>
      <c r="AE1948">
        <v>371.68481273732846</v>
      </c>
    </row>
    <row r="1949" spans="1:31" x14ac:dyDescent="0.25">
      <c r="A1949">
        <v>1899300</v>
      </c>
      <c r="B1949">
        <v>1</v>
      </c>
      <c r="C1949" t="s">
        <v>80</v>
      </c>
      <c r="D1949" t="s">
        <v>88</v>
      </c>
      <c r="E1949" t="s">
        <v>160</v>
      </c>
      <c r="F1949" t="s">
        <v>5784</v>
      </c>
      <c r="G1949" t="s">
        <v>162</v>
      </c>
      <c r="H1949" t="s">
        <v>134</v>
      </c>
      <c r="I1949" t="s">
        <v>135</v>
      </c>
      <c r="J1949" t="s">
        <v>136</v>
      </c>
      <c r="K1949" t="s">
        <v>137</v>
      </c>
      <c r="L1949" t="s">
        <v>5785</v>
      </c>
      <c r="M1949" t="s">
        <v>5786</v>
      </c>
      <c r="N1949">
        <v>2.989166666</v>
      </c>
      <c r="O1949">
        <v>0</v>
      </c>
      <c r="P1949">
        <v>110</v>
      </c>
      <c r="Q1949">
        <v>0</v>
      </c>
      <c r="R1949">
        <v>0</v>
      </c>
      <c r="S1949">
        <v>0</v>
      </c>
      <c r="T1949">
        <v>1</v>
      </c>
      <c r="U1949">
        <v>0</v>
      </c>
      <c r="V1949">
        <v>0</v>
      </c>
      <c r="W1949">
        <v>0</v>
      </c>
      <c r="X1949">
        <v>98.552898963650776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98.552898963650776</v>
      </c>
    </row>
    <row r="1950" spans="1:31" x14ac:dyDescent="0.25">
      <c r="A1950">
        <v>1899786</v>
      </c>
      <c r="B1950">
        <v>1</v>
      </c>
      <c r="C1950" t="s">
        <v>80</v>
      </c>
      <c r="D1950" t="s">
        <v>98</v>
      </c>
      <c r="E1950" t="s">
        <v>149</v>
      </c>
      <c r="F1950" t="s">
        <v>5728</v>
      </c>
      <c r="G1950" t="s">
        <v>151</v>
      </c>
      <c r="H1950" t="s">
        <v>134</v>
      </c>
      <c r="I1950" t="s">
        <v>135</v>
      </c>
      <c r="J1950" t="s">
        <v>136</v>
      </c>
      <c r="K1950" t="s">
        <v>137</v>
      </c>
      <c r="L1950" t="s">
        <v>5787</v>
      </c>
      <c r="M1950" t="s">
        <v>5788</v>
      </c>
      <c r="N1950">
        <v>1.665277777</v>
      </c>
      <c r="O1950">
        <v>0</v>
      </c>
      <c r="P1950">
        <v>0</v>
      </c>
      <c r="Q1950">
        <v>0</v>
      </c>
      <c r="R1950">
        <v>14</v>
      </c>
      <c r="S1950">
        <v>0</v>
      </c>
      <c r="T1950">
        <v>4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59.756313424325448</v>
      </c>
      <c r="AA1950">
        <v>0</v>
      </c>
      <c r="AB1950">
        <v>21.553892526083203</v>
      </c>
      <c r="AC1950">
        <v>0</v>
      </c>
      <c r="AD1950">
        <v>0</v>
      </c>
      <c r="AE1950">
        <v>81.310205950408658</v>
      </c>
    </row>
    <row r="1951" spans="1:31" x14ac:dyDescent="0.25">
      <c r="A1951">
        <v>1899543</v>
      </c>
      <c r="B1951">
        <v>1</v>
      </c>
      <c r="C1951" t="s">
        <v>81</v>
      </c>
      <c r="D1951" t="s">
        <v>123</v>
      </c>
      <c r="E1951" t="s">
        <v>131</v>
      </c>
      <c r="F1951" t="s">
        <v>5789</v>
      </c>
      <c r="G1951" t="s">
        <v>133</v>
      </c>
      <c r="H1951" t="s">
        <v>134</v>
      </c>
      <c r="I1951" t="s">
        <v>135</v>
      </c>
      <c r="J1951" t="s">
        <v>136</v>
      </c>
      <c r="K1951" t="s">
        <v>137</v>
      </c>
      <c r="L1951" t="s">
        <v>5790</v>
      </c>
      <c r="M1951" t="s">
        <v>5791</v>
      </c>
      <c r="N1951">
        <v>2.0013888880000001</v>
      </c>
      <c r="O1951">
        <v>0</v>
      </c>
      <c r="P1951">
        <v>467</v>
      </c>
      <c r="Q1951">
        <v>0</v>
      </c>
      <c r="R1951">
        <v>0</v>
      </c>
      <c r="S1951">
        <v>0</v>
      </c>
      <c r="T1951">
        <v>26</v>
      </c>
      <c r="U1951">
        <v>0</v>
      </c>
      <c r="V1951">
        <v>0</v>
      </c>
      <c r="W1951">
        <v>0</v>
      </c>
      <c r="X1951">
        <v>245.8319951614657</v>
      </c>
      <c r="Y1951">
        <v>0</v>
      </c>
      <c r="Z1951">
        <v>0</v>
      </c>
      <c r="AA1951">
        <v>0</v>
      </c>
      <c r="AB1951">
        <v>51.119131116069674</v>
      </c>
      <c r="AC1951">
        <v>0</v>
      </c>
      <c r="AD1951">
        <v>0</v>
      </c>
      <c r="AE1951">
        <v>296.95112627753537</v>
      </c>
    </row>
    <row r="1952" spans="1:31" x14ac:dyDescent="0.25">
      <c r="A1952">
        <v>1899486</v>
      </c>
      <c r="B1952">
        <v>1</v>
      </c>
      <c r="C1952" t="s">
        <v>81</v>
      </c>
      <c r="D1952" t="s">
        <v>127</v>
      </c>
      <c r="E1952" t="s">
        <v>190</v>
      </c>
      <c r="F1952" t="s">
        <v>5792</v>
      </c>
      <c r="G1952" t="s">
        <v>1931</v>
      </c>
      <c r="H1952" t="s">
        <v>157</v>
      </c>
      <c r="I1952" t="s">
        <v>135</v>
      </c>
      <c r="J1952" t="s">
        <v>136</v>
      </c>
      <c r="K1952" t="s">
        <v>137</v>
      </c>
      <c r="L1952" t="s">
        <v>5793</v>
      </c>
      <c r="M1952" t="s">
        <v>5794</v>
      </c>
      <c r="N1952">
        <v>7.7905555550000001</v>
      </c>
      <c r="O1952">
        <v>0</v>
      </c>
      <c r="P1952">
        <v>0</v>
      </c>
      <c r="Q1952">
        <v>0</v>
      </c>
      <c r="R1952">
        <v>6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125.51381007994553</v>
      </c>
      <c r="AA1952">
        <v>0</v>
      </c>
      <c r="AB1952">
        <v>0</v>
      </c>
      <c r="AC1952">
        <v>0</v>
      </c>
      <c r="AD1952">
        <v>0</v>
      </c>
      <c r="AE1952">
        <v>125.51381007994553</v>
      </c>
    </row>
    <row r="1953" spans="1:31" x14ac:dyDescent="0.25">
      <c r="A1953">
        <v>1899509</v>
      </c>
      <c r="B1953">
        <v>1</v>
      </c>
      <c r="C1953" t="s">
        <v>81</v>
      </c>
      <c r="D1953" t="s">
        <v>128</v>
      </c>
      <c r="E1953" t="s">
        <v>131</v>
      </c>
      <c r="F1953" t="s">
        <v>3270</v>
      </c>
      <c r="G1953" t="s">
        <v>133</v>
      </c>
      <c r="H1953" t="s">
        <v>134</v>
      </c>
      <c r="I1953" t="s">
        <v>135</v>
      </c>
      <c r="J1953" t="s">
        <v>136</v>
      </c>
      <c r="K1953" t="s">
        <v>137</v>
      </c>
      <c r="L1953" t="s">
        <v>5795</v>
      </c>
      <c r="M1953" t="s">
        <v>5796</v>
      </c>
      <c r="N1953">
        <v>2.7027777770000001</v>
      </c>
      <c r="O1953">
        <v>0</v>
      </c>
      <c r="P1953">
        <v>213</v>
      </c>
      <c r="Q1953">
        <v>0</v>
      </c>
      <c r="R1953">
        <v>0</v>
      </c>
      <c r="S1953">
        <v>0</v>
      </c>
      <c r="T1953">
        <v>15</v>
      </c>
      <c r="U1953">
        <v>0</v>
      </c>
      <c r="V1953">
        <v>0</v>
      </c>
      <c r="W1953">
        <v>0</v>
      </c>
      <c r="X1953">
        <v>131.02138461736655</v>
      </c>
      <c r="Y1953">
        <v>0</v>
      </c>
      <c r="Z1953">
        <v>0</v>
      </c>
      <c r="AA1953">
        <v>0</v>
      </c>
      <c r="AB1953">
        <v>38.025102406250014</v>
      </c>
      <c r="AC1953">
        <v>0</v>
      </c>
      <c r="AD1953">
        <v>0</v>
      </c>
      <c r="AE1953">
        <v>169.04648702361658</v>
      </c>
    </row>
    <row r="1954" spans="1:31" x14ac:dyDescent="0.25">
      <c r="A1954">
        <v>1897448</v>
      </c>
      <c r="B1954">
        <v>1</v>
      </c>
      <c r="C1954" t="s">
        <v>80</v>
      </c>
      <c r="D1954" t="s">
        <v>87</v>
      </c>
      <c r="E1954" t="s">
        <v>154</v>
      </c>
      <c r="F1954" t="s">
        <v>5797</v>
      </c>
      <c r="G1954" t="s">
        <v>446</v>
      </c>
      <c r="H1954" t="s">
        <v>3625</v>
      </c>
      <c r="I1954" t="s">
        <v>135</v>
      </c>
      <c r="J1954" t="s">
        <v>136</v>
      </c>
      <c r="K1954" t="s">
        <v>137</v>
      </c>
      <c r="L1954" t="s">
        <v>5798</v>
      </c>
      <c r="M1954" t="s">
        <v>5419</v>
      </c>
      <c r="N1954">
        <v>0.92138888799999996</v>
      </c>
      <c r="O1954">
        <v>0</v>
      </c>
      <c r="P1954">
        <v>3897</v>
      </c>
      <c r="Q1954">
        <v>0</v>
      </c>
      <c r="R1954">
        <v>1</v>
      </c>
      <c r="S1954">
        <v>16</v>
      </c>
      <c r="T1954">
        <v>288</v>
      </c>
      <c r="U1954">
        <v>2</v>
      </c>
      <c r="V1954">
        <v>5</v>
      </c>
      <c r="W1954">
        <v>0</v>
      </c>
      <c r="X1954">
        <v>917.10564186707086</v>
      </c>
      <c r="Y1954">
        <v>0</v>
      </c>
      <c r="Z1954">
        <v>0.15946796504523497</v>
      </c>
      <c r="AA1954">
        <v>307.84514485124851</v>
      </c>
      <c r="AB1954">
        <v>1299.934220239837</v>
      </c>
      <c r="AC1954">
        <v>173.35090888380995</v>
      </c>
      <c r="AD1954">
        <v>58.268252528760627</v>
      </c>
      <c r="AE1954">
        <v>2756.663636335772</v>
      </c>
    </row>
    <row r="1955" spans="1:31" x14ac:dyDescent="0.25">
      <c r="A1955">
        <v>1899463</v>
      </c>
      <c r="B1955">
        <v>1</v>
      </c>
      <c r="C1955" t="s">
        <v>80</v>
      </c>
      <c r="D1955" t="s">
        <v>94</v>
      </c>
      <c r="E1955" t="s">
        <v>160</v>
      </c>
      <c r="F1955" t="s">
        <v>5799</v>
      </c>
      <c r="G1955" t="s">
        <v>133</v>
      </c>
      <c r="H1955" t="s">
        <v>134</v>
      </c>
      <c r="I1955" t="s">
        <v>135</v>
      </c>
      <c r="J1955" t="s">
        <v>136</v>
      </c>
      <c r="K1955" t="s">
        <v>137</v>
      </c>
      <c r="L1955" t="s">
        <v>5800</v>
      </c>
      <c r="M1955" t="s">
        <v>5801</v>
      </c>
      <c r="N1955">
        <v>4.05</v>
      </c>
      <c r="O1955">
        <v>0</v>
      </c>
      <c r="P1955">
        <v>15</v>
      </c>
      <c r="Q1955">
        <v>0</v>
      </c>
      <c r="R1955">
        <v>0</v>
      </c>
      <c r="S1955">
        <v>0</v>
      </c>
      <c r="T1955">
        <v>7</v>
      </c>
      <c r="U1955">
        <v>0</v>
      </c>
      <c r="V1955">
        <v>0</v>
      </c>
      <c r="W1955">
        <v>0</v>
      </c>
      <c r="X1955">
        <v>20.201816491664712</v>
      </c>
      <c r="Y1955">
        <v>0</v>
      </c>
      <c r="Z1955">
        <v>0</v>
      </c>
      <c r="AA1955">
        <v>0</v>
      </c>
      <c r="AB1955">
        <v>28.864743734392558</v>
      </c>
      <c r="AC1955">
        <v>0</v>
      </c>
      <c r="AD1955">
        <v>0</v>
      </c>
      <c r="AE1955">
        <v>49.06656022605727</v>
      </c>
    </row>
    <row r="1956" spans="1:31" x14ac:dyDescent="0.25">
      <c r="A1956">
        <v>1898799</v>
      </c>
      <c r="B1956">
        <v>1</v>
      </c>
      <c r="C1956" t="s">
        <v>80</v>
      </c>
      <c r="D1956" t="s">
        <v>83</v>
      </c>
      <c r="E1956" t="s">
        <v>171</v>
      </c>
      <c r="F1956" t="s">
        <v>5802</v>
      </c>
      <c r="G1956" t="s">
        <v>446</v>
      </c>
      <c r="H1956" t="s">
        <v>3625</v>
      </c>
      <c r="I1956" t="s">
        <v>135</v>
      </c>
      <c r="J1956" t="s">
        <v>136</v>
      </c>
      <c r="K1956" t="s">
        <v>137</v>
      </c>
      <c r="L1956" t="s">
        <v>5803</v>
      </c>
      <c r="M1956" t="s">
        <v>5804</v>
      </c>
      <c r="N1956">
        <v>0.50365083300000002</v>
      </c>
      <c r="O1956">
        <v>0</v>
      </c>
      <c r="P1956">
        <v>5424</v>
      </c>
      <c r="Q1956">
        <v>0</v>
      </c>
      <c r="R1956">
        <v>0</v>
      </c>
      <c r="S1956">
        <v>0</v>
      </c>
      <c r="T1956">
        <v>660</v>
      </c>
      <c r="U1956">
        <v>0</v>
      </c>
      <c r="V1956">
        <v>0</v>
      </c>
      <c r="W1956">
        <v>0</v>
      </c>
      <c r="X1956">
        <v>966.50223464351041</v>
      </c>
      <c r="Y1956">
        <v>0</v>
      </c>
      <c r="Z1956">
        <v>0</v>
      </c>
      <c r="AA1956">
        <v>0</v>
      </c>
      <c r="AB1956">
        <v>382.66549526107354</v>
      </c>
      <c r="AC1956">
        <v>0</v>
      </c>
      <c r="AD1956">
        <v>0</v>
      </c>
      <c r="AE1956">
        <v>1349.1677299045839</v>
      </c>
    </row>
    <row r="1957" spans="1:31" x14ac:dyDescent="0.25">
      <c r="A1957">
        <v>1898968</v>
      </c>
      <c r="B1957">
        <v>1</v>
      </c>
      <c r="C1957" t="s">
        <v>80</v>
      </c>
      <c r="D1957" t="s">
        <v>82</v>
      </c>
      <c r="E1957" t="s">
        <v>154</v>
      </c>
      <c r="F1957" t="s">
        <v>5805</v>
      </c>
      <c r="G1957" t="s">
        <v>156</v>
      </c>
      <c r="H1957" t="s">
        <v>157</v>
      </c>
      <c r="I1957" t="s">
        <v>135</v>
      </c>
      <c r="J1957" t="s">
        <v>136</v>
      </c>
      <c r="K1957" t="s">
        <v>137</v>
      </c>
      <c r="L1957" t="s">
        <v>5806</v>
      </c>
      <c r="M1957" t="s">
        <v>5807</v>
      </c>
      <c r="N1957">
        <v>1.088333333</v>
      </c>
      <c r="O1957">
        <v>0</v>
      </c>
      <c r="P1957">
        <v>2861</v>
      </c>
      <c r="Q1957">
        <v>0</v>
      </c>
      <c r="R1957">
        <v>0</v>
      </c>
      <c r="S1957">
        <v>2</v>
      </c>
      <c r="T1957">
        <v>344</v>
      </c>
      <c r="U1957">
        <v>1</v>
      </c>
      <c r="V1957">
        <v>3</v>
      </c>
      <c r="W1957">
        <v>0</v>
      </c>
      <c r="X1957">
        <v>1083.52309737734</v>
      </c>
      <c r="Y1957">
        <v>0</v>
      </c>
      <c r="Z1957">
        <v>0</v>
      </c>
      <c r="AA1957">
        <v>29.76439782649755</v>
      </c>
      <c r="AB1957">
        <v>368.60018074524169</v>
      </c>
      <c r="AC1957">
        <v>165.97237071264954</v>
      </c>
      <c r="AD1957">
        <v>248.74486040592475</v>
      </c>
      <c r="AE1957">
        <v>1896.6049070676536</v>
      </c>
    </row>
    <row r="1958" spans="1:31" x14ac:dyDescent="0.25">
      <c r="A1958">
        <v>1897559</v>
      </c>
      <c r="B1958">
        <v>1</v>
      </c>
      <c r="C1958" t="s">
        <v>80</v>
      </c>
      <c r="D1958" t="s">
        <v>88</v>
      </c>
      <c r="E1958" t="s">
        <v>190</v>
      </c>
      <c r="F1958" t="s">
        <v>5808</v>
      </c>
      <c r="G1958" t="s">
        <v>156</v>
      </c>
      <c r="H1958" t="s">
        <v>157</v>
      </c>
      <c r="I1958" t="s">
        <v>135</v>
      </c>
      <c r="J1958" t="s">
        <v>136</v>
      </c>
      <c r="K1958" t="s">
        <v>137</v>
      </c>
      <c r="L1958" t="s">
        <v>5809</v>
      </c>
      <c r="M1958" t="s">
        <v>5810</v>
      </c>
      <c r="N1958">
        <v>0.99444444399999998</v>
      </c>
      <c r="O1958">
        <v>1</v>
      </c>
      <c r="P1958">
        <v>6742</v>
      </c>
      <c r="Q1958">
        <v>1</v>
      </c>
      <c r="R1958">
        <v>2</v>
      </c>
      <c r="S1958">
        <v>9</v>
      </c>
      <c r="T1958">
        <v>966</v>
      </c>
      <c r="U1958">
        <v>4</v>
      </c>
      <c r="V1958">
        <v>11</v>
      </c>
      <c r="W1958">
        <v>8.2850664179114002</v>
      </c>
      <c r="X1958">
        <v>1961.1377019616918</v>
      </c>
      <c r="Y1958">
        <v>0</v>
      </c>
      <c r="Z1958">
        <v>0.18013940097784001</v>
      </c>
      <c r="AA1958">
        <v>434.8415183927039</v>
      </c>
      <c r="AB1958">
        <v>1586.4154780209044</v>
      </c>
      <c r="AC1958">
        <v>499.96046723395227</v>
      </c>
      <c r="AD1958">
        <v>310.24023474883893</v>
      </c>
      <c r="AE1958">
        <v>4801.0606061769804</v>
      </c>
    </row>
    <row r="1959" spans="1:31" x14ac:dyDescent="0.25">
      <c r="A1959">
        <v>1899563</v>
      </c>
      <c r="B1959">
        <v>1</v>
      </c>
      <c r="C1959" t="s">
        <v>80</v>
      </c>
      <c r="D1959" t="s">
        <v>88</v>
      </c>
      <c r="E1959" t="s">
        <v>160</v>
      </c>
      <c r="F1959" t="s">
        <v>2610</v>
      </c>
      <c r="G1959" t="s">
        <v>133</v>
      </c>
      <c r="H1959" t="s">
        <v>134</v>
      </c>
      <c r="I1959" t="s">
        <v>135</v>
      </c>
      <c r="J1959" t="s">
        <v>136</v>
      </c>
      <c r="K1959" t="s">
        <v>137</v>
      </c>
      <c r="L1959" t="s">
        <v>5811</v>
      </c>
      <c r="M1959" t="s">
        <v>5812</v>
      </c>
      <c r="N1959">
        <v>6.9</v>
      </c>
      <c r="O1959">
        <v>0</v>
      </c>
      <c r="P1959">
        <v>241</v>
      </c>
      <c r="Q1959">
        <v>0</v>
      </c>
      <c r="R1959">
        <v>0</v>
      </c>
      <c r="S1959">
        <v>0</v>
      </c>
      <c r="T1959">
        <v>32</v>
      </c>
      <c r="U1959">
        <v>0</v>
      </c>
      <c r="V1959">
        <v>0</v>
      </c>
      <c r="W1959">
        <v>0</v>
      </c>
      <c r="X1959">
        <v>649.74809625531793</v>
      </c>
      <c r="Y1959">
        <v>0</v>
      </c>
      <c r="Z1959">
        <v>0</v>
      </c>
      <c r="AA1959">
        <v>0</v>
      </c>
      <c r="AB1959">
        <v>322.24616750616133</v>
      </c>
      <c r="AC1959">
        <v>0</v>
      </c>
      <c r="AD1959">
        <v>0</v>
      </c>
      <c r="AE1959">
        <v>971.99426376147926</v>
      </c>
    </row>
    <row r="1960" spans="1:31" x14ac:dyDescent="0.25">
      <c r="A1960">
        <v>1899812</v>
      </c>
      <c r="B1960">
        <v>1</v>
      </c>
      <c r="C1960" t="s">
        <v>81</v>
      </c>
      <c r="D1960" t="s">
        <v>112</v>
      </c>
      <c r="E1960" t="s">
        <v>131</v>
      </c>
      <c r="F1960" t="s">
        <v>5813</v>
      </c>
      <c r="G1960" t="s">
        <v>133</v>
      </c>
      <c r="H1960" t="s">
        <v>134</v>
      </c>
      <c r="I1960" t="s">
        <v>135</v>
      </c>
      <c r="J1960" t="s">
        <v>136</v>
      </c>
      <c r="K1960" t="s">
        <v>137</v>
      </c>
      <c r="L1960" t="s">
        <v>5814</v>
      </c>
      <c r="M1960" t="s">
        <v>5815</v>
      </c>
      <c r="N1960">
        <v>0.34055555500000001</v>
      </c>
      <c r="O1960">
        <v>0</v>
      </c>
      <c r="P1960">
        <v>22</v>
      </c>
      <c r="Q1960">
        <v>0</v>
      </c>
      <c r="R1960">
        <v>2</v>
      </c>
      <c r="S1960">
        <v>0</v>
      </c>
      <c r="T1960">
        <v>3</v>
      </c>
      <c r="U1960">
        <v>0</v>
      </c>
      <c r="V1960">
        <v>0</v>
      </c>
      <c r="W1960">
        <v>0</v>
      </c>
      <c r="X1960">
        <v>1.9646879297809412</v>
      </c>
      <c r="Y1960">
        <v>0</v>
      </c>
      <c r="Z1960">
        <v>0.24994570939499339</v>
      </c>
      <c r="AA1960">
        <v>0</v>
      </c>
      <c r="AB1960">
        <v>0.2322193424001367</v>
      </c>
      <c r="AC1960">
        <v>0</v>
      </c>
      <c r="AD1960">
        <v>0</v>
      </c>
      <c r="AE1960">
        <v>2.4468529815760713</v>
      </c>
    </row>
    <row r="1961" spans="1:31" x14ac:dyDescent="0.25">
      <c r="A1961">
        <v>1897997</v>
      </c>
      <c r="B1961">
        <v>1</v>
      </c>
      <c r="C1961" t="s">
        <v>80</v>
      </c>
      <c r="D1961" t="s">
        <v>93</v>
      </c>
      <c r="E1961" t="s">
        <v>131</v>
      </c>
      <c r="F1961" t="s">
        <v>5816</v>
      </c>
      <c r="G1961" t="s">
        <v>133</v>
      </c>
      <c r="H1961" t="s">
        <v>134</v>
      </c>
      <c r="I1961" t="s">
        <v>135</v>
      </c>
      <c r="J1961" t="s">
        <v>136</v>
      </c>
      <c r="K1961" t="s">
        <v>137</v>
      </c>
      <c r="L1961" t="s">
        <v>5817</v>
      </c>
      <c r="M1961" t="s">
        <v>5818</v>
      </c>
      <c r="N1961">
        <v>3.551388888</v>
      </c>
      <c r="O1961">
        <v>0</v>
      </c>
      <c r="P1961">
        <v>16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7.70276246876871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7.70276246876871</v>
      </c>
    </row>
    <row r="1962" spans="1:31" x14ac:dyDescent="0.25">
      <c r="A1962">
        <v>1897843</v>
      </c>
      <c r="B1962">
        <v>1</v>
      </c>
      <c r="C1962" t="s">
        <v>80</v>
      </c>
      <c r="D1962" t="s">
        <v>104</v>
      </c>
      <c r="E1962" t="s">
        <v>190</v>
      </c>
      <c r="F1962" t="s">
        <v>5819</v>
      </c>
      <c r="G1962" t="s">
        <v>202</v>
      </c>
      <c r="H1962" t="s">
        <v>157</v>
      </c>
      <c r="I1962" t="s">
        <v>135</v>
      </c>
      <c r="J1962" t="s">
        <v>136</v>
      </c>
      <c r="K1962" t="s">
        <v>203</v>
      </c>
      <c r="L1962" t="s">
        <v>5820</v>
      </c>
      <c r="M1962" t="s">
        <v>5821</v>
      </c>
      <c r="N1962">
        <v>7.9613230550000003</v>
      </c>
      <c r="O1962">
        <v>9</v>
      </c>
      <c r="P1962">
        <v>3</v>
      </c>
      <c r="Q1962">
        <v>54</v>
      </c>
      <c r="R1962">
        <v>17</v>
      </c>
      <c r="S1962">
        <v>12</v>
      </c>
      <c r="T1962">
        <v>0</v>
      </c>
      <c r="U1962">
        <v>2</v>
      </c>
      <c r="V1962">
        <v>0</v>
      </c>
      <c r="W1962">
        <v>27.912887873009801</v>
      </c>
      <c r="X1962">
        <v>0.16289890405267113</v>
      </c>
      <c r="Y1962">
        <v>476.29251333830211</v>
      </c>
      <c r="Z1962">
        <v>103.96748403629169</v>
      </c>
      <c r="AA1962">
        <v>494.07242211193943</v>
      </c>
      <c r="AB1962">
        <v>0</v>
      </c>
      <c r="AC1962">
        <v>1156.8030076720661</v>
      </c>
      <c r="AD1962">
        <v>0</v>
      </c>
      <c r="AE1962">
        <v>2259.2112139356618</v>
      </c>
    </row>
    <row r="1963" spans="1:31" x14ac:dyDescent="0.25">
      <c r="A1963">
        <v>1898876</v>
      </c>
      <c r="B1963">
        <v>1</v>
      </c>
      <c r="C1963" t="s">
        <v>81</v>
      </c>
      <c r="D1963" t="s">
        <v>128</v>
      </c>
      <c r="E1963" t="s">
        <v>154</v>
      </c>
      <c r="F1963" t="s">
        <v>5748</v>
      </c>
      <c r="G1963" t="s">
        <v>156</v>
      </c>
      <c r="H1963" t="s">
        <v>157</v>
      </c>
      <c r="I1963" t="s">
        <v>135</v>
      </c>
      <c r="J1963" t="s">
        <v>136</v>
      </c>
      <c r="K1963" t="s">
        <v>137</v>
      </c>
      <c r="L1963" t="s">
        <v>5822</v>
      </c>
      <c r="M1963" t="s">
        <v>5823</v>
      </c>
      <c r="N1963">
        <v>0.12888888800000001</v>
      </c>
      <c r="O1963">
        <v>36</v>
      </c>
      <c r="P1963">
        <v>4258</v>
      </c>
      <c r="Q1963">
        <v>461</v>
      </c>
      <c r="R1963">
        <v>323</v>
      </c>
      <c r="S1963">
        <v>42</v>
      </c>
      <c r="T1963">
        <v>422</v>
      </c>
      <c r="U1963">
        <v>5</v>
      </c>
      <c r="V1963">
        <v>0</v>
      </c>
      <c r="W1963">
        <v>4.0285040437347561</v>
      </c>
      <c r="X1963">
        <v>104.13874829259896</v>
      </c>
      <c r="Y1963">
        <v>144.10464848394426</v>
      </c>
      <c r="Z1963">
        <v>60.461246319699598</v>
      </c>
      <c r="AA1963">
        <v>183.99012752074975</v>
      </c>
      <c r="AB1963">
        <v>36.942589277796856</v>
      </c>
      <c r="AC1963">
        <v>63.225609889978259</v>
      </c>
      <c r="AD1963">
        <v>0</v>
      </c>
      <c r="AE1963">
        <v>596.8914738285024</v>
      </c>
    </row>
    <row r="1964" spans="1:31" x14ac:dyDescent="0.25">
      <c r="A1964">
        <v>1898281</v>
      </c>
      <c r="B1964">
        <v>1</v>
      </c>
      <c r="C1964" t="s">
        <v>80</v>
      </c>
      <c r="D1964" t="s">
        <v>86</v>
      </c>
      <c r="E1964" t="s">
        <v>171</v>
      </c>
      <c r="F1964" t="s">
        <v>5824</v>
      </c>
      <c r="G1964" t="s">
        <v>446</v>
      </c>
      <c r="H1964" t="s">
        <v>3625</v>
      </c>
      <c r="I1964" t="s">
        <v>135</v>
      </c>
      <c r="J1964" t="s">
        <v>136</v>
      </c>
      <c r="K1964" t="s">
        <v>137</v>
      </c>
      <c r="L1964" t="s">
        <v>5825</v>
      </c>
      <c r="M1964" t="s">
        <v>5237</v>
      </c>
      <c r="N1964">
        <v>1.09165</v>
      </c>
      <c r="O1964">
        <v>0</v>
      </c>
      <c r="P1964">
        <v>342</v>
      </c>
      <c r="Q1964">
        <v>0</v>
      </c>
      <c r="R1964">
        <v>0</v>
      </c>
      <c r="S1964">
        <v>2</v>
      </c>
      <c r="T1964">
        <v>0</v>
      </c>
      <c r="U1964">
        <v>0</v>
      </c>
      <c r="V1964">
        <v>0</v>
      </c>
      <c r="W1964">
        <v>0</v>
      </c>
      <c r="X1964">
        <v>96.948089659715862</v>
      </c>
      <c r="Y1964">
        <v>0</v>
      </c>
      <c r="Z1964">
        <v>0</v>
      </c>
      <c r="AA1964">
        <v>1215.126083993001</v>
      </c>
      <c r="AB1964">
        <v>0</v>
      </c>
      <c r="AC1964">
        <v>0</v>
      </c>
      <c r="AD1964">
        <v>0</v>
      </c>
      <c r="AE1964">
        <v>1312.0741736527168</v>
      </c>
    </row>
    <row r="1965" spans="1:31" x14ac:dyDescent="0.25">
      <c r="A1965">
        <v>1897605</v>
      </c>
      <c r="B1965">
        <v>1</v>
      </c>
      <c r="C1965" t="s">
        <v>80</v>
      </c>
      <c r="D1965" t="s">
        <v>90</v>
      </c>
      <c r="E1965" t="s">
        <v>171</v>
      </c>
      <c r="F1965" t="s">
        <v>5826</v>
      </c>
      <c r="G1965" t="s">
        <v>446</v>
      </c>
      <c r="H1965" t="s">
        <v>3625</v>
      </c>
      <c r="I1965" t="s">
        <v>135</v>
      </c>
      <c r="J1965" t="s">
        <v>136</v>
      </c>
      <c r="K1965" t="s">
        <v>137</v>
      </c>
      <c r="L1965" t="s">
        <v>5827</v>
      </c>
      <c r="M1965" t="s">
        <v>5828</v>
      </c>
      <c r="N1965">
        <v>1.000857222</v>
      </c>
      <c r="O1965">
        <v>0</v>
      </c>
      <c r="P1965">
        <v>4688</v>
      </c>
      <c r="Q1965">
        <v>0</v>
      </c>
      <c r="R1965">
        <v>0</v>
      </c>
      <c r="S1965">
        <v>0</v>
      </c>
      <c r="T1965">
        <v>172</v>
      </c>
      <c r="U1965">
        <v>0</v>
      </c>
      <c r="V1965">
        <v>0</v>
      </c>
      <c r="W1965">
        <v>0</v>
      </c>
      <c r="X1965">
        <v>1303.6154272591129</v>
      </c>
      <c r="Y1965">
        <v>0</v>
      </c>
      <c r="Z1965">
        <v>0</v>
      </c>
      <c r="AA1965">
        <v>0</v>
      </c>
      <c r="AB1965">
        <v>230.38820514339932</v>
      </c>
      <c r="AC1965">
        <v>0</v>
      </c>
      <c r="AD1965">
        <v>0</v>
      </c>
      <c r="AE1965">
        <v>1534.0036324025123</v>
      </c>
    </row>
    <row r="1966" spans="1:31" x14ac:dyDescent="0.25">
      <c r="A1966">
        <v>1897594</v>
      </c>
      <c r="B1966">
        <v>1</v>
      </c>
      <c r="C1966" t="s">
        <v>81</v>
      </c>
      <c r="D1966" t="s">
        <v>128</v>
      </c>
      <c r="E1966" t="s">
        <v>154</v>
      </c>
      <c r="F1966" t="s">
        <v>3500</v>
      </c>
      <c r="G1966" t="s">
        <v>156</v>
      </c>
      <c r="H1966" t="s">
        <v>157</v>
      </c>
      <c r="I1966" t="s">
        <v>135</v>
      </c>
      <c r="J1966" t="s">
        <v>136</v>
      </c>
      <c r="K1966" t="s">
        <v>137</v>
      </c>
      <c r="L1966" t="s">
        <v>5829</v>
      </c>
      <c r="M1966" t="s">
        <v>5830</v>
      </c>
      <c r="N1966">
        <v>2.4824999999999999</v>
      </c>
      <c r="O1966">
        <v>15</v>
      </c>
      <c r="P1966">
        <v>82</v>
      </c>
      <c r="Q1966">
        <v>248</v>
      </c>
      <c r="R1966">
        <v>76</v>
      </c>
      <c r="S1966">
        <v>3</v>
      </c>
      <c r="T1966">
        <v>1</v>
      </c>
      <c r="U1966">
        <v>0</v>
      </c>
      <c r="V1966">
        <v>0</v>
      </c>
      <c r="W1966">
        <v>40.079047314361993</v>
      </c>
      <c r="X1966">
        <v>61.033864988561952</v>
      </c>
      <c r="Y1966">
        <v>1370.8493583634231</v>
      </c>
      <c r="Z1966">
        <v>186.92831335479491</v>
      </c>
      <c r="AA1966">
        <v>12.030422497453067</v>
      </c>
      <c r="AB1966">
        <v>5.5900183444728775</v>
      </c>
      <c r="AC1966">
        <v>0</v>
      </c>
      <c r="AD1966">
        <v>0</v>
      </c>
      <c r="AE1966">
        <v>1676.5110248630679</v>
      </c>
    </row>
    <row r="1967" spans="1:31" x14ac:dyDescent="0.25">
      <c r="A1967">
        <v>1897402</v>
      </c>
      <c r="B1967">
        <v>1</v>
      </c>
      <c r="C1967" t="s">
        <v>81</v>
      </c>
      <c r="D1967" t="s">
        <v>118</v>
      </c>
      <c r="E1967" t="s">
        <v>171</v>
      </c>
      <c r="F1967" t="s">
        <v>3997</v>
      </c>
      <c r="G1967" t="s">
        <v>446</v>
      </c>
      <c r="H1967" t="s">
        <v>3625</v>
      </c>
      <c r="I1967" t="s">
        <v>135</v>
      </c>
      <c r="J1967" t="s">
        <v>136</v>
      </c>
      <c r="K1967" t="s">
        <v>137</v>
      </c>
      <c r="L1967" t="s">
        <v>5831</v>
      </c>
      <c r="M1967" t="s">
        <v>5832</v>
      </c>
      <c r="N1967">
        <v>1.261908333</v>
      </c>
      <c r="O1967">
        <v>28</v>
      </c>
      <c r="P1967">
        <v>1070</v>
      </c>
      <c r="Q1967">
        <v>177</v>
      </c>
      <c r="R1967">
        <v>270</v>
      </c>
      <c r="S1967">
        <v>61</v>
      </c>
      <c r="T1967">
        <v>155</v>
      </c>
      <c r="U1967">
        <v>3</v>
      </c>
      <c r="V1967">
        <v>2</v>
      </c>
      <c r="W1967">
        <v>31.222810223016509</v>
      </c>
      <c r="X1967">
        <v>400.43041291093704</v>
      </c>
      <c r="Y1967">
        <v>848.60355373906441</v>
      </c>
      <c r="Z1967">
        <v>1163.971128378292</v>
      </c>
      <c r="AA1967">
        <v>1078.8635771086401</v>
      </c>
      <c r="AB1967">
        <v>274.55472781419934</v>
      </c>
      <c r="AC1967">
        <v>1149.4860322011677</v>
      </c>
      <c r="AD1967">
        <v>41.823542387452505</v>
      </c>
      <c r="AE1967">
        <v>4988.9557847627693</v>
      </c>
    </row>
    <row r="1968" spans="1:31" x14ac:dyDescent="0.25">
      <c r="A1968">
        <v>1898979</v>
      </c>
      <c r="B1968">
        <v>1</v>
      </c>
      <c r="C1968" t="s">
        <v>80</v>
      </c>
      <c r="D1968" t="s">
        <v>108</v>
      </c>
      <c r="E1968" t="s">
        <v>131</v>
      </c>
      <c r="F1968" t="s">
        <v>5833</v>
      </c>
      <c r="G1968" t="s">
        <v>133</v>
      </c>
      <c r="H1968" t="s">
        <v>134</v>
      </c>
      <c r="I1968" t="s">
        <v>135</v>
      </c>
      <c r="J1968" t="s">
        <v>136</v>
      </c>
      <c r="K1968" t="s">
        <v>137</v>
      </c>
      <c r="L1968" t="s">
        <v>5834</v>
      </c>
      <c r="M1968" t="s">
        <v>5835</v>
      </c>
      <c r="N1968">
        <v>6.3991666660000002</v>
      </c>
      <c r="O1968">
        <v>0</v>
      </c>
      <c r="P1968">
        <v>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3.9630605102912995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3.9630605102912995</v>
      </c>
    </row>
    <row r="1969" spans="1:31" x14ac:dyDescent="0.25">
      <c r="A1969">
        <v>1897456</v>
      </c>
      <c r="B1969">
        <v>1</v>
      </c>
      <c r="C1969" t="s">
        <v>80</v>
      </c>
      <c r="D1969" t="s">
        <v>85</v>
      </c>
      <c r="E1969" t="s">
        <v>171</v>
      </c>
      <c r="F1969" t="s">
        <v>5836</v>
      </c>
      <c r="G1969" t="s">
        <v>446</v>
      </c>
      <c r="H1969" t="s">
        <v>3625</v>
      </c>
      <c r="I1969" t="s">
        <v>135</v>
      </c>
      <c r="J1969" t="s">
        <v>136</v>
      </c>
      <c r="K1969" t="s">
        <v>137</v>
      </c>
      <c r="L1969" t="s">
        <v>5837</v>
      </c>
      <c r="M1969" t="s">
        <v>5838</v>
      </c>
      <c r="N1969">
        <v>0.769666666</v>
      </c>
      <c r="O1969">
        <v>0</v>
      </c>
      <c r="P1969">
        <v>3097</v>
      </c>
      <c r="Q1969">
        <v>0</v>
      </c>
      <c r="R1969">
        <v>0</v>
      </c>
      <c r="S1969">
        <v>0</v>
      </c>
      <c r="T1969">
        <v>498</v>
      </c>
      <c r="U1969">
        <v>0</v>
      </c>
      <c r="V1969">
        <v>0</v>
      </c>
      <c r="W1969">
        <v>0</v>
      </c>
      <c r="X1969">
        <v>693.5126112078093</v>
      </c>
      <c r="Y1969">
        <v>0</v>
      </c>
      <c r="Z1969">
        <v>0</v>
      </c>
      <c r="AA1969">
        <v>0</v>
      </c>
      <c r="AB1969">
        <v>559.01733143150511</v>
      </c>
      <c r="AC1969">
        <v>0</v>
      </c>
      <c r="AD1969">
        <v>0</v>
      </c>
      <c r="AE1969">
        <v>1252.5299426393144</v>
      </c>
    </row>
    <row r="1970" spans="1:31" x14ac:dyDescent="0.25">
      <c r="A1970">
        <v>1899620</v>
      </c>
      <c r="B1970">
        <v>1</v>
      </c>
      <c r="C1970" t="s">
        <v>80</v>
      </c>
      <c r="D1970" t="s">
        <v>104</v>
      </c>
      <c r="E1970" t="s">
        <v>154</v>
      </c>
      <c r="F1970" t="s">
        <v>5839</v>
      </c>
      <c r="G1970" t="s">
        <v>446</v>
      </c>
      <c r="H1970" t="s">
        <v>3625</v>
      </c>
      <c r="I1970" t="s">
        <v>135</v>
      </c>
      <c r="J1970" t="s">
        <v>136</v>
      </c>
      <c r="K1970" t="s">
        <v>137</v>
      </c>
      <c r="L1970" t="s">
        <v>5840</v>
      </c>
      <c r="M1970" t="s">
        <v>5841</v>
      </c>
      <c r="N1970">
        <v>0.60777777700000002</v>
      </c>
      <c r="O1970">
        <v>126</v>
      </c>
      <c r="P1970">
        <v>8464</v>
      </c>
      <c r="Q1970">
        <v>227</v>
      </c>
      <c r="R1970">
        <v>333</v>
      </c>
      <c r="S1970">
        <v>84</v>
      </c>
      <c r="T1970">
        <v>1019</v>
      </c>
      <c r="U1970">
        <v>12</v>
      </c>
      <c r="V1970">
        <v>2</v>
      </c>
      <c r="W1970">
        <v>83.751179344679016</v>
      </c>
      <c r="X1970">
        <v>1346.2086193438874</v>
      </c>
      <c r="Y1970">
        <v>254.95879736033933</v>
      </c>
      <c r="Z1970">
        <v>168.09966850856875</v>
      </c>
      <c r="AA1970">
        <v>302.38336049058137</v>
      </c>
      <c r="AB1970">
        <v>499.75639456871403</v>
      </c>
      <c r="AC1970">
        <v>231.12996400520029</v>
      </c>
      <c r="AD1970">
        <v>1.8619979386404979</v>
      </c>
      <c r="AE1970">
        <v>2888.1499815606103</v>
      </c>
    </row>
    <row r="1971" spans="1:31" x14ac:dyDescent="0.25">
      <c r="A1971">
        <v>1897751</v>
      </c>
      <c r="B1971">
        <v>1</v>
      </c>
      <c r="C1971" t="s">
        <v>81</v>
      </c>
      <c r="D1971" t="s">
        <v>123</v>
      </c>
      <c r="E1971" t="s">
        <v>220</v>
      </c>
      <c r="F1971" t="s">
        <v>5842</v>
      </c>
      <c r="G1971" t="s">
        <v>202</v>
      </c>
      <c r="H1971" t="s">
        <v>157</v>
      </c>
      <c r="I1971" t="s">
        <v>135</v>
      </c>
      <c r="J1971" t="s">
        <v>136</v>
      </c>
      <c r="K1971" t="s">
        <v>203</v>
      </c>
      <c r="L1971" t="s">
        <v>5843</v>
      </c>
      <c r="M1971" t="s">
        <v>5844</v>
      </c>
      <c r="N1971">
        <v>7.8605555550000004</v>
      </c>
      <c r="O1971">
        <v>2</v>
      </c>
      <c r="P1971">
        <v>197</v>
      </c>
      <c r="Q1971">
        <v>22</v>
      </c>
      <c r="R1971">
        <v>36</v>
      </c>
      <c r="S1971">
        <v>2</v>
      </c>
      <c r="T1971">
        <v>17</v>
      </c>
      <c r="U1971">
        <v>0</v>
      </c>
      <c r="V1971">
        <v>0</v>
      </c>
      <c r="W1971">
        <v>368.02048559805951</v>
      </c>
      <c r="X1971">
        <v>682.01618654988317</v>
      </c>
      <c r="Y1971">
        <v>2450.7437105823615</v>
      </c>
      <c r="Z1971">
        <v>2043.1528682662458</v>
      </c>
      <c r="AA1971">
        <v>499.70388384299235</v>
      </c>
      <c r="AB1971">
        <v>416.79534761873668</v>
      </c>
      <c r="AC1971">
        <v>0</v>
      </c>
      <c r="AD1971">
        <v>0</v>
      </c>
      <c r="AE1971">
        <v>6460.4324824582791</v>
      </c>
    </row>
    <row r="1972" spans="1:31" x14ac:dyDescent="0.25">
      <c r="A1972">
        <v>1899417</v>
      </c>
      <c r="B1972">
        <v>1</v>
      </c>
      <c r="C1972" t="s">
        <v>81</v>
      </c>
      <c r="D1972" t="s">
        <v>117</v>
      </c>
      <c r="E1972" t="s">
        <v>140</v>
      </c>
      <c r="F1972" t="s">
        <v>5845</v>
      </c>
      <c r="G1972" t="s">
        <v>217</v>
      </c>
      <c r="H1972" t="s">
        <v>134</v>
      </c>
      <c r="I1972" t="s">
        <v>135</v>
      </c>
      <c r="J1972" t="s">
        <v>136</v>
      </c>
      <c r="K1972" t="s">
        <v>137</v>
      </c>
      <c r="L1972" t="s">
        <v>5846</v>
      </c>
      <c r="M1972" t="s">
        <v>5847</v>
      </c>
      <c r="N1972">
        <v>1.0575000000000001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0.27637634926740001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0.27637634926740001</v>
      </c>
    </row>
    <row r="1973" spans="1:31" x14ac:dyDescent="0.25">
      <c r="A1973">
        <v>1899766</v>
      </c>
      <c r="B1973">
        <v>1</v>
      </c>
      <c r="C1973" t="s">
        <v>80</v>
      </c>
      <c r="D1973" t="s">
        <v>98</v>
      </c>
      <c r="E1973" t="s">
        <v>131</v>
      </c>
      <c r="F1973" t="s">
        <v>5848</v>
      </c>
      <c r="G1973" t="s">
        <v>133</v>
      </c>
      <c r="H1973" t="s">
        <v>134</v>
      </c>
      <c r="I1973" t="s">
        <v>135</v>
      </c>
      <c r="J1973" t="s">
        <v>136</v>
      </c>
      <c r="K1973" t="s">
        <v>137</v>
      </c>
      <c r="L1973" t="s">
        <v>5849</v>
      </c>
      <c r="M1973" t="s">
        <v>5850</v>
      </c>
      <c r="N1973">
        <v>0.73111111100000004</v>
      </c>
      <c r="O1973">
        <v>0</v>
      </c>
      <c r="P1973">
        <v>30</v>
      </c>
      <c r="Q1973">
        <v>0</v>
      </c>
      <c r="R1973">
        <v>6</v>
      </c>
      <c r="S1973">
        <v>0</v>
      </c>
      <c r="T1973">
        <v>6</v>
      </c>
      <c r="U1973">
        <v>0</v>
      </c>
      <c r="V1973">
        <v>0</v>
      </c>
      <c r="W1973">
        <v>0</v>
      </c>
      <c r="X1973">
        <v>22.014640852357225</v>
      </c>
      <c r="Y1973">
        <v>0</v>
      </c>
      <c r="Z1973">
        <v>26.45994416446991</v>
      </c>
      <c r="AA1973">
        <v>0</v>
      </c>
      <c r="AB1973">
        <v>5.4255897537924875</v>
      </c>
      <c r="AC1973">
        <v>0</v>
      </c>
      <c r="AD1973">
        <v>0</v>
      </c>
      <c r="AE1973">
        <v>53.900174770619621</v>
      </c>
    </row>
    <row r="1974" spans="1:31" x14ac:dyDescent="0.25">
      <c r="A1974">
        <v>1898438</v>
      </c>
      <c r="B1974">
        <v>1</v>
      </c>
      <c r="C1974" t="s">
        <v>80</v>
      </c>
      <c r="D1974" t="s">
        <v>94</v>
      </c>
      <c r="E1974" t="s">
        <v>154</v>
      </c>
      <c r="F1974" t="s">
        <v>5851</v>
      </c>
      <c r="G1974" t="s">
        <v>446</v>
      </c>
      <c r="H1974" t="s">
        <v>3625</v>
      </c>
      <c r="I1974" t="s">
        <v>135</v>
      </c>
      <c r="J1974" t="s">
        <v>136</v>
      </c>
      <c r="K1974" t="s">
        <v>137</v>
      </c>
      <c r="L1974" t="s">
        <v>5852</v>
      </c>
      <c r="M1974" t="s">
        <v>5853</v>
      </c>
      <c r="N1974">
        <v>0.86666666599999997</v>
      </c>
      <c r="O1974">
        <v>0</v>
      </c>
      <c r="P1974">
        <v>19340</v>
      </c>
      <c r="Q1974">
        <v>1</v>
      </c>
      <c r="R1974">
        <v>320</v>
      </c>
      <c r="S1974">
        <v>12</v>
      </c>
      <c r="T1974">
        <v>3324</v>
      </c>
      <c r="U1974">
        <v>2</v>
      </c>
      <c r="V1974">
        <v>11</v>
      </c>
      <c r="W1974">
        <v>0</v>
      </c>
      <c r="X1974">
        <v>3767.2378549917016</v>
      </c>
      <c r="Y1974">
        <v>5.5677575248198004</v>
      </c>
      <c r="Z1974">
        <v>237.87436322889292</v>
      </c>
      <c r="AA1974">
        <v>1467.7813296377515</v>
      </c>
      <c r="AB1974">
        <v>3211.4589039940151</v>
      </c>
      <c r="AC1974">
        <v>191.07444301453012</v>
      </c>
      <c r="AD1974">
        <v>128.11024318089378</v>
      </c>
      <c r="AE1974">
        <v>9009.1048955726037</v>
      </c>
    </row>
    <row r="1975" spans="1:31" x14ac:dyDescent="0.25">
      <c r="A1975">
        <v>1899125</v>
      </c>
      <c r="B1975">
        <v>1</v>
      </c>
      <c r="C1975" t="s">
        <v>80</v>
      </c>
      <c r="D1975" t="s">
        <v>103</v>
      </c>
      <c r="E1975" t="s">
        <v>154</v>
      </c>
      <c r="F1975" t="s">
        <v>5854</v>
      </c>
      <c r="G1975" t="s">
        <v>362</v>
      </c>
      <c r="H1975" t="s">
        <v>157</v>
      </c>
      <c r="I1975" t="s">
        <v>135</v>
      </c>
      <c r="J1975" t="s">
        <v>3</v>
      </c>
      <c r="K1975" t="s">
        <v>137</v>
      </c>
      <c r="L1975" t="s">
        <v>5855</v>
      </c>
      <c r="M1975" t="s">
        <v>5856</v>
      </c>
      <c r="N1975">
        <v>0.55555555499999998</v>
      </c>
      <c r="O1975">
        <v>32</v>
      </c>
      <c r="P1975">
        <v>6067</v>
      </c>
      <c r="Q1975">
        <v>25</v>
      </c>
      <c r="R1975">
        <v>324</v>
      </c>
      <c r="S1975">
        <v>27</v>
      </c>
      <c r="T1975">
        <v>693</v>
      </c>
      <c r="U1975">
        <v>2</v>
      </c>
      <c r="V1975">
        <v>0</v>
      </c>
      <c r="W1975">
        <v>12.755983977530558</v>
      </c>
      <c r="X1975">
        <v>1009.0472210430361</v>
      </c>
      <c r="Y1975">
        <v>97.407277213328911</v>
      </c>
      <c r="Z1975">
        <v>254.85095647267886</v>
      </c>
      <c r="AA1975">
        <v>78.753758314582228</v>
      </c>
      <c r="AB1975">
        <v>507.64192626313678</v>
      </c>
      <c r="AC1975">
        <v>123.80635124701891</v>
      </c>
      <c r="AD1975">
        <v>0</v>
      </c>
      <c r="AE1975">
        <v>2084.2634745313126</v>
      </c>
    </row>
    <row r="1976" spans="1:31" x14ac:dyDescent="0.25">
      <c r="A1976">
        <v>1899912</v>
      </c>
      <c r="B1976">
        <v>1</v>
      </c>
      <c r="C1976" t="s">
        <v>80</v>
      </c>
      <c r="D1976" t="s">
        <v>84</v>
      </c>
      <c r="E1976" t="s">
        <v>140</v>
      </c>
      <c r="F1976" t="s">
        <v>5857</v>
      </c>
      <c r="G1976" t="s">
        <v>217</v>
      </c>
      <c r="H1976" t="s">
        <v>134</v>
      </c>
      <c r="I1976" t="s">
        <v>135</v>
      </c>
      <c r="J1976" t="s">
        <v>136</v>
      </c>
      <c r="K1976" t="s">
        <v>137</v>
      </c>
      <c r="L1976" t="s">
        <v>5858</v>
      </c>
      <c r="M1976" t="s">
        <v>5859</v>
      </c>
      <c r="N1976">
        <v>0.95666666600000005</v>
      </c>
      <c r="O1976">
        <v>0</v>
      </c>
      <c r="P1976">
        <v>5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1.5238281760944501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1.5238281760944501</v>
      </c>
    </row>
    <row r="1977" spans="1:31" x14ac:dyDescent="0.25">
      <c r="A1977">
        <v>1898338</v>
      </c>
      <c r="B1977">
        <v>1</v>
      </c>
      <c r="C1977" t="s">
        <v>80</v>
      </c>
      <c r="D1977" t="s">
        <v>90</v>
      </c>
      <c r="E1977" t="s">
        <v>171</v>
      </c>
      <c r="F1977" t="s">
        <v>5860</v>
      </c>
      <c r="G1977" t="s">
        <v>446</v>
      </c>
      <c r="H1977" t="s">
        <v>3625</v>
      </c>
      <c r="I1977" t="s">
        <v>135</v>
      </c>
      <c r="J1977" t="s">
        <v>136</v>
      </c>
      <c r="K1977" t="s">
        <v>137</v>
      </c>
      <c r="L1977" t="s">
        <v>4293</v>
      </c>
      <c r="M1977" t="s">
        <v>5119</v>
      </c>
      <c r="N1977">
        <v>0.936111111</v>
      </c>
      <c r="O1977">
        <v>0</v>
      </c>
      <c r="P1977">
        <v>20793</v>
      </c>
      <c r="Q1977">
        <v>0</v>
      </c>
      <c r="R1977">
        <v>0</v>
      </c>
      <c r="S1977">
        <v>5</v>
      </c>
      <c r="T1977">
        <v>1741</v>
      </c>
      <c r="U1977">
        <v>0</v>
      </c>
      <c r="V1977">
        <v>0</v>
      </c>
      <c r="W1977">
        <v>0</v>
      </c>
      <c r="X1977">
        <v>5238.0875385313893</v>
      </c>
      <c r="Y1977">
        <v>0</v>
      </c>
      <c r="Z1977">
        <v>0</v>
      </c>
      <c r="AA1977">
        <v>307.44179157927692</v>
      </c>
      <c r="AB1977">
        <v>2580.3100513502222</v>
      </c>
      <c r="AC1977">
        <v>0</v>
      </c>
      <c r="AD1977">
        <v>0</v>
      </c>
      <c r="AE1977">
        <v>8125.8393814608889</v>
      </c>
    </row>
    <row r="1978" spans="1:31" x14ac:dyDescent="0.25">
      <c r="A1978">
        <v>1899666</v>
      </c>
      <c r="B1978">
        <v>1</v>
      </c>
      <c r="C1978" t="s">
        <v>80</v>
      </c>
      <c r="D1978" t="s">
        <v>87</v>
      </c>
      <c r="E1978" t="s">
        <v>154</v>
      </c>
      <c r="F1978" t="s">
        <v>5861</v>
      </c>
      <c r="G1978" t="s">
        <v>156</v>
      </c>
      <c r="H1978" t="s">
        <v>157</v>
      </c>
      <c r="I1978" t="s">
        <v>135</v>
      </c>
      <c r="J1978" t="s">
        <v>136</v>
      </c>
      <c r="K1978" t="s">
        <v>137</v>
      </c>
      <c r="L1978" t="s">
        <v>5862</v>
      </c>
      <c r="M1978" t="s">
        <v>5863</v>
      </c>
      <c r="N1978">
        <v>1.2508333330000001</v>
      </c>
      <c r="O1978">
        <v>0</v>
      </c>
      <c r="P1978">
        <v>1440</v>
      </c>
      <c r="Q1978">
        <v>0</v>
      </c>
      <c r="R1978">
        <v>0</v>
      </c>
      <c r="S1978">
        <v>28</v>
      </c>
      <c r="T1978">
        <v>237</v>
      </c>
      <c r="U1978">
        <v>23</v>
      </c>
      <c r="V1978">
        <v>26</v>
      </c>
      <c r="W1978">
        <v>0</v>
      </c>
      <c r="X1978">
        <v>1482.6822615387073</v>
      </c>
      <c r="Y1978">
        <v>0</v>
      </c>
      <c r="Z1978">
        <v>0</v>
      </c>
      <c r="AA1978">
        <v>973.68132234582072</v>
      </c>
      <c r="AB1978">
        <v>1094.1723273739437</v>
      </c>
      <c r="AC1978">
        <v>994.56057932450926</v>
      </c>
      <c r="AD1978">
        <v>886.8098942813516</v>
      </c>
      <c r="AE1978">
        <v>5431.9063848643327</v>
      </c>
    </row>
    <row r="1979" spans="1:31" x14ac:dyDescent="0.25">
      <c r="A1979">
        <v>1899640</v>
      </c>
      <c r="B1979">
        <v>1</v>
      </c>
      <c r="C1979" t="s">
        <v>80</v>
      </c>
      <c r="D1979" t="s">
        <v>102</v>
      </c>
      <c r="E1979" t="s">
        <v>140</v>
      </c>
      <c r="F1979" t="s">
        <v>5864</v>
      </c>
      <c r="G1979" t="s">
        <v>342</v>
      </c>
      <c r="H1979" t="s">
        <v>134</v>
      </c>
      <c r="I1979" t="s">
        <v>135</v>
      </c>
      <c r="J1979" t="s">
        <v>136</v>
      </c>
      <c r="K1979" t="s">
        <v>137</v>
      </c>
      <c r="L1979" t="s">
        <v>5865</v>
      </c>
      <c r="M1979" t="s">
        <v>5866</v>
      </c>
      <c r="N1979">
        <v>1.801111111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0.75664008234435343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0.75664008234435343</v>
      </c>
    </row>
    <row r="1980" spans="1:31" x14ac:dyDescent="0.25">
      <c r="A1980">
        <v>1899901</v>
      </c>
      <c r="B1980">
        <v>1</v>
      </c>
      <c r="C1980" t="s">
        <v>81</v>
      </c>
      <c r="D1980" t="s">
        <v>112</v>
      </c>
      <c r="E1980" t="s">
        <v>131</v>
      </c>
      <c r="F1980" t="s">
        <v>5867</v>
      </c>
      <c r="G1980" t="s">
        <v>133</v>
      </c>
      <c r="H1980" t="s">
        <v>134</v>
      </c>
      <c r="I1980" t="s">
        <v>135</v>
      </c>
      <c r="J1980" t="s">
        <v>136</v>
      </c>
      <c r="K1980" t="s">
        <v>137</v>
      </c>
      <c r="L1980" t="s">
        <v>5868</v>
      </c>
      <c r="M1980" t="s">
        <v>5869</v>
      </c>
      <c r="N1980">
        <v>1.675277777</v>
      </c>
      <c r="O1980">
        <v>0</v>
      </c>
      <c r="P1980">
        <v>350</v>
      </c>
      <c r="Q1980">
        <v>0</v>
      </c>
      <c r="R1980">
        <v>0</v>
      </c>
      <c r="S1980">
        <v>0</v>
      </c>
      <c r="T1980">
        <v>9</v>
      </c>
      <c r="U1980">
        <v>0</v>
      </c>
      <c r="V1980">
        <v>0</v>
      </c>
      <c r="W1980">
        <v>0</v>
      </c>
      <c r="X1980">
        <v>121.24642080549988</v>
      </c>
      <c r="Y1980">
        <v>0</v>
      </c>
      <c r="Z1980">
        <v>0</v>
      </c>
      <c r="AA1980">
        <v>0</v>
      </c>
      <c r="AB1980">
        <v>2.1398709455105491</v>
      </c>
      <c r="AC1980">
        <v>0</v>
      </c>
      <c r="AD1980">
        <v>0</v>
      </c>
      <c r="AE1980">
        <v>123.38629175101043</v>
      </c>
    </row>
    <row r="1981" spans="1:31" x14ac:dyDescent="0.25">
      <c r="A1981">
        <v>1899497</v>
      </c>
      <c r="B1981">
        <v>1</v>
      </c>
      <c r="C1981" t="s">
        <v>80</v>
      </c>
      <c r="D1981" t="s">
        <v>107</v>
      </c>
      <c r="E1981" t="s">
        <v>220</v>
      </c>
      <c r="F1981" t="s">
        <v>5870</v>
      </c>
      <c r="G1981" t="s">
        <v>156</v>
      </c>
      <c r="H1981" t="s">
        <v>157</v>
      </c>
      <c r="I1981" t="s">
        <v>135</v>
      </c>
      <c r="J1981" t="s">
        <v>136</v>
      </c>
      <c r="K1981" t="s">
        <v>137</v>
      </c>
      <c r="L1981" t="s">
        <v>5871</v>
      </c>
      <c r="M1981" t="s">
        <v>5872</v>
      </c>
      <c r="N1981">
        <v>0.72027777699999995</v>
      </c>
      <c r="O1981">
        <v>6</v>
      </c>
      <c r="P1981">
        <v>1174</v>
      </c>
      <c r="Q1981">
        <v>13</v>
      </c>
      <c r="R1981">
        <v>45</v>
      </c>
      <c r="S1981">
        <v>9</v>
      </c>
      <c r="T1981">
        <v>94</v>
      </c>
      <c r="U1981">
        <v>1</v>
      </c>
      <c r="V1981">
        <v>0</v>
      </c>
      <c r="W1981">
        <v>3.7006336064269254</v>
      </c>
      <c r="X1981">
        <v>189.13686033411673</v>
      </c>
      <c r="Y1981">
        <v>75.482822937066146</v>
      </c>
      <c r="Z1981">
        <v>17.638229546513369</v>
      </c>
      <c r="AA1981">
        <v>70.062617815334193</v>
      </c>
      <c r="AB1981">
        <v>93.526447024342261</v>
      </c>
      <c r="AC1981">
        <v>89.847487648674544</v>
      </c>
      <c r="AD1981">
        <v>0</v>
      </c>
      <c r="AE1981">
        <v>539.39509891247417</v>
      </c>
    </row>
    <row r="1982" spans="1:31" x14ac:dyDescent="0.25">
      <c r="A1982">
        <v>1898527</v>
      </c>
      <c r="B1982">
        <v>1</v>
      </c>
      <c r="C1982" t="s">
        <v>80</v>
      </c>
      <c r="D1982" t="s">
        <v>87</v>
      </c>
      <c r="E1982" t="s">
        <v>171</v>
      </c>
      <c r="F1982" t="s">
        <v>4147</v>
      </c>
      <c r="G1982" t="s">
        <v>446</v>
      </c>
      <c r="H1982" t="s">
        <v>3625</v>
      </c>
      <c r="I1982" t="s">
        <v>135</v>
      </c>
      <c r="J1982" t="s">
        <v>136</v>
      </c>
      <c r="K1982" t="s">
        <v>137</v>
      </c>
      <c r="L1982" t="s">
        <v>5873</v>
      </c>
      <c r="M1982" t="s">
        <v>5874</v>
      </c>
      <c r="N1982">
        <v>0.578333333</v>
      </c>
      <c r="O1982">
        <v>3</v>
      </c>
      <c r="P1982">
        <v>14920</v>
      </c>
      <c r="Q1982">
        <v>2</v>
      </c>
      <c r="R1982">
        <v>28</v>
      </c>
      <c r="S1982">
        <v>42</v>
      </c>
      <c r="T1982">
        <v>1401</v>
      </c>
      <c r="U1982">
        <v>12</v>
      </c>
      <c r="V1982">
        <v>7</v>
      </c>
      <c r="W1982">
        <v>34.2592880620806</v>
      </c>
      <c r="X1982">
        <v>2826.3896073372948</v>
      </c>
      <c r="Y1982">
        <v>1.0125448895864051</v>
      </c>
      <c r="Z1982">
        <v>11.486383480227168</v>
      </c>
      <c r="AA1982">
        <v>4460.2667909530282</v>
      </c>
      <c r="AB1982">
        <v>1796.2143357225191</v>
      </c>
      <c r="AC1982">
        <v>270.30310677942884</v>
      </c>
      <c r="AD1982">
        <v>123.88076429476213</v>
      </c>
      <c r="AE1982">
        <v>9523.8128215189263</v>
      </c>
    </row>
    <row r="1983" spans="1:31" x14ac:dyDescent="0.25">
      <c r="A1983">
        <v>1898787</v>
      </c>
      <c r="B1983">
        <v>1</v>
      </c>
      <c r="C1983" t="s">
        <v>80</v>
      </c>
      <c r="D1983" t="s">
        <v>83</v>
      </c>
      <c r="E1983" t="s">
        <v>171</v>
      </c>
      <c r="F1983" t="s">
        <v>5875</v>
      </c>
      <c r="G1983" t="s">
        <v>446</v>
      </c>
      <c r="H1983" t="s">
        <v>3625</v>
      </c>
      <c r="I1983" t="s">
        <v>135</v>
      </c>
      <c r="J1983" t="s">
        <v>136</v>
      </c>
      <c r="K1983" t="s">
        <v>137</v>
      </c>
      <c r="L1983" t="s">
        <v>5876</v>
      </c>
      <c r="M1983" t="s">
        <v>5877</v>
      </c>
      <c r="N1983">
        <v>0.69067500000000004</v>
      </c>
      <c r="O1983">
        <v>0</v>
      </c>
      <c r="P1983">
        <v>2940</v>
      </c>
      <c r="Q1983">
        <v>0</v>
      </c>
      <c r="R1983">
        <v>0</v>
      </c>
      <c r="S1983">
        <v>3</v>
      </c>
      <c r="T1983">
        <v>472</v>
      </c>
      <c r="U1983">
        <v>3</v>
      </c>
      <c r="V1983">
        <v>1</v>
      </c>
      <c r="W1983">
        <v>0</v>
      </c>
      <c r="X1983">
        <v>702.16408726039697</v>
      </c>
      <c r="Y1983">
        <v>0</v>
      </c>
      <c r="Z1983">
        <v>0</v>
      </c>
      <c r="AA1983">
        <v>4.2622809771331474</v>
      </c>
      <c r="AB1983">
        <v>449.61077330538939</v>
      </c>
      <c r="AC1983">
        <v>131.23277773591565</v>
      </c>
      <c r="AD1983">
        <v>17.011946889404022</v>
      </c>
      <c r="AE1983">
        <v>1304.281866168239</v>
      </c>
    </row>
    <row r="1984" spans="1:31" x14ac:dyDescent="0.25">
      <c r="A1984">
        <v>1899758</v>
      </c>
      <c r="B1984">
        <v>1</v>
      </c>
      <c r="C1984" t="s">
        <v>81</v>
      </c>
      <c r="D1984" t="s">
        <v>118</v>
      </c>
      <c r="E1984" t="s">
        <v>131</v>
      </c>
      <c r="F1984" t="s">
        <v>5878</v>
      </c>
      <c r="G1984" t="s">
        <v>133</v>
      </c>
      <c r="H1984" t="s">
        <v>134</v>
      </c>
      <c r="I1984" t="s">
        <v>135</v>
      </c>
      <c r="J1984" t="s">
        <v>136</v>
      </c>
      <c r="K1984" t="s">
        <v>137</v>
      </c>
      <c r="L1984" t="s">
        <v>5879</v>
      </c>
      <c r="M1984" t="s">
        <v>5880</v>
      </c>
      <c r="N1984">
        <v>3.6219444439999999</v>
      </c>
      <c r="O1984">
        <v>0</v>
      </c>
      <c r="P1984">
        <v>269</v>
      </c>
      <c r="Q1984">
        <v>0</v>
      </c>
      <c r="R1984">
        <v>3</v>
      </c>
      <c r="S1984">
        <v>0</v>
      </c>
      <c r="T1984">
        <v>20</v>
      </c>
      <c r="U1984">
        <v>0</v>
      </c>
      <c r="V1984">
        <v>0</v>
      </c>
      <c r="W1984">
        <v>0</v>
      </c>
      <c r="X1984">
        <v>218.34911891397132</v>
      </c>
      <c r="Y1984">
        <v>0</v>
      </c>
      <c r="Z1984">
        <v>2.3980596389915134</v>
      </c>
      <c r="AA1984">
        <v>0</v>
      </c>
      <c r="AB1984">
        <v>35.556602682963067</v>
      </c>
      <c r="AC1984">
        <v>0</v>
      </c>
      <c r="AD1984">
        <v>0</v>
      </c>
      <c r="AE1984">
        <v>256.3037812359259</v>
      </c>
    </row>
    <row r="1985" spans="1:31" x14ac:dyDescent="0.25">
      <c r="A1985">
        <v>1899832</v>
      </c>
      <c r="B1985">
        <v>1</v>
      </c>
      <c r="C1985" t="s">
        <v>81</v>
      </c>
      <c r="D1985" t="s">
        <v>128</v>
      </c>
      <c r="E1985" t="s">
        <v>154</v>
      </c>
      <c r="F1985" t="s">
        <v>4398</v>
      </c>
      <c r="G1985" t="s">
        <v>156</v>
      </c>
      <c r="H1985" t="s">
        <v>157</v>
      </c>
      <c r="I1985" t="s">
        <v>135</v>
      </c>
      <c r="J1985" t="s">
        <v>136</v>
      </c>
      <c r="K1985" t="s">
        <v>137</v>
      </c>
      <c r="L1985" t="s">
        <v>5881</v>
      </c>
      <c r="M1985" t="s">
        <v>5882</v>
      </c>
      <c r="N1985">
        <v>0.27861111100000002</v>
      </c>
      <c r="O1985">
        <v>0</v>
      </c>
      <c r="P1985">
        <v>0</v>
      </c>
      <c r="Q1985">
        <v>0</v>
      </c>
      <c r="R1985">
        <v>0</v>
      </c>
      <c r="S1985">
        <v>2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0.89166213092758428</v>
      </c>
      <c r="AB1985">
        <v>0</v>
      </c>
      <c r="AC1985">
        <v>0</v>
      </c>
      <c r="AD1985">
        <v>0</v>
      </c>
      <c r="AE1985">
        <v>0.89166213092758428</v>
      </c>
    </row>
    <row r="1986" spans="1:31" x14ac:dyDescent="0.25">
      <c r="A1986">
        <v>1899732</v>
      </c>
      <c r="B1986">
        <v>1</v>
      </c>
      <c r="C1986" t="s">
        <v>81</v>
      </c>
      <c r="D1986" t="s">
        <v>118</v>
      </c>
      <c r="E1986" t="s">
        <v>131</v>
      </c>
      <c r="F1986" t="s">
        <v>5883</v>
      </c>
      <c r="G1986" t="s">
        <v>133</v>
      </c>
      <c r="H1986" t="s">
        <v>134</v>
      </c>
      <c r="I1986" t="s">
        <v>135</v>
      </c>
      <c r="J1986" t="s">
        <v>136</v>
      </c>
      <c r="K1986" t="s">
        <v>137</v>
      </c>
      <c r="L1986" t="s">
        <v>5884</v>
      </c>
      <c r="M1986" t="s">
        <v>5885</v>
      </c>
      <c r="N1986">
        <v>2.991944444</v>
      </c>
      <c r="O1986">
        <v>0</v>
      </c>
      <c r="P1986">
        <v>187</v>
      </c>
      <c r="Q1986">
        <v>0</v>
      </c>
      <c r="R1986">
        <v>0</v>
      </c>
      <c r="S1986">
        <v>0</v>
      </c>
      <c r="T1986">
        <v>20</v>
      </c>
      <c r="U1986">
        <v>0</v>
      </c>
      <c r="V1986">
        <v>0</v>
      </c>
      <c r="W1986">
        <v>0</v>
      </c>
      <c r="X1986">
        <v>148.37969001354475</v>
      </c>
      <c r="Y1986">
        <v>0</v>
      </c>
      <c r="Z1986">
        <v>0</v>
      </c>
      <c r="AA1986">
        <v>0</v>
      </c>
      <c r="AB1986">
        <v>53.6766543430575</v>
      </c>
      <c r="AC1986">
        <v>0</v>
      </c>
      <c r="AD1986">
        <v>0</v>
      </c>
      <c r="AE1986">
        <v>202.05634435660224</v>
      </c>
    </row>
    <row r="1987" spans="1:31" x14ac:dyDescent="0.25">
      <c r="A1987">
        <v>1897313</v>
      </c>
      <c r="B1987">
        <v>1</v>
      </c>
      <c r="C1987" t="s">
        <v>80</v>
      </c>
      <c r="D1987" t="s">
        <v>97</v>
      </c>
      <c r="E1987" t="s">
        <v>131</v>
      </c>
      <c r="F1987" t="s">
        <v>2892</v>
      </c>
      <c r="G1987" t="s">
        <v>133</v>
      </c>
      <c r="H1987" t="s">
        <v>134</v>
      </c>
      <c r="I1987" t="s">
        <v>135</v>
      </c>
      <c r="J1987" t="s">
        <v>136</v>
      </c>
      <c r="K1987" t="s">
        <v>137</v>
      </c>
      <c r="L1987" t="s">
        <v>5886</v>
      </c>
      <c r="M1987" t="s">
        <v>5887</v>
      </c>
      <c r="N1987">
        <v>1.860833333</v>
      </c>
      <c r="O1987">
        <v>0</v>
      </c>
      <c r="P1987">
        <v>61</v>
      </c>
      <c r="Q1987">
        <v>0</v>
      </c>
      <c r="R1987">
        <v>1</v>
      </c>
      <c r="S1987">
        <v>0</v>
      </c>
      <c r="T1987">
        <v>14</v>
      </c>
      <c r="U1987">
        <v>0</v>
      </c>
      <c r="V1987">
        <v>0</v>
      </c>
      <c r="W1987">
        <v>0</v>
      </c>
      <c r="X1987">
        <v>26.70209283978965</v>
      </c>
      <c r="Y1987">
        <v>0</v>
      </c>
      <c r="Z1987">
        <v>0.65899823873644225</v>
      </c>
      <c r="AA1987">
        <v>0</v>
      </c>
      <c r="AB1987">
        <v>35.6176814962812</v>
      </c>
      <c r="AC1987">
        <v>0</v>
      </c>
      <c r="AD1987">
        <v>0</v>
      </c>
      <c r="AE1987">
        <v>62.978772574807294</v>
      </c>
    </row>
    <row r="1988" spans="1:31" x14ac:dyDescent="0.25">
      <c r="A1988">
        <v>1897413</v>
      </c>
      <c r="B1988">
        <v>1</v>
      </c>
      <c r="C1988" t="s">
        <v>80</v>
      </c>
      <c r="D1988" t="s">
        <v>84</v>
      </c>
      <c r="E1988" t="s">
        <v>171</v>
      </c>
      <c r="F1988" t="s">
        <v>5404</v>
      </c>
      <c r="G1988" t="s">
        <v>446</v>
      </c>
      <c r="H1988" t="s">
        <v>3625</v>
      </c>
      <c r="I1988" t="s">
        <v>135</v>
      </c>
      <c r="J1988" t="s">
        <v>136</v>
      </c>
      <c r="K1988" t="s">
        <v>137</v>
      </c>
      <c r="L1988" t="s">
        <v>5888</v>
      </c>
      <c r="M1988" t="s">
        <v>5889</v>
      </c>
      <c r="N1988">
        <v>1.1725000000000001</v>
      </c>
      <c r="O1988">
        <v>0</v>
      </c>
      <c r="P1988">
        <v>15400</v>
      </c>
      <c r="Q1988">
        <v>0</v>
      </c>
      <c r="R1988">
        <v>0</v>
      </c>
      <c r="S1988">
        <v>0</v>
      </c>
      <c r="T1988">
        <v>1368</v>
      </c>
      <c r="U1988">
        <v>0</v>
      </c>
      <c r="V1988">
        <v>5</v>
      </c>
      <c r="W1988">
        <v>0</v>
      </c>
      <c r="X1988">
        <v>4507.3295320058169</v>
      </c>
      <c r="Y1988">
        <v>0</v>
      </c>
      <c r="Z1988">
        <v>0</v>
      </c>
      <c r="AA1988">
        <v>0</v>
      </c>
      <c r="AB1988">
        <v>3161.8867952769319</v>
      </c>
      <c r="AC1988">
        <v>0</v>
      </c>
      <c r="AD1988">
        <v>122.61883072022505</v>
      </c>
      <c r="AE1988">
        <v>7791.8351580029739</v>
      </c>
    </row>
    <row r="1989" spans="1:31" x14ac:dyDescent="0.25">
      <c r="A1989">
        <v>1897290</v>
      </c>
      <c r="B1989">
        <v>1</v>
      </c>
      <c r="C1989" t="s">
        <v>80</v>
      </c>
      <c r="D1989" t="s">
        <v>104</v>
      </c>
      <c r="E1989" t="s">
        <v>220</v>
      </c>
      <c r="F1989" t="s">
        <v>4329</v>
      </c>
      <c r="G1989" t="s">
        <v>156</v>
      </c>
      <c r="H1989" t="s">
        <v>157</v>
      </c>
      <c r="I1989" t="s">
        <v>222</v>
      </c>
      <c r="J1989" t="s">
        <v>136</v>
      </c>
      <c r="K1989" t="s">
        <v>137</v>
      </c>
      <c r="L1989" t="s">
        <v>5890</v>
      </c>
      <c r="M1989" t="s">
        <v>4330</v>
      </c>
      <c r="N1989">
        <v>1.8055555000000001E-2</v>
      </c>
      <c r="O1989">
        <v>4</v>
      </c>
      <c r="P1989">
        <v>1181</v>
      </c>
      <c r="Q1989">
        <v>10</v>
      </c>
      <c r="R1989">
        <v>5</v>
      </c>
      <c r="S1989">
        <v>15</v>
      </c>
      <c r="T1989">
        <v>145</v>
      </c>
      <c r="U1989">
        <v>3</v>
      </c>
      <c r="V1989">
        <v>0</v>
      </c>
      <c r="W1989">
        <v>1.0161862222597223E-2</v>
      </c>
      <c r="X1989">
        <v>4.5346058350228846</v>
      </c>
      <c r="Y1989">
        <v>0.19359094577414582</v>
      </c>
      <c r="Z1989">
        <v>2.9465438210541664E-2</v>
      </c>
      <c r="AA1989">
        <v>5.6985956664833992</v>
      </c>
      <c r="AB1989">
        <v>1.2593936586835677</v>
      </c>
      <c r="AC1989">
        <v>0.28543966640467777</v>
      </c>
      <c r="AD1989">
        <v>0</v>
      </c>
      <c r="AE1989">
        <v>12.011253072801814</v>
      </c>
    </row>
    <row r="1990" spans="1:31" x14ac:dyDescent="0.25">
      <c r="A1990">
        <v>1897382</v>
      </c>
      <c r="B1990">
        <v>1</v>
      </c>
      <c r="C1990" t="s">
        <v>80</v>
      </c>
      <c r="D1990" t="s">
        <v>90</v>
      </c>
      <c r="E1990" t="s">
        <v>171</v>
      </c>
      <c r="F1990" t="s">
        <v>5891</v>
      </c>
      <c r="G1990" t="s">
        <v>446</v>
      </c>
      <c r="H1990" t="s">
        <v>3625</v>
      </c>
      <c r="I1990" t="s">
        <v>135</v>
      </c>
      <c r="J1990" t="s">
        <v>136</v>
      </c>
      <c r="K1990" t="s">
        <v>137</v>
      </c>
      <c r="L1990" t="s">
        <v>5892</v>
      </c>
      <c r="M1990" t="s">
        <v>4891</v>
      </c>
      <c r="N1990">
        <v>1.2497222219999999</v>
      </c>
      <c r="O1990">
        <v>0</v>
      </c>
      <c r="P1990">
        <v>6056</v>
      </c>
      <c r="Q1990">
        <v>0</v>
      </c>
      <c r="R1990">
        <v>0</v>
      </c>
      <c r="S1990">
        <v>2</v>
      </c>
      <c r="T1990">
        <v>362</v>
      </c>
      <c r="U1990">
        <v>0</v>
      </c>
      <c r="V1990">
        <v>0</v>
      </c>
      <c r="W1990">
        <v>0</v>
      </c>
      <c r="X1990">
        <v>1815.0037018392593</v>
      </c>
      <c r="Y1990">
        <v>0</v>
      </c>
      <c r="Z1990">
        <v>0</v>
      </c>
      <c r="AA1990">
        <v>73.529355882791378</v>
      </c>
      <c r="AB1990">
        <v>407.14010316877824</v>
      </c>
      <c r="AC1990">
        <v>0</v>
      </c>
      <c r="AD1990">
        <v>0</v>
      </c>
      <c r="AE1990">
        <v>2295.673160890829</v>
      </c>
    </row>
    <row r="1991" spans="1:31" x14ac:dyDescent="0.25">
      <c r="A1991">
        <v>1897333</v>
      </c>
      <c r="B1991">
        <v>1</v>
      </c>
      <c r="C1991" t="s">
        <v>80</v>
      </c>
      <c r="D1991" t="s">
        <v>85</v>
      </c>
      <c r="E1991" t="s">
        <v>140</v>
      </c>
      <c r="F1991" t="s">
        <v>5893</v>
      </c>
      <c r="G1991" t="s">
        <v>342</v>
      </c>
      <c r="H1991" t="s">
        <v>134</v>
      </c>
      <c r="I1991" t="s">
        <v>135</v>
      </c>
      <c r="J1991" t="s">
        <v>136</v>
      </c>
      <c r="K1991" t="s">
        <v>137</v>
      </c>
      <c r="L1991" t="s">
        <v>5894</v>
      </c>
      <c r="M1991" t="s">
        <v>5895</v>
      </c>
      <c r="N1991">
        <v>1.698611111</v>
      </c>
      <c r="O1991">
        <v>0</v>
      </c>
      <c r="P1991">
        <v>5</v>
      </c>
      <c r="Q1991">
        <v>0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0</v>
      </c>
      <c r="X1991">
        <v>1.7064656795780557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1.7064656795780557</v>
      </c>
    </row>
    <row r="1992" spans="1:31" x14ac:dyDescent="0.25">
      <c r="A1992">
        <v>1899540</v>
      </c>
      <c r="B1992">
        <v>1</v>
      </c>
      <c r="C1992" t="s">
        <v>80</v>
      </c>
      <c r="D1992" t="s">
        <v>93</v>
      </c>
      <c r="E1992" t="s">
        <v>149</v>
      </c>
      <c r="F1992" t="s">
        <v>5896</v>
      </c>
      <c r="G1992" t="s">
        <v>279</v>
      </c>
      <c r="H1992" t="s">
        <v>134</v>
      </c>
      <c r="I1992" t="s">
        <v>135</v>
      </c>
      <c r="J1992" t="s">
        <v>136</v>
      </c>
      <c r="K1992" t="s">
        <v>137</v>
      </c>
      <c r="L1992" t="s">
        <v>5897</v>
      </c>
      <c r="M1992" t="s">
        <v>5898</v>
      </c>
      <c r="N1992">
        <v>1.8291666660000001</v>
      </c>
      <c r="O1992">
        <v>0</v>
      </c>
      <c r="P1992">
        <v>376</v>
      </c>
      <c r="Q1992">
        <v>0</v>
      </c>
      <c r="R1992">
        <v>0</v>
      </c>
      <c r="S1992">
        <v>0</v>
      </c>
      <c r="T1992">
        <v>57</v>
      </c>
      <c r="U1992">
        <v>0</v>
      </c>
      <c r="V1992">
        <v>0</v>
      </c>
      <c r="W1992">
        <v>0</v>
      </c>
      <c r="X1992">
        <v>187.94213016548477</v>
      </c>
      <c r="Y1992">
        <v>0</v>
      </c>
      <c r="Z1992">
        <v>0</v>
      </c>
      <c r="AA1992">
        <v>0</v>
      </c>
      <c r="AB1992">
        <v>184.42136465027443</v>
      </c>
      <c r="AC1992">
        <v>0</v>
      </c>
      <c r="AD1992">
        <v>0</v>
      </c>
      <c r="AE1992">
        <v>372.36349481575917</v>
      </c>
    </row>
    <row r="1993" spans="1:31" x14ac:dyDescent="0.25">
      <c r="A1993">
        <v>1897276</v>
      </c>
      <c r="B1993">
        <v>1</v>
      </c>
      <c r="C1993" t="s">
        <v>81</v>
      </c>
      <c r="D1993" t="s">
        <v>119</v>
      </c>
      <c r="E1993" t="s">
        <v>131</v>
      </c>
      <c r="F1993" t="s">
        <v>5899</v>
      </c>
      <c r="G1993" t="s">
        <v>133</v>
      </c>
      <c r="H1993" t="s">
        <v>134</v>
      </c>
      <c r="I1993" t="s">
        <v>135</v>
      </c>
      <c r="J1993" t="s">
        <v>136</v>
      </c>
      <c r="K1993" t="s">
        <v>137</v>
      </c>
      <c r="L1993" t="s">
        <v>5900</v>
      </c>
      <c r="M1993" t="s">
        <v>5901</v>
      </c>
      <c r="N1993">
        <v>1.1713888880000001</v>
      </c>
      <c r="O1993">
        <v>0</v>
      </c>
      <c r="P1993">
        <v>15</v>
      </c>
      <c r="Q1993">
        <v>0</v>
      </c>
      <c r="R1993">
        <v>1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6.7093368826046724</v>
      </c>
      <c r="Y1993">
        <v>0</v>
      </c>
      <c r="Z1993">
        <v>3.780888385477827</v>
      </c>
      <c r="AA1993">
        <v>0</v>
      </c>
      <c r="AB1993">
        <v>0</v>
      </c>
      <c r="AC1993">
        <v>0</v>
      </c>
      <c r="AD1993">
        <v>0</v>
      </c>
      <c r="AE1993">
        <v>10.490225268082499</v>
      </c>
    </row>
    <row r="1994" spans="1:31" x14ac:dyDescent="0.25">
      <c r="A1994">
        <v>1898258</v>
      </c>
      <c r="B1994">
        <v>1</v>
      </c>
      <c r="C1994" t="s">
        <v>80</v>
      </c>
      <c r="D1994" t="s">
        <v>84</v>
      </c>
      <c r="E1994" t="s">
        <v>171</v>
      </c>
      <c r="F1994" t="s">
        <v>5902</v>
      </c>
      <c r="G1994" t="s">
        <v>446</v>
      </c>
      <c r="H1994" t="s">
        <v>3625</v>
      </c>
      <c r="I1994" t="s">
        <v>135</v>
      </c>
      <c r="J1994" t="s">
        <v>136</v>
      </c>
      <c r="K1994" t="s">
        <v>137</v>
      </c>
      <c r="L1994" t="s">
        <v>5903</v>
      </c>
      <c r="M1994" t="s">
        <v>5904</v>
      </c>
      <c r="N1994">
        <v>0.78055555499999996</v>
      </c>
      <c r="O1994">
        <v>0</v>
      </c>
      <c r="P1994">
        <v>5372</v>
      </c>
      <c r="Q1994">
        <v>0</v>
      </c>
      <c r="R1994">
        <v>0</v>
      </c>
      <c r="S1994">
        <v>3</v>
      </c>
      <c r="T1994">
        <v>196</v>
      </c>
      <c r="U1994">
        <v>0</v>
      </c>
      <c r="V1994">
        <v>0</v>
      </c>
      <c r="W1994">
        <v>0</v>
      </c>
      <c r="X1994">
        <v>1008.6878607740343</v>
      </c>
      <c r="Y1994">
        <v>0</v>
      </c>
      <c r="Z1994">
        <v>0</v>
      </c>
      <c r="AA1994">
        <v>204.74671657429423</v>
      </c>
      <c r="AB1994">
        <v>241.43513377385432</v>
      </c>
      <c r="AC1994">
        <v>0</v>
      </c>
      <c r="AD1994">
        <v>0</v>
      </c>
      <c r="AE1994">
        <v>1454.8697111221827</v>
      </c>
    </row>
    <row r="1995" spans="1:31" x14ac:dyDescent="0.25">
      <c r="A1995">
        <v>1899881</v>
      </c>
      <c r="B1995">
        <v>1</v>
      </c>
      <c r="C1995" t="s">
        <v>80</v>
      </c>
      <c r="D1995" t="s">
        <v>83</v>
      </c>
      <c r="E1995" t="s">
        <v>131</v>
      </c>
      <c r="F1995" t="s">
        <v>5905</v>
      </c>
      <c r="G1995" t="s">
        <v>133</v>
      </c>
      <c r="H1995" t="s">
        <v>134</v>
      </c>
      <c r="I1995" t="s">
        <v>135</v>
      </c>
      <c r="J1995" t="s">
        <v>136</v>
      </c>
      <c r="K1995" t="s">
        <v>137</v>
      </c>
      <c r="L1995" t="s">
        <v>5906</v>
      </c>
      <c r="M1995" t="s">
        <v>5907</v>
      </c>
      <c r="N1995">
        <v>2.6575000000000002</v>
      </c>
      <c r="O1995">
        <v>0</v>
      </c>
      <c r="P1995">
        <v>154</v>
      </c>
      <c r="Q1995">
        <v>0</v>
      </c>
      <c r="R1995">
        <v>0</v>
      </c>
      <c r="S1995">
        <v>0</v>
      </c>
      <c r="T1995">
        <v>25</v>
      </c>
      <c r="U1995">
        <v>0</v>
      </c>
      <c r="V1995">
        <v>0</v>
      </c>
      <c r="W1995">
        <v>0</v>
      </c>
      <c r="X1995">
        <v>143.86236824538898</v>
      </c>
      <c r="Y1995">
        <v>0</v>
      </c>
      <c r="Z1995">
        <v>0</v>
      </c>
      <c r="AA1995">
        <v>0</v>
      </c>
      <c r="AB1995">
        <v>44.246916050940897</v>
      </c>
      <c r="AC1995">
        <v>0</v>
      </c>
      <c r="AD1995">
        <v>0</v>
      </c>
      <c r="AE1995">
        <v>188.10928429632986</v>
      </c>
    </row>
    <row r="1996" spans="1:31" x14ac:dyDescent="0.25">
      <c r="A1996">
        <v>1897817</v>
      </c>
      <c r="B1996">
        <v>1</v>
      </c>
      <c r="C1996" t="s">
        <v>80</v>
      </c>
      <c r="D1996" t="s">
        <v>103</v>
      </c>
      <c r="E1996" t="s">
        <v>171</v>
      </c>
      <c r="F1996" t="s">
        <v>5908</v>
      </c>
      <c r="G1996" t="s">
        <v>446</v>
      </c>
      <c r="H1996" t="s">
        <v>3625</v>
      </c>
      <c r="I1996" t="s">
        <v>135</v>
      </c>
      <c r="J1996" t="s">
        <v>136</v>
      </c>
      <c r="K1996" t="s">
        <v>137</v>
      </c>
      <c r="L1996" t="s">
        <v>5909</v>
      </c>
      <c r="M1996" t="s">
        <v>5910</v>
      </c>
      <c r="N1996">
        <v>1.0404266660000001</v>
      </c>
      <c r="O1996">
        <v>0</v>
      </c>
      <c r="P1996">
        <v>14030</v>
      </c>
      <c r="Q1996">
        <v>0</v>
      </c>
      <c r="R1996">
        <v>109</v>
      </c>
      <c r="S1996">
        <v>0</v>
      </c>
      <c r="T1996">
        <v>2156</v>
      </c>
      <c r="U1996">
        <v>0</v>
      </c>
      <c r="V1996">
        <v>1</v>
      </c>
      <c r="W1996">
        <v>0</v>
      </c>
      <c r="X1996">
        <v>4200.8909991903993</v>
      </c>
      <c r="Y1996">
        <v>0</v>
      </c>
      <c r="Z1996">
        <v>152.31207453282988</v>
      </c>
      <c r="AA1996">
        <v>0</v>
      </c>
      <c r="AB1996">
        <v>3185.4391971649256</v>
      </c>
      <c r="AC1996">
        <v>0</v>
      </c>
      <c r="AD1996">
        <v>5.042465259464004</v>
      </c>
      <c r="AE1996">
        <v>7543.6847361476184</v>
      </c>
    </row>
    <row r="1997" spans="1:31" x14ac:dyDescent="0.25">
      <c r="A1997">
        <v>1897425</v>
      </c>
      <c r="B1997">
        <v>1</v>
      </c>
      <c r="C1997" t="s">
        <v>80</v>
      </c>
      <c r="D1997" t="s">
        <v>84</v>
      </c>
      <c r="E1997" t="s">
        <v>171</v>
      </c>
      <c r="F1997" t="s">
        <v>4102</v>
      </c>
      <c r="G1997" t="s">
        <v>446</v>
      </c>
      <c r="H1997" t="s">
        <v>3625</v>
      </c>
      <c r="I1997" t="s">
        <v>135</v>
      </c>
      <c r="J1997" t="s">
        <v>136</v>
      </c>
      <c r="K1997" t="s">
        <v>137</v>
      </c>
      <c r="L1997" t="s">
        <v>5911</v>
      </c>
      <c r="M1997" t="s">
        <v>5912</v>
      </c>
      <c r="N1997">
        <v>1.0862444440000001</v>
      </c>
      <c r="O1997">
        <v>0</v>
      </c>
      <c r="P1997">
        <v>4030</v>
      </c>
      <c r="Q1997">
        <v>0</v>
      </c>
      <c r="R1997">
        <v>0</v>
      </c>
      <c r="S1997">
        <v>3</v>
      </c>
      <c r="T1997">
        <v>634</v>
      </c>
      <c r="U1997">
        <v>0</v>
      </c>
      <c r="V1997">
        <v>1</v>
      </c>
      <c r="W1997">
        <v>0</v>
      </c>
      <c r="X1997">
        <v>1121.2007983808203</v>
      </c>
      <c r="Y1997">
        <v>0</v>
      </c>
      <c r="Z1997">
        <v>0</v>
      </c>
      <c r="AA1997">
        <v>797.46232119373519</v>
      </c>
      <c r="AB1997">
        <v>996.06739785756713</v>
      </c>
      <c r="AC1997">
        <v>0</v>
      </c>
      <c r="AD1997">
        <v>18.099030831101686</v>
      </c>
      <c r="AE1997">
        <v>2932.8295482632243</v>
      </c>
    </row>
    <row r="1998" spans="1:31" x14ac:dyDescent="0.25">
      <c r="A1998">
        <v>1897966</v>
      </c>
      <c r="B1998">
        <v>1</v>
      </c>
      <c r="C1998" t="s">
        <v>80</v>
      </c>
      <c r="D1998" t="s">
        <v>105</v>
      </c>
      <c r="E1998" t="s">
        <v>171</v>
      </c>
      <c r="F1998" t="s">
        <v>5913</v>
      </c>
      <c r="G1998" t="s">
        <v>446</v>
      </c>
      <c r="H1998" t="s">
        <v>3625</v>
      </c>
      <c r="I1998" t="s">
        <v>135</v>
      </c>
      <c r="J1998" t="s">
        <v>136</v>
      </c>
      <c r="K1998" t="s">
        <v>137</v>
      </c>
      <c r="L1998" t="s">
        <v>5914</v>
      </c>
      <c r="M1998" t="s">
        <v>5915</v>
      </c>
      <c r="N1998">
        <v>1.751666666</v>
      </c>
      <c r="O1998">
        <v>13</v>
      </c>
      <c r="P1998">
        <v>27264</v>
      </c>
      <c r="Q1998">
        <v>28</v>
      </c>
      <c r="R1998">
        <v>1010</v>
      </c>
      <c r="S1998">
        <v>61</v>
      </c>
      <c r="T1998">
        <v>2130</v>
      </c>
      <c r="U1998">
        <v>9</v>
      </c>
      <c r="V1998">
        <v>6</v>
      </c>
      <c r="W1998">
        <v>23.907623437832413</v>
      </c>
      <c r="X1998">
        <v>12456.976413021099</v>
      </c>
      <c r="Y1998">
        <v>727.74145443102873</v>
      </c>
      <c r="Z1998">
        <v>903.9823761764593</v>
      </c>
      <c r="AA1998">
        <v>6243.5193258544869</v>
      </c>
      <c r="AB1998">
        <v>4736.2784653495546</v>
      </c>
      <c r="AC1998">
        <v>1332.8234461562849</v>
      </c>
      <c r="AD1998">
        <v>382.10195348816831</v>
      </c>
      <c r="AE1998">
        <v>26807.331057914915</v>
      </c>
    </row>
    <row r="1999" spans="1:31" x14ac:dyDescent="0.25">
      <c r="A1999">
        <v>1899689</v>
      </c>
      <c r="B1999">
        <v>1</v>
      </c>
      <c r="C1999" t="s">
        <v>80</v>
      </c>
      <c r="D1999" t="s">
        <v>109</v>
      </c>
      <c r="E1999" t="s">
        <v>154</v>
      </c>
      <c r="F1999" t="s">
        <v>5916</v>
      </c>
      <c r="G1999" t="s">
        <v>5917</v>
      </c>
      <c r="H1999" t="s">
        <v>157</v>
      </c>
      <c r="I1999" t="s">
        <v>135</v>
      </c>
      <c r="J1999" t="s">
        <v>136</v>
      </c>
      <c r="K1999" t="s">
        <v>137</v>
      </c>
      <c r="L1999" t="s">
        <v>5918</v>
      </c>
      <c r="M1999" t="s">
        <v>5919</v>
      </c>
      <c r="N1999">
        <v>0.19916666599999999</v>
      </c>
      <c r="O1999">
        <v>0</v>
      </c>
      <c r="P1999">
        <v>671</v>
      </c>
      <c r="Q1999">
        <v>2</v>
      </c>
      <c r="R1999">
        <v>127</v>
      </c>
      <c r="S1999">
        <v>11</v>
      </c>
      <c r="T1999">
        <v>145</v>
      </c>
      <c r="U1999">
        <v>0</v>
      </c>
      <c r="V1999">
        <v>0</v>
      </c>
      <c r="W1999">
        <v>0</v>
      </c>
      <c r="X1999">
        <v>30.350686437156501</v>
      </c>
      <c r="Y1999">
        <v>0.14556479540904887</v>
      </c>
      <c r="Z1999">
        <v>69.245954812171888</v>
      </c>
      <c r="AA1999">
        <v>23.587639125783255</v>
      </c>
      <c r="AB1999">
        <v>49.741383033174451</v>
      </c>
      <c r="AC1999">
        <v>0</v>
      </c>
      <c r="AD1999">
        <v>0</v>
      </c>
      <c r="AE1999">
        <v>173.07122820369514</v>
      </c>
    </row>
    <row r="2000" spans="1:31" x14ac:dyDescent="0.25">
      <c r="A2000">
        <v>1897282</v>
      </c>
      <c r="B2000">
        <v>1</v>
      </c>
      <c r="C2000" t="s">
        <v>80</v>
      </c>
      <c r="D2000" t="s">
        <v>93</v>
      </c>
      <c r="E2000" t="s">
        <v>131</v>
      </c>
      <c r="F2000" t="s">
        <v>5920</v>
      </c>
      <c r="G2000" t="s">
        <v>1862</v>
      </c>
      <c r="H2000" t="s">
        <v>134</v>
      </c>
      <c r="I2000" t="s">
        <v>135</v>
      </c>
      <c r="J2000" t="s">
        <v>136</v>
      </c>
      <c r="K2000" t="s">
        <v>137</v>
      </c>
      <c r="L2000" t="s">
        <v>5921</v>
      </c>
      <c r="M2000" t="s">
        <v>5922</v>
      </c>
      <c r="N2000">
        <v>2.1119444440000001</v>
      </c>
      <c r="O2000">
        <v>0</v>
      </c>
      <c r="P2000">
        <v>8</v>
      </c>
      <c r="Q2000">
        <v>0</v>
      </c>
      <c r="R2000">
        <v>5</v>
      </c>
      <c r="S2000">
        <v>0</v>
      </c>
      <c r="T2000">
        <v>4</v>
      </c>
      <c r="U2000">
        <v>0</v>
      </c>
      <c r="V2000">
        <v>0</v>
      </c>
      <c r="W2000">
        <v>0</v>
      </c>
      <c r="X2000">
        <v>6.6783638963533365</v>
      </c>
      <c r="Y2000">
        <v>0</v>
      </c>
      <c r="Z2000">
        <v>30.219739265217125</v>
      </c>
      <c r="AA2000">
        <v>0</v>
      </c>
      <c r="AB2000">
        <v>5.8482489732827911</v>
      </c>
      <c r="AC2000">
        <v>0</v>
      </c>
      <c r="AD2000">
        <v>0</v>
      </c>
      <c r="AE2000">
        <v>42.746352134853254</v>
      </c>
    </row>
    <row r="2001" spans="1:31" x14ac:dyDescent="0.25">
      <c r="A2001">
        <v>1898856</v>
      </c>
      <c r="B2001">
        <v>1</v>
      </c>
      <c r="C2001" t="s">
        <v>80</v>
      </c>
      <c r="D2001" t="s">
        <v>85</v>
      </c>
      <c r="E2001" t="s">
        <v>149</v>
      </c>
      <c r="F2001" t="s">
        <v>5923</v>
      </c>
      <c r="G2001" t="s">
        <v>283</v>
      </c>
      <c r="H2001" t="s">
        <v>134</v>
      </c>
      <c r="I2001" t="s">
        <v>135</v>
      </c>
      <c r="J2001" t="s">
        <v>136</v>
      </c>
      <c r="K2001" t="s">
        <v>137</v>
      </c>
      <c r="L2001" t="s">
        <v>5924</v>
      </c>
      <c r="M2001" t="s">
        <v>5925</v>
      </c>
      <c r="N2001">
        <v>2.5380555550000001</v>
      </c>
      <c r="O2001">
        <v>0</v>
      </c>
      <c r="P2001">
        <v>638</v>
      </c>
      <c r="Q2001">
        <v>0</v>
      </c>
      <c r="R2001">
        <v>0</v>
      </c>
      <c r="S2001">
        <v>0</v>
      </c>
      <c r="T2001">
        <v>66</v>
      </c>
      <c r="U2001">
        <v>0</v>
      </c>
      <c r="V2001">
        <v>0</v>
      </c>
      <c r="W2001">
        <v>0</v>
      </c>
      <c r="X2001">
        <v>536.91830990637425</v>
      </c>
      <c r="Y2001">
        <v>0</v>
      </c>
      <c r="Z2001">
        <v>0</v>
      </c>
      <c r="AA2001">
        <v>0</v>
      </c>
      <c r="AB2001">
        <v>366.52699969833191</v>
      </c>
      <c r="AC2001">
        <v>0</v>
      </c>
      <c r="AD2001">
        <v>0</v>
      </c>
      <c r="AE2001">
        <v>903.44530960470615</v>
      </c>
    </row>
    <row r="2002" spans="1:31" x14ac:dyDescent="0.25">
      <c r="A2002">
        <v>1897625</v>
      </c>
      <c r="B2002">
        <v>1</v>
      </c>
      <c r="C2002" t="s">
        <v>81</v>
      </c>
      <c r="D2002" t="s">
        <v>127</v>
      </c>
      <c r="E2002" t="s">
        <v>154</v>
      </c>
      <c r="F2002" t="s">
        <v>5926</v>
      </c>
      <c r="G2002" t="s">
        <v>156</v>
      </c>
      <c r="H2002" t="s">
        <v>157</v>
      </c>
      <c r="I2002" t="s">
        <v>135</v>
      </c>
      <c r="J2002" t="s">
        <v>136</v>
      </c>
      <c r="K2002" t="s">
        <v>137</v>
      </c>
      <c r="L2002" t="s">
        <v>5555</v>
      </c>
      <c r="M2002" t="s">
        <v>5056</v>
      </c>
      <c r="N2002">
        <v>1.55</v>
      </c>
      <c r="O2002">
        <v>6</v>
      </c>
      <c r="P2002">
        <v>4033</v>
      </c>
      <c r="Q2002">
        <v>506</v>
      </c>
      <c r="R2002">
        <v>338</v>
      </c>
      <c r="S2002">
        <v>37</v>
      </c>
      <c r="T2002">
        <v>446</v>
      </c>
      <c r="U2002">
        <v>10</v>
      </c>
      <c r="V2002">
        <v>2</v>
      </c>
      <c r="W2002">
        <v>5.0580056596634009</v>
      </c>
      <c r="X2002">
        <v>1393.4651077483245</v>
      </c>
      <c r="Y2002">
        <v>2786.1889966475601</v>
      </c>
      <c r="Z2002">
        <v>1301.5205972870428</v>
      </c>
      <c r="AA2002">
        <v>1561.5508008284241</v>
      </c>
      <c r="AB2002">
        <v>538.05119911432894</v>
      </c>
      <c r="AC2002">
        <v>3867.9967985635722</v>
      </c>
      <c r="AD2002">
        <v>8.4341048169251671</v>
      </c>
      <c r="AE2002">
        <v>11462.26561066584</v>
      </c>
    </row>
    <row r="2003" spans="1:31" x14ac:dyDescent="0.25">
      <c r="A2003">
        <v>1899297</v>
      </c>
      <c r="B2003">
        <v>1</v>
      </c>
      <c r="C2003" t="s">
        <v>80</v>
      </c>
      <c r="D2003" t="s">
        <v>107</v>
      </c>
      <c r="E2003" t="s">
        <v>131</v>
      </c>
      <c r="F2003" t="s">
        <v>5927</v>
      </c>
      <c r="G2003" t="s">
        <v>133</v>
      </c>
      <c r="H2003" t="s">
        <v>134</v>
      </c>
      <c r="I2003" t="s">
        <v>135</v>
      </c>
      <c r="J2003" t="s">
        <v>136</v>
      </c>
      <c r="K2003" t="s">
        <v>137</v>
      </c>
      <c r="L2003" t="s">
        <v>5928</v>
      </c>
      <c r="M2003" t="s">
        <v>5929</v>
      </c>
      <c r="N2003">
        <v>3.6119444440000001</v>
      </c>
      <c r="O2003">
        <v>0</v>
      </c>
      <c r="P2003">
        <v>150</v>
      </c>
      <c r="Q2003">
        <v>0</v>
      </c>
      <c r="R2003">
        <v>0</v>
      </c>
      <c r="S2003">
        <v>0</v>
      </c>
      <c r="T2003">
        <v>35</v>
      </c>
      <c r="U2003">
        <v>0</v>
      </c>
      <c r="V2003">
        <v>0</v>
      </c>
      <c r="W2003">
        <v>0</v>
      </c>
      <c r="X2003">
        <v>137.62285904350549</v>
      </c>
      <c r="Y2003">
        <v>0</v>
      </c>
      <c r="Z2003">
        <v>0</v>
      </c>
      <c r="AA2003">
        <v>0</v>
      </c>
      <c r="AB2003">
        <v>148.30838727647784</v>
      </c>
      <c r="AC2003">
        <v>0</v>
      </c>
      <c r="AD2003">
        <v>0</v>
      </c>
      <c r="AE2003">
        <v>285.9312463199833</v>
      </c>
    </row>
    <row r="2004" spans="1:31" x14ac:dyDescent="0.25">
      <c r="A2004">
        <v>1899789</v>
      </c>
      <c r="B2004">
        <v>1</v>
      </c>
      <c r="C2004" t="s">
        <v>80</v>
      </c>
      <c r="D2004" t="s">
        <v>107</v>
      </c>
      <c r="E2004" t="s">
        <v>140</v>
      </c>
      <c r="F2004" t="s">
        <v>5930</v>
      </c>
      <c r="G2004" t="s">
        <v>342</v>
      </c>
      <c r="H2004" t="s">
        <v>134</v>
      </c>
      <c r="I2004" t="s">
        <v>135</v>
      </c>
      <c r="J2004" t="s">
        <v>136</v>
      </c>
      <c r="K2004" t="s">
        <v>137</v>
      </c>
      <c r="L2004" t="s">
        <v>5931</v>
      </c>
      <c r="M2004" t="s">
        <v>5932</v>
      </c>
      <c r="N2004">
        <v>2.7313888880000001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1.0336064059967525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1.0336064059967525</v>
      </c>
    </row>
    <row r="2005" spans="1:31" x14ac:dyDescent="0.25">
      <c r="A2005">
        <v>1899675</v>
      </c>
      <c r="B2005">
        <v>1</v>
      </c>
      <c r="C2005" t="s">
        <v>80</v>
      </c>
      <c r="D2005" t="s">
        <v>104</v>
      </c>
      <c r="E2005" t="s">
        <v>140</v>
      </c>
      <c r="F2005" t="s">
        <v>5933</v>
      </c>
      <c r="G2005" t="s">
        <v>146</v>
      </c>
      <c r="H2005" t="s">
        <v>134</v>
      </c>
      <c r="I2005" t="s">
        <v>135</v>
      </c>
      <c r="J2005" t="s">
        <v>136</v>
      </c>
      <c r="K2005" t="s">
        <v>137</v>
      </c>
      <c r="L2005" t="s">
        <v>5934</v>
      </c>
      <c r="M2005" t="s">
        <v>5935</v>
      </c>
      <c r="N2005">
        <v>1.0758333330000001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0.52188409213223474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0.52188409213223474</v>
      </c>
    </row>
    <row r="2006" spans="1:31" x14ac:dyDescent="0.25">
      <c r="A2006">
        <v>1899082</v>
      </c>
      <c r="B2006">
        <v>1</v>
      </c>
      <c r="C2006" t="s">
        <v>80</v>
      </c>
      <c r="D2006" t="s">
        <v>101</v>
      </c>
      <c r="E2006" t="s">
        <v>131</v>
      </c>
      <c r="F2006" t="s">
        <v>5936</v>
      </c>
      <c r="G2006" t="s">
        <v>133</v>
      </c>
      <c r="H2006" t="s">
        <v>134</v>
      </c>
      <c r="I2006" t="s">
        <v>135</v>
      </c>
      <c r="J2006" t="s">
        <v>136</v>
      </c>
      <c r="K2006" t="s">
        <v>137</v>
      </c>
      <c r="L2006" t="s">
        <v>5937</v>
      </c>
      <c r="M2006" t="s">
        <v>5938</v>
      </c>
      <c r="N2006">
        <v>2.4958333330000002</v>
      </c>
      <c r="O2006">
        <v>0</v>
      </c>
      <c r="P2006">
        <v>1</v>
      </c>
      <c r="Q2006">
        <v>0</v>
      </c>
      <c r="R2006">
        <v>0</v>
      </c>
      <c r="S2006">
        <v>0</v>
      </c>
      <c r="T2006">
        <v>6</v>
      </c>
      <c r="U2006">
        <v>0</v>
      </c>
      <c r="V2006">
        <v>0</v>
      </c>
      <c r="W2006">
        <v>0</v>
      </c>
      <c r="X2006">
        <v>1.0636223472743733</v>
      </c>
      <c r="Y2006">
        <v>0</v>
      </c>
      <c r="Z2006">
        <v>0</v>
      </c>
      <c r="AA2006">
        <v>0</v>
      </c>
      <c r="AB2006">
        <v>184.5914287890223</v>
      </c>
      <c r="AC2006">
        <v>0</v>
      </c>
      <c r="AD2006">
        <v>0</v>
      </c>
      <c r="AE2006">
        <v>185.65505113629666</v>
      </c>
    </row>
    <row r="2007" spans="1:31" x14ac:dyDescent="0.25">
      <c r="A2007">
        <v>1898819</v>
      </c>
      <c r="B2007">
        <v>1</v>
      </c>
      <c r="C2007" t="s">
        <v>81</v>
      </c>
      <c r="D2007" t="s">
        <v>112</v>
      </c>
      <c r="E2007" t="s">
        <v>154</v>
      </c>
      <c r="F2007" t="s">
        <v>5939</v>
      </c>
      <c r="G2007" t="s">
        <v>1261</v>
      </c>
      <c r="H2007" t="s">
        <v>157</v>
      </c>
      <c r="I2007" t="s">
        <v>135</v>
      </c>
      <c r="J2007" t="s">
        <v>136</v>
      </c>
      <c r="K2007" t="s">
        <v>137</v>
      </c>
      <c r="L2007" t="s">
        <v>5940</v>
      </c>
      <c r="M2007" t="s">
        <v>5941</v>
      </c>
      <c r="N2007">
        <v>1.330833333</v>
      </c>
      <c r="O2007">
        <v>3</v>
      </c>
      <c r="P2007">
        <v>698</v>
      </c>
      <c r="Q2007">
        <v>80</v>
      </c>
      <c r="R2007">
        <v>269</v>
      </c>
      <c r="S2007">
        <v>10</v>
      </c>
      <c r="T2007">
        <v>99</v>
      </c>
      <c r="U2007">
        <v>1</v>
      </c>
      <c r="V2007">
        <v>0</v>
      </c>
      <c r="W2007">
        <v>1.1517479408098301</v>
      </c>
      <c r="X2007">
        <v>202.11370793223847</v>
      </c>
      <c r="Y2007">
        <v>421.88272250598544</v>
      </c>
      <c r="Z2007">
        <v>402.24411006066913</v>
      </c>
      <c r="AA2007">
        <v>66.199137445715479</v>
      </c>
      <c r="AB2007">
        <v>120.64684795477778</v>
      </c>
      <c r="AC2007">
        <v>5.4068979938895172</v>
      </c>
      <c r="AD2007">
        <v>0</v>
      </c>
      <c r="AE2007">
        <v>1219.6451718340857</v>
      </c>
    </row>
    <row r="2008" spans="1:31" x14ac:dyDescent="0.25">
      <c r="A2008">
        <v>1899483</v>
      </c>
      <c r="B2008">
        <v>1</v>
      </c>
      <c r="C2008" t="s">
        <v>80</v>
      </c>
      <c r="D2008" t="s">
        <v>103</v>
      </c>
      <c r="E2008" t="s">
        <v>149</v>
      </c>
      <c r="F2008" t="s">
        <v>5942</v>
      </c>
      <c r="G2008" t="s">
        <v>279</v>
      </c>
      <c r="H2008" t="s">
        <v>134</v>
      </c>
      <c r="I2008" t="s">
        <v>135</v>
      </c>
      <c r="J2008" t="s">
        <v>136</v>
      </c>
      <c r="K2008" t="s">
        <v>137</v>
      </c>
      <c r="L2008" t="s">
        <v>5943</v>
      </c>
      <c r="M2008" t="s">
        <v>5944</v>
      </c>
      <c r="N2008">
        <v>6.2566666660000001</v>
      </c>
      <c r="O2008">
        <v>0</v>
      </c>
      <c r="P2008">
        <v>329</v>
      </c>
      <c r="Q2008">
        <v>0</v>
      </c>
      <c r="R2008">
        <v>1</v>
      </c>
      <c r="S2008">
        <v>0</v>
      </c>
      <c r="T2008">
        <v>32</v>
      </c>
      <c r="U2008">
        <v>0</v>
      </c>
      <c r="V2008">
        <v>0</v>
      </c>
      <c r="W2008">
        <v>0</v>
      </c>
      <c r="X2008">
        <v>697.73778039906426</v>
      </c>
      <c r="Y2008">
        <v>0</v>
      </c>
      <c r="Z2008">
        <v>1.0979337095829602</v>
      </c>
      <c r="AA2008">
        <v>0</v>
      </c>
      <c r="AB2008">
        <v>412.94790337194365</v>
      </c>
      <c r="AC2008">
        <v>0</v>
      </c>
      <c r="AD2008">
        <v>0</v>
      </c>
      <c r="AE2008">
        <v>1111.7836174805909</v>
      </c>
    </row>
    <row r="2009" spans="1:31" x14ac:dyDescent="0.25">
      <c r="A2009">
        <v>1898796</v>
      </c>
      <c r="B2009">
        <v>1</v>
      </c>
      <c r="C2009" t="s">
        <v>80</v>
      </c>
      <c r="D2009" t="s">
        <v>95</v>
      </c>
      <c r="E2009" t="s">
        <v>171</v>
      </c>
      <c r="F2009" t="s">
        <v>4871</v>
      </c>
      <c r="G2009" t="s">
        <v>446</v>
      </c>
      <c r="H2009" t="s">
        <v>3625</v>
      </c>
      <c r="I2009" t="s">
        <v>135</v>
      </c>
      <c r="J2009" t="s">
        <v>136</v>
      </c>
      <c r="K2009" t="s">
        <v>137</v>
      </c>
      <c r="L2009" t="s">
        <v>5945</v>
      </c>
      <c r="M2009" t="s">
        <v>5946</v>
      </c>
      <c r="N2009">
        <v>0.33114444399999998</v>
      </c>
      <c r="O2009">
        <v>45</v>
      </c>
      <c r="P2009">
        <v>58</v>
      </c>
      <c r="Q2009">
        <v>46</v>
      </c>
      <c r="R2009">
        <v>111</v>
      </c>
      <c r="S2009">
        <v>52</v>
      </c>
      <c r="T2009">
        <v>33</v>
      </c>
      <c r="U2009">
        <v>7</v>
      </c>
      <c r="V2009">
        <v>0</v>
      </c>
      <c r="W2009">
        <v>8.6633456365075805</v>
      </c>
      <c r="X2009">
        <v>8.3724347597979243</v>
      </c>
      <c r="Y2009">
        <v>67.458923368067332</v>
      </c>
      <c r="Z2009">
        <v>23.432433750820568</v>
      </c>
      <c r="AA2009">
        <v>90.855767548241346</v>
      </c>
      <c r="AB2009">
        <v>18.730594167299088</v>
      </c>
      <c r="AC2009">
        <v>347.5525236739789</v>
      </c>
      <c r="AD2009">
        <v>0</v>
      </c>
      <c r="AE2009">
        <v>565.06602290471278</v>
      </c>
    </row>
    <row r="2010" spans="1:31" x14ac:dyDescent="0.25">
      <c r="A2010">
        <v>1898913</v>
      </c>
      <c r="B2010">
        <v>1</v>
      </c>
      <c r="C2010" t="s">
        <v>80</v>
      </c>
      <c r="D2010" t="s">
        <v>82</v>
      </c>
      <c r="E2010" t="s">
        <v>131</v>
      </c>
      <c r="F2010" t="s">
        <v>5947</v>
      </c>
      <c r="G2010" t="s">
        <v>628</v>
      </c>
      <c r="H2010" t="s">
        <v>134</v>
      </c>
      <c r="I2010" t="s">
        <v>135</v>
      </c>
      <c r="J2010" t="s">
        <v>136</v>
      </c>
      <c r="K2010" t="s">
        <v>137</v>
      </c>
      <c r="L2010" t="s">
        <v>5948</v>
      </c>
      <c r="M2010" t="s">
        <v>5949</v>
      </c>
      <c r="N2010">
        <v>1.882222222</v>
      </c>
      <c r="O2010">
        <v>0</v>
      </c>
      <c r="P2010">
        <v>24</v>
      </c>
      <c r="Q2010">
        <v>0</v>
      </c>
      <c r="R2010">
        <v>0</v>
      </c>
      <c r="S2010">
        <v>0</v>
      </c>
      <c r="T2010">
        <v>10</v>
      </c>
      <c r="U2010">
        <v>0</v>
      </c>
      <c r="V2010">
        <v>0</v>
      </c>
      <c r="W2010">
        <v>0</v>
      </c>
      <c r="X2010">
        <v>11.57414580305962</v>
      </c>
      <c r="Y2010">
        <v>0</v>
      </c>
      <c r="Z2010">
        <v>0</v>
      </c>
      <c r="AA2010">
        <v>0</v>
      </c>
      <c r="AB2010">
        <v>19.293219617961729</v>
      </c>
      <c r="AC2010">
        <v>0</v>
      </c>
      <c r="AD2010">
        <v>0</v>
      </c>
      <c r="AE2010">
        <v>30.867365421021347</v>
      </c>
    </row>
    <row r="2011" spans="1:31" x14ac:dyDescent="0.25">
      <c r="A2011">
        <v>1898965</v>
      </c>
      <c r="B2011">
        <v>1</v>
      </c>
      <c r="C2011" t="s">
        <v>80</v>
      </c>
      <c r="D2011" t="s">
        <v>84</v>
      </c>
      <c r="E2011" t="s">
        <v>154</v>
      </c>
      <c r="F2011" t="s">
        <v>5950</v>
      </c>
      <c r="G2011" t="s">
        <v>156</v>
      </c>
      <c r="H2011" t="s">
        <v>157</v>
      </c>
      <c r="I2011" t="s">
        <v>135</v>
      </c>
      <c r="J2011" t="s">
        <v>136</v>
      </c>
      <c r="K2011" t="s">
        <v>137</v>
      </c>
      <c r="L2011" t="s">
        <v>5951</v>
      </c>
      <c r="M2011" t="s">
        <v>5952</v>
      </c>
      <c r="N2011">
        <v>0.84666666599999996</v>
      </c>
      <c r="O2011">
        <v>0</v>
      </c>
      <c r="P2011">
        <v>7214</v>
      </c>
      <c r="Q2011">
        <v>0</v>
      </c>
      <c r="R2011">
        <v>0</v>
      </c>
      <c r="S2011">
        <v>0</v>
      </c>
      <c r="T2011">
        <v>704</v>
      </c>
      <c r="U2011">
        <v>0</v>
      </c>
      <c r="V2011">
        <v>0</v>
      </c>
      <c r="W2011">
        <v>0</v>
      </c>
      <c r="X2011">
        <v>1679.7346080474792</v>
      </c>
      <c r="Y2011">
        <v>0</v>
      </c>
      <c r="Z2011">
        <v>0</v>
      </c>
      <c r="AA2011">
        <v>0</v>
      </c>
      <c r="AB2011">
        <v>722.5915967592365</v>
      </c>
      <c r="AC2011">
        <v>0</v>
      </c>
      <c r="AD2011">
        <v>0</v>
      </c>
      <c r="AE2011">
        <v>2402.3262048067159</v>
      </c>
    </row>
    <row r="2012" spans="1:31" x14ac:dyDescent="0.25">
      <c r="A2012">
        <v>1897393</v>
      </c>
      <c r="B2012">
        <v>1</v>
      </c>
      <c r="C2012" t="s">
        <v>80</v>
      </c>
      <c r="D2012" t="s">
        <v>97</v>
      </c>
      <c r="E2012" t="s">
        <v>154</v>
      </c>
      <c r="F2012" t="s">
        <v>5953</v>
      </c>
      <c r="G2012" t="s">
        <v>446</v>
      </c>
      <c r="H2012" t="s">
        <v>3625</v>
      </c>
      <c r="I2012" t="s">
        <v>135</v>
      </c>
      <c r="J2012" t="s">
        <v>136</v>
      </c>
      <c r="K2012" t="s">
        <v>137</v>
      </c>
      <c r="L2012" t="s">
        <v>5954</v>
      </c>
      <c r="M2012" t="s">
        <v>5419</v>
      </c>
      <c r="N2012">
        <v>1.1872222219999999</v>
      </c>
      <c r="O2012">
        <v>4</v>
      </c>
      <c r="P2012">
        <v>1988</v>
      </c>
      <c r="Q2012">
        <v>5</v>
      </c>
      <c r="R2012">
        <v>243</v>
      </c>
      <c r="S2012">
        <v>20</v>
      </c>
      <c r="T2012">
        <v>220</v>
      </c>
      <c r="U2012">
        <v>0</v>
      </c>
      <c r="V2012">
        <v>0</v>
      </c>
      <c r="W2012">
        <v>46.234467828678909</v>
      </c>
      <c r="X2012">
        <v>745.06842680019054</v>
      </c>
      <c r="Y2012">
        <v>3.5461190569317802</v>
      </c>
      <c r="Z2012">
        <v>190.74313492551479</v>
      </c>
      <c r="AA2012">
        <v>1194.9741744406736</v>
      </c>
      <c r="AB2012">
        <v>311.69472276314036</v>
      </c>
      <c r="AC2012">
        <v>0</v>
      </c>
      <c r="AD2012">
        <v>0</v>
      </c>
      <c r="AE2012">
        <v>2492.2610458151298</v>
      </c>
    </row>
    <row r="2013" spans="1:31" x14ac:dyDescent="0.25">
      <c r="A2013">
        <v>1897345</v>
      </c>
      <c r="B2013">
        <v>1</v>
      </c>
      <c r="C2013" t="s">
        <v>80</v>
      </c>
      <c r="D2013" t="s">
        <v>106</v>
      </c>
      <c r="E2013" t="s">
        <v>131</v>
      </c>
      <c r="F2013" t="s">
        <v>5369</v>
      </c>
      <c r="G2013" t="s">
        <v>133</v>
      </c>
      <c r="H2013" t="s">
        <v>134</v>
      </c>
      <c r="I2013" t="s">
        <v>135</v>
      </c>
      <c r="J2013" t="s">
        <v>136</v>
      </c>
      <c r="K2013" t="s">
        <v>137</v>
      </c>
      <c r="L2013" t="s">
        <v>5955</v>
      </c>
      <c r="M2013" t="s">
        <v>5956</v>
      </c>
      <c r="N2013">
        <v>2.3008333329999999</v>
      </c>
      <c r="O2013">
        <v>0</v>
      </c>
      <c r="P2013">
        <v>198</v>
      </c>
      <c r="Q2013">
        <v>0</v>
      </c>
      <c r="R2013">
        <v>0</v>
      </c>
      <c r="S2013">
        <v>0</v>
      </c>
      <c r="T2013">
        <v>8</v>
      </c>
      <c r="U2013">
        <v>0</v>
      </c>
      <c r="V2013">
        <v>0</v>
      </c>
      <c r="W2013">
        <v>0</v>
      </c>
      <c r="X2013">
        <v>82.687923748440937</v>
      </c>
      <c r="Y2013">
        <v>0</v>
      </c>
      <c r="Z2013">
        <v>0</v>
      </c>
      <c r="AA2013">
        <v>0</v>
      </c>
      <c r="AB2013">
        <v>7.7701262273133018</v>
      </c>
      <c r="AC2013">
        <v>0</v>
      </c>
      <c r="AD2013">
        <v>0</v>
      </c>
      <c r="AE2013">
        <v>90.458049975754236</v>
      </c>
    </row>
    <row r="2014" spans="1:31" x14ac:dyDescent="0.25">
      <c r="A2014">
        <v>1899019</v>
      </c>
      <c r="B2014">
        <v>1</v>
      </c>
      <c r="C2014" t="s">
        <v>80</v>
      </c>
      <c r="D2014" t="s">
        <v>106</v>
      </c>
      <c r="E2014" t="s">
        <v>140</v>
      </c>
      <c r="F2014" t="s">
        <v>5957</v>
      </c>
      <c r="G2014" t="s">
        <v>217</v>
      </c>
      <c r="H2014" t="s">
        <v>134</v>
      </c>
      <c r="I2014" t="s">
        <v>135</v>
      </c>
      <c r="J2014" t="s">
        <v>136</v>
      </c>
      <c r="K2014" t="s">
        <v>137</v>
      </c>
      <c r="L2014" t="s">
        <v>5958</v>
      </c>
      <c r="M2014" t="s">
        <v>5959</v>
      </c>
      <c r="N2014">
        <v>2.585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0.75155729187775999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0.75155729187775999</v>
      </c>
    </row>
    <row r="2015" spans="1:31" x14ac:dyDescent="0.25">
      <c r="A2015">
        <v>1899612</v>
      </c>
      <c r="B2015">
        <v>1</v>
      </c>
      <c r="C2015" t="s">
        <v>80</v>
      </c>
      <c r="D2015" t="s">
        <v>105</v>
      </c>
      <c r="E2015" t="s">
        <v>140</v>
      </c>
      <c r="F2015" t="s">
        <v>5960</v>
      </c>
      <c r="G2015" t="s">
        <v>217</v>
      </c>
      <c r="H2015" t="s">
        <v>134</v>
      </c>
      <c r="I2015" t="s">
        <v>135</v>
      </c>
      <c r="J2015" t="s">
        <v>136</v>
      </c>
      <c r="K2015" t="s">
        <v>137</v>
      </c>
      <c r="L2015" t="s">
        <v>5961</v>
      </c>
      <c r="M2015" t="s">
        <v>5962</v>
      </c>
      <c r="N2015">
        <v>7.534444444</v>
      </c>
      <c r="O2015">
        <v>0</v>
      </c>
      <c r="P2015">
        <v>13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23.623966022923113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23.623966022923113</v>
      </c>
    </row>
    <row r="2016" spans="1:31" x14ac:dyDescent="0.25">
      <c r="A2016">
        <v>1898295</v>
      </c>
      <c r="B2016">
        <v>1</v>
      </c>
      <c r="C2016" t="s">
        <v>80</v>
      </c>
      <c r="D2016" t="s">
        <v>86</v>
      </c>
      <c r="E2016" t="s">
        <v>171</v>
      </c>
      <c r="F2016" t="s">
        <v>5963</v>
      </c>
      <c r="G2016" t="s">
        <v>446</v>
      </c>
      <c r="H2016" t="s">
        <v>3625</v>
      </c>
      <c r="I2016" t="s">
        <v>135</v>
      </c>
      <c r="J2016" t="s">
        <v>136</v>
      </c>
      <c r="K2016" t="s">
        <v>137</v>
      </c>
      <c r="L2016" t="s">
        <v>5964</v>
      </c>
      <c r="M2016" t="s">
        <v>5965</v>
      </c>
      <c r="N2016">
        <v>0.60166666599999996</v>
      </c>
      <c r="O2016">
        <v>0</v>
      </c>
      <c r="P2016">
        <v>1585</v>
      </c>
      <c r="Q2016">
        <v>0</v>
      </c>
      <c r="R2016">
        <v>0</v>
      </c>
      <c r="S2016">
        <v>2</v>
      </c>
      <c r="T2016">
        <v>204</v>
      </c>
      <c r="U2016">
        <v>0</v>
      </c>
      <c r="V2016">
        <v>1</v>
      </c>
      <c r="W2016">
        <v>0</v>
      </c>
      <c r="X2016">
        <v>267.23755668931875</v>
      </c>
      <c r="Y2016">
        <v>0</v>
      </c>
      <c r="Z2016">
        <v>0</v>
      </c>
      <c r="AA2016">
        <v>169.01212214798949</v>
      </c>
      <c r="AB2016">
        <v>159.78192096824026</v>
      </c>
      <c r="AC2016">
        <v>0</v>
      </c>
      <c r="AD2016">
        <v>12.188022483254301</v>
      </c>
      <c r="AE2016">
        <v>608.21962228880273</v>
      </c>
    </row>
    <row r="2017" spans="1:31" x14ac:dyDescent="0.25">
      <c r="A2017">
        <v>1897299</v>
      </c>
      <c r="B2017">
        <v>1</v>
      </c>
      <c r="C2017" t="s">
        <v>80</v>
      </c>
      <c r="D2017" t="s">
        <v>107</v>
      </c>
      <c r="E2017" t="s">
        <v>190</v>
      </c>
      <c r="F2017" t="s">
        <v>5966</v>
      </c>
      <c r="G2017" t="s">
        <v>156</v>
      </c>
      <c r="H2017" t="s">
        <v>157</v>
      </c>
      <c r="I2017" t="s">
        <v>135</v>
      </c>
      <c r="J2017" t="s">
        <v>136</v>
      </c>
      <c r="K2017" t="s">
        <v>137</v>
      </c>
      <c r="L2017" t="s">
        <v>5967</v>
      </c>
      <c r="M2017" t="s">
        <v>5968</v>
      </c>
      <c r="N2017">
        <v>1.2311111109999999</v>
      </c>
      <c r="O2017">
        <v>0</v>
      </c>
      <c r="P2017">
        <v>770</v>
      </c>
      <c r="Q2017">
        <v>0</v>
      </c>
      <c r="R2017">
        <v>7</v>
      </c>
      <c r="S2017">
        <v>0</v>
      </c>
      <c r="T2017">
        <v>28</v>
      </c>
      <c r="U2017">
        <v>0</v>
      </c>
      <c r="V2017">
        <v>0</v>
      </c>
      <c r="W2017">
        <v>0</v>
      </c>
      <c r="X2017">
        <v>181.86869523389038</v>
      </c>
      <c r="Y2017">
        <v>0</v>
      </c>
      <c r="Z2017">
        <v>4.3436205767816078</v>
      </c>
      <c r="AA2017">
        <v>0</v>
      </c>
      <c r="AB2017">
        <v>13.390827227950741</v>
      </c>
      <c r="AC2017">
        <v>0</v>
      </c>
      <c r="AD2017">
        <v>0</v>
      </c>
      <c r="AE2017">
        <v>199.60314303862273</v>
      </c>
    </row>
    <row r="2018" spans="1:31" x14ac:dyDescent="0.25">
      <c r="A2018">
        <v>1897894</v>
      </c>
      <c r="B2018">
        <v>1</v>
      </c>
      <c r="C2018" t="s">
        <v>81</v>
      </c>
      <c r="D2018" t="s">
        <v>123</v>
      </c>
      <c r="E2018" t="s">
        <v>171</v>
      </c>
      <c r="F2018" t="s">
        <v>5969</v>
      </c>
      <c r="G2018" t="s">
        <v>446</v>
      </c>
      <c r="H2018" t="s">
        <v>3625</v>
      </c>
      <c r="I2018" t="s">
        <v>135</v>
      </c>
      <c r="J2018" t="s">
        <v>136</v>
      </c>
      <c r="K2018" t="s">
        <v>137</v>
      </c>
      <c r="L2018" t="s">
        <v>5970</v>
      </c>
      <c r="M2018" t="s">
        <v>5971</v>
      </c>
      <c r="N2018">
        <v>1.0224333329999999</v>
      </c>
      <c r="O2018">
        <v>2</v>
      </c>
      <c r="P2018">
        <v>5881</v>
      </c>
      <c r="Q2018">
        <v>171</v>
      </c>
      <c r="R2018">
        <v>337</v>
      </c>
      <c r="S2018">
        <v>35</v>
      </c>
      <c r="T2018">
        <v>731</v>
      </c>
      <c r="U2018">
        <v>7</v>
      </c>
      <c r="V2018">
        <v>1</v>
      </c>
      <c r="W2018">
        <v>3.5273909371486498</v>
      </c>
      <c r="X2018">
        <v>1260.2958209730109</v>
      </c>
      <c r="Y2018">
        <v>354.45767716889003</v>
      </c>
      <c r="Z2018">
        <v>511.94590003666821</v>
      </c>
      <c r="AA2018">
        <v>221.58323175104206</v>
      </c>
      <c r="AB2018">
        <v>613.77476250776169</v>
      </c>
      <c r="AC2018">
        <v>2343.6997759275082</v>
      </c>
      <c r="AD2018">
        <v>0.28449097906433057</v>
      </c>
      <c r="AE2018">
        <v>5309.5690502810949</v>
      </c>
    </row>
    <row r="2019" spans="1:31" x14ac:dyDescent="0.25">
      <c r="A2019">
        <v>1898487</v>
      </c>
      <c r="B2019">
        <v>1</v>
      </c>
      <c r="C2019" t="s">
        <v>80</v>
      </c>
      <c r="D2019" t="s">
        <v>83</v>
      </c>
      <c r="E2019" t="s">
        <v>171</v>
      </c>
      <c r="F2019" t="s">
        <v>5972</v>
      </c>
      <c r="G2019" t="s">
        <v>446</v>
      </c>
      <c r="H2019" t="s">
        <v>3625</v>
      </c>
      <c r="I2019" t="s">
        <v>135</v>
      </c>
      <c r="J2019" t="s">
        <v>136</v>
      </c>
      <c r="K2019" t="s">
        <v>137</v>
      </c>
      <c r="L2019" t="s">
        <v>5973</v>
      </c>
      <c r="M2019" t="s">
        <v>5974</v>
      </c>
      <c r="N2019">
        <v>2.3525849999999999</v>
      </c>
      <c r="O2019">
        <v>0</v>
      </c>
      <c r="P2019">
        <v>5948</v>
      </c>
      <c r="Q2019">
        <v>0</v>
      </c>
      <c r="R2019">
        <v>1</v>
      </c>
      <c r="S2019">
        <v>2</v>
      </c>
      <c r="T2019">
        <v>943</v>
      </c>
      <c r="U2019">
        <v>0</v>
      </c>
      <c r="V2019">
        <v>4</v>
      </c>
      <c r="W2019">
        <v>0</v>
      </c>
      <c r="X2019">
        <v>4669.2369713816988</v>
      </c>
      <c r="Y2019">
        <v>0</v>
      </c>
      <c r="Z2019">
        <v>0.10646368898645001</v>
      </c>
      <c r="AA2019">
        <v>252.49930206873466</v>
      </c>
      <c r="AB2019">
        <v>2768.3527937950666</v>
      </c>
      <c r="AC2019">
        <v>0</v>
      </c>
      <c r="AD2019">
        <v>617.45838933966115</v>
      </c>
      <c r="AE2019">
        <v>8307.6539202741478</v>
      </c>
    </row>
    <row r="2020" spans="1:31" x14ac:dyDescent="0.25">
      <c r="A2020">
        <v>1899815</v>
      </c>
      <c r="B2020">
        <v>1</v>
      </c>
      <c r="C2020" t="s">
        <v>81</v>
      </c>
      <c r="D2020" t="s">
        <v>128</v>
      </c>
      <c r="E2020" t="s">
        <v>154</v>
      </c>
      <c r="F2020" t="s">
        <v>5975</v>
      </c>
      <c r="G2020" t="s">
        <v>156</v>
      </c>
      <c r="H2020" t="s">
        <v>157</v>
      </c>
      <c r="I2020" t="s">
        <v>135</v>
      </c>
      <c r="J2020" t="s">
        <v>136</v>
      </c>
      <c r="K2020" t="s">
        <v>137</v>
      </c>
      <c r="L2020" t="s">
        <v>5976</v>
      </c>
      <c r="M2020" t="s">
        <v>5977</v>
      </c>
      <c r="N2020">
        <v>0.77222222200000001</v>
      </c>
      <c r="O2020">
        <v>0</v>
      </c>
      <c r="P2020">
        <v>1157</v>
      </c>
      <c r="Q2020">
        <v>0</v>
      </c>
      <c r="R2020">
        <v>0</v>
      </c>
      <c r="S2020">
        <v>0</v>
      </c>
      <c r="T2020">
        <v>70</v>
      </c>
      <c r="U2020">
        <v>0</v>
      </c>
      <c r="V2020">
        <v>0</v>
      </c>
      <c r="W2020">
        <v>0</v>
      </c>
      <c r="X2020">
        <v>291.99722914852003</v>
      </c>
      <c r="Y2020">
        <v>0</v>
      </c>
      <c r="Z2020">
        <v>0</v>
      </c>
      <c r="AA2020">
        <v>0</v>
      </c>
      <c r="AB2020">
        <v>47.971386296553767</v>
      </c>
      <c r="AC2020">
        <v>0</v>
      </c>
      <c r="AD2020">
        <v>0</v>
      </c>
      <c r="AE2020">
        <v>339.96861544507379</v>
      </c>
    </row>
    <row r="2021" spans="1:31" x14ac:dyDescent="0.25">
      <c r="A2021">
        <v>1899122</v>
      </c>
      <c r="B2021">
        <v>1</v>
      </c>
      <c r="C2021" t="s">
        <v>80</v>
      </c>
      <c r="D2021" t="s">
        <v>104</v>
      </c>
      <c r="E2021" t="s">
        <v>140</v>
      </c>
      <c r="F2021" t="s">
        <v>5978</v>
      </c>
      <c r="G2021" t="s">
        <v>283</v>
      </c>
      <c r="H2021" t="s">
        <v>134</v>
      </c>
      <c r="I2021" t="s">
        <v>135</v>
      </c>
      <c r="J2021" t="s">
        <v>136</v>
      </c>
      <c r="K2021" t="s">
        <v>137</v>
      </c>
      <c r="L2021" t="s">
        <v>5979</v>
      </c>
      <c r="M2021" t="s">
        <v>5980</v>
      </c>
      <c r="N2021">
        <v>5.7663888879999998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7.4867717405749995E-3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7.4867717405749995E-3</v>
      </c>
    </row>
    <row r="2022" spans="1:31" x14ac:dyDescent="0.25">
      <c r="A2022">
        <v>1898925</v>
      </c>
      <c r="B2022">
        <v>1</v>
      </c>
      <c r="C2022" t="s">
        <v>81</v>
      </c>
      <c r="D2022" t="s">
        <v>120</v>
      </c>
      <c r="E2022" t="s">
        <v>160</v>
      </c>
      <c r="F2022" t="s">
        <v>5981</v>
      </c>
      <c r="G2022" t="s">
        <v>279</v>
      </c>
      <c r="H2022" t="s">
        <v>134</v>
      </c>
      <c r="I2022" t="s">
        <v>135</v>
      </c>
      <c r="J2022" t="s">
        <v>136</v>
      </c>
      <c r="K2022" t="s">
        <v>137</v>
      </c>
      <c r="L2022" t="s">
        <v>5982</v>
      </c>
      <c r="M2022" t="s">
        <v>5983</v>
      </c>
      <c r="N2022">
        <v>1.2736111109999999</v>
      </c>
      <c r="O2022">
        <v>0</v>
      </c>
      <c r="P2022">
        <v>50</v>
      </c>
      <c r="Q2022">
        <v>0</v>
      </c>
      <c r="R2022">
        <v>0</v>
      </c>
      <c r="S2022">
        <v>0</v>
      </c>
      <c r="T2022">
        <v>15</v>
      </c>
      <c r="U2022">
        <v>0</v>
      </c>
      <c r="V2022">
        <v>0</v>
      </c>
      <c r="W2022">
        <v>0</v>
      </c>
      <c r="X2022">
        <v>20.403100945326795</v>
      </c>
      <c r="Y2022">
        <v>0</v>
      </c>
      <c r="Z2022">
        <v>0</v>
      </c>
      <c r="AA2022">
        <v>0</v>
      </c>
      <c r="AB2022">
        <v>39.584482356024694</v>
      </c>
      <c r="AC2022">
        <v>0</v>
      </c>
      <c r="AD2022">
        <v>0</v>
      </c>
      <c r="AE2022">
        <v>59.987583301351492</v>
      </c>
    </row>
    <row r="2023" spans="1:31" x14ac:dyDescent="0.25">
      <c r="A2023">
        <v>1899466</v>
      </c>
      <c r="B2023">
        <v>1</v>
      </c>
      <c r="C2023" t="s">
        <v>80</v>
      </c>
      <c r="D2023" t="s">
        <v>110</v>
      </c>
      <c r="E2023" t="s">
        <v>140</v>
      </c>
      <c r="F2023" t="s">
        <v>5984</v>
      </c>
      <c r="G2023" t="s">
        <v>133</v>
      </c>
      <c r="H2023" t="s">
        <v>134</v>
      </c>
      <c r="I2023" t="s">
        <v>135</v>
      </c>
      <c r="J2023" t="s">
        <v>136</v>
      </c>
      <c r="K2023" t="s">
        <v>137</v>
      </c>
      <c r="L2023" t="s">
        <v>5985</v>
      </c>
      <c r="M2023" t="s">
        <v>5986</v>
      </c>
      <c r="N2023">
        <v>1.3819444439999999</v>
      </c>
      <c r="O2023">
        <v>0</v>
      </c>
      <c r="P2023">
        <v>5</v>
      </c>
      <c r="Q2023">
        <v>0</v>
      </c>
      <c r="R2023">
        <v>0</v>
      </c>
      <c r="S2023">
        <v>0</v>
      </c>
      <c r="T2023">
        <v>53</v>
      </c>
      <c r="U2023">
        <v>0</v>
      </c>
      <c r="V2023">
        <v>0</v>
      </c>
      <c r="W2023">
        <v>0</v>
      </c>
      <c r="X2023">
        <v>0.83183388977621942</v>
      </c>
      <c r="Y2023">
        <v>0</v>
      </c>
      <c r="Z2023">
        <v>0</v>
      </c>
      <c r="AA2023">
        <v>0</v>
      </c>
      <c r="AB2023">
        <v>45.668500412508422</v>
      </c>
      <c r="AC2023">
        <v>0</v>
      </c>
      <c r="AD2023">
        <v>0</v>
      </c>
      <c r="AE2023">
        <v>46.500334302284642</v>
      </c>
    </row>
    <row r="2024" spans="1:31" x14ac:dyDescent="0.25">
      <c r="A2024">
        <v>1898192</v>
      </c>
      <c r="B2024">
        <v>1</v>
      </c>
      <c r="C2024" t="s">
        <v>80</v>
      </c>
      <c r="D2024" t="s">
        <v>93</v>
      </c>
      <c r="E2024" t="s">
        <v>171</v>
      </c>
      <c r="F2024" t="s">
        <v>5987</v>
      </c>
      <c r="G2024" t="s">
        <v>446</v>
      </c>
      <c r="H2024" t="s">
        <v>3625</v>
      </c>
      <c r="I2024" t="s">
        <v>135</v>
      </c>
      <c r="J2024" t="s">
        <v>136</v>
      </c>
      <c r="K2024" t="s">
        <v>137</v>
      </c>
      <c r="L2024" t="s">
        <v>5988</v>
      </c>
      <c r="M2024" t="s">
        <v>5989</v>
      </c>
      <c r="N2024">
        <v>1.0280555549999999</v>
      </c>
      <c r="O2024">
        <v>5</v>
      </c>
      <c r="P2024">
        <v>3536</v>
      </c>
      <c r="Q2024">
        <v>142</v>
      </c>
      <c r="R2024">
        <v>715</v>
      </c>
      <c r="S2024">
        <v>34</v>
      </c>
      <c r="T2024">
        <v>849</v>
      </c>
      <c r="U2024">
        <v>6</v>
      </c>
      <c r="V2024">
        <v>2</v>
      </c>
      <c r="W2024">
        <v>37.084484367396342</v>
      </c>
      <c r="X2024">
        <v>1065.940177824313</v>
      </c>
      <c r="Y2024">
        <v>1796.1536397932589</v>
      </c>
      <c r="Z2024">
        <v>2752.5583042981962</v>
      </c>
      <c r="AA2024">
        <v>463.82801401332426</v>
      </c>
      <c r="AB2024">
        <v>1807.0331454233124</v>
      </c>
      <c r="AC2024">
        <v>713.52804433520168</v>
      </c>
      <c r="AD2024">
        <v>19.407718228734314</v>
      </c>
      <c r="AE2024">
        <v>8655.5335282837386</v>
      </c>
    </row>
    <row r="2025" spans="1:31" x14ac:dyDescent="0.25">
      <c r="A2025">
        <v>1897353</v>
      </c>
      <c r="B2025">
        <v>1</v>
      </c>
      <c r="C2025" t="s">
        <v>80</v>
      </c>
      <c r="D2025" t="s">
        <v>100</v>
      </c>
      <c r="E2025" t="s">
        <v>220</v>
      </c>
      <c r="F2025" t="s">
        <v>2028</v>
      </c>
      <c r="G2025" t="s">
        <v>156</v>
      </c>
      <c r="H2025" t="s">
        <v>157</v>
      </c>
      <c r="I2025" t="s">
        <v>135</v>
      </c>
      <c r="J2025" t="s">
        <v>136</v>
      </c>
      <c r="K2025" t="s">
        <v>137</v>
      </c>
      <c r="L2025" t="s">
        <v>5990</v>
      </c>
      <c r="M2025" t="s">
        <v>5991</v>
      </c>
      <c r="N2025">
        <v>1.1630555549999999</v>
      </c>
      <c r="O2025">
        <v>1</v>
      </c>
      <c r="P2025">
        <v>0</v>
      </c>
      <c r="Q2025">
        <v>73</v>
      </c>
      <c r="R2025">
        <v>18</v>
      </c>
      <c r="S2025">
        <v>2</v>
      </c>
      <c r="T2025">
        <v>0</v>
      </c>
      <c r="U2025">
        <v>0</v>
      </c>
      <c r="V2025">
        <v>0</v>
      </c>
      <c r="W2025">
        <v>0.37474495768776084</v>
      </c>
      <c r="X2025">
        <v>0</v>
      </c>
      <c r="Y2025">
        <v>932.41886929105317</v>
      </c>
      <c r="Z2025">
        <v>83.765649070123359</v>
      </c>
      <c r="AA2025">
        <v>6.5329919417367446</v>
      </c>
      <c r="AB2025">
        <v>0</v>
      </c>
      <c r="AC2025">
        <v>0</v>
      </c>
      <c r="AD2025">
        <v>0</v>
      </c>
      <c r="AE2025">
        <v>1023.0922552606011</v>
      </c>
    </row>
    <row r="2026" spans="1:31" x14ac:dyDescent="0.25">
      <c r="A2026">
        <v>1899274</v>
      </c>
      <c r="B2026">
        <v>1</v>
      </c>
      <c r="C2026" t="s">
        <v>80</v>
      </c>
      <c r="D2026" t="s">
        <v>100</v>
      </c>
      <c r="E2026" t="s">
        <v>149</v>
      </c>
      <c r="F2026" t="s">
        <v>5992</v>
      </c>
      <c r="G2026" t="s">
        <v>151</v>
      </c>
      <c r="H2026" t="s">
        <v>134</v>
      </c>
      <c r="I2026" t="s">
        <v>135</v>
      </c>
      <c r="J2026" t="s">
        <v>136</v>
      </c>
      <c r="K2026" t="s">
        <v>137</v>
      </c>
      <c r="L2026" t="s">
        <v>5993</v>
      </c>
      <c r="M2026" t="s">
        <v>5994</v>
      </c>
      <c r="N2026">
        <v>3.9708333329999999</v>
      </c>
      <c r="O2026">
        <v>0</v>
      </c>
      <c r="P2026">
        <v>0</v>
      </c>
      <c r="Q2026">
        <v>0</v>
      </c>
      <c r="R2026">
        <v>11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473.69681702631482</v>
      </c>
      <c r="AA2026">
        <v>0</v>
      </c>
      <c r="AB2026">
        <v>0</v>
      </c>
      <c r="AC2026">
        <v>0</v>
      </c>
      <c r="AD2026">
        <v>0</v>
      </c>
      <c r="AE2026">
        <v>473.69681702631482</v>
      </c>
    </row>
    <row r="2027" spans="1:31" x14ac:dyDescent="0.25">
      <c r="A2027">
        <v>1899420</v>
      </c>
      <c r="B2027">
        <v>1</v>
      </c>
      <c r="C2027" t="s">
        <v>80</v>
      </c>
      <c r="D2027" t="s">
        <v>99</v>
      </c>
      <c r="E2027" t="s">
        <v>140</v>
      </c>
      <c r="F2027" t="s">
        <v>5995</v>
      </c>
      <c r="G2027" t="s">
        <v>146</v>
      </c>
      <c r="H2027" t="s">
        <v>134</v>
      </c>
      <c r="I2027" t="s">
        <v>135</v>
      </c>
      <c r="J2027" t="s">
        <v>136</v>
      </c>
      <c r="K2027" t="s">
        <v>137</v>
      </c>
      <c r="L2027" t="s">
        <v>5996</v>
      </c>
      <c r="M2027" t="s">
        <v>5997</v>
      </c>
      <c r="N2027">
        <v>3.3688888879999999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1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1.6560729800215532</v>
      </c>
      <c r="AC2027">
        <v>0</v>
      </c>
      <c r="AD2027">
        <v>0</v>
      </c>
      <c r="AE2027">
        <v>1.6560729800215532</v>
      </c>
    </row>
    <row r="2028" spans="1:31" x14ac:dyDescent="0.25">
      <c r="A2028">
        <v>1899663</v>
      </c>
      <c r="B2028">
        <v>1</v>
      </c>
      <c r="C2028" t="s">
        <v>80</v>
      </c>
      <c r="D2028" t="s">
        <v>90</v>
      </c>
      <c r="E2028" t="s">
        <v>131</v>
      </c>
      <c r="F2028" t="s">
        <v>5998</v>
      </c>
      <c r="G2028" t="s">
        <v>133</v>
      </c>
      <c r="H2028" t="s">
        <v>134</v>
      </c>
      <c r="I2028" t="s">
        <v>135</v>
      </c>
      <c r="J2028" t="s">
        <v>136</v>
      </c>
      <c r="K2028" t="s">
        <v>137</v>
      </c>
      <c r="L2028" t="s">
        <v>5999</v>
      </c>
      <c r="M2028" t="s">
        <v>6000</v>
      </c>
      <c r="N2028">
        <v>5.7716666659999998</v>
      </c>
      <c r="O2028">
        <v>0</v>
      </c>
      <c r="P2028">
        <v>288</v>
      </c>
      <c r="Q2028">
        <v>0</v>
      </c>
      <c r="R2028">
        <v>0</v>
      </c>
      <c r="S2028">
        <v>0</v>
      </c>
      <c r="T2028">
        <v>14</v>
      </c>
      <c r="U2028">
        <v>0</v>
      </c>
      <c r="V2028">
        <v>0</v>
      </c>
      <c r="W2028">
        <v>0</v>
      </c>
      <c r="X2028">
        <v>535.40891043800843</v>
      </c>
      <c r="Y2028">
        <v>0</v>
      </c>
      <c r="Z2028">
        <v>0</v>
      </c>
      <c r="AA2028">
        <v>0</v>
      </c>
      <c r="AB2028">
        <v>39.550076734865918</v>
      </c>
      <c r="AC2028">
        <v>0</v>
      </c>
      <c r="AD2028">
        <v>0</v>
      </c>
      <c r="AE2028">
        <v>574.95898717287434</v>
      </c>
    </row>
    <row r="2029" spans="1:31" x14ac:dyDescent="0.25">
      <c r="A2029">
        <v>1899878</v>
      </c>
      <c r="B2029">
        <v>1</v>
      </c>
      <c r="C2029" t="s">
        <v>80</v>
      </c>
      <c r="D2029" t="s">
        <v>103</v>
      </c>
      <c r="E2029" t="s">
        <v>149</v>
      </c>
      <c r="F2029" t="s">
        <v>5942</v>
      </c>
      <c r="G2029" t="s">
        <v>151</v>
      </c>
      <c r="H2029" t="s">
        <v>134</v>
      </c>
      <c r="I2029" t="s">
        <v>135</v>
      </c>
      <c r="J2029" t="s">
        <v>136</v>
      </c>
      <c r="K2029" t="s">
        <v>137</v>
      </c>
      <c r="L2029" t="s">
        <v>6001</v>
      </c>
      <c r="M2029" t="s">
        <v>6002</v>
      </c>
      <c r="N2029">
        <v>0.49972222199999999</v>
      </c>
      <c r="O2029">
        <v>0</v>
      </c>
      <c r="P2029">
        <v>329</v>
      </c>
      <c r="Q2029">
        <v>0</v>
      </c>
      <c r="R2029">
        <v>1</v>
      </c>
      <c r="S2029">
        <v>0</v>
      </c>
      <c r="T2029">
        <v>32</v>
      </c>
      <c r="U2029">
        <v>0</v>
      </c>
      <c r="V2029">
        <v>0</v>
      </c>
      <c r="W2029">
        <v>0</v>
      </c>
      <c r="X2029">
        <v>52.867713180035317</v>
      </c>
      <c r="Y2029">
        <v>0</v>
      </c>
      <c r="Z2029">
        <v>7.4616374989160003E-2</v>
      </c>
      <c r="AA2029">
        <v>0</v>
      </c>
      <c r="AB2029">
        <v>21.488908707087482</v>
      </c>
      <c r="AC2029">
        <v>0</v>
      </c>
      <c r="AD2029">
        <v>0</v>
      </c>
      <c r="AE2029">
        <v>74.431238262111961</v>
      </c>
    </row>
    <row r="2030" spans="1:31" x14ac:dyDescent="0.25">
      <c r="A2030">
        <v>1898859</v>
      </c>
      <c r="B2030">
        <v>1</v>
      </c>
      <c r="C2030" t="s">
        <v>80</v>
      </c>
      <c r="D2030" t="s">
        <v>99</v>
      </c>
      <c r="E2030" t="s">
        <v>140</v>
      </c>
      <c r="F2030" t="s">
        <v>6003</v>
      </c>
      <c r="G2030" t="s">
        <v>342</v>
      </c>
      <c r="H2030" t="s">
        <v>134</v>
      </c>
      <c r="I2030" t="s">
        <v>135</v>
      </c>
      <c r="J2030" t="s">
        <v>136</v>
      </c>
      <c r="K2030" t="s">
        <v>137</v>
      </c>
      <c r="L2030" t="s">
        <v>6004</v>
      </c>
      <c r="M2030" t="s">
        <v>6005</v>
      </c>
      <c r="N2030">
        <v>2.179444444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0.58199583018752399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0.58199583018752399</v>
      </c>
    </row>
    <row r="2031" spans="1:31" x14ac:dyDescent="0.25">
      <c r="A2031">
        <v>1899686</v>
      </c>
      <c r="B2031">
        <v>1</v>
      </c>
      <c r="C2031" t="s">
        <v>81</v>
      </c>
      <c r="D2031" t="s">
        <v>123</v>
      </c>
      <c r="E2031" t="s">
        <v>131</v>
      </c>
      <c r="F2031" t="s">
        <v>5789</v>
      </c>
      <c r="G2031" t="s">
        <v>133</v>
      </c>
      <c r="H2031" t="s">
        <v>134</v>
      </c>
      <c r="I2031" t="s">
        <v>135</v>
      </c>
      <c r="J2031" t="s">
        <v>136</v>
      </c>
      <c r="K2031" t="s">
        <v>137</v>
      </c>
      <c r="L2031" t="s">
        <v>6006</v>
      </c>
      <c r="M2031" t="s">
        <v>6007</v>
      </c>
      <c r="N2031">
        <v>4.1347222219999997</v>
      </c>
      <c r="O2031">
        <v>0</v>
      </c>
      <c r="P2031">
        <v>467</v>
      </c>
      <c r="Q2031">
        <v>0</v>
      </c>
      <c r="R2031">
        <v>0</v>
      </c>
      <c r="S2031">
        <v>0</v>
      </c>
      <c r="T2031">
        <v>26</v>
      </c>
      <c r="U2031">
        <v>0</v>
      </c>
      <c r="V2031">
        <v>0</v>
      </c>
      <c r="W2031">
        <v>0</v>
      </c>
      <c r="X2031">
        <v>560.82490790947463</v>
      </c>
      <c r="Y2031">
        <v>0</v>
      </c>
      <c r="Z2031">
        <v>0</v>
      </c>
      <c r="AA2031">
        <v>0</v>
      </c>
      <c r="AB2031">
        <v>78.543251241394231</v>
      </c>
      <c r="AC2031">
        <v>0</v>
      </c>
      <c r="AD2031">
        <v>0</v>
      </c>
      <c r="AE2031">
        <v>639.36815915086891</v>
      </c>
    </row>
    <row r="2032" spans="1:31" x14ac:dyDescent="0.25">
      <c r="A2032">
        <v>1898690</v>
      </c>
      <c r="B2032">
        <v>1</v>
      </c>
      <c r="C2032" t="s">
        <v>81</v>
      </c>
      <c r="D2032" t="s">
        <v>128</v>
      </c>
      <c r="E2032" t="s">
        <v>160</v>
      </c>
      <c r="F2032" t="s">
        <v>6008</v>
      </c>
      <c r="G2032" t="s">
        <v>133</v>
      </c>
      <c r="H2032" t="s">
        <v>134</v>
      </c>
      <c r="I2032" t="s">
        <v>135</v>
      </c>
      <c r="J2032" t="s">
        <v>136</v>
      </c>
      <c r="K2032" t="s">
        <v>137</v>
      </c>
      <c r="L2032" t="s">
        <v>6009</v>
      </c>
      <c r="M2032" t="s">
        <v>6010</v>
      </c>
      <c r="N2032">
        <v>2.043055555</v>
      </c>
      <c r="O2032">
        <v>0</v>
      </c>
      <c r="P2032">
        <v>79</v>
      </c>
      <c r="Q2032">
        <v>0</v>
      </c>
      <c r="R2032">
        <v>0</v>
      </c>
      <c r="S2032">
        <v>0</v>
      </c>
      <c r="T2032">
        <v>9</v>
      </c>
      <c r="U2032">
        <v>0</v>
      </c>
      <c r="V2032">
        <v>0</v>
      </c>
      <c r="W2032">
        <v>0</v>
      </c>
      <c r="X2032">
        <v>43.963858945416995</v>
      </c>
      <c r="Y2032">
        <v>0</v>
      </c>
      <c r="Z2032">
        <v>0</v>
      </c>
      <c r="AA2032">
        <v>0</v>
      </c>
      <c r="AB2032">
        <v>69.233888417145693</v>
      </c>
      <c r="AC2032">
        <v>0</v>
      </c>
      <c r="AD2032">
        <v>0</v>
      </c>
      <c r="AE2032">
        <v>113.19774736256269</v>
      </c>
    </row>
    <row r="2033" spans="1:31" x14ac:dyDescent="0.25">
      <c r="A2033">
        <v>1897459</v>
      </c>
      <c r="B2033">
        <v>1</v>
      </c>
      <c r="C2033" t="s">
        <v>80</v>
      </c>
      <c r="D2033" t="s">
        <v>85</v>
      </c>
      <c r="E2033" t="s">
        <v>171</v>
      </c>
      <c r="F2033" t="s">
        <v>6011</v>
      </c>
      <c r="G2033" t="s">
        <v>446</v>
      </c>
      <c r="H2033" t="s">
        <v>3625</v>
      </c>
      <c r="I2033" t="s">
        <v>135</v>
      </c>
      <c r="J2033" t="s">
        <v>136</v>
      </c>
      <c r="K2033" t="s">
        <v>137</v>
      </c>
      <c r="L2033" t="s">
        <v>6012</v>
      </c>
      <c r="M2033" t="s">
        <v>6013</v>
      </c>
      <c r="N2033">
        <v>0.80228416599999997</v>
      </c>
      <c r="O2033">
        <v>0</v>
      </c>
      <c r="P2033">
        <v>3969</v>
      </c>
      <c r="Q2033">
        <v>0</v>
      </c>
      <c r="R2033">
        <v>0</v>
      </c>
      <c r="S2033">
        <v>0</v>
      </c>
      <c r="T2033">
        <v>315</v>
      </c>
      <c r="U2033">
        <v>0</v>
      </c>
      <c r="V2033">
        <v>0</v>
      </c>
      <c r="W2033">
        <v>0</v>
      </c>
      <c r="X2033">
        <v>828.5256072757677</v>
      </c>
      <c r="Y2033">
        <v>0</v>
      </c>
      <c r="Z2033">
        <v>0</v>
      </c>
      <c r="AA2033">
        <v>0</v>
      </c>
      <c r="AB2033">
        <v>280.5179404417118</v>
      </c>
      <c r="AC2033">
        <v>0</v>
      </c>
      <c r="AD2033">
        <v>0</v>
      </c>
      <c r="AE2033">
        <v>1109.0435477174794</v>
      </c>
    </row>
    <row r="2034" spans="1:31" x14ac:dyDescent="0.25">
      <c r="A2034">
        <v>1897385</v>
      </c>
      <c r="B2034">
        <v>1</v>
      </c>
      <c r="C2034" t="s">
        <v>80</v>
      </c>
      <c r="D2034" t="s">
        <v>90</v>
      </c>
      <c r="E2034" t="s">
        <v>171</v>
      </c>
      <c r="F2034" t="s">
        <v>6014</v>
      </c>
      <c r="G2034" t="s">
        <v>446</v>
      </c>
      <c r="H2034" t="s">
        <v>3625</v>
      </c>
      <c r="I2034" t="s">
        <v>135</v>
      </c>
      <c r="J2034" t="s">
        <v>136</v>
      </c>
      <c r="K2034" t="s">
        <v>137</v>
      </c>
      <c r="L2034" t="s">
        <v>6015</v>
      </c>
      <c r="M2034" t="s">
        <v>6016</v>
      </c>
      <c r="N2034">
        <v>1.2561111110000001</v>
      </c>
      <c r="O2034">
        <v>0</v>
      </c>
      <c r="P2034">
        <v>3540</v>
      </c>
      <c r="Q2034">
        <v>0</v>
      </c>
      <c r="R2034">
        <v>0</v>
      </c>
      <c r="S2034">
        <v>0</v>
      </c>
      <c r="T2034">
        <v>308</v>
      </c>
      <c r="U2034">
        <v>0</v>
      </c>
      <c r="V2034">
        <v>1</v>
      </c>
      <c r="W2034">
        <v>0</v>
      </c>
      <c r="X2034">
        <v>1080.0529552848318</v>
      </c>
      <c r="Y2034">
        <v>0</v>
      </c>
      <c r="Z2034">
        <v>0</v>
      </c>
      <c r="AA2034">
        <v>0</v>
      </c>
      <c r="AB2034">
        <v>362.96788875882118</v>
      </c>
      <c r="AC2034">
        <v>0</v>
      </c>
      <c r="AD2034">
        <v>20.210511611763714</v>
      </c>
      <c r="AE2034">
        <v>1463.2313556554166</v>
      </c>
    </row>
    <row r="2035" spans="1:31" x14ac:dyDescent="0.25">
      <c r="A2035">
        <v>1898475</v>
      </c>
      <c r="B2035">
        <v>1</v>
      </c>
      <c r="C2035" t="s">
        <v>80</v>
      </c>
      <c r="D2035" t="s">
        <v>85</v>
      </c>
      <c r="E2035" t="s">
        <v>171</v>
      </c>
      <c r="F2035" t="s">
        <v>6017</v>
      </c>
      <c r="G2035" t="s">
        <v>446</v>
      </c>
      <c r="H2035" t="s">
        <v>3625</v>
      </c>
      <c r="I2035" t="s">
        <v>135</v>
      </c>
      <c r="J2035" t="s">
        <v>136</v>
      </c>
      <c r="K2035" t="s">
        <v>137</v>
      </c>
      <c r="L2035" t="s">
        <v>6018</v>
      </c>
      <c r="M2035" t="s">
        <v>6019</v>
      </c>
      <c r="N2035">
        <v>0.72444444399999997</v>
      </c>
      <c r="O2035">
        <v>0</v>
      </c>
      <c r="P2035">
        <v>4963</v>
      </c>
      <c r="Q2035">
        <v>0</v>
      </c>
      <c r="R2035">
        <v>1</v>
      </c>
      <c r="S2035">
        <v>0</v>
      </c>
      <c r="T2035">
        <v>308</v>
      </c>
      <c r="U2035">
        <v>0</v>
      </c>
      <c r="V2035">
        <v>2</v>
      </c>
      <c r="W2035">
        <v>0</v>
      </c>
      <c r="X2035">
        <v>2030.0474902794431</v>
      </c>
      <c r="Y2035">
        <v>0</v>
      </c>
      <c r="Z2035">
        <v>0</v>
      </c>
      <c r="AA2035">
        <v>0</v>
      </c>
      <c r="AB2035">
        <v>329.56412796948558</v>
      </c>
      <c r="AC2035">
        <v>0</v>
      </c>
      <c r="AD2035">
        <v>16.151924830416441</v>
      </c>
      <c r="AE2035">
        <v>2375.7635430793453</v>
      </c>
    </row>
    <row r="2036" spans="1:31" x14ac:dyDescent="0.25">
      <c r="A2036">
        <v>1899921</v>
      </c>
      <c r="B2036">
        <v>1</v>
      </c>
      <c r="C2036" t="s">
        <v>80</v>
      </c>
      <c r="D2036" t="s">
        <v>103</v>
      </c>
      <c r="E2036" t="s">
        <v>131</v>
      </c>
      <c r="F2036" t="s">
        <v>4379</v>
      </c>
      <c r="G2036" t="s">
        <v>133</v>
      </c>
      <c r="H2036" t="s">
        <v>134</v>
      </c>
      <c r="I2036" t="s">
        <v>135</v>
      </c>
      <c r="J2036" t="s">
        <v>136</v>
      </c>
      <c r="K2036" t="s">
        <v>137</v>
      </c>
      <c r="L2036" t="s">
        <v>6020</v>
      </c>
      <c r="M2036" t="s">
        <v>6021</v>
      </c>
      <c r="N2036">
        <v>0.33</v>
      </c>
      <c r="O2036">
        <v>0</v>
      </c>
      <c r="P2036">
        <v>73</v>
      </c>
      <c r="Q2036">
        <v>0</v>
      </c>
      <c r="R2036">
        <v>0</v>
      </c>
      <c r="S2036">
        <v>0</v>
      </c>
      <c r="T2036">
        <v>6</v>
      </c>
      <c r="U2036">
        <v>0</v>
      </c>
      <c r="V2036">
        <v>0</v>
      </c>
      <c r="W2036">
        <v>0</v>
      </c>
      <c r="X2036">
        <v>7.5886484395811129</v>
      </c>
      <c r="Y2036">
        <v>0</v>
      </c>
      <c r="Z2036">
        <v>0</v>
      </c>
      <c r="AA2036">
        <v>0</v>
      </c>
      <c r="AB2036">
        <v>0.1571268449124</v>
      </c>
      <c r="AC2036">
        <v>0</v>
      </c>
      <c r="AD2036">
        <v>0</v>
      </c>
      <c r="AE2036">
        <v>7.7457752844935133</v>
      </c>
    </row>
    <row r="2037" spans="1:31" x14ac:dyDescent="0.25">
      <c r="A2037">
        <v>1897416</v>
      </c>
      <c r="B2037">
        <v>1</v>
      </c>
      <c r="C2037" t="s">
        <v>80</v>
      </c>
      <c r="D2037" t="s">
        <v>84</v>
      </c>
      <c r="E2037" t="s">
        <v>171</v>
      </c>
      <c r="F2037" t="s">
        <v>4006</v>
      </c>
      <c r="G2037" t="s">
        <v>446</v>
      </c>
      <c r="H2037" t="s">
        <v>3625</v>
      </c>
      <c r="I2037" t="s">
        <v>135</v>
      </c>
      <c r="J2037" t="s">
        <v>136</v>
      </c>
      <c r="K2037" t="s">
        <v>137</v>
      </c>
      <c r="L2037" t="s">
        <v>6022</v>
      </c>
      <c r="M2037" t="s">
        <v>6023</v>
      </c>
      <c r="N2037">
        <v>1.1730555549999999</v>
      </c>
      <c r="O2037">
        <v>0</v>
      </c>
      <c r="P2037">
        <v>9441</v>
      </c>
      <c r="Q2037">
        <v>0</v>
      </c>
      <c r="R2037">
        <v>12</v>
      </c>
      <c r="S2037">
        <v>4</v>
      </c>
      <c r="T2037">
        <v>536</v>
      </c>
      <c r="U2037">
        <v>0</v>
      </c>
      <c r="V2037">
        <v>0</v>
      </c>
      <c r="W2037">
        <v>0</v>
      </c>
      <c r="X2037">
        <v>2749.7145939810825</v>
      </c>
      <c r="Y2037">
        <v>0</v>
      </c>
      <c r="Z2037">
        <v>4.8245816098533547</v>
      </c>
      <c r="AA2037">
        <v>81.498200152985163</v>
      </c>
      <c r="AB2037">
        <v>735.41553112148381</v>
      </c>
      <c r="AC2037">
        <v>0</v>
      </c>
      <c r="AD2037">
        <v>0</v>
      </c>
      <c r="AE2037">
        <v>3571.4529068654047</v>
      </c>
    </row>
    <row r="2038" spans="1:31" x14ac:dyDescent="0.25">
      <c r="A2038">
        <v>1898498</v>
      </c>
      <c r="B2038">
        <v>1</v>
      </c>
      <c r="C2038" t="s">
        <v>80</v>
      </c>
      <c r="D2038" t="s">
        <v>85</v>
      </c>
      <c r="E2038" t="s">
        <v>171</v>
      </c>
      <c r="F2038" t="s">
        <v>6024</v>
      </c>
      <c r="G2038" t="s">
        <v>446</v>
      </c>
      <c r="H2038" t="s">
        <v>3625</v>
      </c>
      <c r="I2038" t="s">
        <v>135</v>
      </c>
      <c r="J2038" t="s">
        <v>136</v>
      </c>
      <c r="K2038" t="s">
        <v>137</v>
      </c>
      <c r="L2038" t="s">
        <v>5056</v>
      </c>
      <c r="M2038" t="s">
        <v>6025</v>
      </c>
      <c r="N2038">
        <v>0.78865083300000005</v>
      </c>
      <c r="O2038">
        <v>0</v>
      </c>
      <c r="P2038">
        <v>3982</v>
      </c>
      <c r="Q2038">
        <v>0</v>
      </c>
      <c r="R2038">
        <v>0</v>
      </c>
      <c r="S2038">
        <v>0</v>
      </c>
      <c r="T2038">
        <v>420</v>
      </c>
      <c r="U2038">
        <v>0</v>
      </c>
      <c r="V2038">
        <v>0</v>
      </c>
      <c r="W2038">
        <v>0</v>
      </c>
      <c r="X2038">
        <v>969.03105232218923</v>
      </c>
      <c r="Y2038">
        <v>0</v>
      </c>
      <c r="Z2038">
        <v>0</v>
      </c>
      <c r="AA2038">
        <v>0</v>
      </c>
      <c r="AB2038">
        <v>452.02682917270386</v>
      </c>
      <c r="AC2038">
        <v>0</v>
      </c>
      <c r="AD2038">
        <v>0</v>
      </c>
      <c r="AE2038">
        <v>1421.0578814948931</v>
      </c>
    </row>
    <row r="2039" spans="1:31" x14ac:dyDescent="0.25">
      <c r="A2039">
        <v>1898318</v>
      </c>
      <c r="B2039">
        <v>1</v>
      </c>
      <c r="C2039" t="s">
        <v>80</v>
      </c>
      <c r="D2039" t="s">
        <v>84</v>
      </c>
      <c r="E2039" t="s">
        <v>171</v>
      </c>
      <c r="F2039" t="s">
        <v>6026</v>
      </c>
      <c r="G2039" t="s">
        <v>446</v>
      </c>
      <c r="H2039" t="s">
        <v>3625</v>
      </c>
      <c r="I2039" t="s">
        <v>135</v>
      </c>
      <c r="J2039" t="s">
        <v>136</v>
      </c>
      <c r="K2039" t="s">
        <v>137</v>
      </c>
      <c r="L2039" t="s">
        <v>5499</v>
      </c>
      <c r="M2039" t="s">
        <v>6027</v>
      </c>
      <c r="N2039">
        <v>0.653888888</v>
      </c>
      <c r="O2039">
        <v>1</v>
      </c>
      <c r="P2039">
        <v>2981</v>
      </c>
      <c r="Q2039">
        <v>0</v>
      </c>
      <c r="R2039">
        <v>0</v>
      </c>
      <c r="S2039">
        <v>1</v>
      </c>
      <c r="T2039">
        <v>64</v>
      </c>
      <c r="U2039">
        <v>0</v>
      </c>
      <c r="V2039">
        <v>0</v>
      </c>
      <c r="W2039">
        <v>9.8995955562311906</v>
      </c>
      <c r="X2039">
        <v>500.86863148623058</v>
      </c>
      <c r="Y2039">
        <v>0</v>
      </c>
      <c r="Z2039">
        <v>0</v>
      </c>
      <c r="AA2039">
        <v>92.364491252043976</v>
      </c>
      <c r="AB2039">
        <v>71.08697039501908</v>
      </c>
      <c r="AC2039">
        <v>0</v>
      </c>
      <c r="AD2039">
        <v>0</v>
      </c>
      <c r="AE2039">
        <v>674.21968868952479</v>
      </c>
    </row>
    <row r="2040" spans="1:31" x14ac:dyDescent="0.25">
      <c r="A2040">
        <v>1899835</v>
      </c>
      <c r="B2040">
        <v>1</v>
      </c>
      <c r="C2040" t="s">
        <v>81</v>
      </c>
      <c r="D2040" t="s">
        <v>112</v>
      </c>
      <c r="E2040" t="s">
        <v>149</v>
      </c>
      <c r="F2040" t="s">
        <v>6028</v>
      </c>
      <c r="G2040" t="s">
        <v>151</v>
      </c>
      <c r="H2040" t="s">
        <v>134</v>
      </c>
      <c r="I2040" t="s">
        <v>135</v>
      </c>
      <c r="J2040" t="s">
        <v>136</v>
      </c>
      <c r="K2040" t="s">
        <v>137</v>
      </c>
      <c r="L2040" t="s">
        <v>6029</v>
      </c>
      <c r="M2040" t="s">
        <v>6030</v>
      </c>
      <c r="N2040">
        <v>1</v>
      </c>
      <c r="O2040">
        <v>0</v>
      </c>
      <c r="P2040">
        <v>275</v>
      </c>
      <c r="Q2040">
        <v>0</v>
      </c>
      <c r="R2040">
        <v>36</v>
      </c>
      <c r="S2040">
        <v>0</v>
      </c>
      <c r="T2040">
        <v>14</v>
      </c>
      <c r="U2040">
        <v>0</v>
      </c>
      <c r="V2040">
        <v>0</v>
      </c>
      <c r="W2040">
        <v>0</v>
      </c>
      <c r="X2040">
        <v>62.414364698737884</v>
      </c>
      <c r="Y2040">
        <v>0</v>
      </c>
      <c r="Z2040">
        <v>4.7501845128532114</v>
      </c>
      <c r="AA2040">
        <v>0</v>
      </c>
      <c r="AB2040">
        <v>4.4166904573959078</v>
      </c>
      <c r="AC2040">
        <v>0</v>
      </c>
      <c r="AD2040">
        <v>0</v>
      </c>
      <c r="AE2040">
        <v>71.581239668986996</v>
      </c>
    </row>
    <row r="2041" spans="1:31" x14ac:dyDescent="0.25">
      <c r="A2041">
        <v>1899600</v>
      </c>
      <c r="B2041">
        <v>1</v>
      </c>
      <c r="C2041" t="s">
        <v>80</v>
      </c>
      <c r="D2041" t="s">
        <v>93</v>
      </c>
      <c r="E2041" t="s">
        <v>154</v>
      </c>
      <c r="F2041" t="s">
        <v>6031</v>
      </c>
      <c r="G2041" t="s">
        <v>156</v>
      </c>
      <c r="H2041" t="s">
        <v>157</v>
      </c>
      <c r="I2041" t="s">
        <v>135</v>
      </c>
      <c r="J2041" t="s">
        <v>136</v>
      </c>
      <c r="K2041" t="s">
        <v>137</v>
      </c>
      <c r="L2041" t="s">
        <v>6032</v>
      </c>
      <c r="M2041" t="s">
        <v>6033</v>
      </c>
      <c r="N2041">
        <v>0.79638888799999996</v>
      </c>
      <c r="O2041">
        <v>0</v>
      </c>
      <c r="P2041">
        <v>51</v>
      </c>
      <c r="Q2041">
        <v>56</v>
      </c>
      <c r="R2041">
        <v>138</v>
      </c>
      <c r="S2041">
        <v>8</v>
      </c>
      <c r="T2041">
        <v>73</v>
      </c>
      <c r="U2041">
        <v>0</v>
      </c>
      <c r="V2041">
        <v>0</v>
      </c>
      <c r="W2041">
        <v>0</v>
      </c>
      <c r="X2041">
        <v>20.315067063173768</v>
      </c>
      <c r="Y2041">
        <v>724.67077572610958</v>
      </c>
      <c r="Z2041">
        <v>321.76948399493767</v>
      </c>
      <c r="AA2041">
        <v>115.02073487081381</v>
      </c>
      <c r="AB2041">
        <v>233.97117308516678</v>
      </c>
      <c r="AC2041">
        <v>0</v>
      </c>
      <c r="AD2041">
        <v>0</v>
      </c>
      <c r="AE2041">
        <v>1415.7472347402015</v>
      </c>
    </row>
    <row r="2042" spans="1:31" x14ac:dyDescent="0.25">
      <c r="A2042">
        <v>1898518</v>
      </c>
      <c r="B2042">
        <v>1</v>
      </c>
      <c r="C2042" t="s">
        <v>80</v>
      </c>
      <c r="D2042" t="s">
        <v>90</v>
      </c>
      <c r="E2042" t="s">
        <v>171</v>
      </c>
      <c r="F2042" t="s">
        <v>6034</v>
      </c>
      <c r="G2042" t="s">
        <v>446</v>
      </c>
      <c r="H2042" t="s">
        <v>3625</v>
      </c>
      <c r="I2042" t="s">
        <v>135</v>
      </c>
      <c r="J2042" t="s">
        <v>136</v>
      </c>
      <c r="K2042" t="s">
        <v>137</v>
      </c>
      <c r="L2042" t="s">
        <v>6035</v>
      </c>
      <c r="M2042" t="s">
        <v>6036</v>
      </c>
      <c r="N2042">
        <v>0.92719055500000003</v>
      </c>
      <c r="O2042">
        <v>0</v>
      </c>
      <c r="P2042">
        <v>40</v>
      </c>
      <c r="Q2042">
        <v>0</v>
      </c>
      <c r="R2042">
        <v>0</v>
      </c>
      <c r="S2042">
        <v>1</v>
      </c>
      <c r="T2042">
        <v>1117</v>
      </c>
      <c r="U2042">
        <v>0</v>
      </c>
      <c r="V2042">
        <v>14</v>
      </c>
      <c r="W2042">
        <v>0</v>
      </c>
      <c r="X2042">
        <v>12.863735070782527</v>
      </c>
      <c r="Y2042">
        <v>0</v>
      </c>
      <c r="Z2042">
        <v>0</v>
      </c>
      <c r="AA2042">
        <v>18.360801192540439</v>
      </c>
      <c r="AB2042">
        <v>1067.5825739242248</v>
      </c>
      <c r="AC2042">
        <v>0</v>
      </c>
      <c r="AD2042">
        <v>260.17852746045213</v>
      </c>
      <c r="AE2042">
        <v>1358.985637648</v>
      </c>
    </row>
    <row r="2043" spans="1:31" x14ac:dyDescent="0.25">
      <c r="A2043">
        <v>1898604</v>
      </c>
      <c r="B2043">
        <v>1</v>
      </c>
      <c r="C2043" t="s">
        <v>80</v>
      </c>
      <c r="D2043" t="s">
        <v>96</v>
      </c>
      <c r="E2043" t="s">
        <v>149</v>
      </c>
      <c r="F2043" t="s">
        <v>2590</v>
      </c>
      <c r="G2043" t="s">
        <v>151</v>
      </c>
      <c r="H2043" t="s">
        <v>134</v>
      </c>
      <c r="I2043" t="s">
        <v>135</v>
      </c>
      <c r="J2043" t="s">
        <v>136</v>
      </c>
      <c r="K2043" t="s">
        <v>137</v>
      </c>
      <c r="L2043" t="s">
        <v>6037</v>
      </c>
      <c r="M2043" t="s">
        <v>6038</v>
      </c>
      <c r="N2043">
        <v>7.6638888879999998</v>
      </c>
      <c r="O2043">
        <v>0</v>
      </c>
      <c r="P2043">
        <v>133</v>
      </c>
      <c r="Q2043">
        <v>0</v>
      </c>
      <c r="R2043">
        <v>0</v>
      </c>
      <c r="S2043">
        <v>0</v>
      </c>
      <c r="T2043">
        <v>20</v>
      </c>
      <c r="U2043">
        <v>0</v>
      </c>
      <c r="V2043">
        <v>0</v>
      </c>
      <c r="W2043">
        <v>0</v>
      </c>
      <c r="X2043">
        <v>761.5582312060393</v>
      </c>
      <c r="Y2043">
        <v>0</v>
      </c>
      <c r="Z2043">
        <v>0</v>
      </c>
      <c r="AA2043">
        <v>0</v>
      </c>
      <c r="AB2043">
        <v>205.92440436424386</v>
      </c>
      <c r="AC2043">
        <v>0</v>
      </c>
      <c r="AD2043">
        <v>0</v>
      </c>
      <c r="AE2043">
        <v>967.48263557028315</v>
      </c>
    </row>
    <row r="2044" spans="1:31" x14ac:dyDescent="0.25">
      <c r="A2044">
        <v>1899537</v>
      </c>
      <c r="B2044">
        <v>1</v>
      </c>
      <c r="C2044" t="s">
        <v>81</v>
      </c>
      <c r="D2044" t="s">
        <v>115</v>
      </c>
      <c r="E2044" t="s">
        <v>131</v>
      </c>
      <c r="F2044" t="s">
        <v>6039</v>
      </c>
      <c r="G2044" t="s">
        <v>133</v>
      </c>
      <c r="H2044" t="s">
        <v>134</v>
      </c>
      <c r="I2044" t="s">
        <v>135</v>
      </c>
      <c r="J2044" t="s">
        <v>136</v>
      </c>
      <c r="K2044" t="s">
        <v>137</v>
      </c>
      <c r="L2044" t="s">
        <v>6040</v>
      </c>
      <c r="M2044" t="s">
        <v>6041</v>
      </c>
      <c r="N2044">
        <v>1.216388888</v>
      </c>
      <c r="O2044">
        <v>0</v>
      </c>
      <c r="P2044">
        <v>2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7.6124463949884452E-2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7.6124463949884452E-2</v>
      </c>
    </row>
    <row r="2045" spans="1:31" x14ac:dyDescent="0.25">
      <c r="A2045">
        <v>1899549</v>
      </c>
      <c r="B2045">
        <v>1</v>
      </c>
      <c r="C2045" t="s">
        <v>80</v>
      </c>
      <c r="D2045" t="s">
        <v>97</v>
      </c>
      <c r="E2045" t="s">
        <v>140</v>
      </c>
      <c r="F2045" t="s">
        <v>6042</v>
      </c>
      <c r="G2045" t="s">
        <v>342</v>
      </c>
      <c r="H2045" t="s">
        <v>134</v>
      </c>
      <c r="I2045" t="s">
        <v>135</v>
      </c>
      <c r="J2045" t="s">
        <v>136</v>
      </c>
      <c r="K2045" t="s">
        <v>137</v>
      </c>
      <c r="L2045" t="s">
        <v>6043</v>
      </c>
      <c r="M2045" t="s">
        <v>6044</v>
      </c>
      <c r="N2045">
        <v>0.946111111</v>
      </c>
      <c r="O2045">
        <v>0</v>
      </c>
      <c r="P2045">
        <v>1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3.4207350055826667E-2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3.4207350055826667E-2</v>
      </c>
    </row>
    <row r="2046" spans="1:31" x14ac:dyDescent="0.25">
      <c r="A2046">
        <v>1899643</v>
      </c>
      <c r="B2046">
        <v>1</v>
      </c>
      <c r="C2046" t="s">
        <v>80</v>
      </c>
      <c r="D2046" t="s">
        <v>83</v>
      </c>
      <c r="E2046" t="s">
        <v>149</v>
      </c>
      <c r="F2046" t="s">
        <v>6045</v>
      </c>
      <c r="G2046" t="s">
        <v>151</v>
      </c>
      <c r="H2046" t="s">
        <v>134</v>
      </c>
      <c r="I2046" t="s">
        <v>135</v>
      </c>
      <c r="J2046" t="s">
        <v>136</v>
      </c>
      <c r="K2046" t="s">
        <v>137</v>
      </c>
      <c r="L2046" t="s">
        <v>6046</v>
      </c>
      <c r="M2046" t="s">
        <v>6047</v>
      </c>
      <c r="N2046">
        <v>1.223055555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127</v>
      </c>
      <c r="U2046">
        <v>0</v>
      </c>
      <c r="V2046">
        <v>13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318.2760567977424</v>
      </c>
      <c r="AC2046">
        <v>0</v>
      </c>
      <c r="AD2046">
        <v>111.3920051311335</v>
      </c>
      <c r="AE2046">
        <v>429.66806192887589</v>
      </c>
    </row>
    <row r="2047" spans="1:31" x14ac:dyDescent="0.25">
      <c r="A2047">
        <v>1897628</v>
      </c>
      <c r="B2047">
        <v>1</v>
      </c>
      <c r="C2047" t="s">
        <v>80</v>
      </c>
      <c r="D2047" t="s">
        <v>86</v>
      </c>
      <c r="E2047" t="s">
        <v>171</v>
      </c>
      <c r="F2047" t="s">
        <v>6048</v>
      </c>
      <c r="G2047" t="s">
        <v>446</v>
      </c>
      <c r="H2047" t="s">
        <v>3625</v>
      </c>
      <c r="I2047" t="s">
        <v>135</v>
      </c>
      <c r="J2047" t="s">
        <v>136</v>
      </c>
      <c r="K2047" t="s">
        <v>137</v>
      </c>
      <c r="L2047" t="s">
        <v>4978</v>
      </c>
      <c r="M2047" t="s">
        <v>6049</v>
      </c>
      <c r="N2047">
        <v>1.8166666659999999</v>
      </c>
      <c r="O2047">
        <v>0</v>
      </c>
      <c r="P2047">
        <v>2742</v>
      </c>
      <c r="Q2047">
        <v>0</v>
      </c>
      <c r="R2047">
        <v>0</v>
      </c>
      <c r="S2047">
        <v>2</v>
      </c>
      <c r="T2047">
        <v>74</v>
      </c>
      <c r="U2047">
        <v>0</v>
      </c>
      <c r="V2047">
        <v>0</v>
      </c>
      <c r="W2047">
        <v>0</v>
      </c>
      <c r="X2047">
        <v>1210.3098133139554</v>
      </c>
      <c r="Y2047">
        <v>0</v>
      </c>
      <c r="Z2047">
        <v>0</v>
      </c>
      <c r="AA2047">
        <v>1903.095362750332</v>
      </c>
      <c r="AB2047">
        <v>175.92194426756623</v>
      </c>
      <c r="AC2047">
        <v>0</v>
      </c>
      <c r="AD2047">
        <v>0</v>
      </c>
      <c r="AE2047">
        <v>3289.3271203318536</v>
      </c>
    </row>
    <row r="2048" spans="1:31" x14ac:dyDescent="0.25">
      <c r="A2048">
        <v>1899792</v>
      </c>
      <c r="B2048">
        <v>1</v>
      </c>
      <c r="C2048" t="s">
        <v>80</v>
      </c>
      <c r="D2048" t="s">
        <v>102</v>
      </c>
      <c r="E2048" t="s">
        <v>149</v>
      </c>
      <c r="F2048" t="s">
        <v>6050</v>
      </c>
      <c r="G2048" t="s">
        <v>151</v>
      </c>
      <c r="H2048" t="s">
        <v>134</v>
      </c>
      <c r="I2048" t="s">
        <v>135</v>
      </c>
      <c r="J2048" t="s">
        <v>136</v>
      </c>
      <c r="K2048" t="s">
        <v>137</v>
      </c>
      <c r="L2048" t="s">
        <v>6051</v>
      </c>
      <c r="M2048" t="s">
        <v>6052</v>
      </c>
      <c r="N2048">
        <v>1.081111111</v>
      </c>
      <c r="O2048">
        <v>0</v>
      </c>
      <c r="P2048">
        <v>23</v>
      </c>
      <c r="Q2048">
        <v>0</v>
      </c>
      <c r="R2048">
        <v>16</v>
      </c>
      <c r="S2048">
        <v>0</v>
      </c>
      <c r="T2048">
        <v>11</v>
      </c>
      <c r="U2048">
        <v>0</v>
      </c>
      <c r="V2048">
        <v>0</v>
      </c>
      <c r="W2048">
        <v>0</v>
      </c>
      <c r="X2048">
        <v>10.130220926155255</v>
      </c>
      <c r="Y2048">
        <v>0</v>
      </c>
      <c r="Z2048">
        <v>40.486496817817816</v>
      </c>
      <c r="AA2048">
        <v>0</v>
      </c>
      <c r="AB2048">
        <v>21.577600509196621</v>
      </c>
      <c r="AC2048">
        <v>0</v>
      </c>
      <c r="AD2048">
        <v>0</v>
      </c>
      <c r="AE2048">
        <v>72.194318253169683</v>
      </c>
    </row>
    <row r="2049" spans="1:31" x14ac:dyDescent="0.25">
      <c r="A2049">
        <v>1898412</v>
      </c>
      <c r="B2049">
        <v>1</v>
      </c>
      <c r="C2049" t="s">
        <v>80</v>
      </c>
      <c r="D2049" t="s">
        <v>104</v>
      </c>
      <c r="E2049" t="s">
        <v>171</v>
      </c>
      <c r="F2049" t="s">
        <v>4790</v>
      </c>
      <c r="G2049" t="s">
        <v>446</v>
      </c>
      <c r="H2049" t="s">
        <v>3625</v>
      </c>
      <c r="I2049" t="s">
        <v>135</v>
      </c>
      <c r="J2049" t="s">
        <v>136</v>
      </c>
      <c r="K2049" t="s">
        <v>137</v>
      </c>
      <c r="L2049" t="s">
        <v>6053</v>
      </c>
      <c r="M2049" t="s">
        <v>6054</v>
      </c>
      <c r="N2049">
        <v>1.000277777</v>
      </c>
      <c r="O2049">
        <v>1</v>
      </c>
      <c r="P2049">
        <v>436</v>
      </c>
      <c r="Q2049">
        <v>23</v>
      </c>
      <c r="R2049">
        <v>26</v>
      </c>
      <c r="S2049">
        <v>33</v>
      </c>
      <c r="T2049">
        <v>71</v>
      </c>
      <c r="U2049">
        <v>17</v>
      </c>
      <c r="V2049">
        <v>0</v>
      </c>
      <c r="W2049">
        <v>2.0087414484770969</v>
      </c>
      <c r="X2049">
        <v>101.33899042991507</v>
      </c>
      <c r="Y2049">
        <v>56.735980627899842</v>
      </c>
      <c r="Z2049">
        <v>16.923956597852548</v>
      </c>
      <c r="AA2049">
        <v>397.23289808680011</v>
      </c>
      <c r="AB2049">
        <v>83.895249206328401</v>
      </c>
      <c r="AC2049">
        <v>792.47669884818606</v>
      </c>
      <c r="AD2049">
        <v>0</v>
      </c>
      <c r="AE2049">
        <v>1450.612515245459</v>
      </c>
    </row>
    <row r="2050" spans="1:31" x14ac:dyDescent="0.25">
      <c r="A2050">
        <v>1897428</v>
      </c>
      <c r="B2050">
        <v>1</v>
      </c>
      <c r="C2050" t="s">
        <v>80</v>
      </c>
      <c r="D2050" t="s">
        <v>104</v>
      </c>
      <c r="E2050" t="s">
        <v>131</v>
      </c>
      <c r="F2050" t="s">
        <v>6055</v>
      </c>
      <c r="G2050" t="s">
        <v>372</v>
      </c>
      <c r="H2050" t="s">
        <v>134</v>
      </c>
      <c r="I2050" t="s">
        <v>135</v>
      </c>
      <c r="J2050" t="s">
        <v>136</v>
      </c>
      <c r="K2050" t="s">
        <v>137</v>
      </c>
      <c r="L2050" t="s">
        <v>6056</v>
      </c>
      <c r="M2050" t="s">
        <v>6057</v>
      </c>
      <c r="N2050">
        <v>3.4811111110000001</v>
      </c>
      <c r="O2050">
        <v>0</v>
      </c>
      <c r="P2050">
        <v>7</v>
      </c>
      <c r="Q2050">
        <v>0</v>
      </c>
      <c r="R2050">
        <v>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10.789622065353832</v>
      </c>
      <c r="Y2050">
        <v>0</v>
      </c>
      <c r="Z2050">
        <v>6.4726380236112337</v>
      </c>
      <c r="AA2050">
        <v>0</v>
      </c>
      <c r="AB2050">
        <v>0</v>
      </c>
      <c r="AC2050">
        <v>0</v>
      </c>
      <c r="AD2050">
        <v>0</v>
      </c>
      <c r="AE2050">
        <v>17.262260088965064</v>
      </c>
    </row>
    <row r="2051" spans="1:31" x14ac:dyDescent="0.25">
      <c r="A2051">
        <v>1897330</v>
      </c>
      <c r="B2051">
        <v>1</v>
      </c>
      <c r="C2051" t="s">
        <v>80</v>
      </c>
      <c r="D2051" t="s">
        <v>97</v>
      </c>
      <c r="E2051" t="s">
        <v>149</v>
      </c>
      <c r="F2051" t="s">
        <v>6058</v>
      </c>
      <c r="G2051" t="s">
        <v>151</v>
      </c>
      <c r="H2051" t="s">
        <v>134</v>
      </c>
      <c r="I2051" t="s">
        <v>135</v>
      </c>
      <c r="J2051" t="s">
        <v>136</v>
      </c>
      <c r="K2051" t="s">
        <v>137</v>
      </c>
      <c r="L2051" t="s">
        <v>6059</v>
      </c>
      <c r="M2051" t="s">
        <v>6060</v>
      </c>
      <c r="N2051">
        <v>6.9391666660000002</v>
      </c>
      <c r="O2051">
        <v>0</v>
      </c>
      <c r="P2051">
        <v>243</v>
      </c>
      <c r="Q2051">
        <v>0</v>
      </c>
      <c r="R2051">
        <v>1</v>
      </c>
      <c r="S2051">
        <v>0</v>
      </c>
      <c r="T2051">
        <v>27</v>
      </c>
      <c r="U2051">
        <v>0</v>
      </c>
      <c r="V2051">
        <v>0</v>
      </c>
      <c r="W2051">
        <v>0</v>
      </c>
      <c r="X2051">
        <v>474.50807254620327</v>
      </c>
      <c r="Y2051">
        <v>0</v>
      </c>
      <c r="Z2051">
        <v>3.4403224857153964</v>
      </c>
      <c r="AA2051">
        <v>0</v>
      </c>
      <c r="AB2051">
        <v>540.97651218152828</v>
      </c>
      <c r="AC2051">
        <v>0</v>
      </c>
      <c r="AD2051">
        <v>0</v>
      </c>
      <c r="AE2051">
        <v>1018.9249072134469</v>
      </c>
    </row>
    <row r="2052" spans="1:31" x14ac:dyDescent="0.25">
      <c r="A2052">
        <v>1899592</v>
      </c>
      <c r="B2052">
        <v>1</v>
      </c>
      <c r="C2052" t="s">
        <v>80</v>
      </c>
      <c r="D2052" t="s">
        <v>82</v>
      </c>
      <c r="E2052" t="s">
        <v>149</v>
      </c>
      <c r="F2052" t="s">
        <v>6061</v>
      </c>
      <c r="G2052" t="s">
        <v>151</v>
      </c>
      <c r="H2052" t="s">
        <v>134</v>
      </c>
      <c r="I2052" t="s">
        <v>135</v>
      </c>
      <c r="J2052" t="s">
        <v>136</v>
      </c>
      <c r="K2052" t="s">
        <v>137</v>
      </c>
      <c r="L2052" t="s">
        <v>6062</v>
      </c>
      <c r="M2052" t="s">
        <v>6063</v>
      </c>
      <c r="N2052">
        <v>0.90333333299999996</v>
      </c>
      <c r="O2052">
        <v>0</v>
      </c>
      <c r="P2052">
        <v>10</v>
      </c>
      <c r="Q2052">
        <v>0</v>
      </c>
      <c r="R2052">
        <v>0</v>
      </c>
      <c r="S2052">
        <v>0</v>
      </c>
      <c r="T2052">
        <v>151</v>
      </c>
      <c r="U2052">
        <v>0</v>
      </c>
      <c r="V2052">
        <v>1</v>
      </c>
      <c r="W2052">
        <v>0</v>
      </c>
      <c r="X2052">
        <v>1.6118644012958532</v>
      </c>
      <c r="Y2052">
        <v>0</v>
      </c>
      <c r="Z2052">
        <v>0</v>
      </c>
      <c r="AA2052">
        <v>0</v>
      </c>
      <c r="AB2052">
        <v>309.55695715121448</v>
      </c>
      <c r="AC2052">
        <v>0</v>
      </c>
      <c r="AD2052">
        <v>10.48684868468588</v>
      </c>
      <c r="AE2052">
        <v>321.6556702371962</v>
      </c>
    </row>
    <row r="2053" spans="1:31" x14ac:dyDescent="0.25">
      <c r="A2053">
        <v>1900766</v>
      </c>
      <c r="B2053">
        <v>1</v>
      </c>
      <c r="C2053" t="s">
        <v>80</v>
      </c>
      <c r="D2053" t="s">
        <v>84</v>
      </c>
      <c r="E2053" t="s">
        <v>131</v>
      </c>
      <c r="F2053" t="s">
        <v>3844</v>
      </c>
      <c r="G2053" t="s">
        <v>133</v>
      </c>
      <c r="H2053" t="s">
        <v>134</v>
      </c>
      <c r="I2053" t="s">
        <v>135</v>
      </c>
      <c r="J2053" t="s">
        <v>136</v>
      </c>
      <c r="K2053" t="s">
        <v>137</v>
      </c>
      <c r="L2053" t="s">
        <v>6064</v>
      </c>
      <c r="M2053" t="s">
        <v>6065</v>
      </c>
      <c r="N2053">
        <v>3.6694444439999998</v>
      </c>
      <c r="O2053">
        <v>0</v>
      </c>
      <c r="P2053">
        <v>101</v>
      </c>
      <c r="Q2053">
        <v>0</v>
      </c>
      <c r="R2053">
        <v>0</v>
      </c>
      <c r="S2053">
        <v>0</v>
      </c>
      <c r="T2053">
        <v>26</v>
      </c>
      <c r="U2053">
        <v>0</v>
      </c>
      <c r="V2053">
        <v>0</v>
      </c>
      <c r="W2053">
        <v>0</v>
      </c>
      <c r="X2053">
        <v>119.55123464277051</v>
      </c>
      <c r="Y2053">
        <v>0</v>
      </c>
      <c r="Z2053">
        <v>0</v>
      </c>
      <c r="AA2053">
        <v>0</v>
      </c>
      <c r="AB2053">
        <v>74.615450887775054</v>
      </c>
      <c r="AC2053">
        <v>0</v>
      </c>
      <c r="AD2053">
        <v>0</v>
      </c>
      <c r="AE2053">
        <v>194.16668553054558</v>
      </c>
    </row>
    <row r="2054" spans="1:31" x14ac:dyDescent="0.25">
      <c r="A2054">
        <v>1900102</v>
      </c>
      <c r="B2054">
        <v>1</v>
      </c>
      <c r="C2054" t="s">
        <v>81</v>
      </c>
      <c r="D2054" t="s">
        <v>123</v>
      </c>
      <c r="E2054" t="s">
        <v>149</v>
      </c>
      <c r="F2054" t="s">
        <v>6066</v>
      </c>
      <c r="G2054" t="s">
        <v>202</v>
      </c>
      <c r="H2054" t="s">
        <v>134</v>
      </c>
      <c r="I2054" t="s">
        <v>135</v>
      </c>
      <c r="J2054" t="s">
        <v>136</v>
      </c>
      <c r="K2054" t="s">
        <v>203</v>
      </c>
      <c r="L2054" t="s">
        <v>6067</v>
      </c>
      <c r="M2054" t="s">
        <v>6068</v>
      </c>
      <c r="N2054">
        <v>7.7370119439999998</v>
      </c>
      <c r="O2054">
        <v>0</v>
      </c>
      <c r="P2054">
        <v>214</v>
      </c>
      <c r="Q2054">
        <v>0</v>
      </c>
      <c r="R2054">
        <v>10</v>
      </c>
      <c r="S2054">
        <v>0</v>
      </c>
      <c r="T2054">
        <v>19</v>
      </c>
      <c r="U2054">
        <v>0</v>
      </c>
      <c r="V2054">
        <v>0</v>
      </c>
      <c r="W2054">
        <v>0</v>
      </c>
      <c r="X2054">
        <v>450.86307886217384</v>
      </c>
      <c r="Y2054">
        <v>0</v>
      </c>
      <c r="Z2054">
        <v>50.144812545942003</v>
      </c>
      <c r="AA2054">
        <v>0</v>
      </c>
      <c r="AB2054">
        <v>103.9503886303123</v>
      </c>
      <c r="AC2054">
        <v>0</v>
      </c>
      <c r="AD2054">
        <v>0</v>
      </c>
      <c r="AE2054">
        <v>604.95828003842814</v>
      </c>
    </row>
    <row r="2055" spans="1:31" x14ac:dyDescent="0.25">
      <c r="A2055">
        <v>1900789</v>
      </c>
      <c r="B2055">
        <v>1</v>
      </c>
      <c r="C2055" t="s">
        <v>80</v>
      </c>
      <c r="D2055" t="s">
        <v>82</v>
      </c>
      <c r="E2055" t="s">
        <v>140</v>
      </c>
      <c r="F2055" t="s">
        <v>6069</v>
      </c>
      <c r="G2055" t="s">
        <v>342</v>
      </c>
      <c r="H2055" t="s">
        <v>134</v>
      </c>
      <c r="I2055" t="s">
        <v>135</v>
      </c>
      <c r="J2055" t="s">
        <v>136</v>
      </c>
      <c r="K2055" t="s">
        <v>137</v>
      </c>
      <c r="L2055" t="s">
        <v>6070</v>
      </c>
      <c r="M2055" t="s">
        <v>6071</v>
      </c>
      <c r="N2055">
        <v>1.0549999999999999</v>
      </c>
      <c r="O2055">
        <v>0</v>
      </c>
      <c r="P2055">
        <v>11</v>
      </c>
      <c r="Q2055">
        <v>0</v>
      </c>
      <c r="R2055">
        <v>0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6.3456304893955009</v>
      </c>
      <c r="Y2055">
        <v>0</v>
      </c>
      <c r="Z2055">
        <v>0</v>
      </c>
      <c r="AA2055">
        <v>0</v>
      </c>
      <c r="AB2055">
        <v>1.8218185556175506</v>
      </c>
      <c r="AC2055">
        <v>0</v>
      </c>
      <c r="AD2055">
        <v>0</v>
      </c>
      <c r="AE2055">
        <v>8.1674490450130506</v>
      </c>
    </row>
    <row r="2056" spans="1:31" x14ac:dyDescent="0.25">
      <c r="A2056">
        <v>1900720</v>
      </c>
      <c r="B2056">
        <v>1</v>
      </c>
      <c r="C2056" t="s">
        <v>80</v>
      </c>
      <c r="D2056" t="s">
        <v>85</v>
      </c>
      <c r="E2056" t="s">
        <v>149</v>
      </c>
      <c r="F2056" t="s">
        <v>6072</v>
      </c>
      <c r="G2056" t="s">
        <v>151</v>
      </c>
      <c r="H2056" t="s">
        <v>134</v>
      </c>
      <c r="I2056" t="s">
        <v>135</v>
      </c>
      <c r="J2056" t="s">
        <v>136</v>
      </c>
      <c r="K2056" t="s">
        <v>137</v>
      </c>
      <c r="L2056" t="s">
        <v>6073</v>
      </c>
      <c r="M2056" t="s">
        <v>6074</v>
      </c>
      <c r="N2056">
        <v>3.2291666659999998</v>
      </c>
      <c r="O2056">
        <v>0</v>
      </c>
      <c r="P2056">
        <v>21</v>
      </c>
      <c r="Q2056">
        <v>0</v>
      </c>
      <c r="R2056">
        <v>0</v>
      </c>
      <c r="S2056">
        <v>0</v>
      </c>
      <c r="T2056">
        <v>122</v>
      </c>
      <c r="U2056">
        <v>0</v>
      </c>
      <c r="V2056">
        <v>1</v>
      </c>
      <c r="W2056">
        <v>0</v>
      </c>
      <c r="X2056">
        <v>22.991850327431461</v>
      </c>
      <c r="Y2056">
        <v>0</v>
      </c>
      <c r="Z2056">
        <v>0</v>
      </c>
      <c r="AA2056">
        <v>0</v>
      </c>
      <c r="AB2056">
        <v>1316.1879599152544</v>
      </c>
      <c r="AC2056">
        <v>0</v>
      </c>
      <c r="AD2056">
        <v>58.227558170098604</v>
      </c>
      <c r="AE2056">
        <v>1397.4073684127843</v>
      </c>
    </row>
    <row r="2057" spans="1:31" x14ac:dyDescent="0.25">
      <c r="A2057">
        <v>1900079</v>
      </c>
      <c r="B2057">
        <v>1</v>
      </c>
      <c r="C2057" t="s">
        <v>81</v>
      </c>
      <c r="D2057" t="s">
        <v>123</v>
      </c>
      <c r="E2057" t="s">
        <v>131</v>
      </c>
      <c r="F2057" t="s">
        <v>6075</v>
      </c>
      <c r="G2057" t="s">
        <v>133</v>
      </c>
      <c r="H2057" t="s">
        <v>134</v>
      </c>
      <c r="I2057" t="s">
        <v>135</v>
      </c>
      <c r="J2057" t="s">
        <v>136</v>
      </c>
      <c r="K2057" t="s">
        <v>137</v>
      </c>
      <c r="L2057" t="s">
        <v>6076</v>
      </c>
      <c r="M2057" t="s">
        <v>6077</v>
      </c>
      <c r="N2057">
        <v>2.7013888879999999</v>
      </c>
      <c r="O2057">
        <v>0</v>
      </c>
      <c r="P2057">
        <v>172</v>
      </c>
      <c r="Q2057">
        <v>0</v>
      </c>
      <c r="R2057">
        <v>0</v>
      </c>
      <c r="S2057">
        <v>0</v>
      </c>
      <c r="T2057">
        <v>43</v>
      </c>
      <c r="U2057">
        <v>0</v>
      </c>
      <c r="V2057">
        <v>1</v>
      </c>
      <c r="W2057">
        <v>0</v>
      </c>
      <c r="X2057">
        <v>116.11238423466104</v>
      </c>
      <c r="Y2057">
        <v>0</v>
      </c>
      <c r="Z2057">
        <v>0</v>
      </c>
      <c r="AA2057">
        <v>0</v>
      </c>
      <c r="AB2057">
        <v>120.00144042735232</v>
      </c>
      <c r="AC2057">
        <v>0</v>
      </c>
      <c r="AD2057">
        <v>15.224806220660117</v>
      </c>
      <c r="AE2057">
        <v>251.3386308826735</v>
      </c>
    </row>
    <row r="2058" spans="1:31" x14ac:dyDescent="0.25">
      <c r="A2058">
        <v>1900271</v>
      </c>
      <c r="B2058">
        <v>1</v>
      </c>
      <c r="C2058" t="s">
        <v>80</v>
      </c>
      <c r="D2058" t="s">
        <v>96</v>
      </c>
      <c r="E2058" t="s">
        <v>140</v>
      </c>
      <c r="F2058" t="s">
        <v>6078</v>
      </c>
      <c r="G2058" t="s">
        <v>283</v>
      </c>
      <c r="H2058" t="s">
        <v>134</v>
      </c>
      <c r="I2058" t="s">
        <v>135</v>
      </c>
      <c r="J2058" t="s">
        <v>136</v>
      </c>
      <c r="K2058" t="s">
        <v>137</v>
      </c>
      <c r="L2058" t="s">
        <v>6079</v>
      </c>
      <c r="M2058" t="s">
        <v>6080</v>
      </c>
      <c r="N2058">
        <v>0.73166666599999997</v>
      </c>
      <c r="O2058">
        <v>0</v>
      </c>
      <c r="P2058">
        <v>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0.12422205950752002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0.12422205950752002</v>
      </c>
    </row>
    <row r="2059" spans="1:31" x14ac:dyDescent="0.25">
      <c r="A2059">
        <v>1900912</v>
      </c>
      <c r="B2059">
        <v>1</v>
      </c>
      <c r="C2059" t="s">
        <v>81</v>
      </c>
      <c r="D2059" t="s">
        <v>128</v>
      </c>
      <c r="E2059" t="s">
        <v>160</v>
      </c>
      <c r="F2059" t="s">
        <v>610</v>
      </c>
      <c r="G2059" t="s">
        <v>162</v>
      </c>
      <c r="H2059" t="s">
        <v>134</v>
      </c>
      <c r="I2059" t="s">
        <v>135</v>
      </c>
      <c r="J2059" t="s">
        <v>136</v>
      </c>
      <c r="K2059" t="s">
        <v>137</v>
      </c>
      <c r="L2059" t="s">
        <v>6081</v>
      </c>
      <c r="M2059" t="s">
        <v>6082</v>
      </c>
      <c r="N2059">
        <v>2.3138888880000001</v>
      </c>
      <c r="O2059">
        <v>0</v>
      </c>
      <c r="P2059">
        <v>271</v>
      </c>
      <c r="Q2059">
        <v>0</v>
      </c>
      <c r="R2059">
        <v>0</v>
      </c>
      <c r="S2059">
        <v>0</v>
      </c>
      <c r="T2059">
        <v>25</v>
      </c>
      <c r="U2059">
        <v>0</v>
      </c>
      <c r="V2059">
        <v>0</v>
      </c>
      <c r="W2059">
        <v>0</v>
      </c>
      <c r="X2059">
        <v>202.54688036981184</v>
      </c>
      <c r="Y2059">
        <v>0</v>
      </c>
      <c r="Z2059">
        <v>0</v>
      </c>
      <c r="AA2059">
        <v>0</v>
      </c>
      <c r="AB2059">
        <v>57.105213622310657</v>
      </c>
      <c r="AC2059">
        <v>0</v>
      </c>
      <c r="AD2059">
        <v>0</v>
      </c>
      <c r="AE2059">
        <v>259.6520939921225</v>
      </c>
    </row>
    <row r="2060" spans="1:31" x14ac:dyDescent="0.25">
      <c r="A2060">
        <v>1900812</v>
      </c>
      <c r="B2060">
        <v>1</v>
      </c>
      <c r="C2060" t="s">
        <v>81</v>
      </c>
      <c r="D2060" t="s">
        <v>119</v>
      </c>
      <c r="E2060" t="s">
        <v>131</v>
      </c>
      <c r="F2060" t="s">
        <v>634</v>
      </c>
      <c r="G2060" t="s">
        <v>133</v>
      </c>
      <c r="H2060" t="s">
        <v>134</v>
      </c>
      <c r="I2060" t="s">
        <v>135</v>
      </c>
      <c r="J2060" t="s">
        <v>136</v>
      </c>
      <c r="K2060" t="s">
        <v>137</v>
      </c>
      <c r="L2060" t="s">
        <v>6083</v>
      </c>
      <c r="M2060" t="s">
        <v>6084</v>
      </c>
      <c r="N2060">
        <v>2.1686111110000001</v>
      </c>
      <c r="O2060">
        <v>0</v>
      </c>
      <c r="P2060">
        <v>130</v>
      </c>
      <c r="Q2060">
        <v>0</v>
      </c>
      <c r="R2060">
        <v>0</v>
      </c>
      <c r="S2060">
        <v>0</v>
      </c>
      <c r="T2060">
        <v>3</v>
      </c>
      <c r="U2060">
        <v>0</v>
      </c>
      <c r="V2060">
        <v>0</v>
      </c>
      <c r="W2060">
        <v>0</v>
      </c>
      <c r="X2060">
        <v>73.071563374371664</v>
      </c>
      <c r="Y2060">
        <v>0</v>
      </c>
      <c r="Z2060">
        <v>0</v>
      </c>
      <c r="AA2060">
        <v>0</v>
      </c>
      <c r="AB2060">
        <v>1.365761047432752</v>
      </c>
      <c r="AC2060">
        <v>0</v>
      </c>
      <c r="AD2060">
        <v>0</v>
      </c>
      <c r="AE2060">
        <v>74.437324421804419</v>
      </c>
    </row>
    <row r="2061" spans="1:31" x14ac:dyDescent="0.25">
      <c r="A2061">
        <v>1900148</v>
      </c>
      <c r="B2061">
        <v>1</v>
      </c>
      <c r="C2061" t="s">
        <v>81</v>
      </c>
      <c r="D2061" t="s">
        <v>116</v>
      </c>
      <c r="E2061" t="s">
        <v>190</v>
      </c>
      <c r="F2061" t="s">
        <v>6085</v>
      </c>
      <c r="G2061" t="s">
        <v>241</v>
      </c>
      <c r="H2061" t="s">
        <v>157</v>
      </c>
      <c r="I2061" t="s">
        <v>135</v>
      </c>
      <c r="J2061" t="s">
        <v>136</v>
      </c>
      <c r="K2061" t="s">
        <v>137</v>
      </c>
      <c r="L2061" t="s">
        <v>6086</v>
      </c>
      <c r="M2061" t="s">
        <v>6087</v>
      </c>
      <c r="N2061">
        <v>4.8661111110000004</v>
      </c>
      <c r="O2061">
        <v>0</v>
      </c>
      <c r="P2061">
        <v>92</v>
      </c>
      <c r="Q2061">
        <v>5</v>
      </c>
      <c r="R2061">
        <v>31</v>
      </c>
      <c r="S2061">
        <v>0</v>
      </c>
      <c r="T2061">
        <v>5</v>
      </c>
      <c r="U2061">
        <v>0</v>
      </c>
      <c r="V2061">
        <v>0</v>
      </c>
      <c r="W2061">
        <v>0</v>
      </c>
      <c r="X2061">
        <v>250.72838436638418</v>
      </c>
      <c r="Y2061">
        <v>127.68461973446951</v>
      </c>
      <c r="Z2061">
        <v>257.90920746510108</v>
      </c>
      <c r="AA2061">
        <v>0</v>
      </c>
      <c r="AB2061">
        <v>51.261233586370416</v>
      </c>
      <c r="AC2061">
        <v>0</v>
      </c>
      <c r="AD2061">
        <v>0</v>
      </c>
      <c r="AE2061">
        <v>687.58344515232523</v>
      </c>
    </row>
    <row r="2062" spans="1:31" x14ac:dyDescent="0.25">
      <c r="A2062">
        <v>1900294</v>
      </c>
      <c r="B2062">
        <v>1</v>
      </c>
      <c r="C2062" t="s">
        <v>80</v>
      </c>
      <c r="D2062" t="s">
        <v>97</v>
      </c>
      <c r="E2062" t="s">
        <v>190</v>
      </c>
      <c r="F2062" t="s">
        <v>6088</v>
      </c>
      <c r="G2062" t="s">
        <v>202</v>
      </c>
      <c r="H2062" t="s">
        <v>157</v>
      </c>
      <c r="I2062" t="s">
        <v>135</v>
      </c>
      <c r="J2062" t="s">
        <v>136</v>
      </c>
      <c r="K2062" t="s">
        <v>203</v>
      </c>
      <c r="L2062" t="s">
        <v>6089</v>
      </c>
      <c r="M2062" t="s">
        <v>6090</v>
      </c>
      <c r="N2062">
        <v>6.9197222219999999</v>
      </c>
      <c r="O2062">
        <v>0</v>
      </c>
      <c r="P2062">
        <v>177</v>
      </c>
      <c r="Q2062">
        <v>0</v>
      </c>
      <c r="R2062">
        <v>28</v>
      </c>
      <c r="S2062">
        <v>0</v>
      </c>
      <c r="T2062">
        <v>15</v>
      </c>
      <c r="U2062">
        <v>0</v>
      </c>
      <c r="V2062">
        <v>0</v>
      </c>
      <c r="W2062">
        <v>0</v>
      </c>
      <c r="X2062">
        <v>343.36278972270878</v>
      </c>
      <c r="Y2062">
        <v>0</v>
      </c>
      <c r="Z2062">
        <v>29.42456560774567</v>
      </c>
      <c r="AA2062">
        <v>0</v>
      </c>
      <c r="AB2062">
        <v>298.57247169433901</v>
      </c>
      <c r="AC2062">
        <v>0</v>
      </c>
      <c r="AD2062">
        <v>0</v>
      </c>
      <c r="AE2062">
        <v>671.3598270247935</v>
      </c>
    </row>
    <row r="2063" spans="1:31" x14ac:dyDescent="0.25">
      <c r="A2063">
        <v>1900835</v>
      </c>
      <c r="B2063">
        <v>1</v>
      </c>
      <c r="C2063" t="s">
        <v>80</v>
      </c>
      <c r="D2063" t="s">
        <v>97</v>
      </c>
      <c r="E2063" t="s">
        <v>140</v>
      </c>
      <c r="F2063" t="s">
        <v>6091</v>
      </c>
      <c r="G2063" t="s">
        <v>217</v>
      </c>
      <c r="H2063" t="s">
        <v>134</v>
      </c>
      <c r="I2063" t="s">
        <v>135</v>
      </c>
      <c r="J2063" t="s">
        <v>136</v>
      </c>
      <c r="K2063" t="s">
        <v>137</v>
      </c>
      <c r="L2063" t="s">
        <v>6092</v>
      </c>
      <c r="M2063" t="s">
        <v>6093</v>
      </c>
      <c r="N2063">
        <v>1.7497222219999999</v>
      </c>
      <c r="O2063">
        <v>0</v>
      </c>
      <c r="P2063">
        <v>9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5.5122684868742011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5.5122684868742011</v>
      </c>
    </row>
    <row r="2064" spans="1:31" x14ac:dyDescent="0.25">
      <c r="A2064">
        <v>1900689</v>
      </c>
      <c r="B2064">
        <v>1</v>
      </c>
      <c r="C2064" t="s">
        <v>80</v>
      </c>
      <c r="D2064" t="s">
        <v>86</v>
      </c>
      <c r="E2064" t="s">
        <v>140</v>
      </c>
      <c r="F2064" t="s">
        <v>6094</v>
      </c>
      <c r="G2064" t="s">
        <v>217</v>
      </c>
      <c r="H2064" t="s">
        <v>134</v>
      </c>
      <c r="I2064" t="s">
        <v>135</v>
      </c>
      <c r="J2064" t="s">
        <v>136</v>
      </c>
      <c r="K2064" t="s">
        <v>137</v>
      </c>
      <c r="L2064" t="s">
        <v>6095</v>
      </c>
      <c r="M2064" t="s">
        <v>6096</v>
      </c>
      <c r="N2064">
        <v>1.281666666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0.41775017297133338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0.41775017297133338</v>
      </c>
    </row>
    <row r="2065" spans="1:31" x14ac:dyDescent="0.25">
      <c r="A2065">
        <v>1900451</v>
      </c>
      <c r="B2065">
        <v>1</v>
      </c>
      <c r="C2065" t="s">
        <v>80</v>
      </c>
      <c r="D2065" t="s">
        <v>90</v>
      </c>
      <c r="E2065" t="s">
        <v>171</v>
      </c>
      <c r="F2065" t="s">
        <v>4644</v>
      </c>
      <c r="G2065" t="s">
        <v>446</v>
      </c>
      <c r="H2065" t="s">
        <v>3625</v>
      </c>
      <c r="I2065" t="s">
        <v>135</v>
      </c>
      <c r="J2065" t="s">
        <v>136</v>
      </c>
      <c r="K2065" t="s">
        <v>137</v>
      </c>
      <c r="L2065" t="s">
        <v>6097</v>
      </c>
      <c r="M2065" t="s">
        <v>6098</v>
      </c>
      <c r="N2065">
        <v>0.162541666</v>
      </c>
      <c r="O2065">
        <v>0</v>
      </c>
      <c r="P2065">
        <v>1434</v>
      </c>
      <c r="Q2065">
        <v>0</v>
      </c>
      <c r="R2065">
        <v>0</v>
      </c>
      <c r="S2065">
        <v>0</v>
      </c>
      <c r="T2065">
        <v>137</v>
      </c>
      <c r="U2065">
        <v>0</v>
      </c>
      <c r="V2065">
        <v>1</v>
      </c>
      <c r="W2065">
        <v>0</v>
      </c>
      <c r="X2065">
        <v>76.897244534768021</v>
      </c>
      <c r="Y2065">
        <v>0</v>
      </c>
      <c r="Z2065">
        <v>0</v>
      </c>
      <c r="AA2065">
        <v>0</v>
      </c>
      <c r="AB2065">
        <v>26.899628318935292</v>
      </c>
      <c r="AC2065">
        <v>0</v>
      </c>
      <c r="AD2065">
        <v>10.929042825539801</v>
      </c>
      <c r="AE2065">
        <v>114.72591567924312</v>
      </c>
    </row>
    <row r="2066" spans="1:31" x14ac:dyDescent="0.25">
      <c r="A2066">
        <v>1900889</v>
      </c>
      <c r="B2066">
        <v>1</v>
      </c>
      <c r="C2066" t="s">
        <v>80</v>
      </c>
      <c r="D2066" t="s">
        <v>103</v>
      </c>
      <c r="E2066" t="s">
        <v>131</v>
      </c>
      <c r="F2066" t="s">
        <v>6099</v>
      </c>
      <c r="G2066" t="s">
        <v>133</v>
      </c>
      <c r="H2066" t="s">
        <v>134</v>
      </c>
      <c r="I2066" t="s">
        <v>135</v>
      </c>
      <c r="J2066" t="s">
        <v>136</v>
      </c>
      <c r="K2066" t="s">
        <v>137</v>
      </c>
      <c r="L2066" t="s">
        <v>6100</v>
      </c>
      <c r="M2066" t="s">
        <v>6101</v>
      </c>
      <c r="N2066">
        <v>1.0266666659999999</v>
      </c>
      <c r="O2066">
        <v>0</v>
      </c>
      <c r="P2066">
        <v>7</v>
      </c>
      <c r="Q2066">
        <v>0</v>
      </c>
      <c r="R2066">
        <v>9</v>
      </c>
      <c r="S2066">
        <v>0</v>
      </c>
      <c r="T2066">
        <v>6</v>
      </c>
      <c r="U2066">
        <v>0</v>
      </c>
      <c r="V2066">
        <v>0</v>
      </c>
      <c r="W2066">
        <v>0</v>
      </c>
      <c r="X2066">
        <v>3.4416125903733867</v>
      </c>
      <c r="Y2066">
        <v>0</v>
      </c>
      <c r="Z2066">
        <v>12.960027923788402</v>
      </c>
      <c r="AA2066">
        <v>0</v>
      </c>
      <c r="AB2066">
        <v>4.0226196082787</v>
      </c>
      <c r="AC2066">
        <v>0</v>
      </c>
      <c r="AD2066">
        <v>0</v>
      </c>
      <c r="AE2066">
        <v>20.42426012244049</v>
      </c>
    </row>
    <row r="2067" spans="1:31" x14ac:dyDescent="0.25">
      <c r="A2067">
        <v>1900497</v>
      </c>
      <c r="B2067">
        <v>1</v>
      </c>
      <c r="C2067" t="s">
        <v>80</v>
      </c>
      <c r="D2067" t="s">
        <v>99</v>
      </c>
      <c r="E2067" t="s">
        <v>149</v>
      </c>
      <c r="F2067" t="s">
        <v>2988</v>
      </c>
      <c r="G2067" t="s">
        <v>151</v>
      </c>
      <c r="H2067" t="s">
        <v>134</v>
      </c>
      <c r="I2067" t="s">
        <v>135</v>
      </c>
      <c r="J2067" t="s">
        <v>136</v>
      </c>
      <c r="K2067" t="s">
        <v>137</v>
      </c>
      <c r="L2067" t="s">
        <v>6102</v>
      </c>
      <c r="M2067" t="s">
        <v>6103</v>
      </c>
      <c r="N2067">
        <v>3.395277777</v>
      </c>
      <c r="O2067">
        <v>0</v>
      </c>
      <c r="P2067">
        <v>33</v>
      </c>
      <c r="Q2067">
        <v>0</v>
      </c>
      <c r="R2067">
        <v>1</v>
      </c>
      <c r="S2067">
        <v>0</v>
      </c>
      <c r="T2067">
        <v>35</v>
      </c>
      <c r="U2067">
        <v>0</v>
      </c>
      <c r="V2067">
        <v>1</v>
      </c>
      <c r="W2067">
        <v>0</v>
      </c>
      <c r="X2067">
        <v>24.117439238578154</v>
      </c>
      <c r="Y2067">
        <v>0</v>
      </c>
      <c r="Z2067">
        <v>0.20959347451730559</v>
      </c>
      <c r="AA2067">
        <v>0</v>
      </c>
      <c r="AB2067">
        <v>334.55551202990284</v>
      </c>
      <c r="AC2067">
        <v>0</v>
      </c>
      <c r="AD2067">
        <v>78.459015340665118</v>
      </c>
      <c r="AE2067">
        <v>437.34156008366341</v>
      </c>
    </row>
    <row r="2068" spans="1:31" x14ac:dyDescent="0.25">
      <c r="A2068">
        <v>1900202</v>
      </c>
      <c r="B2068">
        <v>1</v>
      </c>
      <c r="C2068" t="s">
        <v>80</v>
      </c>
      <c r="D2068" t="s">
        <v>98</v>
      </c>
      <c r="E2068" t="s">
        <v>131</v>
      </c>
      <c r="F2068" t="s">
        <v>6104</v>
      </c>
      <c r="G2068" t="s">
        <v>133</v>
      </c>
      <c r="H2068" t="s">
        <v>134</v>
      </c>
      <c r="I2068" t="s">
        <v>135</v>
      </c>
      <c r="J2068" t="s">
        <v>136</v>
      </c>
      <c r="K2068" t="s">
        <v>137</v>
      </c>
      <c r="L2068" t="s">
        <v>6105</v>
      </c>
      <c r="M2068" t="s">
        <v>6106</v>
      </c>
      <c r="N2068">
        <v>1.3747222219999999</v>
      </c>
      <c r="O2068">
        <v>0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1.8184795040129069</v>
      </c>
      <c r="AA2068">
        <v>0</v>
      </c>
      <c r="AB2068">
        <v>0</v>
      </c>
      <c r="AC2068">
        <v>0</v>
      </c>
      <c r="AD2068">
        <v>0</v>
      </c>
      <c r="AE2068">
        <v>1.8184795040129069</v>
      </c>
    </row>
    <row r="2069" spans="1:31" x14ac:dyDescent="0.25">
      <c r="A2069">
        <v>1899956</v>
      </c>
      <c r="B2069">
        <v>1</v>
      </c>
      <c r="C2069" t="s">
        <v>80</v>
      </c>
      <c r="D2069" t="s">
        <v>99</v>
      </c>
      <c r="E2069" t="s">
        <v>190</v>
      </c>
      <c r="F2069" t="s">
        <v>6107</v>
      </c>
      <c r="G2069" t="s">
        <v>241</v>
      </c>
      <c r="H2069" t="s">
        <v>157</v>
      </c>
      <c r="I2069" t="s">
        <v>135</v>
      </c>
      <c r="J2069" t="s">
        <v>136</v>
      </c>
      <c r="K2069" t="s">
        <v>137</v>
      </c>
      <c r="L2069" t="s">
        <v>6108</v>
      </c>
      <c r="M2069" t="s">
        <v>6109</v>
      </c>
      <c r="N2069">
        <v>10.583333333000001</v>
      </c>
      <c r="O2069">
        <v>0</v>
      </c>
      <c r="P2069">
        <v>71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199.22736026660303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199.22736026660303</v>
      </c>
    </row>
    <row r="2070" spans="1:31" x14ac:dyDescent="0.25">
      <c r="A2070">
        <v>1900010</v>
      </c>
      <c r="B2070">
        <v>1</v>
      </c>
      <c r="C2070" t="s">
        <v>80</v>
      </c>
      <c r="D2070" t="s">
        <v>93</v>
      </c>
      <c r="E2070" t="s">
        <v>131</v>
      </c>
      <c r="F2070" t="s">
        <v>2387</v>
      </c>
      <c r="G2070" t="s">
        <v>133</v>
      </c>
      <c r="H2070" t="s">
        <v>134</v>
      </c>
      <c r="I2070" t="s">
        <v>135</v>
      </c>
      <c r="J2070" t="s">
        <v>136</v>
      </c>
      <c r="K2070" t="s">
        <v>137</v>
      </c>
      <c r="L2070" t="s">
        <v>6110</v>
      </c>
      <c r="M2070" t="s">
        <v>6111</v>
      </c>
      <c r="N2070">
        <v>1.7080555550000001</v>
      </c>
      <c r="O2070">
        <v>0</v>
      </c>
      <c r="P2070">
        <v>11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3.9191050544508035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3.9191050544508035</v>
      </c>
    </row>
    <row r="2071" spans="1:31" x14ac:dyDescent="0.25">
      <c r="A2071">
        <v>1900597</v>
      </c>
      <c r="B2071">
        <v>1</v>
      </c>
      <c r="C2071" t="s">
        <v>80</v>
      </c>
      <c r="D2071" t="s">
        <v>99</v>
      </c>
      <c r="E2071" t="s">
        <v>131</v>
      </c>
      <c r="F2071" t="s">
        <v>378</v>
      </c>
      <c r="G2071" t="s">
        <v>133</v>
      </c>
      <c r="H2071" t="s">
        <v>134</v>
      </c>
      <c r="I2071" t="s">
        <v>135</v>
      </c>
      <c r="J2071" t="s">
        <v>136</v>
      </c>
      <c r="K2071" t="s">
        <v>137</v>
      </c>
      <c r="L2071" t="s">
        <v>6112</v>
      </c>
      <c r="M2071" t="s">
        <v>6113</v>
      </c>
      <c r="N2071">
        <v>3.1072222219999999</v>
      </c>
      <c r="O2071">
        <v>0</v>
      </c>
      <c r="P2071">
        <v>128</v>
      </c>
      <c r="Q2071">
        <v>0</v>
      </c>
      <c r="R2071">
        <v>0</v>
      </c>
      <c r="S2071">
        <v>0</v>
      </c>
      <c r="T2071">
        <v>23</v>
      </c>
      <c r="U2071">
        <v>0</v>
      </c>
      <c r="V2071">
        <v>0</v>
      </c>
      <c r="W2071">
        <v>0</v>
      </c>
      <c r="X2071">
        <v>122.37356789872193</v>
      </c>
      <c r="Y2071">
        <v>0</v>
      </c>
      <c r="Z2071">
        <v>0</v>
      </c>
      <c r="AA2071">
        <v>0</v>
      </c>
      <c r="AB2071">
        <v>62.334192795934221</v>
      </c>
      <c r="AC2071">
        <v>0</v>
      </c>
      <c r="AD2071">
        <v>0</v>
      </c>
      <c r="AE2071">
        <v>184.70776069465614</v>
      </c>
    </row>
    <row r="2072" spans="1:31" x14ac:dyDescent="0.25">
      <c r="A2072">
        <v>1900697</v>
      </c>
      <c r="B2072">
        <v>1</v>
      </c>
      <c r="C2072" t="s">
        <v>80</v>
      </c>
      <c r="D2072" t="s">
        <v>94</v>
      </c>
      <c r="E2072" t="s">
        <v>154</v>
      </c>
      <c r="F2072" t="s">
        <v>6114</v>
      </c>
      <c r="G2072" t="s">
        <v>604</v>
      </c>
      <c r="H2072" t="s">
        <v>157</v>
      </c>
      <c r="I2072" t="s">
        <v>135</v>
      </c>
      <c r="J2072" t="s">
        <v>136</v>
      </c>
      <c r="K2072" t="s">
        <v>137</v>
      </c>
      <c r="L2072" t="s">
        <v>6115</v>
      </c>
      <c r="M2072" t="s">
        <v>6116</v>
      </c>
      <c r="N2072">
        <v>1.9241666660000001</v>
      </c>
      <c r="O2072">
        <v>0</v>
      </c>
      <c r="P2072">
        <v>191</v>
      </c>
      <c r="Q2072">
        <v>0</v>
      </c>
      <c r="R2072">
        <v>16</v>
      </c>
      <c r="S2072">
        <v>1</v>
      </c>
      <c r="T2072">
        <v>25</v>
      </c>
      <c r="U2072">
        <v>0</v>
      </c>
      <c r="V2072">
        <v>0</v>
      </c>
      <c r="W2072">
        <v>0</v>
      </c>
      <c r="X2072">
        <v>76.792064716552346</v>
      </c>
      <c r="Y2072">
        <v>0</v>
      </c>
      <c r="Z2072">
        <v>38.604019591451689</v>
      </c>
      <c r="AA2072">
        <v>30.441842841474802</v>
      </c>
      <c r="AB2072">
        <v>56.989045751558272</v>
      </c>
      <c r="AC2072">
        <v>0</v>
      </c>
      <c r="AD2072">
        <v>0</v>
      </c>
      <c r="AE2072">
        <v>202.82697290103712</v>
      </c>
    </row>
    <row r="2073" spans="1:31" x14ac:dyDescent="0.25">
      <c r="A2073">
        <v>1900551</v>
      </c>
      <c r="B2073">
        <v>1</v>
      </c>
      <c r="C2073" t="s">
        <v>80</v>
      </c>
      <c r="D2073" t="s">
        <v>91</v>
      </c>
      <c r="E2073" t="s">
        <v>154</v>
      </c>
      <c r="F2073" t="s">
        <v>6117</v>
      </c>
      <c r="G2073" t="s">
        <v>241</v>
      </c>
      <c r="H2073" t="s">
        <v>157</v>
      </c>
      <c r="I2073" t="s">
        <v>135</v>
      </c>
      <c r="J2073" t="s">
        <v>136</v>
      </c>
      <c r="K2073" t="s">
        <v>137</v>
      </c>
      <c r="L2073" t="s">
        <v>6118</v>
      </c>
      <c r="M2073" t="s">
        <v>6119</v>
      </c>
      <c r="N2073">
        <v>2.250277777</v>
      </c>
      <c r="O2073">
        <v>1</v>
      </c>
      <c r="P2073">
        <v>0</v>
      </c>
      <c r="Q2073">
        <v>50</v>
      </c>
      <c r="R2073">
        <v>16</v>
      </c>
      <c r="S2073">
        <v>25</v>
      </c>
      <c r="T2073">
        <v>6</v>
      </c>
      <c r="U2073">
        <v>1</v>
      </c>
      <c r="V2073">
        <v>0</v>
      </c>
      <c r="W2073">
        <v>1.3476535677930599</v>
      </c>
      <c r="X2073">
        <v>0</v>
      </c>
      <c r="Y2073">
        <v>1932.0525951652592</v>
      </c>
      <c r="Z2073">
        <v>93.020320392805431</v>
      </c>
      <c r="AA2073">
        <v>570.64324919542855</v>
      </c>
      <c r="AB2073">
        <v>34.894094998223338</v>
      </c>
      <c r="AC2073">
        <v>408.09788175996744</v>
      </c>
      <c r="AD2073">
        <v>0</v>
      </c>
      <c r="AE2073">
        <v>3040.0557950794769</v>
      </c>
    </row>
    <row r="2074" spans="1:31" x14ac:dyDescent="0.25">
      <c r="A2074">
        <v>1900305</v>
      </c>
      <c r="B2074">
        <v>1</v>
      </c>
      <c r="C2074" t="s">
        <v>80</v>
      </c>
      <c r="D2074" t="s">
        <v>103</v>
      </c>
      <c r="E2074" t="s">
        <v>131</v>
      </c>
      <c r="F2074" t="s">
        <v>6120</v>
      </c>
      <c r="G2074" t="s">
        <v>133</v>
      </c>
      <c r="H2074" t="s">
        <v>134</v>
      </c>
      <c r="I2074" t="s">
        <v>135</v>
      </c>
      <c r="J2074" t="s">
        <v>136</v>
      </c>
      <c r="K2074" t="s">
        <v>137</v>
      </c>
      <c r="L2074" t="s">
        <v>6121</v>
      </c>
      <c r="M2074" t="s">
        <v>6122</v>
      </c>
      <c r="N2074">
        <v>0.643055555</v>
      </c>
      <c r="O2074">
        <v>0</v>
      </c>
      <c r="P2074">
        <v>43</v>
      </c>
      <c r="Q2074">
        <v>0</v>
      </c>
      <c r="R2074">
        <v>0</v>
      </c>
      <c r="S2074">
        <v>0</v>
      </c>
      <c r="T2074">
        <v>3</v>
      </c>
      <c r="U2074">
        <v>0</v>
      </c>
      <c r="V2074">
        <v>0</v>
      </c>
      <c r="W2074">
        <v>0</v>
      </c>
      <c r="X2074">
        <v>11.476278981688765</v>
      </c>
      <c r="Y2074">
        <v>0</v>
      </c>
      <c r="Z2074">
        <v>0</v>
      </c>
      <c r="AA2074">
        <v>0</v>
      </c>
      <c r="AB2074">
        <v>0.54233768249839442</v>
      </c>
      <c r="AC2074">
        <v>0</v>
      </c>
      <c r="AD2074">
        <v>0</v>
      </c>
      <c r="AE2074">
        <v>12.018616664187158</v>
      </c>
    </row>
    <row r="2075" spans="1:31" x14ac:dyDescent="0.25">
      <c r="A2075">
        <v>1900732</v>
      </c>
      <c r="B2075">
        <v>1</v>
      </c>
      <c r="C2075" t="s">
        <v>80</v>
      </c>
      <c r="D2075" t="s">
        <v>103</v>
      </c>
      <c r="E2075" t="s">
        <v>131</v>
      </c>
      <c r="F2075" t="s">
        <v>3425</v>
      </c>
      <c r="G2075" t="s">
        <v>487</v>
      </c>
      <c r="H2075" t="s">
        <v>134</v>
      </c>
      <c r="I2075" t="s">
        <v>135</v>
      </c>
      <c r="J2075" t="s">
        <v>136</v>
      </c>
      <c r="K2075" t="s">
        <v>137</v>
      </c>
      <c r="L2075" t="s">
        <v>6123</v>
      </c>
      <c r="M2075" t="s">
        <v>6124</v>
      </c>
      <c r="N2075">
        <v>1.0686111110000001</v>
      </c>
      <c r="O2075">
        <v>0</v>
      </c>
      <c r="P2075">
        <v>281</v>
      </c>
      <c r="Q2075">
        <v>0</v>
      </c>
      <c r="R2075">
        <v>2</v>
      </c>
      <c r="S2075">
        <v>0</v>
      </c>
      <c r="T2075">
        <v>25</v>
      </c>
      <c r="U2075">
        <v>0</v>
      </c>
      <c r="V2075">
        <v>0</v>
      </c>
      <c r="W2075">
        <v>0</v>
      </c>
      <c r="X2075">
        <v>95.351575539820814</v>
      </c>
      <c r="Y2075">
        <v>0</v>
      </c>
      <c r="Z2075">
        <v>9.1058987805916661E-2</v>
      </c>
      <c r="AA2075">
        <v>0</v>
      </c>
      <c r="AB2075">
        <v>14.326798905287706</v>
      </c>
      <c r="AC2075">
        <v>0</v>
      </c>
      <c r="AD2075">
        <v>0</v>
      </c>
      <c r="AE2075">
        <v>109.76943343291444</v>
      </c>
    </row>
    <row r="2076" spans="1:31" x14ac:dyDescent="0.25">
      <c r="A2076">
        <v>1900397</v>
      </c>
      <c r="B2076">
        <v>1</v>
      </c>
      <c r="C2076" t="s">
        <v>80</v>
      </c>
      <c r="D2076" t="s">
        <v>88</v>
      </c>
      <c r="E2076" t="s">
        <v>140</v>
      </c>
      <c r="F2076" t="s">
        <v>6125</v>
      </c>
      <c r="G2076" t="s">
        <v>342</v>
      </c>
      <c r="H2076" t="s">
        <v>134</v>
      </c>
      <c r="I2076" t="s">
        <v>135</v>
      </c>
      <c r="J2076" t="s">
        <v>136</v>
      </c>
      <c r="K2076" t="s">
        <v>137</v>
      </c>
      <c r="L2076" t="s">
        <v>6126</v>
      </c>
      <c r="M2076" t="s">
        <v>6127</v>
      </c>
      <c r="N2076">
        <v>0.235555555</v>
      </c>
      <c r="O2076">
        <v>0</v>
      </c>
      <c r="P2076">
        <v>9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0.83637843603153772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0.83637843603153772</v>
      </c>
    </row>
    <row r="2077" spans="1:31" x14ac:dyDescent="0.25">
      <c r="A2077">
        <v>1900448</v>
      </c>
      <c r="B2077">
        <v>1</v>
      </c>
      <c r="C2077" t="s">
        <v>80</v>
      </c>
      <c r="D2077" t="s">
        <v>90</v>
      </c>
      <c r="E2077" t="s">
        <v>171</v>
      </c>
      <c r="F2077" t="s">
        <v>4603</v>
      </c>
      <c r="G2077" t="s">
        <v>446</v>
      </c>
      <c r="H2077" t="s">
        <v>3625</v>
      </c>
      <c r="I2077" t="s">
        <v>135</v>
      </c>
      <c r="J2077" t="s">
        <v>136</v>
      </c>
      <c r="K2077" t="s">
        <v>137</v>
      </c>
      <c r="L2077" t="s">
        <v>6128</v>
      </c>
      <c r="M2077" t="s">
        <v>6129</v>
      </c>
      <c r="N2077">
        <v>0.22226388799999999</v>
      </c>
      <c r="O2077">
        <v>0</v>
      </c>
      <c r="P2077">
        <v>7198</v>
      </c>
      <c r="Q2077">
        <v>0</v>
      </c>
      <c r="R2077">
        <v>0</v>
      </c>
      <c r="S2077">
        <v>0</v>
      </c>
      <c r="T2077">
        <v>620</v>
      </c>
      <c r="U2077">
        <v>0</v>
      </c>
      <c r="V2077">
        <v>4</v>
      </c>
      <c r="W2077">
        <v>0</v>
      </c>
      <c r="X2077">
        <v>473.35279678314294</v>
      </c>
      <c r="Y2077">
        <v>0</v>
      </c>
      <c r="Z2077">
        <v>0</v>
      </c>
      <c r="AA2077">
        <v>0</v>
      </c>
      <c r="AB2077">
        <v>193.55460675443169</v>
      </c>
      <c r="AC2077">
        <v>0</v>
      </c>
      <c r="AD2077">
        <v>32.74498509932711</v>
      </c>
      <c r="AE2077">
        <v>699.65238863690172</v>
      </c>
    </row>
    <row r="2078" spans="1:31" x14ac:dyDescent="0.25">
      <c r="A2078">
        <v>1900022</v>
      </c>
      <c r="B2078">
        <v>1</v>
      </c>
      <c r="C2078" t="s">
        <v>80</v>
      </c>
      <c r="D2078" t="s">
        <v>101</v>
      </c>
      <c r="E2078" t="s">
        <v>154</v>
      </c>
      <c r="F2078" t="s">
        <v>6130</v>
      </c>
      <c r="G2078" t="s">
        <v>156</v>
      </c>
      <c r="H2078" t="s">
        <v>157</v>
      </c>
      <c r="I2078" t="s">
        <v>135</v>
      </c>
      <c r="J2078" t="s">
        <v>136</v>
      </c>
      <c r="K2078" t="s">
        <v>137</v>
      </c>
      <c r="L2078" t="s">
        <v>6131</v>
      </c>
      <c r="M2078" t="s">
        <v>6132</v>
      </c>
      <c r="N2078">
        <v>1.622222222</v>
      </c>
      <c r="O2078">
        <v>0</v>
      </c>
      <c r="P2078">
        <v>2519</v>
      </c>
      <c r="Q2078">
        <v>0</v>
      </c>
      <c r="R2078">
        <v>0</v>
      </c>
      <c r="S2078">
        <v>1</v>
      </c>
      <c r="T2078">
        <v>295</v>
      </c>
      <c r="U2078">
        <v>0</v>
      </c>
      <c r="V2078">
        <v>0</v>
      </c>
      <c r="W2078">
        <v>0</v>
      </c>
      <c r="X2078">
        <v>921.97503401182712</v>
      </c>
      <c r="Y2078">
        <v>0</v>
      </c>
      <c r="Z2078">
        <v>0</v>
      </c>
      <c r="AA2078">
        <v>25.617537744546176</v>
      </c>
      <c r="AB2078">
        <v>866.47042448076934</v>
      </c>
      <c r="AC2078">
        <v>0</v>
      </c>
      <c r="AD2078">
        <v>0</v>
      </c>
      <c r="AE2078">
        <v>1814.0629962371427</v>
      </c>
    </row>
    <row r="2079" spans="1:31" x14ac:dyDescent="0.25">
      <c r="A2079">
        <v>1900520</v>
      </c>
      <c r="B2079">
        <v>1</v>
      </c>
      <c r="C2079" t="s">
        <v>80</v>
      </c>
      <c r="D2079" t="s">
        <v>93</v>
      </c>
      <c r="E2079" t="s">
        <v>131</v>
      </c>
      <c r="F2079" t="s">
        <v>6133</v>
      </c>
      <c r="G2079" t="s">
        <v>362</v>
      </c>
      <c r="H2079" t="s">
        <v>134</v>
      </c>
      <c r="I2079" t="s">
        <v>135</v>
      </c>
      <c r="J2079" t="s">
        <v>136</v>
      </c>
      <c r="K2079" t="s">
        <v>137</v>
      </c>
      <c r="L2079" t="s">
        <v>6134</v>
      </c>
      <c r="M2079" t="s">
        <v>6135</v>
      </c>
      <c r="N2079">
        <v>4.0938888880000004</v>
      </c>
      <c r="O2079">
        <v>0</v>
      </c>
      <c r="P2079">
        <v>3</v>
      </c>
      <c r="Q2079">
        <v>0</v>
      </c>
      <c r="R2079">
        <v>4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7.0789020301885293</v>
      </c>
      <c r="Y2079">
        <v>0</v>
      </c>
      <c r="Z2079">
        <v>58.108259473637247</v>
      </c>
      <c r="AA2079">
        <v>0</v>
      </c>
      <c r="AB2079">
        <v>0</v>
      </c>
      <c r="AC2079">
        <v>0</v>
      </c>
      <c r="AD2079">
        <v>0</v>
      </c>
      <c r="AE2079">
        <v>65.187161503825777</v>
      </c>
    </row>
    <row r="2080" spans="1:31" x14ac:dyDescent="0.25">
      <c r="A2080">
        <v>1900348</v>
      </c>
      <c r="B2080">
        <v>1</v>
      </c>
      <c r="C2080" t="s">
        <v>81</v>
      </c>
      <c r="D2080" t="s">
        <v>118</v>
      </c>
      <c r="E2080" t="s">
        <v>140</v>
      </c>
      <c r="F2080" t="s">
        <v>6136</v>
      </c>
      <c r="G2080" t="s">
        <v>217</v>
      </c>
      <c r="H2080" t="s">
        <v>134</v>
      </c>
      <c r="I2080" t="s">
        <v>135</v>
      </c>
      <c r="J2080" t="s">
        <v>136</v>
      </c>
      <c r="K2080" t="s">
        <v>137</v>
      </c>
      <c r="L2080" t="s">
        <v>6137</v>
      </c>
      <c r="M2080" t="s">
        <v>6138</v>
      </c>
      <c r="N2080">
        <v>3.2002777770000002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0.23047780988454167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0.23047780988454167</v>
      </c>
    </row>
    <row r="2081" spans="1:31" x14ac:dyDescent="0.25">
      <c r="A2081">
        <v>1900371</v>
      </c>
      <c r="B2081">
        <v>1</v>
      </c>
      <c r="C2081" t="s">
        <v>80</v>
      </c>
      <c r="D2081" t="s">
        <v>93</v>
      </c>
      <c r="E2081" t="s">
        <v>149</v>
      </c>
      <c r="F2081" t="s">
        <v>6139</v>
      </c>
      <c r="G2081" t="s">
        <v>151</v>
      </c>
      <c r="H2081" t="s">
        <v>134</v>
      </c>
      <c r="I2081" t="s">
        <v>135</v>
      </c>
      <c r="J2081" t="s">
        <v>136</v>
      </c>
      <c r="K2081" t="s">
        <v>137</v>
      </c>
      <c r="L2081" t="s">
        <v>6140</v>
      </c>
      <c r="M2081" t="s">
        <v>6141</v>
      </c>
      <c r="N2081">
        <v>1.3463888879999999</v>
      </c>
      <c r="O2081">
        <v>0</v>
      </c>
      <c r="P2081">
        <v>17</v>
      </c>
      <c r="Q2081">
        <v>0</v>
      </c>
      <c r="R2081">
        <v>28</v>
      </c>
      <c r="S2081">
        <v>0</v>
      </c>
      <c r="T2081">
        <v>12</v>
      </c>
      <c r="U2081">
        <v>0</v>
      </c>
      <c r="V2081">
        <v>0</v>
      </c>
      <c r="W2081">
        <v>0</v>
      </c>
      <c r="X2081">
        <v>11.170506221157932</v>
      </c>
      <c r="Y2081">
        <v>0</v>
      </c>
      <c r="Z2081">
        <v>156.08387336614936</v>
      </c>
      <c r="AA2081">
        <v>0</v>
      </c>
      <c r="AB2081">
        <v>84.256788619226214</v>
      </c>
      <c r="AC2081">
        <v>0</v>
      </c>
      <c r="AD2081">
        <v>0</v>
      </c>
      <c r="AE2081">
        <v>251.51116820653351</v>
      </c>
    </row>
    <row r="2082" spans="1:31" x14ac:dyDescent="0.25">
      <c r="A2082">
        <v>1900563</v>
      </c>
      <c r="B2082">
        <v>1</v>
      </c>
      <c r="C2082" t="s">
        <v>80</v>
      </c>
      <c r="D2082" t="s">
        <v>85</v>
      </c>
      <c r="E2082" t="s">
        <v>149</v>
      </c>
      <c r="F2082" t="s">
        <v>4537</v>
      </c>
      <c r="G2082" t="s">
        <v>151</v>
      </c>
      <c r="H2082" t="s">
        <v>134</v>
      </c>
      <c r="I2082" t="s">
        <v>135</v>
      </c>
      <c r="J2082" t="s">
        <v>136</v>
      </c>
      <c r="K2082" t="s">
        <v>137</v>
      </c>
      <c r="L2082" t="s">
        <v>6142</v>
      </c>
      <c r="M2082" t="s">
        <v>6143</v>
      </c>
      <c r="N2082">
        <v>5.4372222219999999</v>
      </c>
      <c r="O2082">
        <v>0</v>
      </c>
      <c r="P2082">
        <v>259</v>
      </c>
      <c r="Q2082">
        <v>0</v>
      </c>
      <c r="R2082">
        <v>0</v>
      </c>
      <c r="S2082">
        <v>0</v>
      </c>
      <c r="T2082">
        <v>63</v>
      </c>
      <c r="U2082">
        <v>0</v>
      </c>
      <c r="V2082">
        <v>0</v>
      </c>
      <c r="W2082">
        <v>0</v>
      </c>
      <c r="X2082">
        <v>433.17466785191721</v>
      </c>
      <c r="Y2082">
        <v>0</v>
      </c>
      <c r="Z2082">
        <v>0</v>
      </c>
      <c r="AA2082">
        <v>0</v>
      </c>
      <c r="AB2082">
        <v>1324.9035737713079</v>
      </c>
      <c r="AC2082">
        <v>0</v>
      </c>
      <c r="AD2082">
        <v>0</v>
      </c>
      <c r="AE2082">
        <v>1758.078241623225</v>
      </c>
    </row>
    <row r="2083" spans="1:31" x14ac:dyDescent="0.25">
      <c r="A2083">
        <v>1899999</v>
      </c>
      <c r="B2083">
        <v>1</v>
      </c>
      <c r="C2083" t="s">
        <v>80</v>
      </c>
      <c r="D2083" t="s">
        <v>98</v>
      </c>
      <c r="E2083" t="s">
        <v>190</v>
      </c>
      <c r="F2083" t="s">
        <v>6144</v>
      </c>
      <c r="G2083" t="s">
        <v>701</v>
      </c>
      <c r="H2083" t="s">
        <v>157</v>
      </c>
      <c r="I2083" t="s">
        <v>135</v>
      </c>
      <c r="J2083" t="s">
        <v>136</v>
      </c>
      <c r="K2083" t="s">
        <v>137</v>
      </c>
      <c r="L2083" t="s">
        <v>6145</v>
      </c>
      <c r="M2083" t="s">
        <v>6146</v>
      </c>
      <c r="N2083">
        <v>2.443888888</v>
      </c>
      <c r="O2083">
        <v>0</v>
      </c>
      <c r="P2083">
        <v>0</v>
      </c>
      <c r="Q2083">
        <v>0</v>
      </c>
      <c r="R2083">
        <v>10</v>
      </c>
      <c r="S2083">
        <v>0</v>
      </c>
      <c r="T2083">
        <v>2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130.37961207834195</v>
      </c>
      <c r="AA2083">
        <v>0</v>
      </c>
      <c r="AB2083">
        <v>4.8710539657938758</v>
      </c>
      <c r="AC2083">
        <v>0</v>
      </c>
      <c r="AD2083">
        <v>0</v>
      </c>
      <c r="AE2083">
        <v>135.25066604413581</v>
      </c>
    </row>
    <row r="2084" spans="1:31" x14ac:dyDescent="0.25">
      <c r="A2084">
        <v>1900540</v>
      </c>
      <c r="B2084">
        <v>1</v>
      </c>
      <c r="C2084" t="s">
        <v>80</v>
      </c>
      <c r="D2084" t="s">
        <v>105</v>
      </c>
      <c r="E2084" t="s">
        <v>149</v>
      </c>
      <c r="F2084" t="s">
        <v>6147</v>
      </c>
      <c r="G2084" t="s">
        <v>151</v>
      </c>
      <c r="H2084" t="s">
        <v>134</v>
      </c>
      <c r="I2084" t="s">
        <v>135</v>
      </c>
      <c r="J2084" t="s">
        <v>136</v>
      </c>
      <c r="K2084" t="s">
        <v>137</v>
      </c>
      <c r="L2084" t="s">
        <v>6148</v>
      </c>
      <c r="M2084" t="s">
        <v>6149</v>
      </c>
      <c r="N2084">
        <v>2.0963888879999999</v>
      </c>
      <c r="O2084">
        <v>0</v>
      </c>
      <c r="P2084">
        <v>230</v>
      </c>
      <c r="Q2084">
        <v>0</v>
      </c>
      <c r="R2084">
        <v>0</v>
      </c>
      <c r="S2084">
        <v>0</v>
      </c>
      <c r="T2084">
        <v>39</v>
      </c>
      <c r="U2084">
        <v>0</v>
      </c>
      <c r="V2084">
        <v>0</v>
      </c>
      <c r="W2084">
        <v>0</v>
      </c>
      <c r="X2084">
        <v>131.42704059946837</v>
      </c>
      <c r="Y2084">
        <v>0</v>
      </c>
      <c r="Z2084">
        <v>0</v>
      </c>
      <c r="AA2084">
        <v>0</v>
      </c>
      <c r="AB2084">
        <v>119.25920635848051</v>
      </c>
      <c r="AC2084">
        <v>0</v>
      </c>
      <c r="AD2084">
        <v>0</v>
      </c>
      <c r="AE2084">
        <v>250.68624695794887</v>
      </c>
    </row>
    <row r="2085" spans="1:31" x14ac:dyDescent="0.25">
      <c r="A2085">
        <v>1900663</v>
      </c>
      <c r="B2085">
        <v>1</v>
      </c>
      <c r="C2085" t="s">
        <v>80</v>
      </c>
      <c r="D2085" t="s">
        <v>82</v>
      </c>
      <c r="E2085" t="s">
        <v>140</v>
      </c>
      <c r="F2085" t="s">
        <v>6150</v>
      </c>
      <c r="G2085" t="s">
        <v>342</v>
      </c>
      <c r="H2085" t="s">
        <v>134</v>
      </c>
      <c r="I2085" t="s">
        <v>135</v>
      </c>
      <c r="J2085" t="s">
        <v>136</v>
      </c>
      <c r="K2085" t="s">
        <v>137</v>
      </c>
      <c r="L2085" t="s">
        <v>6151</v>
      </c>
      <c r="M2085" t="s">
        <v>6152</v>
      </c>
      <c r="N2085">
        <v>0.62611111100000005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2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16.540399682122985</v>
      </c>
      <c r="AC2085">
        <v>0</v>
      </c>
      <c r="AD2085">
        <v>0</v>
      </c>
      <c r="AE2085">
        <v>16.540399682122985</v>
      </c>
    </row>
    <row r="2086" spans="1:31" x14ac:dyDescent="0.25">
      <c r="A2086">
        <v>1900677</v>
      </c>
      <c r="B2086">
        <v>1</v>
      </c>
      <c r="C2086" t="s">
        <v>81</v>
      </c>
      <c r="D2086" t="s">
        <v>121</v>
      </c>
      <c r="E2086" t="s">
        <v>131</v>
      </c>
      <c r="F2086" t="s">
        <v>6153</v>
      </c>
      <c r="G2086" t="s">
        <v>133</v>
      </c>
      <c r="H2086" t="s">
        <v>134</v>
      </c>
      <c r="I2086" t="s">
        <v>135</v>
      </c>
      <c r="J2086" t="s">
        <v>136</v>
      </c>
      <c r="K2086" t="s">
        <v>137</v>
      </c>
      <c r="L2086" t="s">
        <v>6154</v>
      </c>
      <c r="M2086" t="s">
        <v>6155</v>
      </c>
      <c r="N2086">
        <v>2.034444444</v>
      </c>
      <c r="O2086">
        <v>0</v>
      </c>
      <c r="P2086">
        <v>8</v>
      </c>
      <c r="Q2086">
        <v>0</v>
      </c>
      <c r="R2086">
        <v>1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3.8696902545323058</v>
      </c>
      <c r="Y2086">
        <v>0</v>
      </c>
      <c r="Z2086">
        <v>7.5167485840637926</v>
      </c>
      <c r="AA2086">
        <v>0</v>
      </c>
      <c r="AB2086">
        <v>4.632503942352848</v>
      </c>
      <c r="AC2086">
        <v>0</v>
      </c>
      <c r="AD2086">
        <v>0</v>
      </c>
      <c r="AE2086">
        <v>16.018942780948947</v>
      </c>
    </row>
    <row r="2087" spans="1:31" x14ac:dyDescent="0.25">
      <c r="A2087">
        <v>1900440</v>
      </c>
      <c r="B2087">
        <v>1</v>
      </c>
      <c r="C2087" t="s">
        <v>80</v>
      </c>
      <c r="D2087" t="s">
        <v>94</v>
      </c>
      <c r="E2087" t="s">
        <v>149</v>
      </c>
      <c r="F2087" t="s">
        <v>6156</v>
      </c>
      <c r="G2087" t="s">
        <v>4429</v>
      </c>
      <c r="H2087" t="s">
        <v>134</v>
      </c>
      <c r="I2087" t="s">
        <v>135</v>
      </c>
      <c r="J2087" t="s">
        <v>136</v>
      </c>
      <c r="K2087" t="s">
        <v>137</v>
      </c>
      <c r="L2087" t="s">
        <v>6157</v>
      </c>
      <c r="M2087" t="s">
        <v>6158</v>
      </c>
      <c r="N2087">
        <v>2.5608333330000002</v>
      </c>
      <c r="O2087">
        <v>0</v>
      </c>
      <c r="P2087">
        <v>268</v>
      </c>
      <c r="Q2087">
        <v>0</v>
      </c>
      <c r="R2087">
        <v>0</v>
      </c>
      <c r="S2087">
        <v>0</v>
      </c>
      <c r="T2087">
        <v>113</v>
      </c>
      <c r="U2087">
        <v>0</v>
      </c>
      <c r="V2087">
        <v>0</v>
      </c>
      <c r="W2087">
        <v>0</v>
      </c>
      <c r="X2087">
        <v>163.01267146423592</v>
      </c>
      <c r="Y2087">
        <v>0</v>
      </c>
      <c r="Z2087">
        <v>0</v>
      </c>
      <c r="AA2087">
        <v>0</v>
      </c>
      <c r="AB2087">
        <v>431.67648718005501</v>
      </c>
      <c r="AC2087">
        <v>0</v>
      </c>
      <c r="AD2087">
        <v>0</v>
      </c>
      <c r="AE2087">
        <v>594.68915864429096</v>
      </c>
    </row>
    <row r="2088" spans="1:31" x14ac:dyDescent="0.25">
      <c r="A2088">
        <v>1900832</v>
      </c>
      <c r="B2088">
        <v>1</v>
      </c>
      <c r="C2088" t="s">
        <v>81</v>
      </c>
      <c r="D2088" t="s">
        <v>112</v>
      </c>
      <c r="E2088" t="s">
        <v>149</v>
      </c>
      <c r="F2088" t="s">
        <v>2922</v>
      </c>
      <c r="G2088" t="s">
        <v>151</v>
      </c>
      <c r="H2088" t="s">
        <v>134</v>
      </c>
      <c r="I2088" t="s">
        <v>135</v>
      </c>
      <c r="J2088" t="s">
        <v>136</v>
      </c>
      <c r="K2088" t="s">
        <v>137</v>
      </c>
      <c r="L2088" t="s">
        <v>6159</v>
      </c>
      <c r="M2088" t="s">
        <v>6160</v>
      </c>
      <c r="N2088">
        <v>0.72916666600000002</v>
      </c>
      <c r="O2088">
        <v>0</v>
      </c>
      <c r="P2088">
        <v>223</v>
      </c>
      <c r="Q2088">
        <v>0</v>
      </c>
      <c r="R2088">
        <v>0</v>
      </c>
      <c r="S2088">
        <v>0</v>
      </c>
      <c r="T2088">
        <v>8</v>
      </c>
      <c r="U2088">
        <v>0</v>
      </c>
      <c r="V2088">
        <v>0</v>
      </c>
      <c r="W2088">
        <v>0</v>
      </c>
      <c r="X2088">
        <v>50.4841387387712</v>
      </c>
      <c r="Y2088">
        <v>0</v>
      </c>
      <c r="Z2088">
        <v>0</v>
      </c>
      <c r="AA2088">
        <v>0</v>
      </c>
      <c r="AB2088">
        <v>6.4534552224896267</v>
      </c>
      <c r="AC2088">
        <v>0</v>
      </c>
      <c r="AD2088">
        <v>0</v>
      </c>
      <c r="AE2088">
        <v>56.937593961260831</v>
      </c>
    </row>
    <row r="2089" spans="1:31" x14ac:dyDescent="0.25">
      <c r="A2089">
        <v>1900228</v>
      </c>
      <c r="B2089">
        <v>1</v>
      </c>
      <c r="C2089" t="s">
        <v>80</v>
      </c>
      <c r="D2089" t="s">
        <v>100</v>
      </c>
      <c r="E2089" t="s">
        <v>154</v>
      </c>
      <c r="F2089" t="s">
        <v>4810</v>
      </c>
      <c r="G2089" t="s">
        <v>156</v>
      </c>
      <c r="H2089" t="s">
        <v>157</v>
      </c>
      <c r="I2089" t="s">
        <v>135</v>
      </c>
      <c r="J2089" t="s">
        <v>136</v>
      </c>
      <c r="K2089" t="s">
        <v>137</v>
      </c>
      <c r="L2089" t="s">
        <v>6161</v>
      </c>
      <c r="M2089" t="s">
        <v>6162</v>
      </c>
      <c r="N2089">
        <v>6.2777777000000007E-2</v>
      </c>
      <c r="O2089">
        <v>1</v>
      </c>
      <c r="P2089">
        <v>1289</v>
      </c>
      <c r="Q2089">
        <v>15</v>
      </c>
      <c r="R2089">
        <v>150</v>
      </c>
      <c r="S2089">
        <v>29</v>
      </c>
      <c r="T2089">
        <v>101</v>
      </c>
      <c r="U2089">
        <v>2</v>
      </c>
      <c r="V2089">
        <v>0</v>
      </c>
      <c r="W2089">
        <v>2.688800152758667E-2</v>
      </c>
      <c r="X2089">
        <v>50.368847635376504</v>
      </c>
      <c r="Y2089">
        <v>2.4285466768369153</v>
      </c>
      <c r="Z2089">
        <v>13.517148334235253</v>
      </c>
      <c r="AA2089">
        <v>14.000176415474316</v>
      </c>
      <c r="AB2089">
        <v>12.473151708894337</v>
      </c>
      <c r="AC2089">
        <v>9.6712117765325338</v>
      </c>
      <c r="AD2089">
        <v>0</v>
      </c>
      <c r="AE2089">
        <v>102.48597054887745</v>
      </c>
    </row>
    <row r="2090" spans="1:31" x14ac:dyDescent="0.25">
      <c r="A2090">
        <v>1899979</v>
      </c>
      <c r="B2090">
        <v>1</v>
      </c>
      <c r="C2090" t="s">
        <v>81</v>
      </c>
      <c r="D2090" t="s">
        <v>123</v>
      </c>
      <c r="E2090" t="s">
        <v>131</v>
      </c>
      <c r="F2090" t="s">
        <v>5745</v>
      </c>
      <c r="G2090" t="s">
        <v>483</v>
      </c>
      <c r="H2090" t="s">
        <v>134</v>
      </c>
      <c r="I2090" t="s">
        <v>135</v>
      </c>
      <c r="J2090" t="s">
        <v>136</v>
      </c>
      <c r="K2090" t="s">
        <v>137</v>
      </c>
      <c r="L2090" t="s">
        <v>6163</v>
      </c>
      <c r="M2090" t="s">
        <v>6164</v>
      </c>
      <c r="N2090">
        <v>0.74472222200000004</v>
      </c>
      <c r="O2090">
        <v>0</v>
      </c>
      <c r="P2090">
        <v>193</v>
      </c>
      <c r="Q2090">
        <v>0</v>
      </c>
      <c r="R2090">
        <v>0</v>
      </c>
      <c r="S2090">
        <v>0</v>
      </c>
      <c r="T2090">
        <v>25</v>
      </c>
      <c r="U2090">
        <v>0</v>
      </c>
      <c r="V2090">
        <v>0</v>
      </c>
      <c r="W2090">
        <v>0</v>
      </c>
      <c r="X2090">
        <v>24.140303270208403</v>
      </c>
      <c r="Y2090">
        <v>0</v>
      </c>
      <c r="Z2090">
        <v>0</v>
      </c>
      <c r="AA2090">
        <v>0</v>
      </c>
      <c r="AB2090">
        <v>8.4725594269792222</v>
      </c>
      <c r="AC2090">
        <v>0</v>
      </c>
      <c r="AD2090">
        <v>0</v>
      </c>
      <c r="AE2090">
        <v>32.612862697187623</v>
      </c>
    </row>
    <row r="2091" spans="1:31" x14ac:dyDescent="0.25">
      <c r="A2091">
        <v>1900571</v>
      </c>
      <c r="B2091">
        <v>1</v>
      </c>
      <c r="C2091" t="s">
        <v>81</v>
      </c>
      <c r="D2091" t="s">
        <v>123</v>
      </c>
      <c r="E2091" t="s">
        <v>131</v>
      </c>
      <c r="F2091" t="s">
        <v>6165</v>
      </c>
      <c r="G2091" t="s">
        <v>133</v>
      </c>
      <c r="H2091" t="s">
        <v>134</v>
      </c>
      <c r="I2091" t="s">
        <v>135</v>
      </c>
      <c r="J2091" t="s">
        <v>136</v>
      </c>
      <c r="K2091" t="s">
        <v>137</v>
      </c>
      <c r="L2091" t="s">
        <v>6166</v>
      </c>
      <c r="M2091" t="s">
        <v>6167</v>
      </c>
      <c r="N2091">
        <v>4.0716666659999996</v>
      </c>
      <c r="O2091">
        <v>0</v>
      </c>
      <c r="P2091">
        <v>34</v>
      </c>
      <c r="Q2091">
        <v>0</v>
      </c>
      <c r="R2091">
        <v>0</v>
      </c>
      <c r="S2091">
        <v>0</v>
      </c>
      <c r="T2091">
        <v>4</v>
      </c>
      <c r="U2091">
        <v>0</v>
      </c>
      <c r="V2091">
        <v>0</v>
      </c>
      <c r="W2091">
        <v>0</v>
      </c>
      <c r="X2091">
        <v>34.221714224518372</v>
      </c>
      <c r="Y2091">
        <v>0</v>
      </c>
      <c r="Z2091">
        <v>0</v>
      </c>
      <c r="AA2091">
        <v>0</v>
      </c>
      <c r="AB2091">
        <v>6.2706519456639001</v>
      </c>
      <c r="AC2091">
        <v>0</v>
      </c>
      <c r="AD2091">
        <v>0</v>
      </c>
      <c r="AE2091">
        <v>40.492366170182272</v>
      </c>
    </row>
    <row r="2092" spans="1:31" x14ac:dyDescent="0.25">
      <c r="A2092">
        <v>1900869</v>
      </c>
      <c r="B2092">
        <v>1</v>
      </c>
      <c r="C2092" t="s">
        <v>80</v>
      </c>
      <c r="D2092" t="s">
        <v>101</v>
      </c>
      <c r="E2092" t="s">
        <v>140</v>
      </c>
      <c r="F2092" t="s">
        <v>6168</v>
      </c>
      <c r="G2092" t="s">
        <v>217</v>
      </c>
      <c r="H2092" t="s">
        <v>134</v>
      </c>
      <c r="I2092" t="s">
        <v>135</v>
      </c>
      <c r="J2092" t="s">
        <v>136</v>
      </c>
      <c r="K2092" t="s">
        <v>137</v>
      </c>
      <c r="L2092" t="s">
        <v>6169</v>
      </c>
      <c r="M2092" t="s">
        <v>6170</v>
      </c>
      <c r="N2092">
        <v>1.166111111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0.28927956510536668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0.28927956510536668</v>
      </c>
    </row>
    <row r="2093" spans="1:31" x14ac:dyDescent="0.25">
      <c r="A2093">
        <v>1900969</v>
      </c>
      <c r="B2093">
        <v>1</v>
      </c>
      <c r="C2093" t="s">
        <v>81</v>
      </c>
      <c r="D2093" t="s">
        <v>115</v>
      </c>
      <c r="E2093" t="s">
        <v>131</v>
      </c>
      <c r="F2093" t="s">
        <v>6171</v>
      </c>
      <c r="G2093" t="s">
        <v>133</v>
      </c>
      <c r="H2093" t="s">
        <v>134</v>
      </c>
      <c r="I2093" t="s">
        <v>135</v>
      </c>
      <c r="J2093" t="s">
        <v>136</v>
      </c>
      <c r="K2093" t="s">
        <v>137</v>
      </c>
      <c r="L2093" t="s">
        <v>6172</v>
      </c>
      <c r="M2093" t="s">
        <v>6173</v>
      </c>
      <c r="N2093">
        <v>2.9905555549999998</v>
      </c>
      <c r="O2093">
        <v>0</v>
      </c>
      <c r="P2093">
        <v>52</v>
      </c>
      <c r="Q2093">
        <v>0</v>
      </c>
      <c r="R2093">
        <v>0</v>
      </c>
      <c r="S2093">
        <v>0</v>
      </c>
      <c r="T2093">
        <v>3</v>
      </c>
      <c r="U2093">
        <v>0</v>
      </c>
      <c r="V2093">
        <v>0</v>
      </c>
      <c r="W2093">
        <v>0</v>
      </c>
      <c r="X2093">
        <v>16.065306878332187</v>
      </c>
      <c r="Y2093">
        <v>0</v>
      </c>
      <c r="Z2093">
        <v>0</v>
      </c>
      <c r="AA2093">
        <v>0</v>
      </c>
      <c r="AB2093">
        <v>0.15522691672364447</v>
      </c>
      <c r="AC2093">
        <v>0</v>
      </c>
      <c r="AD2093">
        <v>0</v>
      </c>
      <c r="AE2093">
        <v>16.220533795055832</v>
      </c>
    </row>
    <row r="2094" spans="1:31" x14ac:dyDescent="0.25">
      <c r="A2094">
        <v>1900136</v>
      </c>
      <c r="B2094">
        <v>1</v>
      </c>
      <c r="C2094" t="s">
        <v>80</v>
      </c>
      <c r="D2094" t="s">
        <v>93</v>
      </c>
      <c r="E2094" t="s">
        <v>131</v>
      </c>
      <c r="F2094" t="s">
        <v>2387</v>
      </c>
      <c r="G2094" t="s">
        <v>1162</v>
      </c>
      <c r="H2094" t="s">
        <v>134</v>
      </c>
      <c r="I2094" t="s">
        <v>135</v>
      </c>
      <c r="J2094" t="s">
        <v>136</v>
      </c>
      <c r="K2094" t="s">
        <v>137</v>
      </c>
      <c r="L2094" t="s">
        <v>6174</v>
      </c>
      <c r="M2094" t="s">
        <v>6175</v>
      </c>
      <c r="N2094">
        <v>5.9974999999999996</v>
      </c>
      <c r="O2094">
        <v>0</v>
      </c>
      <c r="P2094">
        <v>11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16.962624805511027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16.962624805511027</v>
      </c>
    </row>
    <row r="2095" spans="1:31" x14ac:dyDescent="0.25">
      <c r="A2095">
        <v>1900577</v>
      </c>
      <c r="B2095">
        <v>1</v>
      </c>
      <c r="C2095" t="s">
        <v>81</v>
      </c>
      <c r="D2095" t="s">
        <v>118</v>
      </c>
      <c r="E2095" t="s">
        <v>140</v>
      </c>
      <c r="F2095" t="s">
        <v>6176</v>
      </c>
      <c r="G2095" t="s">
        <v>217</v>
      </c>
      <c r="H2095" t="s">
        <v>134</v>
      </c>
      <c r="I2095" t="s">
        <v>135</v>
      </c>
      <c r="J2095" t="s">
        <v>136</v>
      </c>
      <c r="K2095" t="s">
        <v>137</v>
      </c>
      <c r="L2095" t="s">
        <v>6177</v>
      </c>
      <c r="M2095" t="s">
        <v>6178</v>
      </c>
      <c r="N2095">
        <v>4.034166666</v>
      </c>
      <c r="O2095">
        <v>0</v>
      </c>
      <c r="P2095">
        <v>5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5.6244785397699433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5.6244785397699433</v>
      </c>
    </row>
    <row r="2096" spans="1:31" x14ac:dyDescent="0.25">
      <c r="A2096">
        <v>1900955</v>
      </c>
      <c r="B2096">
        <v>1</v>
      </c>
      <c r="C2096" t="s">
        <v>80</v>
      </c>
      <c r="D2096" t="s">
        <v>83</v>
      </c>
      <c r="E2096" t="s">
        <v>131</v>
      </c>
      <c r="F2096" t="s">
        <v>6179</v>
      </c>
      <c r="G2096" t="s">
        <v>133</v>
      </c>
      <c r="H2096" t="s">
        <v>134</v>
      </c>
      <c r="I2096" t="s">
        <v>135</v>
      </c>
      <c r="J2096" t="s">
        <v>136</v>
      </c>
      <c r="K2096" t="s">
        <v>137</v>
      </c>
      <c r="L2096" t="s">
        <v>6180</v>
      </c>
      <c r="M2096" t="s">
        <v>6181</v>
      </c>
      <c r="N2096">
        <v>3.0408333330000001</v>
      </c>
      <c r="O2096">
        <v>0</v>
      </c>
      <c r="P2096">
        <v>308</v>
      </c>
      <c r="Q2096">
        <v>0</v>
      </c>
      <c r="R2096">
        <v>0</v>
      </c>
      <c r="S2096">
        <v>0</v>
      </c>
      <c r="T2096">
        <v>16</v>
      </c>
      <c r="U2096">
        <v>0</v>
      </c>
      <c r="V2096">
        <v>0</v>
      </c>
      <c r="W2096">
        <v>0</v>
      </c>
      <c r="X2096">
        <v>268.14253765435285</v>
      </c>
      <c r="Y2096">
        <v>0</v>
      </c>
      <c r="Z2096">
        <v>0</v>
      </c>
      <c r="AA2096">
        <v>0</v>
      </c>
      <c r="AB2096">
        <v>8.4154869636975889</v>
      </c>
      <c r="AC2096">
        <v>0</v>
      </c>
      <c r="AD2096">
        <v>0</v>
      </c>
      <c r="AE2096">
        <v>276.55802461805047</v>
      </c>
    </row>
    <row r="2097" spans="1:31" x14ac:dyDescent="0.25">
      <c r="A2097">
        <v>1899959</v>
      </c>
      <c r="B2097">
        <v>1</v>
      </c>
      <c r="C2097" t="s">
        <v>80</v>
      </c>
      <c r="D2097" t="s">
        <v>106</v>
      </c>
      <c r="E2097" t="s">
        <v>149</v>
      </c>
      <c r="F2097" t="s">
        <v>6182</v>
      </c>
      <c r="G2097" t="s">
        <v>151</v>
      </c>
      <c r="H2097" t="s">
        <v>134</v>
      </c>
      <c r="I2097" t="s">
        <v>135</v>
      </c>
      <c r="J2097" t="s">
        <v>136</v>
      </c>
      <c r="K2097" t="s">
        <v>137</v>
      </c>
      <c r="L2097" t="s">
        <v>6183</v>
      </c>
      <c r="M2097" t="s">
        <v>6184</v>
      </c>
      <c r="N2097">
        <v>1.8352777769999999</v>
      </c>
      <c r="O2097">
        <v>0</v>
      </c>
      <c r="P2097">
        <v>84</v>
      </c>
      <c r="Q2097">
        <v>0</v>
      </c>
      <c r="R2097">
        <v>0</v>
      </c>
      <c r="S2097">
        <v>0</v>
      </c>
      <c r="T2097">
        <v>6</v>
      </c>
      <c r="U2097">
        <v>0</v>
      </c>
      <c r="V2097">
        <v>0</v>
      </c>
      <c r="W2097">
        <v>0</v>
      </c>
      <c r="X2097">
        <v>19.417196927465326</v>
      </c>
      <c r="Y2097">
        <v>0</v>
      </c>
      <c r="Z2097">
        <v>0</v>
      </c>
      <c r="AA2097">
        <v>0</v>
      </c>
      <c r="AB2097">
        <v>0.78453631760926945</v>
      </c>
      <c r="AC2097">
        <v>0</v>
      </c>
      <c r="AD2097">
        <v>0</v>
      </c>
      <c r="AE2097">
        <v>20.201733245074596</v>
      </c>
    </row>
    <row r="2098" spans="1:31" x14ac:dyDescent="0.25">
      <c r="A2098">
        <v>1899982</v>
      </c>
      <c r="B2098">
        <v>1</v>
      </c>
      <c r="C2098" t="s">
        <v>81</v>
      </c>
      <c r="D2098" t="s">
        <v>115</v>
      </c>
      <c r="E2098" t="s">
        <v>131</v>
      </c>
      <c r="F2098" t="s">
        <v>6185</v>
      </c>
      <c r="G2098" t="s">
        <v>133</v>
      </c>
      <c r="H2098" t="s">
        <v>134</v>
      </c>
      <c r="I2098" t="s">
        <v>135</v>
      </c>
      <c r="J2098" t="s">
        <v>136</v>
      </c>
      <c r="K2098" t="s">
        <v>137</v>
      </c>
      <c r="L2098" t="s">
        <v>6186</v>
      </c>
      <c r="M2098" t="s">
        <v>6187</v>
      </c>
      <c r="N2098">
        <v>1.6372222219999999</v>
      </c>
      <c r="O2098">
        <v>0</v>
      </c>
      <c r="P2098">
        <v>17</v>
      </c>
      <c r="Q2098">
        <v>0</v>
      </c>
      <c r="R2098">
        <v>6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2.8758194438954172</v>
      </c>
      <c r="Y2098">
        <v>0</v>
      </c>
      <c r="Z2098">
        <v>11.512619417481716</v>
      </c>
      <c r="AA2098">
        <v>0</v>
      </c>
      <c r="AB2098">
        <v>0</v>
      </c>
      <c r="AC2098">
        <v>0</v>
      </c>
      <c r="AD2098">
        <v>0</v>
      </c>
      <c r="AE2098">
        <v>14.388438861377132</v>
      </c>
    </row>
    <row r="2099" spans="1:31" x14ac:dyDescent="0.25">
      <c r="A2099">
        <v>1900385</v>
      </c>
      <c r="B2099">
        <v>1</v>
      </c>
      <c r="C2099" t="s">
        <v>80</v>
      </c>
      <c r="D2099" t="s">
        <v>100</v>
      </c>
      <c r="E2099" t="s">
        <v>140</v>
      </c>
      <c r="F2099" t="s">
        <v>6188</v>
      </c>
      <c r="G2099" t="s">
        <v>217</v>
      </c>
      <c r="H2099" t="s">
        <v>134</v>
      </c>
      <c r="I2099" t="s">
        <v>135</v>
      </c>
      <c r="J2099" t="s">
        <v>136</v>
      </c>
      <c r="K2099" t="s">
        <v>137</v>
      </c>
      <c r="L2099" t="s">
        <v>6189</v>
      </c>
      <c r="M2099" t="s">
        <v>6190</v>
      </c>
      <c r="N2099">
        <v>7.4327777770000001</v>
      </c>
      <c r="O2099">
        <v>0</v>
      </c>
      <c r="P2099">
        <v>2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3.5062409128349903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3.5062409128349903</v>
      </c>
    </row>
    <row r="2100" spans="1:31" x14ac:dyDescent="0.25">
      <c r="A2100">
        <v>1900053</v>
      </c>
      <c r="B2100">
        <v>1</v>
      </c>
      <c r="C2100" t="s">
        <v>80</v>
      </c>
      <c r="D2100" t="s">
        <v>83</v>
      </c>
      <c r="E2100" t="s">
        <v>149</v>
      </c>
      <c r="F2100" t="s">
        <v>6191</v>
      </c>
      <c r="G2100" t="s">
        <v>202</v>
      </c>
      <c r="H2100" t="s">
        <v>134</v>
      </c>
      <c r="I2100" t="s">
        <v>135</v>
      </c>
      <c r="J2100" t="s">
        <v>136</v>
      </c>
      <c r="K2100" t="s">
        <v>203</v>
      </c>
      <c r="L2100" t="s">
        <v>6192</v>
      </c>
      <c r="M2100" t="s">
        <v>6193</v>
      </c>
      <c r="N2100">
        <v>0.79583333300000003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2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11.579703840386273</v>
      </c>
      <c r="AC2100">
        <v>0</v>
      </c>
      <c r="AD2100">
        <v>0</v>
      </c>
      <c r="AE2100">
        <v>11.579703840386273</v>
      </c>
    </row>
    <row r="2101" spans="1:31" x14ac:dyDescent="0.25">
      <c r="A2101">
        <v>1900030</v>
      </c>
      <c r="B2101">
        <v>1</v>
      </c>
      <c r="C2101" t="s">
        <v>80</v>
      </c>
      <c r="D2101" t="s">
        <v>96</v>
      </c>
      <c r="E2101" t="s">
        <v>140</v>
      </c>
      <c r="F2101" t="s">
        <v>6194</v>
      </c>
      <c r="G2101" t="s">
        <v>146</v>
      </c>
      <c r="H2101" t="s">
        <v>134</v>
      </c>
      <c r="I2101" t="s">
        <v>135</v>
      </c>
      <c r="J2101" t="s">
        <v>136</v>
      </c>
      <c r="K2101" t="s">
        <v>137</v>
      </c>
      <c r="L2101" t="s">
        <v>6195</v>
      </c>
      <c r="M2101" t="s">
        <v>6196</v>
      </c>
      <c r="N2101">
        <v>2.0099999999999998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0.41666281483433121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0.41666281483433121</v>
      </c>
    </row>
    <row r="2102" spans="1:31" x14ac:dyDescent="0.25">
      <c r="A2102">
        <v>1900669</v>
      </c>
      <c r="B2102">
        <v>1</v>
      </c>
      <c r="C2102" t="s">
        <v>80</v>
      </c>
      <c r="D2102" t="s">
        <v>110</v>
      </c>
      <c r="E2102" t="s">
        <v>140</v>
      </c>
      <c r="F2102" t="s">
        <v>6197</v>
      </c>
      <c r="G2102" t="s">
        <v>217</v>
      </c>
      <c r="H2102" t="s">
        <v>134</v>
      </c>
      <c r="I2102" t="s">
        <v>135</v>
      </c>
      <c r="J2102" t="s">
        <v>136</v>
      </c>
      <c r="K2102" t="s">
        <v>137</v>
      </c>
      <c r="L2102" t="s">
        <v>6198</v>
      </c>
      <c r="M2102" t="s">
        <v>6199</v>
      </c>
      <c r="N2102">
        <v>1.929444444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0.3506971422128578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0.3506971422128578</v>
      </c>
    </row>
    <row r="2103" spans="1:31" x14ac:dyDescent="0.25">
      <c r="A2103">
        <v>1900763</v>
      </c>
      <c r="B2103">
        <v>1</v>
      </c>
      <c r="C2103" t="s">
        <v>81</v>
      </c>
      <c r="D2103" t="s">
        <v>112</v>
      </c>
      <c r="E2103" t="s">
        <v>149</v>
      </c>
      <c r="F2103" t="s">
        <v>6200</v>
      </c>
      <c r="G2103" t="s">
        <v>151</v>
      </c>
      <c r="H2103" t="s">
        <v>134</v>
      </c>
      <c r="I2103" t="s">
        <v>135</v>
      </c>
      <c r="J2103" t="s">
        <v>136</v>
      </c>
      <c r="K2103" t="s">
        <v>137</v>
      </c>
      <c r="L2103" t="s">
        <v>6201</v>
      </c>
      <c r="M2103" t="s">
        <v>6202</v>
      </c>
      <c r="N2103">
        <v>1.0480555549999999</v>
      </c>
      <c r="O2103">
        <v>0</v>
      </c>
      <c r="P2103">
        <v>357</v>
      </c>
      <c r="Q2103">
        <v>0</v>
      </c>
      <c r="R2103">
        <v>3</v>
      </c>
      <c r="S2103">
        <v>0</v>
      </c>
      <c r="T2103">
        <v>10</v>
      </c>
      <c r="U2103">
        <v>0</v>
      </c>
      <c r="V2103">
        <v>0</v>
      </c>
      <c r="W2103">
        <v>0</v>
      </c>
      <c r="X2103">
        <v>97.426462239160927</v>
      </c>
      <c r="Y2103">
        <v>0</v>
      </c>
      <c r="Z2103">
        <v>6.2576373205567221E-2</v>
      </c>
      <c r="AA2103">
        <v>0</v>
      </c>
      <c r="AB2103">
        <v>14.818500847917139</v>
      </c>
      <c r="AC2103">
        <v>0</v>
      </c>
      <c r="AD2103">
        <v>0</v>
      </c>
      <c r="AE2103">
        <v>112.30753946028364</v>
      </c>
    </row>
    <row r="2104" spans="1:31" x14ac:dyDescent="0.25">
      <c r="A2104">
        <v>1900414</v>
      </c>
      <c r="B2104">
        <v>1</v>
      </c>
      <c r="C2104" t="s">
        <v>81</v>
      </c>
      <c r="D2104" t="s">
        <v>118</v>
      </c>
      <c r="E2104" t="s">
        <v>140</v>
      </c>
      <c r="F2104" t="s">
        <v>6203</v>
      </c>
      <c r="G2104" t="s">
        <v>146</v>
      </c>
      <c r="H2104" t="s">
        <v>134</v>
      </c>
      <c r="I2104" t="s">
        <v>135</v>
      </c>
      <c r="J2104" t="s">
        <v>136</v>
      </c>
      <c r="K2104" t="s">
        <v>137</v>
      </c>
      <c r="L2104" t="s">
        <v>6204</v>
      </c>
      <c r="M2104" t="s">
        <v>6205</v>
      </c>
      <c r="N2104">
        <v>0.76694444399999995</v>
      </c>
      <c r="O2104">
        <v>0</v>
      </c>
      <c r="P2104">
        <v>2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0.28849662793769226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0.28849662793769226</v>
      </c>
    </row>
    <row r="2105" spans="1:31" x14ac:dyDescent="0.25">
      <c r="A2105">
        <v>1900786</v>
      </c>
      <c r="B2105">
        <v>1</v>
      </c>
      <c r="C2105" t="s">
        <v>80</v>
      </c>
      <c r="D2105" t="s">
        <v>108</v>
      </c>
      <c r="E2105" t="s">
        <v>220</v>
      </c>
      <c r="F2105" t="s">
        <v>571</v>
      </c>
      <c r="G2105" t="s">
        <v>156</v>
      </c>
      <c r="H2105" t="s">
        <v>157</v>
      </c>
      <c r="I2105" t="s">
        <v>222</v>
      </c>
      <c r="J2105" t="s">
        <v>136</v>
      </c>
      <c r="K2105" t="s">
        <v>137</v>
      </c>
      <c r="L2105" t="s">
        <v>6206</v>
      </c>
      <c r="M2105" t="s">
        <v>6207</v>
      </c>
      <c r="N2105">
        <v>1.1111111E-2</v>
      </c>
      <c r="O2105">
        <v>0</v>
      </c>
      <c r="P2105">
        <v>1818</v>
      </c>
      <c r="Q2105">
        <v>2</v>
      </c>
      <c r="R2105">
        <v>376</v>
      </c>
      <c r="S2105">
        <v>13</v>
      </c>
      <c r="T2105">
        <v>198</v>
      </c>
      <c r="U2105">
        <v>0</v>
      </c>
      <c r="V2105">
        <v>0</v>
      </c>
      <c r="W2105">
        <v>0</v>
      </c>
      <c r="X2105">
        <v>3.8397523732663434</v>
      </c>
      <c r="Y2105">
        <v>8.5123387760655561E-2</v>
      </c>
      <c r="Z2105">
        <v>7.1406563196045996</v>
      </c>
      <c r="AA2105">
        <v>0.80819783138873336</v>
      </c>
      <c r="AB2105">
        <v>2.615070756947</v>
      </c>
      <c r="AC2105">
        <v>0</v>
      </c>
      <c r="AD2105">
        <v>0</v>
      </c>
      <c r="AE2105">
        <v>14.488800668967333</v>
      </c>
    </row>
    <row r="2106" spans="1:31" x14ac:dyDescent="0.25">
      <c r="A2106">
        <v>1900938</v>
      </c>
      <c r="B2106">
        <v>1</v>
      </c>
      <c r="C2106" t="s">
        <v>80</v>
      </c>
      <c r="D2106" t="s">
        <v>103</v>
      </c>
      <c r="E2106" t="s">
        <v>149</v>
      </c>
      <c r="F2106" t="s">
        <v>6208</v>
      </c>
      <c r="G2106" t="s">
        <v>151</v>
      </c>
      <c r="H2106" t="s">
        <v>134</v>
      </c>
      <c r="I2106" t="s">
        <v>135</v>
      </c>
      <c r="J2106" t="s">
        <v>136</v>
      </c>
      <c r="K2106" t="s">
        <v>137</v>
      </c>
      <c r="L2106" t="s">
        <v>6209</v>
      </c>
      <c r="M2106" t="s">
        <v>6210</v>
      </c>
      <c r="N2106">
        <v>0.55916666599999998</v>
      </c>
      <c r="O2106">
        <v>0</v>
      </c>
      <c r="P2106">
        <v>556</v>
      </c>
      <c r="Q2106">
        <v>0</v>
      </c>
      <c r="R2106">
        <v>3</v>
      </c>
      <c r="S2106">
        <v>0</v>
      </c>
      <c r="T2106">
        <v>19</v>
      </c>
      <c r="U2106">
        <v>0</v>
      </c>
      <c r="V2106">
        <v>0</v>
      </c>
      <c r="W2106">
        <v>0</v>
      </c>
      <c r="X2106">
        <v>106.66811211722752</v>
      </c>
      <c r="Y2106">
        <v>0</v>
      </c>
      <c r="Z2106">
        <v>2.5289204435144468</v>
      </c>
      <c r="AA2106">
        <v>0</v>
      </c>
      <c r="AB2106">
        <v>16.648339159618317</v>
      </c>
      <c r="AC2106">
        <v>0</v>
      </c>
      <c r="AD2106">
        <v>0</v>
      </c>
      <c r="AE2106">
        <v>125.84537172036029</v>
      </c>
    </row>
    <row r="2107" spans="1:31" x14ac:dyDescent="0.25">
      <c r="A2107">
        <v>1900013</v>
      </c>
      <c r="B2107">
        <v>1</v>
      </c>
      <c r="C2107" t="s">
        <v>80</v>
      </c>
      <c r="D2107" t="s">
        <v>103</v>
      </c>
      <c r="E2107" t="s">
        <v>190</v>
      </c>
      <c r="F2107" t="s">
        <v>6211</v>
      </c>
      <c r="G2107" t="s">
        <v>241</v>
      </c>
      <c r="H2107" t="s">
        <v>157</v>
      </c>
      <c r="I2107" t="s">
        <v>135</v>
      </c>
      <c r="J2107" t="s">
        <v>136</v>
      </c>
      <c r="K2107" t="s">
        <v>137</v>
      </c>
      <c r="L2107" t="s">
        <v>6212</v>
      </c>
      <c r="M2107" t="s">
        <v>6213</v>
      </c>
      <c r="N2107">
        <v>1.965833333</v>
      </c>
      <c r="O2107">
        <v>0</v>
      </c>
      <c r="P2107">
        <v>0</v>
      </c>
      <c r="Q2107">
        <v>0</v>
      </c>
      <c r="R2107">
        <v>11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164.52633438741435</v>
      </c>
      <c r="AA2107">
        <v>0</v>
      </c>
      <c r="AB2107">
        <v>1.3390738218372868</v>
      </c>
      <c r="AC2107">
        <v>0</v>
      </c>
      <c r="AD2107">
        <v>0</v>
      </c>
      <c r="AE2107">
        <v>165.86540820925163</v>
      </c>
    </row>
    <row r="2108" spans="1:31" x14ac:dyDescent="0.25">
      <c r="A2108">
        <v>1900606</v>
      </c>
      <c r="B2108">
        <v>1</v>
      </c>
      <c r="C2108" t="s">
        <v>80</v>
      </c>
      <c r="D2108" t="s">
        <v>105</v>
      </c>
      <c r="E2108" t="s">
        <v>131</v>
      </c>
      <c r="F2108" t="s">
        <v>6214</v>
      </c>
      <c r="G2108" t="s">
        <v>133</v>
      </c>
      <c r="H2108" t="s">
        <v>134</v>
      </c>
      <c r="I2108" t="s">
        <v>135</v>
      </c>
      <c r="J2108" t="s">
        <v>136</v>
      </c>
      <c r="K2108" t="s">
        <v>137</v>
      </c>
      <c r="L2108" t="s">
        <v>6215</v>
      </c>
      <c r="M2108" t="s">
        <v>6216</v>
      </c>
      <c r="N2108">
        <v>2.420833333</v>
      </c>
      <c r="O2108">
        <v>0</v>
      </c>
      <c r="P2108">
        <v>101</v>
      </c>
      <c r="Q2108">
        <v>0</v>
      </c>
      <c r="R2108">
        <v>0</v>
      </c>
      <c r="S2108">
        <v>0</v>
      </c>
      <c r="T2108">
        <v>12</v>
      </c>
      <c r="U2108">
        <v>0</v>
      </c>
      <c r="V2108">
        <v>0</v>
      </c>
      <c r="W2108">
        <v>0</v>
      </c>
      <c r="X2108">
        <v>72.646119962192529</v>
      </c>
      <c r="Y2108">
        <v>0</v>
      </c>
      <c r="Z2108">
        <v>0</v>
      </c>
      <c r="AA2108">
        <v>0</v>
      </c>
      <c r="AB2108">
        <v>32.934196854623302</v>
      </c>
      <c r="AC2108">
        <v>0</v>
      </c>
      <c r="AD2108">
        <v>0</v>
      </c>
      <c r="AE2108">
        <v>105.58031681681584</v>
      </c>
    </row>
    <row r="2109" spans="1:31" x14ac:dyDescent="0.25">
      <c r="A2109">
        <v>1900594</v>
      </c>
      <c r="B2109">
        <v>1</v>
      </c>
      <c r="C2109" t="s">
        <v>80</v>
      </c>
      <c r="D2109" t="s">
        <v>84</v>
      </c>
      <c r="E2109" t="s">
        <v>140</v>
      </c>
      <c r="F2109" t="s">
        <v>6217</v>
      </c>
      <c r="G2109" t="s">
        <v>342</v>
      </c>
      <c r="H2109" t="s">
        <v>134</v>
      </c>
      <c r="I2109" t="s">
        <v>135</v>
      </c>
      <c r="J2109" t="s">
        <v>136</v>
      </c>
      <c r="K2109" t="s">
        <v>137</v>
      </c>
      <c r="L2109" t="s">
        <v>6218</v>
      </c>
      <c r="M2109" t="s">
        <v>6219</v>
      </c>
      <c r="N2109">
        <v>4.4824999999999999</v>
      </c>
      <c r="O2109">
        <v>0</v>
      </c>
      <c r="P2109">
        <v>1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0.79938633034322348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0.79938633034322348</v>
      </c>
    </row>
    <row r="2110" spans="1:31" x14ac:dyDescent="0.25">
      <c r="A2110">
        <v>1900500</v>
      </c>
      <c r="B2110">
        <v>1</v>
      </c>
      <c r="C2110" t="s">
        <v>80</v>
      </c>
      <c r="D2110" t="s">
        <v>95</v>
      </c>
      <c r="E2110" t="s">
        <v>190</v>
      </c>
      <c r="F2110" t="s">
        <v>5224</v>
      </c>
      <c r="G2110" t="s">
        <v>241</v>
      </c>
      <c r="H2110" t="s">
        <v>157</v>
      </c>
      <c r="I2110" t="s">
        <v>135</v>
      </c>
      <c r="J2110" t="s">
        <v>136</v>
      </c>
      <c r="K2110" t="s">
        <v>137</v>
      </c>
      <c r="L2110" t="s">
        <v>6220</v>
      </c>
      <c r="M2110" t="s">
        <v>6221</v>
      </c>
      <c r="N2110">
        <v>0.73944444399999998</v>
      </c>
      <c r="O2110">
        <v>0</v>
      </c>
      <c r="P2110">
        <v>554</v>
      </c>
      <c r="Q2110">
        <v>0</v>
      </c>
      <c r="R2110">
        <v>1</v>
      </c>
      <c r="S2110">
        <v>2</v>
      </c>
      <c r="T2110">
        <v>53</v>
      </c>
      <c r="U2110">
        <v>0</v>
      </c>
      <c r="V2110">
        <v>0</v>
      </c>
      <c r="W2110">
        <v>0</v>
      </c>
      <c r="X2110">
        <v>105.26287093658918</v>
      </c>
      <c r="Y2110">
        <v>0</v>
      </c>
      <c r="Z2110">
        <v>2.302159997909E-2</v>
      </c>
      <c r="AA2110">
        <v>5.6930611912556621</v>
      </c>
      <c r="AB2110">
        <v>57.14407328955059</v>
      </c>
      <c r="AC2110">
        <v>0</v>
      </c>
      <c r="AD2110">
        <v>0</v>
      </c>
      <c r="AE2110">
        <v>168.12302701737451</v>
      </c>
    </row>
    <row r="2111" spans="1:31" x14ac:dyDescent="0.25">
      <c r="A2111">
        <v>1900892</v>
      </c>
      <c r="B2111">
        <v>1</v>
      </c>
      <c r="C2111" t="s">
        <v>80</v>
      </c>
      <c r="D2111" t="s">
        <v>102</v>
      </c>
      <c r="E2111" t="s">
        <v>140</v>
      </c>
      <c r="F2111" t="s">
        <v>6222</v>
      </c>
      <c r="G2111" t="s">
        <v>217</v>
      </c>
      <c r="H2111" t="s">
        <v>134</v>
      </c>
      <c r="I2111" t="s">
        <v>135</v>
      </c>
      <c r="J2111" t="s">
        <v>136</v>
      </c>
      <c r="K2111" t="s">
        <v>137</v>
      </c>
      <c r="L2111" t="s">
        <v>6223</v>
      </c>
      <c r="M2111" t="s">
        <v>6224</v>
      </c>
      <c r="N2111">
        <v>2.2619444440000001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2.8832371695920001E-2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2.8832371695920001E-2</v>
      </c>
    </row>
    <row r="2112" spans="1:31" x14ac:dyDescent="0.25">
      <c r="A2112">
        <v>1900354</v>
      </c>
      <c r="B2112">
        <v>1</v>
      </c>
      <c r="C2112" t="s">
        <v>80</v>
      </c>
      <c r="D2112" t="s">
        <v>85</v>
      </c>
      <c r="E2112" t="s">
        <v>160</v>
      </c>
      <c r="F2112" t="s">
        <v>6225</v>
      </c>
      <c r="G2112" t="s">
        <v>133</v>
      </c>
      <c r="H2112" t="s">
        <v>134</v>
      </c>
      <c r="I2112" t="s">
        <v>135</v>
      </c>
      <c r="J2112" t="s">
        <v>136</v>
      </c>
      <c r="K2112" t="s">
        <v>137</v>
      </c>
      <c r="L2112" t="s">
        <v>6226</v>
      </c>
      <c r="M2112" t="s">
        <v>6227</v>
      </c>
      <c r="N2112">
        <v>3.7722222219999999</v>
      </c>
      <c r="O2112">
        <v>0</v>
      </c>
      <c r="P2112">
        <v>43</v>
      </c>
      <c r="Q2112">
        <v>0</v>
      </c>
      <c r="R2112">
        <v>0</v>
      </c>
      <c r="S2112">
        <v>0</v>
      </c>
      <c r="T2112">
        <v>9</v>
      </c>
      <c r="U2112">
        <v>0</v>
      </c>
      <c r="V2112">
        <v>0</v>
      </c>
      <c r="W2112">
        <v>0</v>
      </c>
      <c r="X2112">
        <v>67.038757683197218</v>
      </c>
      <c r="Y2112">
        <v>0</v>
      </c>
      <c r="Z2112">
        <v>0</v>
      </c>
      <c r="AA2112">
        <v>0</v>
      </c>
      <c r="AB2112">
        <v>89.444860729457062</v>
      </c>
      <c r="AC2112">
        <v>0</v>
      </c>
      <c r="AD2112">
        <v>0</v>
      </c>
      <c r="AE2112">
        <v>156.48361841265427</v>
      </c>
    </row>
    <row r="2113" spans="1:31" x14ac:dyDescent="0.25">
      <c r="A2113">
        <v>1900308</v>
      </c>
      <c r="B2113">
        <v>1</v>
      </c>
      <c r="C2113" t="s">
        <v>80</v>
      </c>
      <c r="D2113" t="s">
        <v>98</v>
      </c>
      <c r="E2113" t="s">
        <v>149</v>
      </c>
      <c r="F2113" t="s">
        <v>6228</v>
      </c>
      <c r="G2113" t="s">
        <v>279</v>
      </c>
      <c r="H2113" t="s">
        <v>134</v>
      </c>
      <c r="I2113" t="s">
        <v>135</v>
      </c>
      <c r="J2113" t="s">
        <v>136</v>
      </c>
      <c r="K2113" t="s">
        <v>137</v>
      </c>
      <c r="L2113" t="s">
        <v>6229</v>
      </c>
      <c r="M2113" t="s">
        <v>6230</v>
      </c>
      <c r="N2113">
        <v>2.0902777769999998</v>
      </c>
      <c r="O2113">
        <v>0</v>
      </c>
      <c r="P2113">
        <v>0</v>
      </c>
      <c r="Q2113">
        <v>0</v>
      </c>
      <c r="R2113">
        <v>13</v>
      </c>
      <c r="S2113">
        <v>0</v>
      </c>
      <c r="T2113">
        <v>1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158.43289793120493</v>
      </c>
      <c r="AA2113">
        <v>0</v>
      </c>
      <c r="AB2113">
        <v>25.246395364825236</v>
      </c>
      <c r="AC2113">
        <v>0</v>
      </c>
      <c r="AD2113">
        <v>0</v>
      </c>
      <c r="AE2113">
        <v>183.67929329603018</v>
      </c>
    </row>
    <row r="2114" spans="1:31" x14ac:dyDescent="0.25">
      <c r="A2114">
        <v>1900554</v>
      </c>
      <c r="B2114">
        <v>1</v>
      </c>
      <c r="C2114" t="s">
        <v>81</v>
      </c>
      <c r="D2114" t="s">
        <v>117</v>
      </c>
      <c r="E2114" t="s">
        <v>140</v>
      </c>
      <c r="F2114" t="s">
        <v>6231</v>
      </c>
      <c r="G2114" t="s">
        <v>146</v>
      </c>
      <c r="H2114" t="s">
        <v>134</v>
      </c>
      <c r="I2114" t="s">
        <v>135</v>
      </c>
      <c r="J2114" t="s">
        <v>136</v>
      </c>
      <c r="K2114" t="s">
        <v>137</v>
      </c>
      <c r="L2114" t="s">
        <v>6232</v>
      </c>
      <c r="M2114" t="s">
        <v>6233</v>
      </c>
      <c r="N2114">
        <v>0.67305555500000003</v>
      </c>
      <c r="O2114">
        <v>0</v>
      </c>
      <c r="P2114">
        <v>3</v>
      </c>
      <c r="Q2114">
        <v>0</v>
      </c>
      <c r="R2114">
        <v>0</v>
      </c>
      <c r="S2114">
        <v>0</v>
      </c>
      <c r="T2114">
        <v>1</v>
      </c>
      <c r="U2114">
        <v>0</v>
      </c>
      <c r="V2114">
        <v>0</v>
      </c>
      <c r="W2114">
        <v>0</v>
      </c>
      <c r="X2114">
        <v>0.32559579566046221</v>
      </c>
      <c r="Y2114">
        <v>0</v>
      </c>
      <c r="Z2114">
        <v>0</v>
      </c>
      <c r="AA2114">
        <v>0</v>
      </c>
      <c r="AB2114">
        <v>9.01829218576711E-2</v>
      </c>
      <c r="AC2114">
        <v>0</v>
      </c>
      <c r="AD2114">
        <v>0</v>
      </c>
      <c r="AE2114">
        <v>0.41577871751813333</v>
      </c>
    </row>
    <row r="2115" spans="1:31" x14ac:dyDescent="0.25">
      <c r="A2115">
        <v>1900700</v>
      </c>
      <c r="B2115">
        <v>1</v>
      </c>
      <c r="C2115" t="s">
        <v>80</v>
      </c>
      <c r="D2115" t="s">
        <v>88</v>
      </c>
      <c r="E2115" t="s">
        <v>160</v>
      </c>
      <c r="F2115" t="s">
        <v>2610</v>
      </c>
      <c r="G2115" t="s">
        <v>162</v>
      </c>
      <c r="H2115" t="s">
        <v>134</v>
      </c>
      <c r="I2115" t="s">
        <v>135</v>
      </c>
      <c r="J2115" t="s">
        <v>136</v>
      </c>
      <c r="K2115" t="s">
        <v>137</v>
      </c>
      <c r="L2115" t="s">
        <v>6234</v>
      </c>
      <c r="M2115" t="s">
        <v>6235</v>
      </c>
      <c r="N2115">
        <v>0.76166666599999999</v>
      </c>
      <c r="O2115">
        <v>0</v>
      </c>
      <c r="P2115">
        <v>241</v>
      </c>
      <c r="Q2115">
        <v>0</v>
      </c>
      <c r="R2115">
        <v>0</v>
      </c>
      <c r="S2115">
        <v>0</v>
      </c>
      <c r="T2115">
        <v>32</v>
      </c>
      <c r="U2115">
        <v>0</v>
      </c>
      <c r="V2115">
        <v>0</v>
      </c>
      <c r="W2115">
        <v>0</v>
      </c>
      <c r="X2115">
        <v>69.728329899895641</v>
      </c>
      <c r="Y2115">
        <v>0</v>
      </c>
      <c r="Z2115">
        <v>0</v>
      </c>
      <c r="AA2115">
        <v>0</v>
      </c>
      <c r="AB2115">
        <v>36.293828669620673</v>
      </c>
      <c r="AC2115">
        <v>0</v>
      </c>
      <c r="AD2115">
        <v>0</v>
      </c>
      <c r="AE2115">
        <v>106.02215856951631</v>
      </c>
    </row>
    <row r="2116" spans="1:31" x14ac:dyDescent="0.25">
      <c r="A2116">
        <v>1900351</v>
      </c>
      <c r="B2116">
        <v>1</v>
      </c>
      <c r="C2116" t="s">
        <v>81</v>
      </c>
      <c r="D2116" t="s">
        <v>127</v>
      </c>
      <c r="E2116" t="s">
        <v>131</v>
      </c>
      <c r="F2116" t="s">
        <v>6236</v>
      </c>
      <c r="G2116" t="s">
        <v>133</v>
      </c>
      <c r="H2116" t="s">
        <v>134</v>
      </c>
      <c r="I2116" t="s">
        <v>135</v>
      </c>
      <c r="J2116" t="s">
        <v>136</v>
      </c>
      <c r="K2116" t="s">
        <v>137</v>
      </c>
      <c r="L2116" t="s">
        <v>6237</v>
      </c>
      <c r="M2116" t="s">
        <v>6238</v>
      </c>
      <c r="N2116">
        <v>2.1983333329999999</v>
      </c>
      <c r="O2116">
        <v>0</v>
      </c>
      <c r="P2116">
        <v>9</v>
      </c>
      <c r="Q2116">
        <v>0</v>
      </c>
      <c r="R2116">
        <v>3</v>
      </c>
      <c r="S2116">
        <v>0</v>
      </c>
      <c r="T2116">
        <v>1</v>
      </c>
      <c r="U2116">
        <v>0</v>
      </c>
      <c r="V2116">
        <v>0</v>
      </c>
      <c r="W2116">
        <v>0</v>
      </c>
      <c r="X2116">
        <v>8.9462729204388154</v>
      </c>
      <c r="Y2116">
        <v>0</v>
      </c>
      <c r="Z2116">
        <v>6.1741114550009417</v>
      </c>
      <c r="AA2116">
        <v>0</v>
      </c>
      <c r="AB2116">
        <v>1.7385852892719267</v>
      </c>
      <c r="AC2116">
        <v>0</v>
      </c>
      <c r="AD2116">
        <v>0</v>
      </c>
      <c r="AE2116">
        <v>16.858969664711683</v>
      </c>
    </row>
    <row r="2117" spans="1:31" x14ac:dyDescent="0.25">
      <c r="A2117">
        <v>1900660</v>
      </c>
      <c r="B2117">
        <v>1</v>
      </c>
      <c r="C2117" t="s">
        <v>81</v>
      </c>
      <c r="D2117" t="s">
        <v>118</v>
      </c>
      <c r="E2117" t="s">
        <v>190</v>
      </c>
      <c r="F2117" t="s">
        <v>6239</v>
      </c>
      <c r="G2117" t="s">
        <v>362</v>
      </c>
      <c r="H2117" t="s">
        <v>157</v>
      </c>
      <c r="I2117" t="s">
        <v>135</v>
      </c>
      <c r="J2117" t="s">
        <v>3</v>
      </c>
      <c r="K2117" t="s">
        <v>137</v>
      </c>
      <c r="L2117" t="s">
        <v>6240</v>
      </c>
      <c r="M2117" t="s">
        <v>6241</v>
      </c>
      <c r="N2117">
        <v>2.0166666659999999</v>
      </c>
      <c r="O2117">
        <v>0</v>
      </c>
      <c r="P2117">
        <v>965</v>
      </c>
      <c r="Q2117">
        <v>0</v>
      </c>
      <c r="R2117">
        <v>2</v>
      </c>
      <c r="S2117">
        <v>0</v>
      </c>
      <c r="T2117">
        <v>56</v>
      </c>
      <c r="U2117">
        <v>0</v>
      </c>
      <c r="V2117">
        <v>0</v>
      </c>
      <c r="W2117">
        <v>0</v>
      </c>
      <c r="X2117">
        <v>483.14478227165654</v>
      </c>
      <c r="Y2117">
        <v>0</v>
      </c>
      <c r="Z2117">
        <v>16.303295492213334</v>
      </c>
      <c r="AA2117">
        <v>0</v>
      </c>
      <c r="AB2117">
        <v>71.007353947772145</v>
      </c>
      <c r="AC2117">
        <v>0</v>
      </c>
      <c r="AD2117">
        <v>0</v>
      </c>
      <c r="AE2117">
        <v>570.45543171164206</v>
      </c>
    </row>
    <row r="2118" spans="1:31" x14ac:dyDescent="0.25">
      <c r="A2118">
        <v>1900162</v>
      </c>
      <c r="B2118">
        <v>1</v>
      </c>
      <c r="C2118" t="s">
        <v>80</v>
      </c>
      <c r="D2118" t="s">
        <v>83</v>
      </c>
      <c r="E2118" t="s">
        <v>140</v>
      </c>
      <c r="F2118" t="s">
        <v>6242</v>
      </c>
      <c r="G2118" t="s">
        <v>146</v>
      </c>
      <c r="H2118" t="s">
        <v>134</v>
      </c>
      <c r="I2118" t="s">
        <v>135</v>
      </c>
      <c r="J2118" t="s">
        <v>136</v>
      </c>
      <c r="K2118" t="s">
        <v>137</v>
      </c>
      <c r="L2118" t="s">
        <v>6243</v>
      </c>
      <c r="M2118" t="s">
        <v>6244</v>
      </c>
      <c r="N2118">
        <v>9.653611111</v>
      </c>
      <c r="O2118">
        <v>0</v>
      </c>
      <c r="P2118">
        <v>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10.005556429361061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10.005556429361061</v>
      </c>
    </row>
    <row r="2119" spans="1:31" x14ac:dyDescent="0.25">
      <c r="A2119">
        <v>1900139</v>
      </c>
      <c r="B2119">
        <v>1</v>
      </c>
      <c r="C2119" t="s">
        <v>80</v>
      </c>
      <c r="D2119" t="s">
        <v>98</v>
      </c>
      <c r="E2119" t="s">
        <v>131</v>
      </c>
      <c r="F2119" t="s">
        <v>3566</v>
      </c>
      <c r="G2119" t="s">
        <v>133</v>
      </c>
      <c r="H2119" t="s">
        <v>134</v>
      </c>
      <c r="I2119" t="s">
        <v>135</v>
      </c>
      <c r="J2119" t="s">
        <v>136</v>
      </c>
      <c r="K2119" t="s">
        <v>137</v>
      </c>
      <c r="L2119" t="s">
        <v>6245</v>
      </c>
      <c r="M2119" t="s">
        <v>6246</v>
      </c>
      <c r="N2119">
        <v>0.87416666600000004</v>
      </c>
      <c r="O2119">
        <v>0</v>
      </c>
      <c r="P2119">
        <v>2</v>
      </c>
      <c r="Q2119">
        <v>0</v>
      </c>
      <c r="R2119">
        <v>14</v>
      </c>
      <c r="S2119">
        <v>0</v>
      </c>
      <c r="T2119">
        <v>5</v>
      </c>
      <c r="U2119">
        <v>0</v>
      </c>
      <c r="V2119">
        <v>0</v>
      </c>
      <c r="W2119">
        <v>0</v>
      </c>
      <c r="X2119">
        <v>1.5073772936154044</v>
      </c>
      <c r="Y2119">
        <v>0</v>
      </c>
      <c r="Z2119">
        <v>33.883606199488526</v>
      </c>
      <c r="AA2119">
        <v>0</v>
      </c>
      <c r="AB2119">
        <v>6.4788343874245307</v>
      </c>
      <c r="AC2119">
        <v>0</v>
      </c>
      <c r="AD2119">
        <v>0</v>
      </c>
      <c r="AE2119">
        <v>41.869817880528458</v>
      </c>
    </row>
    <row r="2120" spans="1:31" x14ac:dyDescent="0.25">
      <c r="A2120">
        <v>1900374</v>
      </c>
      <c r="B2120">
        <v>1</v>
      </c>
      <c r="C2120" t="s">
        <v>80</v>
      </c>
      <c r="D2120" t="s">
        <v>105</v>
      </c>
      <c r="E2120" t="s">
        <v>131</v>
      </c>
      <c r="F2120" t="s">
        <v>6247</v>
      </c>
      <c r="G2120" t="s">
        <v>372</v>
      </c>
      <c r="H2120" t="s">
        <v>134</v>
      </c>
      <c r="I2120" t="s">
        <v>135</v>
      </c>
      <c r="J2120" t="s">
        <v>136</v>
      </c>
      <c r="K2120" t="s">
        <v>137</v>
      </c>
      <c r="L2120" t="s">
        <v>6248</v>
      </c>
      <c r="M2120" t="s">
        <v>6249</v>
      </c>
      <c r="N2120">
        <v>0.52361111100000002</v>
      </c>
      <c r="O2120">
        <v>0</v>
      </c>
      <c r="P2120">
        <v>7</v>
      </c>
      <c r="Q2120">
        <v>0</v>
      </c>
      <c r="R2120">
        <v>8</v>
      </c>
      <c r="S2120">
        <v>0</v>
      </c>
      <c r="T2120">
        <v>5</v>
      </c>
      <c r="U2120">
        <v>0</v>
      </c>
      <c r="V2120">
        <v>0</v>
      </c>
      <c r="W2120">
        <v>0</v>
      </c>
      <c r="X2120">
        <v>0.9503810698546542</v>
      </c>
      <c r="Y2120">
        <v>0</v>
      </c>
      <c r="Z2120">
        <v>3.0097912481656586</v>
      </c>
      <c r="AA2120">
        <v>0</v>
      </c>
      <c r="AB2120">
        <v>5.7150902312926624</v>
      </c>
      <c r="AC2120">
        <v>0</v>
      </c>
      <c r="AD2120">
        <v>0</v>
      </c>
      <c r="AE2120">
        <v>9.6752625493129756</v>
      </c>
    </row>
    <row r="2121" spans="1:31" x14ac:dyDescent="0.25">
      <c r="A2121">
        <v>1900543</v>
      </c>
      <c r="B2121">
        <v>1</v>
      </c>
      <c r="C2121" t="s">
        <v>80</v>
      </c>
      <c r="D2121" t="s">
        <v>90</v>
      </c>
      <c r="E2121" t="s">
        <v>131</v>
      </c>
      <c r="F2121" t="s">
        <v>6250</v>
      </c>
      <c r="G2121" t="s">
        <v>133</v>
      </c>
      <c r="H2121" t="s">
        <v>134</v>
      </c>
      <c r="I2121" t="s">
        <v>135</v>
      </c>
      <c r="J2121" t="s">
        <v>136</v>
      </c>
      <c r="K2121" t="s">
        <v>137</v>
      </c>
      <c r="L2121" t="s">
        <v>6251</v>
      </c>
      <c r="M2121" t="s">
        <v>6252</v>
      </c>
      <c r="N2121">
        <v>3.7913888880000002</v>
      </c>
      <c r="O2121">
        <v>0</v>
      </c>
      <c r="P2121">
        <v>21</v>
      </c>
      <c r="Q2121">
        <v>0</v>
      </c>
      <c r="R2121">
        <v>0</v>
      </c>
      <c r="S2121">
        <v>0</v>
      </c>
      <c r="T2121">
        <v>50</v>
      </c>
      <c r="U2121">
        <v>0</v>
      </c>
      <c r="V2121">
        <v>1</v>
      </c>
      <c r="W2121">
        <v>0</v>
      </c>
      <c r="X2121">
        <v>22.598897516095303</v>
      </c>
      <c r="Y2121">
        <v>0</v>
      </c>
      <c r="Z2121">
        <v>0</v>
      </c>
      <c r="AA2121">
        <v>0</v>
      </c>
      <c r="AB2121">
        <v>230.66459708686591</v>
      </c>
      <c r="AC2121">
        <v>0</v>
      </c>
      <c r="AD2121">
        <v>299.36104322443646</v>
      </c>
      <c r="AE2121">
        <v>552.62453782739772</v>
      </c>
    </row>
    <row r="2122" spans="1:31" x14ac:dyDescent="0.25">
      <c r="A2122">
        <v>1900586</v>
      </c>
      <c r="B2122">
        <v>1</v>
      </c>
      <c r="C2122" t="s">
        <v>81</v>
      </c>
      <c r="D2122" t="s">
        <v>112</v>
      </c>
      <c r="E2122" t="s">
        <v>154</v>
      </c>
      <c r="F2122" t="s">
        <v>6253</v>
      </c>
      <c r="G2122" t="s">
        <v>156</v>
      </c>
      <c r="H2122" t="s">
        <v>157</v>
      </c>
      <c r="I2122" t="s">
        <v>135</v>
      </c>
      <c r="J2122" t="s">
        <v>136</v>
      </c>
      <c r="K2122" t="s">
        <v>137</v>
      </c>
      <c r="L2122" t="s">
        <v>6254</v>
      </c>
      <c r="M2122" t="s">
        <v>6255</v>
      </c>
      <c r="N2122">
        <v>0.181388888</v>
      </c>
      <c r="O2122">
        <v>0</v>
      </c>
      <c r="P2122">
        <v>10519</v>
      </c>
      <c r="Q2122">
        <v>0</v>
      </c>
      <c r="R2122">
        <v>92</v>
      </c>
      <c r="S2122">
        <v>2</v>
      </c>
      <c r="T2122">
        <v>2698</v>
      </c>
      <c r="U2122">
        <v>0</v>
      </c>
      <c r="V2122">
        <v>3</v>
      </c>
      <c r="W2122">
        <v>0</v>
      </c>
      <c r="X2122">
        <v>419.59652579327451</v>
      </c>
      <c r="Y2122">
        <v>0</v>
      </c>
      <c r="Z2122">
        <v>8.4843066961460547</v>
      </c>
      <c r="AA2122">
        <v>11.935499729514657</v>
      </c>
      <c r="AB2122">
        <v>556.59621579190775</v>
      </c>
      <c r="AC2122">
        <v>0</v>
      </c>
      <c r="AD2122">
        <v>17.336662513650854</v>
      </c>
      <c r="AE2122">
        <v>1013.9492105244939</v>
      </c>
    </row>
    <row r="2123" spans="1:31" x14ac:dyDescent="0.25">
      <c r="A2123">
        <v>1900045</v>
      </c>
      <c r="B2123">
        <v>1</v>
      </c>
      <c r="C2123" t="s">
        <v>80</v>
      </c>
      <c r="D2123" t="s">
        <v>82</v>
      </c>
      <c r="E2123" t="s">
        <v>140</v>
      </c>
      <c r="F2123" t="s">
        <v>6256</v>
      </c>
      <c r="G2123" t="s">
        <v>217</v>
      </c>
      <c r="H2123" t="s">
        <v>134</v>
      </c>
      <c r="I2123" t="s">
        <v>135</v>
      </c>
      <c r="J2123" t="s">
        <v>136</v>
      </c>
      <c r="K2123" t="s">
        <v>137</v>
      </c>
      <c r="L2123" t="s">
        <v>6257</v>
      </c>
      <c r="M2123" t="s">
        <v>6258</v>
      </c>
      <c r="N2123">
        <v>1.2311111109999999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24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26.809111860311756</v>
      </c>
      <c r="AC2123">
        <v>0</v>
      </c>
      <c r="AD2123">
        <v>0</v>
      </c>
      <c r="AE2123">
        <v>26.809111860311756</v>
      </c>
    </row>
    <row r="2124" spans="1:31" x14ac:dyDescent="0.25">
      <c r="A2124">
        <v>1900637</v>
      </c>
      <c r="B2124">
        <v>1</v>
      </c>
      <c r="C2124" t="s">
        <v>81</v>
      </c>
      <c r="D2124" t="s">
        <v>113</v>
      </c>
      <c r="E2124" t="s">
        <v>149</v>
      </c>
      <c r="F2124" t="s">
        <v>6259</v>
      </c>
      <c r="G2124" t="s">
        <v>151</v>
      </c>
      <c r="H2124" t="s">
        <v>134</v>
      </c>
      <c r="I2124" t="s">
        <v>135</v>
      </c>
      <c r="J2124" t="s">
        <v>136</v>
      </c>
      <c r="K2124" t="s">
        <v>137</v>
      </c>
      <c r="L2124" t="s">
        <v>6260</v>
      </c>
      <c r="M2124" t="s">
        <v>6261</v>
      </c>
      <c r="N2124">
        <v>2.5697222219999998</v>
      </c>
      <c r="O2124">
        <v>0</v>
      </c>
      <c r="P2124">
        <v>59</v>
      </c>
      <c r="Q2124">
        <v>0</v>
      </c>
      <c r="R2124">
        <v>6</v>
      </c>
      <c r="S2124">
        <v>0</v>
      </c>
      <c r="T2124">
        <v>2</v>
      </c>
      <c r="U2124">
        <v>0</v>
      </c>
      <c r="V2124">
        <v>0</v>
      </c>
      <c r="W2124">
        <v>0</v>
      </c>
      <c r="X2124">
        <v>45.81379041163256</v>
      </c>
      <c r="Y2124">
        <v>0</v>
      </c>
      <c r="Z2124">
        <v>66.740340532691974</v>
      </c>
      <c r="AA2124">
        <v>0</v>
      </c>
      <c r="AB2124">
        <v>2.7857818719430005</v>
      </c>
      <c r="AC2124">
        <v>0</v>
      </c>
      <c r="AD2124">
        <v>0</v>
      </c>
      <c r="AE2124">
        <v>115.33991281626753</v>
      </c>
    </row>
    <row r="2125" spans="1:31" x14ac:dyDescent="0.25">
      <c r="A2125">
        <v>1900096</v>
      </c>
      <c r="B2125">
        <v>1</v>
      </c>
      <c r="C2125" t="s">
        <v>81</v>
      </c>
      <c r="D2125" t="s">
        <v>128</v>
      </c>
      <c r="E2125" t="s">
        <v>131</v>
      </c>
      <c r="F2125" t="s">
        <v>6262</v>
      </c>
      <c r="G2125" t="s">
        <v>133</v>
      </c>
      <c r="H2125" t="s">
        <v>134</v>
      </c>
      <c r="I2125" t="s">
        <v>135</v>
      </c>
      <c r="J2125" t="s">
        <v>136</v>
      </c>
      <c r="K2125" t="s">
        <v>137</v>
      </c>
      <c r="L2125" t="s">
        <v>6263</v>
      </c>
      <c r="M2125" t="s">
        <v>6264</v>
      </c>
      <c r="N2125">
        <v>21.624444444000002</v>
      </c>
      <c r="O2125">
        <v>0</v>
      </c>
      <c r="P2125">
        <v>78</v>
      </c>
      <c r="Q2125">
        <v>0</v>
      </c>
      <c r="R2125">
        <v>6</v>
      </c>
      <c r="S2125">
        <v>0</v>
      </c>
      <c r="T2125">
        <v>9</v>
      </c>
      <c r="U2125">
        <v>0</v>
      </c>
      <c r="V2125">
        <v>0</v>
      </c>
      <c r="W2125">
        <v>0</v>
      </c>
      <c r="X2125">
        <v>403.30550694857681</v>
      </c>
      <c r="Y2125">
        <v>0</v>
      </c>
      <c r="Z2125">
        <v>64.772890989318881</v>
      </c>
      <c r="AA2125">
        <v>0</v>
      </c>
      <c r="AB2125">
        <v>164.45709048106846</v>
      </c>
      <c r="AC2125">
        <v>0</v>
      </c>
      <c r="AD2125">
        <v>0</v>
      </c>
      <c r="AE2125">
        <v>632.53548841896418</v>
      </c>
    </row>
    <row r="2126" spans="1:31" x14ac:dyDescent="0.25">
      <c r="A2126">
        <v>1900523</v>
      </c>
      <c r="B2126">
        <v>1</v>
      </c>
      <c r="C2126" t="s">
        <v>80</v>
      </c>
      <c r="D2126" t="s">
        <v>103</v>
      </c>
      <c r="E2126" t="s">
        <v>131</v>
      </c>
      <c r="F2126" t="s">
        <v>6265</v>
      </c>
      <c r="G2126" t="s">
        <v>133</v>
      </c>
      <c r="H2126" t="s">
        <v>134</v>
      </c>
      <c r="I2126" t="s">
        <v>135</v>
      </c>
      <c r="J2126" t="s">
        <v>136</v>
      </c>
      <c r="K2126" t="s">
        <v>137</v>
      </c>
      <c r="L2126" t="s">
        <v>6266</v>
      </c>
      <c r="M2126" t="s">
        <v>6267</v>
      </c>
      <c r="N2126">
        <v>0.69194444399999999</v>
      </c>
      <c r="O2126">
        <v>0</v>
      </c>
      <c r="P2126">
        <v>176</v>
      </c>
      <c r="Q2126">
        <v>0</v>
      </c>
      <c r="R2126">
        <v>0</v>
      </c>
      <c r="S2126">
        <v>0</v>
      </c>
      <c r="T2126">
        <v>24</v>
      </c>
      <c r="U2126">
        <v>0</v>
      </c>
      <c r="V2126">
        <v>0</v>
      </c>
      <c r="W2126">
        <v>0</v>
      </c>
      <c r="X2126">
        <v>41.66299857857345</v>
      </c>
      <c r="Y2126">
        <v>0</v>
      </c>
      <c r="Z2126">
        <v>0</v>
      </c>
      <c r="AA2126">
        <v>0</v>
      </c>
      <c r="AB2126">
        <v>24.150734871280843</v>
      </c>
      <c r="AC2126">
        <v>0</v>
      </c>
      <c r="AD2126">
        <v>0</v>
      </c>
      <c r="AE2126">
        <v>65.813733449854297</v>
      </c>
    </row>
    <row r="2127" spans="1:31" x14ac:dyDescent="0.25">
      <c r="A2127">
        <v>1899990</v>
      </c>
      <c r="B2127">
        <v>1</v>
      </c>
      <c r="C2127" t="s">
        <v>80</v>
      </c>
      <c r="D2127" t="s">
        <v>106</v>
      </c>
      <c r="E2127" t="s">
        <v>154</v>
      </c>
      <c r="F2127" t="s">
        <v>3346</v>
      </c>
      <c r="G2127" t="s">
        <v>156</v>
      </c>
      <c r="H2127" t="s">
        <v>157</v>
      </c>
      <c r="I2127" t="s">
        <v>135</v>
      </c>
      <c r="J2127" t="s">
        <v>136</v>
      </c>
      <c r="K2127" t="s">
        <v>137</v>
      </c>
      <c r="L2127" t="s">
        <v>6268</v>
      </c>
      <c r="M2127" t="s">
        <v>6269</v>
      </c>
      <c r="N2127">
        <v>0.62472222200000005</v>
      </c>
      <c r="O2127">
        <v>0</v>
      </c>
      <c r="P2127">
        <v>2</v>
      </c>
      <c r="Q2127">
        <v>51</v>
      </c>
      <c r="R2127">
        <v>202</v>
      </c>
      <c r="S2127">
        <v>13</v>
      </c>
      <c r="T2127">
        <v>32</v>
      </c>
      <c r="U2127">
        <v>0</v>
      </c>
      <c r="V2127">
        <v>0</v>
      </c>
      <c r="W2127">
        <v>0</v>
      </c>
      <c r="X2127">
        <v>0.6983048808283383</v>
      </c>
      <c r="Y2127">
        <v>259.20721559766986</v>
      </c>
      <c r="Z2127">
        <v>629.21170774677648</v>
      </c>
      <c r="AA2127">
        <v>38.42625715644175</v>
      </c>
      <c r="AB2127">
        <v>65.684986458948003</v>
      </c>
      <c r="AC2127">
        <v>0</v>
      </c>
      <c r="AD2127">
        <v>0</v>
      </c>
      <c r="AE2127">
        <v>993.2284718406645</v>
      </c>
    </row>
    <row r="2128" spans="1:31" x14ac:dyDescent="0.25">
      <c r="A2128">
        <v>1900225</v>
      </c>
      <c r="B2128">
        <v>1</v>
      </c>
      <c r="C2128" t="s">
        <v>80</v>
      </c>
      <c r="D2128" t="s">
        <v>82</v>
      </c>
      <c r="E2128" t="s">
        <v>140</v>
      </c>
      <c r="F2128" t="s">
        <v>6256</v>
      </c>
      <c r="G2128" t="s">
        <v>146</v>
      </c>
      <c r="H2128" t="s">
        <v>134</v>
      </c>
      <c r="I2128" t="s">
        <v>135</v>
      </c>
      <c r="J2128" t="s">
        <v>136</v>
      </c>
      <c r="K2128" t="s">
        <v>137</v>
      </c>
      <c r="L2128" t="s">
        <v>6270</v>
      </c>
      <c r="M2128" t="s">
        <v>6271</v>
      </c>
      <c r="N2128">
        <v>2.4958333330000002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24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64.718424649864389</v>
      </c>
      <c r="AC2128">
        <v>0</v>
      </c>
      <c r="AD2128">
        <v>0</v>
      </c>
      <c r="AE2128">
        <v>64.718424649864389</v>
      </c>
    </row>
    <row r="2129" spans="1:31" x14ac:dyDescent="0.25">
      <c r="A2129">
        <v>1900915</v>
      </c>
      <c r="B2129">
        <v>1</v>
      </c>
      <c r="C2129" t="s">
        <v>80</v>
      </c>
      <c r="D2129" t="s">
        <v>84</v>
      </c>
      <c r="E2129" t="s">
        <v>131</v>
      </c>
      <c r="F2129" t="s">
        <v>6272</v>
      </c>
      <c r="G2129" t="s">
        <v>133</v>
      </c>
      <c r="H2129" t="s">
        <v>134</v>
      </c>
      <c r="I2129" t="s">
        <v>135</v>
      </c>
      <c r="J2129" t="s">
        <v>136</v>
      </c>
      <c r="K2129" t="s">
        <v>137</v>
      </c>
      <c r="L2129" t="s">
        <v>6273</v>
      </c>
      <c r="M2129" t="s">
        <v>6274</v>
      </c>
      <c r="N2129">
        <v>1.0580555549999999</v>
      </c>
      <c r="O2129">
        <v>0</v>
      </c>
      <c r="P2129">
        <v>187</v>
      </c>
      <c r="Q2129">
        <v>0</v>
      </c>
      <c r="R2129">
        <v>0</v>
      </c>
      <c r="S2129">
        <v>0</v>
      </c>
      <c r="T2129">
        <v>9</v>
      </c>
      <c r="U2129">
        <v>0</v>
      </c>
      <c r="V2129">
        <v>0</v>
      </c>
      <c r="W2129">
        <v>0</v>
      </c>
      <c r="X2129">
        <v>66.135246837765294</v>
      </c>
      <c r="Y2129">
        <v>0</v>
      </c>
      <c r="Z2129">
        <v>0</v>
      </c>
      <c r="AA2129">
        <v>0</v>
      </c>
      <c r="AB2129">
        <v>8.5875943495247924</v>
      </c>
      <c r="AC2129">
        <v>0</v>
      </c>
      <c r="AD2129">
        <v>0</v>
      </c>
      <c r="AE2129">
        <v>74.722841187290086</v>
      </c>
    </row>
    <row r="2130" spans="1:31" x14ac:dyDescent="0.25">
      <c r="A2130">
        <v>1900288</v>
      </c>
      <c r="B2130">
        <v>1</v>
      </c>
      <c r="C2130" t="s">
        <v>80</v>
      </c>
      <c r="D2130" t="s">
        <v>103</v>
      </c>
      <c r="E2130" t="s">
        <v>160</v>
      </c>
      <c r="F2130" t="s">
        <v>6275</v>
      </c>
      <c r="G2130" t="s">
        <v>162</v>
      </c>
      <c r="H2130" t="s">
        <v>134</v>
      </c>
      <c r="I2130" t="s">
        <v>135</v>
      </c>
      <c r="J2130" t="s">
        <v>136</v>
      </c>
      <c r="K2130" t="s">
        <v>137</v>
      </c>
      <c r="L2130" t="s">
        <v>6276</v>
      </c>
      <c r="M2130" t="s">
        <v>6277</v>
      </c>
      <c r="N2130">
        <v>0.56333333299999999</v>
      </c>
      <c r="O2130">
        <v>0</v>
      </c>
      <c r="P2130">
        <v>54</v>
      </c>
      <c r="Q2130">
        <v>0</v>
      </c>
      <c r="R2130">
        <v>0</v>
      </c>
      <c r="S2130">
        <v>0</v>
      </c>
      <c r="T2130">
        <v>10</v>
      </c>
      <c r="U2130">
        <v>0</v>
      </c>
      <c r="V2130">
        <v>0</v>
      </c>
      <c r="W2130">
        <v>0</v>
      </c>
      <c r="X2130">
        <v>14.363928474770585</v>
      </c>
      <c r="Y2130">
        <v>0</v>
      </c>
      <c r="Z2130">
        <v>0</v>
      </c>
      <c r="AA2130">
        <v>0</v>
      </c>
      <c r="AB2130">
        <v>36.463494306769341</v>
      </c>
      <c r="AC2130">
        <v>0</v>
      </c>
      <c r="AD2130">
        <v>0</v>
      </c>
      <c r="AE2130">
        <v>50.827422781539923</v>
      </c>
    </row>
    <row r="2131" spans="1:31" x14ac:dyDescent="0.25">
      <c r="A2131">
        <v>1900829</v>
      </c>
      <c r="B2131">
        <v>1</v>
      </c>
      <c r="C2131" t="s">
        <v>81</v>
      </c>
      <c r="D2131" t="s">
        <v>120</v>
      </c>
      <c r="E2131" t="s">
        <v>131</v>
      </c>
      <c r="F2131" t="s">
        <v>6278</v>
      </c>
      <c r="G2131" t="s">
        <v>133</v>
      </c>
      <c r="H2131" t="s">
        <v>134</v>
      </c>
      <c r="I2131" t="s">
        <v>135</v>
      </c>
      <c r="J2131" t="s">
        <v>136</v>
      </c>
      <c r="K2131" t="s">
        <v>137</v>
      </c>
      <c r="L2131" t="s">
        <v>6279</v>
      </c>
      <c r="M2131" t="s">
        <v>6280</v>
      </c>
      <c r="N2131">
        <v>0.77249999999999996</v>
      </c>
      <c r="O2131">
        <v>0</v>
      </c>
      <c r="P2131">
        <v>30</v>
      </c>
      <c r="Q2131">
        <v>0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5.9552087261722813</v>
      </c>
      <c r="Y2131">
        <v>0</v>
      </c>
      <c r="Z2131">
        <v>0.48059446818015006</v>
      </c>
      <c r="AA2131">
        <v>0</v>
      </c>
      <c r="AB2131">
        <v>0</v>
      </c>
      <c r="AC2131">
        <v>0</v>
      </c>
      <c r="AD2131">
        <v>0</v>
      </c>
      <c r="AE2131">
        <v>6.435803194352431</v>
      </c>
    </row>
    <row r="2132" spans="1:31" x14ac:dyDescent="0.25">
      <c r="A2132">
        <v>1900182</v>
      </c>
      <c r="B2132">
        <v>1</v>
      </c>
      <c r="C2132" t="s">
        <v>81</v>
      </c>
      <c r="D2132" t="s">
        <v>115</v>
      </c>
      <c r="E2132" t="s">
        <v>190</v>
      </c>
      <c r="F2132" t="s">
        <v>6281</v>
      </c>
      <c r="G2132" t="s">
        <v>701</v>
      </c>
      <c r="H2132" t="s">
        <v>157</v>
      </c>
      <c r="I2132" t="s">
        <v>135</v>
      </c>
      <c r="J2132" t="s">
        <v>136</v>
      </c>
      <c r="K2132" t="s">
        <v>137</v>
      </c>
      <c r="L2132" t="s">
        <v>6282</v>
      </c>
      <c r="M2132" t="s">
        <v>6283</v>
      </c>
      <c r="N2132">
        <v>2.4613888880000001</v>
      </c>
      <c r="O2132">
        <v>0</v>
      </c>
      <c r="P2132">
        <v>56</v>
      </c>
      <c r="Q2132">
        <v>1</v>
      </c>
      <c r="R2132">
        <v>23</v>
      </c>
      <c r="S2132">
        <v>0</v>
      </c>
      <c r="T2132">
        <v>2</v>
      </c>
      <c r="U2132">
        <v>0</v>
      </c>
      <c r="V2132">
        <v>0</v>
      </c>
      <c r="W2132">
        <v>0</v>
      </c>
      <c r="X2132">
        <v>35.628972604112533</v>
      </c>
      <c r="Y2132">
        <v>8.9644857578180321</v>
      </c>
      <c r="Z2132">
        <v>57.883674630269951</v>
      </c>
      <c r="AA2132">
        <v>0</v>
      </c>
      <c r="AB2132">
        <v>0.17135693308054836</v>
      </c>
      <c r="AC2132">
        <v>0</v>
      </c>
      <c r="AD2132">
        <v>0</v>
      </c>
      <c r="AE2132">
        <v>102.64848992528107</v>
      </c>
    </row>
    <row r="2133" spans="1:31" x14ac:dyDescent="0.25">
      <c r="A2133">
        <v>1900033</v>
      </c>
      <c r="B2133">
        <v>1</v>
      </c>
      <c r="C2133" t="s">
        <v>81</v>
      </c>
      <c r="D2133" t="s">
        <v>128</v>
      </c>
      <c r="E2133" t="s">
        <v>220</v>
      </c>
      <c r="F2133" t="s">
        <v>275</v>
      </c>
      <c r="G2133" t="s">
        <v>156</v>
      </c>
      <c r="H2133" t="s">
        <v>157</v>
      </c>
      <c r="I2133" t="s">
        <v>135</v>
      </c>
      <c r="J2133" t="s">
        <v>136</v>
      </c>
      <c r="K2133" t="s">
        <v>137</v>
      </c>
      <c r="L2133" t="s">
        <v>6284</v>
      </c>
      <c r="M2133" t="s">
        <v>6285</v>
      </c>
      <c r="N2133">
        <v>6.5277776999999995E-2</v>
      </c>
      <c r="O2133">
        <v>0</v>
      </c>
      <c r="P2133">
        <v>1148</v>
      </c>
      <c r="Q2133">
        <v>4</v>
      </c>
      <c r="R2133">
        <v>1</v>
      </c>
      <c r="S2133">
        <v>3</v>
      </c>
      <c r="T2133">
        <v>79</v>
      </c>
      <c r="U2133">
        <v>0</v>
      </c>
      <c r="V2133">
        <v>0</v>
      </c>
      <c r="W2133">
        <v>0</v>
      </c>
      <c r="X2133">
        <v>7.7662056878883572</v>
      </c>
      <c r="Y2133">
        <v>1.0778807683336</v>
      </c>
      <c r="Z2133">
        <v>8.3566688248416683E-3</v>
      </c>
      <c r="AA2133">
        <v>2.5779417880910671</v>
      </c>
      <c r="AB2133">
        <v>1.2836124002627496</v>
      </c>
      <c r="AC2133">
        <v>0</v>
      </c>
      <c r="AD2133">
        <v>0</v>
      </c>
      <c r="AE2133">
        <v>12.713997313400615</v>
      </c>
    </row>
    <row r="2134" spans="1:31" x14ac:dyDescent="0.25">
      <c r="A2134">
        <v>1900574</v>
      </c>
      <c r="B2134">
        <v>1</v>
      </c>
      <c r="C2134" t="s">
        <v>80</v>
      </c>
      <c r="D2134" t="s">
        <v>87</v>
      </c>
      <c r="E2134" t="s">
        <v>160</v>
      </c>
      <c r="F2134" t="s">
        <v>6286</v>
      </c>
      <c r="G2134" t="s">
        <v>162</v>
      </c>
      <c r="H2134" t="s">
        <v>134</v>
      </c>
      <c r="I2134" t="s">
        <v>135</v>
      </c>
      <c r="J2134" t="s">
        <v>136</v>
      </c>
      <c r="K2134" t="s">
        <v>137</v>
      </c>
      <c r="L2134" t="s">
        <v>6287</v>
      </c>
      <c r="M2134" t="s">
        <v>6288</v>
      </c>
      <c r="N2134">
        <v>1.5566666659999999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137.28283599700893</v>
      </c>
      <c r="AE2134">
        <v>137.28283599700893</v>
      </c>
    </row>
    <row r="2135" spans="1:31" x14ac:dyDescent="0.25">
      <c r="A2135">
        <v>1900723</v>
      </c>
      <c r="B2135">
        <v>1</v>
      </c>
      <c r="C2135" t="s">
        <v>81</v>
      </c>
      <c r="D2135" t="s">
        <v>128</v>
      </c>
      <c r="E2135" t="s">
        <v>140</v>
      </c>
      <c r="F2135" t="s">
        <v>6289</v>
      </c>
      <c r="G2135" t="s">
        <v>283</v>
      </c>
      <c r="H2135" t="s">
        <v>134</v>
      </c>
      <c r="I2135" t="s">
        <v>135</v>
      </c>
      <c r="J2135" t="s">
        <v>136</v>
      </c>
      <c r="K2135" t="s">
        <v>137</v>
      </c>
      <c r="L2135" t="s">
        <v>6290</v>
      </c>
      <c r="M2135" t="s">
        <v>6291</v>
      </c>
      <c r="N2135">
        <v>37.716111110999996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0.84864426144662097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0.84864426144662097</v>
      </c>
    </row>
    <row r="2136" spans="1:31" x14ac:dyDescent="0.25">
      <c r="A2136">
        <v>1900331</v>
      </c>
      <c r="B2136">
        <v>1</v>
      </c>
      <c r="C2136" t="s">
        <v>80</v>
      </c>
      <c r="D2136" t="s">
        <v>100</v>
      </c>
      <c r="E2136" t="s">
        <v>131</v>
      </c>
      <c r="F2136" t="s">
        <v>6292</v>
      </c>
      <c r="G2136" t="s">
        <v>1162</v>
      </c>
      <c r="H2136" t="s">
        <v>134</v>
      </c>
      <c r="I2136" t="s">
        <v>135</v>
      </c>
      <c r="J2136" t="s">
        <v>136</v>
      </c>
      <c r="K2136" t="s">
        <v>137</v>
      </c>
      <c r="L2136" t="s">
        <v>6293</v>
      </c>
      <c r="M2136" t="s">
        <v>6159</v>
      </c>
      <c r="N2136">
        <v>7.5052777769999999</v>
      </c>
      <c r="O2136">
        <v>0</v>
      </c>
      <c r="P2136">
        <v>31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63.804644572019662</v>
      </c>
      <c r="Y2136">
        <v>0</v>
      </c>
      <c r="Z2136">
        <v>0</v>
      </c>
      <c r="AA2136">
        <v>0</v>
      </c>
      <c r="AB2136">
        <v>4.054415269140204</v>
      </c>
      <c r="AC2136">
        <v>0</v>
      </c>
      <c r="AD2136">
        <v>0</v>
      </c>
      <c r="AE2136">
        <v>67.859059841159862</v>
      </c>
    </row>
    <row r="2137" spans="1:31" x14ac:dyDescent="0.25">
      <c r="A2137">
        <v>1900872</v>
      </c>
      <c r="B2137">
        <v>1</v>
      </c>
      <c r="C2137" t="s">
        <v>80</v>
      </c>
      <c r="D2137" t="s">
        <v>105</v>
      </c>
      <c r="E2137" t="s">
        <v>131</v>
      </c>
      <c r="F2137" t="s">
        <v>449</v>
      </c>
      <c r="G2137" t="s">
        <v>133</v>
      </c>
      <c r="H2137" t="s">
        <v>134</v>
      </c>
      <c r="I2137" t="s">
        <v>135</v>
      </c>
      <c r="J2137" t="s">
        <v>136</v>
      </c>
      <c r="K2137" t="s">
        <v>137</v>
      </c>
      <c r="L2137" t="s">
        <v>6294</v>
      </c>
      <c r="M2137" t="s">
        <v>6295</v>
      </c>
      <c r="N2137">
        <v>5.0697222220000002</v>
      </c>
      <c r="O2137">
        <v>0</v>
      </c>
      <c r="P2137">
        <v>86</v>
      </c>
      <c r="Q2137">
        <v>0</v>
      </c>
      <c r="R2137">
        <v>0</v>
      </c>
      <c r="S2137">
        <v>0</v>
      </c>
      <c r="T2137">
        <v>5</v>
      </c>
      <c r="U2137">
        <v>0</v>
      </c>
      <c r="V2137">
        <v>0</v>
      </c>
      <c r="W2137">
        <v>0</v>
      </c>
      <c r="X2137">
        <v>135.06943126835642</v>
      </c>
      <c r="Y2137">
        <v>0</v>
      </c>
      <c r="Z2137">
        <v>0</v>
      </c>
      <c r="AA2137">
        <v>0</v>
      </c>
      <c r="AB2137">
        <v>25.931094603722666</v>
      </c>
      <c r="AC2137">
        <v>0</v>
      </c>
      <c r="AD2137">
        <v>0</v>
      </c>
      <c r="AE2137">
        <v>161.00052587207909</v>
      </c>
    </row>
    <row r="2138" spans="1:31" x14ac:dyDescent="0.25">
      <c r="A2138">
        <v>1900434</v>
      </c>
      <c r="B2138">
        <v>1</v>
      </c>
      <c r="C2138" t="s">
        <v>81</v>
      </c>
      <c r="D2138" t="s">
        <v>112</v>
      </c>
      <c r="E2138" t="s">
        <v>149</v>
      </c>
      <c r="F2138" t="s">
        <v>6296</v>
      </c>
      <c r="G2138" t="s">
        <v>151</v>
      </c>
      <c r="H2138" t="s">
        <v>134</v>
      </c>
      <c r="I2138" t="s">
        <v>135</v>
      </c>
      <c r="J2138" t="s">
        <v>136</v>
      </c>
      <c r="K2138" t="s">
        <v>137</v>
      </c>
      <c r="L2138" t="s">
        <v>6297</v>
      </c>
      <c r="M2138" t="s">
        <v>6298</v>
      </c>
      <c r="N2138">
        <v>2.2136111110000001</v>
      </c>
      <c r="O2138">
        <v>0</v>
      </c>
      <c r="P2138">
        <v>540</v>
      </c>
      <c r="Q2138">
        <v>0</v>
      </c>
      <c r="R2138">
        <v>1</v>
      </c>
      <c r="S2138">
        <v>0</v>
      </c>
      <c r="T2138">
        <v>10</v>
      </c>
      <c r="U2138">
        <v>0</v>
      </c>
      <c r="V2138">
        <v>0</v>
      </c>
      <c r="W2138">
        <v>0</v>
      </c>
      <c r="X2138">
        <v>288.69906907142104</v>
      </c>
      <c r="Y2138">
        <v>0</v>
      </c>
      <c r="Z2138">
        <v>9.4012597828841665E-2</v>
      </c>
      <c r="AA2138">
        <v>0</v>
      </c>
      <c r="AB2138">
        <v>36.613178745873348</v>
      </c>
      <c r="AC2138">
        <v>0</v>
      </c>
      <c r="AD2138">
        <v>0</v>
      </c>
      <c r="AE2138">
        <v>325.40626041512326</v>
      </c>
    </row>
    <row r="2139" spans="1:31" x14ac:dyDescent="0.25">
      <c r="A2139">
        <v>1900457</v>
      </c>
      <c r="B2139">
        <v>1</v>
      </c>
      <c r="C2139" t="s">
        <v>80</v>
      </c>
      <c r="D2139" t="s">
        <v>111</v>
      </c>
      <c r="E2139" t="s">
        <v>160</v>
      </c>
      <c r="F2139" t="s">
        <v>6299</v>
      </c>
      <c r="G2139" t="s">
        <v>133</v>
      </c>
      <c r="H2139" t="s">
        <v>134</v>
      </c>
      <c r="I2139" t="s">
        <v>135</v>
      </c>
      <c r="J2139" t="s">
        <v>136</v>
      </c>
      <c r="K2139" t="s">
        <v>137</v>
      </c>
      <c r="L2139" t="s">
        <v>6300</v>
      </c>
      <c r="M2139" t="s">
        <v>6301</v>
      </c>
      <c r="N2139">
        <v>0.39500000000000002</v>
      </c>
      <c r="O2139">
        <v>0</v>
      </c>
      <c r="P2139">
        <v>123</v>
      </c>
      <c r="Q2139">
        <v>0</v>
      </c>
      <c r="R2139">
        <v>0</v>
      </c>
      <c r="S2139">
        <v>0</v>
      </c>
      <c r="T2139">
        <v>39</v>
      </c>
      <c r="U2139">
        <v>0</v>
      </c>
      <c r="V2139">
        <v>0</v>
      </c>
      <c r="W2139">
        <v>0</v>
      </c>
      <c r="X2139">
        <v>15.915409902607166</v>
      </c>
      <c r="Y2139">
        <v>0</v>
      </c>
      <c r="Z2139">
        <v>0</v>
      </c>
      <c r="AA2139">
        <v>0</v>
      </c>
      <c r="AB2139">
        <v>26.97624621062257</v>
      </c>
      <c r="AC2139">
        <v>0</v>
      </c>
      <c r="AD2139">
        <v>0</v>
      </c>
      <c r="AE2139">
        <v>42.891656113229736</v>
      </c>
    </row>
    <row r="2140" spans="1:31" x14ac:dyDescent="0.25">
      <c r="A2140">
        <v>1900411</v>
      </c>
      <c r="B2140">
        <v>1</v>
      </c>
      <c r="C2140" t="s">
        <v>80</v>
      </c>
      <c r="D2140" t="s">
        <v>88</v>
      </c>
      <c r="E2140" t="s">
        <v>140</v>
      </c>
      <c r="F2140" t="s">
        <v>6302</v>
      </c>
      <c r="G2140" t="s">
        <v>342</v>
      </c>
      <c r="H2140" t="s">
        <v>134</v>
      </c>
      <c r="I2140" t="s">
        <v>135</v>
      </c>
      <c r="J2140" t="s">
        <v>136</v>
      </c>
      <c r="K2140" t="s">
        <v>137</v>
      </c>
      <c r="L2140" t="s">
        <v>6303</v>
      </c>
      <c r="M2140" t="s">
        <v>6304</v>
      </c>
      <c r="N2140">
        <v>3.8377777769999999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1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92.438400665901412</v>
      </c>
      <c r="AC2140">
        <v>0</v>
      </c>
      <c r="AD2140">
        <v>0</v>
      </c>
      <c r="AE2140">
        <v>92.438400665901412</v>
      </c>
    </row>
    <row r="2141" spans="1:31" x14ac:dyDescent="0.25">
      <c r="A2141">
        <v>1900906</v>
      </c>
      <c r="B2141">
        <v>1</v>
      </c>
      <c r="C2141" t="s">
        <v>81</v>
      </c>
      <c r="D2141" t="s">
        <v>121</v>
      </c>
      <c r="E2141" t="s">
        <v>131</v>
      </c>
      <c r="F2141" t="s">
        <v>6305</v>
      </c>
      <c r="G2141" t="s">
        <v>279</v>
      </c>
      <c r="H2141" t="s">
        <v>134</v>
      </c>
      <c r="I2141" t="s">
        <v>135</v>
      </c>
      <c r="J2141" t="s">
        <v>136</v>
      </c>
      <c r="K2141" t="s">
        <v>137</v>
      </c>
      <c r="L2141" t="s">
        <v>6306</v>
      </c>
      <c r="M2141" t="s">
        <v>6307</v>
      </c>
      <c r="N2141">
        <v>2.6013888879999998</v>
      </c>
      <c r="O2141">
        <v>0</v>
      </c>
      <c r="P2141">
        <v>21</v>
      </c>
      <c r="Q2141">
        <v>0</v>
      </c>
      <c r="R2141">
        <v>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11.272189762643468</v>
      </c>
      <c r="Y2141">
        <v>0</v>
      </c>
      <c r="Z2141">
        <v>6.7595910392559073</v>
      </c>
      <c r="AA2141">
        <v>0</v>
      </c>
      <c r="AB2141">
        <v>0</v>
      </c>
      <c r="AC2141">
        <v>0</v>
      </c>
      <c r="AD2141">
        <v>0</v>
      </c>
      <c r="AE2141">
        <v>18.031780801899373</v>
      </c>
    </row>
    <row r="2142" spans="1:31" x14ac:dyDescent="0.25">
      <c r="A2142">
        <v>1901029</v>
      </c>
      <c r="B2142">
        <v>1</v>
      </c>
      <c r="C2142" t="s">
        <v>80</v>
      </c>
      <c r="D2142" t="s">
        <v>84</v>
      </c>
      <c r="E2142" t="s">
        <v>131</v>
      </c>
      <c r="F2142" t="s">
        <v>6308</v>
      </c>
      <c r="G2142" t="s">
        <v>133</v>
      </c>
      <c r="H2142" t="s">
        <v>134</v>
      </c>
      <c r="I2142" t="s">
        <v>135</v>
      </c>
      <c r="J2142" t="s">
        <v>136</v>
      </c>
      <c r="K2142" t="s">
        <v>137</v>
      </c>
      <c r="L2142" t="s">
        <v>6309</v>
      </c>
      <c r="M2142" t="s">
        <v>6310</v>
      </c>
      <c r="N2142">
        <v>3.352222222</v>
      </c>
      <c r="O2142">
        <v>0</v>
      </c>
      <c r="P2142">
        <v>271</v>
      </c>
      <c r="Q2142">
        <v>0</v>
      </c>
      <c r="R2142">
        <v>0</v>
      </c>
      <c r="S2142">
        <v>0</v>
      </c>
      <c r="T2142">
        <v>26</v>
      </c>
      <c r="U2142">
        <v>0</v>
      </c>
      <c r="V2142">
        <v>0</v>
      </c>
      <c r="W2142">
        <v>0</v>
      </c>
      <c r="X2142">
        <v>281.42090104273586</v>
      </c>
      <c r="Y2142">
        <v>0</v>
      </c>
      <c r="Z2142">
        <v>0</v>
      </c>
      <c r="AA2142">
        <v>0</v>
      </c>
      <c r="AB2142">
        <v>50.259442000507619</v>
      </c>
      <c r="AC2142">
        <v>0</v>
      </c>
      <c r="AD2142">
        <v>0</v>
      </c>
      <c r="AE2142">
        <v>331.68034304324351</v>
      </c>
    </row>
    <row r="2143" spans="1:31" x14ac:dyDescent="0.25">
      <c r="A2143">
        <v>1900883</v>
      </c>
      <c r="B2143">
        <v>1</v>
      </c>
      <c r="C2143" t="s">
        <v>81</v>
      </c>
      <c r="D2143" t="s">
        <v>124</v>
      </c>
      <c r="E2143" t="s">
        <v>131</v>
      </c>
      <c r="F2143" t="s">
        <v>6311</v>
      </c>
      <c r="G2143" t="s">
        <v>133</v>
      </c>
      <c r="H2143" t="s">
        <v>134</v>
      </c>
      <c r="I2143" t="s">
        <v>135</v>
      </c>
      <c r="J2143" t="s">
        <v>136</v>
      </c>
      <c r="K2143" t="s">
        <v>137</v>
      </c>
      <c r="L2143" t="s">
        <v>6312</v>
      </c>
      <c r="M2143" t="s">
        <v>6313</v>
      </c>
      <c r="N2143">
        <v>2.1702777769999999</v>
      </c>
      <c r="O2143">
        <v>0</v>
      </c>
      <c r="P2143">
        <v>15</v>
      </c>
      <c r="Q2143">
        <v>0</v>
      </c>
      <c r="R2143">
        <v>1</v>
      </c>
      <c r="S2143">
        <v>0</v>
      </c>
      <c r="T2143">
        <v>1</v>
      </c>
      <c r="U2143">
        <v>0</v>
      </c>
      <c r="V2143">
        <v>0</v>
      </c>
      <c r="W2143">
        <v>0</v>
      </c>
      <c r="X2143">
        <v>8.6375060352876289</v>
      </c>
      <c r="Y2143">
        <v>0</v>
      </c>
      <c r="Z2143">
        <v>0.73746073249241895</v>
      </c>
      <c r="AA2143">
        <v>0</v>
      </c>
      <c r="AB2143">
        <v>0.8856965692107821</v>
      </c>
      <c r="AC2143">
        <v>0</v>
      </c>
      <c r="AD2143">
        <v>0</v>
      </c>
      <c r="AE2143">
        <v>10.260663336990831</v>
      </c>
    </row>
    <row r="2144" spans="1:31" x14ac:dyDescent="0.25">
      <c r="A2144">
        <v>1900073</v>
      </c>
      <c r="B2144">
        <v>1</v>
      </c>
      <c r="C2144" t="s">
        <v>81</v>
      </c>
      <c r="D2144" t="s">
        <v>122</v>
      </c>
      <c r="E2144" t="s">
        <v>171</v>
      </c>
      <c r="F2144" t="s">
        <v>6314</v>
      </c>
      <c r="G2144" t="s">
        <v>156</v>
      </c>
      <c r="H2144" t="s">
        <v>157</v>
      </c>
      <c r="I2144" t="s">
        <v>135</v>
      </c>
      <c r="J2144" t="s">
        <v>136</v>
      </c>
      <c r="K2144" t="s">
        <v>137</v>
      </c>
      <c r="L2144" t="s">
        <v>6315</v>
      </c>
      <c r="M2144" t="s">
        <v>6316</v>
      </c>
      <c r="N2144">
        <v>1.016388888</v>
      </c>
      <c r="O2144">
        <v>6</v>
      </c>
      <c r="P2144">
        <v>8227</v>
      </c>
      <c r="Q2144">
        <v>62</v>
      </c>
      <c r="R2144">
        <v>126</v>
      </c>
      <c r="S2144">
        <v>56</v>
      </c>
      <c r="T2144">
        <v>1147</v>
      </c>
      <c r="U2144">
        <v>8</v>
      </c>
      <c r="V2144">
        <v>2</v>
      </c>
      <c r="W2144">
        <v>2.3882539277015837</v>
      </c>
      <c r="X2144">
        <v>1347.2112500808601</v>
      </c>
      <c r="Y2144">
        <v>301.40758325623494</v>
      </c>
      <c r="Z2144">
        <v>187.31548430160657</v>
      </c>
      <c r="AA2144">
        <v>292.59595059459298</v>
      </c>
      <c r="AB2144">
        <v>702.12148464194672</v>
      </c>
      <c r="AC2144">
        <v>3056.6949610271645</v>
      </c>
      <c r="AD2144">
        <v>3.6090842564453607</v>
      </c>
      <c r="AE2144">
        <v>5893.3440520865524</v>
      </c>
    </row>
    <row r="2145" spans="1:31" x14ac:dyDescent="0.25">
      <c r="A2145">
        <v>1900760</v>
      </c>
      <c r="B2145">
        <v>1</v>
      </c>
      <c r="C2145" t="s">
        <v>81</v>
      </c>
      <c r="D2145" t="s">
        <v>123</v>
      </c>
      <c r="E2145" t="s">
        <v>131</v>
      </c>
      <c r="F2145" t="s">
        <v>6317</v>
      </c>
      <c r="G2145" t="s">
        <v>151</v>
      </c>
      <c r="H2145" t="s">
        <v>134</v>
      </c>
      <c r="I2145" t="s">
        <v>135</v>
      </c>
      <c r="J2145" t="s">
        <v>136</v>
      </c>
      <c r="K2145" t="s">
        <v>137</v>
      </c>
      <c r="L2145" t="s">
        <v>6318</v>
      </c>
      <c r="M2145" t="s">
        <v>6319</v>
      </c>
      <c r="N2145">
        <v>12.588333333</v>
      </c>
      <c r="O2145">
        <v>0</v>
      </c>
      <c r="P2145">
        <v>272</v>
      </c>
      <c r="Q2145">
        <v>0</v>
      </c>
      <c r="R2145">
        <v>0</v>
      </c>
      <c r="S2145">
        <v>0</v>
      </c>
      <c r="T2145">
        <v>11</v>
      </c>
      <c r="U2145">
        <v>0</v>
      </c>
      <c r="V2145">
        <v>0</v>
      </c>
      <c r="W2145">
        <v>0</v>
      </c>
      <c r="X2145">
        <v>784.82007991671549</v>
      </c>
      <c r="Y2145">
        <v>0</v>
      </c>
      <c r="Z2145">
        <v>0</v>
      </c>
      <c r="AA2145">
        <v>0</v>
      </c>
      <c r="AB2145">
        <v>163.22293159159932</v>
      </c>
      <c r="AC2145">
        <v>0</v>
      </c>
      <c r="AD2145">
        <v>0</v>
      </c>
      <c r="AE2145">
        <v>948.04301150831475</v>
      </c>
    </row>
    <row r="2146" spans="1:31" x14ac:dyDescent="0.25">
      <c r="A2146">
        <v>1900998</v>
      </c>
      <c r="B2146">
        <v>1</v>
      </c>
      <c r="C2146" t="s">
        <v>80</v>
      </c>
      <c r="D2146" t="s">
        <v>104</v>
      </c>
      <c r="E2146" t="s">
        <v>140</v>
      </c>
      <c r="F2146" t="s">
        <v>6320</v>
      </c>
      <c r="G2146" t="s">
        <v>217</v>
      </c>
      <c r="H2146" t="s">
        <v>134</v>
      </c>
      <c r="I2146" t="s">
        <v>135</v>
      </c>
      <c r="J2146" t="s">
        <v>136</v>
      </c>
      <c r="K2146" t="s">
        <v>137</v>
      </c>
      <c r="L2146" t="s">
        <v>6321</v>
      </c>
      <c r="M2146" t="s">
        <v>6322</v>
      </c>
      <c r="N2146">
        <v>2.9247222220000002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1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0.18340950990323002</v>
      </c>
      <c r="AC2146">
        <v>0</v>
      </c>
      <c r="AD2146">
        <v>0</v>
      </c>
      <c r="AE2146">
        <v>0.18340950990323002</v>
      </c>
    </row>
    <row r="2147" spans="1:31" x14ac:dyDescent="0.25">
      <c r="A2147">
        <v>1900119</v>
      </c>
      <c r="B2147">
        <v>1</v>
      </c>
      <c r="C2147" t="s">
        <v>80</v>
      </c>
      <c r="D2147" t="s">
        <v>89</v>
      </c>
      <c r="E2147" t="s">
        <v>154</v>
      </c>
      <c r="F2147" t="s">
        <v>6323</v>
      </c>
      <c r="G2147" t="s">
        <v>156</v>
      </c>
      <c r="H2147" t="s">
        <v>157</v>
      </c>
      <c r="I2147" t="s">
        <v>135</v>
      </c>
      <c r="J2147" t="s">
        <v>136</v>
      </c>
      <c r="K2147" t="s">
        <v>137</v>
      </c>
      <c r="L2147" t="s">
        <v>6324</v>
      </c>
      <c r="M2147" t="s">
        <v>6325</v>
      </c>
      <c r="N2147">
        <v>0.311111111</v>
      </c>
      <c r="O2147">
        <v>0</v>
      </c>
      <c r="P2147">
        <v>2003</v>
      </c>
      <c r="Q2147">
        <v>0</v>
      </c>
      <c r="R2147">
        <v>3</v>
      </c>
      <c r="S2147">
        <v>0</v>
      </c>
      <c r="T2147">
        <v>172</v>
      </c>
      <c r="U2147">
        <v>0</v>
      </c>
      <c r="V2147">
        <v>0</v>
      </c>
      <c r="W2147">
        <v>0</v>
      </c>
      <c r="X2147">
        <v>190.29708822647447</v>
      </c>
      <c r="Y2147">
        <v>0</v>
      </c>
      <c r="Z2147">
        <v>0.77989914878835542</v>
      </c>
      <c r="AA2147">
        <v>0</v>
      </c>
      <c r="AB2147">
        <v>84.318445199848568</v>
      </c>
      <c r="AC2147">
        <v>0</v>
      </c>
      <c r="AD2147">
        <v>0</v>
      </c>
      <c r="AE2147">
        <v>275.39543257511139</v>
      </c>
    </row>
    <row r="2148" spans="1:31" x14ac:dyDescent="0.25">
      <c r="A2148">
        <v>1900557</v>
      </c>
      <c r="B2148">
        <v>1</v>
      </c>
      <c r="C2148" t="s">
        <v>81</v>
      </c>
      <c r="D2148" t="s">
        <v>128</v>
      </c>
      <c r="E2148" t="s">
        <v>131</v>
      </c>
      <c r="F2148" t="s">
        <v>577</v>
      </c>
      <c r="G2148" t="s">
        <v>133</v>
      </c>
      <c r="H2148" t="s">
        <v>134</v>
      </c>
      <c r="I2148" t="s">
        <v>135</v>
      </c>
      <c r="J2148" t="s">
        <v>136</v>
      </c>
      <c r="K2148" t="s">
        <v>137</v>
      </c>
      <c r="L2148" t="s">
        <v>6326</v>
      </c>
      <c r="M2148" t="s">
        <v>6327</v>
      </c>
      <c r="N2148">
        <v>5.557222222</v>
      </c>
      <c r="O2148">
        <v>0</v>
      </c>
      <c r="P2148">
        <v>41</v>
      </c>
      <c r="Q2148">
        <v>0</v>
      </c>
      <c r="R2148">
        <v>0</v>
      </c>
      <c r="S2148">
        <v>0</v>
      </c>
      <c r="T2148">
        <v>3</v>
      </c>
      <c r="U2148">
        <v>0</v>
      </c>
      <c r="V2148">
        <v>0</v>
      </c>
      <c r="W2148">
        <v>0</v>
      </c>
      <c r="X2148">
        <v>57.53295219397058</v>
      </c>
      <c r="Y2148">
        <v>0</v>
      </c>
      <c r="Z2148">
        <v>0</v>
      </c>
      <c r="AA2148">
        <v>0</v>
      </c>
      <c r="AB2148">
        <v>13.847316891968282</v>
      </c>
      <c r="AC2148">
        <v>0</v>
      </c>
      <c r="AD2148">
        <v>0</v>
      </c>
      <c r="AE2148">
        <v>71.380269085938863</v>
      </c>
    </row>
    <row r="2149" spans="1:31" x14ac:dyDescent="0.25">
      <c r="A2149">
        <v>1900806</v>
      </c>
      <c r="B2149">
        <v>1</v>
      </c>
      <c r="C2149" t="s">
        <v>80</v>
      </c>
      <c r="D2149" t="s">
        <v>95</v>
      </c>
      <c r="E2149" t="s">
        <v>131</v>
      </c>
      <c r="F2149" t="s">
        <v>6328</v>
      </c>
      <c r="G2149" t="s">
        <v>283</v>
      </c>
      <c r="H2149" t="s">
        <v>134</v>
      </c>
      <c r="I2149" t="s">
        <v>135</v>
      </c>
      <c r="J2149" t="s">
        <v>136</v>
      </c>
      <c r="K2149" t="s">
        <v>137</v>
      </c>
      <c r="L2149" t="s">
        <v>6329</v>
      </c>
      <c r="M2149" t="s">
        <v>6330</v>
      </c>
      <c r="N2149">
        <v>0.32527777699999999</v>
      </c>
      <c r="O2149">
        <v>0</v>
      </c>
      <c r="P2149">
        <v>169</v>
      </c>
      <c r="Q2149">
        <v>0</v>
      </c>
      <c r="R2149">
        <v>1</v>
      </c>
      <c r="S2149">
        <v>0</v>
      </c>
      <c r="T2149">
        <v>12</v>
      </c>
      <c r="U2149">
        <v>0</v>
      </c>
      <c r="V2149">
        <v>0</v>
      </c>
      <c r="W2149">
        <v>0</v>
      </c>
      <c r="X2149">
        <v>18.125311775918401</v>
      </c>
      <c r="Y2149">
        <v>0</v>
      </c>
      <c r="Z2149">
        <v>6.0997672035349995E-3</v>
      </c>
      <c r="AA2149">
        <v>0</v>
      </c>
      <c r="AB2149">
        <v>1.749300874638593</v>
      </c>
      <c r="AC2149">
        <v>0</v>
      </c>
      <c r="AD2149">
        <v>0</v>
      </c>
      <c r="AE2149">
        <v>19.880712417760527</v>
      </c>
    </row>
    <row r="2150" spans="1:31" x14ac:dyDescent="0.25">
      <c r="A2150">
        <v>1900165</v>
      </c>
      <c r="B2150">
        <v>1</v>
      </c>
      <c r="C2150" t="s">
        <v>80</v>
      </c>
      <c r="D2150" t="s">
        <v>98</v>
      </c>
      <c r="E2150" t="s">
        <v>140</v>
      </c>
      <c r="F2150" t="s">
        <v>6331</v>
      </c>
      <c r="G2150" t="s">
        <v>217</v>
      </c>
      <c r="H2150" t="s">
        <v>134</v>
      </c>
      <c r="I2150" t="s">
        <v>135</v>
      </c>
      <c r="J2150" t="s">
        <v>136</v>
      </c>
      <c r="K2150" t="s">
        <v>137</v>
      </c>
      <c r="L2150" t="s">
        <v>6332</v>
      </c>
      <c r="M2150" t="s">
        <v>6333</v>
      </c>
      <c r="N2150">
        <v>1.8038888879999999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7.1551314998433346E-3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7.1551314998433346E-3</v>
      </c>
    </row>
    <row r="2151" spans="1:31" x14ac:dyDescent="0.25">
      <c r="A2151">
        <v>1900016</v>
      </c>
      <c r="B2151">
        <v>1</v>
      </c>
      <c r="C2151" t="s">
        <v>80</v>
      </c>
      <c r="D2151" t="s">
        <v>94</v>
      </c>
      <c r="E2151" t="s">
        <v>154</v>
      </c>
      <c r="F2151" t="s">
        <v>6334</v>
      </c>
      <c r="G2151" t="s">
        <v>156</v>
      </c>
      <c r="H2151" t="s">
        <v>157</v>
      </c>
      <c r="I2151" t="s">
        <v>135</v>
      </c>
      <c r="J2151" t="s">
        <v>136</v>
      </c>
      <c r="K2151" t="s">
        <v>137</v>
      </c>
      <c r="L2151" t="s">
        <v>6335</v>
      </c>
      <c r="M2151" t="s">
        <v>6336</v>
      </c>
      <c r="N2151">
        <v>0.14444444400000001</v>
      </c>
      <c r="O2151">
        <v>0</v>
      </c>
      <c r="P2151">
        <v>909</v>
      </c>
      <c r="Q2151">
        <v>53</v>
      </c>
      <c r="R2151">
        <v>259</v>
      </c>
      <c r="S2151">
        <v>16</v>
      </c>
      <c r="T2151">
        <v>127</v>
      </c>
      <c r="U2151">
        <v>9</v>
      </c>
      <c r="V2151">
        <v>0</v>
      </c>
      <c r="W2151">
        <v>0</v>
      </c>
      <c r="X2151">
        <v>25.423362819824018</v>
      </c>
      <c r="Y2151">
        <v>27.124852082484853</v>
      </c>
      <c r="Z2151">
        <v>186.13074291490824</v>
      </c>
      <c r="AA2151">
        <v>39.937260813340366</v>
      </c>
      <c r="AB2151">
        <v>14.147382169167004</v>
      </c>
      <c r="AC2151">
        <v>43.204548479172026</v>
      </c>
      <c r="AD2151">
        <v>0</v>
      </c>
      <c r="AE2151">
        <v>335.96814927889653</v>
      </c>
    </row>
    <row r="2152" spans="1:31" x14ac:dyDescent="0.25">
      <c r="A2152">
        <v>1900703</v>
      </c>
      <c r="B2152">
        <v>1</v>
      </c>
      <c r="C2152" t="s">
        <v>80</v>
      </c>
      <c r="D2152" t="s">
        <v>103</v>
      </c>
      <c r="E2152" t="s">
        <v>190</v>
      </c>
      <c r="F2152" t="s">
        <v>6337</v>
      </c>
      <c r="G2152" t="s">
        <v>156</v>
      </c>
      <c r="H2152" t="s">
        <v>157</v>
      </c>
      <c r="I2152" t="s">
        <v>135</v>
      </c>
      <c r="J2152" t="s">
        <v>136</v>
      </c>
      <c r="K2152" t="s">
        <v>137</v>
      </c>
      <c r="L2152" t="s">
        <v>6338</v>
      </c>
      <c r="M2152" t="s">
        <v>6339</v>
      </c>
      <c r="N2152">
        <v>0.26027777699999999</v>
      </c>
      <c r="O2152">
        <v>0</v>
      </c>
      <c r="P2152">
        <v>6691</v>
      </c>
      <c r="Q2152">
        <v>0</v>
      </c>
      <c r="R2152">
        <v>8</v>
      </c>
      <c r="S2152">
        <v>3</v>
      </c>
      <c r="T2152">
        <v>272</v>
      </c>
      <c r="U2152">
        <v>0</v>
      </c>
      <c r="V2152">
        <v>1</v>
      </c>
      <c r="W2152">
        <v>0</v>
      </c>
      <c r="X2152">
        <v>570.94288888435506</v>
      </c>
      <c r="Y2152">
        <v>0</v>
      </c>
      <c r="Z2152">
        <v>4.5534537923366765</v>
      </c>
      <c r="AA2152">
        <v>20.797765095223053</v>
      </c>
      <c r="AB2152">
        <v>159.47681660549722</v>
      </c>
      <c r="AC2152">
        <v>0</v>
      </c>
      <c r="AD2152">
        <v>8.8044947379899146</v>
      </c>
      <c r="AE2152">
        <v>764.57541911540193</v>
      </c>
    </row>
    <row r="2153" spans="1:31" x14ac:dyDescent="0.25">
      <c r="A2153">
        <v>1900895</v>
      </c>
      <c r="B2153">
        <v>1</v>
      </c>
      <c r="C2153" t="s">
        <v>80</v>
      </c>
      <c r="D2153" t="s">
        <v>108</v>
      </c>
      <c r="E2153" t="s">
        <v>131</v>
      </c>
      <c r="F2153" t="s">
        <v>6340</v>
      </c>
      <c r="G2153" t="s">
        <v>133</v>
      </c>
      <c r="H2153" t="s">
        <v>134</v>
      </c>
      <c r="I2153" t="s">
        <v>135</v>
      </c>
      <c r="J2153" t="s">
        <v>136</v>
      </c>
      <c r="K2153" t="s">
        <v>137</v>
      </c>
      <c r="L2153" t="s">
        <v>6341</v>
      </c>
      <c r="M2153" t="s">
        <v>6342</v>
      </c>
      <c r="N2153">
        <v>7.7591666659999996</v>
      </c>
      <c r="O2153">
        <v>0</v>
      </c>
      <c r="P2153">
        <v>20</v>
      </c>
      <c r="Q2153">
        <v>0</v>
      </c>
      <c r="R2153">
        <v>9</v>
      </c>
      <c r="S2153">
        <v>0</v>
      </c>
      <c r="T2153">
        <v>3</v>
      </c>
      <c r="U2153">
        <v>0</v>
      </c>
      <c r="V2153">
        <v>0</v>
      </c>
      <c r="W2153">
        <v>0</v>
      </c>
      <c r="X2153">
        <v>42.459234231410854</v>
      </c>
      <c r="Y2153">
        <v>0</v>
      </c>
      <c r="Z2153">
        <v>51.531203597535281</v>
      </c>
      <c r="AA2153">
        <v>0</v>
      </c>
      <c r="AB2153">
        <v>22.685178953633645</v>
      </c>
      <c r="AC2153">
        <v>0</v>
      </c>
      <c r="AD2153">
        <v>0</v>
      </c>
      <c r="AE2153">
        <v>116.67561678257979</v>
      </c>
    </row>
    <row r="2154" spans="1:31" x14ac:dyDescent="0.25">
      <c r="A2154">
        <v>1900749</v>
      </c>
      <c r="B2154">
        <v>1</v>
      </c>
      <c r="C2154" t="s">
        <v>81</v>
      </c>
      <c r="D2154" t="s">
        <v>112</v>
      </c>
      <c r="E2154" t="s">
        <v>160</v>
      </c>
      <c r="F2154" t="s">
        <v>6343</v>
      </c>
      <c r="G2154" t="s">
        <v>133</v>
      </c>
      <c r="H2154" t="s">
        <v>134</v>
      </c>
      <c r="I2154" t="s">
        <v>135</v>
      </c>
      <c r="J2154" t="s">
        <v>136</v>
      </c>
      <c r="K2154" t="s">
        <v>137</v>
      </c>
      <c r="L2154" t="s">
        <v>6344</v>
      </c>
      <c r="M2154" t="s">
        <v>6345</v>
      </c>
      <c r="N2154">
        <v>1.372777777</v>
      </c>
      <c r="O2154">
        <v>0</v>
      </c>
      <c r="P2154">
        <v>55</v>
      </c>
      <c r="Q2154">
        <v>0</v>
      </c>
      <c r="R2154">
        <v>0</v>
      </c>
      <c r="S2154">
        <v>0</v>
      </c>
      <c r="T2154">
        <v>39</v>
      </c>
      <c r="U2154">
        <v>0</v>
      </c>
      <c r="V2154">
        <v>1</v>
      </c>
      <c r="W2154">
        <v>0</v>
      </c>
      <c r="X2154">
        <v>18.444142704273705</v>
      </c>
      <c r="Y2154">
        <v>0</v>
      </c>
      <c r="Z2154">
        <v>0</v>
      </c>
      <c r="AA2154">
        <v>0</v>
      </c>
      <c r="AB2154">
        <v>33.485290975770148</v>
      </c>
      <c r="AC2154">
        <v>0</v>
      </c>
      <c r="AD2154">
        <v>24.258723469998593</v>
      </c>
      <c r="AE2154">
        <v>76.188157150042457</v>
      </c>
    </row>
    <row r="2155" spans="1:31" x14ac:dyDescent="0.25">
      <c r="A2155">
        <v>1900503</v>
      </c>
      <c r="B2155">
        <v>1</v>
      </c>
      <c r="C2155" t="s">
        <v>81</v>
      </c>
      <c r="D2155" t="s">
        <v>112</v>
      </c>
      <c r="E2155" t="s">
        <v>154</v>
      </c>
      <c r="F2155" t="s">
        <v>155</v>
      </c>
      <c r="G2155" t="s">
        <v>156</v>
      </c>
      <c r="H2155" t="s">
        <v>157</v>
      </c>
      <c r="I2155" t="s">
        <v>135</v>
      </c>
      <c r="J2155" t="s">
        <v>136</v>
      </c>
      <c r="K2155" t="s">
        <v>137</v>
      </c>
      <c r="L2155" t="s">
        <v>6346</v>
      </c>
      <c r="M2155" t="s">
        <v>6347</v>
      </c>
      <c r="N2155">
        <v>1.2250000000000001</v>
      </c>
      <c r="O2155">
        <v>0</v>
      </c>
      <c r="P2155">
        <v>7737</v>
      </c>
      <c r="Q2155">
        <v>2</v>
      </c>
      <c r="R2155">
        <v>317</v>
      </c>
      <c r="S2155">
        <v>1</v>
      </c>
      <c r="T2155">
        <v>689</v>
      </c>
      <c r="U2155">
        <v>4</v>
      </c>
      <c r="V2155">
        <v>9</v>
      </c>
      <c r="W2155">
        <v>0</v>
      </c>
      <c r="X2155">
        <v>2054.7528410081723</v>
      </c>
      <c r="Y2155">
        <v>91.417037817691494</v>
      </c>
      <c r="Z2155">
        <v>110.70081522569296</v>
      </c>
      <c r="AA2155">
        <v>14.91180881624047</v>
      </c>
      <c r="AB2155">
        <v>1197.4988825855007</v>
      </c>
      <c r="AC2155">
        <v>119.28300477278627</v>
      </c>
      <c r="AD2155">
        <v>171.41332216609956</v>
      </c>
      <c r="AE2155">
        <v>3759.9777123921835</v>
      </c>
    </row>
    <row r="2156" spans="1:31" x14ac:dyDescent="0.25">
      <c r="A2156">
        <v>1899962</v>
      </c>
      <c r="B2156">
        <v>1</v>
      </c>
      <c r="C2156" t="s">
        <v>80</v>
      </c>
      <c r="D2156" t="s">
        <v>97</v>
      </c>
      <c r="E2156" t="s">
        <v>131</v>
      </c>
      <c r="F2156" t="s">
        <v>2628</v>
      </c>
      <c r="G2156" t="s">
        <v>133</v>
      </c>
      <c r="H2156" t="s">
        <v>134</v>
      </c>
      <c r="I2156" t="s">
        <v>135</v>
      </c>
      <c r="J2156" t="s">
        <v>136</v>
      </c>
      <c r="K2156" t="s">
        <v>137</v>
      </c>
      <c r="L2156" t="s">
        <v>6348</v>
      </c>
      <c r="M2156" t="s">
        <v>6349</v>
      </c>
      <c r="N2156">
        <v>2.0266666660000001</v>
      </c>
      <c r="O2156">
        <v>0</v>
      </c>
      <c r="P2156">
        <v>33</v>
      </c>
      <c r="Q2156">
        <v>0</v>
      </c>
      <c r="R2156">
        <v>1</v>
      </c>
      <c r="S2156">
        <v>0</v>
      </c>
      <c r="T2156">
        <v>8</v>
      </c>
      <c r="U2156">
        <v>0</v>
      </c>
      <c r="V2156">
        <v>0</v>
      </c>
      <c r="W2156">
        <v>0</v>
      </c>
      <c r="X2156">
        <v>19.425192085429341</v>
      </c>
      <c r="Y2156">
        <v>0</v>
      </c>
      <c r="Z2156">
        <v>0.32267792652060756</v>
      </c>
      <c r="AA2156">
        <v>0</v>
      </c>
      <c r="AB2156">
        <v>4.0750377538826674</v>
      </c>
      <c r="AC2156">
        <v>0</v>
      </c>
      <c r="AD2156">
        <v>0</v>
      </c>
      <c r="AE2156">
        <v>23.822907765832618</v>
      </c>
    </row>
    <row r="2157" spans="1:31" x14ac:dyDescent="0.25">
      <c r="A2157">
        <v>1900208</v>
      </c>
      <c r="B2157">
        <v>1</v>
      </c>
      <c r="C2157" t="s">
        <v>80</v>
      </c>
      <c r="D2157" t="s">
        <v>103</v>
      </c>
      <c r="E2157" t="s">
        <v>154</v>
      </c>
      <c r="F2157" t="s">
        <v>6350</v>
      </c>
      <c r="G2157" t="s">
        <v>604</v>
      </c>
      <c r="H2157" t="s">
        <v>157</v>
      </c>
      <c r="I2157" t="s">
        <v>135</v>
      </c>
      <c r="J2157" t="s">
        <v>136</v>
      </c>
      <c r="K2157" t="s">
        <v>137</v>
      </c>
      <c r="L2157" t="s">
        <v>6351</v>
      </c>
      <c r="M2157" t="s">
        <v>6352</v>
      </c>
      <c r="N2157">
        <v>0.10722222200000001</v>
      </c>
      <c r="O2157">
        <v>0</v>
      </c>
      <c r="P2157">
        <v>0</v>
      </c>
      <c r="Q2157">
        <v>4</v>
      </c>
      <c r="R2157">
        <v>0</v>
      </c>
      <c r="S2157">
        <v>9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0.67588976982225102</v>
      </c>
      <c r="Z2157">
        <v>0</v>
      </c>
      <c r="AA2157">
        <v>7.3601362832983197</v>
      </c>
      <c r="AB2157">
        <v>0</v>
      </c>
      <c r="AC2157">
        <v>0</v>
      </c>
      <c r="AD2157">
        <v>0</v>
      </c>
      <c r="AE2157">
        <v>8.0360260531205707</v>
      </c>
    </row>
    <row r="2158" spans="1:31" x14ac:dyDescent="0.25">
      <c r="A2158">
        <v>1900683</v>
      </c>
      <c r="B2158">
        <v>1</v>
      </c>
      <c r="C2158" t="s">
        <v>81</v>
      </c>
      <c r="D2158" t="s">
        <v>112</v>
      </c>
      <c r="E2158" t="s">
        <v>131</v>
      </c>
      <c r="F2158" t="s">
        <v>6353</v>
      </c>
      <c r="G2158" t="s">
        <v>133</v>
      </c>
      <c r="H2158" t="s">
        <v>134</v>
      </c>
      <c r="I2158" t="s">
        <v>135</v>
      </c>
      <c r="J2158" t="s">
        <v>136</v>
      </c>
      <c r="K2158" t="s">
        <v>137</v>
      </c>
      <c r="L2158" t="s">
        <v>6354</v>
      </c>
      <c r="M2158" t="s">
        <v>6355</v>
      </c>
      <c r="N2158">
        <v>0.98055555500000002</v>
      </c>
      <c r="O2158">
        <v>0</v>
      </c>
      <c r="P2158">
        <v>85</v>
      </c>
      <c r="Q2158">
        <v>0</v>
      </c>
      <c r="R2158">
        <v>1</v>
      </c>
      <c r="S2158">
        <v>0</v>
      </c>
      <c r="T2158">
        <v>7</v>
      </c>
      <c r="U2158">
        <v>0</v>
      </c>
      <c r="V2158">
        <v>0</v>
      </c>
      <c r="W2158">
        <v>0</v>
      </c>
      <c r="X2158">
        <v>20.239535766346329</v>
      </c>
      <c r="Y2158">
        <v>0</v>
      </c>
      <c r="Z2158">
        <v>4.3467602193106664E-2</v>
      </c>
      <c r="AA2158">
        <v>0</v>
      </c>
      <c r="AB2158">
        <v>1.8725945702720557</v>
      </c>
      <c r="AC2158">
        <v>0</v>
      </c>
      <c r="AD2158">
        <v>0</v>
      </c>
      <c r="AE2158">
        <v>22.155597938811493</v>
      </c>
    </row>
    <row r="2159" spans="1:31" x14ac:dyDescent="0.25">
      <c r="A2159">
        <v>1900185</v>
      </c>
      <c r="B2159">
        <v>1</v>
      </c>
      <c r="C2159" t="s">
        <v>80</v>
      </c>
      <c r="D2159" t="s">
        <v>82</v>
      </c>
      <c r="E2159" t="s">
        <v>160</v>
      </c>
      <c r="F2159" t="s">
        <v>435</v>
      </c>
      <c r="G2159" t="s">
        <v>133</v>
      </c>
      <c r="H2159" t="s">
        <v>134</v>
      </c>
      <c r="I2159" t="s">
        <v>135</v>
      </c>
      <c r="J2159" t="s">
        <v>136</v>
      </c>
      <c r="K2159" t="s">
        <v>137</v>
      </c>
      <c r="L2159" t="s">
        <v>6356</v>
      </c>
      <c r="M2159" t="s">
        <v>6357</v>
      </c>
      <c r="N2159">
        <v>1.8691666659999999</v>
      </c>
      <c r="O2159">
        <v>0</v>
      </c>
      <c r="P2159">
        <v>7</v>
      </c>
      <c r="Q2159">
        <v>0</v>
      </c>
      <c r="R2159">
        <v>0</v>
      </c>
      <c r="S2159">
        <v>0</v>
      </c>
      <c r="T2159">
        <v>23</v>
      </c>
      <c r="U2159">
        <v>0</v>
      </c>
      <c r="V2159">
        <v>0</v>
      </c>
      <c r="W2159">
        <v>0</v>
      </c>
      <c r="X2159">
        <v>12.350299731623389</v>
      </c>
      <c r="Y2159">
        <v>0</v>
      </c>
      <c r="Z2159">
        <v>0</v>
      </c>
      <c r="AA2159">
        <v>0</v>
      </c>
      <c r="AB2159">
        <v>234.72157706636543</v>
      </c>
      <c r="AC2159">
        <v>0</v>
      </c>
      <c r="AD2159">
        <v>0</v>
      </c>
      <c r="AE2159">
        <v>247.07187679798881</v>
      </c>
    </row>
    <row r="2160" spans="1:31" x14ac:dyDescent="0.25">
      <c r="A2160">
        <v>1900849</v>
      </c>
      <c r="B2160">
        <v>1</v>
      </c>
      <c r="C2160" t="s">
        <v>81</v>
      </c>
      <c r="D2160" t="s">
        <v>115</v>
      </c>
      <c r="E2160" t="s">
        <v>131</v>
      </c>
      <c r="F2160" t="s">
        <v>6358</v>
      </c>
      <c r="G2160" t="s">
        <v>133</v>
      </c>
      <c r="H2160" t="s">
        <v>134</v>
      </c>
      <c r="I2160" t="s">
        <v>135</v>
      </c>
      <c r="J2160" t="s">
        <v>136</v>
      </c>
      <c r="K2160" t="s">
        <v>137</v>
      </c>
      <c r="L2160" t="s">
        <v>6359</v>
      </c>
      <c r="M2160" t="s">
        <v>6360</v>
      </c>
      <c r="N2160">
        <v>1.2169444439999999</v>
      </c>
      <c r="O2160">
        <v>0</v>
      </c>
      <c r="P2160">
        <v>3</v>
      </c>
      <c r="Q2160">
        <v>0</v>
      </c>
      <c r="R2160">
        <v>1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0.5755217537868933</v>
      </c>
      <c r="Y2160">
        <v>0</v>
      </c>
      <c r="Z2160">
        <v>1.0905756661827779E-3</v>
      </c>
      <c r="AA2160">
        <v>0</v>
      </c>
      <c r="AB2160">
        <v>0</v>
      </c>
      <c r="AC2160">
        <v>0</v>
      </c>
      <c r="AD2160">
        <v>0</v>
      </c>
      <c r="AE2160">
        <v>0.57661232945307606</v>
      </c>
    </row>
    <row r="2161" spans="1:31" x14ac:dyDescent="0.25">
      <c r="A2161">
        <v>1900634</v>
      </c>
      <c r="B2161">
        <v>1</v>
      </c>
      <c r="C2161" t="s">
        <v>81</v>
      </c>
      <c r="D2161" t="s">
        <v>128</v>
      </c>
      <c r="E2161" t="s">
        <v>149</v>
      </c>
      <c r="F2161" t="s">
        <v>6361</v>
      </c>
      <c r="G2161" t="s">
        <v>151</v>
      </c>
      <c r="H2161" t="s">
        <v>134</v>
      </c>
      <c r="I2161" t="s">
        <v>135</v>
      </c>
      <c r="J2161" t="s">
        <v>136</v>
      </c>
      <c r="K2161" t="s">
        <v>137</v>
      </c>
      <c r="L2161" t="s">
        <v>6362</v>
      </c>
      <c r="M2161" t="s">
        <v>6363</v>
      </c>
      <c r="N2161">
        <v>3.7980555549999999</v>
      </c>
      <c r="O2161">
        <v>0</v>
      </c>
      <c r="P2161">
        <v>414</v>
      </c>
      <c r="Q2161">
        <v>0</v>
      </c>
      <c r="R2161">
        <v>0</v>
      </c>
      <c r="S2161">
        <v>0</v>
      </c>
      <c r="T2161">
        <v>11</v>
      </c>
      <c r="U2161">
        <v>0</v>
      </c>
      <c r="V2161">
        <v>0</v>
      </c>
      <c r="W2161">
        <v>0</v>
      </c>
      <c r="X2161">
        <v>464.4530906350758</v>
      </c>
      <c r="Y2161">
        <v>0</v>
      </c>
      <c r="Z2161">
        <v>0</v>
      </c>
      <c r="AA2161">
        <v>0</v>
      </c>
      <c r="AB2161">
        <v>138.01091173770283</v>
      </c>
      <c r="AC2161">
        <v>0</v>
      </c>
      <c r="AD2161">
        <v>0</v>
      </c>
      <c r="AE2161">
        <v>602.46400237277862</v>
      </c>
    </row>
    <row r="2162" spans="1:31" x14ac:dyDescent="0.25">
      <c r="A2162">
        <v>1900116</v>
      </c>
      <c r="B2162">
        <v>1</v>
      </c>
      <c r="C2162" t="s">
        <v>81</v>
      </c>
      <c r="D2162" t="s">
        <v>120</v>
      </c>
      <c r="E2162" t="s">
        <v>149</v>
      </c>
      <c r="F2162" t="s">
        <v>4419</v>
      </c>
      <c r="G2162" t="s">
        <v>202</v>
      </c>
      <c r="H2162" t="s">
        <v>134</v>
      </c>
      <c r="I2162" t="s">
        <v>135</v>
      </c>
      <c r="J2162" t="s">
        <v>136</v>
      </c>
      <c r="K2162" t="s">
        <v>203</v>
      </c>
      <c r="L2162" t="s">
        <v>6364</v>
      </c>
      <c r="M2162" t="s">
        <v>6365</v>
      </c>
      <c r="N2162">
        <v>8.1293016659999999</v>
      </c>
      <c r="O2162">
        <v>0</v>
      </c>
      <c r="P2162">
        <v>138</v>
      </c>
      <c r="Q2162">
        <v>0</v>
      </c>
      <c r="R2162">
        <v>7</v>
      </c>
      <c r="S2162">
        <v>0</v>
      </c>
      <c r="T2162">
        <v>8</v>
      </c>
      <c r="U2162">
        <v>0</v>
      </c>
      <c r="V2162">
        <v>0</v>
      </c>
      <c r="W2162">
        <v>0</v>
      </c>
      <c r="X2162">
        <v>182.47878689630983</v>
      </c>
      <c r="Y2162">
        <v>0</v>
      </c>
      <c r="Z2162">
        <v>40.977934913020874</v>
      </c>
      <c r="AA2162">
        <v>0</v>
      </c>
      <c r="AB2162">
        <v>41.627131301740661</v>
      </c>
      <c r="AC2162">
        <v>0</v>
      </c>
      <c r="AD2162">
        <v>0</v>
      </c>
      <c r="AE2162">
        <v>265.08385311107133</v>
      </c>
    </row>
    <row r="2163" spans="1:31" x14ac:dyDescent="0.25">
      <c r="A2163">
        <v>1900657</v>
      </c>
      <c r="B2163">
        <v>1</v>
      </c>
      <c r="C2163" t="s">
        <v>80</v>
      </c>
      <c r="D2163" t="s">
        <v>105</v>
      </c>
      <c r="E2163" t="s">
        <v>160</v>
      </c>
      <c r="F2163" t="s">
        <v>6366</v>
      </c>
      <c r="G2163" t="s">
        <v>162</v>
      </c>
      <c r="H2163" t="s">
        <v>134</v>
      </c>
      <c r="I2163" t="s">
        <v>135</v>
      </c>
      <c r="J2163" t="s">
        <v>136</v>
      </c>
      <c r="K2163" t="s">
        <v>137</v>
      </c>
      <c r="L2163" t="s">
        <v>6367</v>
      </c>
      <c r="M2163" t="s">
        <v>6368</v>
      </c>
      <c r="N2163">
        <v>5.1725000000000003</v>
      </c>
      <c r="O2163">
        <v>0</v>
      </c>
      <c r="P2163">
        <v>75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144.85535290866162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144.85535290866162</v>
      </c>
    </row>
    <row r="2164" spans="1:31" x14ac:dyDescent="0.25">
      <c r="A2164">
        <v>1900042</v>
      </c>
      <c r="B2164">
        <v>1</v>
      </c>
      <c r="C2164" t="s">
        <v>81</v>
      </c>
      <c r="D2164" t="s">
        <v>117</v>
      </c>
      <c r="E2164" t="s">
        <v>190</v>
      </c>
      <c r="F2164" t="s">
        <v>6369</v>
      </c>
      <c r="G2164" t="s">
        <v>241</v>
      </c>
      <c r="H2164" t="s">
        <v>157</v>
      </c>
      <c r="I2164" t="s">
        <v>135</v>
      </c>
      <c r="J2164" t="s">
        <v>136</v>
      </c>
      <c r="K2164" t="s">
        <v>137</v>
      </c>
      <c r="L2164" t="s">
        <v>6370</v>
      </c>
      <c r="M2164" t="s">
        <v>6371</v>
      </c>
      <c r="N2164">
        <v>2.085</v>
      </c>
      <c r="O2164">
        <v>0</v>
      </c>
      <c r="P2164">
        <v>5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0.82550931169321518</v>
      </c>
      <c r="Y2164">
        <v>0</v>
      </c>
      <c r="Z2164">
        <v>6.2129868126537778E-2</v>
      </c>
      <c r="AA2164">
        <v>0</v>
      </c>
      <c r="AB2164">
        <v>0</v>
      </c>
      <c r="AC2164">
        <v>0</v>
      </c>
      <c r="AD2164">
        <v>0</v>
      </c>
      <c r="AE2164">
        <v>0.88763917981975293</v>
      </c>
    </row>
    <row r="2165" spans="1:31" x14ac:dyDescent="0.25">
      <c r="A2165">
        <v>1900514</v>
      </c>
      <c r="B2165">
        <v>1</v>
      </c>
      <c r="C2165" t="s">
        <v>80</v>
      </c>
      <c r="D2165" t="s">
        <v>84</v>
      </c>
      <c r="E2165" t="s">
        <v>160</v>
      </c>
      <c r="F2165" t="s">
        <v>6372</v>
      </c>
      <c r="G2165" t="s">
        <v>133</v>
      </c>
      <c r="H2165" t="s">
        <v>134</v>
      </c>
      <c r="I2165" t="s">
        <v>135</v>
      </c>
      <c r="J2165" t="s">
        <v>136</v>
      </c>
      <c r="K2165" t="s">
        <v>137</v>
      </c>
      <c r="L2165" t="s">
        <v>6373</v>
      </c>
      <c r="M2165" t="s">
        <v>6374</v>
      </c>
      <c r="N2165">
        <v>5.7608333329999999</v>
      </c>
      <c r="O2165">
        <v>0</v>
      </c>
      <c r="P2165">
        <v>99</v>
      </c>
      <c r="Q2165">
        <v>0</v>
      </c>
      <c r="R2165">
        <v>0</v>
      </c>
      <c r="S2165">
        <v>0</v>
      </c>
      <c r="T2165">
        <v>130</v>
      </c>
      <c r="U2165">
        <v>0</v>
      </c>
      <c r="V2165">
        <v>0</v>
      </c>
      <c r="W2165">
        <v>0</v>
      </c>
      <c r="X2165">
        <v>171.9426395761183</v>
      </c>
      <c r="Y2165">
        <v>0</v>
      </c>
      <c r="Z2165">
        <v>0</v>
      </c>
      <c r="AA2165">
        <v>0</v>
      </c>
      <c r="AB2165">
        <v>583.8093278926267</v>
      </c>
      <c r="AC2165">
        <v>0</v>
      </c>
      <c r="AD2165">
        <v>0</v>
      </c>
      <c r="AE2165">
        <v>755.75196746874497</v>
      </c>
    </row>
    <row r="2166" spans="1:31" x14ac:dyDescent="0.25">
      <c r="A2166">
        <v>1900614</v>
      </c>
      <c r="B2166">
        <v>1</v>
      </c>
      <c r="C2166" t="s">
        <v>80</v>
      </c>
      <c r="D2166" t="s">
        <v>84</v>
      </c>
      <c r="E2166" t="s">
        <v>140</v>
      </c>
      <c r="F2166" t="s">
        <v>6375</v>
      </c>
      <c r="G2166" t="s">
        <v>146</v>
      </c>
      <c r="H2166" t="s">
        <v>134</v>
      </c>
      <c r="I2166" t="s">
        <v>135</v>
      </c>
      <c r="J2166" t="s">
        <v>136</v>
      </c>
      <c r="K2166" t="s">
        <v>137</v>
      </c>
      <c r="L2166" t="s">
        <v>6376</v>
      </c>
      <c r="M2166" t="s">
        <v>6377</v>
      </c>
      <c r="N2166">
        <v>3.909166666</v>
      </c>
      <c r="O2166">
        <v>0</v>
      </c>
      <c r="P2166">
        <v>23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21.928424531506206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21.928424531506206</v>
      </c>
    </row>
    <row r="2167" spans="1:31" x14ac:dyDescent="0.25">
      <c r="A2167">
        <v>1900491</v>
      </c>
      <c r="B2167">
        <v>1</v>
      </c>
      <c r="C2167" t="s">
        <v>80</v>
      </c>
      <c r="D2167" t="s">
        <v>94</v>
      </c>
      <c r="E2167" t="s">
        <v>190</v>
      </c>
      <c r="F2167" t="s">
        <v>6378</v>
      </c>
      <c r="G2167" t="s">
        <v>2237</v>
      </c>
      <c r="H2167" t="s">
        <v>157</v>
      </c>
      <c r="I2167" t="s">
        <v>135</v>
      </c>
      <c r="J2167" t="s">
        <v>136</v>
      </c>
      <c r="K2167" t="s">
        <v>137</v>
      </c>
      <c r="L2167" t="s">
        <v>6379</v>
      </c>
      <c r="M2167" t="s">
        <v>6380</v>
      </c>
      <c r="N2167">
        <v>5.0744444440000001</v>
      </c>
      <c r="O2167">
        <v>0</v>
      </c>
      <c r="P2167">
        <v>75</v>
      </c>
      <c r="Q2167">
        <v>0</v>
      </c>
      <c r="R2167">
        <v>0</v>
      </c>
      <c r="S2167">
        <v>0</v>
      </c>
      <c r="T2167">
        <v>3</v>
      </c>
      <c r="U2167">
        <v>0</v>
      </c>
      <c r="V2167">
        <v>0</v>
      </c>
      <c r="W2167">
        <v>0</v>
      </c>
      <c r="X2167">
        <v>78.214245976062671</v>
      </c>
      <c r="Y2167">
        <v>0</v>
      </c>
      <c r="Z2167">
        <v>0</v>
      </c>
      <c r="AA2167">
        <v>0</v>
      </c>
      <c r="AB2167">
        <v>8.8807467059185186</v>
      </c>
      <c r="AC2167">
        <v>0</v>
      </c>
      <c r="AD2167">
        <v>0</v>
      </c>
      <c r="AE2167">
        <v>87.094992681981182</v>
      </c>
    </row>
    <row r="2168" spans="1:31" x14ac:dyDescent="0.25">
      <c r="A2168">
        <v>1900926</v>
      </c>
      <c r="B2168">
        <v>1</v>
      </c>
      <c r="C2168" t="s">
        <v>80</v>
      </c>
      <c r="D2168" t="s">
        <v>92</v>
      </c>
      <c r="E2168" t="s">
        <v>140</v>
      </c>
      <c r="F2168" t="s">
        <v>6381</v>
      </c>
      <c r="G2168" t="s">
        <v>217</v>
      </c>
      <c r="H2168" t="s">
        <v>134</v>
      </c>
      <c r="I2168" t="s">
        <v>135</v>
      </c>
      <c r="J2168" t="s">
        <v>136</v>
      </c>
      <c r="K2168" t="s">
        <v>137</v>
      </c>
      <c r="L2168" t="s">
        <v>6382</v>
      </c>
      <c r="M2168" t="s">
        <v>6383</v>
      </c>
      <c r="N2168">
        <v>1.388055555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0.62280689379024223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0.62280689379024223</v>
      </c>
    </row>
    <row r="2169" spans="1:31" x14ac:dyDescent="0.25">
      <c r="A2169">
        <v>1900285</v>
      </c>
      <c r="B2169">
        <v>1</v>
      </c>
      <c r="C2169" t="s">
        <v>80</v>
      </c>
      <c r="D2169" t="s">
        <v>95</v>
      </c>
      <c r="E2169" t="s">
        <v>154</v>
      </c>
      <c r="F2169" t="s">
        <v>6384</v>
      </c>
      <c r="G2169" t="s">
        <v>156</v>
      </c>
      <c r="H2169" t="s">
        <v>157</v>
      </c>
      <c r="I2169" t="s">
        <v>135</v>
      </c>
      <c r="J2169" t="s">
        <v>136</v>
      </c>
      <c r="K2169" t="s">
        <v>137</v>
      </c>
      <c r="L2169" t="s">
        <v>6385</v>
      </c>
      <c r="M2169" t="s">
        <v>6386</v>
      </c>
      <c r="N2169">
        <v>0.49722222199999999</v>
      </c>
      <c r="O2169">
        <v>0</v>
      </c>
      <c r="P2169">
        <v>1857</v>
      </c>
      <c r="Q2169">
        <v>0</v>
      </c>
      <c r="R2169">
        <v>1</v>
      </c>
      <c r="S2169">
        <v>1</v>
      </c>
      <c r="T2169">
        <v>145</v>
      </c>
      <c r="U2169">
        <v>0</v>
      </c>
      <c r="V2169">
        <v>2</v>
      </c>
      <c r="W2169">
        <v>0</v>
      </c>
      <c r="X2169">
        <v>242.94895726106424</v>
      </c>
      <c r="Y2169">
        <v>0</v>
      </c>
      <c r="Z2169">
        <v>1.3385785366210974</v>
      </c>
      <c r="AA2169">
        <v>0.45445369530882362</v>
      </c>
      <c r="AB2169">
        <v>99.226391792605241</v>
      </c>
      <c r="AC2169">
        <v>0</v>
      </c>
      <c r="AD2169">
        <v>11.148940240702757</v>
      </c>
      <c r="AE2169">
        <v>355.11732152630213</v>
      </c>
    </row>
    <row r="2170" spans="1:31" x14ac:dyDescent="0.25">
      <c r="A2170">
        <v>1900142</v>
      </c>
      <c r="B2170">
        <v>1</v>
      </c>
      <c r="C2170" t="s">
        <v>80</v>
      </c>
      <c r="D2170" t="s">
        <v>97</v>
      </c>
      <c r="E2170" t="s">
        <v>220</v>
      </c>
      <c r="F2170" t="s">
        <v>725</v>
      </c>
      <c r="G2170" t="s">
        <v>202</v>
      </c>
      <c r="H2170" t="s">
        <v>157</v>
      </c>
      <c r="I2170" t="s">
        <v>135</v>
      </c>
      <c r="J2170" t="s">
        <v>136</v>
      </c>
      <c r="K2170" t="s">
        <v>203</v>
      </c>
      <c r="L2170" t="s">
        <v>6387</v>
      </c>
      <c r="M2170" t="s">
        <v>6388</v>
      </c>
      <c r="N2170">
        <v>8.9436111109999992</v>
      </c>
      <c r="O2170">
        <v>5</v>
      </c>
      <c r="P2170">
        <v>620</v>
      </c>
      <c r="Q2170">
        <v>9</v>
      </c>
      <c r="R2170">
        <v>79</v>
      </c>
      <c r="S2170">
        <v>11</v>
      </c>
      <c r="T2170">
        <v>92</v>
      </c>
      <c r="U2170">
        <v>0</v>
      </c>
      <c r="V2170">
        <v>0</v>
      </c>
      <c r="W2170">
        <v>49.396366017289203</v>
      </c>
      <c r="X2170">
        <v>1633.4367140701454</v>
      </c>
      <c r="Y2170">
        <v>263.95944877716937</v>
      </c>
      <c r="Z2170">
        <v>424.75997130002213</v>
      </c>
      <c r="AA2170">
        <v>3620.7648366584808</v>
      </c>
      <c r="AB2170">
        <v>777.12784096730047</v>
      </c>
      <c r="AC2170">
        <v>0</v>
      </c>
      <c r="AD2170">
        <v>0</v>
      </c>
      <c r="AE2170">
        <v>6769.4451777904078</v>
      </c>
    </row>
    <row r="2171" spans="1:31" x14ac:dyDescent="0.25">
      <c r="A2171">
        <v>1900534</v>
      </c>
      <c r="B2171">
        <v>1</v>
      </c>
      <c r="C2171" t="s">
        <v>81</v>
      </c>
      <c r="D2171" t="s">
        <v>118</v>
      </c>
      <c r="E2171" t="s">
        <v>131</v>
      </c>
      <c r="F2171" t="s">
        <v>6389</v>
      </c>
      <c r="G2171" t="s">
        <v>133</v>
      </c>
      <c r="H2171" t="s">
        <v>134</v>
      </c>
      <c r="I2171" t="s">
        <v>135</v>
      </c>
      <c r="J2171" t="s">
        <v>136</v>
      </c>
      <c r="K2171" t="s">
        <v>137</v>
      </c>
      <c r="L2171" t="s">
        <v>6390</v>
      </c>
      <c r="M2171" t="s">
        <v>6391</v>
      </c>
      <c r="N2171">
        <v>3.2441666659999999</v>
      </c>
      <c r="O2171">
        <v>0</v>
      </c>
      <c r="P2171">
        <v>102</v>
      </c>
      <c r="Q2171">
        <v>0</v>
      </c>
      <c r="R2171">
        <v>0</v>
      </c>
      <c r="S2171">
        <v>0</v>
      </c>
      <c r="T2171">
        <v>4</v>
      </c>
      <c r="U2171">
        <v>0</v>
      </c>
      <c r="V2171">
        <v>0</v>
      </c>
      <c r="W2171">
        <v>0</v>
      </c>
      <c r="X2171">
        <v>84.979445972474863</v>
      </c>
      <c r="Y2171">
        <v>0</v>
      </c>
      <c r="Z2171">
        <v>0</v>
      </c>
      <c r="AA2171">
        <v>0</v>
      </c>
      <c r="AB2171">
        <v>3.9522014153293554</v>
      </c>
      <c r="AC2171">
        <v>0</v>
      </c>
      <c r="AD2171">
        <v>0</v>
      </c>
      <c r="AE2171">
        <v>88.931647387804219</v>
      </c>
    </row>
    <row r="2172" spans="1:31" x14ac:dyDescent="0.25">
      <c r="A2172">
        <v>1901018</v>
      </c>
      <c r="B2172">
        <v>1</v>
      </c>
      <c r="C2172" t="s">
        <v>80</v>
      </c>
      <c r="D2172" t="s">
        <v>85</v>
      </c>
      <c r="E2172" t="s">
        <v>149</v>
      </c>
      <c r="F2172" t="s">
        <v>6392</v>
      </c>
      <c r="G2172" t="s">
        <v>151</v>
      </c>
      <c r="H2172" t="s">
        <v>134</v>
      </c>
      <c r="I2172" t="s">
        <v>135</v>
      </c>
      <c r="J2172" t="s">
        <v>136</v>
      </c>
      <c r="K2172" t="s">
        <v>137</v>
      </c>
      <c r="L2172" t="s">
        <v>6393</v>
      </c>
      <c r="M2172" t="s">
        <v>6394</v>
      </c>
      <c r="N2172">
        <v>4.9672222220000002</v>
      </c>
      <c r="O2172">
        <v>0</v>
      </c>
      <c r="P2172">
        <v>806</v>
      </c>
      <c r="Q2172">
        <v>0</v>
      </c>
      <c r="R2172">
        <v>0</v>
      </c>
      <c r="S2172">
        <v>0</v>
      </c>
      <c r="T2172">
        <v>24</v>
      </c>
      <c r="U2172">
        <v>0</v>
      </c>
      <c r="V2172">
        <v>0</v>
      </c>
      <c r="W2172">
        <v>0</v>
      </c>
      <c r="X2172">
        <v>1088.426360860645</v>
      </c>
      <c r="Y2172">
        <v>0</v>
      </c>
      <c r="Z2172">
        <v>0</v>
      </c>
      <c r="AA2172">
        <v>0</v>
      </c>
      <c r="AB2172">
        <v>51.884960585652223</v>
      </c>
      <c r="AC2172">
        <v>0</v>
      </c>
      <c r="AD2172">
        <v>0</v>
      </c>
      <c r="AE2172">
        <v>1140.3113214462971</v>
      </c>
    </row>
    <row r="2173" spans="1:31" x14ac:dyDescent="0.25">
      <c r="A2173">
        <v>1900918</v>
      </c>
      <c r="B2173">
        <v>1</v>
      </c>
      <c r="C2173" t="s">
        <v>80</v>
      </c>
      <c r="D2173" t="s">
        <v>105</v>
      </c>
      <c r="E2173" t="s">
        <v>131</v>
      </c>
      <c r="F2173" t="s">
        <v>6395</v>
      </c>
      <c r="G2173" t="s">
        <v>133</v>
      </c>
      <c r="H2173" t="s">
        <v>134</v>
      </c>
      <c r="I2173" t="s">
        <v>135</v>
      </c>
      <c r="J2173" t="s">
        <v>136</v>
      </c>
      <c r="K2173" t="s">
        <v>137</v>
      </c>
      <c r="L2173" t="s">
        <v>6396</v>
      </c>
      <c r="M2173" t="s">
        <v>6397</v>
      </c>
      <c r="N2173">
        <v>5.392222222</v>
      </c>
      <c r="O2173">
        <v>0</v>
      </c>
      <c r="P2173">
        <v>120</v>
      </c>
      <c r="Q2173">
        <v>0</v>
      </c>
      <c r="R2173">
        <v>0</v>
      </c>
      <c r="S2173">
        <v>0</v>
      </c>
      <c r="T2173">
        <v>3</v>
      </c>
      <c r="U2173">
        <v>0</v>
      </c>
      <c r="V2173">
        <v>0</v>
      </c>
      <c r="W2173">
        <v>0</v>
      </c>
      <c r="X2173">
        <v>191.47101458439096</v>
      </c>
      <c r="Y2173">
        <v>0</v>
      </c>
      <c r="Z2173">
        <v>0</v>
      </c>
      <c r="AA2173">
        <v>0</v>
      </c>
      <c r="AB2173">
        <v>7.9125108825890411</v>
      </c>
      <c r="AC2173">
        <v>0</v>
      </c>
      <c r="AD2173">
        <v>0</v>
      </c>
      <c r="AE2173">
        <v>199.38352546697999</v>
      </c>
    </row>
    <row r="2174" spans="1:31" x14ac:dyDescent="0.25">
      <c r="A2174">
        <v>1900726</v>
      </c>
      <c r="B2174">
        <v>1</v>
      </c>
      <c r="C2174" t="s">
        <v>81</v>
      </c>
      <c r="D2174" t="s">
        <v>123</v>
      </c>
      <c r="E2174" t="s">
        <v>131</v>
      </c>
      <c r="F2174" t="s">
        <v>6398</v>
      </c>
      <c r="G2174" t="s">
        <v>133</v>
      </c>
      <c r="H2174" t="s">
        <v>134</v>
      </c>
      <c r="I2174" t="s">
        <v>135</v>
      </c>
      <c r="J2174" t="s">
        <v>136</v>
      </c>
      <c r="K2174" t="s">
        <v>137</v>
      </c>
      <c r="L2174" t="s">
        <v>6399</v>
      </c>
      <c r="M2174" t="s">
        <v>6400</v>
      </c>
      <c r="N2174">
        <v>12.93</v>
      </c>
      <c r="O2174">
        <v>0</v>
      </c>
      <c r="P2174">
        <v>151</v>
      </c>
      <c r="Q2174">
        <v>0</v>
      </c>
      <c r="R2174">
        <v>0</v>
      </c>
      <c r="S2174">
        <v>0</v>
      </c>
      <c r="T2174">
        <v>12</v>
      </c>
      <c r="U2174">
        <v>0</v>
      </c>
      <c r="V2174">
        <v>0</v>
      </c>
      <c r="W2174">
        <v>0</v>
      </c>
      <c r="X2174">
        <v>594.71277688653606</v>
      </c>
      <c r="Y2174">
        <v>0</v>
      </c>
      <c r="Z2174">
        <v>0</v>
      </c>
      <c r="AA2174">
        <v>0</v>
      </c>
      <c r="AB2174">
        <v>482.46771843356015</v>
      </c>
      <c r="AC2174">
        <v>0</v>
      </c>
      <c r="AD2174">
        <v>0</v>
      </c>
      <c r="AE2174">
        <v>1077.1804953200963</v>
      </c>
    </row>
    <row r="2175" spans="1:31" x14ac:dyDescent="0.25">
      <c r="A2175">
        <v>1900626</v>
      </c>
      <c r="B2175">
        <v>1</v>
      </c>
      <c r="C2175" t="s">
        <v>80</v>
      </c>
      <c r="D2175" t="s">
        <v>103</v>
      </c>
      <c r="E2175" t="s">
        <v>149</v>
      </c>
      <c r="F2175" t="s">
        <v>6401</v>
      </c>
      <c r="G2175" t="s">
        <v>151</v>
      </c>
      <c r="H2175" t="s">
        <v>134</v>
      </c>
      <c r="I2175" t="s">
        <v>135</v>
      </c>
      <c r="J2175" t="s">
        <v>136</v>
      </c>
      <c r="K2175" t="s">
        <v>137</v>
      </c>
      <c r="L2175" t="s">
        <v>6402</v>
      </c>
      <c r="M2175" t="s">
        <v>6403</v>
      </c>
      <c r="N2175">
        <v>0.99361111099999999</v>
      </c>
      <c r="O2175">
        <v>0</v>
      </c>
      <c r="P2175">
        <v>277</v>
      </c>
      <c r="Q2175">
        <v>0</v>
      </c>
      <c r="R2175">
        <v>0</v>
      </c>
      <c r="S2175">
        <v>0</v>
      </c>
      <c r="T2175">
        <v>71</v>
      </c>
      <c r="U2175">
        <v>0</v>
      </c>
      <c r="V2175">
        <v>0</v>
      </c>
      <c r="W2175">
        <v>0</v>
      </c>
      <c r="X2175">
        <v>84.531948437023189</v>
      </c>
      <c r="Y2175">
        <v>0</v>
      </c>
      <c r="Z2175">
        <v>0</v>
      </c>
      <c r="AA2175">
        <v>0</v>
      </c>
      <c r="AB2175">
        <v>138.52662807813465</v>
      </c>
      <c r="AC2175">
        <v>0</v>
      </c>
      <c r="AD2175">
        <v>0</v>
      </c>
      <c r="AE2175">
        <v>223.05857651515782</v>
      </c>
    </row>
    <row r="2176" spans="1:31" x14ac:dyDescent="0.25">
      <c r="A2176">
        <v>1900600</v>
      </c>
      <c r="B2176">
        <v>1</v>
      </c>
      <c r="C2176" t="s">
        <v>80</v>
      </c>
      <c r="D2176" t="s">
        <v>105</v>
      </c>
      <c r="E2176" t="s">
        <v>149</v>
      </c>
      <c r="F2176" t="s">
        <v>6404</v>
      </c>
      <c r="G2176" t="s">
        <v>162</v>
      </c>
      <c r="H2176" t="s">
        <v>134</v>
      </c>
      <c r="I2176" t="s">
        <v>135</v>
      </c>
      <c r="J2176" t="s">
        <v>136</v>
      </c>
      <c r="K2176" t="s">
        <v>137</v>
      </c>
      <c r="L2176" t="s">
        <v>6405</v>
      </c>
      <c r="M2176" t="s">
        <v>6406</v>
      </c>
      <c r="N2176">
        <v>1.811666666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3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110.66442004316576</v>
      </c>
      <c r="AC2176">
        <v>0</v>
      </c>
      <c r="AD2176">
        <v>0</v>
      </c>
      <c r="AE2176">
        <v>110.66442004316576</v>
      </c>
    </row>
    <row r="2177" spans="1:31" x14ac:dyDescent="0.25">
      <c r="A2177">
        <v>1900623</v>
      </c>
      <c r="B2177">
        <v>1</v>
      </c>
      <c r="C2177" t="s">
        <v>80</v>
      </c>
      <c r="D2177" t="s">
        <v>96</v>
      </c>
      <c r="E2177" t="s">
        <v>160</v>
      </c>
      <c r="F2177" t="s">
        <v>6407</v>
      </c>
      <c r="G2177" t="s">
        <v>133</v>
      </c>
      <c r="H2177" t="s">
        <v>134</v>
      </c>
      <c r="I2177" t="s">
        <v>135</v>
      </c>
      <c r="J2177" t="s">
        <v>136</v>
      </c>
      <c r="K2177" t="s">
        <v>137</v>
      </c>
      <c r="L2177" t="s">
        <v>6408</v>
      </c>
      <c r="M2177" t="s">
        <v>6409</v>
      </c>
      <c r="N2177">
        <v>0.62749999999999995</v>
      </c>
      <c r="O2177">
        <v>0</v>
      </c>
      <c r="P2177">
        <v>99</v>
      </c>
      <c r="Q2177">
        <v>0</v>
      </c>
      <c r="R2177">
        <v>0</v>
      </c>
      <c r="S2177">
        <v>0</v>
      </c>
      <c r="T2177">
        <v>17</v>
      </c>
      <c r="U2177">
        <v>0</v>
      </c>
      <c r="V2177">
        <v>0</v>
      </c>
      <c r="W2177">
        <v>0</v>
      </c>
      <c r="X2177">
        <v>17.402976394160444</v>
      </c>
      <c r="Y2177">
        <v>0</v>
      </c>
      <c r="Z2177">
        <v>0</v>
      </c>
      <c r="AA2177">
        <v>0</v>
      </c>
      <c r="AB2177">
        <v>46.946607844952531</v>
      </c>
      <c r="AC2177">
        <v>0</v>
      </c>
      <c r="AD2177">
        <v>0</v>
      </c>
      <c r="AE2177">
        <v>64.349584239112971</v>
      </c>
    </row>
    <row r="2178" spans="1:31" x14ac:dyDescent="0.25">
      <c r="A2178">
        <v>1900792</v>
      </c>
      <c r="B2178">
        <v>1</v>
      </c>
      <c r="C2178" t="s">
        <v>80</v>
      </c>
      <c r="D2178" t="s">
        <v>90</v>
      </c>
      <c r="E2178" t="s">
        <v>149</v>
      </c>
      <c r="F2178" t="s">
        <v>6410</v>
      </c>
      <c r="G2178" t="s">
        <v>439</v>
      </c>
      <c r="H2178" t="s">
        <v>134</v>
      </c>
      <c r="I2178" t="s">
        <v>135</v>
      </c>
      <c r="J2178" t="s">
        <v>136</v>
      </c>
      <c r="K2178" t="s">
        <v>137</v>
      </c>
      <c r="L2178" t="s">
        <v>6411</v>
      </c>
      <c r="M2178" t="s">
        <v>6412</v>
      </c>
      <c r="N2178">
        <v>1.310277777</v>
      </c>
      <c r="O2178">
        <v>0</v>
      </c>
      <c r="P2178">
        <v>689</v>
      </c>
      <c r="Q2178">
        <v>0</v>
      </c>
      <c r="R2178">
        <v>0</v>
      </c>
      <c r="S2178">
        <v>0</v>
      </c>
      <c r="T2178">
        <v>77</v>
      </c>
      <c r="U2178">
        <v>0</v>
      </c>
      <c r="V2178">
        <v>0</v>
      </c>
      <c r="W2178">
        <v>0</v>
      </c>
      <c r="X2178">
        <v>301.1055207248188</v>
      </c>
      <c r="Y2178">
        <v>0</v>
      </c>
      <c r="Z2178">
        <v>0</v>
      </c>
      <c r="AA2178">
        <v>0</v>
      </c>
      <c r="AB2178">
        <v>83.170393768374154</v>
      </c>
      <c r="AC2178">
        <v>0</v>
      </c>
      <c r="AD2178">
        <v>0</v>
      </c>
      <c r="AE2178">
        <v>384.27591449319294</v>
      </c>
    </row>
    <row r="2179" spans="1:31" x14ac:dyDescent="0.25">
      <c r="A2179">
        <v>1900199</v>
      </c>
      <c r="B2179">
        <v>1</v>
      </c>
      <c r="C2179" t="s">
        <v>80</v>
      </c>
      <c r="D2179" t="s">
        <v>102</v>
      </c>
      <c r="E2179" t="s">
        <v>154</v>
      </c>
      <c r="F2179" t="s">
        <v>358</v>
      </c>
      <c r="G2179" t="s">
        <v>202</v>
      </c>
      <c r="H2179" t="s">
        <v>157</v>
      </c>
      <c r="I2179" t="s">
        <v>135</v>
      </c>
      <c r="J2179" t="s">
        <v>136</v>
      </c>
      <c r="K2179" t="s">
        <v>203</v>
      </c>
      <c r="L2179" t="s">
        <v>6413</v>
      </c>
      <c r="M2179" t="s">
        <v>6414</v>
      </c>
      <c r="N2179">
        <v>5.0250147219999999</v>
      </c>
      <c r="O2179">
        <v>0</v>
      </c>
      <c r="P2179">
        <v>377</v>
      </c>
      <c r="Q2179">
        <v>0</v>
      </c>
      <c r="R2179">
        <v>4</v>
      </c>
      <c r="S2179">
        <v>1</v>
      </c>
      <c r="T2179">
        <v>38</v>
      </c>
      <c r="U2179">
        <v>1</v>
      </c>
      <c r="V2179">
        <v>0</v>
      </c>
      <c r="W2179">
        <v>0</v>
      </c>
      <c r="X2179">
        <v>406.22845791434537</v>
      </c>
      <c r="Y2179">
        <v>0</v>
      </c>
      <c r="Z2179">
        <v>88.149080594600051</v>
      </c>
      <c r="AA2179">
        <v>95.623979112719894</v>
      </c>
      <c r="AB2179">
        <v>199.35444201423158</v>
      </c>
      <c r="AC2179">
        <v>3007.1941927430357</v>
      </c>
      <c r="AD2179">
        <v>0</v>
      </c>
      <c r="AE2179">
        <v>3796.5501523789326</v>
      </c>
    </row>
    <row r="2180" spans="1:31" x14ac:dyDescent="0.25">
      <c r="A2180">
        <v>1900863</v>
      </c>
      <c r="B2180">
        <v>1</v>
      </c>
      <c r="C2180" t="s">
        <v>81</v>
      </c>
      <c r="D2180" t="s">
        <v>128</v>
      </c>
      <c r="E2180" t="s">
        <v>149</v>
      </c>
      <c r="F2180" t="s">
        <v>6415</v>
      </c>
      <c r="G2180" t="s">
        <v>151</v>
      </c>
      <c r="H2180" t="s">
        <v>134</v>
      </c>
      <c r="I2180" t="s">
        <v>135</v>
      </c>
      <c r="J2180" t="s">
        <v>136</v>
      </c>
      <c r="K2180" t="s">
        <v>137</v>
      </c>
      <c r="L2180" t="s">
        <v>6416</v>
      </c>
      <c r="M2180" t="s">
        <v>6417</v>
      </c>
      <c r="N2180">
        <v>1.916111111</v>
      </c>
      <c r="O2180">
        <v>0</v>
      </c>
      <c r="P2180">
        <v>373</v>
      </c>
      <c r="Q2180">
        <v>0</v>
      </c>
      <c r="R2180">
        <v>0</v>
      </c>
      <c r="S2180">
        <v>0</v>
      </c>
      <c r="T2180">
        <v>14</v>
      </c>
      <c r="U2180">
        <v>0</v>
      </c>
      <c r="V2180">
        <v>0</v>
      </c>
      <c r="W2180">
        <v>0</v>
      </c>
      <c r="X2180">
        <v>244.62669260453234</v>
      </c>
      <c r="Y2180">
        <v>0</v>
      </c>
      <c r="Z2180">
        <v>0</v>
      </c>
      <c r="AA2180">
        <v>0</v>
      </c>
      <c r="AB2180">
        <v>14.279844286063891</v>
      </c>
      <c r="AC2180">
        <v>0</v>
      </c>
      <c r="AD2180">
        <v>0</v>
      </c>
      <c r="AE2180">
        <v>258.90653689059621</v>
      </c>
    </row>
    <row r="2181" spans="1:31" x14ac:dyDescent="0.25">
      <c r="A2181">
        <v>1900145</v>
      </c>
      <c r="B2181">
        <v>1</v>
      </c>
      <c r="C2181" t="s">
        <v>80</v>
      </c>
      <c r="D2181" t="s">
        <v>97</v>
      </c>
      <c r="E2181" t="s">
        <v>140</v>
      </c>
      <c r="F2181" t="s">
        <v>6418</v>
      </c>
      <c r="G2181" t="s">
        <v>342</v>
      </c>
      <c r="H2181" t="s">
        <v>134</v>
      </c>
      <c r="I2181" t="s">
        <v>135</v>
      </c>
      <c r="J2181" t="s">
        <v>136</v>
      </c>
      <c r="K2181" t="s">
        <v>137</v>
      </c>
      <c r="L2181" t="s">
        <v>6419</v>
      </c>
      <c r="M2181" t="s">
        <v>6420</v>
      </c>
      <c r="N2181">
        <v>2.2541666660000002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2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1.6077802637401557</v>
      </c>
      <c r="AC2181">
        <v>0</v>
      </c>
      <c r="AD2181">
        <v>0</v>
      </c>
      <c r="AE2181">
        <v>1.6077802637401557</v>
      </c>
    </row>
    <row r="2182" spans="1:31" x14ac:dyDescent="0.25">
      <c r="A2182">
        <v>1900886</v>
      </c>
      <c r="B2182">
        <v>1</v>
      </c>
      <c r="C2182" t="s">
        <v>80</v>
      </c>
      <c r="D2182" t="s">
        <v>93</v>
      </c>
      <c r="E2182" t="s">
        <v>131</v>
      </c>
      <c r="F2182" t="s">
        <v>6421</v>
      </c>
      <c r="G2182" t="s">
        <v>133</v>
      </c>
      <c r="H2182" t="s">
        <v>134</v>
      </c>
      <c r="I2182" t="s">
        <v>135</v>
      </c>
      <c r="J2182" t="s">
        <v>136</v>
      </c>
      <c r="K2182" t="s">
        <v>137</v>
      </c>
      <c r="L2182" t="s">
        <v>6422</v>
      </c>
      <c r="M2182" t="s">
        <v>6423</v>
      </c>
      <c r="N2182">
        <v>0.837777777</v>
      </c>
      <c r="O2182">
        <v>0</v>
      </c>
      <c r="P2182">
        <v>55</v>
      </c>
      <c r="Q2182">
        <v>0</v>
      </c>
      <c r="R2182">
        <v>0</v>
      </c>
      <c r="S2182">
        <v>0</v>
      </c>
      <c r="T2182">
        <v>2</v>
      </c>
      <c r="U2182">
        <v>0</v>
      </c>
      <c r="V2182">
        <v>0</v>
      </c>
      <c r="W2182">
        <v>0</v>
      </c>
      <c r="X2182">
        <v>16.83055983081508</v>
      </c>
      <c r="Y2182">
        <v>0</v>
      </c>
      <c r="Z2182">
        <v>0</v>
      </c>
      <c r="AA2182">
        <v>0</v>
      </c>
      <c r="AB2182">
        <v>1.51417510982836</v>
      </c>
      <c r="AC2182">
        <v>0</v>
      </c>
      <c r="AD2182">
        <v>0</v>
      </c>
      <c r="AE2182">
        <v>18.344734940643441</v>
      </c>
    </row>
    <row r="2183" spans="1:31" x14ac:dyDescent="0.25">
      <c r="A2183">
        <v>1900122</v>
      </c>
      <c r="B2183">
        <v>1</v>
      </c>
      <c r="C2183" t="s">
        <v>81</v>
      </c>
      <c r="D2183" t="s">
        <v>120</v>
      </c>
      <c r="E2183" t="s">
        <v>220</v>
      </c>
      <c r="F2183" t="s">
        <v>6424</v>
      </c>
      <c r="G2183" t="s">
        <v>156</v>
      </c>
      <c r="H2183" t="s">
        <v>157</v>
      </c>
      <c r="I2183" t="s">
        <v>135</v>
      </c>
      <c r="J2183" t="s">
        <v>136</v>
      </c>
      <c r="K2183" t="s">
        <v>137</v>
      </c>
      <c r="L2183" t="s">
        <v>6425</v>
      </c>
      <c r="M2183" t="s">
        <v>6426</v>
      </c>
      <c r="N2183">
        <v>2.071666666</v>
      </c>
      <c r="O2183">
        <v>0</v>
      </c>
      <c r="P2183">
        <v>71</v>
      </c>
      <c r="Q2183">
        <v>54</v>
      </c>
      <c r="R2183">
        <v>9</v>
      </c>
      <c r="S2183">
        <v>11</v>
      </c>
      <c r="T2183">
        <v>3</v>
      </c>
      <c r="U2183">
        <v>0</v>
      </c>
      <c r="V2183">
        <v>0</v>
      </c>
      <c r="W2183">
        <v>0</v>
      </c>
      <c r="X2183">
        <v>46.533441358591759</v>
      </c>
      <c r="Y2183">
        <v>610.81463557096788</v>
      </c>
      <c r="Z2183">
        <v>121.78080314354577</v>
      </c>
      <c r="AA2183">
        <v>99.373474533714628</v>
      </c>
      <c r="AB2183">
        <v>1.4350155481450446</v>
      </c>
      <c r="AC2183">
        <v>0</v>
      </c>
      <c r="AD2183">
        <v>0</v>
      </c>
      <c r="AE2183">
        <v>879.93737015496515</v>
      </c>
    </row>
    <row r="2184" spans="1:31" x14ac:dyDescent="0.25">
      <c r="A2184">
        <v>1900909</v>
      </c>
      <c r="B2184">
        <v>1</v>
      </c>
      <c r="C2184" t="s">
        <v>80</v>
      </c>
      <c r="D2184" t="s">
        <v>106</v>
      </c>
      <c r="E2184" t="s">
        <v>149</v>
      </c>
      <c r="F2184" t="s">
        <v>2985</v>
      </c>
      <c r="G2184" t="s">
        <v>151</v>
      </c>
      <c r="H2184" t="s">
        <v>134</v>
      </c>
      <c r="I2184" t="s">
        <v>135</v>
      </c>
      <c r="J2184" t="s">
        <v>136</v>
      </c>
      <c r="K2184" t="s">
        <v>137</v>
      </c>
      <c r="L2184" t="s">
        <v>6427</v>
      </c>
      <c r="M2184" t="s">
        <v>6428</v>
      </c>
      <c r="N2184">
        <v>3.5986111109999999</v>
      </c>
      <c r="O2184">
        <v>0</v>
      </c>
      <c r="P2184">
        <v>158</v>
      </c>
      <c r="Q2184">
        <v>0</v>
      </c>
      <c r="R2184">
        <v>6</v>
      </c>
      <c r="S2184">
        <v>0</v>
      </c>
      <c r="T2184">
        <v>13</v>
      </c>
      <c r="U2184">
        <v>0</v>
      </c>
      <c r="V2184">
        <v>0</v>
      </c>
      <c r="W2184">
        <v>0</v>
      </c>
      <c r="X2184">
        <v>109.47990079868421</v>
      </c>
      <c r="Y2184">
        <v>0</v>
      </c>
      <c r="Z2184">
        <v>23.273793918013709</v>
      </c>
      <c r="AA2184">
        <v>0</v>
      </c>
      <c r="AB2184">
        <v>37.227371330213948</v>
      </c>
      <c r="AC2184">
        <v>0</v>
      </c>
      <c r="AD2184">
        <v>0</v>
      </c>
      <c r="AE2184">
        <v>169.98106604691185</v>
      </c>
    </row>
    <row r="2185" spans="1:31" x14ac:dyDescent="0.25">
      <c r="A2185">
        <v>1900368</v>
      </c>
      <c r="B2185">
        <v>1</v>
      </c>
      <c r="C2185" t="s">
        <v>80</v>
      </c>
      <c r="D2185" t="s">
        <v>92</v>
      </c>
      <c r="E2185" t="s">
        <v>149</v>
      </c>
      <c r="F2185" t="s">
        <v>4954</v>
      </c>
      <c r="G2185" t="s">
        <v>151</v>
      </c>
      <c r="H2185" t="s">
        <v>134</v>
      </c>
      <c r="I2185" t="s">
        <v>135</v>
      </c>
      <c r="J2185" t="s">
        <v>136</v>
      </c>
      <c r="K2185" t="s">
        <v>137</v>
      </c>
      <c r="L2185" t="s">
        <v>6429</v>
      </c>
      <c r="M2185" t="s">
        <v>6430</v>
      </c>
      <c r="N2185">
        <v>2.8444444440000001</v>
      </c>
      <c r="O2185">
        <v>0</v>
      </c>
      <c r="P2185">
        <v>137</v>
      </c>
      <c r="Q2185">
        <v>0</v>
      </c>
      <c r="R2185">
        <v>0</v>
      </c>
      <c r="S2185">
        <v>0</v>
      </c>
      <c r="T2185">
        <v>93</v>
      </c>
      <c r="U2185">
        <v>0</v>
      </c>
      <c r="V2185">
        <v>0</v>
      </c>
      <c r="W2185">
        <v>0</v>
      </c>
      <c r="X2185">
        <v>98.905088434962636</v>
      </c>
      <c r="Y2185">
        <v>0</v>
      </c>
      <c r="Z2185">
        <v>0</v>
      </c>
      <c r="AA2185">
        <v>0</v>
      </c>
      <c r="AB2185">
        <v>451.70647704686905</v>
      </c>
      <c r="AC2185">
        <v>0</v>
      </c>
      <c r="AD2185">
        <v>0</v>
      </c>
      <c r="AE2185">
        <v>550.61156548183169</v>
      </c>
    </row>
    <row r="2186" spans="1:31" x14ac:dyDescent="0.25">
      <c r="A2186">
        <v>1900855</v>
      </c>
      <c r="B2186">
        <v>1</v>
      </c>
      <c r="C2186" t="s">
        <v>81</v>
      </c>
      <c r="D2186" t="s">
        <v>118</v>
      </c>
      <c r="E2186" t="s">
        <v>220</v>
      </c>
      <c r="F2186" t="s">
        <v>6431</v>
      </c>
      <c r="G2186" t="s">
        <v>156</v>
      </c>
      <c r="H2186" t="s">
        <v>157</v>
      </c>
      <c r="I2186" t="s">
        <v>135</v>
      </c>
      <c r="J2186" t="s">
        <v>136</v>
      </c>
      <c r="K2186" t="s">
        <v>137</v>
      </c>
      <c r="L2186" t="s">
        <v>6432</v>
      </c>
      <c r="M2186" t="s">
        <v>6433</v>
      </c>
      <c r="N2186">
        <v>1.025555555</v>
      </c>
      <c r="O2186">
        <v>9</v>
      </c>
      <c r="P2186">
        <v>181</v>
      </c>
      <c r="Q2186">
        <v>31</v>
      </c>
      <c r="R2186">
        <v>54</v>
      </c>
      <c r="S2186">
        <v>3</v>
      </c>
      <c r="T2186">
        <v>24</v>
      </c>
      <c r="U2186">
        <v>0</v>
      </c>
      <c r="V2186">
        <v>0</v>
      </c>
      <c r="W2186">
        <v>9.3533309105949609</v>
      </c>
      <c r="X2186">
        <v>80.470639296599757</v>
      </c>
      <c r="Y2186">
        <v>67.737592322851427</v>
      </c>
      <c r="Z2186">
        <v>43.912876019566184</v>
      </c>
      <c r="AA2186">
        <v>3.9020695634005738</v>
      </c>
      <c r="AB2186">
        <v>26.875406771909187</v>
      </c>
      <c r="AC2186">
        <v>0</v>
      </c>
      <c r="AD2186">
        <v>0</v>
      </c>
      <c r="AE2186">
        <v>232.25191488492209</v>
      </c>
    </row>
    <row r="2187" spans="1:31" x14ac:dyDescent="0.25">
      <c r="A2187">
        <v>1900949</v>
      </c>
      <c r="B2187">
        <v>1</v>
      </c>
      <c r="C2187" t="s">
        <v>81</v>
      </c>
      <c r="D2187" t="s">
        <v>113</v>
      </c>
      <c r="E2187" t="s">
        <v>131</v>
      </c>
      <c r="F2187" t="s">
        <v>6434</v>
      </c>
      <c r="G2187" t="s">
        <v>133</v>
      </c>
      <c r="H2187" t="s">
        <v>134</v>
      </c>
      <c r="I2187" t="s">
        <v>135</v>
      </c>
      <c r="J2187" t="s">
        <v>136</v>
      </c>
      <c r="K2187" t="s">
        <v>137</v>
      </c>
      <c r="L2187" t="s">
        <v>6435</v>
      </c>
      <c r="M2187" t="s">
        <v>6436</v>
      </c>
      <c r="N2187">
        <v>1.5152777770000001</v>
      </c>
      <c r="O2187">
        <v>0</v>
      </c>
      <c r="P2187">
        <v>69</v>
      </c>
      <c r="Q2187">
        <v>0</v>
      </c>
      <c r="R2187">
        <v>4</v>
      </c>
      <c r="S2187">
        <v>0</v>
      </c>
      <c r="T2187">
        <v>49</v>
      </c>
      <c r="U2187">
        <v>0</v>
      </c>
      <c r="V2187">
        <v>0</v>
      </c>
      <c r="W2187">
        <v>0</v>
      </c>
      <c r="X2187">
        <v>23.24454852100699</v>
      </c>
      <c r="Y2187">
        <v>0</v>
      </c>
      <c r="Z2187">
        <v>10.054896062271897</v>
      </c>
      <c r="AA2187">
        <v>0</v>
      </c>
      <c r="AB2187">
        <v>31.395608680104388</v>
      </c>
      <c r="AC2187">
        <v>0</v>
      </c>
      <c r="AD2187">
        <v>0</v>
      </c>
      <c r="AE2187">
        <v>64.695053263383272</v>
      </c>
    </row>
    <row r="2188" spans="1:31" x14ac:dyDescent="0.25">
      <c r="A2188">
        <v>1899953</v>
      </c>
      <c r="B2188">
        <v>1</v>
      </c>
      <c r="C2188" t="s">
        <v>80</v>
      </c>
      <c r="D2188" t="s">
        <v>99</v>
      </c>
      <c r="E2188" t="s">
        <v>140</v>
      </c>
      <c r="F2188" t="s">
        <v>6437</v>
      </c>
      <c r="G2188" t="s">
        <v>342</v>
      </c>
      <c r="H2188" t="s">
        <v>134</v>
      </c>
      <c r="I2188" t="s">
        <v>135</v>
      </c>
      <c r="J2188" t="s">
        <v>136</v>
      </c>
      <c r="K2188" t="s">
        <v>137</v>
      </c>
      <c r="L2188" t="s">
        <v>6438</v>
      </c>
      <c r="M2188" t="s">
        <v>6439</v>
      </c>
      <c r="N2188">
        <v>9.7538888880000005</v>
      </c>
      <c r="O2188">
        <v>0</v>
      </c>
      <c r="P2188">
        <v>4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7.0749629753853398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7.0749629753853398</v>
      </c>
    </row>
    <row r="2189" spans="1:31" x14ac:dyDescent="0.25">
      <c r="A2189">
        <v>1900168</v>
      </c>
      <c r="B2189">
        <v>1</v>
      </c>
      <c r="C2189" t="s">
        <v>80</v>
      </c>
      <c r="D2189" t="s">
        <v>95</v>
      </c>
      <c r="E2189" t="s">
        <v>131</v>
      </c>
      <c r="F2189" t="s">
        <v>2443</v>
      </c>
      <c r="G2189" t="s">
        <v>263</v>
      </c>
      <c r="H2189" t="s">
        <v>134</v>
      </c>
      <c r="I2189" t="s">
        <v>135</v>
      </c>
      <c r="J2189" t="s">
        <v>136</v>
      </c>
      <c r="K2189" t="s">
        <v>203</v>
      </c>
      <c r="L2189" t="s">
        <v>6440</v>
      </c>
      <c r="M2189" t="s">
        <v>6441</v>
      </c>
      <c r="N2189">
        <v>7.5069119439999996</v>
      </c>
      <c r="O2189">
        <v>0</v>
      </c>
      <c r="P2189">
        <v>76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141.34400272259327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141.34400272259327</v>
      </c>
    </row>
    <row r="2190" spans="1:31" x14ac:dyDescent="0.25">
      <c r="A2190">
        <v>1900560</v>
      </c>
      <c r="B2190">
        <v>1</v>
      </c>
      <c r="C2190" t="s">
        <v>80</v>
      </c>
      <c r="D2190" t="s">
        <v>100</v>
      </c>
      <c r="E2190" t="s">
        <v>140</v>
      </c>
      <c r="F2190" t="s">
        <v>6442</v>
      </c>
      <c r="G2190" t="s">
        <v>146</v>
      </c>
      <c r="H2190" t="s">
        <v>134</v>
      </c>
      <c r="I2190" t="s">
        <v>135</v>
      </c>
      <c r="J2190" t="s">
        <v>136</v>
      </c>
      <c r="K2190" t="s">
        <v>137</v>
      </c>
      <c r="L2190" t="s">
        <v>6443</v>
      </c>
      <c r="M2190" t="s">
        <v>6444</v>
      </c>
      <c r="N2190">
        <v>5.0019444440000003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1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15.007505239358435</v>
      </c>
      <c r="AC2190">
        <v>0</v>
      </c>
      <c r="AD2190">
        <v>0</v>
      </c>
      <c r="AE2190">
        <v>15.007505239358435</v>
      </c>
    </row>
    <row r="2191" spans="1:31" x14ac:dyDescent="0.25">
      <c r="A2191">
        <v>1900105</v>
      </c>
      <c r="B2191">
        <v>1</v>
      </c>
      <c r="C2191" t="s">
        <v>80</v>
      </c>
      <c r="D2191" t="s">
        <v>93</v>
      </c>
      <c r="E2191" t="s">
        <v>154</v>
      </c>
      <c r="F2191" t="s">
        <v>6445</v>
      </c>
      <c r="G2191" t="s">
        <v>156</v>
      </c>
      <c r="H2191" t="s">
        <v>157</v>
      </c>
      <c r="I2191" t="s">
        <v>135</v>
      </c>
      <c r="J2191" t="s">
        <v>136</v>
      </c>
      <c r="K2191" t="s">
        <v>137</v>
      </c>
      <c r="L2191" t="s">
        <v>6446</v>
      </c>
      <c r="M2191" t="s">
        <v>6447</v>
      </c>
      <c r="N2191">
        <v>0.73166666599999997</v>
      </c>
      <c r="O2191">
        <v>3</v>
      </c>
      <c r="P2191">
        <v>12</v>
      </c>
      <c r="Q2191">
        <v>39</v>
      </c>
      <c r="R2191">
        <v>167</v>
      </c>
      <c r="S2191">
        <v>11</v>
      </c>
      <c r="T2191">
        <v>37</v>
      </c>
      <c r="U2191">
        <v>0</v>
      </c>
      <c r="V2191">
        <v>0</v>
      </c>
      <c r="W2191">
        <v>4.9939854095380873</v>
      </c>
      <c r="X2191">
        <v>5.9213448456436213</v>
      </c>
      <c r="Y2191">
        <v>267.66130603174986</v>
      </c>
      <c r="Z2191">
        <v>761.26551231596818</v>
      </c>
      <c r="AA2191">
        <v>128.65737900325189</v>
      </c>
      <c r="AB2191">
        <v>84.200027278760786</v>
      </c>
      <c r="AC2191">
        <v>0</v>
      </c>
      <c r="AD2191">
        <v>0</v>
      </c>
      <c r="AE2191">
        <v>1252.6995548849122</v>
      </c>
    </row>
    <row r="2192" spans="1:31" x14ac:dyDescent="0.25">
      <c r="A2192">
        <v>1900752</v>
      </c>
      <c r="B2192">
        <v>1</v>
      </c>
      <c r="C2192" t="s">
        <v>80</v>
      </c>
      <c r="D2192" t="s">
        <v>106</v>
      </c>
      <c r="E2192" t="s">
        <v>149</v>
      </c>
      <c r="F2192" t="s">
        <v>5137</v>
      </c>
      <c r="G2192" t="s">
        <v>151</v>
      </c>
      <c r="H2192" t="s">
        <v>134</v>
      </c>
      <c r="I2192" t="s">
        <v>135</v>
      </c>
      <c r="J2192" t="s">
        <v>136</v>
      </c>
      <c r="K2192" t="s">
        <v>137</v>
      </c>
      <c r="L2192" t="s">
        <v>6448</v>
      </c>
      <c r="M2192" t="s">
        <v>6449</v>
      </c>
      <c r="N2192">
        <v>1.3786111109999999</v>
      </c>
      <c r="O2192">
        <v>0</v>
      </c>
      <c r="P2192">
        <v>352</v>
      </c>
      <c r="Q2192">
        <v>0</v>
      </c>
      <c r="R2192">
        <v>1</v>
      </c>
      <c r="S2192">
        <v>0</v>
      </c>
      <c r="T2192">
        <v>7</v>
      </c>
      <c r="U2192">
        <v>0</v>
      </c>
      <c r="V2192">
        <v>0</v>
      </c>
      <c r="W2192">
        <v>0</v>
      </c>
      <c r="X2192">
        <v>168.66635855182139</v>
      </c>
      <c r="Y2192">
        <v>0</v>
      </c>
      <c r="Z2192">
        <v>3.4732199687517085</v>
      </c>
      <c r="AA2192">
        <v>0</v>
      </c>
      <c r="AB2192">
        <v>5.6089870950382181</v>
      </c>
      <c r="AC2192">
        <v>0</v>
      </c>
      <c r="AD2192">
        <v>0</v>
      </c>
      <c r="AE2192">
        <v>177.74856561561134</v>
      </c>
    </row>
    <row r="2193" spans="1:31" x14ac:dyDescent="0.25">
      <c r="A2193">
        <v>1900800</v>
      </c>
      <c r="B2193">
        <v>1</v>
      </c>
      <c r="C2193" t="s">
        <v>80</v>
      </c>
      <c r="D2193" t="s">
        <v>98</v>
      </c>
      <c r="E2193" t="s">
        <v>149</v>
      </c>
      <c r="F2193" t="s">
        <v>6450</v>
      </c>
      <c r="G2193" t="s">
        <v>151</v>
      </c>
      <c r="H2193" t="s">
        <v>134</v>
      </c>
      <c r="I2193" t="s">
        <v>135</v>
      </c>
      <c r="J2193" t="s">
        <v>136</v>
      </c>
      <c r="K2193" t="s">
        <v>137</v>
      </c>
      <c r="L2193" t="s">
        <v>6451</v>
      </c>
      <c r="M2193" t="s">
        <v>6452</v>
      </c>
      <c r="N2193">
        <v>1.0083333329999999</v>
      </c>
      <c r="O2193">
        <v>0</v>
      </c>
      <c r="P2193">
        <v>65</v>
      </c>
      <c r="Q2193">
        <v>0</v>
      </c>
      <c r="R2193">
        <v>26</v>
      </c>
      <c r="S2193">
        <v>0</v>
      </c>
      <c r="T2193">
        <v>11</v>
      </c>
      <c r="U2193">
        <v>0</v>
      </c>
      <c r="V2193">
        <v>0</v>
      </c>
      <c r="W2193">
        <v>0</v>
      </c>
      <c r="X2193">
        <v>19.263534756868999</v>
      </c>
      <c r="Y2193">
        <v>0</v>
      </c>
      <c r="Z2193">
        <v>55.82326813310803</v>
      </c>
      <c r="AA2193">
        <v>0</v>
      </c>
      <c r="AB2193">
        <v>17.268903930674483</v>
      </c>
      <c r="AC2193">
        <v>0</v>
      </c>
      <c r="AD2193">
        <v>0</v>
      </c>
      <c r="AE2193">
        <v>92.35570682065152</v>
      </c>
    </row>
    <row r="2194" spans="1:31" x14ac:dyDescent="0.25">
      <c r="A2194">
        <v>1900995</v>
      </c>
      <c r="B2194">
        <v>1</v>
      </c>
      <c r="C2194" t="s">
        <v>81</v>
      </c>
      <c r="D2194" t="s">
        <v>113</v>
      </c>
      <c r="E2194" t="s">
        <v>131</v>
      </c>
      <c r="F2194" t="s">
        <v>6453</v>
      </c>
      <c r="G2194" t="s">
        <v>133</v>
      </c>
      <c r="H2194" t="s">
        <v>134</v>
      </c>
      <c r="I2194" t="s">
        <v>135</v>
      </c>
      <c r="J2194" t="s">
        <v>136</v>
      </c>
      <c r="K2194" t="s">
        <v>137</v>
      </c>
      <c r="L2194" t="s">
        <v>6454</v>
      </c>
      <c r="M2194" t="s">
        <v>6455</v>
      </c>
      <c r="N2194">
        <v>1.843611111</v>
      </c>
      <c r="O2194">
        <v>0</v>
      </c>
      <c r="P2194">
        <v>65</v>
      </c>
      <c r="Q2194">
        <v>0</v>
      </c>
      <c r="R2194">
        <v>0</v>
      </c>
      <c r="S2194">
        <v>0</v>
      </c>
      <c r="T2194">
        <v>4</v>
      </c>
      <c r="U2194">
        <v>0</v>
      </c>
      <c r="V2194">
        <v>0</v>
      </c>
      <c r="W2194">
        <v>0</v>
      </c>
      <c r="X2194">
        <v>28.731105707666984</v>
      </c>
      <c r="Y2194">
        <v>0</v>
      </c>
      <c r="Z2194">
        <v>0</v>
      </c>
      <c r="AA2194">
        <v>0</v>
      </c>
      <c r="AB2194">
        <v>3.5854190660292309</v>
      </c>
      <c r="AC2194">
        <v>0</v>
      </c>
      <c r="AD2194">
        <v>0</v>
      </c>
      <c r="AE2194">
        <v>32.316524773696216</v>
      </c>
    </row>
    <row r="2195" spans="1:31" x14ac:dyDescent="0.25">
      <c r="A2195">
        <v>1900019</v>
      </c>
      <c r="B2195">
        <v>1</v>
      </c>
      <c r="C2195" t="s">
        <v>80</v>
      </c>
      <c r="D2195" t="s">
        <v>93</v>
      </c>
      <c r="E2195" t="s">
        <v>140</v>
      </c>
      <c r="F2195" t="s">
        <v>6456</v>
      </c>
      <c r="G2195" t="s">
        <v>217</v>
      </c>
      <c r="H2195" t="s">
        <v>134</v>
      </c>
      <c r="I2195" t="s">
        <v>135</v>
      </c>
      <c r="J2195" t="s">
        <v>136</v>
      </c>
      <c r="K2195" t="s">
        <v>137</v>
      </c>
      <c r="L2195" t="s">
        <v>6457</v>
      </c>
      <c r="M2195" t="s">
        <v>6458</v>
      </c>
      <c r="N2195">
        <v>1.7069444439999999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0.11526831058381114</v>
      </c>
      <c r="AC2195">
        <v>0</v>
      </c>
      <c r="AD2195">
        <v>0</v>
      </c>
      <c r="AE2195">
        <v>0.11526831058381114</v>
      </c>
    </row>
    <row r="2196" spans="1:31" x14ac:dyDescent="0.25">
      <c r="A2196">
        <v>1900494</v>
      </c>
      <c r="B2196">
        <v>1</v>
      </c>
      <c r="C2196" t="s">
        <v>81</v>
      </c>
      <c r="D2196" t="s">
        <v>120</v>
      </c>
      <c r="E2196" t="s">
        <v>149</v>
      </c>
      <c r="F2196" t="s">
        <v>2464</v>
      </c>
      <c r="G2196" t="s">
        <v>151</v>
      </c>
      <c r="H2196" t="s">
        <v>134</v>
      </c>
      <c r="I2196" t="s">
        <v>135</v>
      </c>
      <c r="J2196" t="s">
        <v>136</v>
      </c>
      <c r="K2196" t="s">
        <v>137</v>
      </c>
      <c r="L2196" t="s">
        <v>6459</v>
      </c>
      <c r="M2196" t="s">
        <v>6460</v>
      </c>
      <c r="N2196">
        <v>0.61166666599999997</v>
      </c>
      <c r="O2196">
        <v>0</v>
      </c>
      <c r="P2196">
        <v>195</v>
      </c>
      <c r="Q2196">
        <v>0</v>
      </c>
      <c r="R2196">
        <v>5</v>
      </c>
      <c r="S2196">
        <v>0</v>
      </c>
      <c r="T2196">
        <v>50</v>
      </c>
      <c r="U2196">
        <v>0</v>
      </c>
      <c r="V2196">
        <v>0</v>
      </c>
      <c r="W2196">
        <v>0</v>
      </c>
      <c r="X2196">
        <v>33.908877708526724</v>
      </c>
      <c r="Y2196">
        <v>0</v>
      </c>
      <c r="Z2196">
        <v>1.5125445812571137</v>
      </c>
      <c r="AA2196">
        <v>0</v>
      </c>
      <c r="AB2196">
        <v>32.748574318544982</v>
      </c>
      <c r="AC2196">
        <v>0</v>
      </c>
      <c r="AD2196">
        <v>0</v>
      </c>
      <c r="AE2196">
        <v>68.169996608328816</v>
      </c>
    </row>
    <row r="2197" spans="1:31" x14ac:dyDescent="0.25">
      <c r="A2197">
        <v>1900113</v>
      </c>
      <c r="B2197">
        <v>1</v>
      </c>
      <c r="C2197" t="s">
        <v>81</v>
      </c>
      <c r="D2197" t="s">
        <v>118</v>
      </c>
      <c r="E2197" t="s">
        <v>140</v>
      </c>
      <c r="F2197" t="s">
        <v>6461</v>
      </c>
      <c r="G2197" t="s">
        <v>362</v>
      </c>
      <c r="H2197" t="s">
        <v>134</v>
      </c>
      <c r="I2197" t="s">
        <v>135</v>
      </c>
      <c r="J2197" t="s">
        <v>3</v>
      </c>
      <c r="K2197" t="s">
        <v>137</v>
      </c>
      <c r="L2197" t="s">
        <v>6462</v>
      </c>
      <c r="M2197" t="s">
        <v>6463</v>
      </c>
      <c r="N2197">
        <v>2.4616666660000002</v>
      </c>
      <c r="O2197">
        <v>0</v>
      </c>
      <c r="P2197">
        <v>5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3.5051856555054033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3.5051856555054033</v>
      </c>
    </row>
    <row r="2198" spans="1:31" x14ac:dyDescent="0.25">
      <c r="A2198">
        <v>1899996</v>
      </c>
      <c r="B2198">
        <v>1</v>
      </c>
      <c r="C2198" t="s">
        <v>80</v>
      </c>
      <c r="D2198" t="s">
        <v>88</v>
      </c>
      <c r="E2198" t="s">
        <v>140</v>
      </c>
      <c r="F2198" t="s">
        <v>6464</v>
      </c>
      <c r="G2198" t="s">
        <v>217</v>
      </c>
      <c r="H2198" t="s">
        <v>134</v>
      </c>
      <c r="I2198" t="s">
        <v>135</v>
      </c>
      <c r="J2198" t="s">
        <v>136</v>
      </c>
      <c r="K2198" t="s">
        <v>137</v>
      </c>
      <c r="L2198" t="s">
        <v>6465</v>
      </c>
      <c r="M2198" t="s">
        <v>6466</v>
      </c>
      <c r="N2198">
        <v>1.2422222220000001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0.36445129043839836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0.36445129043839836</v>
      </c>
    </row>
    <row r="2199" spans="1:31" x14ac:dyDescent="0.25">
      <c r="A2199">
        <v>1900729</v>
      </c>
      <c r="B2199">
        <v>1</v>
      </c>
      <c r="C2199" t="s">
        <v>81</v>
      </c>
      <c r="D2199" t="s">
        <v>119</v>
      </c>
      <c r="E2199" t="s">
        <v>154</v>
      </c>
      <c r="F2199" t="s">
        <v>6467</v>
      </c>
      <c r="G2199" t="s">
        <v>156</v>
      </c>
      <c r="H2199" t="s">
        <v>157</v>
      </c>
      <c r="I2199" t="s">
        <v>135</v>
      </c>
      <c r="J2199" t="s">
        <v>136</v>
      </c>
      <c r="K2199" t="s">
        <v>137</v>
      </c>
      <c r="L2199" t="s">
        <v>6468</v>
      </c>
      <c r="M2199" t="s">
        <v>6469</v>
      </c>
      <c r="N2199">
        <v>5.6666665999999997E-2</v>
      </c>
      <c r="O2199">
        <v>0</v>
      </c>
      <c r="P2199">
        <v>471</v>
      </c>
      <c r="Q2199">
        <v>45</v>
      </c>
      <c r="R2199">
        <v>109</v>
      </c>
      <c r="S2199">
        <v>2</v>
      </c>
      <c r="T2199">
        <v>17</v>
      </c>
      <c r="U2199">
        <v>0</v>
      </c>
      <c r="V2199">
        <v>0</v>
      </c>
      <c r="W2199">
        <v>0</v>
      </c>
      <c r="X2199">
        <v>5.4908814597193309</v>
      </c>
      <c r="Y2199">
        <v>13.516890514926574</v>
      </c>
      <c r="Z2199">
        <v>33.275237396736507</v>
      </c>
      <c r="AA2199">
        <v>0.60030403917355324</v>
      </c>
      <c r="AB2199">
        <v>0.39123428792748671</v>
      </c>
      <c r="AC2199">
        <v>0</v>
      </c>
      <c r="AD2199">
        <v>0</v>
      </c>
      <c r="AE2199">
        <v>53.274547698483453</v>
      </c>
    </row>
    <row r="2200" spans="1:31" x14ac:dyDescent="0.25">
      <c r="A2200">
        <v>1900803</v>
      </c>
      <c r="B2200">
        <v>1</v>
      </c>
      <c r="C2200" t="s">
        <v>80</v>
      </c>
      <c r="D2200" t="s">
        <v>110</v>
      </c>
      <c r="E2200" t="s">
        <v>131</v>
      </c>
      <c r="F2200" t="s">
        <v>5392</v>
      </c>
      <c r="G2200" t="s">
        <v>133</v>
      </c>
      <c r="H2200" t="s">
        <v>134</v>
      </c>
      <c r="I2200" t="s">
        <v>135</v>
      </c>
      <c r="J2200" t="s">
        <v>136</v>
      </c>
      <c r="K2200" t="s">
        <v>137</v>
      </c>
      <c r="L2200" t="s">
        <v>6470</v>
      </c>
      <c r="M2200" t="s">
        <v>6471</v>
      </c>
      <c r="N2200">
        <v>8.98</v>
      </c>
      <c r="O2200">
        <v>0</v>
      </c>
      <c r="P2200">
        <v>121</v>
      </c>
      <c r="Q2200">
        <v>0</v>
      </c>
      <c r="R2200">
        <v>0</v>
      </c>
      <c r="S2200">
        <v>0</v>
      </c>
      <c r="T2200">
        <v>37</v>
      </c>
      <c r="U2200">
        <v>0</v>
      </c>
      <c r="V2200">
        <v>0</v>
      </c>
      <c r="W2200">
        <v>0</v>
      </c>
      <c r="X2200">
        <v>362.22644504851513</v>
      </c>
      <c r="Y2200">
        <v>0</v>
      </c>
      <c r="Z2200">
        <v>0</v>
      </c>
      <c r="AA2200">
        <v>0</v>
      </c>
      <c r="AB2200">
        <v>335.0084204048747</v>
      </c>
      <c r="AC2200">
        <v>0</v>
      </c>
      <c r="AD2200">
        <v>0</v>
      </c>
      <c r="AE2200">
        <v>697.23486545338983</v>
      </c>
    </row>
    <row r="2201" spans="1:31" x14ac:dyDescent="0.25">
      <c r="A2201">
        <v>1900686</v>
      </c>
      <c r="B2201">
        <v>1</v>
      </c>
      <c r="C2201" t="s">
        <v>80</v>
      </c>
      <c r="D2201" t="s">
        <v>101</v>
      </c>
      <c r="E2201" t="s">
        <v>160</v>
      </c>
      <c r="F2201" t="s">
        <v>6472</v>
      </c>
      <c r="G2201" t="s">
        <v>133</v>
      </c>
      <c r="H2201" t="s">
        <v>134</v>
      </c>
      <c r="I2201" t="s">
        <v>135</v>
      </c>
      <c r="J2201" t="s">
        <v>136</v>
      </c>
      <c r="K2201" t="s">
        <v>137</v>
      </c>
      <c r="L2201" t="s">
        <v>6473</v>
      </c>
      <c r="M2201" t="s">
        <v>6474</v>
      </c>
      <c r="N2201">
        <v>2.4988888880000002</v>
      </c>
      <c r="O2201">
        <v>0</v>
      </c>
      <c r="P2201">
        <v>110</v>
      </c>
      <c r="Q2201">
        <v>0</v>
      </c>
      <c r="R2201">
        <v>0</v>
      </c>
      <c r="S2201">
        <v>0</v>
      </c>
      <c r="T2201">
        <v>61</v>
      </c>
      <c r="U2201">
        <v>0</v>
      </c>
      <c r="V2201">
        <v>0</v>
      </c>
      <c r="W2201">
        <v>0</v>
      </c>
      <c r="X2201">
        <v>81.866346478307165</v>
      </c>
      <c r="Y2201">
        <v>0</v>
      </c>
      <c r="Z2201">
        <v>0</v>
      </c>
      <c r="AA2201">
        <v>0</v>
      </c>
      <c r="AB2201">
        <v>363.32380221966389</v>
      </c>
      <c r="AC2201">
        <v>0</v>
      </c>
      <c r="AD2201">
        <v>0</v>
      </c>
      <c r="AE2201">
        <v>445.19014869797104</v>
      </c>
    </row>
    <row r="2202" spans="1:31" x14ac:dyDescent="0.25">
      <c r="A2202">
        <v>1900709</v>
      </c>
      <c r="B2202">
        <v>1</v>
      </c>
      <c r="C2202" t="s">
        <v>81</v>
      </c>
      <c r="D2202" t="s">
        <v>118</v>
      </c>
      <c r="E2202" t="s">
        <v>149</v>
      </c>
      <c r="F2202" t="s">
        <v>6475</v>
      </c>
      <c r="G2202" t="s">
        <v>151</v>
      </c>
      <c r="H2202" t="s">
        <v>134</v>
      </c>
      <c r="I2202" t="s">
        <v>135</v>
      </c>
      <c r="J2202" t="s">
        <v>136</v>
      </c>
      <c r="K2202" t="s">
        <v>137</v>
      </c>
      <c r="L2202" t="s">
        <v>6476</v>
      </c>
      <c r="M2202" t="s">
        <v>6416</v>
      </c>
      <c r="N2202">
        <v>3.179166666</v>
      </c>
      <c r="O2202">
        <v>0</v>
      </c>
      <c r="P2202">
        <v>419</v>
      </c>
      <c r="Q2202">
        <v>0</v>
      </c>
      <c r="R2202">
        <v>28</v>
      </c>
      <c r="S2202">
        <v>0</v>
      </c>
      <c r="T2202">
        <v>32</v>
      </c>
      <c r="U2202">
        <v>0</v>
      </c>
      <c r="V2202">
        <v>0</v>
      </c>
      <c r="W2202">
        <v>0</v>
      </c>
      <c r="X2202">
        <v>376.31560996790881</v>
      </c>
      <c r="Y2202">
        <v>0</v>
      </c>
      <c r="Z2202">
        <v>60.098470617849983</v>
      </c>
      <c r="AA2202">
        <v>0</v>
      </c>
      <c r="AB2202">
        <v>90.868722249784639</v>
      </c>
      <c r="AC2202">
        <v>0</v>
      </c>
      <c r="AD2202">
        <v>0</v>
      </c>
      <c r="AE2202">
        <v>527.28280283554341</v>
      </c>
    </row>
    <row r="2203" spans="1:31" x14ac:dyDescent="0.25">
      <c r="A2203">
        <v>1899976</v>
      </c>
      <c r="B2203">
        <v>1</v>
      </c>
      <c r="C2203" t="s">
        <v>80</v>
      </c>
      <c r="D2203" t="s">
        <v>94</v>
      </c>
      <c r="E2203" t="s">
        <v>190</v>
      </c>
      <c r="F2203" t="s">
        <v>6477</v>
      </c>
      <c r="G2203" t="s">
        <v>304</v>
      </c>
      <c r="H2203" t="s">
        <v>157</v>
      </c>
      <c r="I2203" t="s">
        <v>135</v>
      </c>
      <c r="J2203" t="s">
        <v>136</v>
      </c>
      <c r="K2203" t="s">
        <v>137</v>
      </c>
      <c r="L2203" t="s">
        <v>6478</v>
      </c>
      <c r="M2203" t="s">
        <v>6479</v>
      </c>
      <c r="N2203">
        <v>6.6666665999999999E-2</v>
      </c>
      <c r="O2203">
        <v>0</v>
      </c>
      <c r="P2203">
        <v>246</v>
      </c>
      <c r="Q2203">
        <v>0</v>
      </c>
      <c r="R2203">
        <v>0</v>
      </c>
      <c r="S2203">
        <v>0</v>
      </c>
      <c r="T2203">
        <v>195</v>
      </c>
      <c r="U2203">
        <v>0</v>
      </c>
      <c r="V2203">
        <v>0</v>
      </c>
      <c r="W2203">
        <v>0</v>
      </c>
      <c r="X2203">
        <v>2.571137375204732</v>
      </c>
      <c r="Y2203">
        <v>0</v>
      </c>
      <c r="Z2203">
        <v>0</v>
      </c>
      <c r="AA2203">
        <v>0</v>
      </c>
      <c r="AB2203">
        <v>5.9590781425025963</v>
      </c>
      <c r="AC2203">
        <v>0</v>
      </c>
      <c r="AD2203">
        <v>0</v>
      </c>
      <c r="AE2203">
        <v>8.5302155177073278</v>
      </c>
    </row>
    <row r="2204" spans="1:31" x14ac:dyDescent="0.25">
      <c r="A2204">
        <v>1900772</v>
      </c>
      <c r="B2204">
        <v>1</v>
      </c>
      <c r="C2204" t="s">
        <v>80</v>
      </c>
      <c r="D2204" t="s">
        <v>104</v>
      </c>
      <c r="E2204" t="s">
        <v>149</v>
      </c>
      <c r="F2204" t="s">
        <v>6480</v>
      </c>
      <c r="G2204" t="s">
        <v>279</v>
      </c>
      <c r="H2204" t="s">
        <v>134</v>
      </c>
      <c r="I2204" t="s">
        <v>135</v>
      </c>
      <c r="J2204" t="s">
        <v>136</v>
      </c>
      <c r="K2204" t="s">
        <v>137</v>
      </c>
      <c r="L2204" t="s">
        <v>6481</v>
      </c>
      <c r="M2204" t="s">
        <v>6482</v>
      </c>
      <c r="N2204">
        <v>2.0841666659999998</v>
      </c>
      <c r="O2204">
        <v>0</v>
      </c>
      <c r="P2204">
        <v>440</v>
      </c>
      <c r="Q2204">
        <v>0</v>
      </c>
      <c r="R2204">
        <v>4</v>
      </c>
      <c r="S2204">
        <v>0</v>
      </c>
      <c r="T2204">
        <v>28</v>
      </c>
      <c r="U2204">
        <v>0</v>
      </c>
      <c r="V2204">
        <v>0</v>
      </c>
      <c r="W2204">
        <v>0</v>
      </c>
      <c r="X2204">
        <v>262.18805684024488</v>
      </c>
      <c r="Y2204">
        <v>0</v>
      </c>
      <c r="Z2204">
        <v>2.0736378524247292</v>
      </c>
      <c r="AA2204">
        <v>0</v>
      </c>
      <c r="AB2204">
        <v>47.289782297100246</v>
      </c>
      <c r="AC2204">
        <v>0</v>
      </c>
      <c r="AD2204">
        <v>0</v>
      </c>
      <c r="AE2204">
        <v>311.55147698976987</v>
      </c>
    </row>
    <row r="2205" spans="1:31" x14ac:dyDescent="0.25">
      <c r="A2205">
        <v>1900239</v>
      </c>
      <c r="B2205">
        <v>1</v>
      </c>
      <c r="C2205" t="s">
        <v>80</v>
      </c>
      <c r="D2205" t="s">
        <v>103</v>
      </c>
      <c r="E2205" t="s">
        <v>149</v>
      </c>
      <c r="F2205" t="s">
        <v>5942</v>
      </c>
      <c r="G2205" t="s">
        <v>151</v>
      </c>
      <c r="H2205" t="s">
        <v>134</v>
      </c>
      <c r="I2205" t="s">
        <v>135</v>
      </c>
      <c r="J2205" t="s">
        <v>136</v>
      </c>
      <c r="K2205" t="s">
        <v>137</v>
      </c>
      <c r="L2205" t="s">
        <v>6483</v>
      </c>
      <c r="M2205" t="s">
        <v>6484</v>
      </c>
      <c r="N2205">
        <v>1.7080555550000001</v>
      </c>
      <c r="O2205">
        <v>0</v>
      </c>
      <c r="P2205">
        <v>329</v>
      </c>
      <c r="Q2205">
        <v>0</v>
      </c>
      <c r="R2205">
        <v>1</v>
      </c>
      <c r="S2205">
        <v>0</v>
      </c>
      <c r="T2205">
        <v>32</v>
      </c>
      <c r="U2205">
        <v>0</v>
      </c>
      <c r="V2205">
        <v>0</v>
      </c>
      <c r="W2205">
        <v>0</v>
      </c>
      <c r="X2205">
        <v>171.18069934243979</v>
      </c>
      <c r="Y2205">
        <v>0</v>
      </c>
      <c r="Z2205">
        <v>0.29815372209176005</v>
      </c>
      <c r="AA2205">
        <v>0</v>
      </c>
      <c r="AB2205">
        <v>133.05155253844285</v>
      </c>
      <c r="AC2205">
        <v>0</v>
      </c>
      <c r="AD2205">
        <v>0</v>
      </c>
      <c r="AE2205">
        <v>304.53040560297438</v>
      </c>
    </row>
    <row r="2206" spans="1:31" x14ac:dyDescent="0.25">
      <c r="A2206">
        <v>1900866</v>
      </c>
      <c r="B2206">
        <v>1</v>
      </c>
      <c r="C2206" t="s">
        <v>81</v>
      </c>
      <c r="D2206" t="s">
        <v>112</v>
      </c>
      <c r="E2206" t="s">
        <v>160</v>
      </c>
      <c r="F2206" t="s">
        <v>476</v>
      </c>
      <c r="G2206" t="s">
        <v>133</v>
      </c>
      <c r="H2206" t="s">
        <v>134</v>
      </c>
      <c r="I2206" t="s">
        <v>135</v>
      </c>
      <c r="J2206" t="s">
        <v>136</v>
      </c>
      <c r="K2206" t="s">
        <v>137</v>
      </c>
      <c r="L2206" t="s">
        <v>6485</v>
      </c>
      <c r="M2206" t="s">
        <v>6486</v>
      </c>
      <c r="N2206">
        <v>1.832777777</v>
      </c>
      <c r="O2206">
        <v>0</v>
      </c>
      <c r="P2206">
        <v>56</v>
      </c>
      <c r="Q2206">
        <v>0</v>
      </c>
      <c r="R2206">
        <v>0</v>
      </c>
      <c r="S2206">
        <v>0</v>
      </c>
      <c r="T2206">
        <v>44</v>
      </c>
      <c r="U2206">
        <v>0</v>
      </c>
      <c r="V2206">
        <v>1</v>
      </c>
      <c r="W2206">
        <v>0</v>
      </c>
      <c r="X2206">
        <v>27.361754843668429</v>
      </c>
      <c r="Y2206">
        <v>0</v>
      </c>
      <c r="Z2206">
        <v>0</v>
      </c>
      <c r="AA2206">
        <v>0</v>
      </c>
      <c r="AB2206">
        <v>42.695886619134377</v>
      </c>
      <c r="AC2206">
        <v>0</v>
      </c>
      <c r="AD2206">
        <v>24.656848376942911</v>
      </c>
      <c r="AE2206">
        <v>94.71448983974571</v>
      </c>
    </row>
    <row r="2207" spans="1:31" x14ac:dyDescent="0.25">
      <c r="A2207">
        <v>1900188</v>
      </c>
      <c r="B2207">
        <v>1</v>
      </c>
      <c r="C2207" t="s">
        <v>80</v>
      </c>
      <c r="D2207" t="s">
        <v>91</v>
      </c>
      <c r="E2207" t="s">
        <v>131</v>
      </c>
      <c r="F2207" t="s">
        <v>2974</v>
      </c>
      <c r="G2207" t="s">
        <v>133</v>
      </c>
      <c r="H2207" t="s">
        <v>134</v>
      </c>
      <c r="I2207" t="s">
        <v>135</v>
      </c>
      <c r="J2207" t="s">
        <v>136</v>
      </c>
      <c r="K2207" t="s">
        <v>137</v>
      </c>
      <c r="L2207" t="s">
        <v>6487</v>
      </c>
      <c r="M2207" t="s">
        <v>6488</v>
      </c>
      <c r="N2207">
        <v>2.1</v>
      </c>
      <c r="O2207">
        <v>0</v>
      </c>
      <c r="P2207">
        <v>3</v>
      </c>
      <c r="Q2207">
        <v>0</v>
      </c>
      <c r="R2207">
        <v>3</v>
      </c>
      <c r="S2207">
        <v>0</v>
      </c>
      <c r="T2207">
        <v>1</v>
      </c>
      <c r="U2207">
        <v>0</v>
      </c>
      <c r="V2207">
        <v>0</v>
      </c>
      <c r="W2207">
        <v>0</v>
      </c>
      <c r="X2207">
        <v>5.3666457560353997</v>
      </c>
      <c r="Y2207">
        <v>0</v>
      </c>
      <c r="Z2207">
        <v>1.8340359640271904</v>
      </c>
      <c r="AA2207">
        <v>0</v>
      </c>
      <c r="AB2207">
        <v>2.0967662848965625</v>
      </c>
      <c r="AC2207">
        <v>0</v>
      </c>
      <c r="AD2207">
        <v>0</v>
      </c>
      <c r="AE2207">
        <v>9.2974480049591524</v>
      </c>
    </row>
    <row r="2208" spans="1:31" x14ac:dyDescent="0.25">
      <c r="A2208">
        <v>1900082</v>
      </c>
      <c r="B2208">
        <v>1</v>
      </c>
      <c r="C2208" t="s">
        <v>81</v>
      </c>
      <c r="D2208" t="s">
        <v>116</v>
      </c>
      <c r="E2208" t="s">
        <v>149</v>
      </c>
      <c r="F2208" t="s">
        <v>675</v>
      </c>
      <c r="G2208" t="s">
        <v>202</v>
      </c>
      <c r="H2208" t="s">
        <v>134</v>
      </c>
      <c r="I2208" t="s">
        <v>135</v>
      </c>
      <c r="J2208" t="s">
        <v>136</v>
      </c>
      <c r="K2208" t="s">
        <v>203</v>
      </c>
      <c r="L2208" t="s">
        <v>6489</v>
      </c>
      <c r="M2208" t="s">
        <v>6490</v>
      </c>
      <c r="N2208">
        <v>8.1635313879999991</v>
      </c>
      <c r="O2208">
        <v>0</v>
      </c>
      <c r="P2208">
        <v>39</v>
      </c>
      <c r="Q2208">
        <v>0</v>
      </c>
      <c r="R2208">
        <v>1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44.993987056958844</v>
      </c>
      <c r="Y2208">
        <v>0</v>
      </c>
      <c r="Z2208">
        <v>7.9519035691833881</v>
      </c>
      <c r="AA2208">
        <v>0</v>
      </c>
      <c r="AB2208">
        <v>0</v>
      </c>
      <c r="AC2208">
        <v>0</v>
      </c>
      <c r="AD2208">
        <v>0</v>
      </c>
      <c r="AE2208">
        <v>52.94589062614223</v>
      </c>
    </row>
    <row r="2209" spans="1:31" x14ac:dyDescent="0.25">
      <c r="A2209">
        <v>1900972</v>
      </c>
      <c r="B2209">
        <v>1</v>
      </c>
      <c r="C2209" t="s">
        <v>81</v>
      </c>
      <c r="D2209" t="s">
        <v>118</v>
      </c>
      <c r="E2209" t="s">
        <v>131</v>
      </c>
      <c r="F2209" t="s">
        <v>6491</v>
      </c>
      <c r="G2209" t="s">
        <v>133</v>
      </c>
      <c r="H2209" t="s">
        <v>134</v>
      </c>
      <c r="I2209" t="s">
        <v>135</v>
      </c>
      <c r="J2209" t="s">
        <v>136</v>
      </c>
      <c r="K2209" t="s">
        <v>137</v>
      </c>
      <c r="L2209" t="s">
        <v>6492</v>
      </c>
      <c r="M2209" t="s">
        <v>6493</v>
      </c>
      <c r="N2209">
        <v>1.7252777770000001</v>
      </c>
      <c r="O2209">
        <v>0</v>
      </c>
      <c r="P2209">
        <v>26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10.777175360971562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10.777175360971562</v>
      </c>
    </row>
    <row r="2210" spans="1:31" x14ac:dyDescent="0.25">
      <c r="A2210">
        <v>1900282</v>
      </c>
      <c r="B2210">
        <v>1</v>
      </c>
      <c r="C2210" t="s">
        <v>80</v>
      </c>
      <c r="D2210" t="s">
        <v>93</v>
      </c>
      <c r="E2210" t="s">
        <v>154</v>
      </c>
      <c r="F2210" t="s">
        <v>6494</v>
      </c>
      <c r="G2210" t="s">
        <v>156</v>
      </c>
      <c r="H2210" t="s">
        <v>157</v>
      </c>
      <c r="I2210" t="s">
        <v>135</v>
      </c>
      <c r="J2210" t="s">
        <v>136</v>
      </c>
      <c r="K2210" t="s">
        <v>137</v>
      </c>
      <c r="L2210" t="s">
        <v>6495</v>
      </c>
      <c r="M2210" t="s">
        <v>6496</v>
      </c>
      <c r="N2210">
        <v>1.988611111</v>
      </c>
      <c r="O2210">
        <v>0</v>
      </c>
      <c r="P2210">
        <v>4</v>
      </c>
      <c r="Q2210">
        <v>3</v>
      </c>
      <c r="R2210">
        <v>229</v>
      </c>
      <c r="S2210">
        <v>8</v>
      </c>
      <c r="T2210">
        <v>35</v>
      </c>
      <c r="U2210">
        <v>1</v>
      </c>
      <c r="V2210">
        <v>0</v>
      </c>
      <c r="W2210">
        <v>0</v>
      </c>
      <c r="X2210">
        <v>2.9456983784268074</v>
      </c>
      <c r="Y2210">
        <v>68.349544558611214</v>
      </c>
      <c r="Z2210">
        <v>607.34516148972375</v>
      </c>
      <c r="AA2210">
        <v>40.543858014636989</v>
      </c>
      <c r="AB2210">
        <v>112.80600817018518</v>
      </c>
      <c r="AC2210">
        <v>222.07733415506564</v>
      </c>
      <c r="AD2210">
        <v>0</v>
      </c>
      <c r="AE2210">
        <v>1054.0676047666495</v>
      </c>
    </row>
    <row r="2211" spans="1:31" x14ac:dyDescent="0.25">
      <c r="A2211">
        <v>1900823</v>
      </c>
      <c r="B2211">
        <v>1</v>
      </c>
      <c r="C2211" t="s">
        <v>80</v>
      </c>
      <c r="D2211" t="s">
        <v>95</v>
      </c>
      <c r="E2211" t="s">
        <v>140</v>
      </c>
      <c r="F2211" t="s">
        <v>6497</v>
      </c>
      <c r="G2211" t="s">
        <v>342</v>
      </c>
      <c r="H2211" t="s">
        <v>134</v>
      </c>
      <c r="I2211" t="s">
        <v>135</v>
      </c>
      <c r="J2211" t="s">
        <v>136</v>
      </c>
      <c r="K2211" t="s">
        <v>137</v>
      </c>
      <c r="L2211" t="s">
        <v>6498</v>
      </c>
      <c r="M2211" t="s">
        <v>6499</v>
      </c>
      <c r="N2211">
        <v>0.99722222199999999</v>
      </c>
      <c r="O2211">
        <v>0</v>
      </c>
      <c r="P2211">
        <v>9</v>
      </c>
      <c r="Q2211">
        <v>0</v>
      </c>
      <c r="R2211">
        <v>0</v>
      </c>
      <c r="S2211">
        <v>0</v>
      </c>
      <c r="T2211">
        <v>4</v>
      </c>
      <c r="U2211">
        <v>0</v>
      </c>
      <c r="V2211">
        <v>0</v>
      </c>
      <c r="W2211">
        <v>0</v>
      </c>
      <c r="X2211">
        <v>2.3792629409389443</v>
      </c>
      <c r="Y2211">
        <v>0</v>
      </c>
      <c r="Z2211">
        <v>0</v>
      </c>
      <c r="AA2211">
        <v>0</v>
      </c>
      <c r="AB2211">
        <v>2.953217500071037</v>
      </c>
      <c r="AC2211">
        <v>0</v>
      </c>
      <c r="AD2211">
        <v>0</v>
      </c>
      <c r="AE2211">
        <v>5.3324804410099809</v>
      </c>
    </row>
    <row r="2212" spans="1:31" x14ac:dyDescent="0.25">
      <c r="A2212">
        <v>1901004</v>
      </c>
      <c r="B2212">
        <v>1</v>
      </c>
      <c r="C2212" t="s">
        <v>81</v>
      </c>
      <c r="D2212" t="s">
        <v>123</v>
      </c>
      <c r="E2212" t="s">
        <v>131</v>
      </c>
      <c r="F2212" t="s">
        <v>6500</v>
      </c>
      <c r="G2212" t="s">
        <v>133</v>
      </c>
      <c r="H2212" t="s">
        <v>134</v>
      </c>
      <c r="I2212" t="s">
        <v>135</v>
      </c>
      <c r="J2212" t="s">
        <v>136</v>
      </c>
      <c r="K2212" t="s">
        <v>137</v>
      </c>
      <c r="L2212" t="s">
        <v>6501</v>
      </c>
      <c r="M2212" t="s">
        <v>6502</v>
      </c>
      <c r="N2212">
        <v>11.063888887999999</v>
      </c>
      <c r="O2212">
        <v>0</v>
      </c>
      <c r="P2212">
        <v>71</v>
      </c>
      <c r="Q2212">
        <v>0</v>
      </c>
      <c r="R2212">
        <v>0</v>
      </c>
      <c r="S2212">
        <v>0</v>
      </c>
      <c r="T2212">
        <v>3</v>
      </c>
      <c r="U2212">
        <v>0</v>
      </c>
      <c r="V2212">
        <v>0</v>
      </c>
      <c r="W2212">
        <v>0</v>
      </c>
      <c r="X2212">
        <v>174.61444540484518</v>
      </c>
      <c r="Y2212">
        <v>0</v>
      </c>
      <c r="Z2212">
        <v>0</v>
      </c>
      <c r="AA2212">
        <v>0</v>
      </c>
      <c r="AB2212">
        <v>31.787937284428907</v>
      </c>
      <c r="AC2212">
        <v>0</v>
      </c>
      <c r="AD2212">
        <v>0</v>
      </c>
      <c r="AE2212">
        <v>206.40238268927408</v>
      </c>
    </row>
    <row r="2213" spans="1:31" x14ac:dyDescent="0.25">
      <c r="A2213">
        <v>1900340</v>
      </c>
      <c r="B2213">
        <v>1</v>
      </c>
      <c r="C2213" t="s">
        <v>80</v>
      </c>
      <c r="D2213" t="s">
        <v>105</v>
      </c>
      <c r="E2213" t="s">
        <v>140</v>
      </c>
      <c r="F2213" t="s">
        <v>6503</v>
      </c>
      <c r="G2213" t="s">
        <v>342</v>
      </c>
      <c r="H2213" t="s">
        <v>134</v>
      </c>
      <c r="I2213" t="s">
        <v>135</v>
      </c>
      <c r="J2213" t="s">
        <v>136</v>
      </c>
      <c r="K2213" t="s">
        <v>137</v>
      </c>
      <c r="L2213" t="s">
        <v>6504</v>
      </c>
      <c r="M2213" t="s">
        <v>6505</v>
      </c>
      <c r="N2213">
        <v>3.2683333330000002</v>
      </c>
      <c r="O2213">
        <v>0</v>
      </c>
      <c r="P2213">
        <v>17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16.279865259869439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16.279865259869439</v>
      </c>
    </row>
    <row r="2214" spans="1:31" x14ac:dyDescent="0.25">
      <c r="A2214">
        <v>1900858</v>
      </c>
      <c r="B2214">
        <v>1</v>
      </c>
      <c r="C2214" t="s">
        <v>80</v>
      </c>
      <c r="D2214" t="s">
        <v>83</v>
      </c>
      <c r="E2214" t="s">
        <v>149</v>
      </c>
      <c r="F2214" t="s">
        <v>6506</v>
      </c>
      <c r="G2214" t="s">
        <v>151</v>
      </c>
      <c r="H2214" t="s">
        <v>134</v>
      </c>
      <c r="I2214" t="s">
        <v>135</v>
      </c>
      <c r="J2214" t="s">
        <v>136</v>
      </c>
      <c r="K2214" t="s">
        <v>137</v>
      </c>
      <c r="L2214" t="s">
        <v>6507</v>
      </c>
      <c r="M2214" t="s">
        <v>6508</v>
      </c>
      <c r="N2214">
        <v>0.88666666599999999</v>
      </c>
      <c r="O2214">
        <v>0</v>
      </c>
      <c r="P2214">
        <v>665</v>
      </c>
      <c r="Q2214">
        <v>0</v>
      </c>
      <c r="R2214">
        <v>0</v>
      </c>
      <c r="S2214">
        <v>0</v>
      </c>
      <c r="T2214">
        <v>73</v>
      </c>
      <c r="U2214">
        <v>0</v>
      </c>
      <c r="V2214">
        <v>1</v>
      </c>
      <c r="W2214">
        <v>0</v>
      </c>
      <c r="X2214">
        <v>243.29648481042025</v>
      </c>
      <c r="Y2214">
        <v>0</v>
      </c>
      <c r="Z2214">
        <v>0</v>
      </c>
      <c r="AA2214">
        <v>0</v>
      </c>
      <c r="AB2214">
        <v>60.079818396352756</v>
      </c>
      <c r="AC2214">
        <v>0</v>
      </c>
      <c r="AD2214">
        <v>11.062238209891209</v>
      </c>
      <c r="AE2214">
        <v>314.43854141666424</v>
      </c>
    </row>
    <row r="2215" spans="1:31" x14ac:dyDescent="0.25">
      <c r="A2215">
        <v>1900194</v>
      </c>
      <c r="B2215">
        <v>1</v>
      </c>
      <c r="C2215" t="s">
        <v>80</v>
      </c>
      <c r="D2215" t="s">
        <v>111</v>
      </c>
      <c r="E2215" t="s">
        <v>160</v>
      </c>
      <c r="F2215" t="s">
        <v>6509</v>
      </c>
      <c r="G2215" t="s">
        <v>133</v>
      </c>
      <c r="H2215" t="s">
        <v>134</v>
      </c>
      <c r="I2215" t="s">
        <v>135</v>
      </c>
      <c r="J2215" t="s">
        <v>136</v>
      </c>
      <c r="K2215" t="s">
        <v>137</v>
      </c>
      <c r="L2215" t="s">
        <v>6510</v>
      </c>
      <c r="M2215" t="s">
        <v>6511</v>
      </c>
      <c r="N2215">
        <v>0.95611111100000001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2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1.0957026762026401</v>
      </c>
      <c r="AC2215">
        <v>0</v>
      </c>
      <c r="AD2215">
        <v>0</v>
      </c>
      <c r="AE2215">
        <v>1.0957026762026401</v>
      </c>
    </row>
    <row r="2216" spans="1:31" x14ac:dyDescent="0.25">
      <c r="A2216">
        <v>1900881</v>
      </c>
      <c r="B2216">
        <v>1</v>
      </c>
      <c r="C2216" t="s">
        <v>81</v>
      </c>
      <c r="D2216" t="s">
        <v>120</v>
      </c>
      <c r="E2216" t="s">
        <v>149</v>
      </c>
      <c r="F2216" t="s">
        <v>6512</v>
      </c>
      <c r="G2216" t="s">
        <v>151</v>
      </c>
      <c r="H2216" t="s">
        <v>134</v>
      </c>
      <c r="I2216" t="s">
        <v>135</v>
      </c>
      <c r="J2216" t="s">
        <v>136</v>
      </c>
      <c r="K2216" t="s">
        <v>137</v>
      </c>
      <c r="L2216" t="s">
        <v>6513</v>
      </c>
      <c r="M2216" t="s">
        <v>6514</v>
      </c>
      <c r="N2216">
        <v>1.946111111</v>
      </c>
      <c r="O2216">
        <v>0</v>
      </c>
      <c r="P2216">
        <v>575</v>
      </c>
      <c r="Q2216">
        <v>0</v>
      </c>
      <c r="R2216">
        <v>0</v>
      </c>
      <c r="S2216">
        <v>0</v>
      </c>
      <c r="T2216">
        <v>19</v>
      </c>
      <c r="U2216">
        <v>0</v>
      </c>
      <c r="V2216">
        <v>0</v>
      </c>
      <c r="W2216">
        <v>0</v>
      </c>
      <c r="X2216">
        <v>328.58989308231531</v>
      </c>
      <c r="Y2216">
        <v>0</v>
      </c>
      <c r="Z2216">
        <v>0</v>
      </c>
      <c r="AA2216">
        <v>0</v>
      </c>
      <c r="AB2216">
        <v>27.152604261787531</v>
      </c>
      <c r="AC2216">
        <v>0</v>
      </c>
      <c r="AD2216">
        <v>0</v>
      </c>
      <c r="AE2216">
        <v>355.74249734410284</v>
      </c>
    </row>
    <row r="2217" spans="1:31" x14ac:dyDescent="0.25">
      <c r="A2217">
        <v>1900317</v>
      </c>
      <c r="B2217">
        <v>1</v>
      </c>
      <c r="C2217" t="s">
        <v>80</v>
      </c>
      <c r="D2217" t="s">
        <v>97</v>
      </c>
      <c r="E2217" t="s">
        <v>154</v>
      </c>
      <c r="F2217" t="s">
        <v>4036</v>
      </c>
      <c r="G2217" t="s">
        <v>5719</v>
      </c>
      <c r="H2217" t="s">
        <v>157</v>
      </c>
      <c r="I2217" t="s">
        <v>135</v>
      </c>
      <c r="J2217" t="s">
        <v>136</v>
      </c>
      <c r="K2217" t="s">
        <v>137</v>
      </c>
      <c r="L2217" t="s">
        <v>6515</v>
      </c>
      <c r="M2217" t="s">
        <v>6516</v>
      </c>
      <c r="N2217">
        <v>2.2297222219999999</v>
      </c>
      <c r="O2217">
        <v>6</v>
      </c>
      <c r="P2217">
        <v>979</v>
      </c>
      <c r="Q2217">
        <v>11</v>
      </c>
      <c r="R2217">
        <v>121</v>
      </c>
      <c r="S2217">
        <v>26</v>
      </c>
      <c r="T2217">
        <v>145</v>
      </c>
      <c r="U2217">
        <v>0</v>
      </c>
      <c r="V2217">
        <v>0</v>
      </c>
      <c r="W2217">
        <v>27.486897841176319</v>
      </c>
      <c r="X2217">
        <v>618.80230035836507</v>
      </c>
      <c r="Y2217">
        <v>68.825573998687972</v>
      </c>
      <c r="Z2217">
        <v>154.7078734565624</v>
      </c>
      <c r="AA2217">
        <v>1223.2767257348717</v>
      </c>
      <c r="AB2217">
        <v>318.57257159148588</v>
      </c>
      <c r="AC2217">
        <v>0</v>
      </c>
      <c r="AD2217">
        <v>0</v>
      </c>
      <c r="AE2217">
        <v>2411.6719429811492</v>
      </c>
    </row>
    <row r="2218" spans="1:31" x14ac:dyDescent="0.25">
      <c r="A2218">
        <v>1900171</v>
      </c>
      <c r="B2218">
        <v>1</v>
      </c>
      <c r="C2218" t="s">
        <v>81</v>
      </c>
      <c r="D2218" t="s">
        <v>122</v>
      </c>
      <c r="E2218" t="s">
        <v>190</v>
      </c>
      <c r="F2218" t="s">
        <v>6517</v>
      </c>
      <c r="G2218" t="s">
        <v>241</v>
      </c>
      <c r="H2218" t="s">
        <v>157</v>
      </c>
      <c r="I2218" t="s">
        <v>135</v>
      </c>
      <c r="J2218" t="s">
        <v>136</v>
      </c>
      <c r="K2218" t="s">
        <v>137</v>
      </c>
      <c r="L2218" t="s">
        <v>6518</v>
      </c>
      <c r="M2218" t="s">
        <v>6519</v>
      </c>
      <c r="N2218">
        <v>3.1755555549999999</v>
      </c>
      <c r="O2218">
        <v>0</v>
      </c>
      <c r="P2218">
        <v>78</v>
      </c>
      <c r="Q2218">
        <v>0</v>
      </c>
      <c r="R2218">
        <v>0</v>
      </c>
      <c r="S2218">
        <v>0</v>
      </c>
      <c r="T2218">
        <v>3</v>
      </c>
      <c r="U2218">
        <v>0</v>
      </c>
      <c r="V2218">
        <v>0</v>
      </c>
      <c r="W2218">
        <v>0</v>
      </c>
      <c r="X2218">
        <v>37.159914295600515</v>
      </c>
      <c r="Y2218">
        <v>0</v>
      </c>
      <c r="Z2218">
        <v>0</v>
      </c>
      <c r="AA2218">
        <v>0</v>
      </c>
      <c r="AB2218">
        <v>0.49147047933158439</v>
      </c>
      <c r="AC2218">
        <v>0</v>
      </c>
      <c r="AD2218">
        <v>0</v>
      </c>
      <c r="AE2218">
        <v>37.651384774932097</v>
      </c>
    </row>
    <row r="2219" spans="1:31" x14ac:dyDescent="0.25">
      <c r="A2219">
        <v>1900701</v>
      </c>
      <c r="B2219">
        <v>1</v>
      </c>
      <c r="C2219" t="s">
        <v>81</v>
      </c>
      <c r="D2219" t="s">
        <v>127</v>
      </c>
      <c r="E2219" t="s">
        <v>149</v>
      </c>
      <c r="F2219" t="s">
        <v>6520</v>
      </c>
      <c r="G2219" t="s">
        <v>151</v>
      </c>
      <c r="H2219" t="s">
        <v>134</v>
      </c>
      <c r="I2219" t="s">
        <v>135</v>
      </c>
      <c r="J2219" t="s">
        <v>136</v>
      </c>
      <c r="K2219" t="s">
        <v>137</v>
      </c>
      <c r="L2219" t="s">
        <v>6521</v>
      </c>
      <c r="M2219" t="s">
        <v>6522</v>
      </c>
      <c r="N2219">
        <v>3.560277777</v>
      </c>
      <c r="O2219">
        <v>0</v>
      </c>
      <c r="P2219">
        <v>32</v>
      </c>
      <c r="Q2219">
        <v>0</v>
      </c>
      <c r="R2219">
        <v>15</v>
      </c>
      <c r="S2219">
        <v>0</v>
      </c>
      <c r="T2219">
        <v>3</v>
      </c>
      <c r="U2219">
        <v>0</v>
      </c>
      <c r="V2219">
        <v>0</v>
      </c>
      <c r="W2219">
        <v>0</v>
      </c>
      <c r="X2219">
        <v>72.199396850404128</v>
      </c>
      <c r="Y2219">
        <v>0</v>
      </c>
      <c r="Z2219">
        <v>187.07865717699659</v>
      </c>
      <c r="AA2219">
        <v>0</v>
      </c>
      <c r="AB2219">
        <v>3.1237076081939779</v>
      </c>
      <c r="AC2219">
        <v>0</v>
      </c>
      <c r="AD2219">
        <v>0</v>
      </c>
      <c r="AE2219">
        <v>262.40176163559465</v>
      </c>
    </row>
    <row r="2220" spans="1:31" x14ac:dyDescent="0.25">
      <c r="A2220">
        <v>1900950</v>
      </c>
      <c r="B2220">
        <v>1</v>
      </c>
      <c r="C2220" t="s">
        <v>81</v>
      </c>
      <c r="D2220" t="s">
        <v>113</v>
      </c>
      <c r="E2220" t="s">
        <v>140</v>
      </c>
      <c r="F2220" t="s">
        <v>6523</v>
      </c>
      <c r="G2220" t="s">
        <v>217</v>
      </c>
      <c r="H2220" t="s">
        <v>134</v>
      </c>
      <c r="I2220" t="s">
        <v>135</v>
      </c>
      <c r="J2220" t="s">
        <v>136</v>
      </c>
      <c r="K2220" t="s">
        <v>137</v>
      </c>
      <c r="L2220" t="s">
        <v>6524</v>
      </c>
      <c r="M2220" t="s">
        <v>6525</v>
      </c>
      <c r="N2220">
        <v>1.580833333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0.31766235926494779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0.31766235926494779</v>
      </c>
    </row>
    <row r="2221" spans="1:31" x14ac:dyDescent="0.25">
      <c r="A2221">
        <v>1900309</v>
      </c>
      <c r="B2221">
        <v>1</v>
      </c>
      <c r="C2221" t="s">
        <v>80</v>
      </c>
      <c r="D2221" t="s">
        <v>94</v>
      </c>
      <c r="E2221" t="s">
        <v>190</v>
      </c>
      <c r="F2221" t="s">
        <v>6526</v>
      </c>
      <c r="G2221" t="s">
        <v>701</v>
      </c>
      <c r="H2221" t="s">
        <v>157</v>
      </c>
      <c r="I2221" t="s">
        <v>135</v>
      </c>
      <c r="J2221" t="s">
        <v>136</v>
      </c>
      <c r="K2221" t="s">
        <v>137</v>
      </c>
      <c r="L2221" t="s">
        <v>6527</v>
      </c>
      <c r="M2221" t="s">
        <v>6528</v>
      </c>
      <c r="N2221">
        <v>1.1575</v>
      </c>
      <c r="O2221">
        <v>0</v>
      </c>
      <c r="P2221">
        <v>10</v>
      </c>
      <c r="Q2221">
        <v>4</v>
      </c>
      <c r="R2221">
        <v>81</v>
      </c>
      <c r="S2221">
        <v>0</v>
      </c>
      <c r="T2221">
        <v>10</v>
      </c>
      <c r="U2221">
        <v>0</v>
      </c>
      <c r="V2221">
        <v>0</v>
      </c>
      <c r="W2221">
        <v>0</v>
      </c>
      <c r="X2221">
        <v>12.138553791158699</v>
      </c>
      <c r="Y2221">
        <v>8.81593171170476</v>
      </c>
      <c r="Z2221">
        <v>228.39558299749328</v>
      </c>
      <c r="AA2221">
        <v>0</v>
      </c>
      <c r="AB2221">
        <v>12.960304275081414</v>
      </c>
      <c r="AC2221">
        <v>0</v>
      </c>
      <c r="AD2221">
        <v>0</v>
      </c>
      <c r="AE2221">
        <v>262.31037277543817</v>
      </c>
    </row>
    <row r="2222" spans="1:31" x14ac:dyDescent="0.25">
      <c r="A2222">
        <v>1900655</v>
      </c>
      <c r="B2222">
        <v>1</v>
      </c>
      <c r="C2222" t="s">
        <v>80</v>
      </c>
      <c r="D2222" t="s">
        <v>82</v>
      </c>
      <c r="E2222" t="s">
        <v>160</v>
      </c>
      <c r="F2222" t="s">
        <v>879</v>
      </c>
      <c r="G2222" t="s">
        <v>133</v>
      </c>
      <c r="H2222" t="s">
        <v>134</v>
      </c>
      <c r="I2222" t="s">
        <v>135</v>
      </c>
      <c r="J2222" t="s">
        <v>136</v>
      </c>
      <c r="K2222" t="s">
        <v>137</v>
      </c>
      <c r="L2222" t="s">
        <v>6529</v>
      </c>
      <c r="M2222" t="s">
        <v>6530</v>
      </c>
      <c r="N2222">
        <v>1.885555555</v>
      </c>
      <c r="O2222">
        <v>0</v>
      </c>
      <c r="P2222">
        <v>96</v>
      </c>
      <c r="Q2222">
        <v>0</v>
      </c>
      <c r="R2222">
        <v>0</v>
      </c>
      <c r="S2222">
        <v>0</v>
      </c>
      <c r="T2222">
        <v>37</v>
      </c>
      <c r="U2222">
        <v>0</v>
      </c>
      <c r="V2222">
        <v>0</v>
      </c>
      <c r="W2222">
        <v>0</v>
      </c>
      <c r="X2222">
        <v>65.767861416483555</v>
      </c>
      <c r="Y2222">
        <v>0</v>
      </c>
      <c r="Z2222">
        <v>0</v>
      </c>
      <c r="AA2222">
        <v>0</v>
      </c>
      <c r="AB2222">
        <v>130.53341058675599</v>
      </c>
      <c r="AC2222">
        <v>0</v>
      </c>
      <c r="AD2222">
        <v>0</v>
      </c>
      <c r="AE2222">
        <v>196.30127200323955</v>
      </c>
    </row>
    <row r="2223" spans="1:31" x14ac:dyDescent="0.25">
      <c r="A2223">
        <v>1900904</v>
      </c>
      <c r="B2223">
        <v>1</v>
      </c>
      <c r="C2223" t="s">
        <v>80</v>
      </c>
      <c r="D2223" t="s">
        <v>104</v>
      </c>
      <c r="E2223" t="s">
        <v>149</v>
      </c>
      <c r="F2223" t="s">
        <v>6480</v>
      </c>
      <c r="G2223" t="s">
        <v>151</v>
      </c>
      <c r="H2223" t="s">
        <v>134</v>
      </c>
      <c r="I2223" t="s">
        <v>135</v>
      </c>
      <c r="J2223" t="s">
        <v>136</v>
      </c>
      <c r="K2223" t="s">
        <v>137</v>
      </c>
      <c r="L2223" t="s">
        <v>6531</v>
      </c>
      <c r="M2223" t="s">
        <v>6532</v>
      </c>
      <c r="N2223">
        <v>1.3305555549999999</v>
      </c>
      <c r="O2223">
        <v>0</v>
      </c>
      <c r="P2223">
        <v>440</v>
      </c>
      <c r="Q2223">
        <v>0</v>
      </c>
      <c r="R2223">
        <v>4</v>
      </c>
      <c r="S2223">
        <v>0</v>
      </c>
      <c r="T2223">
        <v>28</v>
      </c>
      <c r="U2223">
        <v>0</v>
      </c>
      <c r="V2223">
        <v>0</v>
      </c>
      <c r="W2223">
        <v>0</v>
      </c>
      <c r="X2223">
        <v>167.15651782486913</v>
      </c>
      <c r="Y2223">
        <v>0</v>
      </c>
      <c r="Z2223">
        <v>1.1842166290848244</v>
      </c>
      <c r="AA2223">
        <v>0</v>
      </c>
      <c r="AB2223">
        <v>24.634114936760508</v>
      </c>
      <c r="AC2223">
        <v>0</v>
      </c>
      <c r="AD2223">
        <v>0</v>
      </c>
      <c r="AE2223">
        <v>192.97484939071447</v>
      </c>
    </row>
    <row r="2224" spans="1:31" x14ac:dyDescent="0.25">
      <c r="A2224">
        <v>1900509</v>
      </c>
      <c r="B2224">
        <v>1</v>
      </c>
      <c r="C2224" t="s">
        <v>81</v>
      </c>
      <c r="D2224" t="s">
        <v>127</v>
      </c>
      <c r="E2224" t="s">
        <v>149</v>
      </c>
      <c r="F2224" t="s">
        <v>5700</v>
      </c>
      <c r="G2224" t="s">
        <v>151</v>
      </c>
      <c r="H2224" t="s">
        <v>134</v>
      </c>
      <c r="I2224" t="s">
        <v>135</v>
      </c>
      <c r="J2224" t="s">
        <v>136</v>
      </c>
      <c r="K2224" t="s">
        <v>137</v>
      </c>
      <c r="L2224" t="s">
        <v>6533</v>
      </c>
      <c r="M2224" t="s">
        <v>6534</v>
      </c>
      <c r="N2224">
        <v>1.3319444439999999</v>
      </c>
      <c r="O2224">
        <v>0</v>
      </c>
      <c r="P2224">
        <v>77</v>
      </c>
      <c r="Q2224">
        <v>0</v>
      </c>
      <c r="R2224">
        <v>5</v>
      </c>
      <c r="S2224">
        <v>0</v>
      </c>
      <c r="T2224">
        <v>5</v>
      </c>
      <c r="U2224">
        <v>0</v>
      </c>
      <c r="V2224">
        <v>0</v>
      </c>
      <c r="W2224">
        <v>0</v>
      </c>
      <c r="X2224">
        <v>35.112258369574036</v>
      </c>
      <c r="Y2224">
        <v>0</v>
      </c>
      <c r="Z2224">
        <v>12.149082312823365</v>
      </c>
      <c r="AA2224">
        <v>0</v>
      </c>
      <c r="AB2224">
        <v>3.1004295786757115</v>
      </c>
      <c r="AC2224">
        <v>0</v>
      </c>
      <c r="AD2224">
        <v>0</v>
      </c>
      <c r="AE2224">
        <v>50.361770261073111</v>
      </c>
    </row>
    <row r="2225" spans="1:31" x14ac:dyDescent="0.25">
      <c r="A2225">
        <v>1900263</v>
      </c>
      <c r="B2225">
        <v>1</v>
      </c>
      <c r="C2225" t="s">
        <v>80</v>
      </c>
      <c r="D2225" t="s">
        <v>95</v>
      </c>
      <c r="E2225" t="s">
        <v>140</v>
      </c>
      <c r="F2225" t="s">
        <v>6535</v>
      </c>
      <c r="G2225" t="s">
        <v>217</v>
      </c>
      <c r="H2225" t="s">
        <v>134</v>
      </c>
      <c r="I2225" t="s">
        <v>135</v>
      </c>
      <c r="J2225" t="s">
        <v>136</v>
      </c>
      <c r="K2225" t="s">
        <v>137</v>
      </c>
      <c r="L2225" t="s">
        <v>6536</v>
      </c>
      <c r="M2225" t="s">
        <v>6537</v>
      </c>
      <c r="N2225">
        <v>6.9488888879999999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1.3157089595810134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1.3157089595810134</v>
      </c>
    </row>
    <row r="2226" spans="1:31" x14ac:dyDescent="0.25">
      <c r="A2226">
        <v>1900455</v>
      </c>
      <c r="B2226">
        <v>1</v>
      </c>
      <c r="C2226" t="s">
        <v>80</v>
      </c>
      <c r="D2226" t="s">
        <v>83</v>
      </c>
      <c r="E2226" t="s">
        <v>171</v>
      </c>
      <c r="F2226" t="s">
        <v>6538</v>
      </c>
      <c r="G2226" t="s">
        <v>446</v>
      </c>
      <c r="H2226" t="s">
        <v>3625</v>
      </c>
      <c r="I2226" t="s">
        <v>135</v>
      </c>
      <c r="J2226" t="s">
        <v>136</v>
      </c>
      <c r="K2226" t="s">
        <v>137</v>
      </c>
      <c r="L2226" t="s">
        <v>6539</v>
      </c>
      <c r="M2226" t="s">
        <v>6540</v>
      </c>
      <c r="N2226">
        <v>0.67554444400000002</v>
      </c>
      <c r="O2226">
        <v>0</v>
      </c>
      <c r="P2226">
        <v>3466</v>
      </c>
      <c r="Q2226">
        <v>0</v>
      </c>
      <c r="R2226">
        <v>0</v>
      </c>
      <c r="S2226">
        <v>17</v>
      </c>
      <c r="T2226">
        <v>356</v>
      </c>
      <c r="U2226">
        <v>23</v>
      </c>
      <c r="V2226">
        <v>9</v>
      </c>
      <c r="W2226">
        <v>0</v>
      </c>
      <c r="X2226">
        <v>707.64928024043775</v>
      </c>
      <c r="Y2226">
        <v>0</v>
      </c>
      <c r="Z2226">
        <v>0</v>
      </c>
      <c r="AA2226">
        <v>202.56867869118378</v>
      </c>
      <c r="AB2226">
        <v>477.0211385625206</v>
      </c>
      <c r="AC2226">
        <v>6071.2686868818546</v>
      </c>
      <c r="AD2226">
        <v>91.883300913720674</v>
      </c>
      <c r="AE2226">
        <v>7550.3910852897179</v>
      </c>
    </row>
    <row r="2227" spans="1:31" x14ac:dyDescent="0.25">
      <c r="A2227">
        <v>1900555</v>
      </c>
      <c r="B2227">
        <v>1</v>
      </c>
      <c r="C2227" t="s">
        <v>81</v>
      </c>
      <c r="D2227" t="s">
        <v>120</v>
      </c>
      <c r="E2227" t="s">
        <v>149</v>
      </c>
      <c r="F2227" t="s">
        <v>6541</v>
      </c>
      <c r="G2227" t="s">
        <v>151</v>
      </c>
      <c r="H2227" t="s">
        <v>134</v>
      </c>
      <c r="I2227" t="s">
        <v>135</v>
      </c>
      <c r="J2227" t="s">
        <v>136</v>
      </c>
      <c r="K2227" t="s">
        <v>137</v>
      </c>
      <c r="L2227" t="s">
        <v>6542</v>
      </c>
      <c r="M2227" t="s">
        <v>6543</v>
      </c>
      <c r="N2227">
        <v>5.8941666660000003</v>
      </c>
      <c r="O2227">
        <v>0</v>
      </c>
      <c r="P2227">
        <v>128</v>
      </c>
      <c r="Q2227">
        <v>0</v>
      </c>
      <c r="R2227">
        <v>1</v>
      </c>
      <c r="S2227">
        <v>0</v>
      </c>
      <c r="T2227">
        <v>3</v>
      </c>
      <c r="U2227">
        <v>0</v>
      </c>
      <c r="V2227">
        <v>0</v>
      </c>
      <c r="W2227">
        <v>0</v>
      </c>
      <c r="X2227">
        <v>180.71736223500704</v>
      </c>
      <c r="Y2227">
        <v>0</v>
      </c>
      <c r="Z2227">
        <v>10.870600575889721</v>
      </c>
      <c r="AA2227">
        <v>0</v>
      </c>
      <c r="AB2227">
        <v>22.070983475633401</v>
      </c>
      <c r="AC2227">
        <v>0</v>
      </c>
      <c r="AD2227">
        <v>0</v>
      </c>
      <c r="AE2227">
        <v>213.65894628653015</v>
      </c>
    </row>
    <row r="2228" spans="1:31" x14ac:dyDescent="0.25">
      <c r="A2228">
        <v>1900893</v>
      </c>
      <c r="B2228">
        <v>1</v>
      </c>
      <c r="C2228" t="s">
        <v>81</v>
      </c>
      <c r="D2228" t="s">
        <v>123</v>
      </c>
      <c r="E2228" t="s">
        <v>131</v>
      </c>
      <c r="F2228" t="s">
        <v>5375</v>
      </c>
      <c r="G2228" t="s">
        <v>483</v>
      </c>
      <c r="H2228" t="s">
        <v>134</v>
      </c>
      <c r="I2228" t="s">
        <v>135</v>
      </c>
      <c r="J2228" t="s">
        <v>136</v>
      </c>
      <c r="K2228" t="s">
        <v>137</v>
      </c>
      <c r="L2228" t="s">
        <v>6544</v>
      </c>
      <c r="M2228" t="s">
        <v>6545</v>
      </c>
      <c r="N2228">
        <v>8.8508333330000006</v>
      </c>
      <c r="O2228">
        <v>0</v>
      </c>
      <c r="P2228">
        <v>28</v>
      </c>
      <c r="Q2228">
        <v>0</v>
      </c>
      <c r="R2228">
        <v>0</v>
      </c>
      <c r="S2228">
        <v>0</v>
      </c>
      <c r="T2228">
        <v>3</v>
      </c>
      <c r="U2228">
        <v>0</v>
      </c>
      <c r="V2228">
        <v>0</v>
      </c>
      <c r="W2228">
        <v>0</v>
      </c>
      <c r="X2228">
        <v>54.691047605002979</v>
      </c>
      <c r="Y2228">
        <v>0</v>
      </c>
      <c r="Z2228">
        <v>0</v>
      </c>
      <c r="AA2228">
        <v>0</v>
      </c>
      <c r="AB2228">
        <v>31.188143805655653</v>
      </c>
      <c r="AC2228">
        <v>0</v>
      </c>
      <c r="AD2228">
        <v>0</v>
      </c>
      <c r="AE2228">
        <v>85.879191410658635</v>
      </c>
    </row>
    <row r="2229" spans="1:31" x14ac:dyDescent="0.25">
      <c r="A2229">
        <v>1900747</v>
      </c>
      <c r="B2229">
        <v>1</v>
      </c>
      <c r="C2229" t="s">
        <v>81</v>
      </c>
      <c r="D2229" t="s">
        <v>123</v>
      </c>
      <c r="E2229" t="s">
        <v>131</v>
      </c>
      <c r="F2229" t="s">
        <v>6546</v>
      </c>
      <c r="G2229" t="s">
        <v>133</v>
      </c>
      <c r="H2229" t="s">
        <v>134</v>
      </c>
      <c r="I2229" t="s">
        <v>135</v>
      </c>
      <c r="J2229" t="s">
        <v>136</v>
      </c>
      <c r="K2229" t="s">
        <v>137</v>
      </c>
      <c r="L2229" t="s">
        <v>6547</v>
      </c>
      <c r="M2229" t="s">
        <v>6548</v>
      </c>
      <c r="N2229">
        <v>16.461388887999998</v>
      </c>
      <c r="O2229">
        <v>0</v>
      </c>
      <c r="P2229">
        <v>255</v>
      </c>
      <c r="Q2229">
        <v>0</v>
      </c>
      <c r="R2229">
        <v>0</v>
      </c>
      <c r="S2229">
        <v>0</v>
      </c>
      <c r="T2229">
        <v>5</v>
      </c>
      <c r="U2229">
        <v>0</v>
      </c>
      <c r="V2229">
        <v>0</v>
      </c>
      <c r="W2229">
        <v>0</v>
      </c>
      <c r="X2229">
        <v>912.02396215410874</v>
      </c>
      <c r="Y2229">
        <v>0</v>
      </c>
      <c r="Z2229">
        <v>0</v>
      </c>
      <c r="AA2229">
        <v>0</v>
      </c>
      <c r="AB2229">
        <v>5.7142043676754906</v>
      </c>
      <c r="AC2229">
        <v>0</v>
      </c>
      <c r="AD2229">
        <v>0</v>
      </c>
      <c r="AE2229">
        <v>917.73816652178425</v>
      </c>
    </row>
    <row r="2230" spans="1:31" x14ac:dyDescent="0.25">
      <c r="A2230">
        <v>1900847</v>
      </c>
      <c r="B2230">
        <v>1</v>
      </c>
      <c r="C2230" t="s">
        <v>80</v>
      </c>
      <c r="D2230" t="s">
        <v>104</v>
      </c>
      <c r="E2230" t="s">
        <v>131</v>
      </c>
      <c r="F2230" t="s">
        <v>6549</v>
      </c>
      <c r="G2230" t="s">
        <v>362</v>
      </c>
      <c r="H2230" t="s">
        <v>134</v>
      </c>
      <c r="I2230" t="s">
        <v>135</v>
      </c>
      <c r="J2230" t="s">
        <v>136</v>
      </c>
      <c r="K2230" t="s">
        <v>137</v>
      </c>
      <c r="L2230" t="s">
        <v>6550</v>
      </c>
      <c r="M2230" t="s">
        <v>6551</v>
      </c>
      <c r="N2230">
        <v>2.2980555549999999</v>
      </c>
      <c r="O2230">
        <v>0</v>
      </c>
      <c r="P2230">
        <v>60</v>
      </c>
      <c r="Q2230">
        <v>0</v>
      </c>
      <c r="R2230">
        <v>1</v>
      </c>
      <c r="S2230">
        <v>0</v>
      </c>
      <c r="T2230">
        <v>10</v>
      </c>
      <c r="U2230">
        <v>0</v>
      </c>
      <c r="V2230">
        <v>0</v>
      </c>
      <c r="W2230">
        <v>0</v>
      </c>
      <c r="X2230">
        <v>43.524722119922409</v>
      </c>
      <c r="Y2230">
        <v>0</v>
      </c>
      <c r="Z2230">
        <v>2.3093194105333337E-3</v>
      </c>
      <c r="AA2230">
        <v>0</v>
      </c>
      <c r="AB2230">
        <v>22.686273762067803</v>
      </c>
      <c r="AC2230">
        <v>0</v>
      </c>
      <c r="AD2230">
        <v>0</v>
      </c>
      <c r="AE2230">
        <v>66.213305201400743</v>
      </c>
    </row>
    <row r="2231" spans="1:31" x14ac:dyDescent="0.25">
      <c r="A2231">
        <v>1900601</v>
      </c>
      <c r="B2231">
        <v>1</v>
      </c>
      <c r="C2231" t="s">
        <v>80</v>
      </c>
      <c r="D2231" t="s">
        <v>104</v>
      </c>
      <c r="E2231" t="s">
        <v>140</v>
      </c>
      <c r="F2231" t="s">
        <v>6552</v>
      </c>
      <c r="G2231" t="s">
        <v>217</v>
      </c>
      <c r="H2231" t="s">
        <v>134</v>
      </c>
      <c r="I2231" t="s">
        <v>135</v>
      </c>
      <c r="J2231" t="s">
        <v>136</v>
      </c>
      <c r="K2231" t="s">
        <v>137</v>
      </c>
      <c r="L2231" t="s">
        <v>6553</v>
      </c>
      <c r="M2231" t="s">
        <v>6554</v>
      </c>
      <c r="N2231">
        <v>3.5519444440000001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0.7122720906601534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0.7122720906601534</v>
      </c>
    </row>
    <row r="2232" spans="1:31" x14ac:dyDescent="0.25">
      <c r="A2232">
        <v>1900612</v>
      </c>
      <c r="B2232">
        <v>1</v>
      </c>
      <c r="C2232" t="s">
        <v>80</v>
      </c>
      <c r="D2232" t="s">
        <v>110</v>
      </c>
      <c r="E2232" t="s">
        <v>131</v>
      </c>
      <c r="F2232" t="s">
        <v>6555</v>
      </c>
      <c r="G2232" t="s">
        <v>133</v>
      </c>
      <c r="H2232" t="s">
        <v>134</v>
      </c>
      <c r="I2232" t="s">
        <v>135</v>
      </c>
      <c r="J2232" t="s">
        <v>136</v>
      </c>
      <c r="K2232" t="s">
        <v>137</v>
      </c>
      <c r="L2232" t="s">
        <v>6556</v>
      </c>
      <c r="M2232" t="s">
        <v>6557</v>
      </c>
      <c r="N2232">
        <v>1.2727777769999999</v>
      </c>
      <c r="O2232">
        <v>0</v>
      </c>
      <c r="P2232">
        <v>151</v>
      </c>
      <c r="Q2232">
        <v>0</v>
      </c>
      <c r="R2232">
        <v>0</v>
      </c>
      <c r="S2232">
        <v>0</v>
      </c>
      <c r="T2232">
        <v>11</v>
      </c>
      <c r="U2232">
        <v>0</v>
      </c>
      <c r="V2232">
        <v>0</v>
      </c>
      <c r="W2232">
        <v>0</v>
      </c>
      <c r="X2232">
        <v>54.721633145820903</v>
      </c>
      <c r="Y2232">
        <v>0</v>
      </c>
      <c r="Z2232">
        <v>0</v>
      </c>
      <c r="AA2232">
        <v>0</v>
      </c>
      <c r="AB2232">
        <v>21.126643147233914</v>
      </c>
      <c r="AC2232">
        <v>0</v>
      </c>
      <c r="AD2232">
        <v>0</v>
      </c>
      <c r="AE2232">
        <v>75.848276293054823</v>
      </c>
    </row>
    <row r="2233" spans="1:31" x14ac:dyDescent="0.25">
      <c r="A2233">
        <v>1899971</v>
      </c>
      <c r="B2233">
        <v>1</v>
      </c>
      <c r="C2233" t="s">
        <v>81</v>
      </c>
      <c r="D2233" t="s">
        <v>127</v>
      </c>
      <c r="E2233" t="s">
        <v>149</v>
      </c>
      <c r="F2233" t="s">
        <v>6558</v>
      </c>
      <c r="G2233" t="s">
        <v>151</v>
      </c>
      <c r="H2233" t="s">
        <v>134</v>
      </c>
      <c r="I2233" t="s">
        <v>135</v>
      </c>
      <c r="J2233" t="s">
        <v>136</v>
      </c>
      <c r="K2233" t="s">
        <v>137</v>
      </c>
      <c r="L2233" t="s">
        <v>6559</v>
      </c>
      <c r="M2233" t="s">
        <v>6560</v>
      </c>
      <c r="N2233">
        <v>1.7044444439999999</v>
      </c>
      <c r="O2233">
        <v>0</v>
      </c>
      <c r="P2233">
        <v>194</v>
      </c>
      <c r="Q2233">
        <v>0</v>
      </c>
      <c r="R2233">
        <v>0</v>
      </c>
      <c r="S2233">
        <v>0</v>
      </c>
      <c r="T2233">
        <v>30</v>
      </c>
      <c r="U2233">
        <v>0</v>
      </c>
      <c r="V2233">
        <v>0</v>
      </c>
      <c r="W2233">
        <v>0</v>
      </c>
      <c r="X2233">
        <v>49.99186711118135</v>
      </c>
      <c r="Y2233">
        <v>0</v>
      </c>
      <c r="Z2233">
        <v>0</v>
      </c>
      <c r="AA2233">
        <v>0</v>
      </c>
      <c r="AB2233">
        <v>8.5183010493241085</v>
      </c>
      <c r="AC2233">
        <v>0</v>
      </c>
      <c r="AD2233">
        <v>0</v>
      </c>
      <c r="AE2233">
        <v>58.510168160505458</v>
      </c>
    </row>
    <row r="2234" spans="1:31" x14ac:dyDescent="0.25">
      <c r="A2234">
        <v>1900352</v>
      </c>
      <c r="B2234">
        <v>1</v>
      </c>
      <c r="C2234" t="s">
        <v>80</v>
      </c>
      <c r="D2234" t="s">
        <v>106</v>
      </c>
      <c r="E2234" t="s">
        <v>131</v>
      </c>
      <c r="F2234" t="s">
        <v>6561</v>
      </c>
      <c r="G2234" t="s">
        <v>133</v>
      </c>
      <c r="H2234" t="s">
        <v>134</v>
      </c>
      <c r="I2234" t="s">
        <v>135</v>
      </c>
      <c r="J2234" t="s">
        <v>136</v>
      </c>
      <c r="K2234" t="s">
        <v>137</v>
      </c>
      <c r="L2234" t="s">
        <v>6562</v>
      </c>
      <c r="M2234" t="s">
        <v>6563</v>
      </c>
      <c r="N2234">
        <v>0.83888888800000005</v>
      </c>
      <c r="O2234">
        <v>0</v>
      </c>
      <c r="P2234">
        <v>92</v>
      </c>
      <c r="Q2234">
        <v>0</v>
      </c>
      <c r="R2234">
        <v>1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24.053701612844968</v>
      </c>
      <c r="Y2234">
        <v>0</v>
      </c>
      <c r="Z2234">
        <v>2.0332610664653905</v>
      </c>
      <c r="AA2234">
        <v>0</v>
      </c>
      <c r="AB2234">
        <v>0</v>
      </c>
      <c r="AC2234">
        <v>0</v>
      </c>
      <c r="AD2234">
        <v>0</v>
      </c>
      <c r="AE2234">
        <v>26.086962679310357</v>
      </c>
    </row>
    <row r="2235" spans="1:31" x14ac:dyDescent="0.25">
      <c r="A2235">
        <v>1900755</v>
      </c>
      <c r="B2235">
        <v>1</v>
      </c>
      <c r="C2235" t="s">
        <v>80</v>
      </c>
      <c r="D2235" t="s">
        <v>90</v>
      </c>
      <c r="E2235" t="s">
        <v>131</v>
      </c>
      <c r="F2235" t="s">
        <v>6564</v>
      </c>
      <c r="G2235" t="s">
        <v>439</v>
      </c>
      <c r="H2235" t="s">
        <v>134</v>
      </c>
      <c r="I2235" t="s">
        <v>135</v>
      </c>
      <c r="J2235" t="s">
        <v>136</v>
      </c>
      <c r="K2235" t="s">
        <v>137</v>
      </c>
      <c r="L2235" t="s">
        <v>6565</v>
      </c>
      <c r="M2235" t="s">
        <v>6566</v>
      </c>
      <c r="N2235">
        <v>1.265833333</v>
      </c>
      <c r="O2235">
        <v>0</v>
      </c>
      <c r="P2235">
        <v>126</v>
      </c>
      <c r="Q2235">
        <v>0</v>
      </c>
      <c r="R2235">
        <v>0</v>
      </c>
      <c r="S2235">
        <v>0</v>
      </c>
      <c r="T2235">
        <v>55</v>
      </c>
      <c r="U2235">
        <v>0</v>
      </c>
      <c r="V2235">
        <v>0</v>
      </c>
      <c r="W2235">
        <v>0</v>
      </c>
      <c r="X2235">
        <v>59.690317952308263</v>
      </c>
      <c r="Y2235">
        <v>0</v>
      </c>
      <c r="Z2235">
        <v>0</v>
      </c>
      <c r="AA2235">
        <v>0</v>
      </c>
      <c r="AB2235">
        <v>76.95467344163994</v>
      </c>
      <c r="AC2235">
        <v>0</v>
      </c>
      <c r="AD2235">
        <v>0</v>
      </c>
      <c r="AE2235">
        <v>136.6449913939482</v>
      </c>
    </row>
    <row r="2236" spans="1:31" x14ac:dyDescent="0.25">
      <c r="A2236">
        <v>1900804</v>
      </c>
      <c r="B2236">
        <v>1</v>
      </c>
      <c r="C2236" t="s">
        <v>80</v>
      </c>
      <c r="D2236" t="s">
        <v>111</v>
      </c>
      <c r="E2236" t="s">
        <v>149</v>
      </c>
      <c r="F2236" t="s">
        <v>6567</v>
      </c>
      <c r="G2236" t="s">
        <v>151</v>
      </c>
      <c r="H2236" t="s">
        <v>134</v>
      </c>
      <c r="I2236" t="s">
        <v>135</v>
      </c>
      <c r="J2236" t="s">
        <v>136</v>
      </c>
      <c r="K2236" t="s">
        <v>137</v>
      </c>
      <c r="L2236" t="s">
        <v>6568</v>
      </c>
      <c r="M2236" t="s">
        <v>6569</v>
      </c>
      <c r="N2236">
        <v>1.237777777</v>
      </c>
      <c r="O2236">
        <v>0</v>
      </c>
      <c r="P2236">
        <v>795</v>
      </c>
      <c r="Q2236">
        <v>0</v>
      </c>
      <c r="R2236">
        <v>0</v>
      </c>
      <c r="S2236">
        <v>0</v>
      </c>
      <c r="T2236">
        <v>73</v>
      </c>
      <c r="U2236">
        <v>0</v>
      </c>
      <c r="V2236">
        <v>1</v>
      </c>
      <c r="W2236">
        <v>0</v>
      </c>
      <c r="X2236">
        <v>350.15335979550844</v>
      </c>
      <c r="Y2236">
        <v>0</v>
      </c>
      <c r="Z2236">
        <v>0</v>
      </c>
      <c r="AA2236">
        <v>0</v>
      </c>
      <c r="AB2236">
        <v>131.36325190187981</v>
      </c>
      <c r="AC2236">
        <v>0</v>
      </c>
      <c r="AD2236">
        <v>0.51864737631514513</v>
      </c>
      <c r="AE2236">
        <v>482.0352590737034</v>
      </c>
    </row>
    <row r="2237" spans="1:31" x14ac:dyDescent="0.25">
      <c r="A2237">
        <v>1900781</v>
      </c>
      <c r="B2237">
        <v>1</v>
      </c>
      <c r="C2237" t="s">
        <v>80</v>
      </c>
      <c r="D2237" t="s">
        <v>90</v>
      </c>
      <c r="E2237" t="s">
        <v>131</v>
      </c>
      <c r="F2237" t="s">
        <v>6570</v>
      </c>
      <c r="G2237" t="s">
        <v>133</v>
      </c>
      <c r="H2237" t="s">
        <v>134</v>
      </c>
      <c r="I2237" t="s">
        <v>135</v>
      </c>
      <c r="J2237" t="s">
        <v>136</v>
      </c>
      <c r="K2237" t="s">
        <v>137</v>
      </c>
      <c r="L2237" t="s">
        <v>6571</v>
      </c>
      <c r="M2237" t="s">
        <v>6572</v>
      </c>
      <c r="N2237">
        <v>2.1502777769999999</v>
      </c>
      <c r="O2237">
        <v>0</v>
      </c>
      <c r="P2237">
        <v>113</v>
      </c>
      <c r="Q2237">
        <v>0</v>
      </c>
      <c r="R2237">
        <v>0</v>
      </c>
      <c r="S2237">
        <v>0</v>
      </c>
      <c r="T2237">
        <v>7</v>
      </c>
      <c r="U2237">
        <v>0</v>
      </c>
      <c r="V2237">
        <v>0</v>
      </c>
      <c r="W2237">
        <v>0</v>
      </c>
      <c r="X2237">
        <v>75.720614045276278</v>
      </c>
      <c r="Y2237">
        <v>0</v>
      </c>
      <c r="Z2237">
        <v>0</v>
      </c>
      <c r="AA2237">
        <v>0</v>
      </c>
      <c r="AB2237">
        <v>7.8816753954407481</v>
      </c>
      <c r="AC2237">
        <v>0</v>
      </c>
      <c r="AD2237">
        <v>0</v>
      </c>
      <c r="AE2237">
        <v>83.60228944071703</v>
      </c>
    </row>
    <row r="2238" spans="1:31" x14ac:dyDescent="0.25">
      <c r="A2238">
        <v>1900420</v>
      </c>
      <c r="B2238">
        <v>1</v>
      </c>
      <c r="C2238" t="s">
        <v>80</v>
      </c>
      <c r="D2238" t="s">
        <v>101</v>
      </c>
      <c r="E2238" t="s">
        <v>131</v>
      </c>
      <c r="F2238" t="s">
        <v>6573</v>
      </c>
      <c r="G2238" t="s">
        <v>1162</v>
      </c>
      <c r="H2238" t="s">
        <v>134</v>
      </c>
      <c r="I2238" t="s">
        <v>135</v>
      </c>
      <c r="J2238" t="s">
        <v>136</v>
      </c>
      <c r="K2238" t="s">
        <v>137</v>
      </c>
      <c r="L2238" t="s">
        <v>6574</v>
      </c>
      <c r="M2238" t="s">
        <v>6575</v>
      </c>
      <c r="N2238">
        <v>3.644722222</v>
      </c>
      <c r="O2238">
        <v>0</v>
      </c>
      <c r="P2238">
        <v>14</v>
      </c>
      <c r="Q2238">
        <v>0</v>
      </c>
      <c r="R2238">
        <v>0</v>
      </c>
      <c r="S2238">
        <v>0</v>
      </c>
      <c r="T2238">
        <v>5</v>
      </c>
      <c r="U2238">
        <v>0</v>
      </c>
      <c r="V2238">
        <v>0</v>
      </c>
      <c r="W2238">
        <v>0</v>
      </c>
      <c r="X2238">
        <v>35.513633936599106</v>
      </c>
      <c r="Y2238">
        <v>0</v>
      </c>
      <c r="Z2238">
        <v>0</v>
      </c>
      <c r="AA2238">
        <v>0</v>
      </c>
      <c r="AB2238">
        <v>10.565076474296932</v>
      </c>
      <c r="AC2238">
        <v>0</v>
      </c>
      <c r="AD2238">
        <v>0</v>
      </c>
      <c r="AE2238">
        <v>46.078710410896036</v>
      </c>
    </row>
    <row r="2239" spans="1:31" x14ac:dyDescent="0.25">
      <c r="A2239">
        <v>1900071</v>
      </c>
      <c r="B2239">
        <v>1</v>
      </c>
      <c r="C2239" t="s">
        <v>80</v>
      </c>
      <c r="D2239" t="s">
        <v>98</v>
      </c>
      <c r="E2239" t="s">
        <v>154</v>
      </c>
      <c r="F2239" t="s">
        <v>3713</v>
      </c>
      <c r="G2239" t="s">
        <v>604</v>
      </c>
      <c r="H2239" t="s">
        <v>157</v>
      </c>
      <c r="I2239" t="s">
        <v>135</v>
      </c>
      <c r="J2239" t="s">
        <v>136</v>
      </c>
      <c r="K2239" t="s">
        <v>137</v>
      </c>
      <c r="L2239" t="s">
        <v>6576</v>
      </c>
      <c r="M2239" t="s">
        <v>6577</v>
      </c>
      <c r="N2239">
        <v>0.29111111099999998</v>
      </c>
      <c r="O2239">
        <v>0</v>
      </c>
      <c r="P2239">
        <v>0</v>
      </c>
      <c r="Q2239">
        <v>9</v>
      </c>
      <c r="R2239">
        <v>78</v>
      </c>
      <c r="S2239">
        <v>3</v>
      </c>
      <c r="T2239">
        <v>12</v>
      </c>
      <c r="U2239">
        <v>1</v>
      </c>
      <c r="V2239">
        <v>0</v>
      </c>
      <c r="W2239">
        <v>0</v>
      </c>
      <c r="X2239">
        <v>0</v>
      </c>
      <c r="Y2239">
        <v>46.936739206078997</v>
      </c>
      <c r="Z2239">
        <v>121.59892503187898</v>
      </c>
      <c r="AA2239">
        <v>6.0363698386696463</v>
      </c>
      <c r="AB2239">
        <v>22.1933538101616</v>
      </c>
      <c r="AC2239">
        <v>14.311273803671835</v>
      </c>
      <c r="AD2239">
        <v>0</v>
      </c>
      <c r="AE2239">
        <v>211.07666169046107</v>
      </c>
    </row>
    <row r="2240" spans="1:31" x14ac:dyDescent="0.25">
      <c r="A2240">
        <v>1900589</v>
      </c>
      <c r="B2240">
        <v>1</v>
      </c>
      <c r="C2240" t="s">
        <v>80</v>
      </c>
      <c r="D2240" t="s">
        <v>107</v>
      </c>
      <c r="E2240" t="s">
        <v>131</v>
      </c>
      <c r="F2240" t="s">
        <v>6578</v>
      </c>
      <c r="G2240" t="s">
        <v>133</v>
      </c>
      <c r="H2240" t="s">
        <v>134</v>
      </c>
      <c r="I2240" t="s">
        <v>135</v>
      </c>
      <c r="J2240" t="s">
        <v>136</v>
      </c>
      <c r="K2240" t="s">
        <v>137</v>
      </c>
      <c r="L2240" t="s">
        <v>6579</v>
      </c>
      <c r="M2240" t="s">
        <v>6580</v>
      </c>
      <c r="N2240">
        <v>3.2944444439999998</v>
      </c>
      <c r="O2240">
        <v>0</v>
      </c>
      <c r="P2240">
        <v>84</v>
      </c>
      <c r="Q2240">
        <v>0</v>
      </c>
      <c r="R2240">
        <v>0</v>
      </c>
      <c r="S2240">
        <v>0</v>
      </c>
      <c r="T2240">
        <v>5</v>
      </c>
      <c r="U2240">
        <v>0</v>
      </c>
      <c r="V2240">
        <v>0</v>
      </c>
      <c r="W2240">
        <v>0</v>
      </c>
      <c r="X2240">
        <v>85.69023398732736</v>
      </c>
      <c r="Y2240">
        <v>0</v>
      </c>
      <c r="Z2240">
        <v>0</v>
      </c>
      <c r="AA2240">
        <v>0</v>
      </c>
      <c r="AB2240">
        <v>49.985650078558322</v>
      </c>
      <c r="AC2240">
        <v>0</v>
      </c>
      <c r="AD2240">
        <v>0</v>
      </c>
      <c r="AE2240">
        <v>135.67588406588567</v>
      </c>
    </row>
    <row r="2241" spans="1:31" x14ac:dyDescent="0.25">
      <c r="A2241">
        <v>1900048</v>
      </c>
      <c r="B2241">
        <v>1</v>
      </c>
      <c r="C2241" t="s">
        <v>81</v>
      </c>
      <c r="D2241" t="s">
        <v>119</v>
      </c>
      <c r="E2241" t="s">
        <v>149</v>
      </c>
      <c r="F2241" t="s">
        <v>4497</v>
      </c>
      <c r="G2241" t="s">
        <v>151</v>
      </c>
      <c r="H2241" t="s">
        <v>134</v>
      </c>
      <c r="I2241" t="s">
        <v>135</v>
      </c>
      <c r="J2241" t="s">
        <v>136</v>
      </c>
      <c r="K2241" t="s">
        <v>137</v>
      </c>
      <c r="L2241" t="s">
        <v>6581</v>
      </c>
      <c r="M2241" t="s">
        <v>6582</v>
      </c>
      <c r="N2241">
        <v>4.3427777770000002</v>
      </c>
      <c r="O2241">
        <v>0</v>
      </c>
      <c r="P2241">
        <v>38</v>
      </c>
      <c r="Q2241">
        <v>0</v>
      </c>
      <c r="R2241">
        <v>6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72.563651942677396</v>
      </c>
      <c r="Y2241">
        <v>0</v>
      </c>
      <c r="Z2241">
        <v>107.10998544723493</v>
      </c>
      <c r="AA2241">
        <v>0</v>
      </c>
      <c r="AB2241">
        <v>0</v>
      </c>
      <c r="AC2241">
        <v>0</v>
      </c>
      <c r="AD2241">
        <v>0</v>
      </c>
      <c r="AE2241">
        <v>179.67363738991233</v>
      </c>
    </row>
    <row r="2242" spans="1:31" x14ac:dyDescent="0.25">
      <c r="A2242">
        <v>1900191</v>
      </c>
      <c r="B2242">
        <v>1</v>
      </c>
      <c r="C2242" t="s">
        <v>80</v>
      </c>
      <c r="D2242" t="s">
        <v>90</v>
      </c>
      <c r="E2242" t="s">
        <v>131</v>
      </c>
      <c r="F2242" t="s">
        <v>4280</v>
      </c>
      <c r="G2242" t="s">
        <v>133</v>
      </c>
      <c r="H2242" t="s">
        <v>134</v>
      </c>
      <c r="I2242" t="s">
        <v>135</v>
      </c>
      <c r="J2242" t="s">
        <v>136</v>
      </c>
      <c r="K2242" t="s">
        <v>137</v>
      </c>
      <c r="L2242" t="s">
        <v>6583</v>
      </c>
      <c r="M2242" t="s">
        <v>6584</v>
      </c>
      <c r="N2242">
        <v>3.2069444439999999</v>
      </c>
      <c r="O2242">
        <v>0</v>
      </c>
      <c r="P2242">
        <v>78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74.177042395022013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74.177042395022013</v>
      </c>
    </row>
    <row r="2243" spans="1:31" x14ac:dyDescent="0.25">
      <c r="A2243">
        <v>1900475</v>
      </c>
      <c r="B2243">
        <v>1</v>
      </c>
      <c r="C2243" t="s">
        <v>80</v>
      </c>
      <c r="D2243" t="s">
        <v>100</v>
      </c>
      <c r="E2243" t="s">
        <v>154</v>
      </c>
      <c r="F2243" t="s">
        <v>4810</v>
      </c>
      <c r="G2243" t="s">
        <v>156</v>
      </c>
      <c r="H2243" t="s">
        <v>157</v>
      </c>
      <c r="I2243" t="s">
        <v>135</v>
      </c>
      <c r="J2243" t="s">
        <v>136</v>
      </c>
      <c r="K2243" t="s">
        <v>137</v>
      </c>
      <c r="L2243" t="s">
        <v>6585</v>
      </c>
      <c r="M2243" t="s">
        <v>6586</v>
      </c>
      <c r="N2243">
        <v>9.8333332999999995E-2</v>
      </c>
      <c r="O2243">
        <v>1</v>
      </c>
      <c r="P2243">
        <v>1289</v>
      </c>
      <c r="Q2243">
        <v>15</v>
      </c>
      <c r="R2243">
        <v>150</v>
      </c>
      <c r="S2243">
        <v>29</v>
      </c>
      <c r="T2243">
        <v>101</v>
      </c>
      <c r="U2243">
        <v>2</v>
      </c>
      <c r="V2243">
        <v>0</v>
      </c>
      <c r="W2243">
        <v>4.338977547666667E-2</v>
      </c>
      <c r="X2243">
        <v>81.281402971424058</v>
      </c>
      <c r="Y2243">
        <v>4.0559913250161603</v>
      </c>
      <c r="Z2243">
        <v>22.685451029019724</v>
      </c>
      <c r="AA2243">
        <v>23.857273319637976</v>
      </c>
      <c r="AB2243">
        <v>21.47438834377725</v>
      </c>
      <c r="AC2243">
        <v>16.003041702094052</v>
      </c>
      <c r="AD2243">
        <v>0</v>
      </c>
      <c r="AE2243">
        <v>169.40093846644589</v>
      </c>
    </row>
    <row r="2244" spans="1:31" x14ac:dyDescent="0.25">
      <c r="A2244">
        <v>1900961</v>
      </c>
      <c r="B2244">
        <v>1</v>
      </c>
      <c r="C2244" t="s">
        <v>81</v>
      </c>
      <c r="D2244" t="s">
        <v>112</v>
      </c>
      <c r="E2244" t="s">
        <v>160</v>
      </c>
      <c r="F2244" t="s">
        <v>6587</v>
      </c>
      <c r="G2244" t="s">
        <v>487</v>
      </c>
      <c r="H2244" t="s">
        <v>134</v>
      </c>
      <c r="I2244" t="s">
        <v>135</v>
      </c>
      <c r="J2244" t="s">
        <v>136</v>
      </c>
      <c r="K2244" t="s">
        <v>137</v>
      </c>
      <c r="L2244" t="s">
        <v>6588</v>
      </c>
      <c r="M2244" t="s">
        <v>6589</v>
      </c>
      <c r="N2244">
        <v>2.7727777769999999</v>
      </c>
      <c r="O2244">
        <v>0</v>
      </c>
      <c r="P2244">
        <v>92</v>
      </c>
      <c r="Q2244">
        <v>0</v>
      </c>
      <c r="R2244">
        <v>0</v>
      </c>
      <c r="S2244">
        <v>0</v>
      </c>
      <c r="T2244">
        <v>36</v>
      </c>
      <c r="U2244">
        <v>0</v>
      </c>
      <c r="V2244">
        <v>0</v>
      </c>
      <c r="W2244">
        <v>0</v>
      </c>
      <c r="X2244">
        <v>45.419068753260575</v>
      </c>
      <c r="Y2244">
        <v>0</v>
      </c>
      <c r="Z2244">
        <v>0</v>
      </c>
      <c r="AA2244">
        <v>0</v>
      </c>
      <c r="AB2244">
        <v>58.700083412201536</v>
      </c>
      <c r="AC2244">
        <v>0</v>
      </c>
      <c r="AD2244">
        <v>0</v>
      </c>
      <c r="AE2244">
        <v>104.11915216546211</v>
      </c>
    </row>
    <row r="2245" spans="1:31" x14ac:dyDescent="0.25">
      <c r="A2245">
        <v>1899991</v>
      </c>
      <c r="B2245">
        <v>1</v>
      </c>
      <c r="C2245" t="s">
        <v>81</v>
      </c>
      <c r="D2245" t="s">
        <v>128</v>
      </c>
      <c r="E2245" t="s">
        <v>190</v>
      </c>
      <c r="F2245" t="s">
        <v>6590</v>
      </c>
      <c r="G2245" t="s">
        <v>156</v>
      </c>
      <c r="H2245" t="s">
        <v>157</v>
      </c>
      <c r="I2245" t="s">
        <v>135</v>
      </c>
      <c r="J2245" t="s">
        <v>136</v>
      </c>
      <c r="K2245" t="s">
        <v>137</v>
      </c>
      <c r="L2245" t="s">
        <v>6591</v>
      </c>
      <c r="M2245" t="s">
        <v>6592</v>
      </c>
      <c r="N2245">
        <v>1.463055555</v>
      </c>
      <c r="O2245">
        <v>1</v>
      </c>
      <c r="P2245">
        <v>536</v>
      </c>
      <c r="Q2245">
        <v>4</v>
      </c>
      <c r="R2245">
        <v>57</v>
      </c>
      <c r="S2245">
        <v>0</v>
      </c>
      <c r="T2245">
        <v>17</v>
      </c>
      <c r="U2245">
        <v>1</v>
      </c>
      <c r="V2245">
        <v>0</v>
      </c>
      <c r="W2245">
        <v>0.23171391119170667</v>
      </c>
      <c r="X2245">
        <v>178.69864550023337</v>
      </c>
      <c r="Y2245">
        <v>9.7776444508102607</v>
      </c>
      <c r="Z2245">
        <v>64.222456109730203</v>
      </c>
      <c r="AA2245">
        <v>0</v>
      </c>
      <c r="AB2245">
        <v>21.642434538211447</v>
      </c>
      <c r="AC2245">
        <v>33.936774609042899</v>
      </c>
      <c r="AD2245">
        <v>0</v>
      </c>
      <c r="AE2245">
        <v>308.50966911921989</v>
      </c>
    </row>
    <row r="2246" spans="1:31" x14ac:dyDescent="0.25">
      <c r="A2246">
        <v>1900581</v>
      </c>
      <c r="B2246">
        <v>1</v>
      </c>
      <c r="C2246" t="s">
        <v>81</v>
      </c>
      <c r="D2246" t="s">
        <v>113</v>
      </c>
      <c r="E2246" t="s">
        <v>131</v>
      </c>
      <c r="F2246" t="s">
        <v>6434</v>
      </c>
      <c r="G2246" t="s">
        <v>133</v>
      </c>
      <c r="H2246" t="s">
        <v>134</v>
      </c>
      <c r="I2246" t="s">
        <v>135</v>
      </c>
      <c r="J2246" t="s">
        <v>136</v>
      </c>
      <c r="K2246" t="s">
        <v>137</v>
      </c>
      <c r="L2246" t="s">
        <v>6593</v>
      </c>
      <c r="M2246" t="s">
        <v>6594</v>
      </c>
      <c r="N2246">
        <v>4.3708333330000002</v>
      </c>
      <c r="O2246">
        <v>0</v>
      </c>
      <c r="P2246">
        <v>69</v>
      </c>
      <c r="Q2246">
        <v>0</v>
      </c>
      <c r="R2246">
        <v>4</v>
      </c>
      <c r="S2246">
        <v>0</v>
      </c>
      <c r="T2246">
        <v>49</v>
      </c>
      <c r="U2246">
        <v>0</v>
      </c>
      <c r="V2246">
        <v>0</v>
      </c>
      <c r="W2246">
        <v>0</v>
      </c>
      <c r="X2246">
        <v>67.307278327683761</v>
      </c>
      <c r="Y2246">
        <v>0</v>
      </c>
      <c r="Z2246">
        <v>34.094001274008725</v>
      </c>
      <c r="AA2246">
        <v>0</v>
      </c>
      <c r="AB2246">
        <v>149.88387200795952</v>
      </c>
      <c r="AC2246">
        <v>0</v>
      </c>
      <c r="AD2246">
        <v>0</v>
      </c>
      <c r="AE2246">
        <v>251.28515160965202</v>
      </c>
    </row>
    <row r="2247" spans="1:31" x14ac:dyDescent="0.25">
      <c r="A2247">
        <v>1900924</v>
      </c>
      <c r="B2247">
        <v>1</v>
      </c>
      <c r="C2247" t="s">
        <v>80</v>
      </c>
      <c r="D2247" t="s">
        <v>83</v>
      </c>
      <c r="E2247" t="s">
        <v>131</v>
      </c>
      <c r="F2247" t="s">
        <v>6595</v>
      </c>
      <c r="G2247" t="s">
        <v>133</v>
      </c>
      <c r="H2247" t="s">
        <v>134</v>
      </c>
      <c r="I2247" t="s">
        <v>135</v>
      </c>
      <c r="J2247" t="s">
        <v>136</v>
      </c>
      <c r="K2247" t="s">
        <v>137</v>
      </c>
      <c r="L2247" t="s">
        <v>6596</v>
      </c>
      <c r="M2247" t="s">
        <v>6597</v>
      </c>
      <c r="N2247">
        <v>3.485833333</v>
      </c>
      <c r="O2247">
        <v>0</v>
      </c>
      <c r="P2247">
        <v>216</v>
      </c>
      <c r="Q2247">
        <v>0</v>
      </c>
      <c r="R2247">
        <v>0</v>
      </c>
      <c r="S2247">
        <v>0</v>
      </c>
      <c r="T2247">
        <v>15</v>
      </c>
      <c r="U2247">
        <v>0</v>
      </c>
      <c r="V2247">
        <v>0</v>
      </c>
      <c r="W2247">
        <v>0</v>
      </c>
      <c r="X2247">
        <v>239.79710864717279</v>
      </c>
      <c r="Y2247">
        <v>0</v>
      </c>
      <c r="Z2247">
        <v>0</v>
      </c>
      <c r="AA2247">
        <v>0</v>
      </c>
      <c r="AB2247">
        <v>17.884207062644997</v>
      </c>
      <c r="AC2247">
        <v>0</v>
      </c>
      <c r="AD2247">
        <v>0</v>
      </c>
      <c r="AE2247">
        <v>257.6813157098178</v>
      </c>
    </row>
    <row r="2248" spans="1:31" x14ac:dyDescent="0.25">
      <c r="A2248">
        <v>1900432</v>
      </c>
      <c r="B2248">
        <v>1</v>
      </c>
      <c r="C2248" t="s">
        <v>80</v>
      </c>
      <c r="D2248" t="s">
        <v>98</v>
      </c>
      <c r="E2248" t="s">
        <v>149</v>
      </c>
      <c r="F2248" t="s">
        <v>3374</v>
      </c>
      <c r="G2248" t="s">
        <v>151</v>
      </c>
      <c r="H2248" t="s">
        <v>134</v>
      </c>
      <c r="I2248" t="s">
        <v>135</v>
      </c>
      <c r="J2248" t="s">
        <v>136</v>
      </c>
      <c r="K2248" t="s">
        <v>137</v>
      </c>
      <c r="L2248" t="s">
        <v>6598</v>
      </c>
      <c r="M2248" t="s">
        <v>6599</v>
      </c>
      <c r="N2248">
        <v>1.6058333330000001</v>
      </c>
      <c r="O2248">
        <v>0</v>
      </c>
      <c r="P2248">
        <v>349</v>
      </c>
      <c r="Q2248">
        <v>0</v>
      </c>
      <c r="R2248">
        <v>0</v>
      </c>
      <c r="S2248">
        <v>0</v>
      </c>
      <c r="T2248">
        <v>23</v>
      </c>
      <c r="U2248">
        <v>0</v>
      </c>
      <c r="V2248">
        <v>0</v>
      </c>
      <c r="W2248">
        <v>0</v>
      </c>
      <c r="X2248">
        <v>177.5688953345491</v>
      </c>
      <c r="Y2248">
        <v>0</v>
      </c>
      <c r="Z2248">
        <v>0</v>
      </c>
      <c r="AA2248">
        <v>0</v>
      </c>
      <c r="AB2248">
        <v>89.75955491193865</v>
      </c>
      <c r="AC2248">
        <v>0</v>
      </c>
      <c r="AD2248">
        <v>0</v>
      </c>
      <c r="AE2248">
        <v>267.32845024648776</v>
      </c>
    </row>
    <row r="2249" spans="1:31" x14ac:dyDescent="0.25">
      <c r="A2249">
        <v>1900575</v>
      </c>
      <c r="B2249">
        <v>1</v>
      </c>
      <c r="C2249" t="s">
        <v>81</v>
      </c>
      <c r="D2249" t="s">
        <v>128</v>
      </c>
      <c r="E2249" t="s">
        <v>149</v>
      </c>
      <c r="F2249" t="s">
        <v>6415</v>
      </c>
      <c r="G2249" t="s">
        <v>151</v>
      </c>
      <c r="H2249" t="s">
        <v>134</v>
      </c>
      <c r="I2249" t="s">
        <v>135</v>
      </c>
      <c r="J2249" t="s">
        <v>136</v>
      </c>
      <c r="K2249" t="s">
        <v>137</v>
      </c>
      <c r="L2249" t="s">
        <v>6600</v>
      </c>
      <c r="M2249" t="s">
        <v>6601</v>
      </c>
      <c r="N2249">
        <v>3.724722222</v>
      </c>
      <c r="O2249">
        <v>0</v>
      </c>
      <c r="P2249">
        <v>373</v>
      </c>
      <c r="Q2249">
        <v>0</v>
      </c>
      <c r="R2249">
        <v>0</v>
      </c>
      <c r="S2249">
        <v>0</v>
      </c>
      <c r="T2249">
        <v>14</v>
      </c>
      <c r="U2249">
        <v>0</v>
      </c>
      <c r="V2249">
        <v>0</v>
      </c>
      <c r="W2249">
        <v>0</v>
      </c>
      <c r="X2249">
        <v>419.58597811903587</v>
      </c>
      <c r="Y2249">
        <v>0</v>
      </c>
      <c r="Z2249">
        <v>0</v>
      </c>
      <c r="AA2249">
        <v>0</v>
      </c>
      <c r="AB2249">
        <v>38.254911397624248</v>
      </c>
      <c r="AC2249">
        <v>0</v>
      </c>
      <c r="AD2249">
        <v>0</v>
      </c>
      <c r="AE2249">
        <v>457.84088951666013</v>
      </c>
    </row>
    <row r="2250" spans="1:31" x14ac:dyDescent="0.25">
      <c r="A2250">
        <v>1900183</v>
      </c>
      <c r="B2250">
        <v>1</v>
      </c>
      <c r="C2250" t="s">
        <v>81</v>
      </c>
      <c r="D2250" t="s">
        <v>128</v>
      </c>
      <c r="E2250" t="s">
        <v>149</v>
      </c>
      <c r="F2250" t="s">
        <v>2423</v>
      </c>
      <c r="G2250" t="s">
        <v>151</v>
      </c>
      <c r="H2250" t="s">
        <v>134</v>
      </c>
      <c r="I2250" t="s">
        <v>135</v>
      </c>
      <c r="J2250" t="s">
        <v>136</v>
      </c>
      <c r="K2250" t="s">
        <v>137</v>
      </c>
      <c r="L2250" t="s">
        <v>6602</v>
      </c>
      <c r="M2250" t="s">
        <v>6603</v>
      </c>
      <c r="N2250">
        <v>2.6297222219999998</v>
      </c>
      <c r="O2250">
        <v>0</v>
      </c>
      <c r="P2250">
        <v>256</v>
      </c>
      <c r="Q2250">
        <v>0</v>
      </c>
      <c r="R2250">
        <v>3</v>
      </c>
      <c r="S2250">
        <v>0</v>
      </c>
      <c r="T2250">
        <v>14</v>
      </c>
      <c r="U2250">
        <v>0</v>
      </c>
      <c r="V2250">
        <v>0</v>
      </c>
      <c r="W2250">
        <v>0</v>
      </c>
      <c r="X2250">
        <v>161.92085132647253</v>
      </c>
      <c r="Y2250">
        <v>0</v>
      </c>
      <c r="Z2250">
        <v>7.8892900960648866</v>
      </c>
      <c r="AA2250">
        <v>0</v>
      </c>
      <c r="AB2250">
        <v>38.849121613846464</v>
      </c>
      <c r="AC2250">
        <v>0</v>
      </c>
      <c r="AD2250">
        <v>0</v>
      </c>
      <c r="AE2250">
        <v>208.65926303638389</v>
      </c>
    </row>
    <row r="2251" spans="1:31" x14ac:dyDescent="0.25">
      <c r="A2251">
        <v>1900724</v>
      </c>
      <c r="B2251">
        <v>1</v>
      </c>
      <c r="C2251" t="s">
        <v>81</v>
      </c>
      <c r="D2251" t="s">
        <v>127</v>
      </c>
      <c r="E2251" t="s">
        <v>190</v>
      </c>
      <c r="F2251" t="s">
        <v>6604</v>
      </c>
      <c r="G2251" t="s">
        <v>156</v>
      </c>
      <c r="H2251" t="s">
        <v>157</v>
      </c>
      <c r="I2251" t="s">
        <v>135</v>
      </c>
      <c r="J2251" t="s">
        <v>136</v>
      </c>
      <c r="K2251" t="s">
        <v>137</v>
      </c>
      <c r="L2251" t="s">
        <v>6605</v>
      </c>
      <c r="M2251" t="s">
        <v>6606</v>
      </c>
      <c r="N2251">
        <v>13.823611111</v>
      </c>
      <c r="O2251">
        <v>0</v>
      </c>
      <c r="P2251">
        <v>0</v>
      </c>
      <c r="Q2251">
        <v>9</v>
      </c>
      <c r="R2251">
        <v>9</v>
      </c>
      <c r="S2251">
        <v>1</v>
      </c>
      <c r="T2251">
        <v>1</v>
      </c>
      <c r="U2251">
        <v>0</v>
      </c>
      <c r="V2251">
        <v>0</v>
      </c>
      <c r="W2251">
        <v>0</v>
      </c>
      <c r="X2251">
        <v>0</v>
      </c>
      <c r="Y2251">
        <v>233.95698202959409</v>
      </c>
      <c r="Z2251">
        <v>551.16836709619747</v>
      </c>
      <c r="AA2251">
        <v>100.51293596236729</v>
      </c>
      <c r="AB2251">
        <v>12.659786185952393</v>
      </c>
      <c r="AC2251">
        <v>0</v>
      </c>
      <c r="AD2251">
        <v>0</v>
      </c>
      <c r="AE2251">
        <v>898.29807127411129</v>
      </c>
    </row>
    <row r="2252" spans="1:31" x14ac:dyDescent="0.25">
      <c r="A2252">
        <v>1900861</v>
      </c>
      <c r="B2252">
        <v>1</v>
      </c>
      <c r="C2252" t="s">
        <v>80</v>
      </c>
      <c r="D2252" t="s">
        <v>93</v>
      </c>
      <c r="E2252" t="s">
        <v>140</v>
      </c>
      <c r="F2252" t="s">
        <v>6607</v>
      </c>
      <c r="G2252" t="s">
        <v>342</v>
      </c>
      <c r="H2252" t="s">
        <v>134</v>
      </c>
      <c r="I2252" t="s">
        <v>135</v>
      </c>
      <c r="J2252" t="s">
        <v>136</v>
      </c>
      <c r="K2252" t="s">
        <v>137</v>
      </c>
      <c r="L2252" t="s">
        <v>6608</v>
      </c>
      <c r="M2252" t="s">
        <v>6609</v>
      </c>
      <c r="N2252">
        <v>9.5802777769999992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2.4383066258581887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2.4383066258581887</v>
      </c>
    </row>
    <row r="2253" spans="1:31" x14ac:dyDescent="0.25">
      <c r="A2253">
        <v>1900174</v>
      </c>
      <c r="B2253">
        <v>1</v>
      </c>
      <c r="C2253" t="s">
        <v>80</v>
      </c>
      <c r="D2253" t="s">
        <v>84</v>
      </c>
      <c r="E2253" t="s">
        <v>140</v>
      </c>
      <c r="F2253" t="s">
        <v>6610</v>
      </c>
      <c r="G2253" t="s">
        <v>146</v>
      </c>
      <c r="H2253" t="s">
        <v>134</v>
      </c>
      <c r="I2253" t="s">
        <v>135</v>
      </c>
      <c r="J2253" t="s">
        <v>136</v>
      </c>
      <c r="K2253" t="s">
        <v>137</v>
      </c>
      <c r="L2253" t="s">
        <v>6611</v>
      </c>
      <c r="M2253" t="s">
        <v>6612</v>
      </c>
      <c r="N2253">
        <v>9.3894444440000004</v>
      </c>
      <c r="O2253">
        <v>0</v>
      </c>
      <c r="P2253">
        <v>7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8.2140811193911798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8.2140811193911798</v>
      </c>
    </row>
    <row r="2254" spans="1:31" x14ac:dyDescent="0.25">
      <c r="A2254">
        <v>1900483</v>
      </c>
      <c r="B2254">
        <v>1</v>
      </c>
      <c r="C2254" t="s">
        <v>80</v>
      </c>
      <c r="D2254" t="s">
        <v>105</v>
      </c>
      <c r="E2254" t="s">
        <v>131</v>
      </c>
      <c r="F2254" t="s">
        <v>6613</v>
      </c>
      <c r="G2254" t="s">
        <v>133</v>
      </c>
      <c r="H2254" t="s">
        <v>134</v>
      </c>
      <c r="I2254" t="s">
        <v>135</v>
      </c>
      <c r="J2254" t="s">
        <v>136</v>
      </c>
      <c r="K2254" t="s">
        <v>137</v>
      </c>
      <c r="L2254" t="s">
        <v>6585</v>
      </c>
      <c r="M2254" t="s">
        <v>6614</v>
      </c>
      <c r="N2254">
        <v>0.648888888</v>
      </c>
      <c r="O2254">
        <v>0</v>
      </c>
      <c r="P2254">
        <v>116</v>
      </c>
      <c r="Q2254">
        <v>0</v>
      </c>
      <c r="R2254">
        <v>0</v>
      </c>
      <c r="S2254">
        <v>0</v>
      </c>
      <c r="T2254">
        <v>15</v>
      </c>
      <c r="U2254">
        <v>0</v>
      </c>
      <c r="V2254">
        <v>1</v>
      </c>
      <c r="W2254">
        <v>0</v>
      </c>
      <c r="X2254">
        <v>22.299145638180324</v>
      </c>
      <c r="Y2254">
        <v>0</v>
      </c>
      <c r="Z2254">
        <v>0</v>
      </c>
      <c r="AA2254">
        <v>0</v>
      </c>
      <c r="AB2254">
        <v>21.698538104688708</v>
      </c>
      <c r="AC2254">
        <v>0</v>
      </c>
      <c r="AD2254">
        <v>126.10391939040451</v>
      </c>
      <c r="AE2254">
        <v>170.10160313327356</v>
      </c>
    </row>
    <row r="2255" spans="1:31" x14ac:dyDescent="0.25">
      <c r="A2255">
        <v>1900151</v>
      </c>
      <c r="B2255">
        <v>1</v>
      </c>
      <c r="C2255" t="s">
        <v>80</v>
      </c>
      <c r="D2255" t="s">
        <v>88</v>
      </c>
      <c r="E2255" t="s">
        <v>131</v>
      </c>
      <c r="F2255" t="s">
        <v>2676</v>
      </c>
      <c r="G2255" t="s">
        <v>133</v>
      </c>
      <c r="H2255" t="s">
        <v>134</v>
      </c>
      <c r="I2255" t="s">
        <v>135</v>
      </c>
      <c r="J2255" t="s">
        <v>136</v>
      </c>
      <c r="K2255" t="s">
        <v>137</v>
      </c>
      <c r="L2255" t="s">
        <v>6615</v>
      </c>
      <c r="M2255" t="s">
        <v>6616</v>
      </c>
      <c r="N2255">
        <v>0.90472222199999996</v>
      </c>
      <c r="O2255">
        <v>0</v>
      </c>
      <c r="P2255">
        <v>67</v>
      </c>
      <c r="Q2255">
        <v>0</v>
      </c>
      <c r="R2255">
        <v>0</v>
      </c>
      <c r="S2255">
        <v>0</v>
      </c>
      <c r="T2255">
        <v>25</v>
      </c>
      <c r="U2255">
        <v>0</v>
      </c>
      <c r="V2255">
        <v>0</v>
      </c>
      <c r="W2255">
        <v>0</v>
      </c>
      <c r="X2255">
        <v>16.834292443793366</v>
      </c>
      <c r="Y2255">
        <v>0</v>
      </c>
      <c r="Z2255">
        <v>0</v>
      </c>
      <c r="AA2255">
        <v>0</v>
      </c>
      <c r="AB2255">
        <v>48.781939245141885</v>
      </c>
      <c r="AC2255">
        <v>0</v>
      </c>
      <c r="AD2255">
        <v>0</v>
      </c>
      <c r="AE2255">
        <v>65.616231688935244</v>
      </c>
    </row>
    <row r="2256" spans="1:31" x14ac:dyDescent="0.25">
      <c r="A2256">
        <v>1901076</v>
      </c>
      <c r="B2256">
        <v>1</v>
      </c>
      <c r="C2256" t="s">
        <v>81</v>
      </c>
      <c r="D2256" t="s">
        <v>123</v>
      </c>
      <c r="E2256" t="s">
        <v>131</v>
      </c>
      <c r="F2256" t="s">
        <v>6617</v>
      </c>
      <c r="G2256" t="s">
        <v>133</v>
      </c>
      <c r="H2256" t="s">
        <v>134</v>
      </c>
      <c r="I2256" t="s">
        <v>135</v>
      </c>
      <c r="J2256" t="s">
        <v>136</v>
      </c>
      <c r="K2256" t="s">
        <v>137</v>
      </c>
      <c r="L2256" t="s">
        <v>6618</v>
      </c>
      <c r="M2256" t="s">
        <v>6619</v>
      </c>
      <c r="N2256">
        <v>9.6205555549999993</v>
      </c>
      <c r="O2256">
        <v>0</v>
      </c>
      <c r="P2256">
        <v>97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229.98908876808002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229.98908876808002</v>
      </c>
    </row>
    <row r="2257" spans="1:31" x14ac:dyDescent="0.25">
      <c r="A2257">
        <v>1900692</v>
      </c>
      <c r="B2257">
        <v>1</v>
      </c>
      <c r="C2257" t="s">
        <v>80</v>
      </c>
      <c r="D2257" t="s">
        <v>110</v>
      </c>
      <c r="E2257" t="s">
        <v>131</v>
      </c>
      <c r="F2257" t="s">
        <v>6620</v>
      </c>
      <c r="G2257" t="s">
        <v>133</v>
      </c>
      <c r="H2257" t="s">
        <v>134</v>
      </c>
      <c r="I2257" t="s">
        <v>135</v>
      </c>
      <c r="J2257" t="s">
        <v>136</v>
      </c>
      <c r="K2257" t="s">
        <v>137</v>
      </c>
      <c r="L2257" t="s">
        <v>6621</v>
      </c>
      <c r="M2257" t="s">
        <v>6622</v>
      </c>
      <c r="N2257">
        <v>2.7574999999999998</v>
      </c>
      <c r="O2257">
        <v>0</v>
      </c>
      <c r="P2257">
        <v>183</v>
      </c>
      <c r="Q2257">
        <v>0</v>
      </c>
      <c r="R2257">
        <v>0</v>
      </c>
      <c r="S2257">
        <v>0</v>
      </c>
      <c r="T2257">
        <v>14</v>
      </c>
      <c r="U2257">
        <v>0</v>
      </c>
      <c r="V2257">
        <v>0</v>
      </c>
      <c r="W2257">
        <v>0</v>
      </c>
      <c r="X2257">
        <v>194.8623875315231</v>
      </c>
      <c r="Y2257">
        <v>0</v>
      </c>
      <c r="Z2257">
        <v>0</v>
      </c>
      <c r="AA2257">
        <v>0</v>
      </c>
      <c r="AB2257">
        <v>51.085617721942839</v>
      </c>
      <c r="AC2257">
        <v>0</v>
      </c>
      <c r="AD2257">
        <v>0</v>
      </c>
      <c r="AE2257">
        <v>245.94800525346594</v>
      </c>
    </row>
    <row r="2258" spans="1:31" x14ac:dyDescent="0.25">
      <c r="A2258">
        <v>1900715</v>
      </c>
      <c r="B2258">
        <v>1</v>
      </c>
      <c r="C2258" t="s">
        <v>80</v>
      </c>
      <c r="D2258" t="s">
        <v>103</v>
      </c>
      <c r="E2258" t="s">
        <v>160</v>
      </c>
      <c r="F2258" t="s">
        <v>6623</v>
      </c>
      <c r="G2258" t="s">
        <v>133</v>
      </c>
      <c r="H2258" t="s">
        <v>134</v>
      </c>
      <c r="I2258" t="s">
        <v>135</v>
      </c>
      <c r="J2258" t="s">
        <v>136</v>
      </c>
      <c r="K2258" t="s">
        <v>137</v>
      </c>
      <c r="L2258" t="s">
        <v>6624</v>
      </c>
      <c r="M2258" t="s">
        <v>6625</v>
      </c>
      <c r="N2258">
        <v>0.42111111099999998</v>
      </c>
      <c r="O2258">
        <v>0</v>
      </c>
      <c r="P2258">
        <v>71</v>
      </c>
      <c r="Q2258">
        <v>0</v>
      </c>
      <c r="R2258">
        <v>0</v>
      </c>
      <c r="S2258">
        <v>0</v>
      </c>
      <c r="T2258">
        <v>18</v>
      </c>
      <c r="U2258">
        <v>0</v>
      </c>
      <c r="V2258">
        <v>0</v>
      </c>
      <c r="W2258">
        <v>0</v>
      </c>
      <c r="X2258">
        <v>15.771603307140346</v>
      </c>
      <c r="Y2258">
        <v>0</v>
      </c>
      <c r="Z2258">
        <v>0</v>
      </c>
      <c r="AA2258">
        <v>0</v>
      </c>
      <c r="AB2258">
        <v>14.752600950316973</v>
      </c>
      <c r="AC2258">
        <v>0</v>
      </c>
      <c r="AD2258">
        <v>0</v>
      </c>
      <c r="AE2258">
        <v>30.52420425745732</v>
      </c>
    </row>
    <row r="2259" spans="1:31" x14ac:dyDescent="0.25">
      <c r="A2259">
        <v>1900907</v>
      </c>
      <c r="B2259">
        <v>1</v>
      </c>
      <c r="C2259" t="s">
        <v>81</v>
      </c>
      <c r="D2259" t="s">
        <v>128</v>
      </c>
      <c r="E2259" t="s">
        <v>131</v>
      </c>
      <c r="F2259" t="s">
        <v>4676</v>
      </c>
      <c r="G2259" t="s">
        <v>133</v>
      </c>
      <c r="H2259" t="s">
        <v>134</v>
      </c>
      <c r="I2259" t="s">
        <v>135</v>
      </c>
      <c r="J2259" t="s">
        <v>136</v>
      </c>
      <c r="K2259" t="s">
        <v>137</v>
      </c>
      <c r="L2259" t="s">
        <v>6626</v>
      </c>
      <c r="M2259" t="s">
        <v>6627</v>
      </c>
      <c r="N2259">
        <v>5.0491666659999996</v>
      </c>
      <c r="O2259">
        <v>0</v>
      </c>
      <c r="P2259">
        <v>242</v>
      </c>
      <c r="Q2259">
        <v>0</v>
      </c>
      <c r="R2259">
        <v>0</v>
      </c>
      <c r="S2259">
        <v>0</v>
      </c>
      <c r="T2259">
        <v>35</v>
      </c>
      <c r="U2259">
        <v>0</v>
      </c>
      <c r="V2259">
        <v>0</v>
      </c>
      <c r="W2259">
        <v>0</v>
      </c>
      <c r="X2259">
        <v>277.29921013646651</v>
      </c>
      <c r="Y2259">
        <v>0</v>
      </c>
      <c r="Z2259">
        <v>0</v>
      </c>
      <c r="AA2259">
        <v>0</v>
      </c>
      <c r="AB2259">
        <v>62.039250607881499</v>
      </c>
      <c r="AC2259">
        <v>0</v>
      </c>
      <c r="AD2259">
        <v>0</v>
      </c>
      <c r="AE2259">
        <v>339.33846074434803</v>
      </c>
    </row>
    <row r="2260" spans="1:31" x14ac:dyDescent="0.25">
      <c r="A2260">
        <v>1900120</v>
      </c>
      <c r="B2260">
        <v>1</v>
      </c>
      <c r="C2260" t="s">
        <v>80</v>
      </c>
      <c r="D2260" t="s">
        <v>97</v>
      </c>
      <c r="E2260" t="s">
        <v>154</v>
      </c>
      <c r="F2260" t="s">
        <v>4036</v>
      </c>
      <c r="G2260" t="s">
        <v>156</v>
      </c>
      <c r="H2260" t="s">
        <v>157</v>
      </c>
      <c r="I2260" t="s">
        <v>135</v>
      </c>
      <c r="J2260" t="s">
        <v>136</v>
      </c>
      <c r="K2260" t="s">
        <v>137</v>
      </c>
      <c r="L2260" t="s">
        <v>6324</v>
      </c>
      <c r="M2260" t="s">
        <v>6628</v>
      </c>
      <c r="N2260">
        <v>0.336666666</v>
      </c>
      <c r="O2260">
        <v>6</v>
      </c>
      <c r="P2260">
        <v>1070</v>
      </c>
      <c r="Q2260">
        <v>11</v>
      </c>
      <c r="R2260">
        <v>129</v>
      </c>
      <c r="S2260">
        <v>26</v>
      </c>
      <c r="T2260">
        <v>160</v>
      </c>
      <c r="U2260">
        <v>0</v>
      </c>
      <c r="V2260">
        <v>0</v>
      </c>
      <c r="W2260">
        <v>3.8307661395216939</v>
      </c>
      <c r="X2260">
        <v>94.942762156465093</v>
      </c>
      <c r="Y2260">
        <v>9.7786116957106266</v>
      </c>
      <c r="Z2260">
        <v>23.740784160381676</v>
      </c>
      <c r="AA2260">
        <v>166.60537679504824</v>
      </c>
      <c r="AB2260">
        <v>45.012839070870697</v>
      </c>
      <c r="AC2260">
        <v>0</v>
      </c>
      <c r="AD2260">
        <v>0</v>
      </c>
      <c r="AE2260">
        <v>343.91114001799804</v>
      </c>
    </row>
    <row r="2261" spans="1:31" x14ac:dyDescent="0.25">
      <c r="A2261">
        <v>1900844</v>
      </c>
      <c r="B2261">
        <v>1</v>
      </c>
      <c r="C2261" t="s">
        <v>80</v>
      </c>
      <c r="D2261" t="s">
        <v>106</v>
      </c>
      <c r="E2261" t="s">
        <v>190</v>
      </c>
      <c r="F2261" t="s">
        <v>6629</v>
      </c>
      <c r="G2261" t="s">
        <v>241</v>
      </c>
      <c r="H2261" t="s">
        <v>157</v>
      </c>
      <c r="I2261" t="s">
        <v>135</v>
      </c>
      <c r="J2261" t="s">
        <v>136</v>
      </c>
      <c r="K2261" t="s">
        <v>137</v>
      </c>
      <c r="L2261" t="s">
        <v>6630</v>
      </c>
      <c r="M2261" t="s">
        <v>6631</v>
      </c>
      <c r="N2261">
        <v>3.3333333330000001</v>
      </c>
      <c r="O2261">
        <v>0</v>
      </c>
      <c r="P2261">
        <v>4</v>
      </c>
      <c r="Q2261">
        <v>0</v>
      </c>
      <c r="R2261">
        <v>8</v>
      </c>
      <c r="S2261">
        <v>0</v>
      </c>
      <c r="T2261">
        <v>2</v>
      </c>
      <c r="U2261">
        <v>0</v>
      </c>
      <c r="V2261">
        <v>0</v>
      </c>
      <c r="W2261">
        <v>0</v>
      </c>
      <c r="X2261">
        <v>8.7170594056925594</v>
      </c>
      <c r="Y2261">
        <v>0</v>
      </c>
      <c r="Z2261">
        <v>124.06962345989891</v>
      </c>
      <c r="AA2261">
        <v>0</v>
      </c>
      <c r="AB2261">
        <v>4.9734077854404823</v>
      </c>
      <c r="AC2261">
        <v>0</v>
      </c>
      <c r="AD2261">
        <v>0</v>
      </c>
      <c r="AE2261">
        <v>137.76009065103196</v>
      </c>
    </row>
    <row r="2262" spans="1:31" x14ac:dyDescent="0.25">
      <c r="A2262">
        <v>1900512</v>
      </c>
      <c r="B2262">
        <v>1</v>
      </c>
      <c r="C2262" t="s">
        <v>81</v>
      </c>
      <c r="D2262" t="s">
        <v>120</v>
      </c>
      <c r="E2262" t="s">
        <v>149</v>
      </c>
      <c r="F2262" t="s">
        <v>6512</v>
      </c>
      <c r="G2262" t="s">
        <v>151</v>
      </c>
      <c r="H2262" t="s">
        <v>134</v>
      </c>
      <c r="I2262" t="s">
        <v>135</v>
      </c>
      <c r="J2262" t="s">
        <v>136</v>
      </c>
      <c r="K2262" t="s">
        <v>137</v>
      </c>
      <c r="L2262" t="s">
        <v>6632</v>
      </c>
      <c r="M2262" t="s">
        <v>6633</v>
      </c>
      <c r="N2262">
        <v>0.99527777699999997</v>
      </c>
      <c r="O2262">
        <v>0</v>
      </c>
      <c r="P2262">
        <v>575</v>
      </c>
      <c r="Q2262">
        <v>0</v>
      </c>
      <c r="R2262">
        <v>0</v>
      </c>
      <c r="S2262">
        <v>0</v>
      </c>
      <c r="T2262">
        <v>19</v>
      </c>
      <c r="U2262">
        <v>0</v>
      </c>
      <c r="V2262">
        <v>0</v>
      </c>
      <c r="W2262">
        <v>0</v>
      </c>
      <c r="X2262">
        <v>142.73498366041557</v>
      </c>
      <c r="Y2262">
        <v>0</v>
      </c>
      <c r="Z2262">
        <v>0</v>
      </c>
      <c r="AA2262">
        <v>0</v>
      </c>
      <c r="AB2262">
        <v>22.031471752035475</v>
      </c>
      <c r="AC2262">
        <v>0</v>
      </c>
      <c r="AD2262">
        <v>0</v>
      </c>
      <c r="AE2262">
        <v>164.76645541245105</v>
      </c>
    </row>
    <row r="2263" spans="1:31" x14ac:dyDescent="0.25">
      <c r="A2263">
        <v>1900947</v>
      </c>
      <c r="B2263">
        <v>1</v>
      </c>
      <c r="C2263" t="s">
        <v>81</v>
      </c>
      <c r="D2263" t="s">
        <v>123</v>
      </c>
      <c r="E2263" t="s">
        <v>149</v>
      </c>
      <c r="F2263" t="s">
        <v>6634</v>
      </c>
      <c r="G2263" t="s">
        <v>151</v>
      </c>
      <c r="H2263" t="s">
        <v>134</v>
      </c>
      <c r="I2263" t="s">
        <v>135</v>
      </c>
      <c r="J2263" t="s">
        <v>136</v>
      </c>
      <c r="K2263" t="s">
        <v>137</v>
      </c>
      <c r="L2263" t="s">
        <v>6635</v>
      </c>
      <c r="M2263" t="s">
        <v>6636</v>
      </c>
      <c r="N2263">
        <v>8.4905555550000003</v>
      </c>
      <c r="O2263">
        <v>0</v>
      </c>
      <c r="P2263">
        <v>573</v>
      </c>
      <c r="Q2263">
        <v>0</v>
      </c>
      <c r="R2263">
        <v>0</v>
      </c>
      <c r="S2263">
        <v>0</v>
      </c>
      <c r="T2263">
        <v>50</v>
      </c>
      <c r="U2263">
        <v>0</v>
      </c>
      <c r="V2263">
        <v>0</v>
      </c>
      <c r="W2263">
        <v>0</v>
      </c>
      <c r="X2263">
        <v>913.2693926710707</v>
      </c>
      <c r="Y2263">
        <v>0</v>
      </c>
      <c r="Z2263">
        <v>0</v>
      </c>
      <c r="AA2263">
        <v>0</v>
      </c>
      <c r="AB2263">
        <v>180.88056882164716</v>
      </c>
      <c r="AC2263">
        <v>0</v>
      </c>
      <c r="AD2263">
        <v>0</v>
      </c>
      <c r="AE2263">
        <v>1094.1499614927179</v>
      </c>
    </row>
    <row r="2264" spans="1:31" x14ac:dyDescent="0.25">
      <c r="A2264">
        <v>1900704</v>
      </c>
      <c r="B2264">
        <v>1</v>
      </c>
      <c r="C2264" t="s">
        <v>81</v>
      </c>
      <c r="D2264" t="s">
        <v>127</v>
      </c>
      <c r="E2264" t="s">
        <v>149</v>
      </c>
      <c r="F2264" t="s">
        <v>6637</v>
      </c>
      <c r="G2264" t="s">
        <v>279</v>
      </c>
      <c r="H2264" t="s">
        <v>134</v>
      </c>
      <c r="I2264" t="s">
        <v>135</v>
      </c>
      <c r="J2264" t="s">
        <v>136</v>
      </c>
      <c r="K2264" t="s">
        <v>137</v>
      </c>
      <c r="L2264" t="s">
        <v>6638</v>
      </c>
      <c r="M2264" t="s">
        <v>6639</v>
      </c>
      <c r="N2264">
        <v>4.2822222219999997</v>
      </c>
      <c r="O2264">
        <v>0</v>
      </c>
      <c r="P2264">
        <v>868</v>
      </c>
      <c r="Q2264">
        <v>0</v>
      </c>
      <c r="R2264">
        <v>0</v>
      </c>
      <c r="S2264">
        <v>0</v>
      </c>
      <c r="T2264">
        <v>37</v>
      </c>
      <c r="U2264">
        <v>0</v>
      </c>
      <c r="V2264">
        <v>0</v>
      </c>
      <c r="W2264">
        <v>0</v>
      </c>
      <c r="X2264">
        <v>1027.1902748284836</v>
      </c>
      <c r="Y2264">
        <v>0</v>
      </c>
      <c r="Z2264">
        <v>0</v>
      </c>
      <c r="AA2264">
        <v>0</v>
      </c>
      <c r="AB2264">
        <v>82.465423834782129</v>
      </c>
      <c r="AC2264">
        <v>0</v>
      </c>
      <c r="AD2264">
        <v>0</v>
      </c>
      <c r="AE2264">
        <v>1109.6556986632656</v>
      </c>
    </row>
    <row r="2265" spans="1:31" x14ac:dyDescent="0.25">
      <c r="A2265">
        <v>1900057</v>
      </c>
      <c r="B2265">
        <v>1</v>
      </c>
      <c r="C2265" t="s">
        <v>80</v>
      </c>
      <c r="D2265" t="s">
        <v>107</v>
      </c>
      <c r="E2265" t="s">
        <v>220</v>
      </c>
      <c r="F2265" t="s">
        <v>5870</v>
      </c>
      <c r="G2265" t="s">
        <v>156</v>
      </c>
      <c r="H2265" t="s">
        <v>157</v>
      </c>
      <c r="I2265" t="s">
        <v>135</v>
      </c>
      <c r="J2265" t="s">
        <v>136</v>
      </c>
      <c r="K2265" t="s">
        <v>137</v>
      </c>
      <c r="L2265" t="s">
        <v>6640</v>
      </c>
      <c r="M2265" t="s">
        <v>6641</v>
      </c>
      <c r="N2265">
        <v>0.83111111100000001</v>
      </c>
      <c r="O2265">
        <v>6</v>
      </c>
      <c r="P2265">
        <v>1174</v>
      </c>
      <c r="Q2265">
        <v>13</v>
      </c>
      <c r="R2265">
        <v>45</v>
      </c>
      <c r="S2265">
        <v>9</v>
      </c>
      <c r="T2265">
        <v>94</v>
      </c>
      <c r="U2265">
        <v>1</v>
      </c>
      <c r="V2265">
        <v>0</v>
      </c>
      <c r="W2265">
        <v>3.5459308628362036</v>
      </c>
      <c r="X2265">
        <v>181.23010180542354</v>
      </c>
      <c r="Y2265">
        <v>80.819938522710785</v>
      </c>
      <c r="Z2265">
        <v>18.344409357850324</v>
      </c>
      <c r="AA2265">
        <v>64.165301197023865</v>
      </c>
      <c r="AB2265">
        <v>80.336289929192759</v>
      </c>
      <c r="AC2265">
        <v>93.313520762370189</v>
      </c>
      <c r="AD2265">
        <v>0</v>
      </c>
      <c r="AE2265">
        <v>521.75549243740772</v>
      </c>
    </row>
    <row r="2266" spans="1:31" x14ac:dyDescent="0.25">
      <c r="A2266">
        <v>1900598</v>
      </c>
      <c r="B2266">
        <v>1</v>
      </c>
      <c r="C2266" t="s">
        <v>81</v>
      </c>
      <c r="D2266" t="s">
        <v>123</v>
      </c>
      <c r="E2266" t="s">
        <v>131</v>
      </c>
      <c r="F2266" t="s">
        <v>6642</v>
      </c>
      <c r="G2266" t="s">
        <v>133</v>
      </c>
      <c r="H2266" t="s">
        <v>134</v>
      </c>
      <c r="I2266" t="s">
        <v>135</v>
      </c>
      <c r="J2266" t="s">
        <v>136</v>
      </c>
      <c r="K2266" t="s">
        <v>137</v>
      </c>
      <c r="L2266" t="s">
        <v>6643</v>
      </c>
      <c r="M2266" t="s">
        <v>6644</v>
      </c>
      <c r="N2266">
        <v>15.410277776999999</v>
      </c>
      <c r="O2266">
        <v>0</v>
      </c>
      <c r="P2266">
        <v>416</v>
      </c>
      <c r="Q2266">
        <v>0</v>
      </c>
      <c r="R2266">
        <v>0</v>
      </c>
      <c r="S2266">
        <v>0</v>
      </c>
      <c r="T2266">
        <v>15</v>
      </c>
      <c r="U2266">
        <v>0</v>
      </c>
      <c r="V2266">
        <v>0</v>
      </c>
      <c r="W2266">
        <v>0</v>
      </c>
      <c r="X2266">
        <v>1447.9586050954433</v>
      </c>
      <c r="Y2266">
        <v>0</v>
      </c>
      <c r="Z2266">
        <v>0</v>
      </c>
      <c r="AA2266">
        <v>0</v>
      </c>
      <c r="AB2266">
        <v>116.75018532258267</v>
      </c>
      <c r="AC2266">
        <v>0</v>
      </c>
      <c r="AD2266">
        <v>0</v>
      </c>
      <c r="AE2266">
        <v>1564.708790418026</v>
      </c>
    </row>
    <row r="2267" spans="1:31" x14ac:dyDescent="0.25">
      <c r="A2267">
        <v>1900260</v>
      </c>
      <c r="B2267">
        <v>1</v>
      </c>
      <c r="C2267" t="s">
        <v>81</v>
      </c>
      <c r="D2267" t="s">
        <v>113</v>
      </c>
      <c r="E2267" t="s">
        <v>131</v>
      </c>
      <c r="F2267" t="s">
        <v>6645</v>
      </c>
      <c r="G2267" t="s">
        <v>133</v>
      </c>
      <c r="H2267" t="s">
        <v>134</v>
      </c>
      <c r="I2267" t="s">
        <v>135</v>
      </c>
      <c r="J2267" t="s">
        <v>136</v>
      </c>
      <c r="K2267" t="s">
        <v>137</v>
      </c>
      <c r="L2267" t="s">
        <v>6646</v>
      </c>
      <c r="M2267" t="s">
        <v>6647</v>
      </c>
      <c r="N2267">
        <v>1.814444444</v>
      </c>
      <c r="O2267">
        <v>0</v>
      </c>
      <c r="P2267">
        <v>1</v>
      </c>
      <c r="Q2267">
        <v>0</v>
      </c>
      <c r="R2267">
        <v>2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1.1601143807916667E-3</v>
      </c>
      <c r="Y2267">
        <v>0</v>
      </c>
      <c r="Z2267">
        <v>8.2874250170047734</v>
      </c>
      <c r="AA2267">
        <v>0</v>
      </c>
      <c r="AB2267">
        <v>0</v>
      </c>
      <c r="AC2267">
        <v>0</v>
      </c>
      <c r="AD2267">
        <v>0</v>
      </c>
      <c r="AE2267">
        <v>8.288585131385565</v>
      </c>
    </row>
    <row r="2268" spans="1:31" x14ac:dyDescent="0.25">
      <c r="A2268">
        <v>1900406</v>
      </c>
      <c r="B2268">
        <v>1</v>
      </c>
      <c r="C2268" t="s">
        <v>80</v>
      </c>
      <c r="D2268" t="s">
        <v>105</v>
      </c>
      <c r="E2268" t="s">
        <v>160</v>
      </c>
      <c r="F2268" t="s">
        <v>6648</v>
      </c>
      <c r="G2268" t="s">
        <v>133</v>
      </c>
      <c r="H2268" t="s">
        <v>134</v>
      </c>
      <c r="I2268" t="s">
        <v>135</v>
      </c>
      <c r="J2268" t="s">
        <v>136</v>
      </c>
      <c r="K2268" t="s">
        <v>137</v>
      </c>
      <c r="L2268" t="s">
        <v>6649</v>
      </c>
      <c r="M2268" t="s">
        <v>6650</v>
      </c>
      <c r="N2268">
        <v>4.511111111</v>
      </c>
      <c r="O2268">
        <v>0</v>
      </c>
      <c r="P2268">
        <v>101</v>
      </c>
      <c r="Q2268">
        <v>0</v>
      </c>
      <c r="R2268">
        <v>0</v>
      </c>
      <c r="S2268">
        <v>0</v>
      </c>
      <c r="T2268">
        <v>11</v>
      </c>
      <c r="U2268">
        <v>0</v>
      </c>
      <c r="V2268">
        <v>0</v>
      </c>
      <c r="W2268">
        <v>0</v>
      </c>
      <c r="X2268">
        <v>149.01492828342481</v>
      </c>
      <c r="Y2268">
        <v>0</v>
      </c>
      <c r="Z2268">
        <v>0</v>
      </c>
      <c r="AA2268">
        <v>0</v>
      </c>
      <c r="AB2268">
        <v>84.560984476752353</v>
      </c>
      <c r="AC2268">
        <v>0</v>
      </c>
      <c r="AD2268">
        <v>0</v>
      </c>
      <c r="AE2268">
        <v>233.57591276017718</v>
      </c>
    </row>
    <row r="2269" spans="1:31" x14ac:dyDescent="0.25">
      <c r="A2269">
        <v>1900778</v>
      </c>
      <c r="B2269">
        <v>1</v>
      </c>
      <c r="C2269" t="s">
        <v>80</v>
      </c>
      <c r="D2269" t="s">
        <v>98</v>
      </c>
      <c r="E2269" t="s">
        <v>140</v>
      </c>
      <c r="F2269" t="s">
        <v>6651</v>
      </c>
      <c r="G2269" t="s">
        <v>217</v>
      </c>
      <c r="H2269" t="s">
        <v>134</v>
      </c>
      <c r="I2269" t="s">
        <v>135</v>
      </c>
      <c r="J2269" t="s">
        <v>136</v>
      </c>
      <c r="K2269" t="s">
        <v>137</v>
      </c>
      <c r="L2269" t="s">
        <v>6652</v>
      </c>
      <c r="M2269" t="s">
        <v>6653</v>
      </c>
      <c r="N2269">
        <v>5.489166666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0.67922189558195012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0.67922189558195012</v>
      </c>
    </row>
    <row r="2270" spans="1:31" x14ac:dyDescent="0.25">
      <c r="A2270">
        <v>1900068</v>
      </c>
      <c r="B2270">
        <v>1</v>
      </c>
      <c r="C2270" t="s">
        <v>80</v>
      </c>
      <c r="D2270" t="s">
        <v>105</v>
      </c>
      <c r="E2270" t="s">
        <v>131</v>
      </c>
      <c r="F2270" t="s">
        <v>6654</v>
      </c>
      <c r="G2270" t="s">
        <v>133</v>
      </c>
      <c r="H2270" t="s">
        <v>134</v>
      </c>
      <c r="I2270" t="s">
        <v>135</v>
      </c>
      <c r="J2270" t="s">
        <v>136</v>
      </c>
      <c r="K2270" t="s">
        <v>137</v>
      </c>
      <c r="L2270" t="s">
        <v>6655</v>
      </c>
      <c r="M2270" t="s">
        <v>6656</v>
      </c>
      <c r="N2270">
        <v>0.338888888</v>
      </c>
      <c r="O2270">
        <v>0</v>
      </c>
      <c r="P2270">
        <v>169</v>
      </c>
      <c r="Q2270">
        <v>0</v>
      </c>
      <c r="R2270">
        <v>7</v>
      </c>
      <c r="S2270">
        <v>0</v>
      </c>
      <c r="T2270">
        <v>37</v>
      </c>
      <c r="U2270">
        <v>0</v>
      </c>
      <c r="V2270">
        <v>0</v>
      </c>
      <c r="W2270">
        <v>0</v>
      </c>
      <c r="X2270">
        <v>12.585319882621121</v>
      </c>
      <c r="Y2270">
        <v>0</v>
      </c>
      <c r="Z2270">
        <v>0.49625142115655563</v>
      </c>
      <c r="AA2270">
        <v>0</v>
      </c>
      <c r="AB2270">
        <v>11.527456681935458</v>
      </c>
      <c r="AC2270">
        <v>0</v>
      </c>
      <c r="AD2270">
        <v>0</v>
      </c>
      <c r="AE2270">
        <v>24.609027985713134</v>
      </c>
    </row>
    <row r="2271" spans="1:31" x14ac:dyDescent="0.25">
      <c r="A2271">
        <v>1900990</v>
      </c>
      <c r="B2271">
        <v>1</v>
      </c>
      <c r="C2271" t="s">
        <v>80</v>
      </c>
      <c r="D2271" t="s">
        <v>108</v>
      </c>
      <c r="E2271" t="s">
        <v>131</v>
      </c>
      <c r="F2271" t="s">
        <v>6657</v>
      </c>
      <c r="G2271" t="s">
        <v>133</v>
      </c>
      <c r="H2271" t="s">
        <v>134</v>
      </c>
      <c r="I2271" t="s">
        <v>135</v>
      </c>
      <c r="J2271" t="s">
        <v>136</v>
      </c>
      <c r="K2271" t="s">
        <v>137</v>
      </c>
      <c r="L2271" t="s">
        <v>6658</v>
      </c>
      <c r="M2271" t="s">
        <v>6659</v>
      </c>
      <c r="N2271">
        <v>1.557222222</v>
      </c>
      <c r="O2271">
        <v>0</v>
      </c>
      <c r="P2271">
        <v>135</v>
      </c>
      <c r="Q2271">
        <v>0</v>
      </c>
      <c r="R2271">
        <v>0</v>
      </c>
      <c r="S2271">
        <v>0</v>
      </c>
      <c r="T2271">
        <v>34</v>
      </c>
      <c r="U2271">
        <v>0</v>
      </c>
      <c r="V2271">
        <v>0</v>
      </c>
      <c r="W2271">
        <v>0</v>
      </c>
      <c r="X2271">
        <v>53.06296405524332</v>
      </c>
      <c r="Y2271">
        <v>0</v>
      </c>
      <c r="Z2271">
        <v>0</v>
      </c>
      <c r="AA2271">
        <v>0</v>
      </c>
      <c r="AB2271">
        <v>31.685921177415175</v>
      </c>
      <c r="AC2271">
        <v>0</v>
      </c>
      <c r="AD2271">
        <v>0</v>
      </c>
      <c r="AE2271">
        <v>84.748885232658495</v>
      </c>
    </row>
    <row r="2272" spans="1:31" x14ac:dyDescent="0.25">
      <c r="A2272">
        <v>1900017</v>
      </c>
      <c r="B2272">
        <v>1</v>
      </c>
      <c r="C2272" t="s">
        <v>80</v>
      </c>
      <c r="D2272" t="s">
        <v>95</v>
      </c>
      <c r="E2272" t="s">
        <v>154</v>
      </c>
      <c r="F2272" t="s">
        <v>1937</v>
      </c>
      <c r="G2272" t="s">
        <v>156</v>
      </c>
      <c r="H2272" t="s">
        <v>157</v>
      </c>
      <c r="I2272" t="s">
        <v>135</v>
      </c>
      <c r="J2272" t="s">
        <v>136</v>
      </c>
      <c r="K2272" t="s">
        <v>137</v>
      </c>
      <c r="L2272" t="s">
        <v>6335</v>
      </c>
      <c r="M2272" t="s">
        <v>6660</v>
      </c>
      <c r="N2272">
        <v>0.753611111</v>
      </c>
      <c r="O2272">
        <v>5</v>
      </c>
      <c r="P2272">
        <v>4463</v>
      </c>
      <c r="Q2272">
        <v>26</v>
      </c>
      <c r="R2272">
        <v>24</v>
      </c>
      <c r="S2272">
        <v>27</v>
      </c>
      <c r="T2272">
        <v>381</v>
      </c>
      <c r="U2272">
        <v>1</v>
      </c>
      <c r="V2272">
        <v>1</v>
      </c>
      <c r="W2272">
        <v>9.8606089945766442</v>
      </c>
      <c r="X2272">
        <v>698.05551632741128</v>
      </c>
      <c r="Y2272">
        <v>66.418216433743254</v>
      </c>
      <c r="Z2272">
        <v>8.2693609182907171</v>
      </c>
      <c r="AA2272">
        <v>234.03796469917734</v>
      </c>
      <c r="AB2272">
        <v>312.03162141483506</v>
      </c>
      <c r="AC2272">
        <v>1.4618174106101804</v>
      </c>
      <c r="AD2272">
        <v>0.24491970832814583</v>
      </c>
      <c r="AE2272">
        <v>1330.3800259069726</v>
      </c>
    </row>
    <row r="2273" spans="1:31" x14ac:dyDescent="0.25">
      <c r="A2273">
        <v>1901013</v>
      </c>
      <c r="B2273">
        <v>1</v>
      </c>
      <c r="C2273" t="s">
        <v>80</v>
      </c>
      <c r="D2273" t="s">
        <v>93</v>
      </c>
      <c r="E2273" t="s">
        <v>190</v>
      </c>
      <c r="F2273" t="s">
        <v>6661</v>
      </c>
      <c r="G2273" t="s">
        <v>241</v>
      </c>
      <c r="H2273" t="s">
        <v>157</v>
      </c>
      <c r="I2273" t="s">
        <v>135</v>
      </c>
      <c r="J2273" t="s">
        <v>136</v>
      </c>
      <c r="K2273" t="s">
        <v>137</v>
      </c>
      <c r="L2273" t="s">
        <v>6662</v>
      </c>
      <c r="M2273" t="s">
        <v>6663</v>
      </c>
      <c r="N2273">
        <v>5.585</v>
      </c>
      <c r="O2273">
        <v>0</v>
      </c>
      <c r="P2273">
        <v>1</v>
      </c>
      <c r="Q2273">
        <v>0</v>
      </c>
      <c r="R2273">
        <v>4</v>
      </c>
      <c r="S2273">
        <v>0</v>
      </c>
      <c r="T2273">
        <v>4</v>
      </c>
      <c r="U2273">
        <v>0</v>
      </c>
      <c r="V2273">
        <v>0</v>
      </c>
      <c r="W2273">
        <v>0</v>
      </c>
      <c r="X2273">
        <v>0.4339657869880017</v>
      </c>
      <c r="Y2273">
        <v>0</v>
      </c>
      <c r="Z2273">
        <v>223.44303933440438</v>
      </c>
      <c r="AA2273">
        <v>0</v>
      </c>
      <c r="AB2273">
        <v>51.839961054863153</v>
      </c>
      <c r="AC2273">
        <v>0</v>
      </c>
      <c r="AD2273">
        <v>0</v>
      </c>
      <c r="AE2273">
        <v>275.71696617625554</v>
      </c>
    </row>
    <row r="2274" spans="1:31" x14ac:dyDescent="0.25">
      <c r="A2274">
        <v>1900758</v>
      </c>
      <c r="B2274">
        <v>1</v>
      </c>
      <c r="C2274" t="s">
        <v>80</v>
      </c>
      <c r="D2274" t="s">
        <v>106</v>
      </c>
      <c r="E2274" t="s">
        <v>149</v>
      </c>
      <c r="F2274" t="s">
        <v>6664</v>
      </c>
      <c r="G2274" t="s">
        <v>151</v>
      </c>
      <c r="H2274" t="s">
        <v>134</v>
      </c>
      <c r="I2274" t="s">
        <v>135</v>
      </c>
      <c r="J2274" t="s">
        <v>136</v>
      </c>
      <c r="K2274" t="s">
        <v>137</v>
      </c>
      <c r="L2274" t="s">
        <v>6665</v>
      </c>
      <c r="M2274" t="s">
        <v>6666</v>
      </c>
      <c r="N2274">
        <v>0.50444444399999999</v>
      </c>
      <c r="O2274">
        <v>0</v>
      </c>
      <c r="P2274">
        <v>227</v>
      </c>
      <c r="Q2274">
        <v>0</v>
      </c>
      <c r="R2274">
        <v>0</v>
      </c>
      <c r="S2274">
        <v>0</v>
      </c>
      <c r="T2274">
        <v>39</v>
      </c>
      <c r="U2274">
        <v>0</v>
      </c>
      <c r="V2274">
        <v>0</v>
      </c>
      <c r="W2274">
        <v>0</v>
      </c>
      <c r="X2274">
        <v>42.693824288168294</v>
      </c>
      <c r="Y2274">
        <v>0</v>
      </c>
      <c r="Z2274">
        <v>0</v>
      </c>
      <c r="AA2274">
        <v>0</v>
      </c>
      <c r="AB2274">
        <v>79.579667414419504</v>
      </c>
      <c r="AC2274">
        <v>0</v>
      </c>
      <c r="AD2274">
        <v>0</v>
      </c>
      <c r="AE2274">
        <v>122.27349170258779</v>
      </c>
    </row>
    <row r="2275" spans="1:31" x14ac:dyDescent="0.25">
      <c r="A2275">
        <v>1900566</v>
      </c>
      <c r="B2275">
        <v>1</v>
      </c>
      <c r="C2275" t="s">
        <v>81</v>
      </c>
      <c r="D2275" t="s">
        <v>118</v>
      </c>
      <c r="E2275" t="s">
        <v>131</v>
      </c>
      <c r="F2275" t="s">
        <v>6667</v>
      </c>
      <c r="G2275" t="s">
        <v>133</v>
      </c>
      <c r="H2275" t="s">
        <v>134</v>
      </c>
      <c r="I2275" t="s">
        <v>135</v>
      </c>
      <c r="J2275" t="s">
        <v>136</v>
      </c>
      <c r="K2275" t="s">
        <v>137</v>
      </c>
      <c r="L2275" t="s">
        <v>6668</v>
      </c>
      <c r="M2275" t="s">
        <v>6669</v>
      </c>
      <c r="N2275">
        <v>3.5463888880000001</v>
      </c>
      <c r="O2275">
        <v>0</v>
      </c>
      <c r="P2275">
        <v>39</v>
      </c>
      <c r="Q2275">
        <v>0</v>
      </c>
      <c r="R2275">
        <v>0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45.424123932125724</v>
      </c>
      <c r="Y2275">
        <v>0</v>
      </c>
      <c r="Z2275">
        <v>0</v>
      </c>
      <c r="AA2275">
        <v>0</v>
      </c>
      <c r="AB2275">
        <v>2.3775344181783136</v>
      </c>
      <c r="AC2275">
        <v>0</v>
      </c>
      <c r="AD2275">
        <v>0</v>
      </c>
      <c r="AE2275">
        <v>47.801658350304038</v>
      </c>
    </row>
    <row r="2276" spans="1:31" x14ac:dyDescent="0.25">
      <c r="A2276">
        <v>1900025</v>
      </c>
      <c r="B2276">
        <v>1</v>
      </c>
      <c r="C2276" t="s">
        <v>81</v>
      </c>
      <c r="D2276" t="s">
        <v>128</v>
      </c>
      <c r="E2276" t="s">
        <v>149</v>
      </c>
      <c r="F2276" t="s">
        <v>6670</v>
      </c>
      <c r="G2276" t="s">
        <v>151</v>
      </c>
      <c r="H2276" t="s">
        <v>134</v>
      </c>
      <c r="I2276" t="s">
        <v>135</v>
      </c>
      <c r="J2276" t="s">
        <v>136</v>
      </c>
      <c r="K2276" t="s">
        <v>137</v>
      </c>
      <c r="L2276" t="s">
        <v>6671</v>
      </c>
      <c r="M2276" t="s">
        <v>6672</v>
      </c>
      <c r="N2276">
        <v>2.965833333</v>
      </c>
      <c r="O2276">
        <v>0</v>
      </c>
      <c r="P2276">
        <v>143</v>
      </c>
      <c r="Q2276">
        <v>0</v>
      </c>
      <c r="R2276">
        <v>2</v>
      </c>
      <c r="S2276">
        <v>0</v>
      </c>
      <c r="T2276">
        <v>14</v>
      </c>
      <c r="U2276">
        <v>0</v>
      </c>
      <c r="V2276">
        <v>0</v>
      </c>
      <c r="W2276">
        <v>0</v>
      </c>
      <c r="X2276">
        <v>119.28207116064607</v>
      </c>
      <c r="Y2276">
        <v>0</v>
      </c>
      <c r="Z2276">
        <v>2.6748454844124705</v>
      </c>
      <c r="AA2276">
        <v>0</v>
      </c>
      <c r="AB2276">
        <v>29.94170601477003</v>
      </c>
      <c r="AC2276">
        <v>0</v>
      </c>
      <c r="AD2276">
        <v>0</v>
      </c>
      <c r="AE2276">
        <v>151.89862265982856</v>
      </c>
    </row>
    <row r="2277" spans="1:31" x14ac:dyDescent="0.25">
      <c r="A2277">
        <v>1900535</v>
      </c>
      <c r="B2277">
        <v>1</v>
      </c>
      <c r="C2277" t="s">
        <v>81</v>
      </c>
      <c r="D2277" t="s">
        <v>128</v>
      </c>
      <c r="E2277" t="s">
        <v>140</v>
      </c>
      <c r="F2277" t="s">
        <v>6673</v>
      </c>
      <c r="G2277" t="s">
        <v>362</v>
      </c>
      <c r="H2277" t="s">
        <v>134</v>
      </c>
      <c r="I2277" t="s">
        <v>135</v>
      </c>
      <c r="J2277" t="s">
        <v>3</v>
      </c>
      <c r="K2277" t="s">
        <v>137</v>
      </c>
      <c r="L2277" t="s">
        <v>6674</v>
      </c>
      <c r="M2277" t="s">
        <v>6675</v>
      </c>
      <c r="N2277">
        <v>1.040277777</v>
      </c>
      <c r="O2277">
        <v>0</v>
      </c>
      <c r="P2277">
        <v>10</v>
      </c>
      <c r="Q2277">
        <v>0</v>
      </c>
      <c r="R2277">
        <v>0</v>
      </c>
      <c r="S2277">
        <v>0</v>
      </c>
      <c r="T2277">
        <v>3</v>
      </c>
      <c r="U2277">
        <v>0</v>
      </c>
      <c r="V2277">
        <v>0</v>
      </c>
      <c r="W2277">
        <v>0</v>
      </c>
      <c r="X2277">
        <v>2.8209180222624886</v>
      </c>
      <c r="Y2277">
        <v>0</v>
      </c>
      <c r="Z2277">
        <v>0</v>
      </c>
      <c r="AA2277">
        <v>0</v>
      </c>
      <c r="AB2277">
        <v>0.25772105939358331</v>
      </c>
      <c r="AC2277">
        <v>0</v>
      </c>
      <c r="AD2277">
        <v>0</v>
      </c>
      <c r="AE2277">
        <v>3.078639081656072</v>
      </c>
    </row>
    <row r="2278" spans="1:31" x14ac:dyDescent="0.25">
      <c r="A2278">
        <v>1900037</v>
      </c>
      <c r="B2278">
        <v>1</v>
      </c>
      <c r="C2278" t="s">
        <v>80</v>
      </c>
      <c r="D2278" t="s">
        <v>106</v>
      </c>
      <c r="E2278" t="s">
        <v>131</v>
      </c>
      <c r="F2278" t="s">
        <v>6676</v>
      </c>
      <c r="G2278" t="s">
        <v>483</v>
      </c>
      <c r="H2278" t="s">
        <v>134</v>
      </c>
      <c r="I2278" t="s">
        <v>135</v>
      </c>
      <c r="J2278" t="s">
        <v>136</v>
      </c>
      <c r="K2278" t="s">
        <v>137</v>
      </c>
      <c r="L2278" t="s">
        <v>6677</v>
      </c>
      <c r="M2278" t="s">
        <v>6678</v>
      </c>
      <c r="N2278">
        <v>8.1688888879999997</v>
      </c>
      <c r="O2278">
        <v>0</v>
      </c>
      <c r="P2278">
        <v>14</v>
      </c>
      <c r="Q2278">
        <v>0</v>
      </c>
      <c r="R2278">
        <v>0</v>
      </c>
      <c r="S2278">
        <v>0</v>
      </c>
      <c r="T2278">
        <v>1</v>
      </c>
      <c r="U2278">
        <v>0</v>
      </c>
      <c r="V2278">
        <v>0</v>
      </c>
      <c r="W2278">
        <v>0</v>
      </c>
      <c r="X2278">
        <v>17.796410211303307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17.796410211303307</v>
      </c>
    </row>
    <row r="2279" spans="1:31" x14ac:dyDescent="0.25">
      <c r="A2279">
        <v>1900629</v>
      </c>
      <c r="B2279">
        <v>1</v>
      </c>
      <c r="C2279" t="s">
        <v>80</v>
      </c>
      <c r="D2279" t="s">
        <v>100</v>
      </c>
      <c r="E2279" t="s">
        <v>220</v>
      </c>
      <c r="F2279" t="s">
        <v>6679</v>
      </c>
      <c r="G2279" t="s">
        <v>5917</v>
      </c>
      <c r="H2279" t="s">
        <v>157</v>
      </c>
      <c r="I2279" t="s">
        <v>135</v>
      </c>
      <c r="J2279" t="s">
        <v>136</v>
      </c>
      <c r="K2279" t="s">
        <v>137</v>
      </c>
      <c r="L2279" t="s">
        <v>6680</v>
      </c>
      <c r="M2279" t="s">
        <v>6681</v>
      </c>
      <c r="N2279">
        <v>1.271666666</v>
      </c>
      <c r="O2279">
        <v>2</v>
      </c>
      <c r="P2279">
        <v>418</v>
      </c>
      <c r="Q2279">
        <v>8</v>
      </c>
      <c r="R2279">
        <v>98</v>
      </c>
      <c r="S2279">
        <v>4</v>
      </c>
      <c r="T2279">
        <v>51</v>
      </c>
      <c r="U2279">
        <v>0</v>
      </c>
      <c r="V2279">
        <v>0</v>
      </c>
      <c r="W2279">
        <v>0.41028083225927586</v>
      </c>
      <c r="X2279">
        <v>142.13134879474754</v>
      </c>
      <c r="Y2279">
        <v>6.2240854453989201</v>
      </c>
      <c r="Z2279">
        <v>44.97056166099533</v>
      </c>
      <c r="AA2279">
        <v>247.50341063822961</v>
      </c>
      <c r="AB2279">
        <v>59.240570860569626</v>
      </c>
      <c r="AC2279">
        <v>0</v>
      </c>
      <c r="AD2279">
        <v>0</v>
      </c>
      <c r="AE2279">
        <v>500.4802582322003</v>
      </c>
    </row>
    <row r="2280" spans="1:31" x14ac:dyDescent="0.25">
      <c r="A2280">
        <v>1900131</v>
      </c>
      <c r="B2280">
        <v>1</v>
      </c>
      <c r="C2280" t="s">
        <v>80</v>
      </c>
      <c r="D2280" t="s">
        <v>82</v>
      </c>
      <c r="E2280" t="s">
        <v>160</v>
      </c>
      <c r="F2280" t="s">
        <v>6682</v>
      </c>
      <c r="G2280" t="s">
        <v>162</v>
      </c>
      <c r="H2280" t="s">
        <v>134</v>
      </c>
      <c r="I2280" t="s">
        <v>135</v>
      </c>
      <c r="J2280" t="s">
        <v>136</v>
      </c>
      <c r="K2280" t="s">
        <v>137</v>
      </c>
      <c r="L2280" t="s">
        <v>6683</v>
      </c>
      <c r="M2280" t="s">
        <v>6684</v>
      </c>
      <c r="N2280">
        <v>2.5127777770000002</v>
      </c>
      <c r="O2280">
        <v>0</v>
      </c>
      <c r="P2280">
        <v>43</v>
      </c>
      <c r="Q2280">
        <v>0</v>
      </c>
      <c r="R2280">
        <v>0</v>
      </c>
      <c r="S2280">
        <v>0</v>
      </c>
      <c r="T2280">
        <v>26</v>
      </c>
      <c r="U2280">
        <v>0</v>
      </c>
      <c r="V2280">
        <v>0</v>
      </c>
      <c r="W2280">
        <v>0</v>
      </c>
      <c r="X2280">
        <v>42.26607402525714</v>
      </c>
      <c r="Y2280">
        <v>0</v>
      </c>
      <c r="Z2280">
        <v>0</v>
      </c>
      <c r="AA2280">
        <v>0</v>
      </c>
      <c r="AB2280">
        <v>46.866304026299012</v>
      </c>
      <c r="AC2280">
        <v>0</v>
      </c>
      <c r="AD2280">
        <v>0</v>
      </c>
      <c r="AE2280">
        <v>89.132378051556145</v>
      </c>
    </row>
    <row r="2281" spans="1:31" x14ac:dyDescent="0.25">
      <c r="A2281">
        <v>1900143</v>
      </c>
      <c r="B2281">
        <v>1</v>
      </c>
      <c r="C2281" t="s">
        <v>81</v>
      </c>
      <c r="D2281" t="s">
        <v>118</v>
      </c>
      <c r="E2281" t="s">
        <v>220</v>
      </c>
      <c r="F2281" t="s">
        <v>1018</v>
      </c>
      <c r="G2281" t="s">
        <v>156</v>
      </c>
      <c r="H2281" t="s">
        <v>157</v>
      </c>
      <c r="I2281" t="s">
        <v>135</v>
      </c>
      <c r="J2281" t="s">
        <v>136</v>
      </c>
      <c r="K2281" t="s">
        <v>137</v>
      </c>
      <c r="L2281" t="s">
        <v>6685</v>
      </c>
      <c r="M2281" t="s">
        <v>6686</v>
      </c>
      <c r="N2281">
        <v>2.775555555</v>
      </c>
      <c r="O2281">
        <v>0</v>
      </c>
      <c r="P2281">
        <v>1</v>
      </c>
      <c r="Q2281">
        <v>39</v>
      </c>
      <c r="R2281">
        <v>69</v>
      </c>
      <c r="S2281">
        <v>9</v>
      </c>
      <c r="T2281">
        <v>7</v>
      </c>
      <c r="U2281">
        <v>0</v>
      </c>
      <c r="V2281">
        <v>0</v>
      </c>
      <c r="W2281">
        <v>0</v>
      </c>
      <c r="X2281">
        <v>0.35909147620212001</v>
      </c>
      <c r="Y2281">
        <v>1405.5233002846164</v>
      </c>
      <c r="Z2281">
        <v>514.69938184040871</v>
      </c>
      <c r="AA2281">
        <v>162.55978229750755</v>
      </c>
      <c r="AB2281">
        <v>41.001185021311208</v>
      </c>
      <c r="AC2281">
        <v>0</v>
      </c>
      <c r="AD2281">
        <v>0</v>
      </c>
      <c r="AE2281">
        <v>2124.142740920046</v>
      </c>
    </row>
    <row r="2282" spans="1:31" x14ac:dyDescent="0.25">
      <c r="A2282">
        <v>1900323</v>
      </c>
      <c r="B2282">
        <v>1</v>
      </c>
      <c r="C2282" t="s">
        <v>81</v>
      </c>
      <c r="D2282" t="s">
        <v>117</v>
      </c>
      <c r="E2282" t="s">
        <v>149</v>
      </c>
      <c r="F2282" t="s">
        <v>6687</v>
      </c>
      <c r="G2282" t="s">
        <v>151</v>
      </c>
      <c r="H2282" t="s">
        <v>134</v>
      </c>
      <c r="I2282" t="s">
        <v>135</v>
      </c>
      <c r="J2282" t="s">
        <v>136</v>
      </c>
      <c r="K2282" t="s">
        <v>137</v>
      </c>
      <c r="L2282" t="s">
        <v>6688</v>
      </c>
      <c r="M2282" t="s">
        <v>6689</v>
      </c>
      <c r="N2282">
        <v>1.0205555550000001</v>
      </c>
      <c r="O2282">
        <v>0</v>
      </c>
      <c r="P2282">
        <v>30</v>
      </c>
      <c r="Q2282">
        <v>0</v>
      </c>
      <c r="R2282">
        <v>0</v>
      </c>
      <c r="S2282">
        <v>0</v>
      </c>
      <c r="T2282">
        <v>2</v>
      </c>
      <c r="U2282">
        <v>0</v>
      </c>
      <c r="V2282">
        <v>0</v>
      </c>
      <c r="W2282">
        <v>0</v>
      </c>
      <c r="X2282">
        <v>4.8914564756481003</v>
      </c>
      <c r="Y2282">
        <v>0</v>
      </c>
      <c r="Z2282">
        <v>0</v>
      </c>
      <c r="AA2282">
        <v>0</v>
      </c>
      <c r="AB2282">
        <v>2.7737419907652003</v>
      </c>
      <c r="AC2282">
        <v>0</v>
      </c>
      <c r="AD2282">
        <v>0</v>
      </c>
      <c r="AE2282">
        <v>7.665198466413301</v>
      </c>
    </row>
    <row r="2283" spans="1:31" x14ac:dyDescent="0.25">
      <c r="A2283">
        <v>1900927</v>
      </c>
      <c r="B2283">
        <v>1</v>
      </c>
      <c r="C2283" t="s">
        <v>80</v>
      </c>
      <c r="D2283" t="s">
        <v>105</v>
      </c>
      <c r="E2283" t="s">
        <v>131</v>
      </c>
      <c r="F2283" t="s">
        <v>6654</v>
      </c>
      <c r="G2283" t="s">
        <v>133</v>
      </c>
      <c r="H2283" t="s">
        <v>134</v>
      </c>
      <c r="I2283" t="s">
        <v>135</v>
      </c>
      <c r="J2283" t="s">
        <v>136</v>
      </c>
      <c r="K2283" t="s">
        <v>137</v>
      </c>
      <c r="L2283" t="s">
        <v>6690</v>
      </c>
      <c r="M2283" t="s">
        <v>6691</v>
      </c>
      <c r="N2283">
        <v>3.2583333329999999</v>
      </c>
      <c r="O2283">
        <v>0</v>
      </c>
      <c r="P2283">
        <v>169</v>
      </c>
      <c r="Q2283">
        <v>0</v>
      </c>
      <c r="R2283">
        <v>7</v>
      </c>
      <c r="S2283">
        <v>0</v>
      </c>
      <c r="T2283">
        <v>37</v>
      </c>
      <c r="U2283">
        <v>0</v>
      </c>
      <c r="V2283">
        <v>0</v>
      </c>
      <c r="W2283">
        <v>0</v>
      </c>
      <c r="X2283">
        <v>146.33045627154524</v>
      </c>
      <c r="Y2283">
        <v>0</v>
      </c>
      <c r="Z2283">
        <v>4.4404287111364447</v>
      </c>
      <c r="AA2283">
        <v>0</v>
      </c>
      <c r="AB2283">
        <v>74.395574885904381</v>
      </c>
      <c r="AC2283">
        <v>0</v>
      </c>
      <c r="AD2283">
        <v>0</v>
      </c>
      <c r="AE2283">
        <v>225.16645986858606</v>
      </c>
    </row>
    <row r="2284" spans="1:31" x14ac:dyDescent="0.25">
      <c r="A2284">
        <v>1900088</v>
      </c>
      <c r="B2284">
        <v>1</v>
      </c>
      <c r="C2284" t="s">
        <v>80</v>
      </c>
      <c r="D2284" t="s">
        <v>100</v>
      </c>
      <c r="E2284" t="s">
        <v>220</v>
      </c>
      <c r="F2284" t="s">
        <v>6692</v>
      </c>
      <c r="G2284" t="s">
        <v>156</v>
      </c>
      <c r="H2284" t="s">
        <v>157</v>
      </c>
      <c r="I2284" t="s">
        <v>135</v>
      </c>
      <c r="J2284" t="s">
        <v>136</v>
      </c>
      <c r="K2284" t="s">
        <v>137</v>
      </c>
      <c r="L2284" t="s">
        <v>6693</v>
      </c>
      <c r="M2284" t="s">
        <v>6694</v>
      </c>
      <c r="N2284">
        <v>1.0405555550000001</v>
      </c>
      <c r="O2284">
        <v>0</v>
      </c>
      <c r="P2284">
        <v>378</v>
      </c>
      <c r="Q2284">
        <v>1</v>
      </c>
      <c r="R2284">
        <v>39</v>
      </c>
      <c r="S2284">
        <v>0</v>
      </c>
      <c r="T2284">
        <v>54</v>
      </c>
      <c r="U2284">
        <v>0</v>
      </c>
      <c r="V2284">
        <v>0</v>
      </c>
      <c r="W2284">
        <v>0</v>
      </c>
      <c r="X2284">
        <v>147.04258164067429</v>
      </c>
      <c r="Y2284">
        <v>53.078660118582931</v>
      </c>
      <c r="Z2284">
        <v>169.51772073448012</v>
      </c>
      <c r="AA2284">
        <v>0</v>
      </c>
      <c r="AB2284">
        <v>136.15258494309836</v>
      </c>
      <c r="AC2284">
        <v>0</v>
      </c>
      <c r="AD2284">
        <v>0</v>
      </c>
      <c r="AE2284">
        <v>505.79154743683569</v>
      </c>
    </row>
    <row r="2285" spans="1:31" x14ac:dyDescent="0.25">
      <c r="A2285">
        <v>1900429</v>
      </c>
      <c r="B2285">
        <v>1</v>
      </c>
      <c r="C2285" t="s">
        <v>80</v>
      </c>
      <c r="D2285" t="s">
        <v>84</v>
      </c>
      <c r="E2285" t="s">
        <v>131</v>
      </c>
      <c r="F2285" t="s">
        <v>6695</v>
      </c>
      <c r="G2285" t="s">
        <v>362</v>
      </c>
      <c r="H2285" t="s">
        <v>134</v>
      </c>
      <c r="I2285" t="s">
        <v>135</v>
      </c>
      <c r="J2285" t="s">
        <v>136</v>
      </c>
      <c r="K2285" t="s">
        <v>137</v>
      </c>
      <c r="L2285" t="s">
        <v>6696</v>
      </c>
      <c r="M2285" t="s">
        <v>6697</v>
      </c>
      <c r="N2285">
        <v>3.7211111109999999</v>
      </c>
      <c r="O2285">
        <v>0</v>
      </c>
      <c r="P2285">
        <v>97</v>
      </c>
      <c r="Q2285">
        <v>0</v>
      </c>
      <c r="R2285">
        <v>0</v>
      </c>
      <c r="S2285">
        <v>0</v>
      </c>
      <c r="T2285">
        <v>6</v>
      </c>
      <c r="U2285">
        <v>0</v>
      </c>
      <c r="V2285">
        <v>0</v>
      </c>
      <c r="W2285">
        <v>0</v>
      </c>
      <c r="X2285">
        <v>101.57272354817958</v>
      </c>
      <c r="Y2285">
        <v>0</v>
      </c>
      <c r="Z2285">
        <v>0</v>
      </c>
      <c r="AA2285">
        <v>0</v>
      </c>
      <c r="AB2285">
        <v>11.709855711033567</v>
      </c>
      <c r="AC2285">
        <v>0</v>
      </c>
      <c r="AD2285">
        <v>0</v>
      </c>
      <c r="AE2285">
        <v>113.28257925921315</v>
      </c>
    </row>
    <row r="2286" spans="1:31" x14ac:dyDescent="0.25">
      <c r="A2286">
        <v>1900741</v>
      </c>
      <c r="B2286">
        <v>1</v>
      </c>
      <c r="C2286" t="s">
        <v>81</v>
      </c>
      <c r="D2286" t="s">
        <v>128</v>
      </c>
      <c r="E2286" t="s">
        <v>220</v>
      </c>
      <c r="F2286" t="s">
        <v>275</v>
      </c>
      <c r="G2286" t="s">
        <v>156</v>
      </c>
      <c r="H2286" t="s">
        <v>157</v>
      </c>
      <c r="I2286" t="s">
        <v>135</v>
      </c>
      <c r="J2286" t="s">
        <v>136</v>
      </c>
      <c r="K2286" t="s">
        <v>137</v>
      </c>
      <c r="L2286" t="s">
        <v>6698</v>
      </c>
      <c r="M2286" t="s">
        <v>6699</v>
      </c>
      <c r="N2286">
        <v>1.806944444</v>
      </c>
      <c r="O2286">
        <v>0</v>
      </c>
      <c r="P2286">
        <v>1148</v>
      </c>
      <c r="Q2286">
        <v>4</v>
      </c>
      <c r="R2286">
        <v>1</v>
      </c>
      <c r="S2286">
        <v>3</v>
      </c>
      <c r="T2286">
        <v>79</v>
      </c>
      <c r="U2286">
        <v>0</v>
      </c>
      <c r="V2286">
        <v>0</v>
      </c>
      <c r="W2286">
        <v>0</v>
      </c>
      <c r="X2286">
        <v>297.36148716649063</v>
      </c>
      <c r="Y2286">
        <v>31.473364464058392</v>
      </c>
      <c r="Z2286">
        <v>0.26069836364142779</v>
      </c>
      <c r="AA2286">
        <v>73.282031091809401</v>
      </c>
      <c r="AB2286">
        <v>37.709351380112707</v>
      </c>
      <c r="AC2286">
        <v>0</v>
      </c>
      <c r="AD2286">
        <v>0</v>
      </c>
      <c r="AE2286">
        <v>440.08693246611256</v>
      </c>
    </row>
    <row r="2287" spans="1:31" x14ac:dyDescent="0.25">
      <c r="A2287">
        <v>1900054</v>
      </c>
      <c r="B2287">
        <v>1</v>
      </c>
      <c r="C2287" t="s">
        <v>80</v>
      </c>
      <c r="D2287" t="s">
        <v>96</v>
      </c>
      <c r="E2287" t="s">
        <v>149</v>
      </c>
      <c r="F2287" t="s">
        <v>2590</v>
      </c>
      <c r="G2287" t="s">
        <v>446</v>
      </c>
      <c r="H2287" t="s">
        <v>134</v>
      </c>
      <c r="I2287" t="s">
        <v>135</v>
      </c>
      <c r="J2287" t="s">
        <v>136</v>
      </c>
      <c r="K2287" t="s">
        <v>137</v>
      </c>
      <c r="L2287" t="s">
        <v>6700</v>
      </c>
      <c r="M2287" t="s">
        <v>6701</v>
      </c>
      <c r="N2287">
        <v>2.1727777769999999</v>
      </c>
      <c r="O2287">
        <v>0</v>
      </c>
      <c r="P2287">
        <v>133</v>
      </c>
      <c r="Q2287">
        <v>0</v>
      </c>
      <c r="R2287">
        <v>0</v>
      </c>
      <c r="S2287">
        <v>0</v>
      </c>
      <c r="T2287">
        <v>20</v>
      </c>
      <c r="U2287">
        <v>0</v>
      </c>
      <c r="V2287">
        <v>0</v>
      </c>
      <c r="W2287">
        <v>0</v>
      </c>
      <c r="X2287">
        <v>199.12561191937112</v>
      </c>
      <c r="Y2287">
        <v>0</v>
      </c>
      <c r="Z2287">
        <v>0</v>
      </c>
      <c r="AA2287">
        <v>0</v>
      </c>
      <c r="AB2287">
        <v>51.230062393622354</v>
      </c>
      <c r="AC2287">
        <v>0</v>
      </c>
      <c r="AD2287">
        <v>0</v>
      </c>
      <c r="AE2287">
        <v>250.35567431299347</v>
      </c>
    </row>
    <row r="2288" spans="1:31" x14ac:dyDescent="0.25">
      <c r="A2288">
        <v>1900718</v>
      </c>
      <c r="B2288">
        <v>1</v>
      </c>
      <c r="C2288" t="s">
        <v>81</v>
      </c>
      <c r="D2288" t="s">
        <v>119</v>
      </c>
      <c r="E2288" t="s">
        <v>149</v>
      </c>
      <c r="F2288" t="s">
        <v>3258</v>
      </c>
      <c r="G2288" t="s">
        <v>151</v>
      </c>
      <c r="H2288" t="s">
        <v>134</v>
      </c>
      <c r="I2288" t="s">
        <v>135</v>
      </c>
      <c r="J2288" t="s">
        <v>136</v>
      </c>
      <c r="K2288" t="s">
        <v>137</v>
      </c>
      <c r="L2288" t="s">
        <v>6702</v>
      </c>
      <c r="M2288" t="s">
        <v>6703</v>
      </c>
      <c r="N2288">
        <v>1.0266666659999999</v>
      </c>
      <c r="O2288">
        <v>0</v>
      </c>
      <c r="P2288">
        <v>82</v>
      </c>
      <c r="Q2288">
        <v>0</v>
      </c>
      <c r="R2288">
        <v>8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11.094555035009453</v>
      </c>
      <c r="Y2288">
        <v>0</v>
      </c>
      <c r="Z2288">
        <v>30.079115267467859</v>
      </c>
      <c r="AA2288">
        <v>0</v>
      </c>
      <c r="AB2288">
        <v>0</v>
      </c>
      <c r="AC2288">
        <v>0</v>
      </c>
      <c r="AD2288">
        <v>0</v>
      </c>
      <c r="AE2288">
        <v>41.173670302477312</v>
      </c>
    </row>
    <row r="2289" spans="1:31" x14ac:dyDescent="0.25">
      <c r="A2289">
        <v>1900787</v>
      </c>
      <c r="B2289">
        <v>1</v>
      </c>
      <c r="C2289" t="s">
        <v>80</v>
      </c>
      <c r="D2289" t="s">
        <v>90</v>
      </c>
      <c r="E2289" t="s">
        <v>149</v>
      </c>
      <c r="F2289" t="s">
        <v>4685</v>
      </c>
      <c r="G2289" t="s">
        <v>483</v>
      </c>
      <c r="H2289" t="s">
        <v>134</v>
      </c>
      <c r="I2289" t="s">
        <v>135</v>
      </c>
      <c r="J2289" t="s">
        <v>136</v>
      </c>
      <c r="K2289" t="s">
        <v>137</v>
      </c>
      <c r="L2289" t="s">
        <v>6704</v>
      </c>
      <c r="M2289" t="s">
        <v>6705</v>
      </c>
      <c r="N2289">
        <v>3.6261111110000002</v>
      </c>
      <c r="O2289">
        <v>0</v>
      </c>
      <c r="P2289">
        <v>525</v>
      </c>
      <c r="Q2289">
        <v>0</v>
      </c>
      <c r="R2289">
        <v>0</v>
      </c>
      <c r="S2289">
        <v>0</v>
      </c>
      <c r="T2289">
        <v>75</v>
      </c>
      <c r="U2289">
        <v>0</v>
      </c>
      <c r="V2289">
        <v>0</v>
      </c>
      <c r="W2289">
        <v>0</v>
      </c>
      <c r="X2289">
        <v>670.04474481023692</v>
      </c>
      <c r="Y2289">
        <v>0</v>
      </c>
      <c r="Z2289">
        <v>0</v>
      </c>
      <c r="AA2289">
        <v>0</v>
      </c>
      <c r="AB2289">
        <v>142.22714279436568</v>
      </c>
      <c r="AC2289">
        <v>0</v>
      </c>
      <c r="AD2289">
        <v>0</v>
      </c>
      <c r="AE2289">
        <v>812.27188760460263</v>
      </c>
    </row>
    <row r="2290" spans="1:31" x14ac:dyDescent="0.25">
      <c r="A2290">
        <v>1900864</v>
      </c>
      <c r="B2290">
        <v>1</v>
      </c>
      <c r="C2290" t="s">
        <v>80</v>
      </c>
      <c r="D2290" t="s">
        <v>97</v>
      </c>
      <c r="E2290" t="s">
        <v>149</v>
      </c>
      <c r="F2290" t="s">
        <v>2171</v>
      </c>
      <c r="G2290" t="s">
        <v>151</v>
      </c>
      <c r="H2290" t="s">
        <v>134</v>
      </c>
      <c r="I2290" t="s">
        <v>135</v>
      </c>
      <c r="J2290" t="s">
        <v>136</v>
      </c>
      <c r="K2290" t="s">
        <v>137</v>
      </c>
      <c r="L2290" t="s">
        <v>6706</v>
      </c>
      <c r="M2290" t="s">
        <v>6707</v>
      </c>
      <c r="N2290">
        <v>0.49194444399999998</v>
      </c>
      <c r="O2290">
        <v>0</v>
      </c>
      <c r="P2290">
        <v>18</v>
      </c>
      <c r="Q2290">
        <v>0</v>
      </c>
      <c r="R2290">
        <v>25</v>
      </c>
      <c r="S2290">
        <v>0</v>
      </c>
      <c r="T2290">
        <v>5</v>
      </c>
      <c r="U2290">
        <v>0</v>
      </c>
      <c r="V2290">
        <v>0</v>
      </c>
      <c r="W2290">
        <v>0</v>
      </c>
      <c r="X2290">
        <v>13.97979661839214</v>
      </c>
      <c r="Y2290">
        <v>0</v>
      </c>
      <c r="Z2290">
        <v>10.512016624267494</v>
      </c>
      <c r="AA2290">
        <v>0</v>
      </c>
      <c r="AB2290">
        <v>18.24921526072136</v>
      </c>
      <c r="AC2290">
        <v>0</v>
      </c>
      <c r="AD2290">
        <v>0</v>
      </c>
      <c r="AE2290">
        <v>42.741028503380988</v>
      </c>
    </row>
    <row r="2291" spans="1:31" x14ac:dyDescent="0.25">
      <c r="A2291">
        <v>1900200</v>
      </c>
      <c r="B2291">
        <v>1</v>
      </c>
      <c r="C2291" t="s">
        <v>80</v>
      </c>
      <c r="D2291" t="s">
        <v>93</v>
      </c>
      <c r="E2291" t="s">
        <v>140</v>
      </c>
      <c r="F2291" t="s">
        <v>6708</v>
      </c>
      <c r="G2291" t="s">
        <v>217</v>
      </c>
      <c r="H2291" t="s">
        <v>134</v>
      </c>
      <c r="I2291" t="s">
        <v>135</v>
      </c>
      <c r="J2291" t="s">
        <v>136</v>
      </c>
      <c r="K2291" t="s">
        <v>137</v>
      </c>
      <c r="L2291" t="s">
        <v>6709</v>
      </c>
      <c r="M2291" t="s">
        <v>6710</v>
      </c>
      <c r="N2291">
        <v>3.4672222220000002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1.0949210487241876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1.0949210487241876</v>
      </c>
    </row>
    <row r="2292" spans="1:31" x14ac:dyDescent="0.25">
      <c r="A2292">
        <v>1900123</v>
      </c>
      <c r="B2292">
        <v>1</v>
      </c>
      <c r="C2292" t="s">
        <v>80</v>
      </c>
      <c r="D2292" t="s">
        <v>83</v>
      </c>
      <c r="E2292" t="s">
        <v>140</v>
      </c>
      <c r="F2292" t="s">
        <v>2783</v>
      </c>
      <c r="G2292" t="s">
        <v>217</v>
      </c>
      <c r="H2292" t="s">
        <v>134</v>
      </c>
      <c r="I2292" t="s">
        <v>135</v>
      </c>
      <c r="J2292" t="s">
        <v>136</v>
      </c>
      <c r="K2292" t="s">
        <v>137</v>
      </c>
      <c r="L2292" t="s">
        <v>6711</v>
      </c>
      <c r="M2292" t="s">
        <v>6712</v>
      </c>
      <c r="N2292">
        <v>7.5316666659999996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0.36865510472109336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0.36865510472109336</v>
      </c>
    </row>
    <row r="2293" spans="1:31" x14ac:dyDescent="0.25">
      <c r="A2293">
        <v>1900764</v>
      </c>
      <c r="B2293">
        <v>1</v>
      </c>
      <c r="C2293" t="s">
        <v>80</v>
      </c>
      <c r="D2293" t="s">
        <v>88</v>
      </c>
      <c r="E2293" t="s">
        <v>160</v>
      </c>
      <c r="F2293" t="s">
        <v>2128</v>
      </c>
      <c r="G2293" t="s">
        <v>133</v>
      </c>
      <c r="H2293" t="s">
        <v>134</v>
      </c>
      <c r="I2293" t="s">
        <v>135</v>
      </c>
      <c r="J2293" t="s">
        <v>136</v>
      </c>
      <c r="K2293" t="s">
        <v>137</v>
      </c>
      <c r="L2293" t="s">
        <v>6713</v>
      </c>
      <c r="M2293" t="s">
        <v>6714</v>
      </c>
      <c r="N2293">
        <v>4.8766666660000002</v>
      </c>
      <c r="O2293">
        <v>0</v>
      </c>
      <c r="P2293">
        <v>148</v>
      </c>
      <c r="Q2293">
        <v>0</v>
      </c>
      <c r="R2293">
        <v>0</v>
      </c>
      <c r="S2293">
        <v>0</v>
      </c>
      <c r="T2293">
        <v>2</v>
      </c>
      <c r="U2293">
        <v>0</v>
      </c>
      <c r="V2293">
        <v>0</v>
      </c>
      <c r="W2293">
        <v>0</v>
      </c>
      <c r="X2293">
        <v>252.12947686189545</v>
      </c>
      <c r="Y2293">
        <v>0</v>
      </c>
      <c r="Z2293">
        <v>0</v>
      </c>
      <c r="AA2293">
        <v>0</v>
      </c>
      <c r="AB2293">
        <v>0.66634845181114666</v>
      </c>
      <c r="AC2293">
        <v>0</v>
      </c>
      <c r="AD2293">
        <v>0</v>
      </c>
      <c r="AE2293">
        <v>252.79582531370662</v>
      </c>
    </row>
    <row r="2294" spans="1:31" x14ac:dyDescent="0.25">
      <c r="A2294">
        <v>1900887</v>
      </c>
      <c r="B2294">
        <v>1</v>
      </c>
      <c r="C2294" t="s">
        <v>81</v>
      </c>
      <c r="D2294" t="s">
        <v>123</v>
      </c>
      <c r="E2294" t="s">
        <v>149</v>
      </c>
      <c r="F2294" t="s">
        <v>6715</v>
      </c>
      <c r="G2294" t="s">
        <v>151</v>
      </c>
      <c r="H2294" t="s">
        <v>134</v>
      </c>
      <c r="I2294" t="s">
        <v>135</v>
      </c>
      <c r="J2294" t="s">
        <v>136</v>
      </c>
      <c r="K2294" t="s">
        <v>137</v>
      </c>
      <c r="L2294" t="s">
        <v>6716</v>
      </c>
      <c r="M2294" t="s">
        <v>6717</v>
      </c>
      <c r="N2294">
        <v>10.3675</v>
      </c>
      <c r="O2294">
        <v>0</v>
      </c>
      <c r="P2294">
        <v>200</v>
      </c>
      <c r="Q2294">
        <v>0</v>
      </c>
      <c r="R2294">
        <v>15</v>
      </c>
      <c r="S2294">
        <v>0</v>
      </c>
      <c r="T2294">
        <v>31</v>
      </c>
      <c r="U2294">
        <v>0</v>
      </c>
      <c r="V2294">
        <v>0</v>
      </c>
      <c r="W2294">
        <v>0</v>
      </c>
      <c r="X2294">
        <v>302.67709102470184</v>
      </c>
      <c r="Y2294">
        <v>0</v>
      </c>
      <c r="Z2294">
        <v>86.710376697881571</v>
      </c>
      <c r="AA2294">
        <v>0</v>
      </c>
      <c r="AB2294">
        <v>51.921915804715361</v>
      </c>
      <c r="AC2294">
        <v>0</v>
      </c>
      <c r="AD2294">
        <v>0</v>
      </c>
      <c r="AE2294">
        <v>441.30938352729879</v>
      </c>
    </row>
    <row r="2295" spans="1:31" x14ac:dyDescent="0.25">
      <c r="A2295">
        <v>1900246</v>
      </c>
      <c r="B2295">
        <v>1</v>
      </c>
      <c r="C2295" t="s">
        <v>80</v>
      </c>
      <c r="D2295" t="s">
        <v>92</v>
      </c>
      <c r="E2295" t="s">
        <v>160</v>
      </c>
      <c r="F2295" t="s">
        <v>6718</v>
      </c>
      <c r="G2295" t="s">
        <v>133</v>
      </c>
      <c r="H2295" t="s">
        <v>134</v>
      </c>
      <c r="I2295" t="s">
        <v>135</v>
      </c>
      <c r="J2295" t="s">
        <v>136</v>
      </c>
      <c r="K2295" t="s">
        <v>137</v>
      </c>
      <c r="L2295" t="s">
        <v>6719</v>
      </c>
      <c r="M2295" t="s">
        <v>6720</v>
      </c>
      <c r="N2295">
        <v>1.0263888880000001</v>
      </c>
      <c r="O2295">
        <v>0</v>
      </c>
      <c r="P2295">
        <v>16</v>
      </c>
      <c r="Q2295">
        <v>0</v>
      </c>
      <c r="R2295">
        <v>0</v>
      </c>
      <c r="S2295">
        <v>0</v>
      </c>
      <c r="T2295">
        <v>7</v>
      </c>
      <c r="U2295">
        <v>0</v>
      </c>
      <c r="V2295">
        <v>0</v>
      </c>
      <c r="W2295">
        <v>0</v>
      </c>
      <c r="X2295">
        <v>4.0640042543999195</v>
      </c>
      <c r="Y2295">
        <v>0</v>
      </c>
      <c r="Z2295">
        <v>0</v>
      </c>
      <c r="AA2295">
        <v>0</v>
      </c>
      <c r="AB2295">
        <v>71.117036218215091</v>
      </c>
      <c r="AC2295">
        <v>0</v>
      </c>
      <c r="AD2295">
        <v>0</v>
      </c>
      <c r="AE2295">
        <v>75.18104047261501</v>
      </c>
    </row>
    <row r="2296" spans="1:31" x14ac:dyDescent="0.25">
      <c r="A2296">
        <v>1900910</v>
      </c>
      <c r="B2296">
        <v>1</v>
      </c>
      <c r="C2296" t="s">
        <v>80</v>
      </c>
      <c r="D2296" t="s">
        <v>98</v>
      </c>
      <c r="E2296" t="s">
        <v>131</v>
      </c>
      <c r="F2296" t="s">
        <v>6721</v>
      </c>
      <c r="G2296" t="s">
        <v>133</v>
      </c>
      <c r="H2296" t="s">
        <v>134</v>
      </c>
      <c r="I2296" t="s">
        <v>135</v>
      </c>
      <c r="J2296" t="s">
        <v>136</v>
      </c>
      <c r="K2296" t="s">
        <v>137</v>
      </c>
      <c r="L2296" t="s">
        <v>6722</v>
      </c>
      <c r="M2296" t="s">
        <v>6723</v>
      </c>
      <c r="N2296">
        <v>2.9824999999999999</v>
      </c>
      <c r="O2296">
        <v>0</v>
      </c>
      <c r="P2296">
        <v>3</v>
      </c>
      <c r="Q2296">
        <v>0</v>
      </c>
      <c r="R2296">
        <v>7</v>
      </c>
      <c r="S2296">
        <v>0</v>
      </c>
      <c r="T2296">
        <v>2</v>
      </c>
      <c r="U2296">
        <v>0</v>
      </c>
      <c r="V2296">
        <v>0</v>
      </c>
      <c r="W2296">
        <v>0</v>
      </c>
      <c r="X2296">
        <v>12.965814230785835</v>
      </c>
      <c r="Y2296">
        <v>0</v>
      </c>
      <c r="Z2296">
        <v>31.2880074464342</v>
      </c>
      <c r="AA2296">
        <v>0</v>
      </c>
      <c r="AB2296">
        <v>12.38244827089779</v>
      </c>
      <c r="AC2296">
        <v>0</v>
      </c>
      <c r="AD2296">
        <v>0</v>
      </c>
      <c r="AE2296">
        <v>56.636269948117821</v>
      </c>
    </row>
    <row r="2297" spans="1:31" x14ac:dyDescent="0.25">
      <c r="A2297">
        <v>1900269</v>
      </c>
      <c r="B2297">
        <v>1</v>
      </c>
      <c r="C2297" t="s">
        <v>81</v>
      </c>
      <c r="D2297" t="s">
        <v>128</v>
      </c>
      <c r="E2297" t="s">
        <v>131</v>
      </c>
      <c r="F2297" t="s">
        <v>6724</v>
      </c>
      <c r="G2297" t="s">
        <v>133</v>
      </c>
      <c r="H2297" t="s">
        <v>134</v>
      </c>
      <c r="I2297" t="s">
        <v>135</v>
      </c>
      <c r="J2297" t="s">
        <v>136</v>
      </c>
      <c r="K2297" t="s">
        <v>137</v>
      </c>
      <c r="L2297" t="s">
        <v>6725</v>
      </c>
      <c r="M2297" t="s">
        <v>6726</v>
      </c>
      <c r="N2297">
        <v>2.2766666660000001</v>
      </c>
      <c r="O2297">
        <v>0</v>
      </c>
      <c r="P2297">
        <v>28</v>
      </c>
      <c r="Q2297">
        <v>0</v>
      </c>
      <c r="R2297">
        <v>0</v>
      </c>
      <c r="S2297">
        <v>0</v>
      </c>
      <c r="T2297">
        <v>1</v>
      </c>
      <c r="U2297">
        <v>0</v>
      </c>
      <c r="V2297">
        <v>0</v>
      </c>
      <c r="W2297">
        <v>0</v>
      </c>
      <c r="X2297">
        <v>17.322695687721158</v>
      </c>
      <c r="Y2297">
        <v>0</v>
      </c>
      <c r="Z2297">
        <v>0</v>
      </c>
      <c r="AA2297">
        <v>0</v>
      </c>
      <c r="AB2297">
        <v>53.075836522388471</v>
      </c>
      <c r="AC2297">
        <v>0</v>
      </c>
      <c r="AD2297">
        <v>0</v>
      </c>
      <c r="AE2297">
        <v>70.398532210109636</v>
      </c>
    </row>
    <row r="2298" spans="1:31" x14ac:dyDescent="0.25">
      <c r="A2298">
        <v>1900810</v>
      </c>
      <c r="B2298">
        <v>1</v>
      </c>
      <c r="C2298" t="s">
        <v>80</v>
      </c>
      <c r="D2298" t="s">
        <v>83</v>
      </c>
      <c r="E2298" t="s">
        <v>160</v>
      </c>
      <c r="F2298" t="s">
        <v>6727</v>
      </c>
      <c r="G2298" t="s">
        <v>162</v>
      </c>
      <c r="H2298" t="s">
        <v>134</v>
      </c>
      <c r="I2298" t="s">
        <v>135</v>
      </c>
      <c r="J2298" t="s">
        <v>136</v>
      </c>
      <c r="K2298" t="s">
        <v>137</v>
      </c>
      <c r="L2298" t="s">
        <v>6728</v>
      </c>
      <c r="M2298" t="s">
        <v>6729</v>
      </c>
      <c r="N2298">
        <v>2.056944444</v>
      </c>
      <c r="O2298">
        <v>0</v>
      </c>
      <c r="P2298">
        <v>90</v>
      </c>
      <c r="Q2298">
        <v>0</v>
      </c>
      <c r="R2298">
        <v>0</v>
      </c>
      <c r="S2298">
        <v>0</v>
      </c>
      <c r="T2298">
        <v>22</v>
      </c>
      <c r="U2298">
        <v>0</v>
      </c>
      <c r="V2298">
        <v>1</v>
      </c>
      <c r="W2298">
        <v>0</v>
      </c>
      <c r="X2298">
        <v>95.561794992402881</v>
      </c>
      <c r="Y2298">
        <v>0</v>
      </c>
      <c r="Z2298">
        <v>0</v>
      </c>
      <c r="AA2298">
        <v>0</v>
      </c>
      <c r="AB2298">
        <v>31.444930047573465</v>
      </c>
      <c r="AC2298">
        <v>0</v>
      </c>
      <c r="AD2298">
        <v>27.945761673431512</v>
      </c>
      <c r="AE2298">
        <v>154.95248671340786</v>
      </c>
    </row>
    <row r="2299" spans="1:31" x14ac:dyDescent="0.25">
      <c r="A2299">
        <v>1900392</v>
      </c>
      <c r="B2299">
        <v>1</v>
      </c>
      <c r="C2299" t="s">
        <v>80</v>
      </c>
      <c r="D2299" t="s">
        <v>99</v>
      </c>
      <c r="E2299" t="s">
        <v>140</v>
      </c>
      <c r="F2299" t="s">
        <v>6730</v>
      </c>
      <c r="G2299" t="s">
        <v>342</v>
      </c>
      <c r="H2299" t="s">
        <v>134</v>
      </c>
      <c r="I2299" t="s">
        <v>135</v>
      </c>
      <c r="J2299" t="s">
        <v>136</v>
      </c>
      <c r="K2299" t="s">
        <v>137</v>
      </c>
      <c r="L2299" t="s">
        <v>6731</v>
      </c>
      <c r="M2299" t="s">
        <v>6732</v>
      </c>
      <c r="N2299">
        <v>1.007222222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0.19806770357205555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0.19806770357205555</v>
      </c>
    </row>
    <row r="2300" spans="1:31" x14ac:dyDescent="0.25">
      <c r="A2300">
        <v>1900641</v>
      </c>
      <c r="B2300">
        <v>1</v>
      </c>
      <c r="C2300" t="s">
        <v>81</v>
      </c>
      <c r="D2300" t="s">
        <v>119</v>
      </c>
      <c r="E2300" t="s">
        <v>131</v>
      </c>
      <c r="F2300" t="s">
        <v>6733</v>
      </c>
      <c r="G2300" t="s">
        <v>133</v>
      </c>
      <c r="H2300" t="s">
        <v>134</v>
      </c>
      <c r="I2300" t="s">
        <v>135</v>
      </c>
      <c r="J2300" t="s">
        <v>136</v>
      </c>
      <c r="K2300" t="s">
        <v>137</v>
      </c>
      <c r="L2300" t="s">
        <v>6734</v>
      </c>
      <c r="M2300" t="s">
        <v>6735</v>
      </c>
      <c r="N2300">
        <v>1.3419444439999999</v>
      </c>
      <c r="O2300">
        <v>0</v>
      </c>
      <c r="P2300">
        <v>59</v>
      </c>
      <c r="Q2300">
        <v>0</v>
      </c>
      <c r="R2300">
        <v>0</v>
      </c>
      <c r="S2300">
        <v>0</v>
      </c>
      <c r="T2300">
        <v>5</v>
      </c>
      <c r="U2300">
        <v>0</v>
      </c>
      <c r="V2300">
        <v>0</v>
      </c>
      <c r="W2300">
        <v>0</v>
      </c>
      <c r="X2300">
        <v>19.133441750772629</v>
      </c>
      <c r="Y2300">
        <v>0</v>
      </c>
      <c r="Z2300">
        <v>0</v>
      </c>
      <c r="AA2300">
        <v>0</v>
      </c>
      <c r="AB2300">
        <v>8.0814093061942955</v>
      </c>
      <c r="AC2300">
        <v>0</v>
      </c>
      <c r="AD2300">
        <v>0</v>
      </c>
      <c r="AE2300">
        <v>27.214851056966925</v>
      </c>
    </row>
    <row r="2301" spans="1:31" x14ac:dyDescent="0.25">
      <c r="A2301">
        <v>1900346</v>
      </c>
      <c r="B2301">
        <v>1</v>
      </c>
      <c r="C2301" t="s">
        <v>80</v>
      </c>
      <c r="D2301" t="s">
        <v>98</v>
      </c>
      <c r="E2301" t="s">
        <v>140</v>
      </c>
      <c r="F2301" t="s">
        <v>6736</v>
      </c>
      <c r="G2301" t="s">
        <v>217</v>
      </c>
      <c r="H2301" t="s">
        <v>134</v>
      </c>
      <c r="I2301" t="s">
        <v>135</v>
      </c>
      <c r="J2301" t="s">
        <v>136</v>
      </c>
      <c r="K2301" t="s">
        <v>137</v>
      </c>
      <c r="L2301" t="s">
        <v>6737</v>
      </c>
      <c r="M2301" t="s">
        <v>6738</v>
      </c>
      <c r="N2301">
        <v>1.591388888</v>
      </c>
      <c r="O2301">
        <v>0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1.8955233432294749</v>
      </c>
      <c r="AA2301">
        <v>0</v>
      </c>
      <c r="AB2301">
        <v>0</v>
      </c>
      <c r="AC2301">
        <v>0</v>
      </c>
      <c r="AD2301">
        <v>0</v>
      </c>
      <c r="AE2301">
        <v>1.8955233432294749</v>
      </c>
    </row>
    <row r="2302" spans="1:31" x14ac:dyDescent="0.25">
      <c r="A2302">
        <v>1900987</v>
      </c>
      <c r="B2302">
        <v>1</v>
      </c>
      <c r="C2302" t="s">
        <v>81</v>
      </c>
      <c r="D2302" t="s">
        <v>128</v>
      </c>
      <c r="E2302" t="s">
        <v>160</v>
      </c>
      <c r="F2302" t="s">
        <v>6739</v>
      </c>
      <c r="G2302" t="s">
        <v>133</v>
      </c>
      <c r="H2302" t="s">
        <v>134</v>
      </c>
      <c r="I2302" t="s">
        <v>135</v>
      </c>
      <c r="J2302" t="s">
        <v>136</v>
      </c>
      <c r="K2302" t="s">
        <v>137</v>
      </c>
      <c r="L2302" t="s">
        <v>6740</v>
      </c>
      <c r="M2302" t="s">
        <v>6741</v>
      </c>
      <c r="N2302">
        <v>8.4413888880000005</v>
      </c>
      <c r="O2302">
        <v>0</v>
      </c>
      <c r="P2302">
        <v>7</v>
      </c>
      <c r="Q2302">
        <v>0</v>
      </c>
      <c r="R2302">
        <v>0</v>
      </c>
      <c r="S2302">
        <v>0</v>
      </c>
      <c r="T2302">
        <v>2</v>
      </c>
      <c r="U2302">
        <v>0</v>
      </c>
      <c r="V2302">
        <v>0</v>
      </c>
      <c r="W2302">
        <v>0</v>
      </c>
      <c r="X2302">
        <v>14.111620485495319</v>
      </c>
      <c r="Y2302">
        <v>0</v>
      </c>
      <c r="Z2302">
        <v>0</v>
      </c>
      <c r="AA2302">
        <v>0</v>
      </c>
      <c r="AB2302">
        <v>17.217810747748597</v>
      </c>
      <c r="AC2302">
        <v>0</v>
      </c>
      <c r="AD2302">
        <v>0</v>
      </c>
      <c r="AE2302">
        <v>31.329431233243916</v>
      </c>
    </row>
    <row r="2303" spans="1:31" x14ac:dyDescent="0.25">
      <c r="A2303">
        <v>1900595</v>
      </c>
      <c r="B2303">
        <v>1</v>
      </c>
      <c r="C2303" t="s">
        <v>81</v>
      </c>
      <c r="D2303" t="s">
        <v>118</v>
      </c>
      <c r="E2303" t="s">
        <v>131</v>
      </c>
      <c r="F2303" t="s">
        <v>6742</v>
      </c>
      <c r="G2303" t="s">
        <v>133</v>
      </c>
      <c r="H2303" t="s">
        <v>134</v>
      </c>
      <c r="I2303" t="s">
        <v>135</v>
      </c>
      <c r="J2303" t="s">
        <v>136</v>
      </c>
      <c r="K2303" t="s">
        <v>137</v>
      </c>
      <c r="L2303" t="s">
        <v>6743</v>
      </c>
      <c r="M2303" t="s">
        <v>6744</v>
      </c>
      <c r="N2303">
        <v>3.7541666660000002</v>
      </c>
      <c r="O2303">
        <v>0</v>
      </c>
      <c r="P2303">
        <v>15</v>
      </c>
      <c r="Q2303">
        <v>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19.885377927374552</v>
      </c>
      <c r="Y2303">
        <v>0</v>
      </c>
      <c r="Z2303">
        <v>11.425643199983229</v>
      </c>
      <c r="AA2303">
        <v>0</v>
      </c>
      <c r="AB2303">
        <v>0</v>
      </c>
      <c r="AC2303">
        <v>0</v>
      </c>
      <c r="AD2303">
        <v>0</v>
      </c>
      <c r="AE2303">
        <v>31.311021127357783</v>
      </c>
    </row>
    <row r="2304" spans="1:31" x14ac:dyDescent="0.25">
      <c r="A2304">
        <v>1900254</v>
      </c>
      <c r="B2304">
        <v>1</v>
      </c>
      <c r="C2304" t="s">
        <v>80</v>
      </c>
      <c r="D2304" t="s">
        <v>85</v>
      </c>
      <c r="E2304" t="s">
        <v>131</v>
      </c>
      <c r="F2304" t="s">
        <v>6745</v>
      </c>
      <c r="G2304" t="s">
        <v>133</v>
      </c>
      <c r="H2304" t="s">
        <v>134</v>
      </c>
      <c r="I2304" t="s">
        <v>135</v>
      </c>
      <c r="J2304" t="s">
        <v>136</v>
      </c>
      <c r="K2304" t="s">
        <v>137</v>
      </c>
      <c r="L2304" t="s">
        <v>6746</v>
      </c>
      <c r="M2304" t="s">
        <v>6747</v>
      </c>
      <c r="N2304">
        <v>1.153888888</v>
      </c>
      <c r="O2304">
        <v>0</v>
      </c>
      <c r="P2304">
        <v>155</v>
      </c>
      <c r="Q2304">
        <v>0</v>
      </c>
      <c r="R2304">
        <v>0</v>
      </c>
      <c r="S2304">
        <v>0</v>
      </c>
      <c r="T2304">
        <v>27</v>
      </c>
      <c r="U2304">
        <v>0</v>
      </c>
      <c r="V2304">
        <v>0</v>
      </c>
      <c r="W2304">
        <v>0</v>
      </c>
      <c r="X2304">
        <v>64.293951705754495</v>
      </c>
      <c r="Y2304">
        <v>0</v>
      </c>
      <c r="Z2304">
        <v>0</v>
      </c>
      <c r="AA2304">
        <v>0</v>
      </c>
      <c r="AB2304">
        <v>127.28420949190324</v>
      </c>
      <c r="AC2304">
        <v>0</v>
      </c>
      <c r="AD2304">
        <v>0</v>
      </c>
      <c r="AE2304">
        <v>191.57816119765772</v>
      </c>
    </row>
    <row r="2305" spans="1:31" x14ac:dyDescent="0.25">
      <c r="A2305">
        <v>1900549</v>
      </c>
      <c r="B2305">
        <v>1</v>
      </c>
      <c r="C2305" t="s">
        <v>80</v>
      </c>
      <c r="D2305" t="s">
        <v>93</v>
      </c>
      <c r="E2305" t="s">
        <v>140</v>
      </c>
      <c r="F2305" t="s">
        <v>6748</v>
      </c>
      <c r="G2305" t="s">
        <v>342</v>
      </c>
      <c r="H2305" t="s">
        <v>134</v>
      </c>
      <c r="I2305" t="s">
        <v>135</v>
      </c>
      <c r="J2305" t="s">
        <v>136</v>
      </c>
      <c r="K2305" t="s">
        <v>137</v>
      </c>
      <c r="L2305" t="s">
        <v>6749</v>
      </c>
      <c r="M2305" t="s">
        <v>6750</v>
      </c>
      <c r="N2305">
        <v>1.683611111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7.52024542802089E-2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7.52024542802089E-2</v>
      </c>
    </row>
    <row r="2306" spans="1:31" x14ac:dyDescent="0.25">
      <c r="A2306">
        <v>1900403</v>
      </c>
      <c r="B2306">
        <v>1</v>
      </c>
      <c r="C2306" t="s">
        <v>80</v>
      </c>
      <c r="D2306" t="s">
        <v>92</v>
      </c>
      <c r="E2306" t="s">
        <v>131</v>
      </c>
      <c r="F2306" t="s">
        <v>6751</v>
      </c>
      <c r="G2306" t="s">
        <v>133</v>
      </c>
      <c r="H2306" t="s">
        <v>134</v>
      </c>
      <c r="I2306" t="s">
        <v>135</v>
      </c>
      <c r="J2306" t="s">
        <v>136</v>
      </c>
      <c r="K2306" t="s">
        <v>137</v>
      </c>
      <c r="L2306" t="s">
        <v>6752</v>
      </c>
      <c r="M2306" t="s">
        <v>6753</v>
      </c>
      <c r="N2306">
        <v>8.3838888879999995</v>
      </c>
      <c r="O2306">
        <v>0</v>
      </c>
      <c r="P2306">
        <v>27</v>
      </c>
      <c r="Q2306">
        <v>0</v>
      </c>
      <c r="R2306">
        <v>0</v>
      </c>
      <c r="S2306">
        <v>0</v>
      </c>
      <c r="T2306">
        <v>2</v>
      </c>
      <c r="U2306">
        <v>0</v>
      </c>
      <c r="V2306">
        <v>0</v>
      </c>
      <c r="W2306">
        <v>0</v>
      </c>
      <c r="X2306">
        <v>75.512131991506834</v>
      </c>
      <c r="Y2306">
        <v>0</v>
      </c>
      <c r="Z2306">
        <v>0</v>
      </c>
      <c r="AA2306">
        <v>0</v>
      </c>
      <c r="AB2306">
        <v>21.916145290230094</v>
      </c>
      <c r="AC2306">
        <v>0</v>
      </c>
      <c r="AD2306">
        <v>0</v>
      </c>
      <c r="AE2306">
        <v>97.428277281736925</v>
      </c>
    </row>
    <row r="2307" spans="1:31" x14ac:dyDescent="0.25">
      <c r="A2307">
        <v>1900649</v>
      </c>
      <c r="B2307">
        <v>1</v>
      </c>
      <c r="C2307" t="s">
        <v>80</v>
      </c>
      <c r="D2307" t="s">
        <v>111</v>
      </c>
      <c r="E2307" t="s">
        <v>160</v>
      </c>
      <c r="F2307" t="s">
        <v>6754</v>
      </c>
      <c r="G2307" t="s">
        <v>133</v>
      </c>
      <c r="H2307" t="s">
        <v>134</v>
      </c>
      <c r="I2307" t="s">
        <v>135</v>
      </c>
      <c r="J2307" t="s">
        <v>136</v>
      </c>
      <c r="K2307" t="s">
        <v>137</v>
      </c>
      <c r="L2307" t="s">
        <v>6755</v>
      </c>
      <c r="M2307" t="s">
        <v>6756</v>
      </c>
      <c r="N2307">
        <v>1.1597222220000001</v>
      </c>
      <c r="O2307">
        <v>0</v>
      </c>
      <c r="P2307">
        <v>50</v>
      </c>
      <c r="Q2307">
        <v>0</v>
      </c>
      <c r="R2307">
        <v>0</v>
      </c>
      <c r="S2307">
        <v>0</v>
      </c>
      <c r="T2307">
        <v>19</v>
      </c>
      <c r="U2307">
        <v>0</v>
      </c>
      <c r="V2307">
        <v>0</v>
      </c>
      <c r="W2307">
        <v>0</v>
      </c>
      <c r="X2307">
        <v>15.465730591279154</v>
      </c>
      <c r="Y2307">
        <v>0</v>
      </c>
      <c r="Z2307">
        <v>0</v>
      </c>
      <c r="AA2307">
        <v>0</v>
      </c>
      <c r="AB2307">
        <v>49.357918458859274</v>
      </c>
      <c r="AC2307">
        <v>0</v>
      </c>
      <c r="AD2307">
        <v>0</v>
      </c>
      <c r="AE2307">
        <v>64.823649050138428</v>
      </c>
    </row>
    <row r="2308" spans="1:31" x14ac:dyDescent="0.25">
      <c r="A2308">
        <v>1900257</v>
      </c>
      <c r="B2308">
        <v>1</v>
      </c>
      <c r="C2308" t="s">
        <v>80</v>
      </c>
      <c r="D2308" t="s">
        <v>85</v>
      </c>
      <c r="E2308" t="s">
        <v>140</v>
      </c>
      <c r="F2308" t="s">
        <v>6757</v>
      </c>
      <c r="G2308" t="s">
        <v>217</v>
      </c>
      <c r="H2308" t="s">
        <v>134</v>
      </c>
      <c r="I2308" t="s">
        <v>135</v>
      </c>
      <c r="J2308" t="s">
        <v>136</v>
      </c>
      <c r="K2308" t="s">
        <v>137</v>
      </c>
      <c r="L2308" t="s">
        <v>6758</v>
      </c>
      <c r="M2308" t="s">
        <v>6759</v>
      </c>
      <c r="N2308">
        <v>1.9516666659999999</v>
      </c>
      <c r="O2308">
        <v>0</v>
      </c>
      <c r="P2308">
        <v>3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3.3184556849123172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3.3184556849123172</v>
      </c>
    </row>
    <row r="2309" spans="1:31" x14ac:dyDescent="0.25">
      <c r="A2309">
        <v>1900944</v>
      </c>
      <c r="B2309">
        <v>1</v>
      </c>
      <c r="C2309" t="s">
        <v>80</v>
      </c>
      <c r="D2309" t="s">
        <v>90</v>
      </c>
      <c r="E2309" t="s">
        <v>140</v>
      </c>
      <c r="F2309" t="s">
        <v>6760</v>
      </c>
      <c r="G2309" t="s">
        <v>217</v>
      </c>
      <c r="H2309" t="s">
        <v>134</v>
      </c>
      <c r="I2309" t="s">
        <v>135</v>
      </c>
      <c r="J2309" t="s">
        <v>136</v>
      </c>
      <c r="K2309" t="s">
        <v>137</v>
      </c>
      <c r="L2309" t="s">
        <v>6761</v>
      </c>
      <c r="M2309" t="s">
        <v>6762</v>
      </c>
      <c r="N2309">
        <v>8.1363888880000008</v>
      </c>
      <c r="O2309">
        <v>0</v>
      </c>
      <c r="P2309">
        <v>13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28.018092986178022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28.018092986178022</v>
      </c>
    </row>
    <row r="2310" spans="1:31" x14ac:dyDescent="0.25">
      <c r="A2310">
        <v>1900469</v>
      </c>
      <c r="B2310">
        <v>1</v>
      </c>
      <c r="C2310" t="s">
        <v>81</v>
      </c>
      <c r="D2310" t="s">
        <v>112</v>
      </c>
      <c r="E2310" t="s">
        <v>220</v>
      </c>
      <c r="F2310" t="s">
        <v>6763</v>
      </c>
      <c r="G2310" t="s">
        <v>156</v>
      </c>
      <c r="H2310" t="s">
        <v>157</v>
      </c>
      <c r="I2310" t="s">
        <v>135</v>
      </c>
      <c r="J2310" t="s">
        <v>136</v>
      </c>
      <c r="K2310" t="s">
        <v>137</v>
      </c>
      <c r="L2310" t="s">
        <v>6764</v>
      </c>
      <c r="M2310" t="s">
        <v>6765</v>
      </c>
      <c r="N2310">
        <v>0.218888888</v>
      </c>
      <c r="O2310">
        <v>0</v>
      </c>
      <c r="P2310">
        <v>1397</v>
      </c>
      <c r="Q2310">
        <v>198</v>
      </c>
      <c r="R2310">
        <v>59</v>
      </c>
      <c r="S2310">
        <v>15</v>
      </c>
      <c r="T2310">
        <v>123</v>
      </c>
      <c r="U2310">
        <v>4</v>
      </c>
      <c r="V2310">
        <v>1</v>
      </c>
      <c r="W2310">
        <v>0</v>
      </c>
      <c r="X2310">
        <v>57.570655439796184</v>
      </c>
      <c r="Y2310">
        <v>88.237619313165013</v>
      </c>
      <c r="Z2310">
        <v>22.841110977051819</v>
      </c>
      <c r="AA2310">
        <v>5.2300082323650514</v>
      </c>
      <c r="AB2310">
        <v>13.482786889002689</v>
      </c>
      <c r="AC2310">
        <v>48.407336822140593</v>
      </c>
      <c r="AD2310">
        <v>1.6150765995466669E-3</v>
      </c>
      <c r="AE2310">
        <v>235.77113275012087</v>
      </c>
    </row>
    <row r="2311" spans="1:31" x14ac:dyDescent="0.25">
      <c r="A2311">
        <v>1900967</v>
      </c>
      <c r="B2311">
        <v>1</v>
      </c>
      <c r="C2311" t="s">
        <v>80</v>
      </c>
      <c r="D2311" t="s">
        <v>96</v>
      </c>
      <c r="E2311" t="s">
        <v>160</v>
      </c>
      <c r="F2311" t="s">
        <v>6766</v>
      </c>
      <c r="G2311" t="s">
        <v>162</v>
      </c>
      <c r="H2311" t="s">
        <v>134</v>
      </c>
      <c r="I2311" t="s">
        <v>135</v>
      </c>
      <c r="J2311" t="s">
        <v>136</v>
      </c>
      <c r="K2311" t="s">
        <v>137</v>
      </c>
      <c r="L2311" t="s">
        <v>6767</v>
      </c>
      <c r="M2311" t="s">
        <v>6768</v>
      </c>
      <c r="N2311">
        <v>3.2941666660000002</v>
      </c>
      <c r="O2311">
        <v>0</v>
      </c>
      <c r="P2311">
        <v>11</v>
      </c>
      <c r="Q2311">
        <v>0</v>
      </c>
      <c r="R2311">
        <v>0</v>
      </c>
      <c r="S2311">
        <v>0</v>
      </c>
      <c r="T2311">
        <v>11</v>
      </c>
      <c r="U2311">
        <v>0</v>
      </c>
      <c r="V2311">
        <v>0</v>
      </c>
      <c r="W2311">
        <v>0</v>
      </c>
      <c r="X2311">
        <v>9.0616069169405691</v>
      </c>
      <c r="Y2311">
        <v>0</v>
      </c>
      <c r="Z2311">
        <v>0</v>
      </c>
      <c r="AA2311">
        <v>0</v>
      </c>
      <c r="AB2311">
        <v>101.91990274145465</v>
      </c>
      <c r="AC2311">
        <v>0</v>
      </c>
      <c r="AD2311">
        <v>0</v>
      </c>
      <c r="AE2311">
        <v>110.98150965839523</v>
      </c>
    </row>
    <row r="2312" spans="1:31" x14ac:dyDescent="0.25">
      <c r="A2312">
        <v>1900518</v>
      </c>
      <c r="B2312">
        <v>1</v>
      </c>
      <c r="C2312" t="s">
        <v>80</v>
      </c>
      <c r="D2312" t="s">
        <v>106</v>
      </c>
      <c r="E2312" t="s">
        <v>131</v>
      </c>
      <c r="F2312" t="s">
        <v>6769</v>
      </c>
      <c r="G2312" t="s">
        <v>133</v>
      </c>
      <c r="H2312" t="s">
        <v>134</v>
      </c>
      <c r="I2312" t="s">
        <v>135</v>
      </c>
      <c r="J2312" t="s">
        <v>136</v>
      </c>
      <c r="K2312" t="s">
        <v>137</v>
      </c>
      <c r="L2312" t="s">
        <v>6770</v>
      </c>
      <c r="M2312" t="s">
        <v>6771</v>
      </c>
      <c r="N2312">
        <v>0.55722222200000004</v>
      </c>
      <c r="O2312">
        <v>0</v>
      </c>
      <c r="P2312">
        <v>36</v>
      </c>
      <c r="Q2312">
        <v>0</v>
      </c>
      <c r="R2312">
        <v>0</v>
      </c>
      <c r="S2312">
        <v>0</v>
      </c>
      <c r="T2312">
        <v>1</v>
      </c>
      <c r="U2312">
        <v>0</v>
      </c>
      <c r="V2312">
        <v>0</v>
      </c>
      <c r="W2312">
        <v>0</v>
      </c>
      <c r="X2312">
        <v>7.2099671450796521</v>
      </c>
      <c r="Y2312">
        <v>0</v>
      </c>
      <c r="Z2312">
        <v>0</v>
      </c>
      <c r="AA2312">
        <v>0</v>
      </c>
      <c r="AB2312">
        <v>2.5204197588160131</v>
      </c>
      <c r="AC2312">
        <v>0</v>
      </c>
      <c r="AD2312">
        <v>0</v>
      </c>
      <c r="AE2312">
        <v>9.7303869038956652</v>
      </c>
    </row>
    <row r="2313" spans="1:31" x14ac:dyDescent="0.25">
      <c r="A2313">
        <v>1900495</v>
      </c>
      <c r="B2313">
        <v>1</v>
      </c>
      <c r="C2313" t="s">
        <v>80</v>
      </c>
      <c r="D2313" t="s">
        <v>93</v>
      </c>
      <c r="E2313" t="s">
        <v>140</v>
      </c>
      <c r="F2313" t="s">
        <v>6772</v>
      </c>
      <c r="G2313" t="s">
        <v>342</v>
      </c>
      <c r="H2313" t="s">
        <v>134</v>
      </c>
      <c r="I2313" t="s">
        <v>135</v>
      </c>
      <c r="J2313" t="s">
        <v>136</v>
      </c>
      <c r="K2313" t="s">
        <v>137</v>
      </c>
      <c r="L2313" t="s">
        <v>6773</v>
      </c>
      <c r="M2313" t="s">
        <v>6774</v>
      </c>
      <c r="N2313">
        <v>2.6666666659999998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1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5.0466877653042443</v>
      </c>
      <c r="AC2313">
        <v>0</v>
      </c>
      <c r="AD2313">
        <v>0</v>
      </c>
      <c r="AE2313">
        <v>5.0466877653042443</v>
      </c>
    </row>
    <row r="2314" spans="1:31" x14ac:dyDescent="0.25">
      <c r="A2314">
        <v>1900538</v>
      </c>
      <c r="B2314">
        <v>1</v>
      </c>
      <c r="C2314" t="s">
        <v>80</v>
      </c>
      <c r="D2314" t="s">
        <v>105</v>
      </c>
      <c r="E2314" t="s">
        <v>140</v>
      </c>
      <c r="F2314" t="s">
        <v>6775</v>
      </c>
      <c r="G2314" t="s">
        <v>342</v>
      </c>
      <c r="H2314" t="s">
        <v>134</v>
      </c>
      <c r="I2314" t="s">
        <v>135</v>
      </c>
      <c r="J2314" t="s">
        <v>136</v>
      </c>
      <c r="K2314" t="s">
        <v>137</v>
      </c>
      <c r="L2314" t="s">
        <v>6776</v>
      </c>
      <c r="M2314" t="s">
        <v>6777</v>
      </c>
      <c r="N2314">
        <v>0.72555555500000002</v>
      </c>
      <c r="O2314">
        <v>0</v>
      </c>
      <c r="P2314">
        <v>24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5.8528978922343446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5.8528978922343446</v>
      </c>
    </row>
    <row r="2315" spans="1:31" x14ac:dyDescent="0.25">
      <c r="A2315">
        <v>1899997</v>
      </c>
      <c r="B2315">
        <v>1</v>
      </c>
      <c r="C2315" t="s">
        <v>80</v>
      </c>
      <c r="D2315" t="s">
        <v>95</v>
      </c>
      <c r="E2315" t="s">
        <v>154</v>
      </c>
      <c r="F2315" t="s">
        <v>6778</v>
      </c>
      <c r="G2315" t="s">
        <v>156</v>
      </c>
      <c r="H2315" t="s">
        <v>157</v>
      </c>
      <c r="I2315" t="s">
        <v>135</v>
      </c>
      <c r="J2315" t="s">
        <v>136</v>
      </c>
      <c r="K2315" t="s">
        <v>137</v>
      </c>
      <c r="L2315" t="s">
        <v>6779</v>
      </c>
      <c r="M2315" t="s">
        <v>6780</v>
      </c>
      <c r="N2315">
        <v>0.58750000000000002</v>
      </c>
      <c r="O2315">
        <v>3</v>
      </c>
      <c r="P2315">
        <v>644</v>
      </c>
      <c r="Q2315">
        <v>23</v>
      </c>
      <c r="R2315">
        <v>7</v>
      </c>
      <c r="S2315">
        <v>29</v>
      </c>
      <c r="T2315">
        <v>33</v>
      </c>
      <c r="U2315">
        <v>0</v>
      </c>
      <c r="V2315">
        <v>0</v>
      </c>
      <c r="W2315">
        <v>0.88657860968085522</v>
      </c>
      <c r="X2315">
        <v>62.336133057555244</v>
      </c>
      <c r="Y2315">
        <v>60.449923746176474</v>
      </c>
      <c r="Z2315">
        <v>1.8280487994017334</v>
      </c>
      <c r="AA2315">
        <v>223.82265051250889</v>
      </c>
      <c r="AB2315">
        <v>5.4803431233688622</v>
      </c>
      <c r="AC2315">
        <v>0</v>
      </c>
      <c r="AD2315">
        <v>0</v>
      </c>
      <c r="AE2315">
        <v>354.80367784869208</v>
      </c>
    </row>
    <row r="2316" spans="1:31" x14ac:dyDescent="0.25">
      <c r="A2316">
        <v>1900661</v>
      </c>
      <c r="B2316">
        <v>1</v>
      </c>
      <c r="C2316" t="s">
        <v>81</v>
      </c>
      <c r="D2316" t="s">
        <v>116</v>
      </c>
      <c r="E2316" t="s">
        <v>149</v>
      </c>
      <c r="F2316" t="s">
        <v>168</v>
      </c>
      <c r="G2316" t="s">
        <v>151</v>
      </c>
      <c r="H2316" t="s">
        <v>134</v>
      </c>
      <c r="I2316" t="s">
        <v>135</v>
      </c>
      <c r="J2316" t="s">
        <v>136</v>
      </c>
      <c r="K2316" t="s">
        <v>137</v>
      </c>
      <c r="L2316" t="s">
        <v>6781</v>
      </c>
      <c r="M2316" t="s">
        <v>6782</v>
      </c>
      <c r="N2316">
        <v>1.3333333329999999</v>
      </c>
      <c r="O2316">
        <v>0</v>
      </c>
      <c r="P2316">
        <v>922</v>
      </c>
      <c r="Q2316">
        <v>0</v>
      </c>
      <c r="R2316">
        <v>0</v>
      </c>
      <c r="S2316">
        <v>0</v>
      </c>
      <c r="T2316">
        <v>127</v>
      </c>
      <c r="U2316">
        <v>0</v>
      </c>
      <c r="V2316">
        <v>0</v>
      </c>
      <c r="W2316">
        <v>0</v>
      </c>
      <c r="X2316">
        <v>281.83858530802331</v>
      </c>
      <c r="Y2316">
        <v>0</v>
      </c>
      <c r="Z2316">
        <v>0</v>
      </c>
      <c r="AA2316">
        <v>0</v>
      </c>
      <c r="AB2316">
        <v>167.45782892645147</v>
      </c>
      <c r="AC2316">
        <v>0</v>
      </c>
      <c r="AD2316">
        <v>0</v>
      </c>
      <c r="AE2316">
        <v>449.29641423447481</v>
      </c>
    </row>
    <row r="2317" spans="1:31" x14ac:dyDescent="0.25">
      <c r="A2317">
        <v>1900638</v>
      </c>
      <c r="B2317">
        <v>1</v>
      </c>
      <c r="C2317" t="s">
        <v>81</v>
      </c>
      <c r="D2317" t="s">
        <v>127</v>
      </c>
      <c r="E2317" t="s">
        <v>160</v>
      </c>
      <c r="F2317" t="s">
        <v>6783</v>
      </c>
      <c r="G2317" t="s">
        <v>279</v>
      </c>
      <c r="H2317" t="s">
        <v>134</v>
      </c>
      <c r="I2317" t="s">
        <v>135</v>
      </c>
      <c r="J2317" t="s">
        <v>136</v>
      </c>
      <c r="K2317" t="s">
        <v>137</v>
      </c>
      <c r="L2317" t="s">
        <v>6784</v>
      </c>
      <c r="M2317" t="s">
        <v>6785</v>
      </c>
      <c r="N2317">
        <v>1.064444444</v>
      </c>
      <c r="O2317">
        <v>0</v>
      </c>
      <c r="P2317">
        <v>179</v>
      </c>
      <c r="Q2317">
        <v>0</v>
      </c>
      <c r="R2317">
        <v>0</v>
      </c>
      <c r="S2317">
        <v>0</v>
      </c>
      <c r="T2317">
        <v>28</v>
      </c>
      <c r="U2317">
        <v>0</v>
      </c>
      <c r="V2317">
        <v>0</v>
      </c>
      <c r="W2317">
        <v>0</v>
      </c>
      <c r="X2317">
        <v>46.850532015816817</v>
      </c>
      <c r="Y2317">
        <v>0</v>
      </c>
      <c r="Z2317">
        <v>0</v>
      </c>
      <c r="AA2317">
        <v>0</v>
      </c>
      <c r="AB2317">
        <v>56.177111657542994</v>
      </c>
      <c r="AC2317">
        <v>0</v>
      </c>
      <c r="AD2317">
        <v>0</v>
      </c>
      <c r="AE2317">
        <v>103.02764367335982</v>
      </c>
    </row>
    <row r="2318" spans="1:31" x14ac:dyDescent="0.25">
      <c r="A2318">
        <v>1900867</v>
      </c>
      <c r="B2318">
        <v>1</v>
      </c>
      <c r="C2318" t="s">
        <v>80</v>
      </c>
      <c r="D2318" t="s">
        <v>88</v>
      </c>
      <c r="E2318" t="s">
        <v>140</v>
      </c>
      <c r="F2318" t="s">
        <v>6786</v>
      </c>
      <c r="G2318" t="s">
        <v>146</v>
      </c>
      <c r="H2318" t="s">
        <v>134</v>
      </c>
      <c r="I2318" t="s">
        <v>135</v>
      </c>
      <c r="J2318" t="s">
        <v>136</v>
      </c>
      <c r="K2318" t="s">
        <v>137</v>
      </c>
      <c r="L2318" t="s">
        <v>6787</v>
      </c>
      <c r="M2318" t="s">
        <v>6788</v>
      </c>
      <c r="N2318">
        <v>3.536944444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14</v>
      </c>
      <c r="U2318">
        <v>0</v>
      </c>
      <c r="V2318">
        <v>1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48.766631383656879</v>
      </c>
      <c r="AC2318">
        <v>0</v>
      </c>
      <c r="AD2318">
        <v>82.63964309381582</v>
      </c>
      <c r="AE2318">
        <v>131.40627447747269</v>
      </c>
    </row>
    <row r="2319" spans="1:31" x14ac:dyDescent="0.25">
      <c r="A2319">
        <v>1900618</v>
      </c>
      <c r="B2319">
        <v>1</v>
      </c>
      <c r="C2319" t="s">
        <v>81</v>
      </c>
      <c r="D2319" t="s">
        <v>112</v>
      </c>
      <c r="E2319" t="s">
        <v>131</v>
      </c>
      <c r="F2319" t="s">
        <v>6789</v>
      </c>
      <c r="G2319" t="s">
        <v>133</v>
      </c>
      <c r="H2319" t="s">
        <v>134</v>
      </c>
      <c r="I2319" t="s">
        <v>135</v>
      </c>
      <c r="J2319" t="s">
        <v>136</v>
      </c>
      <c r="K2319" t="s">
        <v>137</v>
      </c>
      <c r="L2319" t="s">
        <v>6790</v>
      </c>
      <c r="M2319" t="s">
        <v>6791</v>
      </c>
      <c r="N2319">
        <v>1.8925000000000001</v>
      </c>
      <c r="O2319">
        <v>0</v>
      </c>
      <c r="P2319">
        <v>211</v>
      </c>
      <c r="Q2319">
        <v>0</v>
      </c>
      <c r="R2319">
        <v>0</v>
      </c>
      <c r="S2319">
        <v>0</v>
      </c>
      <c r="T2319">
        <v>35</v>
      </c>
      <c r="U2319">
        <v>0</v>
      </c>
      <c r="V2319">
        <v>0</v>
      </c>
      <c r="W2319">
        <v>0</v>
      </c>
      <c r="X2319">
        <v>88.13972921216056</v>
      </c>
      <c r="Y2319">
        <v>0</v>
      </c>
      <c r="Z2319">
        <v>0</v>
      </c>
      <c r="AA2319">
        <v>0</v>
      </c>
      <c r="AB2319">
        <v>96.553164476091027</v>
      </c>
      <c r="AC2319">
        <v>0</v>
      </c>
      <c r="AD2319">
        <v>0</v>
      </c>
      <c r="AE2319">
        <v>184.69289368825159</v>
      </c>
    </row>
    <row r="2320" spans="1:31" x14ac:dyDescent="0.25">
      <c r="A2320">
        <v>1900369</v>
      </c>
      <c r="B2320">
        <v>1</v>
      </c>
      <c r="C2320" t="s">
        <v>80</v>
      </c>
      <c r="D2320" t="s">
        <v>82</v>
      </c>
      <c r="E2320" t="s">
        <v>140</v>
      </c>
      <c r="F2320" t="s">
        <v>6792</v>
      </c>
      <c r="G2320" t="s">
        <v>217</v>
      </c>
      <c r="H2320" t="s">
        <v>134</v>
      </c>
      <c r="I2320" t="s">
        <v>135</v>
      </c>
      <c r="J2320" t="s">
        <v>136</v>
      </c>
      <c r="K2320" t="s">
        <v>137</v>
      </c>
      <c r="L2320" t="s">
        <v>6793</v>
      </c>
      <c r="M2320" t="s">
        <v>6794</v>
      </c>
      <c r="N2320">
        <v>2.1494444439999998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1.0391347076683823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1.0391347076683823</v>
      </c>
    </row>
    <row r="2321" spans="1:31" x14ac:dyDescent="0.25">
      <c r="A2321">
        <v>1899977</v>
      </c>
      <c r="B2321">
        <v>1</v>
      </c>
      <c r="C2321" t="s">
        <v>81</v>
      </c>
      <c r="D2321" t="s">
        <v>113</v>
      </c>
      <c r="E2321" t="s">
        <v>131</v>
      </c>
      <c r="F2321" t="s">
        <v>6795</v>
      </c>
      <c r="G2321" t="s">
        <v>372</v>
      </c>
      <c r="H2321" t="s">
        <v>134</v>
      </c>
      <c r="I2321" t="s">
        <v>135</v>
      </c>
      <c r="J2321" t="s">
        <v>136</v>
      </c>
      <c r="K2321" t="s">
        <v>137</v>
      </c>
      <c r="L2321" t="s">
        <v>6796</v>
      </c>
      <c r="M2321" t="s">
        <v>6797</v>
      </c>
      <c r="N2321">
        <v>2.9750000000000001</v>
      </c>
      <c r="O2321">
        <v>0</v>
      </c>
      <c r="P2321">
        <v>11</v>
      </c>
      <c r="Q2321">
        <v>0</v>
      </c>
      <c r="R2321">
        <v>0</v>
      </c>
      <c r="S2321">
        <v>0</v>
      </c>
      <c r="T2321">
        <v>1</v>
      </c>
      <c r="U2321">
        <v>0</v>
      </c>
      <c r="V2321">
        <v>0</v>
      </c>
      <c r="W2321">
        <v>0</v>
      </c>
      <c r="X2321">
        <v>2.6623085489268141</v>
      </c>
      <c r="Y2321">
        <v>0</v>
      </c>
      <c r="Z2321">
        <v>0</v>
      </c>
      <c r="AA2321">
        <v>0</v>
      </c>
      <c r="AB2321">
        <v>0.41692375305325696</v>
      </c>
      <c r="AC2321">
        <v>0</v>
      </c>
      <c r="AD2321">
        <v>0</v>
      </c>
      <c r="AE2321">
        <v>3.0792323019800709</v>
      </c>
    </row>
    <row r="2322" spans="1:31" x14ac:dyDescent="0.25">
      <c r="A2322">
        <v>1901010</v>
      </c>
      <c r="B2322">
        <v>1</v>
      </c>
      <c r="C2322" t="s">
        <v>81</v>
      </c>
      <c r="D2322" t="s">
        <v>120</v>
      </c>
      <c r="E2322" t="s">
        <v>140</v>
      </c>
      <c r="F2322" t="s">
        <v>6798</v>
      </c>
      <c r="G2322" t="s">
        <v>217</v>
      </c>
      <c r="H2322" t="s">
        <v>134</v>
      </c>
      <c r="I2322" t="s">
        <v>135</v>
      </c>
      <c r="J2322" t="s">
        <v>136</v>
      </c>
      <c r="K2322" t="s">
        <v>137</v>
      </c>
      <c r="L2322" t="s">
        <v>6799</v>
      </c>
      <c r="M2322" t="s">
        <v>6800</v>
      </c>
      <c r="N2322">
        <v>1.6916666659999999</v>
      </c>
      <c r="O2322">
        <v>0</v>
      </c>
      <c r="P2322">
        <v>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0.3326180879278583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0.3326180879278583</v>
      </c>
    </row>
    <row r="2323" spans="1:31" x14ac:dyDescent="0.25">
      <c r="A2323">
        <v>1900569</v>
      </c>
      <c r="B2323">
        <v>1</v>
      </c>
      <c r="C2323" t="s">
        <v>80</v>
      </c>
      <c r="D2323" t="s">
        <v>102</v>
      </c>
      <c r="E2323" t="s">
        <v>131</v>
      </c>
      <c r="F2323" t="s">
        <v>6801</v>
      </c>
      <c r="G2323" t="s">
        <v>133</v>
      </c>
      <c r="H2323" t="s">
        <v>134</v>
      </c>
      <c r="I2323" t="s">
        <v>135</v>
      </c>
      <c r="J2323" t="s">
        <v>136</v>
      </c>
      <c r="K2323" t="s">
        <v>137</v>
      </c>
      <c r="L2323" t="s">
        <v>6802</v>
      </c>
      <c r="M2323" t="s">
        <v>6803</v>
      </c>
      <c r="N2323">
        <v>2.0702777769999998</v>
      </c>
      <c r="O2323">
        <v>0</v>
      </c>
      <c r="P2323">
        <v>102</v>
      </c>
      <c r="Q2323">
        <v>0</v>
      </c>
      <c r="R2323">
        <v>0</v>
      </c>
      <c r="S2323">
        <v>0</v>
      </c>
      <c r="T2323">
        <v>35</v>
      </c>
      <c r="U2323">
        <v>0</v>
      </c>
      <c r="V2323">
        <v>0</v>
      </c>
      <c r="W2323">
        <v>0</v>
      </c>
      <c r="X2323">
        <v>44.950202288976868</v>
      </c>
      <c r="Y2323">
        <v>0</v>
      </c>
      <c r="Z2323">
        <v>0</v>
      </c>
      <c r="AA2323">
        <v>0</v>
      </c>
      <c r="AB2323">
        <v>49.97916246970383</v>
      </c>
      <c r="AC2323">
        <v>0</v>
      </c>
      <c r="AD2323">
        <v>0</v>
      </c>
      <c r="AE2323">
        <v>94.929364758680691</v>
      </c>
    </row>
    <row r="2324" spans="1:31" x14ac:dyDescent="0.25">
      <c r="A2324">
        <v>1900818</v>
      </c>
      <c r="B2324">
        <v>1</v>
      </c>
      <c r="C2324" t="s">
        <v>81</v>
      </c>
      <c r="D2324" t="s">
        <v>119</v>
      </c>
      <c r="E2324" t="s">
        <v>149</v>
      </c>
      <c r="F2324" t="s">
        <v>3258</v>
      </c>
      <c r="G2324" t="s">
        <v>151</v>
      </c>
      <c r="H2324" t="s">
        <v>134</v>
      </c>
      <c r="I2324" t="s">
        <v>135</v>
      </c>
      <c r="J2324" t="s">
        <v>136</v>
      </c>
      <c r="K2324" t="s">
        <v>137</v>
      </c>
      <c r="L2324" t="s">
        <v>6804</v>
      </c>
      <c r="M2324" t="s">
        <v>6805</v>
      </c>
      <c r="N2324">
        <v>2.5247222219999998</v>
      </c>
      <c r="O2324">
        <v>0</v>
      </c>
      <c r="P2324">
        <v>82</v>
      </c>
      <c r="Q2324">
        <v>0</v>
      </c>
      <c r="R2324">
        <v>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30.092540450316818</v>
      </c>
      <c r="Y2324">
        <v>0</v>
      </c>
      <c r="Z2324">
        <v>71.7628111262472</v>
      </c>
      <c r="AA2324">
        <v>0</v>
      </c>
      <c r="AB2324">
        <v>0</v>
      </c>
      <c r="AC2324">
        <v>0</v>
      </c>
      <c r="AD2324">
        <v>0</v>
      </c>
      <c r="AE2324">
        <v>101.85535157656402</v>
      </c>
    </row>
    <row r="2325" spans="1:31" x14ac:dyDescent="0.25">
      <c r="A2325">
        <v>1900775</v>
      </c>
      <c r="B2325">
        <v>1</v>
      </c>
      <c r="C2325" t="s">
        <v>80</v>
      </c>
      <c r="D2325" t="s">
        <v>98</v>
      </c>
      <c r="E2325" t="s">
        <v>149</v>
      </c>
      <c r="F2325" t="s">
        <v>6806</v>
      </c>
      <c r="G2325" t="s">
        <v>133</v>
      </c>
      <c r="H2325" t="s">
        <v>134</v>
      </c>
      <c r="I2325" t="s">
        <v>135</v>
      </c>
      <c r="J2325" t="s">
        <v>136</v>
      </c>
      <c r="K2325" t="s">
        <v>137</v>
      </c>
      <c r="L2325" t="s">
        <v>6807</v>
      </c>
      <c r="M2325" t="s">
        <v>6808</v>
      </c>
      <c r="N2325">
        <v>3.676666666</v>
      </c>
      <c r="O2325">
        <v>0</v>
      </c>
      <c r="P2325">
        <v>0</v>
      </c>
      <c r="Q2325">
        <v>0</v>
      </c>
      <c r="R2325">
        <v>8</v>
      </c>
      <c r="S2325">
        <v>0</v>
      </c>
      <c r="T2325">
        <v>2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140.70797811853618</v>
      </c>
      <c r="AA2325">
        <v>0</v>
      </c>
      <c r="AB2325">
        <v>39.55442071182447</v>
      </c>
      <c r="AC2325">
        <v>0</v>
      </c>
      <c r="AD2325">
        <v>0</v>
      </c>
      <c r="AE2325">
        <v>180.26239883036064</v>
      </c>
    </row>
    <row r="2326" spans="1:31" x14ac:dyDescent="0.25">
      <c r="A2326">
        <v>1900277</v>
      </c>
      <c r="B2326">
        <v>1</v>
      </c>
      <c r="C2326" t="s">
        <v>80</v>
      </c>
      <c r="D2326" t="s">
        <v>82</v>
      </c>
      <c r="E2326" t="s">
        <v>160</v>
      </c>
      <c r="F2326" t="s">
        <v>161</v>
      </c>
      <c r="G2326" t="s">
        <v>162</v>
      </c>
      <c r="H2326" t="s">
        <v>134</v>
      </c>
      <c r="I2326" t="s">
        <v>135</v>
      </c>
      <c r="J2326" t="s">
        <v>136</v>
      </c>
      <c r="K2326" t="s">
        <v>137</v>
      </c>
      <c r="L2326" t="s">
        <v>6809</v>
      </c>
      <c r="M2326" t="s">
        <v>6810</v>
      </c>
      <c r="N2326">
        <v>1.728611111</v>
      </c>
      <c r="O2326">
        <v>0</v>
      </c>
      <c r="P2326">
        <v>70</v>
      </c>
      <c r="Q2326">
        <v>0</v>
      </c>
      <c r="R2326">
        <v>0</v>
      </c>
      <c r="S2326">
        <v>0</v>
      </c>
      <c r="T2326">
        <v>42</v>
      </c>
      <c r="U2326">
        <v>0</v>
      </c>
      <c r="V2326">
        <v>0</v>
      </c>
      <c r="W2326">
        <v>0</v>
      </c>
      <c r="X2326">
        <v>50.003467145078631</v>
      </c>
      <c r="Y2326">
        <v>0</v>
      </c>
      <c r="Z2326">
        <v>0</v>
      </c>
      <c r="AA2326">
        <v>0</v>
      </c>
      <c r="AB2326">
        <v>97.757516993554162</v>
      </c>
      <c r="AC2326">
        <v>0</v>
      </c>
      <c r="AD2326">
        <v>0</v>
      </c>
      <c r="AE2326">
        <v>147.76098413863281</v>
      </c>
    </row>
    <row r="2327" spans="1:31" x14ac:dyDescent="0.25">
      <c r="A2327">
        <v>1900526</v>
      </c>
      <c r="B2327">
        <v>1</v>
      </c>
      <c r="C2327" t="s">
        <v>80</v>
      </c>
      <c r="D2327" t="s">
        <v>105</v>
      </c>
      <c r="E2327" t="s">
        <v>160</v>
      </c>
      <c r="F2327" t="s">
        <v>6811</v>
      </c>
      <c r="G2327" t="s">
        <v>1162</v>
      </c>
      <c r="H2327" t="s">
        <v>134</v>
      </c>
      <c r="I2327" t="s">
        <v>135</v>
      </c>
      <c r="J2327" t="s">
        <v>136</v>
      </c>
      <c r="K2327" t="s">
        <v>137</v>
      </c>
      <c r="L2327" t="s">
        <v>6812</v>
      </c>
      <c r="M2327" t="s">
        <v>6813</v>
      </c>
      <c r="N2327">
        <v>11.476111111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1</v>
      </c>
      <c r="U2327">
        <v>0</v>
      </c>
      <c r="V2327">
        <v>0</v>
      </c>
      <c r="W2327">
        <v>0</v>
      </c>
      <c r="X2327">
        <v>10.264595234069361</v>
      </c>
      <c r="Y2327">
        <v>0</v>
      </c>
      <c r="Z2327">
        <v>0</v>
      </c>
      <c r="AA2327">
        <v>0</v>
      </c>
      <c r="AB2327">
        <v>9.6497141008485752</v>
      </c>
      <c r="AC2327">
        <v>0</v>
      </c>
      <c r="AD2327">
        <v>0</v>
      </c>
      <c r="AE2327">
        <v>19.914309334917938</v>
      </c>
    </row>
    <row r="2328" spans="1:31" x14ac:dyDescent="0.25">
      <c r="A2328">
        <v>1900426</v>
      </c>
      <c r="B2328">
        <v>1</v>
      </c>
      <c r="C2328" t="s">
        <v>81</v>
      </c>
      <c r="D2328" t="s">
        <v>118</v>
      </c>
      <c r="E2328" t="s">
        <v>131</v>
      </c>
      <c r="F2328" t="s">
        <v>6814</v>
      </c>
      <c r="G2328" t="s">
        <v>202</v>
      </c>
      <c r="H2328" t="s">
        <v>134</v>
      </c>
      <c r="I2328" t="s">
        <v>135</v>
      </c>
      <c r="J2328" t="s">
        <v>136</v>
      </c>
      <c r="K2328" t="s">
        <v>137</v>
      </c>
      <c r="L2328" t="s">
        <v>6815</v>
      </c>
      <c r="M2328" t="s">
        <v>6816</v>
      </c>
      <c r="N2328">
        <v>0.77833333299999996</v>
      </c>
      <c r="O2328">
        <v>0</v>
      </c>
      <c r="P2328">
        <v>49</v>
      </c>
      <c r="Q2328">
        <v>0</v>
      </c>
      <c r="R2328">
        <v>1</v>
      </c>
      <c r="S2328">
        <v>0</v>
      </c>
      <c r="T2328">
        <v>5</v>
      </c>
      <c r="U2328">
        <v>0</v>
      </c>
      <c r="V2328">
        <v>0</v>
      </c>
      <c r="W2328">
        <v>0</v>
      </c>
      <c r="X2328">
        <v>6.597294442011151</v>
      </c>
      <c r="Y2328">
        <v>0</v>
      </c>
      <c r="Z2328">
        <v>6.1819021506324998E-2</v>
      </c>
      <c r="AA2328">
        <v>0</v>
      </c>
      <c r="AB2328">
        <v>1.8560248268531669</v>
      </c>
      <c r="AC2328">
        <v>0</v>
      </c>
      <c r="AD2328">
        <v>0</v>
      </c>
      <c r="AE2328">
        <v>8.5151382903706434</v>
      </c>
    </row>
    <row r="2329" spans="1:31" x14ac:dyDescent="0.25">
      <c r="A2329">
        <v>1899985</v>
      </c>
      <c r="B2329">
        <v>1</v>
      </c>
      <c r="C2329" t="s">
        <v>80</v>
      </c>
      <c r="D2329" t="s">
        <v>98</v>
      </c>
      <c r="E2329" t="s">
        <v>154</v>
      </c>
      <c r="F2329" t="s">
        <v>6817</v>
      </c>
      <c r="G2329" t="s">
        <v>604</v>
      </c>
      <c r="H2329" t="s">
        <v>157</v>
      </c>
      <c r="I2329" t="s">
        <v>222</v>
      </c>
      <c r="J2329" t="s">
        <v>136</v>
      </c>
      <c r="K2329" t="s">
        <v>137</v>
      </c>
      <c r="L2329" t="s">
        <v>6818</v>
      </c>
      <c r="M2329" t="s">
        <v>6819</v>
      </c>
      <c r="N2329">
        <v>2.9166666000000001E-2</v>
      </c>
      <c r="O2329">
        <v>0</v>
      </c>
      <c r="P2329">
        <v>20</v>
      </c>
      <c r="Q2329">
        <v>29</v>
      </c>
      <c r="R2329">
        <v>184</v>
      </c>
      <c r="S2329">
        <v>8</v>
      </c>
      <c r="T2329">
        <v>50</v>
      </c>
      <c r="U2329">
        <v>2</v>
      </c>
      <c r="V2329">
        <v>0</v>
      </c>
      <c r="W2329">
        <v>0</v>
      </c>
      <c r="X2329">
        <v>0.2533405594105167</v>
      </c>
      <c r="Y2329">
        <v>6.333565451496237</v>
      </c>
      <c r="Z2329">
        <v>19.252601682363011</v>
      </c>
      <c r="AA2329">
        <v>1.7105247179374086</v>
      </c>
      <c r="AB2329">
        <v>3.7430395467596838</v>
      </c>
      <c r="AC2329">
        <v>3.5388616629073466</v>
      </c>
      <c r="AD2329">
        <v>0</v>
      </c>
      <c r="AE2329">
        <v>34.831933620874203</v>
      </c>
    </row>
    <row r="2330" spans="1:31" x14ac:dyDescent="0.25">
      <c r="A2330">
        <v>1900134</v>
      </c>
      <c r="B2330">
        <v>1</v>
      </c>
      <c r="C2330" t="s">
        <v>80</v>
      </c>
      <c r="D2330" t="s">
        <v>103</v>
      </c>
      <c r="E2330" t="s">
        <v>149</v>
      </c>
      <c r="F2330" t="s">
        <v>6820</v>
      </c>
      <c r="G2330" t="s">
        <v>151</v>
      </c>
      <c r="H2330" t="s">
        <v>134</v>
      </c>
      <c r="I2330" t="s">
        <v>135</v>
      </c>
      <c r="J2330" t="s">
        <v>136</v>
      </c>
      <c r="K2330" t="s">
        <v>137</v>
      </c>
      <c r="L2330" t="s">
        <v>6821</v>
      </c>
      <c r="M2330" t="s">
        <v>6822</v>
      </c>
      <c r="N2330">
        <v>0.78249999999999997</v>
      </c>
      <c r="O2330">
        <v>0</v>
      </c>
      <c r="P2330">
        <v>6</v>
      </c>
      <c r="Q2330">
        <v>0</v>
      </c>
      <c r="R2330">
        <v>3</v>
      </c>
      <c r="S2330">
        <v>0</v>
      </c>
      <c r="T2330">
        <v>3</v>
      </c>
      <c r="U2330">
        <v>0</v>
      </c>
      <c r="V2330">
        <v>0</v>
      </c>
      <c r="W2330">
        <v>0</v>
      </c>
      <c r="X2330">
        <v>1.1780196310123634</v>
      </c>
      <c r="Y2330">
        <v>0</v>
      </c>
      <c r="Z2330">
        <v>0.53413644915766922</v>
      </c>
      <c r="AA2330">
        <v>0</v>
      </c>
      <c r="AB2330">
        <v>0.55027767435968866</v>
      </c>
      <c r="AC2330">
        <v>0</v>
      </c>
      <c r="AD2330">
        <v>0</v>
      </c>
      <c r="AE2330">
        <v>2.2624337545297211</v>
      </c>
    </row>
    <row r="2331" spans="1:31" x14ac:dyDescent="0.25">
      <c r="A2331">
        <v>1900675</v>
      </c>
      <c r="B2331">
        <v>1</v>
      </c>
      <c r="C2331" t="s">
        <v>81</v>
      </c>
      <c r="D2331" t="s">
        <v>117</v>
      </c>
      <c r="E2331" t="s">
        <v>131</v>
      </c>
      <c r="F2331" t="s">
        <v>6823</v>
      </c>
      <c r="G2331" t="s">
        <v>133</v>
      </c>
      <c r="H2331" t="s">
        <v>134</v>
      </c>
      <c r="I2331" t="s">
        <v>135</v>
      </c>
      <c r="J2331" t="s">
        <v>136</v>
      </c>
      <c r="K2331" t="s">
        <v>137</v>
      </c>
      <c r="L2331" t="s">
        <v>6824</v>
      </c>
      <c r="M2331" t="s">
        <v>6825</v>
      </c>
      <c r="N2331">
        <v>1.9055555550000001</v>
      </c>
      <c r="O2331">
        <v>0</v>
      </c>
      <c r="P2331">
        <v>6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1.3974923809380313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1.3974923809380313</v>
      </c>
    </row>
    <row r="2332" spans="1:31" x14ac:dyDescent="0.25">
      <c r="A2332">
        <v>1900529</v>
      </c>
      <c r="B2332">
        <v>1</v>
      </c>
      <c r="C2332" t="s">
        <v>80</v>
      </c>
      <c r="D2332" t="s">
        <v>104</v>
      </c>
      <c r="E2332" t="s">
        <v>220</v>
      </c>
      <c r="F2332" t="s">
        <v>6826</v>
      </c>
      <c r="G2332" t="s">
        <v>156</v>
      </c>
      <c r="H2332" t="s">
        <v>157</v>
      </c>
      <c r="I2332" t="s">
        <v>135</v>
      </c>
      <c r="J2332" t="s">
        <v>136</v>
      </c>
      <c r="K2332" t="s">
        <v>137</v>
      </c>
      <c r="L2332" t="s">
        <v>6827</v>
      </c>
      <c r="M2332" t="s">
        <v>6828</v>
      </c>
      <c r="N2332">
        <v>1.4652777770000001</v>
      </c>
      <c r="O2332">
        <v>7</v>
      </c>
      <c r="P2332">
        <v>339</v>
      </c>
      <c r="Q2332">
        <v>13</v>
      </c>
      <c r="R2332">
        <v>13</v>
      </c>
      <c r="S2332">
        <v>17</v>
      </c>
      <c r="T2332">
        <v>44</v>
      </c>
      <c r="U2332">
        <v>0</v>
      </c>
      <c r="V2332">
        <v>0</v>
      </c>
      <c r="W2332">
        <v>5.5950770404086247</v>
      </c>
      <c r="X2332">
        <v>94.845531670061291</v>
      </c>
      <c r="Y2332">
        <v>74.018077154549999</v>
      </c>
      <c r="Z2332">
        <v>3.3626884670079873</v>
      </c>
      <c r="AA2332">
        <v>103.04085683283087</v>
      </c>
      <c r="AB2332">
        <v>115.85716131035875</v>
      </c>
      <c r="AC2332">
        <v>0</v>
      </c>
      <c r="AD2332">
        <v>0</v>
      </c>
      <c r="AE2332">
        <v>396.71939247521755</v>
      </c>
    </row>
    <row r="2333" spans="1:31" x14ac:dyDescent="0.25">
      <c r="A2333">
        <v>1900838</v>
      </c>
      <c r="B2333">
        <v>1</v>
      </c>
      <c r="C2333" t="s">
        <v>81</v>
      </c>
      <c r="D2333" t="s">
        <v>125</v>
      </c>
      <c r="E2333" t="s">
        <v>131</v>
      </c>
      <c r="F2333" t="s">
        <v>6829</v>
      </c>
      <c r="G2333" t="s">
        <v>133</v>
      </c>
      <c r="H2333" t="s">
        <v>134</v>
      </c>
      <c r="I2333" t="s">
        <v>135</v>
      </c>
      <c r="J2333" t="s">
        <v>136</v>
      </c>
      <c r="K2333" t="s">
        <v>137</v>
      </c>
      <c r="L2333" t="s">
        <v>6830</v>
      </c>
      <c r="M2333" t="s">
        <v>6831</v>
      </c>
      <c r="N2333">
        <v>2.8897222220000001</v>
      </c>
      <c r="O2333">
        <v>0</v>
      </c>
      <c r="P2333">
        <v>26</v>
      </c>
      <c r="Q2333">
        <v>0</v>
      </c>
      <c r="R2333">
        <v>0</v>
      </c>
      <c r="S2333">
        <v>0</v>
      </c>
      <c r="T2333">
        <v>1</v>
      </c>
      <c r="U2333">
        <v>0</v>
      </c>
      <c r="V2333">
        <v>0</v>
      </c>
      <c r="W2333">
        <v>0</v>
      </c>
      <c r="X2333">
        <v>7.3984248982371206</v>
      </c>
      <c r="Y2333">
        <v>0</v>
      </c>
      <c r="Z2333">
        <v>0</v>
      </c>
      <c r="AA2333">
        <v>0</v>
      </c>
      <c r="AB2333">
        <v>1.9002032428688891E-3</v>
      </c>
      <c r="AC2333">
        <v>0</v>
      </c>
      <c r="AD2333">
        <v>0</v>
      </c>
      <c r="AE2333">
        <v>7.4003251014799893</v>
      </c>
    </row>
    <row r="2334" spans="1:31" x14ac:dyDescent="0.25">
      <c r="A2334">
        <v>1900506</v>
      </c>
      <c r="B2334">
        <v>1</v>
      </c>
      <c r="C2334" t="s">
        <v>80</v>
      </c>
      <c r="D2334" t="s">
        <v>82</v>
      </c>
      <c r="E2334" t="s">
        <v>160</v>
      </c>
      <c r="F2334" t="s">
        <v>952</v>
      </c>
      <c r="G2334" t="s">
        <v>133</v>
      </c>
      <c r="H2334" t="s">
        <v>134</v>
      </c>
      <c r="I2334" t="s">
        <v>135</v>
      </c>
      <c r="J2334" t="s">
        <v>136</v>
      </c>
      <c r="K2334" t="s">
        <v>137</v>
      </c>
      <c r="L2334" t="s">
        <v>6832</v>
      </c>
      <c r="M2334" t="s">
        <v>6833</v>
      </c>
      <c r="N2334">
        <v>2.4711111109999999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21</v>
      </c>
      <c r="U2334">
        <v>0</v>
      </c>
      <c r="V2334">
        <v>1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112.18014976328423</v>
      </c>
      <c r="AC2334">
        <v>0</v>
      </c>
      <c r="AD2334">
        <v>64.838072418099017</v>
      </c>
      <c r="AE2334">
        <v>177.01822218138324</v>
      </c>
    </row>
    <row r="2335" spans="1:31" x14ac:dyDescent="0.25">
      <c r="A2335">
        <v>1900412</v>
      </c>
      <c r="B2335">
        <v>1</v>
      </c>
      <c r="C2335" t="s">
        <v>80</v>
      </c>
      <c r="D2335" t="s">
        <v>92</v>
      </c>
      <c r="E2335" t="s">
        <v>140</v>
      </c>
      <c r="F2335" t="s">
        <v>6834</v>
      </c>
      <c r="G2335" t="s">
        <v>146</v>
      </c>
      <c r="H2335" t="s">
        <v>134</v>
      </c>
      <c r="I2335" t="s">
        <v>135</v>
      </c>
      <c r="J2335" t="s">
        <v>136</v>
      </c>
      <c r="K2335" t="s">
        <v>137</v>
      </c>
      <c r="L2335" t="s">
        <v>6835</v>
      </c>
      <c r="M2335" t="s">
        <v>6836</v>
      </c>
      <c r="N2335">
        <v>7.0988888880000003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1.0003214221591767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1.0003214221591767</v>
      </c>
    </row>
    <row r="2336" spans="1:31" x14ac:dyDescent="0.25">
      <c r="A2336">
        <v>1900337</v>
      </c>
      <c r="B2336">
        <v>1</v>
      </c>
      <c r="C2336" t="s">
        <v>80</v>
      </c>
      <c r="D2336" t="s">
        <v>91</v>
      </c>
      <c r="E2336" t="s">
        <v>131</v>
      </c>
      <c r="F2336" t="s">
        <v>6837</v>
      </c>
      <c r="G2336" t="s">
        <v>133</v>
      </c>
      <c r="H2336" t="s">
        <v>134</v>
      </c>
      <c r="I2336" t="s">
        <v>135</v>
      </c>
      <c r="J2336" t="s">
        <v>136</v>
      </c>
      <c r="K2336" t="s">
        <v>137</v>
      </c>
      <c r="L2336" t="s">
        <v>6838</v>
      </c>
      <c r="M2336" t="s">
        <v>6839</v>
      </c>
      <c r="N2336">
        <v>2.3372222219999998</v>
      </c>
      <c r="O2336">
        <v>0</v>
      </c>
      <c r="P2336">
        <v>4</v>
      </c>
      <c r="Q2336">
        <v>0</v>
      </c>
      <c r="R2336">
        <v>1</v>
      </c>
      <c r="S2336">
        <v>0</v>
      </c>
      <c r="T2336">
        <v>1</v>
      </c>
      <c r="U2336">
        <v>0</v>
      </c>
      <c r="V2336">
        <v>0</v>
      </c>
      <c r="W2336">
        <v>0</v>
      </c>
      <c r="X2336">
        <v>1.0401707399293991</v>
      </c>
      <c r="Y2336">
        <v>0</v>
      </c>
      <c r="Z2336">
        <v>4.5563772201182449</v>
      </c>
      <c r="AA2336">
        <v>0</v>
      </c>
      <c r="AB2336">
        <v>1.6043157070418621</v>
      </c>
      <c r="AC2336">
        <v>0</v>
      </c>
      <c r="AD2336">
        <v>0</v>
      </c>
      <c r="AE2336">
        <v>7.2008636670895063</v>
      </c>
    </row>
    <row r="2337" spans="1:31" x14ac:dyDescent="0.25">
      <c r="A2337">
        <v>1900435</v>
      </c>
      <c r="B2337">
        <v>1</v>
      </c>
      <c r="C2337" t="s">
        <v>80</v>
      </c>
      <c r="D2337" t="s">
        <v>98</v>
      </c>
      <c r="E2337" t="s">
        <v>131</v>
      </c>
      <c r="F2337" t="s">
        <v>6840</v>
      </c>
      <c r="G2337" t="s">
        <v>133</v>
      </c>
      <c r="H2337" t="s">
        <v>134</v>
      </c>
      <c r="I2337" t="s">
        <v>135</v>
      </c>
      <c r="J2337" t="s">
        <v>136</v>
      </c>
      <c r="K2337" t="s">
        <v>137</v>
      </c>
      <c r="L2337" t="s">
        <v>6841</v>
      </c>
      <c r="M2337" t="s">
        <v>6842</v>
      </c>
      <c r="N2337">
        <v>3.2852777770000001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4</v>
      </c>
      <c r="U2337">
        <v>0</v>
      </c>
      <c r="V2337">
        <v>0</v>
      </c>
      <c r="W2337">
        <v>0</v>
      </c>
      <c r="X2337">
        <v>0.64187237503572325</v>
      </c>
      <c r="Y2337">
        <v>0</v>
      </c>
      <c r="Z2337">
        <v>0</v>
      </c>
      <c r="AA2337">
        <v>0</v>
      </c>
      <c r="AB2337">
        <v>24.058754533225674</v>
      </c>
      <c r="AC2337">
        <v>0</v>
      </c>
      <c r="AD2337">
        <v>0</v>
      </c>
      <c r="AE2337">
        <v>24.700626908261398</v>
      </c>
    </row>
    <row r="2338" spans="1:31" x14ac:dyDescent="0.25">
      <c r="A2338">
        <v>1900953</v>
      </c>
      <c r="B2338">
        <v>1</v>
      </c>
      <c r="C2338" t="s">
        <v>81</v>
      </c>
      <c r="D2338" t="s">
        <v>128</v>
      </c>
      <c r="E2338" t="s">
        <v>149</v>
      </c>
      <c r="F2338" t="s">
        <v>6843</v>
      </c>
      <c r="G2338" t="s">
        <v>151</v>
      </c>
      <c r="H2338" t="s">
        <v>134</v>
      </c>
      <c r="I2338" t="s">
        <v>135</v>
      </c>
      <c r="J2338" t="s">
        <v>136</v>
      </c>
      <c r="K2338" t="s">
        <v>137</v>
      </c>
      <c r="L2338" t="s">
        <v>6844</v>
      </c>
      <c r="M2338" t="s">
        <v>6845</v>
      </c>
      <c r="N2338">
        <v>2.0724999999999998</v>
      </c>
      <c r="O2338">
        <v>0</v>
      </c>
      <c r="P2338">
        <v>533</v>
      </c>
      <c r="Q2338">
        <v>0</v>
      </c>
      <c r="R2338">
        <v>0</v>
      </c>
      <c r="S2338">
        <v>0</v>
      </c>
      <c r="T2338">
        <v>49</v>
      </c>
      <c r="U2338">
        <v>0</v>
      </c>
      <c r="V2338">
        <v>0</v>
      </c>
      <c r="W2338">
        <v>0</v>
      </c>
      <c r="X2338">
        <v>328.76493362401789</v>
      </c>
      <c r="Y2338">
        <v>0</v>
      </c>
      <c r="Z2338">
        <v>0</v>
      </c>
      <c r="AA2338">
        <v>0</v>
      </c>
      <c r="AB2338">
        <v>151.15336842737378</v>
      </c>
      <c r="AC2338">
        <v>0</v>
      </c>
      <c r="AD2338">
        <v>0</v>
      </c>
      <c r="AE2338">
        <v>479.91830205139166</v>
      </c>
    </row>
    <row r="2339" spans="1:31" x14ac:dyDescent="0.25">
      <c r="A2339">
        <v>1900289</v>
      </c>
      <c r="B2339">
        <v>1</v>
      </c>
      <c r="C2339" t="s">
        <v>80</v>
      </c>
      <c r="D2339" t="s">
        <v>107</v>
      </c>
      <c r="E2339" t="s">
        <v>131</v>
      </c>
      <c r="F2339" t="s">
        <v>6846</v>
      </c>
      <c r="G2339" t="s">
        <v>133</v>
      </c>
      <c r="H2339" t="s">
        <v>134</v>
      </c>
      <c r="I2339" t="s">
        <v>135</v>
      </c>
      <c r="J2339" t="s">
        <v>136</v>
      </c>
      <c r="K2339" t="s">
        <v>137</v>
      </c>
      <c r="L2339" t="s">
        <v>6847</v>
      </c>
      <c r="M2339" t="s">
        <v>6848</v>
      </c>
      <c r="N2339">
        <v>4.125</v>
      </c>
      <c r="O2339">
        <v>0</v>
      </c>
      <c r="P2339">
        <v>102</v>
      </c>
      <c r="Q2339">
        <v>0</v>
      </c>
      <c r="R2339">
        <v>0</v>
      </c>
      <c r="S2339">
        <v>0</v>
      </c>
      <c r="T2339">
        <v>3</v>
      </c>
      <c r="U2339">
        <v>0</v>
      </c>
      <c r="V2339">
        <v>0</v>
      </c>
      <c r="W2339">
        <v>0</v>
      </c>
      <c r="X2339">
        <v>87.104260666475554</v>
      </c>
      <c r="Y2339">
        <v>0</v>
      </c>
      <c r="Z2339">
        <v>0</v>
      </c>
      <c r="AA2339">
        <v>0</v>
      </c>
      <c r="AB2339">
        <v>0.36349056567298338</v>
      </c>
      <c r="AC2339">
        <v>0</v>
      </c>
      <c r="AD2339">
        <v>0</v>
      </c>
      <c r="AE2339">
        <v>87.467751232148544</v>
      </c>
    </row>
    <row r="2340" spans="1:31" x14ac:dyDescent="0.25">
      <c r="A2340">
        <v>1900266</v>
      </c>
      <c r="B2340">
        <v>1</v>
      </c>
      <c r="C2340" t="s">
        <v>80</v>
      </c>
      <c r="D2340" t="s">
        <v>108</v>
      </c>
      <c r="E2340" t="s">
        <v>131</v>
      </c>
      <c r="F2340" t="s">
        <v>6849</v>
      </c>
      <c r="G2340" t="s">
        <v>326</v>
      </c>
      <c r="H2340" t="s">
        <v>134</v>
      </c>
      <c r="I2340" t="s">
        <v>135</v>
      </c>
      <c r="J2340" t="s">
        <v>136</v>
      </c>
      <c r="K2340" t="s">
        <v>137</v>
      </c>
      <c r="L2340" t="s">
        <v>6850</v>
      </c>
      <c r="M2340" t="s">
        <v>6851</v>
      </c>
      <c r="N2340">
        <v>4.858333333</v>
      </c>
      <c r="O2340">
        <v>0</v>
      </c>
      <c r="P2340">
        <v>8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7.2650844880351668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7.2650844880351668</v>
      </c>
    </row>
    <row r="2341" spans="1:31" x14ac:dyDescent="0.25">
      <c r="A2341">
        <v>1900074</v>
      </c>
      <c r="B2341">
        <v>1</v>
      </c>
      <c r="C2341" t="s">
        <v>81</v>
      </c>
      <c r="D2341" t="s">
        <v>127</v>
      </c>
      <c r="E2341" t="s">
        <v>190</v>
      </c>
      <c r="F2341" t="s">
        <v>3830</v>
      </c>
      <c r="G2341" t="s">
        <v>156</v>
      </c>
      <c r="H2341" t="s">
        <v>157</v>
      </c>
      <c r="I2341" t="s">
        <v>135</v>
      </c>
      <c r="J2341" t="s">
        <v>136</v>
      </c>
      <c r="K2341" t="s">
        <v>137</v>
      </c>
      <c r="L2341" t="s">
        <v>6852</v>
      </c>
      <c r="M2341" t="s">
        <v>6853</v>
      </c>
      <c r="N2341">
        <v>6.3819444440000002</v>
      </c>
      <c r="O2341">
        <v>3</v>
      </c>
      <c r="P2341">
        <v>0</v>
      </c>
      <c r="Q2341">
        <v>134</v>
      </c>
      <c r="R2341">
        <v>0</v>
      </c>
      <c r="S2341">
        <v>6</v>
      </c>
      <c r="T2341">
        <v>0</v>
      </c>
      <c r="U2341">
        <v>0</v>
      </c>
      <c r="V2341">
        <v>0</v>
      </c>
      <c r="W2341">
        <v>9.0625493236945047</v>
      </c>
      <c r="X2341">
        <v>0</v>
      </c>
      <c r="Y2341">
        <v>2257.5006461457756</v>
      </c>
      <c r="Z2341">
        <v>0</v>
      </c>
      <c r="AA2341">
        <v>116.05561845879008</v>
      </c>
      <c r="AB2341">
        <v>0</v>
      </c>
      <c r="AC2341">
        <v>0</v>
      </c>
      <c r="AD2341">
        <v>0</v>
      </c>
      <c r="AE2341">
        <v>2382.6188139282599</v>
      </c>
    </row>
    <row r="2342" spans="1:31" x14ac:dyDescent="0.25">
      <c r="A2342">
        <v>1900097</v>
      </c>
      <c r="B2342">
        <v>1</v>
      </c>
      <c r="C2342" t="s">
        <v>80</v>
      </c>
      <c r="D2342" t="s">
        <v>88</v>
      </c>
      <c r="E2342" t="s">
        <v>160</v>
      </c>
      <c r="F2342" t="s">
        <v>2610</v>
      </c>
      <c r="G2342" t="s">
        <v>162</v>
      </c>
      <c r="H2342" t="s">
        <v>134</v>
      </c>
      <c r="I2342" t="s">
        <v>135</v>
      </c>
      <c r="J2342" t="s">
        <v>136</v>
      </c>
      <c r="K2342" t="s">
        <v>137</v>
      </c>
      <c r="L2342" t="s">
        <v>6854</v>
      </c>
      <c r="M2342" t="s">
        <v>6855</v>
      </c>
      <c r="N2342">
        <v>0.88249999999999995</v>
      </c>
      <c r="O2342">
        <v>0</v>
      </c>
      <c r="P2342">
        <v>241</v>
      </c>
      <c r="Q2342">
        <v>0</v>
      </c>
      <c r="R2342">
        <v>0</v>
      </c>
      <c r="S2342">
        <v>0</v>
      </c>
      <c r="T2342">
        <v>32</v>
      </c>
      <c r="U2342">
        <v>0</v>
      </c>
      <c r="V2342">
        <v>0</v>
      </c>
      <c r="W2342">
        <v>0</v>
      </c>
      <c r="X2342">
        <v>69.510166481231295</v>
      </c>
      <c r="Y2342">
        <v>0</v>
      </c>
      <c r="Z2342">
        <v>0</v>
      </c>
      <c r="AA2342">
        <v>0</v>
      </c>
      <c r="AB2342">
        <v>43.93429755490849</v>
      </c>
      <c r="AC2342">
        <v>0</v>
      </c>
      <c r="AD2342">
        <v>0</v>
      </c>
      <c r="AE2342">
        <v>113.44446403613978</v>
      </c>
    </row>
    <row r="2343" spans="1:31" x14ac:dyDescent="0.25">
      <c r="A2343">
        <v>1900220</v>
      </c>
      <c r="B2343">
        <v>1</v>
      </c>
      <c r="C2343" t="s">
        <v>80</v>
      </c>
      <c r="D2343" t="s">
        <v>84</v>
      </c>
      <c r="E2343" t="s">
        <v>131</v>
      </c>
      <c r="F2343" t="s">
        <v>6856</v>
      </c>
      <c r="G2343" t="s">
        <v>133</v>
      </c>
      <c r="H2343" t="s">
        <v>134</v>
      </c>
      <c r="I2343" t="s">
        <v>135</v>
      </c>
      <c r="J2343" t="s">
        <v>136</v>
      </c>
      <c r="K2343" t="s">
        <v>137</v>
      </c>
      <c r="L2343" t="s">
        <v>6857</v>
      </c>
      <c r="M2343" t="s">
        <v>6858</v>
      </c>
      <c r="N2343">
        <v>4.5686111110000001</v>
      </c>
      <c r="O2343">
        <v>0</v>
      </c>
      <c r="P2343">
        <v>112</v>
      </c>
      <c r="Q2343">
        <v>0</v>
      </c>
      <c r="R2343">
        <v>0</v>
      </c>
      <c r="S2343">
        <v>0</v>
      </c>
      <c r="T2343">
        <v>14</v>
      </c>
      <c r="U2343">
        <v>0</v>
      </c>
      <c r="V2343">
        <v>0</v>
      </c>
      <c r="W2343">
        <v>0</v>
      </c>
      <c r="X2343">
        <v>140.54731195906942</v>
      </c>
      <c r="Y2343">
        <v>0</v>
      </c>
      <c r="Z2343">
        <v>0</v>
      </c>
      <c r="AA2343">
        <v>0</v>
      </c>
      <c r="AB2343">
        <v>58.899887381303259</v>
      </c>
      <c r="AC2343">
        <v>0</v>
      </c>
      <c r="AD2343">
        <v>0</v>
      </c>
      <c r="AE2343">
        <v>199.44719934037266</v>
      </c>
    </row>
    <row r="2344" spans="1:31" x14ac:dyDescent="0.25">
      <c r="A2344">
        <v>1900761</v>
      </c>
      <c r="B2344">
        <v>1</v>
      </c>
      <c r="C2344" t="s">
        <v>80</v>
      </c>
      <c r="D2344" t="s">
        <v>105</v>
      </c>
      <c r="E2344" t="s">
        <v>131</v>
      </c>
      <c r="F2344" t="s">
        <v>6859</v>
      </c>
      <c r="G2344" t="s">
        <v>162</v>
      </c>
      <c r="H2344" t="s">
        <v>134</v>
      </c>
      <c r="I2344" t="s">
        <v>135</v>
      </c>
      <c r="J2344" t="s">
        <v>136</v>
      </c>
      <c r="K2344" t="s">
        <v>137</v>
      </c>
      <c r="L2344" t="s">
        <v>6860</v>
      </c>
      <c r="M2344" t="s">
        <v>6861</v>
      </c>
      <c r="N2344">
        <v>4.2747222220000003</v>
      </c>
      <c r="O2344">
        <v>0</v>
      </c>
      <c r="P2344">
        <v>71</v>
      </c>
      <c r="Q2344">
        <v>0</v>
      </c>
      <c r="R2344">
        <v>0</v>
      </c>
      <c r="S2344">
        <v>0</v>
      </c>
      <c r="T2344">
        <v>32</v>
      </c>
      <c r="U2344">
        <v>0</v>
      </c>
      <c r="V2344">
        <v>0</v>
      </c>
      <c r="W2344">
        <v>0</v>
      </c>
      <c r="X2344">
        <v>88.567609838217891</v>
      </c>
      <c r="Y2344">
        <v>0</v>
      </c>
      <c r="Z2344">
        <v>0</v>
      </c>
      <c r="AA2344">
        <v>0</v>
      </c>
      <c r="AB2344">
        <v>164.99467774079685</v>
      </c>
      <c r="AC2344">
        <v>0</v>
      </c>
      <c r="AD2344">
        <v>0</v>
      </c>
      <c r="AE2344">
        <v>253.56228757901474</v>
      </c>
    </row>
    <row r="2345" spans="1:31" x14ac:dyDescent="0.25">
      <c r="A2345">
        <v>1900203</v>
      </c>
      <c r="B2345">
        <v>1</v>
      </c>
      <c r="C2345" t="s">
        <v>80</v>
      </c>
      <c r="D2345" t="s">
        <v>110</v>
      </c>
      <c r="E2345" t="s">
        <v>131</v>
      </c>
      <c r="F2345" t="s">
        <v>6620</v>
      </c>
      <c r="G2345" t="s">
        <v>133</v>
      </c>
      <c r="H2345" t="s">
        <v>134</v>
      </c>
      <c r="I2345" t="s">
        <v>135</v>
      </c>
      <c r="J2345" t="s">
        <v>136</v>
      </c>
      <c r="K2345" t="s">
        <v>137</v>
      </c>
      <c r="L2345" t="s">
        <v>6862</v>
      </c>
      <c r="M2345" t="s">
        <v>6863</v>
      </c>
      <c r="N2345">
        <v>3.6816666659999999</v>
      </c>
      <c r="O2345">
        <v>0</v>
      </c>
      <c r="P2345">
        <v>183</v>
      </c>
      <c r="Q2345">
        <v>0</v>
      </c>
      <c r="R2345">
        <v>0</v>
      </c>
      <c r="S2345">
        <v>0</v>
      </c>
      <c r="T2345">
        <v>14</v>
      </c>
      <c r="U2345">
        <v>0</v>
      </c>
      <c r="V2345">
        <v>0</v>
      </c>
      <c r="W2345">
        <v>0</v>
      </c>
      <c r="X2345">
        <v>228.45786992413798</v>
      </c>
      <c r="Y2345">
        <v>0</v>
      </c>
      <c r="Z2345">
        <v>0</v>
      </c>
      <c r="AA2345">
        <v>0</v>
      </c>
      <c r="AB2345">
        <v>84.727927809576371</v>
      </c>
      <c r="AC2345">
        <v>0</v>
      </c>
      <c r="AD2345">
        <v>0</v>
      </c>
      <c r="AE2345">
        <v>313.18579773371437</v>
      </c>
    </row>
    <row r="2346" spans="1:31" x14ac:dyDescent="0.25">
      <c r="A2346">
        <v>1899965</v>
      </c>
      <c r="B2346">
        <v>1</v>
      </c>
      <c r="C2346" t="s">
        <v>81</v>
      </c>
      <c r="D2346" t="s">
        <v>113</v>
      </c>
      <c r="E2346" t="s">
        <v>149</v>
      </c>
      <c r="F2346" t="s">
        <v>6864</v>
      </c>
      <c r="G2346" t="s">
        <v>133</v>
      </c>
      <c r="H2346" t="s">
        <v>134</v>
      </c>
      <c r="I2346" t="s">
        <v>135</v>
      </c>
      <c r="J2346" t="s">
        <v>136</v>
      </c>
      <c r="K2346" t="s">
        <v>137</v>
      </c>
      <c r="L2346" t="s">
        <v>6865</v>
      </c>
      <c r="M2346" t="s">
        <v>6866</v>
      </c>
      <c r="N2346">
        <v>2.0950000000000002</v>
      </c>
      <c r="O2346">
        <v>0</v>
      </c>
      <c r="P2346">
        <v>422</v>
      </c>
      <c r="Q2346">
        <v>0</v>
      </c>
      <c r="R2346">
        <v>0</v>
      </c>
      <c r="S2346">
        <v>0</v>
      </c>
      <c r="T2346">
        <v>93</v>
      </c>
      <c r="U2346">
        <v>0</v>
      </c>
      <c r="V2346">
        <v>0</v>
      </c>
      <c r="W2346">
        <v>0</v>
      </c>
      <c r="X2346">
        <v>141.32833302115412</v>
      </c>
      <c r="Y2346">
        <v>0</v>
      </c>
      <c r="Z2346">
        <v>0</v>
      </c>
      <c r="AA2346">
        <v>0</v>
      </c>
      <c r="AB2346">
        <v>68.771397494094145</v>
      </c>
      <c r="AC2346">
        <v>0</v>
      </c>
      <c r="AD2346">
        <v>0</v>
      </c>
      <c r="AE2346">
        <v>210.09973051524827</v>
      </c>
    </row>
    <row r="2347" spans="1:31" x14ac:dyDescent="0.25">
      <c r="A2347">
        <v>1900807</v>
      </c>
      <c r="B2347">
        <v>1</v>
      </c>
      <c r="C2347" t="s">
        <v>80</v>
      </c>
      <c r="D2347" t="s">
        <v>92</v>
      </c>
      <c r="E2347" t="s">
        <v>140</v>
      </c>
      <c r="F2347" t="s">
        <v>6867</v>
      </c>
      <c r="G2347" t="s">
        <v>146</v>
      </c>
      <c r="H2347" t="s">
        <v>134</v>
      </c>
      <c r="I2347" t="s">
        <v>135</v>
      </c>
      <c r="J2347" t="s">
        <v>136</v>
      </c>
      <c r="K2347" t="s">
        <v>137</v>
      </c>
      <c r="L2347" t="s">
        <v>6868</v>
      </c>
      <c r="M2347" t="s">
        <v>6869</v>
      </c>
      <c r="N2347">
        <v>1.758888888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0.6540052598260222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0.6540052598260222</v>
      </c>
    </row>
    <row r="2348" spans="1:31" x14ac:dyDescent="0.25">
      <c r="A2348">
        <v>1900901</v>
      </c>
      <c r="B2348">
        <v>1</v>
      </c>
      <c r="C2348" t="s">
        <v>80</v>
      </c>
      <c r="D2348" t="s">
        <v>110</v>
      </c>
      <c r="E2348" t="s">
        <v>131</v>
      </c>
      <c r="F2348" t="s">
        <v>2649</v>
      </c>
      <c r="G2348" t="s">
        <v>133</v>
      </c>
      <c r="H2348" t="s">
        <v>134</v>
      </c>
      <c r="I2348" t="s">
        <v>135</v>
      </c>
      <c r="J2348" t="s">
        <v>136</v>
      </c>
      <c r="K2348" t="s">
        <v>137</v>
      </c>
      <c r="L2348" t="s">
        <v>6870</v>
      </c>
      <c r="M2348" t="s">
        <v>6871</v>
      </c>
      <c r="N2348">
        <v>0.69499999999999995</v>
      </c>
      <c r="O2348">
        <v>0</v>
      </c>
      <c r="P2348">
        <v>293</v>
      </c>
      <c r="Q2348">
        <v>0</v>
      </c>
      <c r="R2348">
        <v>0</v>
      </c>
      <c r="S2348">
        <v>0</v>
      </c>
      <c r="T2348">
        <v>19</v>
      </c>
      <c r="U2348">
        <v>0</v>
      </c>
      <c r="V2348">
        <v>0</v>
      </c>
      <c r="W2348">
        <v>0</v>
      </c>
      <c r="X2348">
        <v>93.931421426964079</v>
      </c>
      <c r="Y2348">
        <v>0</v>
      </c>
      <c r="Z2348">
        <v>0</v>
      </c>
      <c r="AA2348">
        <v>0</v>
      </c>
      <c r="AB2348">
        <v>10.101668294197372</v>
      </c>
      <c r="AC2348">
        <v>0</v>
      </c>
      <c r="AD2348">
        <v>0</v>
      </c>
      <c r="AE2348">
        <v>104.03308972116145</v>
      </c>
    </row>
    <row r="2349" spans="1:31" x14ac:dyDescent="0.25">
      <c r="A2349">
        <v>1900890</v>
      </c>
      <c r="B2349">
        <v>1</v>
      </c>
      <c r="C2349" t="s">
        <v>80</v>
      </c>
      <c r="D2349" t="s">
        <v>103</v>
      </c>
      <c r="E2349" t="s">
        <v>140</v>
      </c>
      <c r="F2349" t="s">
        <v>6872</v>
      </c>
      <c r="G2349" t="s">
        <v>217</v>
      </c>
      <c r="H2349" t="s">
        <v>134</v>
      </c>
      <c r="I2349" t="s">
        <v>135</v>
      </c>
      <c r="J2349" t="s">
        <v>136</v>
      </c>
      <c r="K2349" t="s">
        <v>137</v>
      </c>
      <c r="L2349" t="s">
        <v>6873</v>
      </c>
      <c r="M2349" t="s">
        <v>6874</v>
      </c>
      <c r="N2349">
        <v>0.68361111100000005</v>
      </c>
      <c r="O2349">
        <v>0</v>
      </c>
      <c r="P2349">
        <v>3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0.38516196544901332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0.38516196544901332</v>
      </c>
    </row>
    <row r="2350" spans="1:31" x14ac:dyDescent="0.25">
      <c r="A2350">
        <v>1900157</v>
      </c>
      <c r="B2350">
        <v>1</v>
      </c>
      <c r="C2350" t="s">
        <v>81</v>
      </c>
      <c r="D2350" t="s">
        <v>112</v>
      </c>
      <c r="E2350" t="s">
        <v>140</v>
      </c>
      <c r="F2350" t="s">
        <v>6875</v>
      </c>
      <c r="G2350" t="s">
        <v>217</v>
      </c>
      <c r="H2350" t="s">
        <v>134</v>
      </c>
      <c r="I2350" t="s">
        <v>135</v>
      </c>
      <c r="J2350" t="s">
        <v>136</v>
      </c>
      <c r="K2350" t="s">
        <v>137</v>
      </c>
      <c r="L2350" t="s">
        <v>6876</v>
      </c>
      <c r="M2350" t="s">
        <v>6877</v>
      </c>
      <c r="N2350">
        <v>8.7066666660000003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20.394734310781292</v>
      </c>
      <c r="AC2350">
        <v>0</v>
      </c>
      <c r="AD2350">
        <v>0</v>
      </c>
      <c r="AE2350">
        <v>20.394734310781292</v>
      </c>
    </row>
    <row r="2351" spans="1:31" x14ac:dyDescent="0.25">
      <c r="A2351">
        <v>1900011</v>
      </c>
      <c r="B2351">
        <v>1</v>
      </c>
      <c r="C2351" t="s">
        <v>80</v>
      </c>
      <c r="D2351" t="s">
        <v>98</v>
      </c>
      <c r="E2351" t="s">
        <v>131</v>
      </c>
      <c r="F2351" t="s">
        <v>4486</v>
      </c>
      <c r="G2351" t="s">
        <v>133</v>
      </c>
      <c r="H2351" t="s">
        <v>134</v>
      </c>
      <c r="I2351" t="s">
        <v>135</v>
      </c>
      <c r="J2351" t="s">
        <v>136</v>
      </c>
      <c r="K2351" t="s">
        <v>137</v>
      </c>
      <c r="L2351" t="s">
        <v>6878</v>
      </c>
      <c r="M2351" t="s">
        <v>6879</v>
      </c>
      <c r="N2351">
        <v>2.227777777</v>
      </c>
      <c r="O2351">
        <v>0</v>
      </c>
      <c r="P2351">
        <v>30</v>
      </c>
      <c r="Q2351">
        <v>0</v>
      </c>
      <c r="R2351">
        <v>1</v>
      </c>
      <c r="S2351">
        <v>0</v>
      </c>
      <c r="T2351">
        <v>2</v>
      </c>
      <c r="U2351">
        <v>0</v>
      </c>
      <c r="V2351">
        <v>0</v>
      </c>
      <c r="W2351">
        <v>0</v>
      </c>
      <c r="X2351">
        <v>21.22095412433929</v>
      </c>
      <c r="Y2351">
        <v>0</v>
      </c>
      <c r="Z2351">
        <v>9.4837594102444435E-4</v>
      </c>
      <c r="AA2351">
        <v>0</v>
      </c>
      <c r="AB2351">
        <v>7.6413568625257895</v>
      </c>
      <c r="AC2351">
        <v>0</v>
      </c>
      <c r="AD2351">
        <v>0</v>
      </c>
      <c r="AE2351">
        <v>28.863259362806104</v>
      </c>
    </row>
    <row r="2352" spans="1:31" x14ac:dyDescent="0.25">
      <c r="A2352">
        <v>1900552</v>
      </c>
      <c r="B2352">
        <v>1</v>
      </c>
      <c r="C2352" t="s">
        <v>80</v>
      </c>
      <c r="D2352" t="s">
        <v>104</v>
      </c>
      <c r="E2352" t="s">
        <v>140</v>
      </c>
      <c r="F2352" t="s">
        <v>6880</v>
      </c>
      <c r="G2352" t="s">
        <v>146</v>
      </c>
      <c r="H2352" t="s">
        <v>134</v>
      </c>
      <c r="I2352" t="s">
        <v>135</v>
      </c>
      <c r="J2352" t="s">
        <v>136</v>
      </c>
      <c r="K2352" t="s">
        <v>137</v>
      </c>
      <c r="L2352" t="s">
        <v>6881</v>
      </c>
      <c r="M2352" t="s">
        <v>6882</v>
      </c>
      <c r="N2352">
        <v>7.7738888880000001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22.073389033129455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22.073389033129455</v>
      </c>
    </row>
    <row r="2353" spans="1:31" x14ac:dyDescent="0.25">
      <c r="A2353">
        <v>1900850</v>
      </c>
      <c r="B2353">
        <v>1</v>
      </c>
      <c r="C2353" t="s">
        <v>80</v>
      </c>
      <c r="D2353" t="s">
        <v>105</v>
      </c>
      <c r="E2353" t="s">
        <v>190</v>
      </c>
      <c r="F2353" t="s">
        <v>6883</v>
      </c>
      <c r="G2353" t="s">
        <v>241</v>
      </c>
      <c r="H2353" t="s">
        <v>157</v>
      </c>
      <c r="I2353" t="s">
        <v>135</v>
      </c>
      <c r="J2353" t="s">
        <v>136</v>
      </c>
      <c r="K2353" t="s">
        <v>137</v>
      </c>
      <c r="L2353" t="s">
        <v>6884</v>
      </c>
      <c r="M2353" t="s">
        <v>6885</v>
      </c>
      <c r="N2353">
        <v>0.84555555500000001</v>
      </c>
      <c r="O2353">
        <v>0</v>
      </c>
      <c r="P2353">
        <v>180</v>
      </c>
      <c r="Q2353">
        <v>0</v>
      </c>
      <c r="R2353">
        <v>0</v>
      </c>
      <c r="S2353">
        <v>0</v>
      </c>
      <c r="T2353">
        <v>3</v>
      </c>
      <c r="U2353">
        <v>0</v>
      </c>
      <c r="V2353">
        <v>0</v>
      </c>
      <c r="W2353">
        <v>0</v>
      </c>
      <c r="X2353">
        <v>60.215674733691216</v>
      </c>
      <c r="Y2353">
        <v>0</v>
      </c>
      <c r="Z2353">
        <v>0</v>
      </c>
      <c r="AA2353">
        <v>0</v>
      </c>
      <c r="AB2353">
        <v>2.9419529958443933</v>
      </c>
      <c r="AC2353">
        <v>0</v>
      </c>
      <c r="AD2353">
        <v>0</v>
      </c>
      <c r="AE2353">
        <v>63.157627729535612</v>
      </c>
    </row>
    <row r="2354" spans="1:31" x14ac:dyDescent="0.25">
      <c r="A2354">
        <v>1900137</v>
      </c>
      <c r="B2354">
        <v>1</v>
      </c>
      <c r="C2354" t="s">
        <v>80</v>
      </c>
      <c r="D2354" t="s">
        <v>108</v>
      </c>
      <c r="E2354" t="s">
        <v>149</v>
      </c>
      <c r="F2354" t="s">
        <v>6886</v>
      </c>
      <c r="G2354" t="s">
        <v>151</v>
      </c>
      <c r="H2354" t="s">
        <v>134</v>
      </c>
      <c r="I2354" t="s">
        <v>135</v>
      </c>
      <c r="J2354" t="s">
        <v>136</v>
      </c>
      <c r="K2354" t="s">
        <v>137</v>
      </c>
      <c r="L2354" t="s">
        <v>6887</v>
      </c>
      <c r="M2354" t="s">
        <v>6888</v>
      </c>
      <c r="N2354">
        <v>0.67305555500000003</v>
      </c>
      <c r="O2354">
        <v>0</v>
      </c>
      <c r="P2354">
        <v>27</v>
      </c>
      <c r="Q2354">
        <v>0</v>
      </c>
      <c r="R2354">
        <v>16</v>
      </c>
      <c r="S2354">
        <v>0</v>
      </c>
      <c r="T2354">
        <v>9</v>
      </c>
      <c r="U2354">
        <v>0</v>
      </c>
      <c r="V2354">
        <v>0</v>
      </c>
      <c r="W2354">
        <v>0</v>
      </c>
      <c r="X2354">
        <v>6.6785745195676913</v>
      </c>
      <c r="Y2354">
        <v>0</v>
      </c>
      <c r="Z2354">
        <v>73.773074014546154</v>
      </c>
      <c r="AA2354">
        <v>0</v>
      </c>
      <c r="AB2354">
        <v>72.800149505294129</v>
      </c>
      <c r="AC2354">
        <v>0</v>
      </c>
      <c r="AD2354">
        <v>0</v>
      </c>
      <c r="AE2354">
        <v>153.25179803940796</v>
      </c>
    </row>
    <row r="2355" spans="1:31" x14ac:dyDescent="0.25">
      <c r="A2355">
        <v>1900827</v>
      </c>
      <c r="B2355">
        <v>1</v>
      </c>
      <c r="C2355" t="s">
        <v>80</v>
      </c>
      <c r="D2355" t="s">
        <v>90</v>
      </c>
      <c r="E2355" t="s">
        <v>131</v>
      </c>
      <c r="F2355" t="s">
        <v>4865</v>
      </c>
      <c r="G2355" t="s">
        <v>133</v>
      </c>
      <c r="H2355" t="s">
        <v>134</v>
      </c>
      <c r="I2355" t="s">
        <v>135</v>
      </c>
      <c r="J2355" t="s">
        <v>136</v>
      </c>
      <c r="K2355" t="s">
        <v>137</v>
      </c>
      <c r="L2355" t="s">
        <v>6889</v>
      </c>
      <c r="M2355" t="s">
        <v>6890</v>
      </c>
      <c r="N2355">
        <v>2.5530555549999998</v>
      </c>
      <c r="O2355">
        <v>0</v>
      </c>
      <c r="P2355">
        <v>316</v>
      </c>
      <c r="Q2355">
        <v>0</v>
      </c>
      <c r="R2355">
        <v>0</v>
      </c>
      <c r="S2355">
        <v>0</v>
      </c>
      <c r="T2355">
        <v>14</v>
      </c>
      <c r="U2355">
        <v>0</v>
      </c>
      <c r="V2355">
        <v>0</v>
      </c>
      <c r="W2355">
        <v>0</v>
      </c>
      <c r="X2355">
        <v>279.48098643157175</v>
      </c>
      <c r="Y2355">
        <v>0</v>
      </c>
      <c r="Z2355">
        <v>0</v>
      </c>
      <c r="AA2355">
        <v>0</v>
      </c>
      <c r="AB2355">
        <v>10.718970632067615</v>
      </c>
      <c r="AC2355">
        <v>0</v>
      </c>
      <c r="AD2355">
        <v>0</v>
      </c>
      <c r="AE2355">
        <v>290.19995706363937</v>
      </c>
    </row>
    <row r="2356" spans="1:31" x14ac:dyDescent="0.25">
      <c r="A2356">
        <v>1900615</v>
      </c>
      <c r="B2356">
        <v>1</v>
      </c>
      <c r="C2356" t="s">
        <v>81</v>
      </c>
      <c r="D2356" t="s">
        <v>128</v>
      </c>
      <c r="E2356" t="s">
        <v>149</v>
      </c>
      <c r="F2356" t="s">
        <v>3223</v>
      </c>
      <c r="G2356" t="s">
        <v>279</v>
      </c>
      <c r="H2356" t="s">
        <v>134</v>
      </c>
      <c r="I2356" t="s">
        <v>135</v>
      </c>
      <c r="J2356" t="s">
        <v>136</v>
      </c>
      <c r="K2356" t="s">
        <v>137</v>
      </c>
      <c r="L2356" t="s">
        <v>6891</v>
      </c>
      <c r="M2356" t="s">
        <v>6892</v>
      </c>
      <c r="N2356">
        <v>2.778888888</v>
      </c>
      <c r="O2356">
        <v>0</v>
      </c>
      <c r="P2356">
        <v>1252</v>
      </c>
      <c r="Q2356">
        <v>0</v>
      </c>
      <c r="R2356">
        <v>0</v>
      </c>
      <c r="S2356">
        <v>0</v>
      </c>
      <c r="T2356">
        <v>37</v>
      </c>
      <c r="U2356">
        <v>0</v>
      </c>
      <c r="V2356">
        <v>0</v>
      </c>
      <c r="W2356">
        <v>0</v>
      </c>
      <c r="X2356">
        <v>965.72997710279935</v>
      </c>
      <c r="Y2356">
        <v>0</v>
      </c>
      <c r="Z2356">
        <v>0</v>
      </c>
      <c r="AA2356">
        <v>0</v>
      </c>
      <c r="AB2356">
        <v>117.27956593766197</v>
      </c>
      <c r="AC2356">
        <v>0</v>
      </c>
      <c r="AD2356">
        <v>0</v>
      </c>
      <c r="AE2356">
        <v>1083.0095430404613</v>
      </c>
    </row>
    <row r="2357" spans="1:31" x14ac:dyDescent="0.25">
      <c r="A2357">
        <v>1900372</v>
      </c>
      <c r="B2357">
        <v>1</v>
      </c>
      <c r="C2357" t="s">
        <v>81</v>
      </c>
      <c r="D2357" t="s">
        <v>123</v>
      </c>
      <c r="E2357" t="s">
        <v>131</v>
      </c>
      <c r="F2357" t="s">
        <v>2414</v>
      </c>
      <c r="G2357" t="s">
        <v>133</v>
      </c>
      <c r="H2357" t="s">
        <v>134</v>
      </c>
      <c r="I2357" t="s">
        <v>135</v>
      </c>
      <c r="J2357" t="s">
        <v>136</v>
      </c>
      <c r="K2357" t="s">
        <v>137</v>
      </c>
      <c r="L2357" t="s">
        <v>6893</v>
      </c>
      <c r="M2357" t="s">
        <v>6894</v>
      </c>
      <c r="N2357">
        <v>2.9505555550000002</v>
      </c>
      <c r="O2357">
        <v>0</v>
      </c>
      <c r="P2357">
        <v>412</v>
      </c>
      <c r="Q2357">
        <v>0</v>
      </c>
      <c r="R2357">
        <v>0</v>
      </c>
      <c r="S2357">
        <v>0</v>
      </c>
      <c r="T2357">
        <v>22</v>
      </c>
      <c r="U2357">
        <v>0</v>
      </c>
      <c r="V2357">
        <v>0</v>
      </c>
      <c r="W2357">
        <v>0</v>
      </c>
      <c r="X2357">
        <v>262.04273787988086</v>
      </c>
      <c r="Y2357">
        <v>0</v>
      </c>
      <c r="Z2357">
        <v>0</v>
      </c>
      <c r="AA2357">
        <v>0</v>
      </c>
      <c r="AB2357">
        <v>84.382847264701653</v>
      </c>
      <c r="AC2357">
        <v>0</v>
      </c>
      <c r="AD2357">
        <v>0</v>
      </c>
      <c r="AE2357">
        <v>346.4255851445825</v>
      </c>
    </row>
    <row r="2358" spans="1:31" x14ac:dyDescent="0.25">
      <c r="A2358">
        <v>1900592</v>
      </c>
      <c r="B2358">
        <v>1</v>
      </c>
      <c r="C2358" t="s">
        <v>80</v>
      </c>
      <c r="D2358" t="s">
        <v>110</v>
      </c>
      <c r="E2358" t="s">
        <v>149</v>
      </c>
      <c r="F2358" t="s">
        <v>3539</v>
      </c>
      <c r="G2358" t="s">
        <v>151</v>
      </c>
      <c r="H2358" t="s">
        <v>134</v>
      </c>
      <c r="I2358" t="s">
        <v>135</v>
      </c>
      <c r="J2358" t="s">
        <v>136</v>
      </c>
      <c r="K2358" t="s">
        <v>137</v>
      </c>
      <c r="L2358" t="s">
        <v>6895</v>
      </c>
      <c r="M2358" t="s">
        <v>6896</v>
      </c>
      <c r="N2358">
        <v>1.4011111110000001</v>
      </c>
      <c r="O2358">
        <v>0</v>
      </c>
      <c r="P2358">
        <v>392</v>
      </c>
      <c r="Q2358">
        <v>0</v>
      </c>
      <c r="R2358">
        <v>0</v>
      </c>
      <c r="S2358">
        <v>0</v>
      </c>
      <c r="T2358">
        <v>38</v>
      </c>
      <c r="U2358">
        <v>0</v>
      </c>
      <c r="V2358">
        <v>0</v>
      </c>
      <c r="W2358">
        <v>0</v>
      </c>
      <c r="X2358">
        <v>199.78473528398933</v>
      </c>
      <c r="Y2358">
        <v>0</v>
      </c>
      <c r="Z2358">
        <v>0</v>
      </c>
      <c r="AA2358">
        <v>0</v>
      </c>
      <c r="AB2358">
        <v>102.52398266646154</v>
      </c>
      <c r="AC2358">
        <v>0</v>
      </c>
      <c r="AD2358">
        <v>0</v>
      </c>
      <c r="AE2358">
        <v>302.30871795045084</v>
      </c>
    </row>
    <row r="2359" spans="1:31" x14ac:dyDescent="0.25">
      <c r="A2359">
        <v>1900094</v>
      </c>
      <c r="B2359">
        <v>1</v>
      </c>
      <c r="C2359" t="s">
        <v>80</v>
      </c>
      <c r="D2359" t="s">
        <v>82</v>
      </c>
      <c r="E2359" t="s">
        <v>131</v>
      </c>
      <c r="F2359" t="s">
        <v>3653</v>
      </c>
      <c r="G2359" t="s">
        <v>263</v>
      </c>
      <c r="H2359" t="s">
        <v>134</v>
      </c>
      <c r="I2359" t="s">
        <v>135</v>
      </c>
      <c r="J2359" t="s">
        <v>136</v>
      </c>
      <c r="K2359" t="s">
        <v>203</v>
      </c>
      <c r="L2359" t="s">
        <v>6897</v>
      </c>
      <c r="M2359" t="s">
        <v>6898</v>
      </c>
      <c r="N2359">
        <v>2.4832230549999998</v>
      </c>
      <c r="O2359">
        <v>0</v>
      </c>
      <c r="P2359">
        <v>119</v>
      </c>
      <c r="Q2359">
        <v>0</v>
      </c>
      <c r="R2359">
        <v>0</v>
      </c>
      <c r="S2359">
        <v>0</v>
      </c>
      <c r="T2359">
        <v>11</v>
      </c>
      <c r="U2359">
        <v>0</v>
      </c>
      <c r="V2359">
        <v>0</v>
      </c>
      <c r="W2359">
        <v>0</v>
      </c>
      <c r="X2359">
        <v>87.833206106299386</v>
      </c>
      <c r="Y2359">
        <v>0</v>
      </c>
      <c r="Z2359">
        <v>0</v>
      </c>
      <c r="AA2359">
        <v>0</v>
      </c>
      <c r="AB2359">
        <v>47.492182473312674</v>
      </c>
      <c r="AC2359">
        <v>0</v>
      </c>
      <c r="AD2359">
        <v>0</v>
      </c>
      <c r="AE2359">
        <v>135.32538857961205</v>
      </c>
    </row>
    <row r="2360" spans="1:31" x14ac:dyDescent="0.25">
      <c r="A2360">
        <v>1900466</v>
      </c>
      <c r="B2360">
        <v>1</v>
      </c>
      <c r="C2360" t="s">
        <v>80</v>
      </c>
      <c r="D2360" t="s">
        <v>84</v>
      </c>
      <c r="E2360" t="s">
        <v>171</v>
      </c>
      <c r="F2360" t="s">
        <v>6899</v>
      </c>
      <c r="G2360" t="s">
        <v>446</v>
      </c>
      <c r="H2360" t="s">
        <v>3625</v>
      </c>
      <c r="I2360" t="s">
        <v>135</v>
      </c>
      <c r="J2360" t="s">
        <v>136</v>
      </c>
      <c r="K2360" t="s">
        <v>137</v>
      </c>
      <c r="L2360" t="s">
        <v>6900</v>
      </c>
      <c r="M2360" t="s">
        <v>6901</v>
      </c>
      <c r="N2360">
        <v>0.233333333</v>
      </c>
      <c r="O2360">
        <v>0</v>
      </c>
      <c r="P2360">
        <v>15400</v>
      </c>
      <c r="Q2360">
        <v>0</v>
      </c>
      <c r="R2360">
        <v>0</v>
      </c>
      <c r="S2360">
        <v>0</v>
      </c>
      <c r="T2360">
        <v>1368</v>
      </c>
      <c r="U2360">
        <v>0</v>
      </c>
      <c r="V2360">
        <v>5</v>
      </c>
      <c r="W2360">
        <v>0</v>
      </c>
      <c r="X2360">
        <v>1045.9269398213921</v>
      </c>
      <c r="Y2360">
        <v>0</v>
      </c>
      <c r="Z2360">
        <v>0</v>
      </c>
      <c r="AA2360">
        <v>0</v>
      </c>
      <c r="AB2360">
        <v>792.90196527509192</v>
      </c>
      <c r="AC2360">
        <v>0</v>
      </c>
      <c r="AD2360">
        <v>27.931529351719934</v>
      </c>
      <c r="AE2360">
        <v>1866.760434448204</v>
      </c>
    </row>
    <row r="2361" spans="1:31" x14ac:dyDescent="0.25">
      <c r="A2361">
        <v>1900784</v>
      </c>
      <c r="B2361">
        <v>1</v>
      </c>
      <c r="C2361" t="s">
        <v>81</v>
      </c>
      <c r="D2361" t="s">
        <v>123</v>
      </c>
      <c r="E2361" t="s">
        <v>149</v>
      </c>
      <c r="F2361" t="s">
        <v>6902</v>
      </c>
      <c r="G2361" t="s">
        <v>151</v>
      </c>
      <c r="H2361" t="s">
        <v>134</v>
      </c>
      <c r="I2361" t="s">
        <v>135</v>
      </c>
      <c r="J2361" t="s">
        <v>136</v>
      </c>
      <c r="K2361" t="s">
        <v>137</v>
      </c>
      <c r="L2361" t="s">
        <v>6903</v>
      </c>
      <c r="M2361" t="s">
        <v>6904</v>
      </c>
      <c r="N2361">
        <v>2.608333333</v>
      </c>
      <c r="O2361">
        <v>0</v>
      </c>
      <c r="P2361">
        <v>79</v>
      </c>
      <c r="Q2361">
        <v>0</v>
      </c>
      <c r="R2361">
        <v>8</v>
      </c>
      <c r="S2361">
        <v>0</v>
      </c>
      <c r="T2361">
        <v>9</v>
      </c>
      <c r="U2361">
        <v>0</v>
      </c>
      <c r="V2361">
        <v>0</v>
      </c>
      <c r="W2361">
        <v>0</v>
      </c>
      <c r="X2361">
        <v>54.343959894075446</v>
      </c>
      <c r="Y2361">
        <v>0</v>
      </c>
      <c r="Z2361">
        <v>7.9474356117037193</v>
      </c>
      <c r="AA2361">
        <v>0</v>
      </c>
      <c r="AB2361">
        <v>18.485008883570764</v>
      </c>
      <c r="AC2361">
        <v>0</v>
      </c>
      <c r="AD2361">
        <v>0</v>
      </c>
      <c r="AE2361">
        <v>80.776404389349921</v>
      </c>
    </row>
    <row r="2362" spans="1:31" x14ac:dyDescent="0.25">
      <c r="A2362">
        <v>1900180</v>
      </c>
      <c r="B2362">
        <v>1</v>
      </c>
      <c r="C2362" t="s">
        <v>80</v>
      </c>
      <c r="D2362" t="s">
        <v>92</v>
      </c>
      <c r="E2362" t="s">
        <v>190</v>
      </c>
      <c r="F2362" t="s">
        <v>6905</v>
      </c>
      <c r="G2362" t="s">
        <v>241</v>
      </c>
      <c r="H2362" t="s">
        <v>157</v>
      </c>
      <c r="I2362" t="s">
        <v>135</v>
      </c>
      <c r="J2362" t="s">
        <v>136</v>
      </c>
      <c r="K2362" t="s">
        <v>137</v>
      </c>
      <c r="L2362" t="s">
        <v>6906</v>
      </c>
      <c r="M2362" t="s">
        <v>6907</v>
      </c>
      <c r="N2362">
        <v>1.940555555</v>
      </c>
      <c r="O2362">
        <v>0</v>
      </c>
      <c r="P2362">
        <v>5</v>
      </c>
      <c r="Q2362">
        <v>0</v>
      </c>
      <c r="R2362">
        <v>20</v>
      </c>
      <c r="S2362">
        <v>0</v>
      </c>
      <c r="T2362">
        <v>1</v>
      </c>
      <c r="U2362">
        <v>0</v>
      </c>
      <c r="V2362">
        <v>0</v>
      </c>
      <c r="W2362">
        <v>0</v>
      </c>
      <c r="X2362">
        <v>2.7341235652440274</v>
      </c>
      <c r="Y2362">
        <v>0</v>
      </c>
      <c r="Z2362">
        <v>38.123732388522718</v>
      </c>
      <c r="AA2362">
        <v>0</v>
      </c>
      <c r="AB2362">
        <v>4.3645216463619168</v>
      </c>
      <c r="AC2362">
        <v>0</v>
      </c>
      <c r="AD2362">
        <v>0</v>
      </c>
      <c r="AE2362">
        <v>45.222377600128659</v>
      </c>
    </row>
    <row r="2363" spans="1:31" x14ac:dyDescent="0.25">
      <c r="A2363">
        <v>1900678</v>
      </c>
      <c r="B2363">
        <v>1</v>
      </c>
      <c r="C2363" t="s">
        <v>81</v>
      </c>
      <c r="D2363" t="s">
        <v>118</v>
      </c>
      <c r="E2363" t="s">
        <v>149</v>
      </c>
      <c r="F2363" t="s">
        <v>3066</v>
      </c>
      <c r="G2363" t="s">
        <v>151</v>
      </c>
      <c r="H2363" t="s">
        <v>134</v>
      </c>
      <c r="I2363" t="s">
        <v>135</v>
      </c>
      <c r="J2363" t="s">
        <v>136</v>
      </c>
      <c r="K2363" t="s">
        <v>137</v>
      </c>
      <c r="L2363" t="s">
        <v>6908</v>
      </c>
      <c r="M2363" t="s">
        <v>6909</v>
      </c>
      <c r="N2363">
        <v>3.3008333329999999</v>
      </c>
      <c r="O2363">
        <v>0</v>
      </c>
      <c r="P2363">
        <v>696</v>
      </c>
      <c r="Q2363">
        <v>0</v>
      </c>
      <c r="R2363">
        <v>0</v>
      </c>
      <c r="S2363">
        <v>0</v>
      </c>
      <c r="T2363">
        <v>6</v>
      </c>
      <c r="U2363">
        <v>0</v>
      </c>
      <c r="V2363">
        <v>0</v>
      </c>
      <c r="W2363">
        <v>0</v>
      </c>
      <c r="X2363">
        <v>562.9510387824896</v>
      </c>
      <c r="Y2363">
        <v>0</v>
      </c>
      <c r="Z2363">
        <v>0</v>
      </c>
      <c r="AA2363">
        <v>0</v>
      </c>
      <c r="AB2363">
        <v>38.680965955398953</v>
      </c>
      <c r="AC2363">
        <v>0</v>
      </c>
      <c r="AD2363">
        <v>0</v>
      </c>
      <c r="AE2363">
        <v>601.63200473788856</v>
      </c>
    </row>
    <row r="2364" spans="1:31" x14ac:dyDescent="0.25">
      <c r="A2364">
        <v>1900572</v>
      </c>
      <c r="B2364">
        <v>1</v>
      </c>
      <c r="C2364" t="s">
        <v>80</v>
      </c>
      <c r="D2364" t="s">
        <v>98</v>
      </c>
      <c r="E2364" t="s">
        <v>149</v>
      </c>
      <c r="F2364" t="s">
        <v>3374</v>
      </c>
      <c r="G2364" t="s">
        <v>151</v>
      </c>
      <c r="H2364" t="s">
        <v>134</v>
      </c>
      <c r="I2364" t="s">
        <v>135</v>
      </c>
      <c r="J2364" t="s">
        <v>136</v>
      </c>
      <c r="K2364" t="s">
        <v>137</v>
      </c>
      <c r="L2364" t="s">
        <v>6910</v>
      </c>
      <c r="M2364" t="s">
        <v>6911</v>
      </c>
      <c r="N2364">
        <v>1.2638888880000001</v>
      </c>
      <c r="O2364">
        <v>0</v>
      </c>
      <c r="P2364">
        <v>349</v>
      </c>
      <c r="Q2364">
        <v>0</v>
      </c>
      <c r="R2364">
        <v>0</v>
      </c>
      <c r="S2364">
        <v>0</v>
      </c>
      <c r="T2364">
        <v>23</v>
      </c>
      <c r="U2364">
        <v>0</v>
      </c>
      <c r="V2364">
        <v>0</v>
      </c>
      <c r="W2364">
        <v>0</v>
      </c>
      <c r="X2364">
        <v>140.28328371679689</v>
      </c>
      <c r="Y2364">
        <v>0</v>
      </c>
      <c r="Z2364">
        <v>0</v>
      </c>
      <c r="AA2364">
        <v>0</v>
      </c>
      <c r="AB2364">
        <v>69.958649684490041</v>
      </c>
      <c r="AC2364">
        <v>0</v>
      </c>
      <c r="AD2364">
        <v>0</v>
      </c>
      <c r="AE2364">
        <v>210.24193340128693</v>
      </c>
    </row>
    <row r="2365" spans="1:31" x14ac:dyDescent="0.25">
      <c r="A2365">
        <v>1900976</v>
      </c>
      <c r="B2365">
        <v>1</v>
      </c>
      <c r="C2365" t="s">
        <v>80</v>
      </c>
      <c r="D2365" t="s">
        <v>84</v>
      </c>
      <c r="E2365" t="s">
        <v>131</v>
      </c>
      <c r="F2365" t="s">
        <v>5110</v>
      </c>
      <c r="G2365" t="s">
        <v>133</v>
      </c>
      <c r="H2365" t="s">
        <v>134</v>
      </c>
      <c r="I2365" t="s">
        <v>135</v>
      </c>
      <c r="J2365" t="s">
        <v>136</v>
      </c>
      <c r="K2365" t="s">
        <v>137</v>
      </c>
      <c r="L2365" t="s">
        <v>6912</v>
      </c>
      <c r="M2365" t="s">
        <v>6913</v>
      </c>
      <c r="N2365">
        <v>1.110833333</v>
      </c>
      <c r="O2365">
        <v>0</v>
      </c>
      <c r="P2365">
        <v>74</v>
      </c>
      <c r="Q2365">
        <v>0</v>
      </c>
      <c r="R2365">
        <v>0</v>
      </c>
      <c r="S2365">
        <v>0</v>
      </c>
      <c r="T2365">
        <v>77</v>
      </c>
      <c r="U2365">
        <v>0</v>
      </c>
      <c r="V2365">
        <v>0</v>
      </c>
      <c r="W2365">
        <v>0</v>
      </c>
      <c r="X2365">
        <v>21.672659994136218</v>
      </c>
      <c r="Y2365">
        <v>0</v>
      </c>
      <c r="Z2365">
        <v>0</v>
      </c>
      <c r="AA2365">
        <v>0</v>
      </c>
      <c r="AB2365">
        <v>22.785209266331613</v>
      </c>
      <c r="AC2365">
        <v>0</v>
      </c>
      <c r="AD2365">
        <v>0</v>
      </c>
      <c r="AE2365">
        <v>44.457869260467831</v>
      </c>
    </row>
    <row r="2366" spans="1:31" x14ac:dyDescent="0.25">
      <c r="A2366">
        <v>1900964</v>
      </c>
      <c r="B2366">
        <v>1</v>
      </c>
      <c r="C2366" t="s">
        <v>80</v>
      </c>
      <c r="D2366" t="s">
        <v>85</v>
      </c>
      <c r="E2366" t="s">
        <v>140</v>
      </c>
      <c r="F2366" t="s">
        <v>6914</v>
      </c>
      <c r="G2366" t="s">
        <v>342</v>
      </c>
      <c r="H2366" t="s">
        <v>134</v>
      </c>
      <c r="I2366" t="s">
        <v>135</v>
      </c>
      <c r="J2366" t="s">
        <v>136</v>
      </c>
      <c r="K2366" t="s">
        <v>137</v>
      </c>
      <c r="L2366" t="s">
        <v>6915</v>
      </c>
      <c r="M2366" t="s">
        <v>6916</v>
      </c>
      <c r="N2366">
        <v>7.1630555549999997</v>
      </c>
      <c r="O2366">
        <v>0</v>
      </c>
      <c r="P2366">
        <v>28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53.304230523698969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53.304230523698969</v>
      </c>
    </row>
    <row r="2367" spans="1:31" x14ac:dyDescent="0.25">
      <c r="A2367">
        <v>1900870</v>
      </c>
      <c r="B2367">
        <v>1</v>
      </c>
      <c r="C2367" t="s">
        <v>81</v>
      </c>
      <c r="D2367" t="s">
        <v>128</v>
      </c>
      <c r="E2367" t="s">
        <v>160</v>
      </c>
      <c r="F2367" t="s">
        <v>6917</v>
      </c>
      <c r="G2367" t="s">
        <v>133</v>
      </c>
      <c r="H2367" t="s">
        <v>134</v>
      </c>
      <c r="I2367" t="s">
        <v>135</v>
      </c>
      <c r="J2367" t="s">
        <v>136</v>
      </c>
      <c r="K2367" t="s">
        <v>137</v>
      </c>
      <c r="L2367" t="s">
        <v>6918</v>
      </c>
      <c r="M2367" t="s">
        <v>6919</v>
      </c>
      <c r="N2367">
        <v>6.2794444440000001</v>
      </c>
      <c r="O2367">
        <v>0</v>
      </c>
      <c r="P2367">
        <v>34</v>
      </c>
      <c r="Q2367">
        <v>0</v>
      </c>
      <c r="R2367">
        <v>0</v>
      </c>
      <c r="S2367">
        <v>0</v>
      </c>
      <c r="T2367">
        <v>4</v>
      </c>
      <c r="U2367">
        <v>0</v>
      </c>
      <c r="V2367">
        <v>0</v>
      </c>
      <c r="W2367">
        <v>0</v>
      </c>
      <c r="X2367">
        <v>62.756526124384344</v>
      </c>
      <c r="Y2367">
        <v>0</v>
      </c>
      <c r="Z2367">
        <v>0</v>
      </c>
      <c r="AA2367">
        <v>0</v>
      </c>
      <c r="AB2367">
        <v>8.9503471345695598</v>
      </c>
      <c r="AC2367">
        <v>0</v>
      </c>
      <c r="AD2367">
        <v>0</v>
      </c>
      <c r="AE2367">
        <v>71.706873258953905</v>
      </c>
    </row>
    <row r="2368" spans="1:31" x14ac:dyDescent="0.25">
      <c r="A2368">
        <v>1900721</v>
      </c>
      <c r="B2368">
        <v>1</v>
      </c>
      <c r="C2368" t="s">
        <v>81</v>
      </c>
      <c r="D2368" t="s">
        <v>120</v>
      </c>
      <c r="E2368" t="s">
        <v>220</v>
      </c>
      <c r="F2368" t="s">
        <v>1155</v>
      </c>
      <c r="G2368" t="s">
        <v>156</v>
      </c>
      <c r="H2368" t="s">
        <v>157</v>
      </c>
      <c r="I2368" t="s">
        <v>135</v>
      </c>
      <c r="J2368" t="s">
        <v>136</v>
      </c>
      <c r="K2368" t="s">
        <v>137</v>
      </c>
      <c r="L2368" t="s">
        <v>6920</v>
      </c>
      <c r="M2368" t="s">
        <v>6921</v>
      </c>
      <c r="N2368">
        <v>1.019722222</v>
      </c>
      <c r="O2368">
        <v>0</v>
      </c>
      <c r="P2368">
        <v>316</v>
      </c>
      <c r="Q2368">
        <v>13</v>
      </c>
      <c r="R2368">
        <v>23</v>
      </c>
      <c r="S2368">
        <v>1</v>
      </c>
      <c r="T2368">
        <v>22</v>
      </c>
      <c r="U2368">
        <v>1</v>
      </c>
      <c r="V2368">
        <v>0</v>
      </c>
      <c r="W2368">
        <v>0</v>
      </c>
      <c r="X2368">
        <v>71.553423068732954</v>
      </c>
      <c r="Y2368">
        <v>60.355897289371775</v>
      </c>
      <c r="Z2368">
        <v>37.797450702429025</v>
      </c>
      <c r="AA2368">
        <v>4.681757728254623</v>
      </c>
      <c r="AB2368">
        <v>7.5560403338429447</v>
      </c>
      <c r="AC2368">
        <v>185.42874399106884</v>
      </c>
      <c r="AD2368">
        <v>0</v>
      </c>
      <c r="AE2368">
        <v>367.37331311370019</v>
      </c>
    </row>
    <row r="2369" spans="1:31" x14ac:dyDescent="0.25">
      <c r="A2369">
        <v>1899988</v>
      </c>
      <c r="B2369">
        <v>1</v>
      </c>
      <c r="C2369" t="s">
        <v>81</v>
      </c>
      <c r="D2369" t="s">
        <v>118</v>
      </c>
      <c r="E2369" t="s">
        <v>220</v>
      </c>
      <c r="F2369" t="s">
        <v>1601</v>
      </c>
      <c r="G2369" t="s">
        <v>156</v>
      </c>
      <c r="H2369" t="s">
        <v>157</v>
      </c>
      <c r="I2369" t="s">
        <v>222</v>
      </c>
      <c r="J2369" t="s">
        <v>136</v>
      </c>
      <c r="K2369" t="s">
        <v>137</v>
      </c>
      <c r="L2369" t="s">
        <v>6922</v>
      </c>
      <c r="M2369" t="s">
        <v>6923</v>
      </c>
      <c r="N2369">
        <v>8.8888879999999993E-3</v>
      </c>
      <c r="O2369">
        <v>0</v>
      </c>
      <c r="P2369">
        <v>1763</v>
      </c>
      <c r="Q2369">
        <v>52</v>
      </c>
      <c r="R2369">
        <v>61</v>
      </c>
      <c r="S2369">
        <v>1</v>
      </c>
      <c r="T2369">
        <v>136</v>
      </c>
      <c r="U2369">
        <v>0</v>
      </c>
      <c r="V2369">
        <v>0</v>
      </c>
      <c r="W2369">
        <v>0</v>
      </c>
      <c r="X2369">
        <v>2.3923703586167311</v>
      </c>
      <c r="Y2369">
        <v>1.0490532000400086</v>
      </c>
      <c r="Z2369">
        <v>0.8478285201435376</v>
      </c>
      <c r="AA2369">
        <v>6.4029526352000002E-3</v>
      </c>
      <c r="AB2369">
        <v>0.23751454693532445</v>
      </c>
      <c r="AC2369">
        <v>0</v>
      </c>
      <c r="AD2369">
        <v>0</v>
      </c>
      <c r="AE2369">
        <v>4.5331695783708019</v>
      </c>
    </row>
    <row r="2370" spans="1:31" x14ac:dyDescent="0.25">
      <c r="A2370">
        <v>1900329</v>
      </c>
      <c r="B2370">
        <v>1</v>
      </c>
      <c r="C2370" t="s">
        <v>80</v>
      </c>
      <c r="D2370" t="s">
        <v>94</v>
      </c>
      <c r="E2370" t="s">
        <v>154</v>
      </c>
      <c r="F2370" t="s">
        <v>6924</v>
      </c>
      <c r="G2370" t="s">
        <v>156</v>
      </c>
      <c r="H2370" t="s">
        <v>157</v>
      </c>
      <c r="I2370" t="s">
        <v>135</v>
      </c>
      <c r="J2370" t="s">
        <v>136</v>
      </c>
      <c r="K2370" t="s">
        <v>137</v>
      </c>
      <c r="L2370" t="s">
        <v>6925</v>
      </c>
      <c r="M2370" t="s">
        <v>6926</v>
      </c>
      <c r="N2370">
        <v>0.62388888799999997</v>
      </c>
      <c r="O2370">
        <v>0</v>
      </c>
      <c r="P2370">
        <v>1984</v>
      </c>
      <c r="Q2370">
        <v>22</v>
      </c>
      <c r="R2370">
        <v>16</v>
      </c>
      <c r="S2370">
        <v>15</v>
      </c>
      <c r="T2370">
        <v>168</v>
      </c>
      <c r="U2370">
        <v>0</v>
      </c>
      <c r="V2370">
        <v>0</v>
      </c>
      <c r="W2370">
        <v>0</v>
      </c>
      <c r="X2370">
        <v>128.7016051692454</v>
      </c>
      <c r="Y2370">
        <v>51.763362689184511</v>
      </c>
      <c r="Z2370">
        <v>10.810350817801288</v>
      </c>
      <c r="AA2370">
        <v>29.880905052520383</v>
      </c>
      <c r="AB2370">
        <v>40.240552282385572</v>
      </c>
      <c r="AC2370">
        <v>0</v>
      </c>
      <c r="AD2370">
        <v>0</v>
      </c>
      <c r="AE2370">
        <v>261.39677601113715</v>
      </c>
    </row>
    <row r="2371" spans="1:31" x14ac:dyDescent="0.25">
      <c r="A2371">
        <v>1900921</v>
      </c>
      <c r="B2371">
        <v>1</v>
      </c>
      <c r="C2371" t="s">
        <v>81</v>
      </c>
      <c r="D2371" t="s">
        <v>112</v>
      </c>
      <c r="E2371" t="s">
        <v>149</v>
      </c>
      <c r="F2371" t="s">
        <v>6927</v>
      </c>
      <c r="G2371" t="s">
        <v>151</v>
      </c>
      <c r="H2371" t="s">
        <v>134</v>
      </c>
      <c r="I2371" t="s">
        <v>135</v>
      </c>
      <c r="J2371" t="s">
        <v>136</v>
      </c>
      <c r="K2371" t="s">
        <v>137</v>
      </c>
      <c r="L2371" t="s">
        <v>6928</v>
      </c>
      <c r="M2371" t="s">
        <v>6929</v>
      </c>
      <c r="N2371">
        <v>7.9994444439999999</v>
      </c>
      <c r="O2371">
        <v>0</v>
      </c>
      <c r="P2371">
        <v>391</v>
      </c>
      <c r="Q2371">
        <v>0</v>
      </c>
      <c r="R2371">
        <v>13</v>
      </c>
      <c r="S2371">
        <v>0</v>
      </c>
      <c r="T2371">
        <v>23</v>
      </c>
      <c r="U2371">
        <v>0</v>
      </c>
      <c r="V2371">
        <v>0</v>
      </c>
      <c r="W2371">
        <v>0</v>
      </c>
      <c r="X2371">
        <v>755.88200886950438</v>
      </c>
      <c r="Y2371">
        <v>0</v>
      </c>
      <c r="Z2371">
        <v>18.181137412780295</v>
      </c>
      <c r="AA2371">
        <v>0</v>
      </c>
      <c r="AB2371">
        <v>79.291418644174257</v>
      </c>
      <c r="AC2371">
        <v>0</v>
      </c>
      <c r="AD2371">
        <v>0</v>
      </c>
      <c r="AE2371">
        <v>853.35456492645903</v>
      </c>
    </row>
    <row r="2372" spans="1:31" x14ac:dyDescent="0.25">
      <c r="A2372">
        <v>1900380</v>
      </c>
      <c r="B2372">
        <v>1</v>
      </c>
      <c r="C2372" t="s">
        <v>80</v>
      </c>
      <c r="D2372" t="s">
        <v>105</v>
      </c>
      <c r="E2372" t="s">
        <v>220</v>
      </c>
      <c r="F2372" t="s">
        <v>6930</v>
      </c>
      <c r="G2372" t="s">
        <v>156</v>
      </c>
      <c r="H2372" t="s">
        <v>157</v>
      </c>
      <c r="I2372" t="s">
        <v>135</v>
      </c>
      <c r="J2372" t="s">
        <v>136</v>
      </c>
      <c r="K2372" t="s">
        <v>137</v>
      </c>
      <c r="L2372" t="s">
        <v>6931</v>
      </c>
      <c r="M2372" t="s">
        <v>6932</v>
      </c>
      <c r="N2372">
        <v>2.3233333329999999</v>
      </c>
      <c r="O2372">
        <v>0</v>
      </c>
      <c r="P2372">
        <v>204</v>
      </c>
      <c r="Q2372">
        <v>0</v>
      </c>
      <c r="R2372">
        <v>0</v>
      </c>
      <c r="S2372">
        <v>0</v>
      </c>
      <c r="T2372">
        <v>17</v>
      </c>
      <c r="U2372">
        <v>0</v>
      </c>
      <c r="V2372">
        <v>0</v>
      </c>
      <c r="W2372">
        <v>0</v>
      </c>
      <c r="X2372">
        <v>111.79607732459752</v>
      </c>
      <c r="Y2372">
        <v>0</v>
      </c>
      <c r="Z2372">
        <v>0</v>
      </c>
      <c r="AA2372">
        <v>0</v>
      </c>
      <c r="AB2372">
        <v>21.293884004194357</v>
      </c>
      <c r="AC2372">
        <v>0</v>
      </c>
      <c r="AD2372">
        <v>0</v>
      </c>
      <c r="AE2372">
        <v>133.08996132879187</v>
      </c>
    </row>
    <row r="2373" spans="1:31" x14ac:dyDescent="0.25">
      <c r="A2373">
        <v>1899960</v>
      </c>
      <c r="B2373">
        <v>1</v>
      </c>
      <c r="C2373" t="s">
        <v>80</v>
      </c>
      <c r="D2373" t="s">
        <v>86</v>
      </c>
      <c r="E2373" t="s">
        <v>131</v>
      </c>
      <c r="F2373" t="s">
        <v>6933</v>
      </c>
      <c r="G2373" t="s">
        <v>133</v>
      </c>
      <c r="H2373" t="s">
        <v>134</v>
      </c>
      <c r="I2373" t="s">
        <v>135</v>
      </c>
      <c r="J2373" t="s">
        <v>136</v>
      </c>
      <c r="K2373" t="s">
        <v>137</v>
      </c>
      <c r="L2373" t="s">
        <v>6934</v>
      </c>
      <c r="M2373" t="s">
        <v>6935</v>
      </c>
      <c r="N2373">
        <v>0.77805555500000001</v>
      </c>
      <c r="O2373">
        <v>0</v>
      </c>
      <c r="P2373">
        <v>29</v>
      </c>
      <c r="Q2373">
        <v>0</v>
      </c>
      <c r="R2373">
        <v>0</v>
      </c>
      <c r="S2373">
        <v>0</v>
      </c>
      <c r="T2373">
        <v>8</v>
      </c>
      <c r="U2373">
        <v>0</v>
      </c>
      <c r="V2373">
        <v>0</v>
      </c>
      <c r="W2373">
        <v>0</v>
      </c>
      <c r="X2373">
        <v>18.218760488603792</v>
      </c>
      <c r="Y2373">
        <v>0</v>
      </c>
      <c r="Z2373">
        <v>0</v>
      </c>
      <c r="AA2373">
        <v>0</v>
      </c>
      <c r="AB2373">
        <v>8.0157081739492835</v>
      </c>
      <c r="AC2373">
        <v>0</v>
      </c>
      <c r="AD2373">
        <v>0</v>
      </c>
      <c r="AE2373">
        <v>26.234468662553077</v>
      </c>
    </row>
    <row r="2374" spans="1:31" x14ac:dyDescent="0.25">
      <c r="A2374">
        <v>1900624</v>
      </c>
      <c r="B2374">
        <v>1</v>
      </c>
      <c r="C2374" t="s">
        <v>81</v>
      </c>
      <c r="D2374" t="s">
        <v>112</v>
      </c>
      <c r="E2374" t="s">
        <v>140</v>
      </c>
      <c r="F2374" t="s">
        <v>6936</v>
      </c>
      <c r="G2374" t="s">
        <v>217</v>
      </c>
      <c r="H2374" t="s">
        <v>134</v>
      </c>
      <c r="I2374" t="s">
        <v>135</v>
      </c>
      <c r="J2374" t="s">
        <v>136</v>
      </c>
      <c r="K2374" t="s">
        <v>137</v>
      </c>
      <c r="L2374" t="s">
        <v>6937</v>
      </c>
      <c r="M2374" t="s">
        <v>6938</v>
      </c>
      <c r="N2374">
        <v>3.3019444440000001</v>
      </c>
      <c r="O2374">
        <v>0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9.3639849714236405</v>
      </c>
      <c r="AA2374">
        <v>0</v>
      </c>
      <c r="AB2374">
        <v>0</v>
      </c>
      <c r="AC2374">
        <v>0</v>
      </c>
      <c r="AD2374">
        <v>0</v>
      </c>
      <c r="AE2374">
        <v>9.3639849714236405</v>
      </c>
    </row>
    <row r="2375" spans="1:31" x14ac:dyDescent="0.25">
      <c r="A2375">
        <v>1900198</v>
      </c>
      <c r="B2375">
        <v>1</v>
      </c>
      <c r="C2375" t="s">
        <v>80</v>
      </c>
      <c r="D2375" t="s">
        <v>99</v>
      </c>
      <c r="E2375" t="s">
        <v>154</v>
      </c>
      <c r="F2375" t="s">
        <v>6939</v>
      </c>
      <c r="G2375" t="s">
        <v>604</v>
      </c>
      <c r="H2375" t="s">
        <v>157</v>
      </c>
      <c r="I2375" t="s">
        <v>135</v>
      </c>
      <c r="J2375" t="s">
        <v>136</v>
      </c>
      <c r="K2375" t="s">
        <v>137</v>
      </c>
      <c r="L2375" t="s">
        <v>6940</v>
      </c>
      <c r="M2375" t="s">
        <v>6941</v>
      </c>
      <c r="N2375">
        <v>0.115833333</v>
      </c>
      <c r="O2375">
        <v>3</v>
      </c>
      <c r="P2375">
        <v>1569</v>
      </c>
      <c r="Q2375">
        <v>1</v>
      </c>
      <c r="R2375">
        <v>26</v>
      </c>
      <c r="S2375">
        <v>6</v>
      </c>
      <c r="T2375">
        <v>126</v>
      </c>
      <c r="U2375">
        <v>0</v>
      </c>
      <c r="V2375">
        <v>2</v>
      </c>
      <c r="W2375">
        <v>1.2307445470824601</v>
      </c>
      <c r="X2375">
        <v>42.962935999515004</v>
      </c>
      <c r="Y2375">
        <v>3.0917583246550001E-2</v>
      </c>
      <c r="Z2375">
        <v>0.84865845862087597</v>
      </c>
      <c r="AA2375">
        <v>2.0151128104936835</v>
      </c>
      <c r="AB2375">
        <v>17.437954924662385</v>
      </c>
      <c r="AC2375">
        <v>0</v>
      </c>
      <c r="AD2375">
        <v>0.68528206492200006</v>
      </c>
      <c r="AE2375">
        <v>65.211606388542961</v>
      </c>
    </row>
    <row r="2376" spans="1:31" x14ac:dyDescent="0.25">
      <c r="A2376">
        <v>1900647</v>
      </c>
      <c r="B2376">
        <v>1</v>
      </c>
      <c r="C2376" t="s">
        <v>80</v>
      </c>
      <c r="D2376" t="s">
        <v>93</v>
      </c>
      <c r="E2376" t="s">
        <v>131</v>
      </c>
      <c r="F2376" t="s">
        <v>6942</v>
      </c>
      <c r="G2376" t="s">
        <v>133</v>
      </c>
      <c r="H2376" t="s">
        <v>134</v>
      </c>
      <c r="I2376" t="s">
        <v>135</v>
      </c>
      <c r="J2376" t="s">
        <v>136</v>
      </c>
      <c r="K2376" t="s">
        <v>137</v>
      </c>
      <c r="L2376" t="s">
        <v>6943</v>
      </c>
      <c r="M2376" t="s">
        <v>6944</v>
      </c>
      <c r="N2376">
        <v>0.882222222</v>
      </c>
      <c r="O2376">
        <v>0</v>
      </c>
      <c r="P2376">
        <v>205</v>
      </c>
      <c r="Q2376">
        <v>0</v>
      </c>
      <c r="R2376">
        <v>0</v>
      </c>
      <c r="S2376">
        <v>0</v>
      </c>
      <c r="T2376">
        <v>3</v>
      </c>
      <c r="U2376">
        <v>0</v>
      </c>
      <c r="V2376">
        <v>0</v>
      </c>
      <c r="W2376">
        <v>0</v>
      </c>
      <c r="X2376">
        <v>55.032811991825859</v>
      </c>
      <c r="Y2376">
        <v>0</v>
      </c>
      <c r="Z2376">
        <v>0</v>
      </c>
      <c r="AA2376">
        <v>0</v>
      </c>
      <c r="AB2376">
        <v>3.3785536870862032</v>
      </c>
      <c r="AC2376">
        <v>0</v>
      </c>
      <c r="AD2376">
        <v>0</v>
      </c>
      <c r="AE2376">
        <v>58.411365678912063</v>
      </c>
    </row>
    <row r="2377" spans="1:31" x14ac:dyDescent="0.25">
      <c r="A2377">
        <v>1900862</v>
      </c>
      <c r="B2377">
        <v>1</v>
      </c>
      <c r="C2377" t="s">
        <v>81</v>
      </c>
      <c r="D2377" t="s">
        <v>128</v>
      </c>
      <c r="E2377" t="s">
        <v>131</v>
      </c>
      <c r="F2377" t="s">
        <v>1191</v>
      </c>
      <c r="G2377" t="s">
        <v>133</v>
      </c>
      <c r="H2377" t="s">
        <v>134</v>
      </c>
      <c r="I2377" t="s">
        <v>135</v>
      </c>
      <c r="J2377" t="s">
        <v>136</v>
      </c>
      <c r="K2377" t="s">
        <v>137</v>
      </c>
      <c r="L2377" t="s">
        <v>6945</v>
      </c>
      <c r="M2377" t="s">
        <v>6946</v>
      </c>
      <c r="N2377">
        <v>6.1425000000000001</v>
      </c>
      <c r="O2377">
        <v>0</v>
      </c>
      <c r="P2377">
        <v>105</v>
      </c>
      <c r="Q2377">
        <v>0</v>
      </c>
      <c r="R2377">
        <v>0</v>
      </c>
      <c r="S2377">
        <v>0</v>
      </c>
      <c r="T2377">
        <v>5</v>
      </c>
      <c r="U2377">
        <v>0</v>
      </c>
      <c r="V2377">
        <v>0</v>
      </c>
      <c r="W2377">
        <v>0</v>
      </c>
      <c r="X2377">
        <v>149.99780288830391</v>
      </c>
      <c r="Y2377">
        <v>0</v>
      </c>
      <c r="Z2377">
        <v>0</v>
      </c>
      <c r="AA2377">
        <v>0</v>
      </c>
      <c r="AB2377">
        <v>4.262147686055429</v>
      </c>
      <c r="AC2377">
        <v>0</v>
      </c>
      <c r="AD2377">
        <v>0</v>
      </c>
      <c r="AE2377">
        <v>154.25995057435935</v>
      </c>
    </row>
    <row r="2378" spans="1:31" x14ac:dyDescent="0.25">
      <c r="A2378">
        <v>1900839</v>
      </c>
      <c r="B2378">
        <v>1</v>
      </c>
      <c r="C2378" t="s">
        <v>80</v>
      </c>
      <c r="D2378" t="s">
        <v>85</v>
      </c>
      <c r="E2378" t="s">
        <v>131</v>
      </c>
      <c r="F2378" t="s">
        <v>6947</v>
      </c>
      <c r="G2378" t="s">
        <v>133</v>
      </c>
      <c r="H2378" t="s">
        <v>134</v>
      </c>
      <c r="I2378" t="s">
        <v>135</v>
      </c>
      <c r="J2378" t="s">
        <v>136</v>
      </c>
      <c r="K2378" t="s">
        <v>137</v>
      </c>
      <c r="L2378" t="s">
        <v>6948</v>
      </c>
      <c r="M2378" t="s">
        <v>6949</v>
      </c>
      <c r="N2378">
        <v>0.56666666600000004</v>
      </c>
      <c r="O2378">
        <v>0</v>
      </c>
      <c r="P2378">
        <v>27</v>
      </c>
      <c r="Q2378">
        <v>0</v>
      </c>
      <c r="R2378">
        <v>0</v>
      </c>
      <c r="S2378">
        <v>0</v>
      </c>
      <c r="T2378">
        <v>4</v>
      </c>
      <c r="U2378">
        <v>0</v>
      </c>
      <c r="V2378">
        <v>0</v>
      </c>
      <c r="W2378">
        <v>0</v>
      </c>
      <c r="X2378">
        <v>4.850708374191159</v>
      </c>
      <c r="Y2378">
        <v>0</v>
      </c>
      <c r="Z2378">
        <v>0</v>
      </c>
      <c r="AA2378">
        <v>0</v>
      </c>
      <c r="AB2378">
        <v>2.9470454403466666E-2</v>
      </c>
      <c r="AC2378">
        <v>0</v>
      </c>
      <c r="AD2378">
        <v>0</v>
      </c>
      <c r="AE2378">
        <v>4.8801788285946257</v>
      </c>
    </row>
    <row r="2379" spans="1:31" x14ac:dyDescent="0.25">
      <c r="A2379">
        <v>1900006</v>
      </c>
      <c r="B2379">
        <v>1</v>
      </c>
      <c r="C2379" t="s">
        <v>81</v>
      </c>
      <c r="D2379" t="s">
        <v>113</v>
      </c>
      <c r="E2379" t="s">
        <v>131</v>
      </c>
      <c r="F2379" t="s">
        <v>6950</v>
      </c>
      <c r="G2379" t="s">
        <v>133</v>
      </c>
      <c r="H2379" t="s">
        <v>134</v>
      </c>
      <c r="I2379" t="s">
        <v>135</v>
      </c>
      <c r="J2379" t="s">
        <v>136</v>
      </c>
      <c r="K2379" t="s">
        <v>137</v>
      </c>
      <c r="L2379" t="s">
        <v>6951</v>
      </c>
      <c r="M2379" t="s">
        <v>6952</v>
      </c>
      <c r="N2379">
        <v>1.5055555549999999</v>
      </c>
      <c r="O2379">
        <v>0</v>
      </c>
      <c r="P2379">
        <v>19</v>
      </c>
      <c r="Q2379">
        <v>0</v>
      </c>
      <c r="R2379">
        <v>4</v>
      </c>
      <c r="S2379">
        <v>0</v>
      </c>
      <c r="T2379">
        <v>2</v>
      </c>
      <c r="U2379">
        <v>0</v>
      </c>
      <c r="V2379">
        <v>0</v>
      </c>
      <c r="W2379">
        <v>0</v>
      </c>
      <c r="X2379">
        <v>6.0888459996031656</v>
      </c>
      <c r="Y2379">
        <v>0</v>
      </c>
      <c r="Z2379">
        <v>4.8589664580937626</v>
      </c>
      <c r="AA2379">
        <v>0</v>
      </c>
      <c r="AB2379">
        <v>4.3872808022713432</v>
      </c>
      <c r="AC2379">
        <v>0</v>
      </c>
      <c r="AD2379">
        <v>0</v>
      </c>
      <c r="AE2379">
        <v>15.335093259968271</v>
      </c>
    </row>
    <row r="2380" spans="1:31" x14ac:dyDescent="0.25">
      <c r="A2380">
        <v>1900175</v>
      </c>
      <c r="B2380">
        <v>1</v>
      </c>
      <c r="C2380" t="s">
        <v>81</v>
      </c>
      <c r="D2380" t="s">
        <v>112</v>
      </c>
      <c r="E2380" t="s">
        <v>131</v>
      </c>
      <c r="F2380" t="s">
        <v>6953</v>
      </c>
      <c r="G2380" t="s">
        <v>133</v>
      </c>
      <c r="H2380" t="s">
        <v>134</v>
      </c>
      <c r="I2380" t="s">
        <v>135</v>
      </c>
      <c r="J2380" t="s">
        <v>136</v>
      </c>
      <c r="K2380" t="s">
        <v>137</v>
      </c>
      <c r="L2380" t="s">
        <v>6954</v>
      </c>
      <c r="M2380" t="s">
        <v>6955</v>
      </c>
      <c r="N2380">
        <v>1.2097222219999999</v>
      </c>
      <c r="O2380">
        <v>0</v>
      </c>
      <c r="P2380">
        <v>18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3.664830882853801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3.664830882853801</v>
      </c>
    </row>
    <row r="2381" spans="1:31" x14ac:dyDescent="0.25">
      <c r="A2381">
        <v>1900816</v>
      </c>
      <c r="B2381">
        <v>1</v>
      </c>
      <c r="C2381" t="s">
        <v>81</v>
      </c>
      <c r="D2381" t="s">
        <v>118</v>
      </c>
      <c r="E2381" t="s">
        <v>131</v>
      </c>
      <c r="F2381" t="s">
        <v>6667</v>
      </c>
      <c r="G2381" t="s">
        <v>133</v>
      </c>
      <c r="H2381" t="s">
        <v>134</v>
      </c>
      <c r="I2381" t="s">
        <v>135</v>
      </c>
      <c r="J2381" t="s">
        <v>136</v>
      </c>
      <c r="K2381" t="s">
        <v>137</v>
      </c>
      <c r="L2381" t="s">
        <v>6956</v>
      </c>
      <c r="M2381" t="s">
        <v>6957</v>
      </c>
      <c r="N2381">
        <v>0.98472222200000004</v>
      </c>
      <c r="O2381">
        <v>0</v>
      </c>
      <c r="P2381">
        <v>39</v>
      </c>
      <c r="Q2381">
        <v>0</v>
      </c>
      <c r="R2381">
        <v>0</v>
      </c>
      <c r="S2381">
        <v>0</v>
      </c>
      <c r="T2381">
        <v>1</v>
      </c>
      <c r="U2381">
        <v>0</v>
      </c>
      <c r="V2381">
        <v>0</v>
      </c>
      <c r="W2381">
        <v>0</v>
      </c>
      <c r="X2381">
        <v>14.306233171633334</v>
      </c>
      <c r="Y2381">
        <v>0</v>
      </c>
      <c r="Z2381">
        <v>0</v>
      </c>
      <c r="AA2381">
        <v>0</v>
      </c>
      <c r="AB2381">
        <v>0.51483693915689277</v>
      </c>
      <c r="AC2381">
        <v>0</v>
      </c>
      <c r="AD2381">
        <v>0</v>
      </c>
      <c r="AE2381">
        <v>14.821070110790227</v>
      </c>
    </row>
    <row r="2382" spans="1:31" x14ac:dyDescent="0.25">
      <c r="A2382">
        <v>1900029</v>
      </c>
      <c r="B2382">
        <v>1</v>
      </c>
      <c r="C2382" t="s">
        <v>80</v>
      </c>
      <c r="D2382" t="s">
        <v>100</v>
      </c>
      <c r="E2382" t="s">
        <v>190</v>
      </c>
      <c r="F2382" t="s">
        <v>6958</v>
      </c>
      <c r="G2382" t="s">
        <v>241</v>
      </c>
      <c r="H2382" t="s">
        <v>157</v>
      </c>
      <c r="I2382" t="s">
        <v>135</v>
      </c>
      <c r="J2382" t="s">
        <v>136</v>
      </c>
      <c r="K2382" t="s">
        <v>137</v>
      </c>
      <c r="L2382" t="s">
        <v>6959</v>
      </c>
      <c r="M2382" t="s">
        <v>6960</v>
      </c>
      <c r="N2382">
        <v>1.393333333</v>
      </c>
      <c r="O2382">
        <v>0</v>
      </c>
      <c r="P2382">
        <v>100</v>
      </c>
      <c r="Q2382">
        <v>0</v>
      </c>
      <c r="R2382">
        <v>4</v>
      </c>
      <c r="S2382">
        <v>0</v>
      </c>
      <c r="T2382">
        <v>6</v>
      </c>
      <c r="U2382">
        <v>0</v>
      </c>
      <c r="V2382">
        <v>0</v>
      </c>
      <c r="W2382">
        <v>0</v>
      </c>
      <c r="X2382">
        <v>80.498780782700038</v>
      </c>
      <c r="Y2382">
        <v>0</v>
      </c>
      <c r="Z2382">
        <v>3.5747330181064823</v>
      </c>
      <c r="AA2382">
        <v>0</v>
      </c>
      <c r="AB2382">
        <v>12.080490571249968</v>
      </c>
      <c r="AC2382">
        <v>0</v>
      </c>
      <c r="AD2382">
        <v>0</v>
      </c>
      <c r="AE2382">
        <v>96.154004372056491</v>
      </c>
    </row>
    <row r="2383" spans="1:31" x14ac:dyDescent="0.25">
      <c r="A2383">
        <v>1900693</v>
      </c>
      <c r="B2383">
        <v>1</v>
      </c>
      <c r="C2383" t="s">
        <v>80</v>
      </c>
      <c r="D2383" t="s">
        <v>99</v>
      </c>
      <c r="E2383" t="s">
        <v>140</v>
      </c>
      <c r="F2383" t="s">
        <v>6961</v>
      </c>
      <c r="G2383" t="s">
        <v>217</v>
      </c>
      <c r="H2383" t="s">
        <v>134</v>
      </c>
      <c r="I2383" t="s">
        <v>135</v>
      </c>
      <c r="J2383" t="s">
        <v>136</v>
      </c>
      <c r="K2383" t="s">
        <v>137</v>
      </c>
      <c r="L2383" t="s">
        <v>6115</v>
      </c>
      <c r="M2383" t="s">
        <v>6962</v>
      </c>
      <c r="N2383">
        <v>1.619722222</v>
      </c>
      <c r="O2383">
        <v>0</v>
      </c>
      <c r="P2383">
        <v>2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1.6158473663199668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1.6158473663199668</v>
      </c>
    </row>
    <row r="2384" spans="1:31" x14ac:dyDescent="0.25">
      <c r="A2384">
        <v>1900716</v>
      </c>
      <c r="B2384">
        <v>1</v>
      </c>
      <c r="C2384" t="s">
        <v>81</v>
      </c>
      <c r="D2384" t="s">
        <v>123</v>
      </c>
      <c r="E2384" t="s">
        <v>131</v>
      </c>
      <c r="F2384" t="s">
        <v>6963</v>
      </c>
      <c r="G2384" t="s">
        <v>133</v>
      </c>
      <c r="H2384" t="s">
        <v>134</v>
      </c>
      <c r="I2384" t="s">
        <v>135</v>
      </c>
      <c r="J2384" t="s">
        <v>136</v>
      </c>
      <c r="K2384" t="s">
        <v>137</v>
      </c>
      <c r="L2384" t="s">
        <v>6964</v>
      </c>
      <c r="M2384" t="s">
        <v>6965</v>
      </c>
      <c r="N2384">
        <v>17.614999999999998</v>
      </c>
      <c r="O2384">
        <v>0</v>
      </c>
      <c r="P2384">
        <v>128</v>
      </c>
      <c r="Q2384">
        <v>0</v>
      </c>
      <c r="R2384">
        <v>2</v>
      </c>
      <c r="S2384">
        <v>0</v>
      </c>
      <c r="T2384">
        <v>5</v>
      </c>
      <c r="U2384">
        <v>0</v>
      </c>
      <c r="V2384">
        <v>0</v>
      </c>
      <c r="W2384">
        <v>0</v>
      </c>
      <c r="X2384">
        <v>571.12834046111016</v>
      </c>
      <c r="Y2384">
        <v>0</v>
      </c>
      <c r="Z2384">
        <v>0</v>
      </c>
      <c r="AA2384">
        <v>0</v>
      </c>
      <c r="AB2384">
        <v>35.739110252366281</v>
      </c>
      <c r="AC2384">
        <v>0</v>
      </c>
      <c r="AD2384">
        <v>0</v>
      </c>
      <c r="AE2384">
        <v>606.86745071347639</v>
      </c>
    </row>
    <row r="2385" spans="1:31" x14ac:dyDescent="0.25">
      <c r="A2385">
        <v>1900739</v>
      </c>
      <c r="B2385">
        <v>1</v>
      </c>
      <c r="C2385" t="s">
        <v>81</v>
      </c>
      <c r="D2385" t="s">
        <v>120</v>
      </c>
      <c r="E2385" t="s">
        <v>149</v>
      </c>
      <c r="F2385" t="s">
        <v>6512</v>
      </c>
      <c r="G2385" t="s">
        <v>151</v>
      </c>
      <c r="H2385" t="s">
        <v>134</v>
      </c>
      <c r="I2385" t="s">
        <v>135</v>
      </c>
      <c r="J2385" t="s">
        <v>136</v>
      </c>
      <c r="K2385" t="s">
        <v>137</v>
      </c>
      <c r="L2385" t="s">
        <v>6966</v>
      </c>
      <c r="M2385" t="s">
        <v>6967</v>
      </c>
      <c r="N2385">
        <v>1.708611111</v>
      </c>
      <c r="O2385">
        <v>0</v>
      </c>
      <c r="P2385">
        <v>575</v>
      </c>
      <c r="Q2385">
        <v>0</v>
      </c>
      <c r="R2385">
        <v>0</v>
      </c>
      <c r="S2385">
        <v>0</v>
      </c>
      <c r="T2385">
        <v>19</v>
      </c>
      <c r="U2385">
        <v>0</v>
      </c>
      <c r="V2385">
        <v>0</v>
      </c>
      <c r="W2385">
        <v>0</v>
      </c>
      <c r="X2385">
        <v>269.80464854194338</v>
      </c>
      <c r="Y2385">
        <v>0</v>
      </c>
      <c r="Z2385">
        <v>0</v>
      </c>
      <c r="AA2385">
        <v>0</v>
      </c>
      <c r="AB2385">
        <v>28.642157552567358</v>
      </c>
      <c r="AC2385">
        <v>0</v>
      </c>
      <c r="AD2385">
        <v>0</v>
      </c>
      <c r="AE2385">
        <v>298.44680609451075</v>
      </c>
    </row>
    <row r="2386" spans="1:31" x14ac:dyDescent="0.25">
      <c r="A2386">
        <v>1900762</v>
      </c>
      <c r="B2386">
        <v>1</v>
      </c>
      <c r="C2386" t="s">
        <v>80</v>
      </c>
      <c r="D2386" t="s">
        <v>106</v>
      </c>
      <c r="E2386" t="s">
        <v>131</v>
      </c>
      <c r="F2386" t="s">
        <v>6968</v>
      </c>
      <c r="G2386" t="s">
        <v>133</v>
      </c>
      <c r="H2386" t="s">
        <v>134</v>
      </c>
      <c r="I2386" t="s">
        <v>135</v>
      </c>
      <c r="J2386" t="s">
        <v>136</v>
      </c>
      <c r="K2386" t="s">
        <v>137</v>
      </c>
      <c r="L2386" t="s">
        <v>6969</v>
      </c>
      <c r="M2386" t="s">
        <v>6970</v>
      </c>
      <c r="N2386">
        <v>0.98388888799999996</v>
      </c>
      <c r="O2386">
        <v>0</v>
      </c>
      <c r="P2386">
        <v>86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24.024314282581532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24.024314282581532</v>
      </c>
    </row>
    <row r="2387" spans="1:31" x14ac:dyDescent="0.25">
      <c r="A2387">
        <v>1900908</v>
      </c>
      <c r="B2387">
        <v>1</v>
      </c>
      <c r="C2387" t="s">
        <v>81</v>
      </c>
      <c r="D2387" t="s">
        <v>128</v>
      </c>
      <c r="E2387" t="s">
        <v>131</v>
      </c>
      <c r="F2387" t="s">
        <v>6971</v>
      </c>
      <c r="G2387" t="s">
        <v>133</v>
      </c>
      <c r="H2387" t="s">
        <v>134</v>
      </c>
      <c r="I2387" t="s">
        <v>135</v>
      </c>
      <c r="J2387" t="s">
        <v>136</v>
      </c>
      <c r="K2387" t="s">
        <v>137</v>
      </c>
      <c r="L2387" t="s">
        <v>6972</v>
      </c>
      <c r="M2387" t="s">
        <v>6973</v>
      </c>
      <c r="N2387">
        <v>6.1455555549999996</v>
      </c>
      <c r="O2387">
        <v>0</v>
      </c>
      <c r="P2387">
        <v>14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20.148052016463957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20.148052016463957</v>
      </c>
    </row>
    <row r="2388" spans="1:31" x14ac:dyDescent="0.25">
      <c r="A2388">
        <v>1900547</v>
      </c>
      <c r="B2388">
        <v>1</v>
      </c>
      <c r="C2388" t="s">
        <v>80</v>
      </c>
      <c r="D2388" t="s">
        <v>95</v>
      </c>
      <c r="E2388" t="s">
        <v>171</v>
      </c>
      <c r="F2388" t="s">
        <v>607</v>
      </c>
      <c r="G2388" t="s">
        <v>156</v>
      </c>
      <c r="H2388" t="s">
        <v>157</v>
      </c>
      <c r="I2388" t="s">
        <v>135</v>
      </c>
      <c r="J2388" t="s">
        <v>136</v>
      </c>
      <c r="K2388" t="s">
        <v>137</v>
      </c>
      <c r="L2388" t="s">
        <v>6974</v>
      </c>
      <c r="M2388" t="s">
        <v>6975</v>
      </c>
      <c r="N2388">
        <v>0.29825361099999997</v>
      </c>
      <c r="O2388">
        <v>7</v>
      </c>
      <c r="P2388">
        <v>3976</v>
      </c>
      <c r="Q2388">
        <v>2</v>
      </c>
      <c r="R2388">
        <v>44</v>
      </c>
      <c r="S2388">
        <v>17</v>
      </c>
      <c r="T2388">
        <v>236</v>
      </c>
      <c r="U2388">
        <v>3</v>
      </c>
      <c r="V2388">
        <v>1</v>
      </c>
      <c r="W2388">
        <v>6.0424563035492147</v>
      </c>
      <c r="X2388">
        <v>340.72678779016468</v>
      </c>
      <c r="Y2388">
        <v>0.36988140223253335</v>
      </c>
      <c r="Z2388">
        <v>6.9609599123633776</v>
      </c>
      <c r="AA2388">
        <v>44.452575366568738</v>
      </c>
      <c r="AB2388">
        <v>124.60196300604389</v>
      </c>
      <c r="AC2388">
        <v>79.281690493665565</v>
      </c>
      <c r="AD2388">
        <v>0.27803469400669001</v>
      </c>
      <c r="AE2388">
        <v>602.71434896859466</v>
      </c>
    </row>
    <row r="2389" spans="1:31" x14ac:dyDescent="0.25">
      <c r="A2389">
        <v>1900298</v>
      </c>
      <c r="B2389">
        <v>1</v>
      </c>
      <c r="C2389" t="s">
        <v>81</v>
      </c>
      <c r="D2389" t="s">
        <v>128</v>
      </c>
      <c r="E2389" t="s">
        <v>190</v>
      </c>
      <c r="F2389" t="s">
        <v>6976</v>
      </c>
      <c r="G2389" t="s">
        <v>156</v>
      </c>
      <c r="H2389" t="s">
        <v>157</v>
      </c>
      <c r="I2389" t="s">
        <v>135</v>
      </c>
      <c r="J2389" t="s">
        <v>136</v>
      </c>
      <c r="K2389" t="s">
        <v>137</v>
      </c>
      <c r="L2389" t="s">
        <v>6977</v>
      </c>
      <c r="M2389" t="s">
        <v>6978</v>
      </c>
      <c r="N2389">
        <v>1.6902777769999999</v>
      </c>
      <c r="O2389">
        <v>0</v>
      </c>
      <c r="P2389">
        <v>15</v>
      </c>
      <c r="Q2389">
        <v>0</v>
      </c>
      <c r="R2389">
        <v>19</v>
      </c>
      <c r="S2389">
        <v>8</v>
      </c>
      <c r="T2389">
        <v>4</v>
      </c>
      <c r="U2389">
        <v>2</v>
      </c>
      <c r="V2389">
        <v>0</v>
      </c>
      <c r="W2389">
        <v>0</v>
      </c>
      <c r="X2389">
        <v>10.194567368587728</v>
      </c>
      <c r="Y2389">
        <v>0</v>
      </c>
      <c r="Z2389">
        <v>25.824277611758792</v>
      </c>
      <c r="AA2389">
        <v>1586.5163125005179</v>
      </c>
      <c r="AB2389">
        <v>30.582064996728803</v>
      </c>
      <c r="AC2389">
        <v>464.05083031740315</v>
      </c>
      <c r="AD2389">
        <v>0</v>
      </c>
      <c r="AE2389">
        <v>2117.1680527949966</v>
      </c>
    </row>
    <row r="2390" spans="1:31" x14ac:dyDescent="0.25">
      <c r="A2390">
        <v>1900593</v>
      </c>
      <c r="B2390">
        <v>1</v>
      </c>
      <c r="C2390" t="s">
        <v>81</v>
      </c>
      <c r="D2390" t="s">
        <v>123</v>
      </c>
      <c r="E2390" t="s">
        <v>149</v>
      </c>
      <c r="F2390" t="s">
        <v>6979</v>
      </c>
      <c r="G2390" t="s">
        <v>439</v>
      </c>
      <c r="H2390" t="s">
        <v>134</v>
      </c>
      <c r="I2390" t="s">
        <v>135</v>
      </c>
      <c r="J2390" t="s">
        <v>136</v>
      </c>
      <c r="K2390" t="s">
        <v>137</v>
      </c>
      <c r="L2390" t="s">
        <v>6980</v>
      </c>
      <c r="M2390" t="s">
        <v>6981</v>
      </c>
      <c r="N2390">
        <v>4.0438888879999997</v>
      </c>
      <c r="O2390">
        <v>0</v>
      </c>
      <c r="P2390">
        <v>699</v>
      </c>
      <c r="Q2390">
        <v>0</v>
      </c>
      <c r="R2390">
        <v>0</v>
      </c>
      <c r="S2390">
        <v>0</v>
      </c>
      <c r="T2390">
        <v>45</v>
      </c>
      <c r="U2390">
        <v>0</v>
      </c>
      <c r="V2390">
        <v>0</v>
      </c>
      <c r="W2390">
        <v>0</v>
      </c>
      <c r="X2390">
        <v>657.19561470079225</v>
      </c>
      <c r="Y2390">
        <v>0</v>
      </c>
      <c r="Z2390">
        <v>0</v>
      </c>
      <c r="AA2390">
        <v>0</v>
      </c>
      <c r="AB2390">
        <v>208.66052371978853</v>
      </c>
      <c r="AC2390">
        <v>0</v>
      </c>
      <c r="AD2390">
        <v>0</v>
      </c>
      <c r="AE2390">
        <v>865.85613842058081</v>
      </c>
    </row>
    <row r="2391" spans="1:31" x14ac:dyDescent="0.25">
      <c r="A2391">
        <v>1900252</v>
      </c>
      <c r="B2391">
        <v>1</v>
      </c>
      <c r="C2391" t="s">
        <v>80</v>
      </c>
      <c r="D2391" t="s">
        <v>96</v>
      </c>
      <c r="E2391" t="s">
        <v>149</v>
      </c>
      <c r="F2391" t="s">
        <v>2607</v>
      </c>
      <c r="G2391" t="s">
        <v>279</v>
      </c>
      <c r="H2391" t="s">
        <v>134</v>
      </c>
      <c r="I2391" t="s">
        <v>135</v>
      </c>
      <c r="J2391" t="s">
        <v>136</v>
      </c>
      <c r="K2391" t="s">
        <v>137</v>
      </c>
      <c r="L2391" t="s">
        <v>6982</v>
      </c>
      <c r="M2391" t="s">
        <v>6983</v>
      </c>
      <c r="N2391">
        <v>1.260277777</v>
      </c>
      <c r="O2391">
        <v>0</v>
      </c>
      <c r="P2391">
        <v>237</v>
      </c>
      <c r="Q2391">
        <v>0</v>
      </c>
      <c r="R2391">
        <v>1</v>
      </c>
      <c r="S2391">
        <v>0</v>
      </c>
      <c r="T2391">
        <v>6</v>
      </c>
      <c r="U2391">
        <v>0</v>
      </c>
      <c r="V2391">
        <v>0</v>
      </c>
      <c r="W2391">
        <v>0</v>
      </c>
      <c r="X2391">
        <v>266.89384283297062</v>
      </c>
      <c r="Y2391">
        <v>0</v>
      </c>
      <c r="Z2391">
        <v>0.23856488286411334</v>
      </c>
      <c r="AA2391">
        <v>0</v>
      </c>
      <c r="AB2391">
        <v>18.792922835365776</v>
      </c>
      <c r="AC2391">
        <v>0</v>
      </c>
      <c r="AD2391">
        <v>0</v>
      </c>
      <c r="AE2391">
        <v>285.92533055120055</v>
      </c>
    </row>
    <row r="2392" spans="1:31" x14ac:dyDescent="0.25">
      <c r="A2392">
        <v>1900939</v>
      </c>
      <c r="B2392">
        <v>1</v>
      </c>
      <c r="C2392" t="s">
        <v>81</v>
      </c>
      <c r="D2392" t="s">
        <v>118</v>
      </c>
      <c r="E2392" t="s">
        <v>131</v>
      </c>
      <c r="F2392" t="s">
        <v>6984</v>
      </c>
      <c r="G2392" t="s">
        <v>279</v>
      </c>
      <c r="H2392" t="s">
        <v>134</v>
      </c>
      <c r="I2392" t="s">
        <v>135</v>
      </c>
      <c r="J2392" t="s">
        <v>136</v>
      </c>
      <c r="K2392" t="s">
        <v>137</v>
      </c>
      <c r="L2392" t="s">
        <v>6985</v>
      </c>
      <c r="M2392" t="s">
        <v>6986</v>
      </c>
      <c r="N2392">
        <v>1.0636111109999999</v>
      </c>
      <c r="O2392">
        <v>0</v>
      </c>
      <c r="P2392">
        <v>56</v>
      </c>
      <c r="Q2392">
        <v>0</v>
      </c>
      <c r="R2392">
        <v>0</v>
      </c>
      <c r="S2392">
        <v>0</v>
      </c>
      <c r="T2392">
        <v>21</v>
      </c>
      <c r="U2392">
        <v>0</v>
      </c>
      <c r="V2392">
        <v>0</v>
      </c>
      <c r="W2392">
        <v>0</v>
      </c>
      <c r="X2392">
        <v>14.878226596361207</v>
      </c>
      <c r="Y2392">
        <v>0</v>
      </c>
      <c r="Z2392">
        <v>0</v>
      </c>
      <c r="AA2392">
        <v>0</v>
      </c>
      <c r="AB2392">
        <v>11.11356905455875</v>
      </c>
      <c r="AC2392">
        <v>0</v>
      </c>
      <c r="AD2392">
        <v>0</v>
      </c>
      <c r="AE2392">
        <v>25.991795650919958</v>
      </c>
    </row>
    <row r="2393" spans="1:31" x14ac:dyDescent="0.25">
      <c r="A2393">
        <v>1900793</v>
      </c>
      <c r="B2393">
        <v>1</v>
      </c>
      <c r="C2393" t="s">
        <v>80</v>
      </c>
      <c r="D2393" t="s">
        <v>106</v>
      </c>
      <c r="E2393" t="s">
        <v>149</v>
      </c>
      <c r="F2393" t="s">
        <v>2985</v>
      </c>
      <c r="G2393" t="s">
        <v>151</v>
      </c>
      <c r="H2393" t="s">
        <v>134</v>
      </c>
      <c r="I2393" t="s">
        <v>135</v>
      </c>
      <c r="J2393" t="s">
        <v>136</v>
      </c>
      <c r="K2393" t="s">
        <v>137</v>
      </c>
      <c r="L2393" t="s">
        <v>6987</v>
      </c>
      <c r="M2393" t="s">
        <v>6988</v>
      </c>
      <c r="N2393">
        <v>1.768611111</v>
      </c>
      <c r="O2393">
        <v>0</v>
      </c>
      <c r="P2393">
        <v>158</v>
      </c>
      <c r="Q2393">
        <v>0</v>
      </c>
      <c r="R2393">
        <v>6</v>
      </c>
      <c r="S2393">
        <v>0</v>
      </c>
      <c r="T2393">
        <v>13</v>
      </c>
      <c r="U2393">
        <v>0</v>
      </c>
      <c r="V2393">
        <v>0</v>
      </c>
      <c r="W2393">
        <v>0</v>
      </c>
      <c r="X2393">
        <v>60.01485513699258</v>
      </c>
      <c r="Y2393">
        <v>0</v>
      </c>
      <c r="Z2393">
        <v>13.572128830676167</v>
      </c>
      <c r="AA2393">
        <v>0</v>
      </c>
      <c r="AB2393">
        <v>24.836675106024451</v>
      </c>
      <c r="AC2393">
        <v>0</v>
      </c>
      <c r="AD2393">
        <v>0</v>
      </c>
      <c r="AE2393">
        <v>98.423659073693187</v>
      </c>
    </row>
    <row r="2394" spans="1:31" x14ac:dyDescent="0.25">
      <c r="A2394">
        <v>1900106</v>
      </c>
      <c r="B2394">
        <v>1</v>
      </c>
      <c r="C2394" t="s">
        <v>81</v>
      </c>
      <c r="D2394" t="s">
        <v>118</v>
      </c>
      <c r="E2394" t="s">
        <v>131</v>
      </c>
      <c r="F2394" t="s">
        <v>6989</v>
      </c>
      <c r="G2394" t="s">
        <v>263</v>
      </c>
      <c r="H2394" t="s">
        <v>134</v>
      </c>
      <c r="I2394" t="s">
        <v>135</v>
      </c>
      <c r="J2394" t="s">
        <v>136</v>
      </c>
      <c r="K2394" t="s">
        <v>203</v>
      </c>
      <c r="L2394" t="s">
        <v>6990</v>
      </c>
      <c r="M2394" t="s">
        <v>6991</v>
      </c>
      <c r="N2394">
        <v>9.1605555550000002</v>
      </c>
      <c r="O2394">
        <v>0</v>
      </c>
      <c r="P2394">
        <v>32</v>
      </c>
      <c r="Q2394">
        <v>0</v>
      </c>
      <c r="R2394">
        <v>5</v>
      </c>
      <c r="S2394">
        <v>0</v>
      </c>
      <c r="T2394">
        <v>3</v>
      </c>
      <c r="U2394">
        <v>0</v>
      </c>
      <c r="V2394">
        <v>0</v>
      </c>
      <c r="W2394">
        <v>0</v>
      </c>
      <c r="X2394">
        <v>69.620229490026986</v>
      </c>
      <c r="Y2394">
        <v>0</v>
      </c>
      <c r="Z2394">
        <v>26.850595691347309</v>
      </c>
      <c r="AA2394">
        <v>0</v>
      </c>
      <c r="AB2394">
        <v>1.8556089015291304</v>
      </c>
      <c r="AC2394">
        <v>0</v>
      </c>
      <c r="AD2394">
        <v>0</v>
      </c>
      <c r="AE2394">
        <v>98.326434082903418</v>
      </c>
    </row>
    <row r="2395" spans="1:31" x14ac:dyDescent="0.25">
      <c r="A2395">
        <v>1900401</v>
      </c>
      <c r="B2395">
        <v>1</v>
      </c>
      <c r="C2395" t="s">
        <v>81</v>
      </c>
      <c r="D2395" t="s">
        <v>127</v>
      </c>
      <c r="E2395" t="s">
        <v>140</v>
      </c>
      <c r="F2395" t="s">
        <v>6992</v>
      </c>
      <c r="G2395" t="s">
        <v>217</v>
      </c>
      <c r="H2395" t="s">
        <v>134</v>
      </c>
      <c r="I2395" t="s">
        <v>135</v>
      </c>
      <c r="J2395" t="s">
        <v>136</v>
      </c>
      <c r="K2395" t="s">
        <v>137</v>
      </c>
      <c r="L2395" t="s">
        <v>6993</v>
      </c>
      <c r="M2395" t="s">
        <v>6994</v>
      </c>
      <c r="N2395">
        <v>1.7375</v>
      </c>
      <c r="O2395">
        <v>0</v>
      </c>
      <c r="P2395">
        <v>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1.7450677846764875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1.7450677846764875</v>
      </c>
    </row>
    <row r="2396" spans="1:31" x14ac:dyDescent="0.25">
      <c r="A2396">
        <v>1900501</v>
      </c>
      <c r="B2396">
        <v>1</v>
      </c>
      <c r="C2396" t="s">
        <v>80</v>
      </c>
      <c r="D2396" t="s">
        <v>99</v>
      </c>
      <c r="E2396" t="s">
        <v>140</v>
      </c>
      <c r="F2396" t="s">
        <v>6995</v>
      </c>
      <c r="G2396" t="s">
        <v>283</v>
      </c>
      <c r="H2396" t="s">
        <v>134</v>
      </c>
      <c r="I2396" t="s">
        <v>135</v>
      </c>
      <c r="J2396" t="s">
        <v>136</v>
      </c>
      <c r="K2396" t="s">
        <v>137</v>
      </c>
      <c r="L2396" t="s">
        <v>6996</v>
      </c>
      <c r="M2396" t="s">
        <v>6997</v>
      </c>
      <c r="N2396">
        <v>6.1530555549999999</v>
      </c>
      <c r="O2396">
        <v>0</v>
      </c>
      <c r="P2396">
        <v>1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1.728390461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1.728390461</v>
      </c>
    </row>
    <row r="2397" spans="1:31" x14ac:dyDescent="0.25">
      <c r="A2397">
        <v>1900355</v>
      </c>
      <c r="B2397">
        <v>1</v>
      </c>
      <c r="C2397" t="s">
        <v>81</v>
      </c>
      <c r="D2397" t="s">
        <v>128</v>
      </c>
      <c r="E2397" t="s">
        <v>131</v>
      </c>
      <c r="F2397" t="s">
        <v>6998</v>
      </c>
      <c r="G2397" t="s">
        <v>133</v>
      </c>
      <c r="H2397" t="s">
        <v>134</v>
      </c>
      <c r="I2397" t="s">
        <v>135</v>
      </c>
      <c r="J2397" t="s">
        <v>136</v>
      </c>
      <c r="K2397" t="s">
        <v>137</v>
      </c>
      <c r="L2397" t="s">
        <v>6999</v>
      </c>
      <c r="M2397" t="s">
        <v>7000</v>
      </c>
      <c r="N2397">
        <v>0.41083333300000002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7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17.485262217581422</v>
      </c>
      <c r="AC2397">
        <v>0</v>
      </c>
      <c r="AD2397">
        <v>0</v>
      </c>
      <c r="AE2397">
        <v>17.485262217581422</v>
      </c>
    </row>
    <row r="2398" spans="1:31" x14ac:dyDescent="0.25">
      <c r="A2398">
        <v>1900636</v>
      </c>
      <c r="B2398">
        <v>1</v>
      </c>
      <c r="C2398" t="s">
        <v>80</v>
      </c>
      <c r="D2398" t="s">
        <v>96</v>
      </c>
      <c r="E2398" t="s">
        <v>190</v>
      </c>
      <c r="F2398" t="s">
        <v>7001</v>
      </c>
      <c r="G2398" t="s">
        <v>304</v>
      </c>
      <c r="H2398" t="s">
        <v>157</v>
      </c>
      <c r="I2398" t="s">
        <v>135</v>
      </c>
      <c r="J2398" t="s">
        <v>136</v>
      </c>
      <c r="K2398" t="s">
        <v>137</v>
      </c>
      <c r="L2398" t="s">
        <v>7002</v>
      </c>
      <c r="M2398" t="s">
        <v>7003</v>
      </c>
      <c r="N2398">
        <v>2.6088888880000001</v>
      </c>
      <c r="O2398">
        <v>0</v>
      </c>
      <c r="P2398">
        <v>3</v>
      </c>
      <c r="Q2398">
        <v>0</v>
      </c>
      <c r="R2398">
        <v>0</v>
      </c>
      <c r="S2398">
        <v>0</v>
      </c>
      <c r="T2398">
        <v>17</v>
      </c>
      <c r="U2398">
        <v>0</v>
      </c>
      <c r="V2398">
        <v>0</v>
      </c>
      <c r="W2398">
        <v>0</v>
      </c>
      <c r="X2398">
        <v>20.056212954410434</v>
      </c>
      <c r="Y2398">
        <v>0</v>
      </c>
      <c r="Z2398">
        <v>0</v>
      </c>
      <c r="AA2398">
        <v>0</v>
      </c>
      <c r="AB2398">
        <v>493.06451624079284</v>
      </c>
      <c r="AC2398">
        <v>0</v>
      </c>
      <c r="AD2398">
        <v>0</v>
      </c>
      <c r="AE2398">
        <v>513.12072919520324</v>
      </c>
    </row>
    <row r="2399" spans="1:31" x14ac:dyDescent="0.25">
      <c r="A2399">
        <v>1900873</v>
      </c>
      <c r="B2399">
        <v>1</v>
      </c>
      <c r="C2399" t="s">
        <v>81</v>
      </c>
      <c r="D2399" t="s">
        <v>128</v>
      </c>
      <c r="E2399" t="s">
        <v>149</v>
      </c>
      <c r="F2399" t="s">
        <v>7004</v>
      </c>
      <c r="G2399" t="s">
        <v>151</v>
      </c>
      <c r="H2399" t="s">
        <v>134</v>
      </c>
      <c r="I2399" t="s">
        <v>135</v>
      </c>
      <c r="J2399" t="s">
        <v>136</v>
      </c>
      <c r="K2399" t="s">
        <v>137</v>
      </c>
      <c r="L2399" t="s">
        <v>7005</v>
      </c>
      <c r="M2399" t="s">
        <v>7006</v>
      </c>
      <c r="N2399">
        <v>0.49666666599999998</v>
      </c>
      <c r="O2399">
        <v>0</v>
      </c>
      <c r="P2399">
        <v>311</v>
      </c>
      <c r="Q2399">
        <v>0</v>
      </c>
      <c r="R2399">
        <v>0</v>
      </c>
      <c r="S2399">
        <v>0</v>
      </c>
      <c r="T2399">
        <v>22</v>
      </c>
      <c r="U2399">
        <v>0</v>
      </c>
      <c r="V2399">
        <v>0</v>
      </c>
      <c r="W2399">
        <v>0</v>
      </c>
      <c r="X2399">
        <v>50.232420053883963</v>
      </c>
      <c r="Y2399">
        <v>0</v>
      </c>
      <c r="Z2399">
        <v>0</v>
      </c>
      <c r="AA2399">
        <v>0</v>
      </c>
      <c r="AB2399">
        <v>41.248202545570685</v>
      </c>
      <c r="AC2399">
        <v>0</v>
      </c>
      <c r="AD2399">
        <v>0</v>
      </c>
      <c r="AE2399">
        <v>91.480622599454648</v>
      </c>
    </row>
    <row r="2400" spans="1:31" x14ac:dyDescent="0.25">
      <c r="A2400">
        <v>1900659</v>
      </c>
      <c r="B2400">
        <v>1</v>
      </c>
      <c r="C2400" t="s">
        <v>80</v>
      </c>
      <c r="D2400" t="s">
        <v>82</v>
      </c>
      <c r="E2400" t="s">
        <v>160</v>
      </c>
      <c r="F2400" t="s">
        <v>7007</v>
      </c>
      <c r="G2400" t="s">
        <v>162</v>
      </c>
      <c r="H2400" t="s">
        <v>134</v>
      </c>
      <c r="I2400" t="s">
        <v>135</v>
      </c>
      <c r="J2400" t="s">
        <v>136</v>
      </c>
      <c r="K2400" t="s">
        <v>137</v>
      </c>
      <c r="L2400" t="s">
        <v>7008</v>
      </c>
      <c r="M2400" t="s">
        <v>7009</v>
      </c>
      <c r="N2400">
        <v>2.3397222219999998</v>
      </c>
      <c r="O2400">
        <v>0</v>
      </c>
      <c r="P2400">
        <v>40</v>
      </c>
      <c r="Q2400">
        <v>0</v>
      </c>
      <c r="R2400">
        <v>0</v>
      </c>
      <c r="S2400">
        <v>0</v>
      </c>
      <c r="T2400">
        <v>21</v>
      </c>
      <c r="U2400">
        <v>0</v>
      </c>
      <c r="V2400">
        <v>1</v>
      </c>
      <c r="W2400">
        <v>0</v>
      </c>
      <c r="X2400">
        <v>27.575890545941707</v>
      </c>
      <c r="Y2400">
        <v>0</v>
      </c>
      <c r="Z2400">
        <v>0</v>
      </c>
      <c r="AA2400">
        <v>0</v>
      </c>
      <c r="AB2400">
        <v>130.82787025303381</v>
      </c>
      <c r="AC2400">
        <v>0</v>
      </c>
      <c r="AD2400">
        <v>345.53663382392699</v>
      </c>
      <c r="AE2400">
        <v>503.94039462290255</v>
      </c>
    </row>
    <row r="2401" spans="1:31" x14ac:dyDescent="0.25">
      <c r="A2401">
        <v>1900424</v>
      </c>
      <c r="B2401">
        <v>1</v>
      </c>
      <c r="C2401" t="s">
        <v>80</v>
      </c>
      <c r="D2401" t="s">
        <v>107</v>
      </c>
      <c r="E2401" t="s">
        <v>160</v>
      </c>
      <c r="F2401" t="s">
        <v>7010</v>
      </c>
      <c r="G2401" t="s">
        <v>133</v>
      </c>
      <c r="H2401" t="s">
        <v>134</v>
      </c>
      <c r="I2401" t="s">
        <v>135</v>
      </c>
      <c r="J2401" t="s">
        <v>136</v>
      </c>
      <c r="K2401" t="s">
        <v>137</v>
      </c>
      <c r="L2401" t="s">
        <v>7011</v>
      </c>
      <c r="M2401" t="s">
        <v>7012</v>
      </c>
      <c r="N2401">
        <v>2.5605555550000001</v>
      </c>
      <c r="O2401">
        <v>0</v>
      </c>
      <c r="P2401">
        <v>12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0</v>
      </c>
      <c r="X2401">
        <v>3.7541599664241976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3.7541599664241976</v>
      </c>
    </row>
    <row r="2402" spans="1:31" x14ac:dyDescent="0.25">
      <c r="A2402">
        <v>1900467</v>
      </c>
      <c r="B2402">
        <v>1</v>
      </c>
      <c r="C2402" t="s">
        <v>81</v>
      </c>
      <c r="D2402" t="s">
        <v>116</v>
      </c>
      <c r="E2402" t="s">
        <v>220</v>
      </c>
      <c r="F2402" t="s">
        <v>7013</v>
      </c>
      <c r="G2402" t="s">
        <v>156</v>
      </c>
      <c r="H2402" t="s">
        <v>157</v>
      </c>
      <c r="I2402" t="s">
        <v>135</v>
      </c>
      <c r="J2402" t="s">
        <v>136</v>
      </c>
      <c r="K2402" t="s">
        <v>137</v>
      </c>
      <c r="L2402" t="s">
        <v>7014</v>
      </c>
      <c r="M2402" t="s">
        <v>7015</v>
      </c>
      <c r="N2402">
        <v>4.2283333330000001</v>
      </c>
      <c r="O2402">
        <v>0</v>
      </c>
      <c r="P2402">
        <v>669</v>
      </c>
      <c r="Q2402">
        <v>0</v>
      </c>
      <c r="R2402">
        <v>67</v>
      </c>
      <c r="S2402">
        <v>2</v>
      </c>
      <c r="T2402">
        <v>84</v>
      </c>
      <c r="U2402">
        <v>0</v>
      </c>
      <c r="V2402">
        <v>0</v>
      </c>
      <c r="W2402">
        <v>0</v>
      </c>
      <c r="X2402">
        <v>572.92197712100653</v>
      </c>
      <c r="Y2402">
        <v>0</v>
      </c>
      <c r="Z2402">
        <v>278.12202812516455</v>
      </c>
      <c r="AA2402">
        <v>19.327653765353116</v>
      </c>
      <c r="AB2402">
        <v>207.31818173810674</v>
      </c>
      <c r="AC2402">
        <v>0</v>
      </c>
      <c r="AD2402">
        <v>0</v>
      </c>
      <c r="AE2402">
        <v>1077.689840749631</v>
      </c>
    </row>
    <row r="2403" spans="1:31" x14ac:dyDescent="0.25">
      <c r="A2403">
        <v>1900118</v>
      </c>
      <c r="B2403">
        <v>1</v>
      </c>
      <c r="C2403" t="s">
        <v>81</v>
      </c>
      <c r="D2403" t="s">
        <v>121</v>
      </c>
      <c r="E2403" t="s">
        <v>190</v>
      </c>
      <c r="F2403" t="s">
        <v>7016</v>
      </c>
      <c r="G2403" t="s">
        <v>202</v>
      </c>
      <c r="H2403" t="s">
        <v>157</v>
      </c>
      <c r="I2403" t="s">
        <v>135</v>
      </c>
      <c r="J2403" t="s">
        <v>136</v>
      </c>
      <c r="K2403" t="s">
        <v>203</v>
      </c>
      <c r="L2403" t="s">
        <v>7017</v>
      </c>
      <c r="M2403" t="s">
        <v>7018</v>
      </c>
      <c r="N2403">
        <v>8.1909166659999997</v>
      </c>
      <c r="O2403">
        <v>0</v>
      </c>
      <c r="P2403">
        <v>12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16.970377282877923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16.970377282877923</v>
      </c>
    </row>
    <row r="2404" spans="1:31" x14ac:dyDescent="0.25">
      <c r="A2404">
        <v>1900567</v>
      </c>
      <c r="B2404">
        <v>1</v>
      </c>
      <c r="C2404" t="s">
        <v>80</v>
      </c>
      <c r="D2404" t="s">
        <v>92</v>
      </c>
      <c r="E2404" t="s">
        <v>149</v>
      </c>
      <c r="F2404" t="s">
        <v>7019</v>
      </c>
      <c r="G2404" t="s">
        <v>487</v>
      </c>
      <c r="H2404" t="s">
        <v>134</v>
      </c>
      <c r="I2404" t="s">
        <v>135</v>
      </c>
      <c r="J2404" t="s">
        <v>136</v>
      </c>
      <c r="K2404" t="s">
        <v>137</v>
      </c>
      <c r="L2404" t="s">
        <v>7020</v>
      </c>
      <c r="M2404" t="s">
        <v>7021</v>
      </c>
      <c r="N2404">
        <v>1.436666666</v>
      </c>
      <c r="O2404">
        <v>0</v>
      </c>
      <c r="P2404">
        <v>177</v>
      </c>
      <c r="Q2404">
        <v>0</v>
      </c>
      <c r="R2404">
        <v>0</v>
      </c>
      <c r="S2404">
        <v>0</v>
      </c>
      <c r="T2404">
        <v>12</v>
      </c>
      <c r="U2404">
        <v>0</v>
      </c>
      <c r="V2404">
        <v>0</v>
      </c>
      <c r="W2404">
        <v>0</v>
      </c>
      <c r="X2404">
        <v>81.336267429642703</v>
      </c>
      <c r="Y2404">
        <v>0</v>
      </c>
      <c r="Z2404">
        <v>0</v>
      </c>
      <c r="AA2404">
        <v>0</v>
      </c>
      <c r="AB2404">
        <v>131.98914608773956</v>
      </c>
      <c r="AC2404">
        <v>0</v>
      </c>
      <c r="AD2404">
        <v>0</v>
      </c>
      <c r="AE2404">
        <v>213.32541351738226</v>
      </c>
    </row>
    <row r="2405" spans="1:31" x14ac:dyDescent="0.25">
      <c r="A2405">
        <v>1900759</v>
      </c>
      <c r="B2405">
        <v>1</v>
      </c>
      <c r="C2405" t="s">
        <v>80</v>
      </c>
      <c r="D2405" t="s">
        <v>108</v>
      </c>
      <c r="E2405" t="s">
        <v>131</v>
      </c>
      <c r="F2405" t="s">
        <v>7022</v>
      </c>
      <c r="G2405" t="s">
        <v>279</v>
      </c>
      <c r="H2405" t="s">
        <v>134</v>
      </c>
      <c r="I2405" t="s">
        <v>135</v>
      </c>
      <c r="J2405" t="s">
        <v>136</v>
      </c>
      <c r="K2405" t="s">
        <v>137</v>
      </c>
      <c r="L2405" t="s">
        <v>7023</v>
      </c>
      <c r="M2405" t="s">
        <v>7024</v>
      </c>
      <c r="N2405">
        <v>2.0916666660000001</v>
      </c>
      <c r="O2405">
        <v>0</v>
      </c>
      <c r="P2405">
        <v>2</v>
      </c>
      <c r="Q2405">
        <v>0</v>
      </c>
      <c r="R2405">
        <v>1</v>
      </c>
      <c r="S2405">
        <v>0</v>
      </c>
      <c r="T2405">
        <v>1</v>
      </c>
      <c r="U2405">
        <v>0</v>
      </c>
      <c r="V2405">
        <v>0</v>
      </c>
      <c r="W2405">
        <v>0</v>
      </c>
      <c r="X2405">
        <v>1.8636081226588066</v>
      </c>
      <c r="Y2405">
        <v>0</v>
      </c>
      <c r="Z2405">
        <v>8.5067354489793168</v>
      </c>
      <c r="AA2405">
        <v>0</v>
      </c>
      <c r="AB2405">
        <v>1.273204204037395</v>
      </c>
      <c r="AC2405">
        <v>0</v>
      </c>
      <c r="AD2405">
        <v>0</v>
      </c>
      <c r="AE2405">
        <v>11.643547775675518</v>
      </c>
    </row>
    <row r="2406" spans="1:31" x14ac:dyDescent="0.25">
      <c r="A2406">
        <v>1900026</v>
      </c>
      <c r="B2406">
        <v>1</v>
      </c>
      <c r="C2406" t="s">
        <v>80</v>
      </c>
      <c r="D2406" t="s">
        <v>90</v>
      </c>
      <c r="E2406" t="s">
        <v>140</v>
      </c>
      <c r="F2406" t="s">
        <v>7025</v>
      </c>
      <c r="G2406" t="s">
        <v>217</v>
      </c>
      <c r="H2406" t="s">
        <v>134</v>
      </c>
      <c r="I2406" t="s">
        <v>135</v>
      </c>
      <c r="J2406" t="s">
        <v>136</v>
      </c>
      <c r="K2406" t="s">
        <v>137</v>
      </c>
      <c r="L2406" t="s">
        <v>7026</v>
      </c>
      <c r="M2406" t="s">
        <v>7027</v>
      </c>
      <c r="N2406">
        <v>2.630833333</v>
      </c>
      <c r="O2406">
        <v>0</v>
      </c>
      <c r="P2406">
        <v>7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3.9819464150586574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3.9819464150586574</v>
      </c>
    </row>
    <row r="2407" spans="1:31" x14ac:dyDescent="0.25">
      <c r="A2407">
        <v>1900928</v>
      </c>
      <c r="B2407">
        <v>1</v>
      </c>
      <c r="C2407" t="s">
        <v>80</v>
      </c>
      <c r="D2407" t="s">
        <v>88</v>
      </c>
      <c r="E2407" t="s">
        <v>131</v>
      </c>
      <c r="F2407" t="s">
        <v>2676</v>
      </c>
      <c r="G2407" t="s">
        <v>133</v>
      </c>
      <c r="H2407" t="s">
        <v>134</v>
      </c>
      <c r="I2407" t="s">
        <v>135</v>
      </c>
      <c r="J2407" t="s">
        <v>136</v>
      </c>
      <c r="K2407" t="s">
        <v>137</v>
      </c>
      <c r="L2407" t="s">
        <v>7028</v>
      </c>
      <c r="M2407" t="s">
        <v>7029</v>
      </c>
      <c r="N2407">
        <v>2.539722222</v>
      </c>
      <c r="O2407">
        <v>0</v>
      </c>
      <c r="P2407">
        <v>67</v>
      </c>
      <c r="Q2407">
        <v>0</v>
      </c>
      <c r="R2407">
        <v>0</v>
      </c>
      <c r="S2407">
        <v>0</v>
      </c>
      <c r="T2407">
        <v>25</v>
      </c>
      <c r="U2407">
        <v>0</v>
      </c>
      <c r="V2407">
        <v>0</v>
      </c>
      <c r="W2407">
        <v>0</v>
      </c>
      <c r="X2407">
        <v>53.714028318827275</v>
      </c>
      <c r="Y2407">
        <v>0</v>
      </c>
      <c r="Z2407">
        <v>0</v>
      </c>
      <c r="AA2407">
        <v>0</v>
      </c>
      <c r="AB2407">
        <v>83.773570840092532</v>
      </c>
      <c r="AC2407">
        <v>0</v>
      </c>
      <c r="AD2407">
        <v>0</v>
      </c>
      <c r="AE2407">
        <v>137.48759915891981</v>
      </c>
    </row>
    <row r="2408" spans="1:31" x14ac:dyDescent="0.25">
      <c r="A2408">
        <v>1900865</v>
      </c>
      <c r="B2408">
        <v>1</v>
      </c>
      <c r="C2408" t="s">
        <v>80</v>
      </c>
      <c r="D2408" t="s">
        <v>93</v>
      </c>
      <c r="E2408" t="s">
        <v>131</v>
      </c>
      <c r="F2408" t="s">
        <v>7030</v>
      </c>
      <c r="G2408" t="s">
        <v>133</v>
      </c>
      <c r="H2408" t="s">
        <v>134</v>
      </c>
      <c r="I2408" t="s">
        <v>135</v>
      </c>
      <c r="J2408" t="s">
        <v>136</v>
      </c>
      <c r="K2408" t="s">
        <v>137</v>
      </c>
      <c r="L2408" t="s">
        <v>7031</v>
      </c>
      <c r="M2408" t="s">
        <v>7032</v>
      </c>
      <c r="N2408">
        <v>3.2283333330000001</v>
      </c>
      <c r="O2408">
        <v>0</v>
      </c>
      <c r="P2408">
        <v>98</v>
      </c>
      <c r="Q2408">
        <v>0</v>
      </c>
      <c r="R2408">
        <v>0</v>
      </c>
      <c r="S2408">
        <v>0</v>
      </c>
      <c r="T2408">
        <v>2</v>
      </c>
      <c r="U2408">
        <v>0</v>
      </c>
      <c r="V2408">
        <v>0</v>
      </c>
      <c r="W2408">
        <v>0</v>
      </c>
      <c r="X2408">
        <v>81.960014254767174</v>
      </c>
      <c r="Y2408">
        <v>0</v>
      </c>
      <c r="Z2408">
        <v>0</v>
      </c>
      <c r="AA2408">
        <v>0</v>
      </c>
      <c r="AB2408">
        <v>0.32315300441987393</v>
      </c>
      <c r="AC2408">
        <v>0</v>
      </c>
      <c r="AD2408">
        <v>0</v>
      </c>
      <c r="AE2408">
        <v>82.283167259187053</v>
      </c>
    </row>
    <row r="2409" spans="1:31" x14ac:dyDescent="0.25">
      <c r="A2409">
        <v>1900275</v>
      </c>
      <c r="B2409">
        <v>1</v>
      </c>
      <c r="C2409" t="s">
        <v>80</v>
      </c>
      <c r="D2409" t="s">
        <v>93</v>
      </c>
      <c r="E2409" t="s">
        <v>140</v>
      </c>
      <c r="F2409" t="s">
        <v>7033</v>
      </c>
      <c r="G2409" t="s">
        <v>342</v>
      </c>
      <c r="H2409" t="s">
        <v>134</v>
      </c>
      <c r="I2409" t="s">
        <v>135</v>
      </c>
      <c r="J2409" t="s">
        <v>136</v>
      </c>
      <c r="K2409" t="s">
        <v>137</v>
      </c>
      <c r="L2409" t="s">
        <v>7034</v>
      </c>
      <c r="M2409" t="s">
        <v>7035</v>
      </c>
      <c r="N2409">
        <v>2.1436111109999998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2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2.7759900527645103</v>
      </c>
      <c r="AC2409">
        <v>0</v>
      </c>
      <c r="AD2409">
        <v>0</v>
      </c>
      <c r="AE2409">
        <v>2.7759900527645103</v>
      </c>
    </row>
    <row r="2410" spans="1:31" x14ac:dyDescent="0.25">
      <c r="A2410">
        <v>1900673</v>
      </c>
      <c r="B2410">
        <v>1</v>
      </c>
      <c r="C2410" t="s">
        <v>80</v>
      </c>
      <c r="D2410" t="s">
        <v>82</v>
      </c>
      <c r="E2410" t="s">
        <v>131</v>
      </c>
      <c r="F2410" t="s">
        <v>7036</v>
      </c>
      <c r="G2410" t="s">
        <v>133</v>
      </c>
      <c r="H2410" t="s">
        <v>134</v>
      </c>
      <c r="I2410" t="s">
        <v>135</v>
      </c>
      <c r="J2410" t="s">
        <v>136</v>
      </c>
      <c r="K2410" t="s">
        <v>137</v>
      </c>
      <c r="L2410" t="s">
        <v>7037</v>
      </c>
      <c r="M2410" t="s">
        <v>7038</v>
      </c>
      <c r="N2410">
        <v>5.1677777770000004</v>
      </c>
      <c r="O2410">
        <v>0</v>
      </c>
      <c r="P2410">
        <v>7</v>
      </c>
      <c r="Q2410">
        <v>0</v>
      </c>
      <c r="R2410">
        <v>0</v>
      </c>
      <c r="S2410">
        <v>0</v>
      </c>
      <c r="T2410">
        <v>7</v>
      </c>
      <c r="U2410">
        <v>0</v>
      </c>
      <c r="V2410">
        <v>0</v>
      </c>
      <c r="W2410">
        <v>0</v>
      </c>
      <c r="X2410">
        <v>17.0458342531266</v>
      </c>
      <c r="Y2410">
        <v>0</v>
      </c>
      <c r="Z2410">
        <v>0</v>
      </c>
      <c r="AA2410">
        <v>0</v>
      </c>
      <c r="AB2410">
        <v>47.551199934485446</v>
      </c>
      <c r="AC2410">
        <v>0</v>
      </c>
      <c r="AD2410">
        <v>0</v>
      </c>
      <c r="AE2410">
        <v>64.597034187612053</v>
      </c>
    </row>
    <row r="2411" spans="1:31" x14ac:dyDescent="0.25">
      <c r="A2411">
        <v>1900773</v>
      </c>
      <c r="B2411">
        <v>1</v>
      </c>
      <c r="C2411" t="s">
        <v>81</v>
      </c>
      <c r="D2411" t="s">
        <v>118</v>
      </c>
      <c r="E2411" t="s">
        <v>131</v>
      </c>
      <c r="F2411" t="s">
        <v>7039</v>
      </c>
      <c r="G2411" t="s">
        <v>133</v>
      </c>
      <c r="H2411" t="s">
        <v>134</v>
      </c>
      <c r="I2411" t="s">
        <v>135</v>
      </c>
      <c r="J2411" t="s">
        <v>136</v>
      </c>
      <c r="K2411" t="s">
        <v>137</v>
      </c>
      <c r="L2411" t="s">
        <v>7040</v>
      </c>
      <c r="M2411" t="s">
        <v>7041</v>
      </c>
      <c r="N2411">
        <v>2.0077777769999998</v>
      </c>
      <c r="O2411">
        <v>0</v>
      </c>
      <c r="P2411">
        <v>124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64.887601149855627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64.887601149855627</v>
      </c>
    </row>
    <row r="2412" spans="1:31" x14ac:dyDescent="0.25">
      <c r="A2412">
        <v>1900719</v>
      </c>
      <c r="B2412">
        <v>1</v>
      </c>
      <c r="C2412" t="s">
        <v>81</v>
      </c>
      <c r="D2412" t="s">
        <v>120</v>
      </c>
      <c r="E2412" t="s">
        <v>220</v>
      </c>
      <c r="F2412" t="s">
        <v>5680</v>
      </c>
      <c r="G2412" t="s">
        <v>156</v>
      </c>
      <c r="H2412" t="s">
        <v>157</v>
      </c>
      <c r="I2412" t="s">
        <v>135</v>
      </c>
      <c r="J2412" t="s">
        <v>136</v>
      </c>
      <c r="K2412" t="s">
        <v>137</v>
      </c>
      <c r="L2412" t="s">
        <v>7042</v>
      </c>
      <c r="M2412" t="s">
        <v>7043</v>
      </c>
      <c r="N2412">
        <v>0.89222222200000001</v>
      </c>
      <c r="O2412">
        <v>0</v>
      </c>
      <c r="P2412">
        <v>257</v>
      </c>
      <c r="Q2412">
        <v>4</v>
      </c>
      <c r="R2412">
        <v>14</v>
      </c>
      <c r="S2412">
        <v>0</v>
      </c>
      <c r="T2412">
        <v>22</v>
      </c>
      <c r="U2412">
        <v>0</v>
      </c>
      <c r="V2412">
        <v>0</v>
      </c>
      <c r="W2412">
        <v>0</v>
      </c>
      <c r="X2412">
        <v>68.237118643305067</v>
      </c>
      <c r="Y2412">
        <v>29.902239577842902</v>
      </c>
      <c r="Z2412">
        <v>127.64196333876046</v>
      </c>
      <c r="AA2412">
        <v>0</v>
      </c>
      <c r="AB2412">
        <v>12.80197610810596</v>
      </c>
      <c r="AC2412">
        <v>0</v>
      </c>
      <c r="AD2412">
        <v>0</v>
      </c>
      <c r="AE2412">
        <v>238.58329766801438</v>
      </c>
    </row>
    <row r="2413" spans="1:31" x14ac:dyDescent="0.25">
      <c r="A2413">
        <v>1900790</v>
      </c>
      <c r="B2413">
        <v>1</v>
      </c>
      <c r="C2413" t="s">
        <v>80</v>
      </c>
      <c r="D2413" t="s">
        <v>85</v>
      </c>
      <c r="E2413" t="s">
        <v>131</v>
      </c>
      <c r="F2413" t="s">
        <v>7044</v>
      </c>
      <c r="G2413" t="s">
        <v>133</v>
      </c>
      <c r="H2413" t="s">
        <v>134</v>
      </c>
      <c r="I2413" t="s">
        <v>135</v>
      </c>
      <c r="J2413" t="s">
        <v>136</v>
      </c>
      <c r="K2413" t="s">
        <v>137</v>
      </c>
      <c r="L2413" t="s">
        <v>7045</v>
      </c>
      <c r="M2413" t="s">
        <v>7046</v>
      </c>
      <c r="N2413">
        <v>2.1011111109999998</v>
      </c>
      <c r="O2413">
        <v>0</v>
      </c>
      <c r="P2413">
        <v>227</v>
      </c>
      <c r="Q2413">
        <v>0</v>
      </c>
      <c r="R2413">
        <v>0</v>
      </c>
      <c r="S2413">
        <v>0</v>
      </c>
      <c r="T2413">
        <v>6</v>
      </c>
      <c r="U2413">
        <v>0</v>
      </c>
      <c r="V2413">
        <v>0</v>
      </c>
      <c r="W2413">
        <v>0</v>
      </c>
      <c r="X2413">
        <v>170.64136039433168</v>
      </c>
      <c r="Y2413">
        <v>0</v>
      </c>
      <c r="Z2413">
        <v>0</v>
      </c>
      <c r="AA2413">
        <v>0</v>
      </c>
      <c r="AB2413">
        <v>2.693551843074502</v>
      </c>
      <c r="AC2413">
        <v>0</v>
      </c>
      <c r="AD2413">
        <v>0</v>
      </c>
      <c r="AE2413">
        <v>173.33491223740617</v>
      </c>
    </row>
    <row r="2414" spans="1:31" x14ac:dyDescent="0.25">
      <c r="A2414">
        <v>1900742</v>
      </c>
      <c r="B2414">
        <v>1</v>
      </c>
      <c r="C2414" t="s">
        <v>80</v>
      </c>
      <c r="D2414" t="s">
        <v>106</v>
      </c>
      <c r="E2414" t="s">
        <v>149</v>
      </c>
      <c r="F2414" t="s">
        <v>7047</v>
      </c>
      <c r="G2414" t="s">
        <v>279</v>
      </c>
      <c r="H2414" t="s">
        <v>134</v>
      </c>
      <c r="I2414" t="s">
        <v>135</v>
      </c>
      <c r="J2414" t="s">
        <v>136</v>
      </c>
      <c r="K2414" t="s">
        <v>137</v>
      </c>
      <c r="L2414" t="s">
        <v>7048</v>
      </c>
      <c r="M2414" t="s">
        <v>7049</v>
      </c>
      <c r="N2414">
        <v>3.9727777770000001</v>
      </c>
      <c r="O2414">
        <v>0</v>
      </c>
      <c r="P2414">
        <v>1</v>
      </c>
      <c r="Q2414">
        <v>0</v>
      </c>
      <c r="R2414">
        <v>10</v>
      </c>
      <c r="S2414">
        <v>0</v>
      </c>
      <c r="T2414">
        <v>1</v>
      </c>
      <c r="U2414">
        <v>0</v>
      </c>
      <c r="V2414">
        <v>0</v>
      </c>
      <c r="W2414">
        <v>0</v>
      </c>
      <c r="X2414">
        <v>1.8883764092627162</v>
      </c>
      <c r="Y2414">
        <v>0</v>
      </c>
      <c r="Z2414">
        <v>115.03279299648752</v>
      </c>
      <c r="AA2414">
        <v>0</v>
      </c>
      <c r="AB2414">
        <v>9.8867721011680079</v>
      </c>
      <c r="AC2414">
        <v>0</v>
      </c>
      <c r="AD2414">
        <v>0</v>
      </c>
      <c r="AE2414">
        <v>126.80794150691824</v>
      </c>
    </row>
    <row r="2415" spans="1:31" x14ac:dyDescent="0.25">
      <c r="A2415">
        <v>1900103</v>
      </c>
      <c r="B2415">
        <v>1</v>
      </c>
      <c r="C2415" t="s">
        <v>80</v>
      </c>
      <c r="D2415" t="s">
        <v>100</v>
      </c>
      <c r="E2415" t="s">
        <v>190</v>
      </c>
      <c r="F2415" t="s">
        <v>7050</v>
      </c>
      <c r="G2415" t="s">
        <v>241</v>
      </c>
      <c r="H2415" t="s">
        <v>157</v>
      </c>
      <c r="I2415" t="s">
        <v>135</v>
      </c>
      <c r="J2415" t="s">
        <v>136</v>
      </c>
      <c r="K2415" t="s">
        <v>137</v>
      </c>
      <c r="L2415" t="s">
        <v>7051</v>
      </c>
      <c r="M2415" t="s">
        <v>7052</v>
      </c>
      <c r="N2415">
        <v>1.7366666660000001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53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504.21965099770227</v>
      </c>
      <c r="AC2415">
        <v>0</v>
      </c>
      <c r="AD2415">
        <v>0</v>
      </c>
      <c r="AE2415">
        <v>504.21965099770227</v>
      </c>
    </row>
    <row r="2416" spans="1:31" x14ac:dyDescent="0.25">
      <c r="A2416">
        <v>1900888</v>
      </c>
      <c r="B2416">
        <v>1</v>
      </c>
      <c r="C2416" t="s">
        <v>81</v>
      </c>
      <c r="D2416" t="s">
        <v>113</v>
      </c>
      <c r="E2416" t="s">
        <v>149</v>
      </c>
      <c r="F2416" t="s">
        <v>7053</v>
      </c>
      <c r="G2416" t="s">
        <v>151</v>
      </c>
      <c r="H2416" t="s">
        <v>134</v>
      </c>
      <c r="I2416" t="s">
        <v>135</v>
      </c>
      <c r="J2416" t="s">
        <v>136</v>
      </c>
      <c r="K2416" t="s">
        <v>137</v>
      </c>
      <c r="L2416" t="s">
        <v>7054</v>
      </c>
      <c r="M2416" t="s">
        <v>7055</v>
      </c>
      <c r="N2416">
        <v>0.95027777700000005</v>
      </c>
      <c r="O2416">
        <v>0</v>
      </c>
      <c r="P2416">
        <v>101</v>
      </c>
      <c r="Q2416">
        <v>0</v>
      </c>
      <c r="R2416">
        <v>1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20.756876544070408</v>
      </c>
      <c r="Y2416">
        <v>0</v>
      </c>
      <c r="Z2416">
        <v>1.5427210913121745</v>
      </c>
      <c r="AA2416">
        <v>0</v>
      </c>
      <c r="AB2416">
        <v>0.10285909843044</v>
      </c>
      <c r="AC2416">
        <v>0</v>
      </c>
      <c r="AD2416">
        <v>0</v>
      </c>
      <c r="AE2416">
        <v>22.402456733813022</v>
      </c>
    </row>
    <row r="2417" spans="1:31" x14ac:dyDescent="0.25">
      <c r="A2417">
        <v>1900272</v>
      </c>
      <c r="B2417">
        <v>1</v>
      </c>
      <c r="C2417" t="s">
        <v>80</v>
      </c>
      <c r="D2417" t="s">
        <v>85</v>
      </c>
      <c r="E2417" t="s">
        <v>160</v>
      </c>
      <c r="F2417" t="s">
        <v>7056</v>
      </c>
      <c r="G2417" t="s">
        <v>279</v>
      </c>
      <c r="H2417" t="s">
        <v>134</v>
      </c>
      <c r="I2417" t="s">
        <v>135</v>
      </c>
      <c r="J2417" t="s">
        <v>136</v>
      </c>
      <c r="K2417" t="s">
        <v>137</v>
      </c>
      <c r="L2417" t="s">
        <v>7057</v>
      </c>
      <c r="M2417" t="s">
        <v>6148</v>
      </c>
      <c r="N2417">
        <v>3.8544444439999999</v>
      </c>
      <c r="O2417">
        <v>0</v>
      </c>
      <c r="P2417">
        <v>47</v>
      </c>
      <c r="Q2417">
        <v>0</v>
      </c>
      <c r="R2417">
        <v>0</v>
      </c>
      <c r="S2417">
        <v>0</v>
      </c>
      <c r="T2417">
        <v>7</v>
      </c>
      <c r="U2417">
        <v>0</v>
      </c>
      <c r="V2417">
        <v>0</v>
      </c>
      <c r="W2417">
        <v>0</v>
      </c>
      <c r="X2417">
        <v>58.134671757050576</v>
      </c>
      <c r="Y2417">
        <v>0</v>
      </c>
      <c r="Z2417">
        <v>0</v>
      </c>
      <c r="AA2417">
        <v>0</v>
      </c>
      <c r="AB2417">
        <v>168.23391956119877</v>
      </c>
      <c r="AC2417">
        <v>0</v>
      </c>
      <c r="AD2417">
        <v>0</v>
      </c>
      <c r="AE2417">
        <v>226.36859131824934</v>
      </c>
    </row>
    <row r="2418" spans="1:31" x14ac:dyDescent="0.25">
      <c r="A2418">
        <v>1900982</v>
      </c>
      <c r="B2418">
        <v>1</v>
      </c>
      <c r="C2418" t="s">
        <v>80</v>
      </c>
      <c r="D2418" t="s">
        <v>105</v>
      </c>
      <c r="E2418" t="s">
        <v>131</v>
      </c>
      <c r="F2418" t="s">
        <v>7058</v>
      </c>
      <c r="G2418" t="s">
        <v>133</v>
      </c>
      <c r="H2418" t="s">
        <v>134</v>
      </c>
      <c r="I2418" t="s">
        <v>135</v>
      </c>
      <c r="J2418" t="s">
        <v>136</v>
      </c>
      <c r="K2418" t="s">
        <v>137</v>
      </c>
      <c r="L2418" t="s">
        <v>7059</v>
      </c>
      <c r="M2418" t="s">
        <v>7060</v>
      </c>
      <c r="N2418">
        <v>4.1172222219999997</v>
      </c>
      <c r="O2418">
        <v>0</v>
      </c>
      <c r="P2418">
        <v>339</v>
      </c>
      <c r="Q2418">
        <v>0</v>
      </c>
      <c r="R2418">
        <v>0</v>
      </c>
      <c r="S2418">
        <v>0</v>
      </c>
      <c r="T2418">
        <v>56</v>
      </c>
      <c r="U2418">
        <v>0</v>
      </c>
      <c r="V2418">
        <v>0</v>
      </c>
      <c r="W2418">
        <v>0</v>
      </c>
      <c r="X2418">
        <v>359.52353402151533</v>
      </c>
      <c r="Y2418">
        <v>0</v>
      </c>
      <c r="Z2418">
        <v>0</v>
      </c>
      <c r="AA2418">
        <v>0</v>
      </c>
      <c r="AB2418">
        <v>343.6195405561208</v>
      </c>
      <c r="AC2418">
        <v>0</v>
      </c>
      <c r="AD2418">
        <v>0</v>
      </c>
      <c r="AE2418">
        <v>703.14307457763607</v>
      </c>
    </row>
    <row r="2419" spans="1:31" x14ac:dyDescent="0.25">
      <c r="A2419">
        <v>1900656</v>
      </c>
      <c r="B2419">
        <v>1</v>
      </c>
      <c r="C2419" t="s">
        <v>80</v>
      </c>
      <c r="D2419" t="s">
        <v>92</v>
      </c>
      <c r="E2419" t="s">
        <v>160</v>
      </c>
      <c r="F2419" t="s">
        <v>7061</v>
      </c>
      <c r="G2419" t="s">
        <v>133</v>
      </c>
      <c r="H2419" t="s">
        <v>134</v>
      </c>
      <c r="I2419" t="s">
        <v>135</v>
      </c>
      <c r="J2419" t="s">
        <v>136</v>
      </c>
      <c r="K2419" t="s">
        <v>137</v>
      </c>
      <c r="L2419" t="s">
        <v>7062</v>
      </c>
      <c r="M2419" t="s">
        <v>7063</v>
      </c>
      <c r="N2419">
        <v>0.54861111100000004</v>
      </c>
      <c r="O2419">
        <v>0</v>
      </c>
      <c r="P2419">
        <v>135</v>
      </c>
      <c r="Q2419">
        <v>0</v>
      </c>
      <c r="R2419">
        <v>0</v>
      </c>
      <c r="S2419">
        <v>0</v>
      </c>
      <c r="T2419">
        <v>18</v>
      </c>
      <c r="U2419">
        <v>0</v>
      </c>
      <c r="V2419">
        <v>0</v>
      </c>
      <c r="W2419">
        <v>0</v>
      </c>
      <c r="X2419">
        <v>24.194589330700204</v>
      </c>
      <c r="Y2419">
        <v>0</v>
      </c>
      <c r="Z2419">
        <v>0</v>
      </c>
      <c r="AA2419">
        <v>0</v>
      </c>
      <c r="AB2419">
        <v>10.556662260606458</v>
      </c>
      <c r="AC2419">
        <v>0</v>
      </c>
      <c r="AD2419">
        <v>0</v>
      </c>
      <c r="AE2419">
        <v>34.751251591306662</v>
      </c>
    </row>
    <row r="2420" spans="1:31" x14ac:dyDescent="0.25">
      <c r="A2420">
        <v>1900644</v>
      </c>
      <c r="B2420">
        <v>1</v>
      </c>
      <c r="C2420" t="s">
        <v>80</v>
      </c>
      <c r="D2420" t="s">
        <v>106</v>
      </c>
      <c r="E2420" t="s">
        <v>149</v>
      </c>
      <c r="F2420" t="s">
        <v>7064</v>
      </c>
      <c r="G2420" t="s">
        <v>151</v>
      </c>
      <c r="H2420" t="s">
        <v>134</v>
      </c>
      <c r="I2420" t="s">
        <v>135</v>
      </c>
      <c r="J2420" t="s">
        <v>136</v>
      </c>
      <c r="K2420" t="s">
        <v>137</v>
      </c>
      <c r="L2420" t="s">
        <v>7065</v>
      </c>
      <c r="M2420" t="s">
        <v>7066</v>
      </c>
      <c r="N2420">
        <v>1.675277777</v>
      </c>
      <c r="O2420">
        <v>0</v>
      </c>
      <c r="P2420">
        <v>440</v>
      </c>
      <c r="Q2420">
        <v>0</v>
      </c>
      <c r="R2420">
        <v>1</v>
      </c>
      <c r="S2420">
        <v>0</v>
      </c>
      <c r="T2420">
        <v>25</v>
      </c>
      <c r="U2420">
        <v>0</v>
      </c>
      <c r="V2420">
        <v>0</v>
      </c>
      <c r="W2420">
        <v>0</v>
      </c>
      <c r="X2420">
        <v>221.81750785707351</v>
      </c>
      <c r="Y2420">
        <v>0</v>
      </c>
      <c r="Z2420">
        <v>1.2424522378187151</v>
      </c>
      <c r="AA2420">
        <v>0</v>
      </c>
      <c r="AB2420">
        <v>125.65615804043232</v>
      </c>
      <c r="AC2420">
        <v>0</v>
      </c>
      <c r="AD2420">
        <v>0</v>
      </c>
      <c r="AE2420">
        <v>348.71611813532456</v>
      </c>
    </row>
    <row r="2421" spans="1:31" x14ac:dyDescent="0.25">
      <c r="A2421">
        <v>1900853</v>
      </c>
      <c r="B2421">
        <v>1</v>
      </c>
      <c r="C2421" t="s">
        <v>80</v>
      </c>
      <c r="D2421" t="s">
        <v>83</v>
      </c>
      <c r="E2421" t="s">
        <v>131</v>
      </c>
      <c r="F2421" t="s">
        <v>7067</v>
      </c>
      <c r="G2421" t="s">
        <v>1162</v>
      </c>
      <c r="H2421" t="s">
        <v>134</v>
      </c>
      <c r="I2421" t="s">
        <v>135</v>
      </c>
      <c r="J2421" t="s">
        <v>136</v>
      </c>
      <c r="K2421" t="s">
        <v>137</v>
      </c>
      <c r="L2421" t="s">
        <v>7068</v>
      </c>
      <c r="M2421" t="s">
        <v>7069</v>
      </c>
      <c r="N2421">
        <v>4.670833333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47</v>
      </c>
      <c r="U2421">
        <v>0</v>
      </c>
      <c r="V2421">
        <v>2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161.47441128628057</v>
      </c>
      <c r="AC2421">
        <v>0</v>
      </c>
      <c r="AD2421">
        <v>20.404065554146378</v>
      </c>
      <c r="AE2421">
        <v>181.87847684042694</v>
      </c>
    </row>
    <row r="2422" spans="1:31" x14ac:dyDescent="0.25">
      <c r="A2422">
        <v>1900201</v>
      </c>
      <c r="B2422">
        <v>1</v>
      </c>
      <c r="C2422" t="s">
        <v>80</v>
      </c>
      <c r="D2422" t="s">
        <v>83</v>
      </c>
      <c r="E2422" t="s">
        <v>131</v>
      </c>
      <c r="F2422" t="s">
        <v>7070</v>
      </c>
      <c r="G2422" t="s">
        <v>483</v>
      </c>
      <c r="H2422" t="s">
        <v>134</v>
      </c>
      <c r="I2422" t="s">
        <v>135</v>
      </c>
      <c r="J2422" t="s">
        <v>136</v>
      </c>
      <c r="K2422" t="s">
        <v>137</v>
      </c>
      <c r="L2422" t="s">
        <v>7071</v>
      </c>
      <c r="M2422" t="s">
        <v>7072</v>
      </c>
      <c r="N2422">
        <v>3.1488888880000001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34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196.27527074277887</v>
      </c>
      <c r="AC2422">
        <v>0</v>
      </c>
      <c r="AD2422">
        <v>0</v>
      </c>
      <c r="AE2422">
        <v>196.27527074277887</v>
      </c>
    </row>
    <row r="2423" spans="1:31" x14ac:dyDescent="0.25">
      <c r="A2423">
        <v>1900312</v>
      </c>
      <c r="B2423">
        <v>1</v>
      </c>
      <c r="C2423" t="s">
        <v>80</v>
      </c>
      <c r="D2423" t="s">
        <v>96</v>
      </c>
      <c r="E2423" t="s">
        <v>140</v>
      </c>
      <c r="F2423" t="s">
        <v>7073</v>
      </c>
      <c r="G2423" t="s">
        <v>146</v>
      </c>
      <c r="H2423" t="s">
        <v>134</v>
      </c>
      <c r="I2423" t="s">
        <v>135</v>
      </c>
      <c r="J2423" t="s">
        <v>136</v>
      </c>
      <c r="K2423" t="s">
        <v>137</v>
      </c>
      <c r="L2423" t="s">
        <v>7074</v>
      </c>
      <c r="M2423" t="s">
        <v>7075</v>
      </c>
      <c r="N2423">
        <v>1.816944444</v>
      </c>
      <c r="O2423">
        <v>0</v>
      </c>
      <c r="P2423">
        <v>2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1.9091919478374739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1.9091919478374739</v>
      </c>
    </row>
    <row r="2424" spans="1:31" x14ac:dyDescent="0.25">
      <c r="A2424">
        <v>1899963</v>
      </c>
      <c r="B2424">
        <v>1</v>
      </c>
      <c r="C2424" t="s">
        <v>80</v>
      </c>
      <c r="D2424" t="s">
        <v>90</v>
      </c>
      <c r="E2424" t="s">
        <v>131</v>
      </c>
      <c r="F2424" t="s">
        <v>7076</v>
      </c>
      <c r="G2424" t="s">
        <v>133</v>
      </c>
      <c r="H2424" t="s">
        <v>134</v>
      </c>
      <c r="I2424" t="s">
        <v>135</v>
      </c>
      <c r="J2424" t="s">
        <v>136</v>
      </c>
      <c r="K2424" t="s">
        <v>137</v>
      </c>
      <c r="L2424" t="s">
        <v>7077</v>
      </c>
      <c r="M2424" t="s">
        <v>7078</v>
      </c>
      <c r="N2424">
        <v>3.37</v>
      </c>
      <c r="O2424">
        <v>0</v>
      </c>
      <c r="P2424">
        <v>48</v>
      </c>
      <c r="Q2424">
        <v>0</v>
      </c>
      <c r="R2424">
        <v>0</v>
      </c>
      <c r="S2424">
        <v>0</v>
      </c>
      <c r="T2424">
        <v>60</v>
      </c>
      <c r="U2424">
        <v>0</v>
      </c>
      <c r="V2424">
        <v>0</v>
      </c>
      <c r="W2424">
        <v>0</v>
      </c>
      <c r="X2424">
        <v>34.523007043303132</v>
      </c>
      <c r="Y2424">
        <v>0</v>
      </c>
      <c r="Z2424">
        <v>0</v>
      </c>
      <c r="AA2424">
        <v>0</v>
      </c>
      <c r="AB2424">
        <v>162.51003620981436</v>
      </c>
      <c r="AC2424">
        <v>0</v>
      </c>
      <c r="AD2424">
        <v>0</v>
      </c>
      <c r="AE2424">
        <v>197.03304325311748</v>
      </c>
    </row>
    <row r="2425" spans="1:31" x14ac:dyDescent="0.25">
      <c r="A2425">
        <v>1900550</v>
      </c>
      <c r="B2425">
        <v>1</v>
      </c>
      <c r="C2425" t="s">
        <v>80</v>
      </c>
      <c r="D2425" t="s">
        <v>94</v>
      </c>
      <c r="E2425" t="s">
        <v>131</v>
      </c>
      <c r="F2425" t="s">
        <v>7079</v>
      </c>
      <c r="G2425" t="s">
        <v>133</v>
      </c>
      <c r="H2425" t="s">
        <v>134</v>
      </c>
      <c r="I2425" t="s">
        <v>135</v>
      </c>
      <c r="J2425" t="s">
        <v>136</v>
      </c>
      <c r="K2425" t="s">
        <v>137</v>
      </c>
      <c r="L2425" t="s">
        <v>7080</v>
      </c>
      <c r="M2425" t="s">
        <v>7081</v>
      </c>
      <c r="N2425">
        <v>2.7913888880000002</v>
      </c>
      <c r="O2425">
        <v>0</v>
      </c>
      <c r="P2425">
        <v>0</v>
      </c>
      <c r="Q2425">
        <v>0</v>
      </c>
      <c r="R2425">
        <v>2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12.477741601103954</v>
      </c>
      <c r="AA2425">
        <v>0</v>
      </c>
      <c r="AB2425">
        <v>0</v>
      </c>
      <c r="AC2425">
        <v>0</v>
      </c>
      <c r="AD2425">
        <v>0</v>
      </c>
      <c r="AE2425">
        <v>12.477741601103954</v>
      </c>
    </row>
    <row r="2426" spans="1:31" x14ac:dyDescent="0.25">
      <c r="A2426">
        <v>1900899</v>
      </c>
      <c r="B2426">
        <v>1</v>
      </c>
      <c r="C2426" t="s">
        <v>81</v>
      </c>
      <c r="D2426" t="s">
        <v>128</v>
      </c>
      <c r="E2426" t="s">
        <v>131</v>
      </c>
      <c r="F2426" t="s">
        <v>7082</v>
      </c>
      <c r="G2426" t="s">
        <v>133</v>
      </c>
      <c r="H2426" t="s">
        <v>134</v>
      </c>
      <c r="I2426" t="s">
        <v>135</v>
      </c>
      <c r="J2426" t="s">
        <v>136</v>
      </c>
      <c r="K2426" t="s">
        <v>137</v>
      </c>
      <c r="L2426" t="s">
        <v>7083</v>
      </c>
      <c r="M2426" t="s">
        <v>7084</v>
      </c>
      <c r="N2426">
        <v>1.4494444440000001</v>
      </c>
      <c r="O2426">
        <v>0</v>
      </c>
      <c r="P2426">
        <v>275</v>
      </c>
      <c r="Q2426">
        <v>0</v>
      </c>
      <c r="R2426">
        <v>0</v>
      </c>
      <c r="S2426">
        <v>0</v>
      </c>
      <c r="T2426">
        <v>4</v>
      </c>
      <c r="U2426">
        <v>0</v>
      </c>
      <c r="V2426">
        <v>0</v>
      </c>
      <c r="W2426">
        <v>0</v>
      </c>
      <c r="X2426">
        <v>117.68375392882405</v>
      </c>
      <c r="Y2426">
        <v>0</v>
      </c>
      <c r="Z2426">
        <v>0</v>
      </c>
      <c r="AA2426">
        <v>0</v>
      </c>
      <c r="AB2426">
        <v>3.0998640754931555</v>
      </c>
      <c r="AC2426">
        <v>0</v>
      </c>
      <c r="AD2426">
        <v>0</v>
      </c>
      <c r="AE2426">
        <v>120.7836180043172</v>
      </c>
    </row>
    <row r="2427" spans="1:31" x14ac:dyDescent="0.25">
      <c r="A2427">
        <v>1900750</v>
      </c>
      <c r="B2427">
        <v>1</v>
      </c>
      <c r="C2427" t="s">
        <v>80</v>
      </c>
      <c r="D2427" t="s">
        <v>98</v>
      </c>
      <c r="E2427" t="s">
        <v>149</v>
      </c>
      <c r="F2427" t="s">
        <v>5728</v>
      </c>
      <c r="G2427" t="s">
        <v>151</v>
      </c>
      <c r="H2427" t="s">
        <v>134</v>
      </c>
      <c r="I2427" t="s">
        <v>135</v>
      </c>
      <c r="J2427" t="s">
        <v>136</v>
      </c>
      <c r="K2427" t="s">
        <v>137</v>
      </c>
      <c r="L2427" t="s">
        <v>7085</v>
      </c>
      <c r="M2427" t="s">
        <v>7086</v>
      </c>
      <c r="N2427">
        <v>1.285833333</v>
      </c>
      <c r="O2427">
        <v>0</v>
      </c>
      <c r="P2427">
        <v>0</v>
      </c>
      <c r="Q2427">
        <v>0</v>
      </c>
      <c r="R2427">
        <v>14</v>
      </c>
      <c r="S2427">
        <v>0</v>
      </c>
      <c r="T2427">
        <v>4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52.243537550593359</v>
      </c>
      <c r="AA2427">
        <v>0</v>
      </c>
      <c r="AB2427">
        <v>19.599538324393222</v>
      </c>
      <c r="AC2427">
        <v>0</v>
      </c>
      <c r="AD2427">
        <v>0</v>
      </c>
      <c r="AE2427">
        <v>71.843075874986582</v>
      </c>
    </row>
    <row r="2428" spans="1:31" x14ac:dyDescent="0.25">
      <c r="A2428">
        <v>1900504</v>
      </c>
      <c r="B2428">
        <v>1</v>
      </c>
      <c r="C2428" t="s">
        <v>81</v>
      </c>
      <c r="D2428" t="s">
        <v>120</v>
      </c>
      <c r="E2428" t="s">
        <v>131</v>
      </c>
      <c r="F2428" t="s">
        <v>7087</v>
      </c>
      <c r="G2428" t="s">
        <v>133</v>
      </c>
      <c r="H2428" t="s">
        <v>134</v>
      </c>
      <c r="I2428" t="s">
        <v>135</v>
      </c>
      <c r="J2428" t="s">
        <v>136</v>
      </c>
      <c r="K2428" t="s">
        <v>137</v>
      </c>
      <c r="L2428" t="s">
        <v>7088</v>
      </c>
      <c r="M2428" t="s">
        <v>7089</v>
      </c>
      <c r="N2428">
        <v>0.96499999999999997</v>
      </c>
      <c r="O2428">
        <v>0</v>
      </c>
      <c r="P2428">
        <v>32</v>
      </c>
      <c r="Q2428">
        <v>0</v>
      </c>
      <c r="R2428">
        <v>0</v>
      </c>
      <c r="S2428">
        <v>0</v>
      </c>
      <c r="T2428">
        <v>7</v>
      </c>
      <c r="U2428">
        <v>0</v>
      </c>
      <c r="V2428">
        <v>0</v>
      </c>
      <c r="W2428">
        <v>0</v>
      </c>
      <c r="X2428">
        <v>6.7890493233650853</v>
      </c>
      <c r="Y2428">
        <v>0</v>
      </c>
      <c r="Z2428">
        <v>0</v>
      </c>
      <c r="AA2428">
        <v>0</v>
      </c>
      <c r="AB2428">
        <v>12.079438403665742</v>
      </c>
      <c r="AC2428">
        <v>0</v>
      </c>
      <c r="AD2428">
        <v>0</v>
      </c>
      <c r="AE2428">
        <v>18.868487727030828</v>
      </c>
    </row>
    <row r="2429" spans="1:31" x14ac:dyDescent="0.25">
      <c r="A2429">
        <v>1900896</v>
      </c>
      <c r="B2429">
        <v>1</v>
      </c>
      <c r="C2429" t="s">
        <v>80</v>
      </c>
      <c r="D2429" t="s">
        <v>105</v>
      </c>
      <c r="E2429" t="s">
        <v>190</v>
      </c>
      <c r="F2429" t="s">
        <v>7090</v>
      </c>
      <c r="G2429" t="s">
        <v>156</v>
      </c>
      <c r="H2429" t="s">
        <v>157</v>
      </c>
      <c r="I2429" t="s">
        <v>135</v>
      </c>
      <c r="J2429" t="s">
        <v>136</v>
      </c>
      <c r="K2429" t="s">
        <v>137</v>
      </c>
      <c r="L2429" t="s">
        <v>7091</v>
      </c>
      <c r="M2429" t="s">
        <v>7092</v>
      </c>
      <c r="N2429">
        <v>1.1572222219999999</v>
      </c>
      <c r="O2429">
        <v>0</v>
      </c>
      <c r="P2429">
        <v>590</v>
      </c>
      <c r="Q2429">
        <v>0</v>
      </c>
      <c r="R2429">
        <v>0</v>
      </c>
      <c r="S2429">
        <v>0</v>
      </c>
      <c r="T2429">
        <v>28</v>
      </c>
      <c r="U2429">
        <v>0</v>
      </c>
      <c r="V2429">
        <v>1</v>
      </c>
      <c r="W2429">
        <v>0</v>
      </c>
      <c r="X2429">
        <v>212.71537700043964</v>
      </c>
      <c r="Y2429">
        <v>0</v>
      </c>
      <c r="Z2429">
        <v>0</v>
      </c>
      <c r="AA2429">
        <v>0</v>
      </c>
      <c r="AB2429">
        <v>41.752620122461799</v>
      </c>
      <c r="AC2429">
        <v>0</v>
      </c>
      <c r="AD2429">
        <v>11.292063066742424</v>
      </c>
      <c r="AE2429">
        <v>265.76006018964387</v>
      </c>
    </row>
    <row r="2430" spans="1:31" x14ac:dyDescent="0.25">
      <c r="A2430">
        <v>1900304</v>
      </c>
      <c r="B2430">
        <v>1</v>
      </c>
      <c r="C2430" t="s">
        <v>80</v>
      </c>
      <c r="D2430" t="s">
        <v>100</v>
      </c>
      <c r="E2430" t="s">
        <v>190</v>
      </c>
      <c r="F2430" t="s">
        <v>7093</v>
      </c>
      <c r="G2430" t="s">
        <v>241</v>
      </c>
      <c r="H2430" t="s">
        <v>157</v>
      </c>
      <c r="I2430" t="s">
        <v>135</v>
      </c>
      <c r="J2430" t="s">
        <v>136</v>
      </c>
      <c r="K2430" t="s">
        <v>137</v>
      </c>
      <c r="L2430" t="s">
        <v>7094</v>
      </c>
      <c r="M2430" t="s">
        <v>7095</v>
      </c>
      <c r="N2430">
        <v>1.908055555</v>
      </c>
      <c r="O2430">
        <v>0</v>
      </c>
      <c r="P2430">
        <v>39</v>
      </c>
      <c r="Q2430">
        <v>0</v>
      </c>
      <c r="R2430">
        <v>2</v>
      </c>
      <c r="S2430">
        <v>0</v>
      </c>
      <c r="T2430">
        <v>1</v>
      </c>
      <c r="U2430">
        <v>0</v>
      </c>
      <c r="V2430">
        <v>0</v>
      </c>
      <c r="W2430">
        <v>0</v>
      </c>
      <c r="X2430">
        <v>87.030501854386429</v>
      </c>
      <c r="Y2430">
        <v>0</v>
      </c>
      <c r="Z2430">
        <v>2.978479392299354</v>
      </c>
      <c r="AA2430">
        <v>0</v>
      </c>
      <c r="AB2430">
        <v>0</v>
      </c>
      <c r="AC2430">
        <v>0</v>
      </c>
      <c r="AD2430">
        <v>0</v>
      </c>
      <c r="AE2430">
        <v>90.008981246685778</v>
      </c>
    </row>
    <row r="2431" spans="1:31" x14ac:dyDescent="0.25">
      <c r="A2431">
        <v>1900707</v>
      </c>
      <c r="B2431">
        <v>1</v>
      </c>
      <c r="C2431" t="s">
        <v>80</v>
      </c>
      <c r="D2431" t="s">
        <v>103</v>
      </c>
      <c r="E2431" t="s">
        <v>149</v>
      </c>
      <c r="F2431" t="s">
        <v>7096</v>
      </c>
      <c r="G2431" t="s">
        <v>151</v>
      </c>
      <c r="H2431" t="s">
        <v>134</v>
      </c>
      <c r="I2431" t="s">
        <v>135</v>
      </c>
      <c r="J2431" t="s">
        <v>136</v>
      </c>
      <c r="K2431" t="s">
        <v>137</v>
      </c>
      <c r="L2431" t="s">
        <v>7097</v>
      </c>
      <c r="M2431" t="s">
        <v>7098</v>
      </c>
      <c r="N2431">
        <v>0.34305555500000001</v>
      </c>
      <c r="O2431">
        <v>0</v>
      </c>
      <c r="P2431">
        <v>418</v>
      </c>
      <c r="Q2431">
        <v>0</v>
      </c>
      <c r="R2431">
        <v>0</v>
      </c>
      <c r="S2431">
        <v>0</v>
      </c>
      <c r="T2431">
        <v>68</v>
      </c>
      <c r="U2431">
        <v>0</v>
      </c>
      <c r="V2431">
        <v>0</v>
      </c>
      <c r="W2431">
        <v>0</v>
      </c>
      <c r="X2431">
        <v>44.618202661697808</v>
      </c>
      <c r="Y2431">
        <v>0</v>
      </c>
      <c r="Z2431">
        <v>0</v>
      </c>
      <c r="AA2431">
        <v>0</v>
      </c>
      <c r="AB2431">
        <v>33.363149502024989</v>
      </c>
      <c r="AC2431">
        <v>0</v>
      </c>
      <c r="AD2431">
        <v>0</v>
      </c>
      <c r="AE2431">
        <v>77.981352163722789</v>
      </c>
    </row>
    <row r="2432" spans="1:31" x14ac:dyDescent="0.25">
      <c r="A2432">
        <v>1900186</v>
      </c>
      <c r="B2432">
        <v>1</v>
      </c>
      <c r="C2432" t="s">
        <v>80</v>
      </c>
      <c r="D2432" t="s">
        <v>83</v>
      </c>
      <c r="E2432" t="s">
        <v>140</v>
      </c>
      <c r="F2432" t="s">
        <v>7099</v>
      </c>
      <c r="G2432" t="s">
        <v>342</v>
      </c>
      <c r="H2432" t="s">
        <v>134</v>
      </c>
      <c r="I2432" t="s">
        <v>135</v>
      </c>
      <c r="J2432" t="s">
        <v>136</v>
      </c>
      <c r="K2432" t="s">
        <v>137</v>
      </c>
      <c r="L2432" t="s">
        <v>7100</v>
      </c>
      <c r="M2432" t="s">
        <v>7101</v>
      </c>
      <c r="N2432">
        <v>2.5388888879999998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14.707616208260948</v>
      </c>
      <c r="AC2432">
        <v>0</v>
      </c>
      <c r="AD2432">
        <v>0</v>
      </c>
      <c r="AE2432">
        <v>14.707616208260948</v>
      </c>
    </row>
    <row r="2433" spans="1:31" x14ac:dyDescent="0.25">
      <c r="A2433">
        <v>1900421</v>
      </c>
      <c r="B2433">
        <v>1</v>
      </c>
      <c r="C2433" t="s">
        <v>80</v>
      </c>
      <c r="D2433" t="s">
        <v>100</v>
      </c>
      <c r="E2433" t="s">
        <v>149</v>
      </c>
      <c r="F2433" t="s">
        <v>7102</v>
      </c>
      <c r="G2433" t="s">
        <v>151</v>
      </c>
      <c r="H2433" t="s">
        <v>134</v>
      </c>
      <c r="I2433" t="s">
        <v>135</v>
      </c>
      <c r="J2433" t="s">
        <v>136</v>
      </c>
      <c r="K2433" t="s">
        <v>137</v>
      </c>
      <c r="L2433" t="s">
        <v>7103</v>
      </c>
      <c r="M2433" t="s">
        <v>7104</v>
      </c>
      <c r="N2433">
        <v>1.3705555549999999</v>
      </c>
      <c r="O2433">
        <v>0</v>
      </c>
      <c r="P2433">
        <v>152</v>
      </c>
      <c r="Q2433">
        <v>0</v>
      </c>
      <c r="R2433">
        <v>2</v>
      </c>
      <c r="S2433">
        <v>0</v>
      </c>
      <c r="T2433">
        <v>10</v>
      </c>
      <c r="U2433">
        <v>0</v>
      </c>
      <c r="V2433">
        <v>0</v>
      </c>
      <c r="W2433">
        <v>0</v>
      </c>
      <c r="X2433">
        <v>68.772241173997145</v>
      </c>
      <c r="Y2433">
        <v>0</v>
      </c>
      <c r="Z2433">
        <v>0.88850799415220827</v>
      </c>
      <c r="AA2433">
        <v>0</v>
      </c>
      <c r="AB2433">
        <v>7.6511712764544182</v>
      </c>
      <c r="AC2433">
        <v>0</v>
      </c>
      <c r="AD2433">
        <v>0</v>
      </c>
      <c r="AE2433">
        <v>77.311920444603771</v>
      </c>
    </row>
    <row r="2434" spans="1:31" x14ac:dyDescent="0.25">
      <c r="A2434">
        <v>1900115</v>
      </c>
      <c r="B2434">
        <v>1</v>
      </c>
      <c r="C2434" t="s">
        <v>80</v>
      </c>
      <c r="D2434" t="s">
        <v>104</v>
      </c>
      <c r="E2434" t="s">
        <v>149</v>
      </c>
      <c r="F2434" t="s">
        <v>7105</v>
      </c>
      <c r="G2434" t="s">
        <v>202</v>
      </c>
      <c r="H2434" t="s">
        <v>134</v>
      </c>
      <c r="I2434" t="s">
        <v>135</v>
      </c>
      <c r="J2434" t="s">
        <v>136</v>
      </c>
      <c r="K2434" t="s">
        <v>203</v>
      </c>
      <c r="L2434" t="s">
        <v>7106</v>
      </c>
      <c r="M2434" t="s">
        <v>7107</v>
      </c>
      <c r="N2434">
        <v>9.3975488879999993</v>
      </c>
      <c r="O2434">
        <v>0</v>
      </c>
      <c r="P2434">
        <v>311</v>
      </c>
      <c r="Q2434">
        <v>0</v>
      </c>
      <c r="R2434">
        <v>1</v>
      </c>
      <c r="S2434">
        <v>0</v>
      </c>
      <c r="T2434">
        <v>6</v>
      </c>
      <c r="U2434">
        <v>0</v>
      </c>
      <c r="V2434">
        <v>0</v>
      </c>
      <c r="W2434">
        <v>0</v>
      </c>
      <c r="X2434">
        <v>718.31096780123494</v>
      </c>
      <c r="Y2434">
        <v>0</v>
      </c>
      <c r="Z2434">
        <v>2.0837426990200862</v>
      </c>
      <c r="AA2434">
        <v>0</v>
      </c>
      <c r="AB2434">
        <v>9.1114024238872346</v>
      </c>
      <c r="AC2434">
        <v>0</v>
      </c>
      <c r="AD2434">
        <v>0</v>
      </c>
      <c r="AE2434">
        <v>729.50611292414226</v>
      </c>
    </row>
    <row r="2435" spans="1:31" x14ac:dyDescent="0.25">
      <c r="A2435">
        <v>1900398</v>
      </c>
      <c r="B2435">
        <v>1</v>
      </c>
      <c r="C2435" t="s">
        <v>80</v>
      </c>
      <c r="D2435" t="s">
        <v>98</v>
      </c>
      <c r="E2435" t="s">
        <v>149</v>
      </c>
      <c r="F2435" t="s">
        <v>2405</v>
      </c>
      <c r="G2435" t="s">
        <v>151</v>
      </c>
      <c r="H2435" t="s">
        <v>134</v>
      </c>
      <c r="I2435" t="s">
        <v>135</v>
      </c>
      <c r="J2435" t="s">
        <v>136</v>
      </c>
      <c r="K2435" t="s">
        <v>137</v>
      </c>
      <c r="L2435" t="s">
        <v>7108</v>
      </c>
      <c r="M2435" t="s">
        <v>7109</v>
      </c>
      <c r="N2435">
        <v>1.432222222</v>
      </c>
      <c r="O2435">
        <v>0</v>
      </c>
      <c r="P2435">
        <v>206</v>
      </c>
      <c r="Q2435">
        <v>0</v>
      </c>
      <c r="R2435">
        <v>4</v>
      </c>
      <c r="S2435">
        <v>0</v>
      </c>
      <c r="T2435">
        <v>49</v>
      </c>
      <c r="U2435">
        <v>0</v>
      </c>
      <c r="V2435">
        <v>0</v>
      </c>
      <c r="W2435">
        <v>0</v>
      </c>
      <c r="X2435">
        <v>125.99772794479389</v>
      </c>
      <c r="Y2435">
        <v>0</v>
      </c>
      <c r="Z2435">
        <v>21.056652991644821</v>
      </c>
      <c r="AA2435">
        <v>0</v>
      </c>
      <c r="AB2435">
        <v>102.75997070075228</v>
      </c>
      <c r="AC2435">
        <v>0</v>
      </c>
      <c r="AD2435">
        <v>0</v>
      </c>
      <c r="AE2435">
        <v>249.81435163719101</v>
      </c>
    </row>
    <row r="2436" spans="1:31" x14ac:dyDescent="0.25">
      <c r="A2436">
        <v>1900633</v>
      </c>
      <c r="B2436">
        <v>1</v>
      </c>
      <c r="C2436" t="s">
        <v>80</v>
      </c>
      <c r="D2436" t="s">
        <v>102</v>
      </c>
      <c r="E2436" t="s">
        <v>154</v>
      </c>
      <c r="F2436" t="s">
        <v>7110</v>
      </c>
      <c r="G2436" t="s">
        <v>156</v>
      </c>
      <c r="H2436" t="s">
        <v>157</v>
      </c>
      <c r="I2436" t="s">
        <v>135</v>
      </c>
      <c r="J2436" t="s">
        <v>136</v>
      </c>
      <c r="K2436" t="s">
        <v>137</v>
      </c>
      <c r="L2436" t="s">
        <v>7111</v>
      </c>
      <c r="M2436" t="s">
        <v>7112</v>
      </c>
      <c r="N2436">
        <v>0.48972222199999998</v>
      </c>
      <c r="O2436">
        <v>1</v>
      </c>
      <c r="P2436">
        <v>961</v>
      </c>
      <c r="Q2436">
        <v>2</v>
      </c>
      <c r="R2436">
        <v>11</v>
      </c>
      <c r="S2436">
        <v>4</v>
      </c>
      <c r="T2436">
        <v>59</v>
      </c>
      <c r="U2436">
        <v>0</v>
      </c>
      <c r="V2436">
        <v>0</v>
      </c>
      <c r="W2436">
        <v>1.1601410605085278</v>
      </c>
      <c r="X2436">
        <v>71.304304393691339</v>
      </c>
      <c r="Y2436">
        <v>3.6049580529298506</v>
      </c>
      <c r="Z2436">
        <v>6.8060002739104446</v>
      </c>
      <c r="AA2436">
        <v>24.397058955204542</v>
      </c>
      <c r="AB2436">
        <v>16.096994155752135</v>
      </c>
      <c r="AC2436">
        <v>0</v>
      </c>
      <c r="AD2436">
        <v>0</v>
      </c>
      <c r="AE2436">
        <v>123.36945689199683</v>
      </c>
    </row>
    <row r="2437" spans="1:31" x14ac:dyDescent="0.25">
      <c r="A2437">
        <v>1900782</v>
      </c>
      <c r="B2437">
        <v>1</v>
      </c>
      <c r="C2437" t="s">
        <v>80</v>
      </c>
      <c r="D2437" t="s">
        <v>90</v>
      </c>
      <c r="E2437" t="s">
        <v>140</v>
      </c>
      <c r="F2437" t="s">
        <v>7113</v>
      </c>
      <c r="G2437" t="s">
        <v>362</v>
      </c>
      <c r="H2437" t="s">
        <v>134</v>
      </c>
      <c r="I2437" t="s">
        <v>135</v>
      </c>
      <c r="J2437" t="s">
        <v>136</v>
      </c>
      <c r="K2437" t="s">
        <v>137</v>
      </c>
      <c r="L2437" t="s">
        <v>6903</v>
      </c>
      <c r="M2437" t="s">
        <v>7114</v>
      </c>
      <c r="N2437">
        <v>3.7677777770000001</v>
      </c>
      <c r="O2437">
        <v>0</v>
      </c>
      <c r="P2437">
        <v>5</v>
      </c>
      <c r="Q2437">
        <v>0</v>
      </c>
      <c r="R2437">
        <v>0</v>
      </c>
      <c r="S2437">
        <v>0</v>
      </c>
      <c r="T2437">
        <v>2</v>
      </c>
      <c r="U2437">
        <v>0</v>
      </c>
      <c r="V2437">
        <v>0</v>
      </c>
      <c r="W2437">
        <v>0</v>
      </c>
      <c r="X2437">
        <v>3.2600028938846313</v>
      </c>
      <c r="Y2437">
        <v>0</v>
      </c>
      <c r="Z2437">
        <v>0</v>
      </c>
      <c r="AA2437">
        <v>0</v>
      </c>
      <c r="AB2437">
        <v>0.46188631115874224</v>
      </c>
      <c r="AC2437">
        <v>0</v>
      </c>
      <c r="AD2437">
        <v>0</v>
      </c>
      <c r="AE2437">
        <v>3.7218892050433734</v>
      </c>
    </row>
    <row r="2438" spans="1:31" x14ac:dyDescent="0.25">
      <c r="A2438">
        <v>1900441</v>
      </c>
      <c r="B2438">
        <v>1</v>
      </c>
      <c r="C2438" t="s">
        <v>80</v>
      </c>
      <c r="D2438" t="s">
        <v>88</v>
      </c>
      <c r="E2438" t="s">
        <v>131</v>
      </c>
      <c r="F2438" t="s">
        <v>2676</v>
      </c>
      <c r="G2438" t="s">
        <v>133</v>
      </c>
      <c r="H2438" t="s">
        <v>134</v>
      </c>
      <c r="I2438" t="s">
        <v>135</v>
      </c>
      <c r="J2438" t="s">
        <v>136</v>
      </c>
      <c r="K2438" t="s">
        <v>137</v>
      </c>
      <c r="L2438" t="s">
        <v>7115</v>
      </c>
      <c r="M2438" t="s">
        <v>7116</v>
      </c>
      <c r="N2438">
        <v>5.1338888880000004</v>
      </c>
      <c r="O2438">
        <v>0</v>
      </c>
      <c r="P2438">
        <v>67</v>
      </c>
      <c r="Q2438">
        <v>0</v>
      </c>
      <c r="R2438">
        <v>0</v>
      </c>
      <c r="S2438">
        <v>0</v>
      </c>
      <c r="T2438">
        <v>25</v>
      </c>
      <c r="U2438">
        <v>0</v>
      </c>
      <c r="V2438">
        <v>0</v>
      </c>
      <c r="W2438">
        <v>0</v>
      </c>
      <c r="X2438">
        <v>102.38716538762372</v>
      </c>
      <c r="Y2438">
        <v>0</v>
      </c>
      <c r="Z2438">
        <v>0</v>
      </c>
      <c r="AA2438">
        <v>0</v>
      </c>
      <c r="AB2438">
        <v>288.46966527994175</v>
      </c>
      <c r="AC2438">
        <v>0</v>
      </c>
      <c r="AD2438">
        <v>0</v>
      </c>
      <c r="AE2438">
        <v>390.85683066756548</v>
      </c>
    </row>
    <row r="2439" spans="1:31" x14ac:dyDescent="0.25">
      <c r="A2439">
        <v>1900613</v>
      </c>
      <c r="B2439">
        <v>1</v>
      </c>
      <c r="C2439" t="s">
        <v>80</v>
      </c>
      <c r="D2439" t="s">
        <v>111</v>
      </c>
      <c r="E2439" t="s">
        <v>131</v>
      </c>
      <c r="F2439" t="s">
        <v>7117</v>
      </c>
      <c r="G2439" t="s">
        <v>1162</v>
      </c>
      <c r="H2439" t="s">
        <v>134</v>
      </c>
      <c r="I2439" t="s">
        <v>135</v>
      </c>
      <c r="J2439" t="s">
        <v>136</v>
      </c>
      <c r="K2439" t="s">
        <v>137</v>
      </c>
      <c r="L2439" t="s">
        <v>7118</v>
      </c>
      <c r="M2439" t="s">
        <v>7119</v>
      </c>
      <c r="N2439">
        <v>0.998611111</v>
      </c>
      <c r="O2439">
        <v>0</v>
      </c>
      <c r="P2439">
        <v>3</v>
      </c>
      <c r="Q2439">
        <v>0</v>
      </c>
      <c r="R2439">
        <v>1</v>
      </c>
      <c r="S2439">
        <v>0</v>
      </c>
      <c r="T2439">
        <v>7</v>
      </c>
      <c r="U2439">
        <v>0</v>
      </c>
      <c r="V2439">
        <v>0</v>
      </c>
      <c r="W2439">
        <v>0</v>
      </c>
      <c r="X2439">
        <v>1.8411684191076414</v>
      </c>
      <c r="Y2439">
        <v>0</v>
      </c>
      <c r="Z2439">
        <v>0.29365494624305555</v>
      </c>
      <c r="AA2439">
        <v>0</v>
      </c>
      <c r="AB2439">
        <v>43.431385291648915</v>
      </c>
      <c r="AC2439">
        <v>0</v>
      </c>
      <c r="AD2439">
        <v>0</v>
      </c>
      <c r="AE2439">
        <v>45.566208656999613</v>
      </c>
    </row>
    <row r="2440" spans="1:31" x14ac:dyDescent="0.25">
      <c r="A2440">
        <v>1900335</v>
      </c>
      <c r="B2440">
        <v>1</v>
      </c>
      <c r="C2440" t="s">
        <v>80</v>
      </c>
      <c r="D2440" t="s">
        <v>98</v>
      </c>
      <c r="E2440" t="s">
        <v>149</v>
      </c>
      <c r="F2440" t="s">
        <v>2405</v>
      </c>
      <c r="G2440" t="s">
        <v>151</v>
      </c>
      <c r="H2440" t="s">
        <v>134</v>
      </c>
      <c r="I2440" t="s">
        <v>135</v>
      </c>
      <c r="J2440" t="s">
        <v>136</v>
      </c>
      <c r="K2440" t="s">
        <v>137</v>
      </c>
      <c r="L2440" t="s">
        <v>7120</v>
      </c>
      <c r="M2440" t="s">
        <v>7121</v>
      </c>
      <c r="N2440">
        <v>0.37166666599999998</v>
      </c>
      <c r="O2440">
        <v>0</v>
      </c>
      <c r="P2440">
        <v>206</v>
      </c>
      <c r="Q2440">
        <v>0</v>
      </c>
      <c r="R2440">
        <v>4</v>
      </c>
      <c r="S2440">
        <v>0</v>
      </c>
      <c r="T2440">
        <v>49</v>
      </c>
      <c r="U2440">
        <v>0</v>
      </c>
      <c r="V2440">
        <v>0</v>
      </c>
      <c r="W2440">
        <v>0</v>
      </c>
      <c r="X2440">
        <v>32.326671321766284</v>
      </c>
      <c r="Y2440">
        <v>0</v>
      </c>
      <c r="Z2440">
        <v>5.5620379842635854</v>
      </c>
      <c r="AA2440">
        <v>0</v>
      </c>
      <c r="AB2440">
        <v>25.945165703184895</v>
      </c>
      <c r="AC2440">
        <v>0</v>
      </c>
      <c r="AD2440">
        <v>0</v>
      </c>
      <c r="AE2440">
        <v>63.833875009214765</v>
      </c>
    </row>
    <row r="2441" spans="1:31" x14ac:dyDescent="0.25">
      <c r="A2441">
        <v>1900135</v>
      </c>
      <c r="B2441">
        <v>1</v>
      </c>
      <c r="C2441" t="s">
        <v>80</v>
      </c>
      <c r="D2441" t="s">
        <v>100</v>
      </c>
      <c r="E2441" t="s">
        <v>154</v>
      </c>
      <c r="F2441" t="s">
        <v>4810</v>
      </c>
      <c r="G2441" t="s">
        <v>156</v>
      </c>
      <c r="H2441" t="s">
        <v>157</v>
      </c>
      <c r="I2441" t="s">
        <v>135</v>
      </c>
      <c r="J2441" t="s">
        <v>136</v>
      </c>
      <c r="K2441" t="s">
        <v>137</v>
      </c>
      <c r="L2441" t="s">
        <v>7122</v>
      </c>
      <c r="M2441" t="s">
        <v>7123</v>
      </c>
      <c r="N2441">
        <v>0.89333333299999995</v>
      </c>
      <c r="O2441">
        <v>1</v>
      </c>
      <c r="P2441">
        <v>1289</v>
      </c>
      <c r="Q2441">
        <v>15</v>
      </c>
      <c r="R2441">
        <v>150</v>
      </c>
      <c r="S2441">
        <v>29</v>
      </c>
      <c r="T2441">
        <v>101</v>
      </c>
      <c r="U2441">
        <v>2</v>
      </c>
      <c r="V2441">
        <v>0</v>
      </c>
      <c r="W2441">
        <v>0.37170945806357003</v>
      </c>
      <c r="X2441">
        <v>696.31715621017861</v>
      </c>
      <c r="Y2441">
        <v>34.167327417162944</v>
      </c>
      <c r="Z2441">
        <v>190.2052879666993</v>
      </c>
      <c r="AA2441">
        <v>193.94429606844901</v>
      </c>
      <c r="AB2441">
        <v>171.49688170370425</v>
      </c>
      <c r="AC2441">
        <v>137.48725471202195</v>
      </c>
      <c r="AD2441">
        <v>0</v>
      </c>
      <c r="AE2441">
        <v>1423.9899135362796</v>
      </c>
    </row>
    <row r="2442" spans="1:31" x14ac:dyDescent="0.25">
      <c r="A2442">
        <v>1900378</v>
      </c>
      <c r="B2442">
        <v>1</v>
      </c>
      <c r="C2442" t="s">
        <v>80</v>
      </c>
      <c r="D2442" t="s">
        <v>82</v>
      </c>
      <c r="E2442" t="s">
        <v>160</v>
      </c>
      <c r="F2442" t="s">
        <v>7124</v>
      </c>
      <c r="G2442" t="s">
        <v>162</v>
      </c>
      <c r="H2442" t="s">
        <v>134</v>
      </c>
      <c r="I2442" t="s">
        <v>135</v>
      </c>
      <c r="J2442" t="s">
        <v>136</v>
      </c>
      <c r="K2442" t="s">
        <v>137</v>
      </c>
      <c r="L2442" t="s">
        <v>7125</v>
      </c>
      <c r="M2442" t="s">
        <v>7126</v>
      </c>
      <c r="N2442">
        <v>5.0066666660000001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30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139.0253598532766</v>
      </c>
      <c r="AC2442">
        <v>0</v>
      </c>
      <c r="AD2442">
        <v>0</v>
      </c>
      <c r="AE2442">
        <v>139.0253598532766</v>
      </c>
    </row>
    <row r="2443" spans="1:31" x14ac:dyDescent="0.25">
      <c r="A2443">
        <v>1900876</v>
      </c>
      <c r="B2443">
        <v>1</v>
      </c>
      <c r="C2443" t="s">
        <v>80</v>
      </c>
      <c r="D2443" t="s">
        <v>98</v>
      </c>
      <c r="E2443" t="s">
        <v>149</v>
      </c>
      <c r="F2443" t="s">
        <v>7127</v>
      </c>
      <c r="G2443" t="s">
        <v>151</v>
      </c>
      <c r="H2443" t="s">
        <v>134</v>
      </c>
      <c r="I2443" t="s">
        <v>135</v>
      </c>
      <c r="J2443" t="s">
        <v>136</v>
      </c>
      <c r="K2443" t="s">
        <v>137</v>
      </c>
      <c r="L2443" t="s">
        <v>7128</v>
      </c>
      <c r="M2443" t="s">
        <v>7129</v>
      </c>
      <c r="N2443">
        <v>2.182222222</v>
      </c>
      <c r="O2443">
        <v>0</v>
      </c>
      <c r="P2443">
        <v>71</v>
      </c>
      <c r="Q2443">
        <v>0</v>
      </c>
      <c r="R2443">
        <v>20</v>
      </c>
      <c r="S2443">
        <v>0</v>
      </c>
      <c r="T2443">
        <v>13</v>
      </c>
      <c r="U2443">
        <v>0</v>
      </c>
      <c r="V2443">
        <v>0</v>
      </c>
      <c r="W2443">
        <v>0</v>
      </c>
      <c r="X2443">
        <v>36.918725291261183</v>
      </c>
      <c r="Y2443">
        <v>0</v>
      </c>
      <c r="Z2443">
        <v>56.816572399632193</v>
      </c>
      <c r="AA2443">
        <v>0</v>
      </c>
      <c r="AB2443">
        <v>21.766838829280704</v>
      </c>
      <c r="AC2443">
        <v>0</v>
      </c>
      <c r="AD2443">
        <v>0</v>
      </c>
      <c r="AE2443">
        <v>115.50213652017408</v>
      </c>
    </row>
    <row r="2444" spans="1:31" x14ac:dyDescent="0.25">
      <c r="A2444">
        <v>1900284</v>
      </c>
      <c r="B2444">
        <v>1</v>
      </c>
      <c r="C2444" t="s">
        <v>81</v>
      </c>
      <c r="D2444" t="s">
        <v>118</v>
      </c>
      <c r="E2444" t="s">
        <v>149</v>
      </c>
      <c r="F2444" t="s">
        <v>7130</v>
      </c>
      <c r="G2444" t="s">
        <v>151</v>
      </c>
      <c r="H2444" t="s">
        <v>134</v>
      </c>
      <c r="I2444" t="s">
        <v>135</v>
      </c>
      <c r="J2444" t="s">
        <v>136</v>
      </c>
      <c r="K2444" t="s">
        <v>137</v>
      </c>
      <c r="L2444" t="s">
        <v>7131</v>
      </c>
      <c r="M2444" t="s">
        <v>7132</v>
      </c>
      <c r="N2444">
        <v>1.5097222219999999</v>
      </c>
      <c r="O2444">
        <v>0</v>
      </c>
      <c r="P2444">
        <v>25</v>
      </c>
      <c r="Q2444">
        <v>0</v>
      </c>
      <c r="R2444">
        <v>8</v>
      </c>
      <c r="S2444">
        <v>0</v>
      </c>
      <c r="T2444">
        <v>2</v>
      </c>
      <c r="U2444">
        <v>0</v>
      </c>
      <c r="V2444">
        <v>0</v>
      </c>
      <c r="W2444">
        <v>0</v>
      </c>
      <c r="X2444">
        <v>8.1561690051480831</v>
      </c>
      <c r="Y2444">
        <v>0</v>
      </c>
      <c r="Z2444">
        <v>13.139085430488942</v>
      </c>
      <c r="AA2444">
        <v>0</v>
      </c>
      <c r="AB2444">
        <v>0.81732580710938174</v>
      </c>
      <c r="AC2444">
        <v>0</v>
      </c>
      <c r="AD2444">
        <v>0</v>
      </c>
      <c r="AE2444">
        <v>22.112580242746407</v>
      </c>
    </row>
    <row r="2445" spans="1:31" x14ac:dyDescent="0.25">
      <c r="A2445">
        <v>1900229</v>
      </c>
      <c r="B2445">
        <v>1</v>
      </c>
      <c r="C2445" t="s">
        <v>80</v>
      </c>
      <c r="D2445" t="s">
        <v>87</v>
      </c>
      <c r="E2445" t="s">
        <v>160</v>
      </c>
      <c r="F2445" t="s">
        <v>7133</v>
      </c>
      <c r="G2445" t="s">
        <v>162</v>
      </c>
      <c r="H2445" t="s">
        <v>134</v>
      </c>
      <c r="I2445" t="s">
        <v>135</v>
      </c>
      <c r="J2445" t="s">
        <v>136</v>
      </c>
      <c r="K2445" t="s">
        <v>137</v>
      </c>
      <c r="L2445" t="s">
        <v>7134</v>
      </c>
      <c r="M2445" t="s">
        <v>7135</v>
      </c>
      <c r="N2445">
        <v>1.3219444440000001</v>
      </c>
      <c r="O2445">
        <v>0</v>
      </c>
      <c r="P2445">
        <v>17</v>
      </c>
      <c r="Q2445">
        <v>0</v>
      </c>
      <c r="R2445">
        <v>0</v>
      </c>
      <c r="S2445">
        <v>0</v>
      </c>
      <c r="T2445">
        <v>4</v>
      </c>
      <c r="U2445">
        <v>0</v>
      </c>
      <c r="V2445">
        <v>0</v>
      </c>
      <c r="W2445">
        <v>0</v>
      </c>
      <c r="X2445">
        <v>7.6481209977793965</v>
      </c>
      <c r="Y2445">
        <v>0</v>
      </c>
      <c r="Z2445">
        <v>0</v>
      </c>
      <c r="AA2445">
        <v>0</v>
      </c>
      <c r="AB2445">
        <v>9.7909455361553555</v>
      </c>
      <c r="AC2445">
        <v>0</v>
      </c>
      <c r="AD2445">
        <v>0</v>
      </c>
      <c r="AE2445">
        <v>17.439066533934753</v>
      </c>
    </row>
    <row r="2446" spans="1:31" x14ac:dyDescent="0.25">
      <c r="A2446">
        <v>1900676</v>
      </c>
      <c r="B2446">
        <v>1</v>
      </c>
      <c r="C2446" t="s">
        <v>81</v>
      </c>
      <c r="D2446" t="s">
        <v>123</v>
      </c>
      <c r="E2446" t="s">
        <v>190</v>
      </c>
      <c r="F2446" t="s">
        <v>7136</v>
      </c>
      <c r="G2446" t="s">
        <v>156</v>
      </c>
      <c r="H2446" t="s">
        <v>157</v>
      </c>
      <c r="I2446" t="s">
        <v>135</v>
      </c>
      <c r="J2446" t="s">
        <v>136</v>
      </c>
      <c r="K2446" t="s">
        <v>137</v>
      </c>
      <c r="L2446" t="s">
        <v>7137</v>
      </c>
      <c r="M2446" t="s">
        <v>7138</v>
      </c>
      <c r="N2446">
        <v>4.1186111109999999</v>
      </c>
      <c r="O2446">
        <v>5</v>
      </c>
      <c r="P2446">
        <v>7</v>
      </c>
      <c r="Q2446">
        <v>178</v>
      </c>
      <c r="R2446">
        <v>128</v>
      </c>
      <c r="S2446">
        <v>28</v>
      </c>
      <c r="T2446">
        <v>15</v>
      </c>
      <c r="U2446">
        <v>0</v>
      </c>
      <c r="V2446">
        <v>0</v>
      </c>
      <c r="W2446">
        <v>14.18566018485255</v>
      </c>
      <c r="X2446">
        <v>44.000234868200316</v>
      </c>
      <c r="Y2446">
        <v>1379.8178680685958</v>
      </c>
      <c r="Z2446">
        <v>1059.0786253254187</v>
      </c>
      <c r="AA2446">
        <v>168.00075764283497</v>
      </c>
      <c r="AB2446">
        <v>136.44089155775907</v>
      </c>
      <c r="AC2446">
        <v>0</v>
      </c>
      <c r="AD2446">
        <v>0</v>
      </c>
      <c r="AE2446">
        <v>2801.5240376476618</v>
      </c>
    </row>
    <row r="2447" spans="1:31" x14ac:dyDescent="0.25">
      <c r="A2447">
        <v>1900527</v>
      </c>
      <c r="B2447">
        <v>1</v>
      </c>
      <c r="C2447" t="s">
        <v>81</v>
      </c>
      <c r="D2447" t="s">
        <v>123</v>
      </c>
      <c r="E2447" t="s">
        <v>131</v>
      </c>
      <c r="F2447" t="s">
        <v>7139</v>
      </c>
      <c r="G2447" t="s">
        <v>483</v>
      </c>
      <c r="H2447" t="s">
        <v>134</v>
      </c>
      <c r="I2447" t="s">
        <v>135</v>
      </c>
      <c r="J2447" t="s">
        <v>136</v>
      </c>
      <c r="K2447" t="s">
        <v>137</v>
      </c>
      <c r="L2447" t="s">
        <v>7140</v>
      </c>
      <c r="M2447" t="s">
        <v>7141</v>
      </c>
      <c r="N2447">
        <v>5.875277777</v>
      </c>
      <c r="O2447">
        <v>0</v>
      </c>
      <c r="P2447">
        <v>59</v>
      </c>
      <c r="Q2447">
        <v>0</v>
      </c>
      <c r="R2447">
        <v>0</v>
      </c>
      <c r="S2447">
        <v>0</v>
      </c>
      <c r="T2447">
        <v>8</v>
      </c>
      <c r="U2447">
        <v>0</v>
      </c>
      <c r="V2447">
        <v>0</v>
      </c>
      <c r="W2447">
        <v>0</v>
      </c>
      <c r="X2447">
        <v>93.967189521216866</v>
      </c>
      <c r="Y2447">
        <v>0</v>
      </c>
      <c r="Z2447">
        <v>0</v>
      </c>
      <c r="AA2447">
        <v>0</v>
      </c>
      <c r="AB2447">
        <v>69.928503357780372</v>
      </c>
      <c r="AC2447">
        <v>0</v>
      </c>
      <c r="AD2447">
        <v>0</v>
      </c>
      <c r="AE2447">
        <v>163.89569287899724</v>
      </c>
    </row>
    <row r="2448" spans="1:31" x14ac:dyDescent="0.25">
      <c r="A2448">
        <v>1900530</v>
      </c>
      <c r="B2448">
        <v>1</v>
      </c>
      <c r="C2448" t="s">
        <v>80</v>
      </c>
      <c r="D2448" t="s">
        <v>84</v>
      </c>
      <c r="E2448" t="s">
        <v>131</v>
      </c>
      <c r="F2448" t="s">
        <v>7142</v>
      </c>
      <c r="G2448" t="s">
        <v>439</v>
      </c>
      <c r="H2448" t="s">
        <v>134</v>
      </c>
      <c r="I2448" t="s">
        <v>135</v>
      </c>
      <c r="J2448" t="s">
        <v>136</v>
      </c>
      <c r="K2448" t="s">
        <v>137</v>
      </c>
      <c r="L2448" t="s">
        <v>7143</v>
      </c>
      <c r="M2448" t="s">
        <v>7144</v>
      </c>
      <c r="N2448">
        <v>4.4711111109999999</v>
      </c>
      <c r="O2448">
        <v>0</v>
      </c>
      <c r="P2448">
        <v>5</v>
      </c>
      <c r="Q2448">
        <v>0</v>
      </c>
      <c r="R2448">
        <v>11</v>
      </c>
      <c r="S2448">
        <v>0</v>
      </c>
      <c r="T2448">
        <v>5</v>
      </c>
      <c r="U2448">
        <v>0</v>
      </c>
      <c r="V2448">
        <v>0</v>
      </c>
      <c r="W2448">
        <v>0</v>
      </c>
      <c r="X2448">
        <v>9.9079980492235347</v>
      </c>
      <c r="Y2448">
        <v>0</v>
      </c>
      <c r="Z2448">
        <v>51.332510939186498</v>
      </c>
      <c r="AA2448">
        <v>0</v>
      </c>
      <c r="AB2448">
        <v>46.109829418984361</v>
      </c>
      <c r="AC2448">
        <v>0</v>
      </c>
      <c r="AD2448">
        <v>0</v>
      </c>
      <c r="AE2448">
        <v>107.35033840739439</v>
      </c>
    </row>
    <row r="2449" spans="1:31" x14ac:dyDescent="0.25">
      <c r="A2449">
        <v>1900979</v>
      </c>
      <c r="B2449">
        <v>1</v>
      </c>
      <c r="C2449" t="s">
        <v>81</v>
      </c>
      <c r="D2449" t="s">
        <v>128</v>
      </c>
      <c r="E2449" t="s">
        <v>149</v>
      </c>
      <c r="F2449" t="s">
        <v>3344</v>
      </c>
      <c r="G2449" t="s">
        <v>151</v>
      </c>
      <c r="H2449" t="s">
        <v>134</v>
      </c>
      <c r="I2449" t="s">
        <v>135</v>
      </c>
      <c r="J2449" t="s">
        <v>136</v>
      </c>
      <c r="K2449" t="s">
        <v>137</v>
      </c>
      <c r="L2449" t="s">
        <v>7145</v>
      </c>
      <c r="M2449" t="s">
        <v>7146</v>
      </c>
      <c r="N2449">
        <v>0.85305555499999997</v>
      </c>
      <c r="O2449">
        <v>0</v>
      </c>
      <c r="P2449">
        <v>22</v>
      </c>
      <c r="Q2449">
        <v>0</v>
      </c>
      <c r="R2449">
        <v>27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5.5490721708115709</v>
      </c>
      <c r="Y2449">
        <v>0</v>
      </c>
      <c r="Z2449">
        <v>17.087441902218046</v>
      </c>
      <c r="AA2449">
        <v>0</v>
      </c>
      <c r="AB2449">
        <v>0</v>
      </c>
      <c r="AC2449">
        <v>0</v>
      </c>
      <c r="AD2449">
        <v>0</v>
      </c>
      <c r="AE2449">
        <v>22.636514073029616</v>
      </c>
    </row>
    <row r="2450" spans="1:31" x14ac:dyDescent="0.25">
      <c r="A2450">
        <v>1900507</v>
      </c>
      <c r="B2450">
        <v>1</v>
      </c>
      <c r="C2450" t="s">
        <v>80</v>
      </c>
      <c r="D2450" t="s">
        <v>100</v>
      </c>
      <c r="E2450" t="s">
        <v>220</v>
      </c>
      <c r="F2450" t="s">
        <v>7147</v>
      </c>
      <c r="G2450" t="s">
        <v>5917</v>
      </c>
      <c r="H2450" t="s">
        <v>157</v>
      </c>
      <c r="I2450" t="s">
        <v>135</v>
      </c>
      <c r="J2450" t="s">
        <v>136</v>
      </c>
      <c r="K2450" t="s">
        <v>137</v>
      </c>
      <c r="L2450" t="s">
        <v>7148</v>
      </c>
      <c r="M2450" t="s">
        <v>7149</v>
      </c>
      <c r="N2450">
        <v>0.86666666599999997</v>
      </c>
      <c r="O2450">
        <v>2</v>
      </c>
      <c r="P2450">
        <v>418</v>
      </c>
      <c r="Q2450">
        <v>8</v>
      </c>
      <c r="R2450">
        <v>98</v>
      </c>
      <c r="S2450">
        <v>4</v>
      </c>
      <c r="T2450">
        <v>51</v>
      </c>
      <c r="U2450">
        <v>0</v>
      </c>
      <c r="V2450">
        <v>0</v>
      </c>
      <c r="W2450">
        <v>0.27720709461750004</v>
      </c>
      <c r="X2450">
        <v>96.520079640641171</v>
      </c>
      <c r="Y2450">
        <v>4.3553539932116001</v>
      </c>
      <c r="Z2450">
        <v>31.266616515280987</v>
      </c>
      <c r="AA2450">
        <v>175.14698580108077</v>
      </c>
      <c r="AB2450">
        <v>41.945433843967052</v>
      </c>
      <c r="AC2450">
        <v>0</v>
      </c>
      <c r="AD2450">
        <v>0</v>
      </c>
      <c r="AE2450">
        <v>349.51167688879912</v>
      </c>
    </row>
    <row r="2451" spans="1:31" x14ac:dyDescent="0.25">
      <c r="A2451">
        <v>1900338</v>
      </c>
      <c r="B2451">
        <v>1</v>
      </c>
      <c r="C2451" t="s">
        <v>80</v>
      </c>
      <c r="D2451" t="s">
        <v>109</v>
      </c>
      <c r="E2451" t="s">
        <v>131</v>
      </c>
      <c r="F2451" t="s">
        <v>791</v>
      </c>
      <c r="G2451" t="s">
        <v>133</v>
      </c>
      <c r="H2451" t="s">
        <v>134</v>
      </c>
      <c r="I2451" t="s">
        <v>135</v>
      </c>
      <c r="J2451" t="s">
        <v>136</v>
      </c>
      <c r="K2451" t="s">
        <v>137</v>
      </c>
      <c r="L2451" t="s">
        <v>7150</v>
      </c>
      <c r="M2451" t="s">
        <v>7151</v>
      </c>
      <c r="N2451">
        <v>1.305833333</v>
      </c>
      <c r="O2451">
        <v>0</v>
      </c>
      <c r="P2451">
        <v>4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0.35337483589144614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0.35337483589144614</v>
      </c>
    </row>
    <row r="2452" spans="1:31" x14ac:dyDescent="0.25">
      <c r="A2452">
        <v>1901025</v>
      </c>
      <c r="B2452">
        <v>1</v>
      </c>
      <c r="C2452" t="s">
        <v>80</v>
      </c>
      <c r="D2452" t="s">
        <v>88</v>
      </c>
      <c r="E2452" t="s">
        <v>140</v>
      </c>
      <c r="F2452" t="s">
        <v>7152</v>
      </c>
      <c r="G2452" t="s">
        <v>342</v>
      </c>
      <c r="H2452" t="s">
        <v>134</v>
      </c>
      <c r="I2452" t="s">
        <v>135</v>
      </c>
      <c r="J2452" t="s">
        <v>136</v>
      </c>
      <c r="K2452" t="s">
        <v>137</v>
      </c>
      <c r="L2452" t="s">
        <v>7153</v>
      </c>
      <c r="M2452" t="s">
        <v>7154</v>
      </c>
      <c r="N2452">
        <v>6.9177777770000004</v>
      </c>
      <c r="O2452">
        <v>0</v>
      </c>
      <c r="P2452">
        <v>8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12.34890476367115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12.34890476367115</v>
      </c>
    </row>
    <row r="2453" spans="1:31" x14ac:dyDescent="0.25">
      <c r="A2453">
        <v>1900361</v>
      </c>
      <c r="B2453">
        <v>1</v>
      </c>
      <c r="C2453" t="s">
        <v>80</v>
      </c>
      <c r="D2453" t="s">
        <v>96</v>
      </c>
      <c r="E2453" t="s">
        <v>140</v>
      </c>
      <c r="F2453" t="s">
        <v>7155</v>
      </c>
      <c r="G2453" t="s">
        <v>217</v>
      </c>
      <c r="H2453" t="s">
        <v>134</v>
      </c>
      <c r="I2453" t="s">
        <v>135</v>
      </c>
      <c r="J2453" t="s">
        <v>136</v>
      </c>
      <c r="K2453" t="s">
        <v>137</v>
      </c>
      <c r="L2453" t="s">
        <v>7156</v>
      </c>
      <c r="M2453" t="s">
        <v>7157</v>
      </c>
      <c r="N2453">
        <v>7.28</v>
      </c>
      <c r="O2453">
        <v>0</v>
      </c>
      <c r="P2453">
        <v>1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1.2266962575761866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1.2266962575761866</v>
      </c>
    </row>
    <row r="2454" spans="1:31" x14ac:dyDescent="0.25">
      <c r="A2454">
        <v>1900438</v>
      </c>
      <c r="B2454">
        <v>1</v>
      </c>
      <c r="C2454" t="s">
        <v>80</v>
      </c>
      <c r="D2454" t="s">
        <v>103</v>
      </c>
      <c r="E2454" t="s">
        <v>149</v>
      </c>
      <c r="F2454" t="s">
        <v>7158</v>
      </c>
      <c r="G2454" t="s">
        <v>151</v>
      </c>
      <c r="H2454" t="s">
        <v>134</v>
      </c>
      <c r="I2454" t="s">
        <v>135</v>
      </c>
      <c r="J2454" t="s">
        <v>136</v>
      </c>
      <c r="K2454" t="s">
        <v>137</v>
      </c>
      <c r="L2454" t="s">
        <v>7159</v>
      </c>
      <c r="M2454" t="s">
        <v>7160</v>
      </c>
      <c r="N2454">
        <v>0.78694444399999997</v>
      </c>
      <c r="O2454">
        <v>0</v>
      </c>
      <c r="P2454">
        <v>406</v>
      </c>
      <c r="Q2454">
        <v>0</v>
      </c>
      <c r="R2454">
        <v>0</v>
      </c>
      <c r="S2454">
        <v>0</v>
      </c>
      <c r="T2454">
        <v>124</v>
      </c>
      <c r="U2454">
        <v>0</v>
      </c>
      <c r="V2454">
        <v>0</v>
      </c>
      <c r="W2454">
        <v>0</v>
      </c>
      <c r="X2454">
        <v>97.976627500297454</v>
      </c>
      <c r="Y2454">
        <v>0</v>
      </c>
      <c r="Z2454">
        <v>0</v>
      </c>
      <c r="AA2454">
        <v>0</v>
      </c>
      <c r="AB2454">
        <v>104.63854140908063</v>
      </c>
      <c r="AC2454">
        <v>0</v>
      </c>
      <c r="AD2454">
        <v>0</v>
      </c>
      <c r="AE2454">
        <v>202.6151689093781</v>
      </c>
    </row>
    <row r="2455" spans="1:31" x14ac:dyDescent="0.25">
      <c r="A2455">
        <v>1900169</v>
      </c>
      <c r="B2455">
        <v>1</v>
      </c>
      <c r="C2455" t="s">
        <v>81</v>
      </c>
      <c r="D2455" t="s">
        <v>122</v>
      </c>
      <c r="E2455" t="s">
        <v>190</v>
      </c>
      <c r="F2455" t="s">
        <v>7161</v>
      </c>
      <c r="G2455" t="s">
        <v>241</v>
      </c>
      <c r="H2455" t="s">
        <v>157</v>
      </c>
      <c r="I2455" t="s">
        <v>135</v>
      </c>
      <c r="J2455" t="s">
        <v>136</v>
      </c>
      <c r="K2455" t="s">
        <v>137</v>
      </c>
      <c r="L2455" t="s">
        <v>6518</v>
      </c>
      <c r="M2455" t="s">
        <v>7162</v>
      </c>
      <c r="N2455">
        <v>1.9838888880000001</v>
      </c>
      <c r="O2455">
        <v>0</v>
      </c>
      <c r="P2455">
        <v>121</v>
      </c>
      <c r="Q2455">
        <v>0</v>
      </c>
      <c r="R2455">
        <v>2</v>
      </c>
      <c r="S2455">
        <v>0</v>
      </c>
      <c r="T2455">
        <v>14</v>
      </c>
      <c r="U2455">
        <v>0</v>
      </c>
      <c r="V2455">
        <v>0</v>
      </c>
      <c r="W2455">
        <v>0</v>
      </c>
      <c r="X2455">
        <v>42.541575493446487</v>
      </c>
      <c r="Y2455">
        <v>0</v>
      </c>
      <c r="Z2455">
        <v>0.21660316374529337</v>
      </c>
      <c r="AA2455">
        <v>0</v>
      </c>
      <c r="AB2455">
        <v>34.161231013934966</v>
      </c>
      <c r="AC2455">
        <v>0</v>
      </c>
      <c r="AD2455">
        <v>0</v>
      </c>
      <c r="AE2455">
        <v>76.919409671126743</v>
      </c>
    </row>
    <row r="2456" spans="1:31" x14ac:dyDescent="0.25">
      <c r="A2456">
        <v>1899966</v>
      </c>
      <c r="B2456">
        <v>1</v>
      </c>
      <c r="C2456" t="s">
        <v>80</v>
      </c>
      <c r="D2456" t="s">
        <v>83</v>
      </c>
      <c r="E2456" t="s">
        <v>131</v>
      </c>
      <c r="F2456" t="s">
        <v>7163</v>
      </c>
      <c r="G2456" t="s">
        <v>133</v>
      </c>
      <c r="H2456" t="s">
        <v>134</v>
      </c>
      <c r="I2456" t="s">
        <v>135</v>
      </c>
      <c r="J2456" t="s">
        <v>136</v>
      </c>
      <c r="K2456" t="s">
        <v>137</v>
      </c>
      <c r="L2456" t="s">
        <v>7164</v>
      </c>
      <c r="M2456" t="s">
        <v>7165</v>
      </c>
      <c r="N2456">
        <v>0.571944444</v>
      </c>
      <c r="O2456">
        <v>0</v>
      </c>
      <c r="P2456">
        <v>184</v>
      </c>
      <c r="Q2456">
        <v>0</v>
      </c>
      <c r="R2456">
        <v>0</v>
      </c>
      <c r="S2456">
        <v>0</v>
      </c>
      <c r="T2456">
        <v>35</v>
      </c>
      <c r="U2456">
        <v>0</v>
      </c>
      <c r="V2456">
        <v>0</v>
      </c>
      <c r="W2456">
        <v>0</v>
      </c>
      <c r="X2456">
        <v>31.103184160844503</v>
      </c>
      <c r="Y2456">
        <v>0</v>
      </c>
      <c r="Z2456">
        <v>0</v>
      </c>
      <c r="AA2456">
        <v>0</v>
      </c>
      <c r="AB2456">
        <v>4.4813081704237785</v>
      </c>
      <c r="AC2456">
        <v>0</v>
      </c>
      <c r="AD2456">
        <v>0</v>
      </c>
      <c r="AE2456">
        <v>35.584492331268279</v>
      </c>
    </row>
    <row r="2457" spans="1:31" x14ac:dyDescent="0.25">
      <c r="A2457">
        <v>1900215</v>
      </c>
      <c r="B2457">
        <v>1</v>
      </c>
      <c r="C2457" t="s">
        <v>81</v>
      </c>
      <c r="D2457" t="s">
        <v>123</v>
      </c>
      <c r="E2457" t="s">
        <v>131</v>
      </c>
      <c r="F2457" t="s">
        <v>1218</v>
      </c>
      <c r="G2457" t="s">
        <v>133</v>
      </c>
      <c r="H2457" t="s">
        <v>134</v>
      </c>
      <c r="I2457" t="s">
        <v>135</v>
      </c>
      <c r="J2457" t="s">
        <v>136</v>
      </c>
      <c r="K2457" t="s">
        <v>137</v>
      </c>
      <c r="L2457" t="s">
        <v>7166</v>
      </c>
      <c r="M2457" t="s">
        <v>7167</v>
      </c>
      <c r="N2457">
        <v>2.9144444439999999</v>
      </c>
      <c r="O2457">
        <v>0</v>
      </c>
      <c r="P2457">
        <v>21</v>
      </c>
      <c r="Q2457">
        <v>0</v>
      </c>
      <c r="R2457">
        <v>0</v>
      </c>
      <c r="S2457">
        <v>0</v>
      </c>
      <c r="T2457">
        <v>1</v>
      </c>
      <c r="U2457">
        <v>0</v>
      </c>
      <c r="V2457">
        <v>0</v>
      </c>
      <c r="W2457">
        <v>0</v>
      </c>
      <c r="X2457">
        <v>13.83643697635363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13.83643697635363</v>
      </c>
    </row>
    <row r="2458" spans="1:31" x14ac:dyDescent="0.25">
      <c r="A2458">
        <v>1900856</v>
      </c>
      <c r="B2458">
        <v>1</v>
      </c>
      <c r="C2458" t="s">
        <v>81</v>
      </c>
      <c r="D2458" t="s">
        <v>128</v>
      </c>
      <c r="E2458" t="s">
        <v>190</v>
      </c>
      <c r="F2458" t="s">
        <v>7168</v>
      </c>
      <c r="G2458" t="s">
        <v>156</v>
      </c>
      <c r="H2458" t="s">
        <v>157</v>
      </c>
      <c r="I2458" t="s">
        <v>135</v>
      </c>
      <c r="J2458" t="s">
        <v>136</v>
      </c>
      <c r="K2458" t="s">
        <v>137</v>
      </c>
      <c r="L2458" t="s">
        <v>7169</v>
      </c>
      <c r="M2458" t="s">
        <v>7170</v>
      </c>
      <c r="N2458">
        <v>1.2691666660000001</v>
      </c>
      <c r="O2458">
        <v>4</v>
      </c>
      <c r="P2458">
        <v>38</v>
      </c>
      <c r="Q2458">
        <v>10</v>
      </c>
      <c r="R2458">
        <v>91</v>
      </c>
      <c r="S2458">
        <v>9</v>
      </c>
      <c r="T2458">
        <v>2</v>
      </c>
      <c r="U2458">
        <v>2</v>
      </c>
      <c r="V2458">
        <v>0</v>
      </c>
      <c r="W2458">
        <v>5.5827551968511795</v>
      </c>
      <c r="X2458">
        <v>20.78391362716706</v>
      </c>
      <c r="Y2458">
        <v>15.532240337542314</v>
      </c>
      <c r="Z2458">
        <v>95.090022224822945</v>
      </c>
      <c r="AA2458">
        <v>45.296877568568334</v>
      </c>
      <c r="AB2458">
        <v>5.0452276436022805</v>
      </c>
      <c r="AC2458">
        <v>21.861533738770209</v>
      </c>
      <c r="AD2458">
        <v>0</v>
      </c>
      <c r="AE2458">
        <v>209.19257033732436</v>
      </c>
    </row>
    <row r="2459" spans="1:31" x14ac:dyDescent="0.25">
      <c r="A2459">
        <v>1900261</v>
      </c>
      <c r="B2459">
        <v>1</v>
      </c>
      <c r="C2459" t="s">
        <v>80</v>
      </c>
      <c r="D2459" t="s">
        <v>103</v>
      </c>
      <c r="E2459" t="s">
        <v>131</v>
      </c>
      <c r="F2459" t="s">
        <v>7171</v>
      </c>
      <c r="G2459" t="s">
        <v>133</v>
      </c>
      <c r="H2459" t="s">
        <v>134</v>
      </c>
      <c r="I2459" t="s">
        <v>135</v>
      </c>
      <c r="J2459" t="s">
        <v>136</v>
      </c>
      <c r="K2459" t="s">
        <v>137</v>
      </c>
      <c r="L2459" t="s">
        <v>7172</v>
      </c>
      <c r="M2459" t="s">
        <v>7173</v>
      </c>
      <c r="N2459">
        <v>1.7150000000000001</v>
      </c>
      <c r="O2459">
        <v>0</v>
      </c>
      <c r="P2459">
        <v>36</v>
      </c>
      <c r="Q2459">
        <v>0</v>
      </c>
      <c r="R2459">
        <v>0</v>
      </c>
      <c r="S2459">
        <v>0</v>
      </c>
      <c r="T2459">
        <v>12</v>
      </c>
      <c r="U2459">
        <v>0</v>
      </c>
      <c r="V2459">
        <v>0</v>
      </c>
      <c r="W2459">
        <v>0</v>
      </c>
      <c r="X2459">
        <v>19.657854273618312</v>
      </c>
      <c r="Y2459">
        <v>0</v>
      </c>
      <c r="Z2459">
        <v>0</v>
      </c>
      <c r="AA2459">
        <v>0</v>
      </c>
      <c r="AB2459">
        <v>23.11471389007761</v>
      </c>
      <c r="AC2459">
        <v>0</v>
      </c>
      <c r="AD2459">
        <v>0</v>
      </c>
      <c r="AE2459">
        <v>42.772568163695922</v>
      </c>
    </row>
    <row r="2460" spans="1:31" x14ac:dyDescent="0.25">
      <c r="A2460">
        <v>1900902</v>
      </c>
      <c r="B2460">
        <v>1</v>
      </c>
      <c r="C2460" t="s">
        <v>80</v>
      </c>
      <c r="D2460" t="s">
        <v>85</v>
      </c>
      <c r="E2460" t="s">
        <v>149</v>
      </c>
      <c r="F2460" t="s">
        <v>7174</v>
      </c>
      <c r="G2460" t="s">
        <v>151</v>
      </c>
      <c r="H2460" t="s">
        <v>134</v>
      </c>
      <c r="I2460" t="s">
        <v>135</v>
      </c>
      <c r="J2460" t="s">
        <v>136</v>
      </c>
      <c r="K2460" t="s">
        <v>137</v>
      </c>
      <c r="L2460" t="s">
        <v>7175</v>
      </c>
      <c r="M2460" t="s">
        <v>7176</v>
      </c>
      <c r="N2460">
        <v>5.9447222220000002</v>
      </c>
      <c r="O2460">
        <v>0</v>
      </c>
      <c r="P2460">
        <v>761</v>
      </c>
      <c r="Q2460">
        <v>0</v>
      </c>
      <c r="R2460">
        <v>0</v>
      </c>
      <c r="S2460">
        <v>0</v>
      </c>
      <c r="T2460">
        <v>72</v>
      </c>
      <c r="U2460">
        <v>0</v>
      </c>
      <c r="V2460">
        <v>0</v>
      </c>
      <c r="W2460">
        <v>0</v>
      </c>
      <c r="X2460">
        <v>1516.6860269059996</v>
      </c>
      <c r="Y2460">
        <v>0</v>
      </c>
      <c r="Z2460">
        <v>0</v>
      </c>
      <c r="AA2460">
        <v>0</v>
      </c>
      <c r="AB2460">
        <v>395.40068022191235</v>
      </c>
      <c r="AC2460">
        <v>0</v>
      </c>
      <c r="AD2460">
        <v>0</v>
      </c>
      <c r="AE2460">
        <v>1912.086707127912</v>
      </c>
    </row>
    <row r="2461" spans="1:31" x14ac:dyDescent="0.25">
      <c r="A2461">
        <v>1900948</v>
      </c>
      <c r="B2461">
        <v>1</v>
      </c>
      <c r="C2461" t="s">
        <v>80</v>
      </c>
      <c r="D2461" t="s">
        <v>86</v>
      </c>
      <c r="E2461" t="s">
        <v>160</v>
      </c>
      <c r="F2461" t="s">
        <v>7177</v>
      </c>
      <c r="G2461" t="s">
        <v>133</v>
      </c>
      <c r="H2461" t="s">
        <v>134</v>
      </c>
      <c r="I2461" t="s">
        <v>135</v>
      </c>
      <c r="J2461" t="s">
        <v>136</v>
      </c>
      <c r="K2461" t="s">
        <v>137</v>
      </c>
      <c r="L2461" t="s">
        <v>7178</v>
      </c>
      <c r="M2461" t="s">
        <v>7179</v>
      </c>
      <c r="N2461">
        <v>0.48555555500000003</v>
      </c>
      <c r="O2461">
        <v>0</v>
      </c>
      <c r="P2461">
        <v>115</v>
      </c>
      <c r="Q2461">
        <v>0</v>
      </c>
      <c r="R2461">
        <v>0</v>
      </c>
      <c r="S2461">
        <v>0</v>
      </c>
      <c r="T2461">
        <v>15</v>
      </c>
      <c r="U2461">
        <v>0</v>
      </c>
      <c r="V2461">
        <v>0</v>
      </c>
      <c r="W2461">
        <v>0</v>
      </c>
      <c r="X2461">
        <v>15.609942463576214</v>
      </c>
      <c r="Y2461">
        <v>0</v>
      </c>
      <c r="Z2461">
        <v>0</v>
      </c>
      <c r="AA2461">
        <v>0</v>
      </c>
      <c r="AB2461">
        <v>8.0368065928490662</v>
      </c>
      <c r="AC2461">
        <v>0</v>
      </c>
      <c r="AD2461">
        <v>0</v>
      </c>
      <c r="AE2461">
        <v>23.646749056425278</v>
      </c>
    </row>
    <row r="2462" spans="1:31" x14ac:dyDescent="0.25">
      <c r="A2462">
        <v>1900407</v>
      </c>
      <c r="B2462">
        <v>1</v>
      </c>
      <c r="C2462" t="s">
        <v>80</v>
      </c>
      <c r="D2462" t="s">
        <v>85</v>
      </c>
      <c r="E2462" t="s">
        <v>131</v>
      </c>
      <c r="F2462" t="s">
        <v>6745</v>
      </c>
      <c r="G2462" t="s">
        <v>133</v>
      </c>
      <c r="H2462" t="s">
        <v>134</v>
      </c>
      <c r="I2462" t="s">
        <v>135</v>
      </c>
      <c r="J2462" t="s">
        <v>136</v>
      </c>
      <c r="K2462" t="s">
        <v>137</v>
      </c>
      <c r="L2462" t="s">
        <v>7180</v>
      </c>
      <c r="M2462" t="s">
        <v>7181</v>
      </c>
      <c r="N2462">
        <v>4.676111111</v>
      </c>
      <c r="O2462">
        <v>0</v>
      </c>
      <c r="P2462">
        <v>155</v>
      </c>
      <c r="Q2462">
        <v>0</v>
      </c>
      <c r="R2462">
        <v>0</v>
      </c>
      <c r="S2462">
        <v>0</v>
      </c>
      <c r="T2462">
        <v>27</v>
      </c>
      <c r="U2462">
        <v>0</v>
      </c>
      <c r="V2462">
        <v>0</v>
      </c>
      <c r="W2462">
        <v>0</v>
      </c>
      <c r="X2462">
        <v>266.59958332899879</v>
      </c>
      <c r="Y2462">
        <v>0</v>
      </c>
      <c r="Z2462">
        <v>0</v>
      </c>
      <c r="AA2462">
        <v>0</v>
      </c>
      <c r="AB2462">
        <v>522.75599397472013</v>
      </c>
      <c r="AC2462">
        <v>0</v>
      </c>
      <c r="AD2462">
        <v>0</v>
      </c>
      <c r="AE2462">
        <v>789.35557730371897</v>
      </c>
    </row>
    <row r="2463" spans="1:31" x14ac:dyDescent="0.25">
      <c r="A2463">
        <v>1900845</v>
      </c>
      <c r="B2463">
        <v>1</v>
      </c>
      <c r="C2463" t="s">
        <v>81</v>
      </c>
      <c r="D2463" t="s">
        <v>128</v>
      </c>
      <c r="E2463" t="s">
        <v>131</v>
      </c>
      <c r="F2463" t="s">
        <v>7182</v>
      </c>
      <c r="G2463" t="s">
        <v>133</v>
      </c>
      <c r="H2463" t="s">
        <v>134</v>
      </c>
      <c r="I2463" t="s">
        <v>135</v>
      </c>
      <c r="J2463" t="s">
        <v>136</v>
      </c>
      <c r="K2463" t="s">
        <v>137</v>
      </c>
      <c r="L2463" t="s">
        <v>7183</v>
      </c>
      <c r="M2463" t="s">
        <v>7184</v>
      </c>
      <c r="N2463">
        <v>1.7705555550000001</v>
      </c>
      <c r="O2463">
        <v>0</v>
      </c>
      <c r="P2463">
        <v>56</v>
      </c>
      <c r="Q2463">
        <v>0</v>
      </c>
      <c r="R2463">
        <v>0</v>
      </c>
      <c r="S2463">
        <v>0</v>
      </c>
      <c r="T2463">
        <v>7</v>
      </c>
      <c r="U2463">
        <v>0</v>
      </c>
      <c r="V2463">
        <v>0</v>
      </c>
      <c r="W2463">
        <v>0</v>
      </c>
      <c r="X2463">
        <v>26.728971645539797</v>
      </c>
      <c r="Y2463">
        <v>0</v>
      </c>
      <c r="Z2463">
        <v>0</v>
      </c>
      <c r="AA2463">
        <v>0</v>
      </c>
      <c r="AB2463">
        <v>10.081570448966408</v>
      </c>
      <c r="AC2463">
        <v>0</v>
      </c>
      <c r="AD2463">
        <v>0</v>
      </c>
      <c r="AE2463">
        <v>36.810542094506204</v>
      </c>
    </row>
    <row r="2464" spans="1:31" x14ac:dyDescent="0.25">
      <c r="A2464">
        <v>1900012</v>
      </c>
      <c r="B2464">
        <v>1</v>
      </c>
      <c r="C2464" t="s">
        <v>80</v>
      </c>
      <c r="D2464" t="s">
        <v>95</v>
      </c>
      <c r="E2464" t="s">
        <v>190</v>
      </c>
      <c r="F2464" t="s">
        <v>7185</v>
      </c>
      <c r="G2464" t="s">
        <v>241</v>
      </c>
      <c r="H2464" t="s">
        <v>157</v>
      </c>
      <c r="I2464" t="s">
        <v>135</v>
      </c>
      <c r="J2464" t="s">
        <v>136</v>
      </c>
      <c r="K2464" t="s">
        <v>137</v>
      </c>
      <c r="L2464" t="s">
        <v>7186</v>
      </c>
      <c r="M2464" t="s">
        <v>7187</v>
      </c>
      <c r="N2464">
        <v>1.9997222219999999</v>
      </c>
      <c r="O2464">
        <v>0</v>
      </c>
      <c r="P2464">
        <v>0</v>
      </c>
      <c r="Q2464">
        <v>1</v>
      </c>
      <c r="R2464">
        <v>0</v>
      </c>
      <c r="S2464">
        <v>3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1.6858196182338432</v>
      </c>
      <c r="Z2464">
        <v>0</v>
      </c>
      <c r="AA2464">
        <v>172.01871642052276</v>
      </c>
      <c r="AB2464">
        <v>0</v>
      </c>
      <c r="AC2464">
        <v>0</v>
      </c>
      <c r="AD2464">
        <v>0</v>
      </c>
      <c r="AE2464">
        <v>173.7045360387566</v>
      </c>
    </row>
    <row r="2465" spans="1:31" x14ac:dyDescent="0.25">
      <c r="A2465">
        <v>1900138</v>
      </c>
      <c r="B2465">
        <v>1</v>
      </c>
      <c r="C2465" t="s">
        <v>80</v>
      </c>
      <c r="D2465" t="s">
        <v>84</v>
      </c>
      <c r="E2465" t="s">
        <v>149</v>
      </c>
      <c r="F2465" t="s">
        <v>7188</v>
      </c>
      <c r="G2465" t="s">
        <v>439</v>
      </c>
      <c r="H2465" t="s">
        <v>134</v>
      </c>
      <c r="I2465" t="s">
        <v>135</v>
      </c>
      <c r="J2465" t="s">
        <v>136</v>
      </c>
      <c r="K2465" t="s">
        <v>137</v>
      </c>
      <c r="L2465" t="s">
        <v>7189</v>
      </c>
      <c r="M2465" t="s">
        <v>7190</v>
      </c>
      <c r="N2465">
        <v>2.3663888879999999</v>
      </c>
      <c r="O2465">
        <v>0</v>
      </c>
      <c r="P2465">
        <v>879</v>
      </c>
      <c r="Q2465">
        <v>0</v>
      </c>
      <c r="R2465">
        <v>0</v>
      </c>
      <c r="S2465">
        <v>0</v>
      </c>
      <c r="T2465">
        <v>99</v>
      </c>
      <c r="U2465">
        <v>0</v>
      </c>
      <c r="V2465">
        <v>2</v>
      </c>
      <c r="W2465">
        <v>0</v>
      </c>
      <c r="X2465">
        <v>596.241155875966</v>
      </c>
      <c r="Y2465">
        <v>0</v>
      </c>
      <c r="Z2465">
        <v>0</v>
      </c>
      <c r="AA2465">
        <v>0</v>
      </c>
      <c r="AB2465">
        <v>256.18071739050799</v>
      </c>
      <c r="AC2465">
        <v>0</v>
      </c>
      <c r="AD2465">
        <v>77.216033835464145</v>
      </c>
      <c r="AE2465">
        <v>929.63790710193814</v>
      </c>
    </row>
    <row r="2466" spans="1:31" x14ac:dyDescent="0.25">
      <c r="A2466">
        <v>1900802</v>
      </c>
      <c r="B2466">
        <v>1</v>
      </c>
      <c r="C2466" t="s">
        <v>80</v>
      </c>
      <c r="D2466" t="s">
        <v>93</v>
      </c>
      <c r="E2466" t="s">
        <v>149</v>
      </c>
      <c r="F2466" t="s">
        <v>5159</v>
      </c>
      <c r="G2466" t="s">
        <v>151</v>
      </c>
      <c r="H2466" t="s">
        <v>134</v>
      </c>
      <c r="I2466" t="s">
        <v>135</v>
      </c>
      <c r="J2466" t="s">
        <v>136</v>
      </c>
      <c r="K2466" t="s">
        <v>137</v>
      </c>
      <c r="L2466" t="s">
        <v>7191</v>
      </c>
      <c r="M2466" t="s">
        <v>7192</v>
      </c>
      <c r="N2466">
        <v>1.699166666</v>
      </c>
      <c r="O2466">
        <v>0</v>
      </c>
      <c r="P2466">
        <v>27</v>
      </c>
      <c r="Q2466">
        <v>0</v>
      </c>
      <c r="R2466">
        <v>1</v>
      </c>
      <c r="S2466">
        <v>0</v>
      </c>
      <c r="T2466">
        <v>7</v>
      </c>
      <c r="U2466">
        <v>0</v>
      </c>
      <c r="V2466">
        <v>0</v>
      </c>
      <c r="W2466">
        <v>0</v>
      </c>
      <c r="X2466">
        <v>29.469578182169126</v>
      </c>
      <c r="Y2466">
        <v>0</v>
      </c>
      <c r="Z2466">
        <v>3.462816687824918</v>
      </c>
      <c r="AA2466">
        <v>0</v>
      </c>
      <c r="AB2466">
        <v>10.122678622882018</v>
      </c>
      <c r="AC2466">
        <v>0</v>
      </c>
      <c r="AD2466">
        <v>0</v>
      </c>
      <c r="AE2466">
        <v>43.055073492876062</v>
      </c>
    </row>
    <row r="2467" spans="1:31" x14ac:dyDescent="0.25">
      <c r="A2467">
        <v>1900089</v>
      </c>
      <c r="B2467">
        <v>1</v>
      </c>
      <c r="C2467" t="s">
        <v>81</v>
      </c>
      <c r="D2467" t="s">
        <v>118</v>
      </c>
      <c r="E2467" t="s">
        <v>160</v>
      </c>
      <c r="F2467" t="s">
        <v>7193</v>
      </c>
      <c r="G2467" t="s">
        <v>263</v>
      </c>
      <c r="H2467" t="s">
        <v>134</v>
      </c>
      <c r="I2467" t="s">
        <v>135</v>
      </c>
      <c r="J2467" t="s">
        <v>136</v>
      </c>
      <c r="K2467" t="s">
        <v>203</v>
      </c>
      <c r="L2467" t="s">
        <v>7194</v>
      </c>
      <c r="M2467" t="s">
        <v>7195</v>
      </c>
      <c r="N2467">
        <v>1.9278999999999999</v>
      </c>
      <c r="O2467">
        <v>0</v>
      </c>
      <c r="P2467">
        <v>36</v>
      </c>
      <c r="Q2467">
        <v>0</v>
      </c>
      <c r="R2467">
        <v>0</v>
      </c>
      <c r="S2467">
        <v>0</v>
      </c>
      <c r="T2467">
        <v>3</v>
      </c>
      <c r="U2467">
        <v>0</v>
      </c>
      <c r="V2467">
        <v>0</v>
      </c>
      <c r="W2467">
        <v>0</v>
      </c>
      <c r="X2467">
        <v>15.287125858909121</v>
      </c>
      <c r="Y2467">
        <v>0</v>
      </c>
      <c r="Z2467">
        <v>0</v>
      </c>
      <c r="AA2467">
        <v>0</v>
      </c>
      <c r="AB2467">
        <v>4.8478747163573104</v>
      </c>
      <c r="AC2467">
        <v>0</v>
      </c>
      <c r="AD2467">
        <v>0</v>
      </c>
      <c r="AE2467">
        <v>20.135000575266432</v>
      </c>
    </row>
    <row r="2468" spans="1:31" x14ac:dyDescent="0.25">
      <c r="A2468">
        <v>1899969</v>
      </c>
      <c r="B2468">
        <v>1</v>
      </c>
      <c r="C2468" t="s">
        <v>80</v>
      </c>
      <c r="D2468" t="s">
        <v>91</v>
      </c>
      <c r="E2468" t="s">
        <v>160</v>
      </c>
      <c r="F2468" t="s">
        <v>7196</v>
      </c>
      <c r="G2468" t="s">
        <v>133</v>
      </c>
      <c r="H2468" t="s">
        <v>134</v>
      </c>
      <c r="I2468" t="s">
        <v>135</v>
      </c>
      <c r="J2468" t="s">
        <v>136</v>
      </c>
      <c r="K2468" t="s">
        <v>137</v>
      </c>
      <c r="L2468" t="s">
        <v>7197</v>
      </c>
      <c r="M2468" t="s">
        <v>7198</v>
      </c>
      <c r="N2468">
        <v>2.898055555</v>
      </c>
      <c r="O2468">
        <v>0</v>
      </c>
      <c r="P2468">
        <v>29</v>
      </c>
      <c r="Q2468">
        <v>0</v>
      </c>
      <c r="R2468">
        <v>0</v>
      </c>
      <c r="S2468">
        <v>0</v>
      </c>
      <c r="T2468">
        <v>34</v>
      </c>
      <c r="U2468">
        <v>0</v>
      </c>
      <c r="V2468">
        <v>0</v>
      </c>
      <c r="W2468">
        <v>0</v>
      </c>
      <c r="X2468">
        <v>23.440659914010059</v>
      </c>
      <c r="Y2468">
        <v>0</v>
      </c>
      <c r="Z2468">
        <v>0</v>
      </c>
      <c r="AA2468">
        <v>0</v>
      </c>
      <c r="AB2468">
        <v>25.303044272235251</v>
      </c>
      <c r="AC2468">
        <v>0</v>
      </c>
      <c r="AD2468">
        <v>0</v>
      </c>
      <c r="AE2468">
        <v>48.74370418624531</v>
      </c>
    </row>
    <row r="2469" spans="1:31" x14ac:dyDescent="0.25">
      <c r="A2469">
        <v>1900710</v>
      </c>
      <c r="B2469">
        <v>1</v>
      </c>
      <c r="C2469" t="s">
        <v>80</v>
      </c>
      <c r="D2469" t="s">
        <v>97</v>
      </c>
      <c r="E2469" t="s">
        <v>154</v>
      </c>
      <c r="F2469" t="s">
        <v>7199</v>
      </c>
      <c r="G2469" t="s">
        <v>604</v>
      </c>
      <c r="H2469" t="s">
        <v>157</v>
      </c>
      <c r="I2469" t="s">
        <v>135</v>
      </c>
      <c r="J2469" t="s">
        <v>136</v>
      </c>
      <c r="K2469" t="s">
        <v>203</v>
      </c>
      <c r="L2469" t="s">
        <v>7200</v>
      </c>
      <c r="M2469" t="s">
        <v>7201</v>
      </c>
      <c r="N2469">
        <v>0.54055555499999997</v>
      </c>
      <c r="O2469">
        <v>0</v>
      </c>
      <c r="P2469">
        <v>3435</v>
      </c>
      <c r="Q2469">
        <v>0</v>
      </c>
      <c r="R2469">
        <v>66</v>
      </c>
      <c r="S2469">
        <v>3</v>
      </c>
      <c r="T2469">
        <v>328</v>
      </c>
      <c r="U2469">
        <v>0</v>
      </c>
      <c r="V2469">
        <v>0</v>
      </c>
      <c r="W2469">
        <v>0</v>
      </c>
      <c r="X2469">
        <v>544.32524477727861</v>
      </c>
      <c r="Y2469">
        <v>0</v>
      </c>
      <c r="Z2469">
        <v>9.8527588197265654</v>
      </c>
      <c r="AA2469">
        <v>16.252545730056966</v>
      </c>
      <c r="AB2469">
        <v>231.91160100927661</v>
      </c>
      <c r="AC2469">
        <v>0</v>
      </c>
      <c r="AD2469">
        <v>0</v>
      </c>
      <c r="AE2469">
        <v>802.34215033633882</v>
      </c>
    </row>
    <row r="2470" spans="1:31" x14ac:dyDescent="0.25">
      <c r="A2470">
        <v>1900395</v>
      </c>
      <c r="B2470">
        <v>1</v>
      </c>
      <c r="C2470" t="s">
        <v>80</v>
      </c>
      <c r="D2470" t="s">
        <v>83</v>
      </c>
      <c r="E2470" t="s">
        <v>160</v>
      </c>
      <c r="F2470" t="s">
        <v>7202</v>
      </c>
      <c r="G2470" t="s">
        <v>162</v>
      </c>
      <c r="H2470" t="s">
        <v>134</v>
      </c>
      <c r="I2470" t="s">
        <v>135</v>
      </c>
      <c r="J2470" t="s">
        <v>136</v>
      </c>
      <c r="K2470" t="s">
        <v>137</v>
      </c>
      <c r="L2470" t="s">
        <v>7203</v>
      </c>
      <c r="M2470" t="s">
        <v>7204</v>
      </c>
      <c r="N2470">
        <v>5.6516666659999997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0.99934189575768895</v>
      </c>
      <c r="AC2470">
        <v>0</v>
      </c>
      <c r="AD2470">
        <v>0</v>
      </c>
      <c r="AE2470">
        <v>0.99934189575768895</v>
      </c>
    </row>
    <row r="2471" spans="1:31" x14ac:dyDescent="0.25">
      <c r="A2471">
        <v>1900561</v>
      </c>
      <c r="B2471">
        <v>1</v>
      </c>
      <c r="C2471" t="s">
        <v>80</v>
      </c>
      <c r="D2471" t="s">
        <v>90</v>
      </c>
      <c r="E2471" t="s">
        <v>149</v>
      </c>
      <c r="F2471" t="s">
        <v>4685</v>
      </c>
      <c r="G2471" t="s">
        <v>439</v>
      </c>
      <c r="H2471" t="s">
        <v>134</v>
      </c>
      <c r="I2471" t="s">
        <v>135</v>
      </c>
      <c r="J2471" t="s">
        <v>136</v>
      </c>
      <c r="K2471" t="s">
        <v>137</v>
      </c>
      <c r="L2471" t="s">
        <v>7205</v>
      </c>
      <c r="M2471" t="s">
        <v>7206</v>
      </c>
      <c r="N2471">
        <v>2.6038888880000002</v>
      </c>
      <c r="O2471">
        <v>0</v>
      </c>
      <c r="P2471">
        <v>525</v>
      </c>
      <c r="Q2471">
        <v>0</v>
      </c>
      <c r="R2471">
        <v>0</v>
      </c>
      <c r="S2471">
        <v>0</v>
      </c>
      <c r="T2471">
        <v>75</v>
      </c>
      <c r="U2471">
        <v>0</v>
      </c>
      <c r="V2471">
        <v>0</v>
      </c>
      <c r="W2471">
        <v>0</v>
      </c>
      <c r="X2471">
        <v>416.36251512329403</v>
      </c>
      <c r="Y2471">
        <v>0</v>
      </c>
      <c r="Z2471">
        <v>0</v>
      </c>
      <c r="AA2471">
        <v>0</v>
      </c>
      <c r="AB2471">
        <v>144.79188522574111</v>
      </c>
      <c r="AC2471">
        <v>0</v>
      </c>
      <c r="AD2471">
        <v>0</v>
      </c>
      <c r="AE2471">
        <v>561.15440034903509</v>
      </c>
    </row>
    <row r="2472" spans="1:31" x14ac:dyDescent="0.25">
      <c r="A2472">
        <v>1900587</v>
      </c>
      <c r="B2472">
        <v>1</v>
      </c>
      <c r="C2472" t="s">
        <v>81</v>
      </c>
      <c r="D2472" t="s">
        <v>113</v>
      </c>
      <c r="E2472" t="s">
        <v>140</v>
      </c>
      <c r="F2472" t="s">
        <v>7207</v>
      </c>
      <c r="G2472" t="s">
        <v>217</v>
      </c>
      <c r="H2472" t="s">
        <v>134</v>
      </c>
      <c r="I2472" t="s">
        <v>135</v>
      </c>
      <c r="J2472" t="s">
        <v>136</v>
      </c>
      <c r="K2472" t="s">
        <v>137</v>
      </c>
      <c r="L2472" t="s">
        <v>7208</v>
      </c>
      <c r="M2472" t="s">
        <v>7209</v>
      </c>
      <c r="N2472">
        <v>5.4761111109999998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0.90562820025997892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0.90562820025997892</v>
      </c>
    </row>
    <row r="2473" spans="1:31" x14ac:dyDescent="0.25">
      <c r="A2473">
        <v>1900687</v>
      </c>
      <c r="B2473">
        <v>1</v>
      </c>
      <c r="C2473" t="s">
        <v>80</v>
      </c>
      <c r="D2473" t="s">
        <v>110</v>
      </c>
      <c r="E2473" t="s">
        <v>190</v>
      </c>
      <c r="F2473" t="s">
        <v>7210</v>
      </c>
      <c r="G2473" t="s">
        <v>2491</v>
      </c>
      <c r="H2473" t="s">
        <v>157</v>
      </c>
      <c r="I2473" t="s">
        <v>135</v>
      </c>
      <c r="J2473" t="s">
        <v>136</v>
      </c>
      <c r="K2473" t="s">
        <v>137</v>
      </c>
      <c r="L2473" t="s">
        <v>7211</v>
      </c>
      <c r="M2473" t="s">
        <v>7212</v>
      </c>
      <c r="N2473">
        <v>2.5350000000000001</v>
      </c>
      <c r="O2473">
        <v>0</v>
      </c>
      <c r="P2473">
        <v>95</v>
      </c>
      <c r="Q2473">
        <v>0</v>
      </c>
      <c r="R2473">
        <v>0</v>
      </c>
      <c r="S2473">
        <v>0</v>
      </c>
      <c r="T2473">
        <v>23</v>
      </c>
      <c r="U2473">
        <v>0</v>
      </c>
      <c r="V2473">
        <v>0</v>
      </c>
      <c r="W2473">
        <v>0</v>
      </c>
      <c r="X2473">
        <v>139.80203747899324</v>
      </c>
      <c r="Y2473">
        <v>0</v>
      </c>
      <c r="Z2473">
        <v>0</v>
      </c>
      <c r="AA2473">
        <v>0</v>
      </c>
      <c r="AB2473">
        <v>238.18575302108317</v>
      </c>
      <c r="AC2473">
        <v>0</v>
      </c>
      <c r="AD2473">
        <v>0</v>
      </c>
      <c r="AE2473">
        <v>377.98779050007641</v>
      </c>
    </row>
    <row r="2474" spans="1:31" x14ac:dyDescent="0.25">
      <c r="A2474">
        <v>1900879</v>
      </c>
      <c r="B2474">
        <v>1</v>
      </c>
      <c r="C2474" t="s">
        <v>80</v>
      </c>
      <c r="D2474" t="s">
        <v>85</v>
      </c>
      <c r="E2474" t="s">
        <v>131</v>
      </c>
      <c r="F2474" t="s">
        <v>514</v>
      </c>
      <c r="G2474" t="s">
        <v>133</v>
      </c>
      <c r="H2474" t="s">
        <v>134</v>
      </c>
      <c r="I2474" t="s">
        <v>135</v>
      </c>
      <c r="J2474" t="s">
        <v>136</v>
      </c>
      <c r="K2474" t="s">
        <v>137</v>
      </c>
      <c r="L2474" t="s">
        <v>7213</v>
      </c>
      <c r="M2474" t="s">
        <v>7214</v>
      </c>
      <c r="N2474">
        <v>4.9755555549999997</v>
      </c>
      <c r="O2474">
        <v>0</v>
      </c>
      <c r="P2474">
        <v>289</v>
      </c>
      <c r="Q2474">
        <v>0</v>
      </c>
      <c r="R2474">
        <v>0</v>
      </c>
      <c r="S2474">
        <v>0</v>
      </c>
      <c r="T2474">
        <v>41</v>
      </c>
      <c r="U2474">
        <v>0</v>
      </c>
      <c r="V2474">
        <v>0</v>
      </c>
      <c r="W2474">
        <v>0</v>
      </c>
      <c r="X2474">
        <v>477.18662531773549</v>
      </c>
      <c r="Y2474">
        <v>0</v>
      </c>
      <c r="Z2474">
        <v>0</v>
      </c>
      <c r="AA2474">
        <v>0</v>
      </c>
      <c r="AB2474">
        <v>66.733320768678922</v>
      </c>
      <c r="AC2474">
        <v>0</v>
      </c>
      <c r="AD2474">
        <v>0</v>
      </c>
      <c r="AE2474">
        <v>543.91994608641437</v>
      </c>
    </row>
    <row r="2475" spans="1:31" x14ac:dyDescent="0.25">
      <c r="A2475">
        <v>1900630</v>
      </c>
      <c r="B2475">
        <v>1</v>
      </c>
      <c r="C2475" t="s">
        <v>80</v>
      </c>
      <c r="D2475" t="s">
        <v>83</v>
      </c>
      <c r="E2475" t="s">
        <v>131</v>
      </c>
      <c r="F2475" t="s">
        <v>2781</v>
      </c>
      <c r="G2475" t="s">
        <v>133</v>
      </c>
      <c r="H2475" t="s">
        <v>134</v>
      </c>
      <c r="I2475" t="s">
        <v>135</v>
      </c>
      <c r="J2475" t="s">
        <v>136</v>
      </c>
      <c r="K2475" t="s">
        <v>137</v>
      </c>
      <c r="L2475" t="s">
        <v>7215</v>
      </c>
      <c r="M2475" t="s">
        <v>7216</v>
      </c>
      <c r="N2475">
        <v>3.596666666</v>
      </c>
      <c r="O2475">
        <v>0</v>
      </c>
      <c r="P2475">
        <v>215</v>
      </c>
      <c r="Q2475">
        <v>0</v>
      </c>
      <c r="R2475">
        <v>0</v>
      </c>
      <c r="S2475">
        <v>0</v>
      </c>
      <c r="T2475">
        <v>37</v>
      </c>
      <c r="U2475">
        <v>0</v>
      </c>
      <c r="V2475">
        <v>0</v>
      </c>
      <c r="W2475">
        <v>0</v>
      </c>
      <c r="X2475">
        <v>283.80702220745985</v>
      </c>
      <c r="Y2475">
        <v>0</v>
      </c>
      <c r="Z2475">
        <v>0</v>
      </c>
      <c r="AA2475">
        <v>0</v>
      </c>
      <c r="AB2475">
        <v>144.14641538886946</v>
      </c>
      <c r="AC2475">
        <v>0</v>
      </c>
      <c r="AD2475">
        <v>0</v>
      </c>
      <c r="AE2475">
        <v>427.95343759632931</v>
      </c>
    </row>
    <row r="2476" spans="1:31" x14ac:dyDescent="0.25">
      <c r="A2476">
        <v>1899989</v>
      </c>
      <c r="B2476">
        <v>1</v>
      </c>
      <c r="C2476" t="s">
        <v>80</v>
      </c>
      <c r="D2476" t="s">
        <v>107</v>
      </c>
      <c r="E2476" t="s">
        <v>140</v>
      </c>
      <c r="F2476" t="s">
        <v>7217</v>
      </c>
      <c r="G2476" t="s">
        <v>283</v>
      </c>
      <c r="H2476" t="s">
        <v>134</v>
      </c>
      <c r="I2476" t="s">
        <v>135</v>
      </c>
      <c r="J2476" t="s">
        <v>136</v>
      </c>
      <c r="K2476" t="s">
        <v>137</v>
      </c>
      <c r="L2476" t="s">
        <v>7218</v>
      </c>
      <c r="M2476" t="s">
        <v>7219</v>
      </c>
      <c r="N2476">
        <v>4.2413888880000004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0.6965467932360272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0.6965467932360272</v>
      </c>
    </row>
    <row r="2477" spans="1:31" x14ac:dyDescent="0.25">
      <c r="A2477">
        <v>1900487</v>
      </c>
      <c r="B2477">
        <v>1</v>
      </c>
      <c r="C2477" t="s">
        <v>80</v>
      </c>
      <c r="D2477" t="s">
        <v>110</v>
      </c>
      <c r="E2477" t="s">
        <v>140</v>
      </c>
      <c r="F2477" t="s">
        <v>7220</v>
      </c>
      <c r="G2477" t="s">
        <v>283</v>
      </c>
      <c r="H2477" t="s">
        <v>134</v>
      </c>
      <c r="I2477" t="s">
        <v>135</v>
      </c>
      <c r="J2477" t="s">
        <v>136</v>
      </c>
      <c r="K2477" t="s">
        <v>137</v>
      </c>
      <c r="L2477" t="s">
        <v>7221</v>
      </c>
      <c r="M2477" t="s">
        <v>7222</v>
      </c>
      <c r="N2477">
        <v>2.0755555550000002</v>
      </c>
      <c r="O2477">
        <v>0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1.0198639046948168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1.0198639046948168</v>
      </c>
    </row>
    <row r="2478" spans="1:31" x14ac:dyDescent="0.25">
      <c r="A2478">
        <v>1900679</v>
      </c>
      <c r="B2478">
        <v>1</v>
      </c>
      <c r="C2478" t="s">
        <v>81</v>
      </c>
      <c r="D2478" t="s">
        <v>112</v>
      </c>
      <c r="E2478" t="s">
        <v>140</v>
      </c>
      <c r="F2478" t="s">
        <v>7223</v>
      </c>
      <c r="G2478" t="s">
        <v>217</v>
      </c>
      <c r="H2478" t="s">
        <v>134</v>
      </c>
      <c r="I2478" t="s">
        <v>135</v>
      </c>
      <c r="J2478" t="s">
        <v>136</v>
      </c>
      <c r="K2478" t="s">
        <v>137</v>
      </c>
      <c r="L2478" t="s">
        <v>7224</v>
      </c>
      <c r="M2478" t="s">
        <v>7225</v>
      </c>
      <c r="N2478">
        <v>2.6408333329999998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1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9.4753087714944464E-3</v>
      </c>
      <c r="AC2478">
        <v>0</v>
      </c>
      <c r="AD2478">
        <v>0</v>
      </c>
      <c r="AE2478">
        <v>9.4753087714944464E-3</v>
      </c>
    </row>
    <row r="2479" spans="1:31" x14ac:dyDescent="0.25">
      <c r="A2479">
        <v>1900189</v>
      </c>
      <c r="B2479">
        <v>1</v>
      </c>
      <c r="C2479" t="s">
        <v>80</v>
      </c>
      <c r="D2479" t="s">
        <v>96</v>
      </c>
      <c r="E2479" t="s">
        <v>140</v>
      </c>
      <c r="F2479" t="s">
        <v>7226</v>
      </c>
      <c r="G2479" t="s">
        <v>146</v>
      </c>
      <c r="H2479" t="s">
        <v>134</v>
      </c>
      <c r="I2479" t="s">
        <v>135</v>
      </c>
      <c r="J2479" t="s">
        <v>136</v>
      </c>
      <c r="K2479" t="s">
        <v>137</v>
      </c>
      <c r="L2479" t="s">
        <v>7227</v>
      </c>
      <c r="M2479" t="s">
        <v>7228</v>
      </c>
      <c r="N2479">
        <v>1.9544444439999999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2.7100927468597629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2.7100927468597629</v>
      </c>
    </row>
    <row r="2480" spans="1:31" x14ac:dyDescent="0.25">
      <c r="A2480">
        <v>1900238</v>
      </c>
      <c r="B2480">
        <v>1</v>
      </c>
      <c r="C2480" t="s">
        <v>80</v>
      </c>
      <c r="D2480" t="s">
        <v>108</v>
      </c>
      <c r="E2480" t="s">
        <v>140</v>
      </c>
      <c r="F2480" t="s">
        <v>7229</v>
      </c>
      <c r="G2480" t="s">
        <v>217</v>
      </c>
      <c r="H2480" t="s">
        <v>134</v>
      </c>
      <c r="I2480" t="s">
        <v>135</v>
      </c>
      <c r="J2480" t="s">
        <v>136</v>
      </c>
      <c r="K2480" t="s">
        <v>137</v>
      </c>
      <c r="L2480" t="s">
        <v>7230</v>
      </c>
      <c r="M2480" t="s">
        <v>7231</v>
      </c>
      <c r="N2480">
        <v>1.738611111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0.34745345074209005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0.34745345074209005</v>
      </c>
    </row>
    <row r="2481" spans="1:31" x14ac:dyDescent="0.25">
      <c r="A2481">
        <v>1900971</v>
      </c>
      <c r="B2481">
        <v>1</v>
      </c>
      <c r="C2481" t="s">
        <v>80</v>
      </c>
      <c r="D2481" t="s">
        <v>85</v>
      </c>
      <c r="E2481" t="s">
        <v>131</v>
      </c>
      <c r="F2481" t="s">
        <v>7232</v>
      </c>
      <c r="G2481" t="s">
        <v>133</v>
      </c>
      <c r="H2481" t="s">
        <v>134</v>
      </c>
      <c r="I2481" t="s">
        <v>135</v>
      </c>
      <c r="J2481" t="s">
        <v>136</v>
      </c>
      <c r="K2481" t="s">
        <v>137</v>
      </c>
      <c r="L2481" t="s">
        <v>7233</v>
      </c>
      <c r="M2481" t="s">
        <v>7234</v>
      </c>
      <c r="N2481">
        <v>1.4475</v>
      </c>
      <c r="O2481">
        <v>0</v>
      </c>
      <c r="P2481">
        <v>28</v>
      </c>
      <c r="Q2481">
        <v>0</v>
      </c>
      <c r="R2481">
        <v>0</v>
      </c>
      <c r="S2481">
        <v>0</v>
      </c>
      <c r="T2481">
        <v>9</v>
      </c>
      <c r="U2481">
        <v>0</v>
      </c>
      <c r="V2481">
        <v>0</v>
      </c>
      <c r="W2481">
        <v>0</v>
      </c>
      <c r="X2481">
        <v>13.857223996069465</v>
      </c>
      <c r="Y2481">
        <v>0</v>
      </c>
      <c r="Z2481">
        <v>0</v>
      </c>
      <c r="AA2481">
        <v>0</v>
      </c>
      <c r="AB2481">
        <v>4.6234945234717211</v>
      </c>
      <c r="AC2481">
        <v>0</v>
      </c>
      <c r="AD2481">
        <v>0</v>
      </c>
      <c r="AE2481">
        <v>18.480718519541185</v>
      </c>
    </row>
    <row r="2482" spans="1:31" x14ac:dyDescent="0.25">
      <c r="A2482">
        <v>1900573</v>
      </c>
      <c r="B2482">
        <v>1</v>
      </c>
      <c r="C2482" t="s">
        <v>81</v>
      </c>
      <c r="D2482" t="s">
        <v>119</v>
      </c>
      <c r="E2482" t="s">
        <v>131</v>
      </c>
      <c r="F2482" t="s">
        <v>7235</v>
      </c>
      <c r="G2482" t="s">
        <v>133</v>
      </c>
      <c r="H2482" t="s">
        <v>134</v>
      </c>
      <c r="I2482" t="s">
        <v>135</v>
      </c>
      <c r="J2482" t="s">
        <v>136</v>
      </c>
      <c r="K2482" t="s">
        <v>137</v>
      </c>
      <c r="L2482" t="s">
        <v>7236</v>
      </c>
      <c r="M2482" t="s">
        <v>7237</v>
      </c>
      <c r="N2482">
        <v>1.7436111110000001</v>
      </c>
      <c r="O2482">
        <v>0</v>
      </c>
      <c r="P2482">
        <v>15</v>
      </c>
      <c r="Q2482">
        <v>0</v>
      </c>
      <c r="R2482">
        <v>2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10.354226196448531</v>
      </c>
      <c r="Y2482">
        <v>0</v>
      </c>
      <c r="Z2482">
        <v>20.523432240314051</v>
      </c>
      <c r="AA2482">
        <v>0</v>
      </c>
      <c r="AB2482">
        <v>0</v>
      </c>
      <c r="AC2482">
        <v>0</v>
      </c>
      <c r="AD2482">
        <v>0</v>
      </c>
      <c r="AE2482">
        <v>30.87765843676258</v>
      </c>
    </row>
    <row r="2483" spans="1:31" x14ac:dyDescent="0.25">
      <c r="A2483">
        <v>1900430</v>
      </c>
      <c r="B2483">
        <v>1</v>
      </c>
      <c r="C2483" t="s">
        <v>80</v>
      </c>
      <c r="D2483" t="s">
        <v>96</v>
      </c>
      <c r="E2483" t="s">
        <v>140</v>
      </c>
      <c r="F2483" t="s">
        <v>7238</v>
      </c>
      <c r="G2483" t="s">
        <v>217</v>
      </c>
      <c r="H2483" t="s">
        <v>134</v>
      </c>
      <c r="I2483" t="s">
        <v>135</v>
      </c>
      <c r="J2483" t="s">
        <v>136</v>
      </c>
      <c r="K2483" t="s">
        <v>137</v>
      </c>
      <c r="L2483" t="s">
        <v>7239</v>
      </c>
      <c r="M2483" t="s">
        <v>7240</v>
      </c>
      <c r="N2483">
        <v>4.9938888879999999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1.8014384817130711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1.8014384817130711</v>
      </c>
    </row>
    <row r="2484" spans="1:31" x14ac:dyDescent="0.25">
      <c r="A2484">
        <v>1900922</v>
      </c>
      <c r="B2484">
        <v>1</v>
      </c>
      <c r="C2484" t="s">
        <v>80</v>
      </c>
      <c r="D2484" t="s">
        <v>110</v>
      </c>
      <c r="E2484" t="s">
        <v>131</v>
      </c>
      <c r="F2484" t="s">
        <v>7241</v>
      </c>
      <c r="G2484" t="s">
        <v>133</v>
      </c>
      <c r="H2484" t="s">
        <v>134</v>
      </c>
      <c r="I2484" t="s">
        <v>135</v>
      </c>
      <c r="J2484" t="s">
        <v>136</v>
      </c>
      <c r="K2484" t="s">
        <v>137</v>
      </c>
      <c r="L2484" t="s">
        <v>7242</v>
      </c>
      <c r="M2484" t="s">
        <v>7243</v>
      </c>
      <c r="N2484">
        <v>1.3344444440000001</v>
      </c>
      <c r="O2484">
        <v>0</v>
      </c>
      <c r="P2484">
        <v>100</v>
      </c>
      <c r="Q2484">
        <v>0</v>
      </c>
      <c r="R2484">
        <v>0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44.757155053412141</v>
      </c>
      <c r="Y2484">
        <v>0</v>
      </c>
      <c r="Z2484">
        <v>0</v>
      </c>
      <c r="AA2484">
        <v>0</v>
      </c>
      <c r="AB2484">
        <v>1.910828602307022</v>
      </c>
      <c r="AC2484">
        <v>0</v>
      </c>
      <c r="AD2484">
        <v>0</v>
      </c>
      <c r="AE2484">
        <v>46.667983655719162</v>
      </c>
    </row>
    <row r="2485" spans="1:31" x14ac:dyDescent="0.25">
      <c r="A2485">
        <v>1900822</v>
      </c>
      <c r="B2485">
        <v>1</v>
      </c>
      <c r="C2485" t="s">
        <v>80</v>
      </c>
      <c r="D2485" t="s">
        <v>99</v>
      </c>
      <c r="E2485" t="s">
        <v>149</v>
      </c>
      <c r="F2485" t="s">
        <v>2988</v>
      </c>
      <c r="G2485" t="s">
        <v>151</v>
      </c>
      <c r="H2485" t="s">
        <v>134</v>
      </c>
      <c r="I2485" t="s">
        <v>135</v>
      </c>
      <c r="J2485" t="s">
        <v>136</v>
      </c>
      <c r="K2485" t="s">
        <v>137</v>
      </c>
      <c r="L2485" t="s">
        <v>7244</v>
      </c>
      <c r="M2485" t="s">
        <v>7245</v>
      </c>
      <c r="N2485">
        <v>4.5049999999999999</v>
      </c>
      <c r="O2485">
        <v>0</v>
      </c>
      <c r="P2485">
        <v>33</v>
      </c>
      <c r="Q2485">
        <v>0</v>
      </c>
      <c r="R2485">
        <v>1</v>
      </c>
      <c r="S2485">
        <v>0</v>
      </c>
      <c r="T2485">
        <v>35</v>
      </c>
      <c r="U2485">
        <v>0</v>
      </c>
      <c r="V2485">
        <v>1</v>
      </c>
      <c r="W2485">
        <v>0</v>
      </c>
      <c r="X2485">
        <v>35.463698672597481</v>
      </c>
      <c r="Y2485">
        <v>0</v>
      </c>
      <c r="Z2485">
        <v>0.25306000937796669</v>
      </c>
      <c r="AA2485">
        <v>0</v>
      </c>
      <c r="AB2485">
        <v>268.27118087343388</v>
      </c>
      <c r="AC2485">
        <v>0</v>
      </c>
      <c r="AD2485">
        <v>45.77476110886326</v>
      </c>
      <c r="AE2485">
        <v>349.76270066427253</v>
      </c>
    </row>
    <row r="2486" spans="1:31" x14ac:dyDescent="0.25">
      <c r="A2486">
        <v>1900055</v>
      </c>
      <c r="B2486">
        <v>1</v>
      </c>
      <c r="C2486" t="s">
        <v>80</v>
      </c>
      <c r="D2486" t="s">
        <v>105</v>
      </c>
      <c r="E2486" t="s">
        <v>154</v>
      </c>
      <c r="F2486" t="s">
        <v>7246</v>
      </c>
      <c r="G2486" t="s">
        <v>156</v>
      </c>
      <c r="H2486" t="s">
        <v>157</v>
      </c>
      <c r="I2486" t="s">
        <v>135</v>
      </c>
      <c r="J2486" t="s">
        <v>136</v>
      </c>
      <c r="K2486" t="s">
        <v>137</v>
      </c>
      <c r="L2486" t="s">
        <v>7247</v>
      </c>
      <c r="M2486" t="s">
        <v>7248</v>
      </c>
      <c r="N2486">
        <v>1.068888888</v>
      </c>
      <c r="O2486">
        <v>0</v>
      </c>
      <c r="P2486">
        <v>1725</v>
      </c>
      <c r="Q2486">
        <v>0</v>
      </c>
      <c r="R2486">
        <v>7</v>
      </c>
      <c r="S2486">
        <v>8</v>
      </c>
      <c r="T2486">
        <v>85</v>
      </c>
      <c r="U2486">
        <v>6</v>
      </c>
      <c r="V2486">
        <v>4</v>
      </c>
      <c r="W2486">
        <v>0</v>
      </c>
      <c r="X2486">
        <v>416.6732886110446</v>
      </c>
      <c r="Y2486">
        <v>0</v>
      </c>
      <c r="Z2486">
        <v>2.9955158296118034</v>
      </c>
      <c r="AA2486">
        <v>84.977489717393226</v>
      </c>
      <c r="AB2486">
        <v>100.05738418444359</v>
      </c>
      <c r="AC2486">
        <v>436.22370531359434</v>
      </c>
      <c r="AD2486">
        <v>18.211815082386124</v>
      </c>
      <c r="AE2486">
        <v>1059.1391987384736</v>
      </c>
    </row>
    <row r="2487" spans="1:31" x14ac:dyDescent="0.25">
      <c r="A2487">
        <v>1900458</v>
      </c>
      <c r="B2487">
        <v>1</v>
      </c>
      <c r="C2487" t="s">
        <v>80</v>
      </c>
      <c r="D2487" t="s">
        <v>95</v>
      </c>
      <c r="E2487" t="s">
        <v>171</v>
      </c>
      <c r="F2487" t="s">
        <v>607</v>
      </c>
      <c r="G2487" t="s">
        <v>446</v>
      </c>
      <c r="H2487" t="s">
        <v>3625</v>
      </c>
      <c r="I2487" t="s">
        <v>135</v>
      </c>
      <c r="J2487" t="s">
        <v>136</v>
      </c>
      <c r="K2487" t="s">
        <v>137</v>
      </c>
      <c r="L2487" t="s">
        <v>7249</v>
      </c>
      <c r="M2487" t="s">
        <v>7250</v>
      </c>
      <c r="N2487">
        <v>0.123888888</v>
      </c>
      <c r="O2487">
        <v>7</v>
      </c>
      <c r="P2487">
        <v>3976</v>
      </c>
      <c r="Q2487">
        <v>2</v>
      </c>
      <c r="R2487">
        <v>44</v>
      </c>
      <c r="S2487">
        <v>17</v>
      </c>
      <c r="T2487">
        <v>236</v>
      </c>
      <c r="U2487">
        <v>3</v>
      </c>
      <c r="V2487">
        <v>1</v>
      </c>
      <c r="W2487">
        <v>2.5202827254057754</v>
      </c>
      <c r="X2487">
        <v>142.11547676059948</v>
      </c>
      <c r="Y2487">
        <v>0.15386971438160002</v>
      </c>
      <c r="Z2487">
        <v>2.8409229010567891</v>
      </c>
      <c r="AA2487">
        <v>18.672773867036398</v>
      </c>
      <c r="AB2487">
        <v>52.089320313376028</v>
      </c>
      <c r="AC2487">
        <v>33.9660827716706</v>
      </c>
      <c r="AD2487">
        <v>0.11942482984586224</v>
      </c>
      <c r="AE2487">
        <v>252.4781538833725</v>
      </c>
    </row>
    <row r="2488" spans="1:31" x14ac:dyDescent="0.25">
      <c r="A2488">
        <v>1900387</v>
      </c>
      <c r="B2488">
        <v>1</v>
      </c>
      <c r="C2488" t="s">
        <v>80</v>
      </c>
      <c r="D2488" t="s">
        <v>93</v>
      </c>
      <c r="E2488" t="s">
        <v>131</v>
      </c>
      <c r="F2488" t="s">
        <v>7251</v>
      </c>
      <c r="G2488" t="s">
        <v>133</v>
      </c>
      <c r="H2488" t="s">
        <v>134</v>
      </c>
      <c r="I2488" t="s">
        <v>135</v>
      </c>
      <c r="J2488" t="s">
        <v>136</v>
      </c>
      <c r="K2488" t="s">
        <v>137</v>
      </c>
      <c r="L2488" t="s">
        <v>7252</v>
      </c>
      <c r="M2488" t="s">
        <v>7253</v>
      </c>
      <c r="N2488">
        <v>2.5</v>
      </c>
      <c r="O2488">
        <v>0</v>
      </c>
      <c r="P2488">
        <v>0</v>
      </c>
      <c r="Q2488">
        <v>0</v>
      </c>
      <c r="R2488">
        <v>8</v>
      </c>
      <c r="S2488">
        <v>0</v>
      </c>
      <c r="T2488">
        <v>2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130.3715697162242</v>
      </c>
      <c r="AA2488">
        <v>0</v>
      </c>
      <c r="AB2488">
        <v>57.29441672665294</v>
      </c>
      <c r="AC2488">
        <v>0</v>
      </c>
      <c r="AD2488">
        <v>0</v>
      </c>
      <c r="AE2488">
        <v>187.66598644287714</v>
      </c>
    </row>
    <row r="2489" spans="1:31" x14ac:dyDescent="0.25">
      <c r="A2489">
        <v>1900126</v>
      </c>
      <c r="B2489">
        <v>1</v>
      </c>
      <c r="C2489" t="s">
        <v>80</v>
      </c>
      <c r="D2489" t="s">
        <v>105</v>
      </c>
      <c r="E2489" t="s">
        <v>140</v>
      </c>
      <c r="F2489" t="s">
        <v>7254</v>
      </c>
      <c r="G2489" t="s">
        <v>342</v>
      </c>
      <c r="H2489" t="s">
        <v>134</v>
      </c>
      <c r="I2489" t="s">
        <v>135</v>
      </c>
      <c r="J2489" t="s">
        <v>136</v>
      </c>
      <c r="K2489" t="s">
        <v>137</v>
      </c>
      <c r="L2489" t="s">
        <v>7255</v>
      </c>
      <c r="M2489" t="s">
        <v>7256</v>
      </c>
      <c r="N2489">
        <v>1.091111111</v>
      </c>
      <c r="O2489">
        <v>0</v>
      </c>
      <c r="P2489">
        <v>1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0.54029519386953107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0.54029519386953107</v>
      </c>
    </row>
    <row r="2490" spans="1:31" x14ac:dyDescent="0.25">
      <c r="A2490">
        <v>1900364</v>
      </c>
      <c r="B2490">
        <v>1</v>
      </c>
      <c r="C2490" t="s">
        <v>80</v>
      </c>
      <c r="D2490" t="s">
        <v>98</v>
      </c>
      <c r="E2490" t="s">
        <v>154</v>
      </c>
      <c r="F2490" t="s">
        <v>3713</v>
      </c>
      <c r="G2490" t="s">
        <v>604</v>
      </c>
      <c r="H2490" t="s">
        <v>157</v>
      </c>
      <c r="I2490" t="s">
        <v>135</v>
      </c>
      <c r="J2490" t="s">
        <v>136</v>
      </c>
      <c r="K2490" t="s">
        <v>137</v>
      </c>
      <c r="L2490" t="s">
        <v>7257</v>
      </c>
      <c r="M2490" t="s">
        <v>7258</v>
      </c>
      <c r="N2490">
        <v>0.82722222199999995</v>
      </c>
      <c r="O2490">
        <v>0</v>
      </c>
      <c r="P2490">
        <v>0</v>
      </c>
      <c r="Q2490">
        <v>9</v>
      </c>
      <c r="R2490">
        <v>78</v>
      </c>
      <c r="S2490">
        <v>3</v>
      </c>
      <c r="T2490">
        <v>12</v>
      </c>
      <c r="U2490">
        <v>1</v>
      </c>
      <c r="V2490">
        <v>0</v>
      </c>
      <c r="W2490">
        <v>0</v>
      </c>
      <c r="X2490">
        <v>0</v>
      </c>
      <c r="Y2490">
        <v>144.98686963115125</v>
      </c>
      <c r="Z2490">
        <v>372.34718338930247</v>
      </c>
      <c r="AA2490">
        <v>20.150221317079428</v>
      </c>
      <c r="AB2490">
        <v>78.242510034034012</v>
      </c>
      <c r="AC2490">
        <v>42.014808162407732</v>
      </c>
      <c r="AD2490">
        <v>0</v>
      </c>
      <c r="AE2490">
        <v>657.74159253397477</v>
      </c>
    </row>
    <row r="2491" spans="1:31" x14ac:dyDescent="0.25">
      <c r="A2491">
        <v>1900032</v>
      </c>
      <c r="B2491">
        <v>1</v>
      </c>
      <c r="C2491" t="s">
        <v>80</v>
      </c>
      <c r="D2491" t="s">
        <v>95</v>
      </c>
      <c r="E2491" t="s">
        <v>154</v>
      </c>
      <c r="F2491" t="s">
        <v>7259</v>
      </c>
      <c r="G2491" t="s">
        <v>156</v>
      </c>
      <c r="H2491" t="s">
        <v>157</v>
      </c>
      <c r="I2491" t="s">
        <v>135</v>
      </c>
      <c r="J2491" t="s">
        <v>136</v>
      </c>
      <c r="K2491" t="s">
        <v>137</v>
      </c>
      <c r="L2491" t="s">
        <v>7260</v>
      </c>
      <c r="M2491" t="s">
        <v>7261</v>
      </c>
      <c r="N2491">
        <v>0.88694444400000005</v>
      </c>
      <c r="O2491">
        <v>5</v>
      </c>
      <c r="P2491">
        <v>2172</v>
      </c>
      <c r="Q2491">
        <v>26</v>
      </c>
      <c r="R2491">
        <v>21</v>
      </c>
      <c r="S2491">
        <v>23</v>
      </c>
      <c r="T2491">
        <v>106</v>
      </c>
      <c r="U2491">
        <v>1</v>
      </c>
      <c r="V2491">
        <v>0</v>
      </c>
      <c r="W2491">
        <v>11.806960294793594</v>
      </c>
      <c r="X2491">
        <v>413.45494431395662</v>
      </c>
      <c r="Y2491">
        <v>79.549687771170554</v>
      </c>
      <c r="Z2491">
        <v>9.6643925596251776</v>
      </c>
      <c r="AA2491">
        <v>267.09723377249162</v>
      </c>
      <c r="AB2491">
        <v>90.078670140076284</v>
      </c>
      <c r="AC2491">
        <v>1.798353930609347</v>
      </c>
      <c r="AD2491">
        <v>0</v>
      </c>
      <c r="AE2491">
        <v>873.45024278272308</v>
      </c>
    </row>
    <row r="2492" spans="1:31" x14ac:dyDescent="0.25">
      <c r="A2492">
        <v>1900882</v>
      </c>
      <c r="B2492">
        <v>1</v>
      </c>
      <c r="C2492" t="s">
        <v>81</v>
      </c>
      <c r="D2492" t="s">
        <v>127</v>
      </c>
      <c r="E2492" t="s">
        <v>140</v>
      </c>
      <c r="F2492" t="s">
        <v>7262</v>
      </c>
      <c r="G2492" t="s">
        <v>217</v>
      </c>
      <c r="H2492" t="s">
        <v>134</v>
      </c>
      <c r="I2492" t="s">
        <v>135</v>
      </c>
      <c r="J2492" t="s">
        <v>136</v>
      </c>
      <c r="K2492" t="s">
        <v>137</v>
      </c>
      <c r="L2492" t="s">
        <v>7263</v>
      </c>
      <c r="M2492" t="s">
        <v>7264</v>
      </c>
      <c r="N2492">
        <v>23.990833333000001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3.0934139886137992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3.0934139886137992</v>
      </c>
    </row>
    <row r="2493" spans="1:31" x14ac:dyDescent="0.25">
      <c r="A2493">
        <v>1900905</v>
      </c>
      <c r="B2493">
        <v>1</v>
      </c>
      <c r="C2493" t="s">
        <v>80</v>
      </c>
      <c r="D2493" t="s">
        <v>83</v>
      </c>
      <c r="E2493" t="s">
        <v>149</v>
      </c>
      <c r="F2493" t="s">
        <v>7265</v>
      </c>
      <c r="G2493" t="s">
        <v>151</v>
      </c>
      <c r="H2493" t="s">
        <v>134</v>
      </c>
      <c r="I2493" t="s">
        <v>135</v>
      </c>
      <c r="J2493" t="s">
        <v>136</v>
      </c>
      <c r="K2493" t="s">
        <v>137</v>
      </c>
      <c r="L2493" t="s">
        <v>7266</v>
      </c>
      <c r="M2493" t="s">
        <v>7267</v>
      </c>
      <c r="N2493">
        <v>0.61972222200000004</v>
      </c>
      <c r="O2493">
        <v>0</v>
      </c>
      <c r="P2493">
        <v>444</v>
      </c>
      <c r="Q2493">
        <v>0</v>
      </c>
      <c r="R2493">
        <v>0</v>
      </c>
      <c r="S2493">
        <v>0</v>
      </c>
      <c r="T2493">
        <v>20</v>
      </c>
      <c r="U2493">
        <v>0</v>
      </c>
      <c r="V2493">
        <v>0</v>
      </c>
      <c r="W2493">
        <v>0</v>
      </c>
      <c r="X2493">
        <v>87.96906499515012</v>
      </c>
      <c r="Y2493">
        <v>0</v>
      </c>
      <c r="Z2493">
        <v>0</v>
      </c>
      <c r="AA2493">
        <v>0</v>
      </c>
      <c r="AB2493">
        <v>6.9819037469660872</v>
      </c>
      <c r="AC2493">
        <v>0</v>
      </c>
      <c r="AD2493">
        <v>0</v>
      </c>
      <c r="AE2493">
        <v>94.950968742116203</v>
      </c>
    </row>
    <row r="2494" spans="1:31" x14ac:dyDescent="0.25">
      <c r="A2494">
        <v>1900341</v>
      </c>
      <c r="B2494">
        <v>1</v>
      </c>
      <c r="C2494" t="s">
        <v>80</v>
      </c>
      <c r="D2494" t="s">
        <v>96</v>
      </c>
      <c r="E2494" t="s">
        <v>131</v>
      </c>
      <c r="F2494" t="s">
        <v>7268</v>
      </c>
      <c r="G2494" t="s">
        <v>439</v>
      </c>
      <c r="H2494" t="s">
        <v>134</v>
      </c>
      <c r="I2494" t="s">
        <v>135</v>
      </c>
      <c r="J2494" t="s">
        <v>136</v>
      </c>
      <c r="K2494" t="s">
        <v>137</v>
      </c>
      <c r="L2494" t="s">
        <v>7269</v>
      </c>
      <c r="M2494" t="s">
        <v>7270</v>
      </c>
      <c r="N2494">
        <v>2.9230555549999999</v>
      </c>
      <c r="O2494">
        <v>0</v>
      </c>
      <c r="P2494">
        <v>252</v>
      </c>
      <c r="Q2494">
        <v>0</v>
      </c>
      <c r="R2494">
        <v>0</v>
      </c>
      <c r="S2494">
        <v>0</v>
      </c>
      <c r="T2494">
        <v>9</v>
      </c>
      <c r="U2494">
        <v>0</v>
      </c>
      <c r="V2494">
        <v>0</v>
      </c>
      <c r="W2494">
        <v>0</v>
      </c>
      <c r="X2494">
        <v>352.10938494818424</v>
      </c>
      <c r="Y2494">
        <v>0</v>
      </c>
      <c r="Z2494">
        <v>0</v>
      </c>
      <c r="AA2494">
        <v>0</v>
      </c>
      <c r="AB2494">
        <v>65.762904637629092</v>
      </c>
      <c r="AC2494">
        <v>0</v>
      </c>
      <c r="AD2494">
        <v>0</v>
      </c>
      <c r="AE2494">
        <v>417.87228958581335</v>
      </c>
    </row>
    <row r="2495" spans="1:31" x14ac:dyDescent="0.25">
      <c r="A2495">
        <v>1900318</v>
      </c>
      <c r="B2495">
        <v>1</v>
      </c>
      <c r="C2495" t="s">
        <v>80</v>
      </c>
      <c r="D2495" t="s">
        <v>93</v>
      </c>
      <c r="E2495" t="s">
        <v>131</v>
      </c>
      <c r="F2495" t="s">
        <v>7271</v>
      </c>
      <c r="G2495" t="s">
        <v>133</v>
      </c>
      <c r="H2495" t="s">
        <v>134</v>
      </c>
      <c r="I2495" t="s">
        <v>135</v>
      </c>
      <c r="J2495" t="s">
        <v>136</v>
      </c>
      <c r="K2495" t="s">
        <v>137</v>
      </c>
      <c r="L2495" t="s">
        <v>7272</v>
      </c>
      <c r="M2495" t="s">
        <v>7273</v>
      </c>
      <c r="N2495">
        <v>0.42444444399999998</v>
      </c>
      <c r="O2495">
        <v>0</v>
      </c>
      <c r="P2495">
        <v>114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14.413797802539969</v>
      </c>
      <c r="Y2495">
        <v>0</v>
      </c>
      <c r="Z2495">
        <v>0</v>
      </c>
      <c r="AA2495">
        <v>0</v>
      </c>
      <c r="AB2495">
        <v>4.3709434889288891E-3</v>
      </c>
      <c r="AC2495">
        <v>0</v>
      </c>
      <c r="AD2495">
        <v>0</v>
      </c>
      <c r="AE2495">
        <v>14.418168746028899</v>
      </c>
    </row>
    <row r="2496" spans="1:31" x14ac:dyDescent="0.25">
      <c r="A2496">
        <v>1900195</v>
      </c>
      <c r="B2496">
        <v>1</v>
      </c>
      <c r="C2496" t="s">
        <v>81</v>
      </c>
      <c r="D2496" t="s">
        <v>122</v>
      </c>
      <c r="E2496" t="s">
        <v>154</v>
      </c>
      <c r="F2496" t="s">
        <v>2052</v>
      </c>
      <c r="G2496" t="s">
        <v>156</v>
      </c>
      <c r="H2496" t="s">
        <v>157</v>
      </c>
      <c r="I2496" t="s">
        <v>135</v>
      </c>
      <c r="J2496" t="s">
        <v>136</v>
      </c>
      <c r="K2496" t="s">
        <v>137</v>
      </c>
      <c r="L2496" t="s">
        <v>7274</v>
      </c>
      <c r="M2496" t="s">
        <v>7275</v>
      </c>
      <c r="N2496">
        <v>0.123333333</v>
      </c>
      <c r="O2496">
        <v>0</v>
      </c>
      <c r="P2496">
        <v>4380</v>
      </c>
      <c r="Q2496">
        <v>0</v>
      </c>
      <c r="R2496">
        <v>37</v>
      </c>
      <c r="S2496">
        <v>1</v>
      </c>
      <c r="T2496">
        <v>175</v>
      </c>
      <c r="U2496">
        <v>0</v>
      </c>
      <c r="V2496">
        <v>0</v>
      </c>
      <c r="W2496">
        <v>0</v>
      </c>
      <c r="X2496">
        <v>105.37014538086095</v>
      </c>
      <c r="Y2496">
        <v>0</v>
      </c>
      <c r="Z2496">
        <v>1.6107026018210404</v>
      </c>
      <c r="AA2496">
        <v>1.2943761122924666</v>
      </c>
      <c r="AB2496">
        <v>17.944848730822823</v>
      </c>
      <c r="AC2496">
        <v>0</v>
      </c>
      <c r="AD2496">
        <v>0</v>
      </c>
      <c r="AE2496">
        <v>126.22007282579729</v>
      </c>
    </row>
    <row r="2497" spans="1:31" x14ac:dyDescent="0.25">
      <c r="A2497">
        <v>1900859</v>
      </c>
      <c r="B2497">
        <v>1</v>
      </c>
      <c r="C2497" t="s">
        <v>81</v>
      </c>
      <c r="D2497" t="s">
        <v>123</v>
      </c>
      <c r="E2497" t="s">
        <v>149</v>
      </c>
      <c r="F2497" t="s">
        <v>7276</v>
      </c>
      <c r="G2497" t="s">
        <v>151</v>
      </c>
      <c r="H2497" t="s">
        <v>134</v>
      </c>
      <c r="I2497" t="s">
        <v>135</v>
      </c>
      <c r="J2497" t="s">
        <v>136</v>
      </c>
      <c r="K2497" t="s">
        <v>137</v>
      </c>
      <c r="L2497" t="s">
        <v>7277</v>
      </c>
      <c r="M2497" t="s">
        <v>7278</v>
      </c>
      <c r="N2497">
        <v>7.0441666659999997</v>
      </c>
      <c r="O2497">
        <v>0</v>
      </c>
      <c r="P2497">
        <v>279</v>
      </c>
      <c r="Q2497">
        <v>0</v>
      </c>
      <c r="R2497">
        <v>0</v>
      </c>
      <c r="S2497">
        <v>0</v>
      </c>
      <c r="T2497">
        <v>29</v>
      </c>
      <c r="U2497">
        <v>0</v>
      </c>
      <c r="V2497">
        <v>0</v>
      </c>
      <c r="W2497">
        <v>0</v>
      </c>
      <c r="X2497">
        <v>437.36874593686503</v>
      </c>
      <c r="Y2497">
        <v>0</v>
      </c>
      <c r="Z2497">
        <v>0</v>
      </c>
      <c r="AA2497">
        <v>0</v>
      </c>
      <c r="AB2497">
        <v>106.33782556699214</v>
      </c>
      <c r="AC2497">
        <v>0</v>
      </c>
      <c r="AD2497">
        <v>0</v>
      </c>
      <c r="AE2497">
        <v>543.70657150385716</v>
      </c>
    </row>
    <row r="2498" spans="1:31" x14ac:dyDescent="0.25">
      <c r="A2498">
        <v>1900796</v>
      </c>
      <c r="B2498">
        <v>1</v>
      </c>
      <c r="C2498" t="s">
        <v>80</v>
      </c>
      <c r="D2498" t="s">
        <v>93</v>
      </c>
      <c r="E2498" t="s">
        <v>131</v>
      </c>
      <c r="F2498" t="s">
        <v>6942</v>
      </c>
      <c r="G2498" t="s">
        <v>133</v>
      </c>
      <c r="H2498" t="s">
        <v>134</v>
      </c>
      <c r="I2498" t="s">
        <v>135</v>
      </c>
      <c r="J2498" t="s">
        <v>136</v>
      </c>
      <c r="K2498" t="s">
        <v>137</v>
      </c>
      <c r="L2498" t="s">
        <v>7279</v>
      </c>
      <c r="M2498" t="s">
        <v>7280</v>
      </c>
      <c r="N2498">
        <v>1.9897222219999999</v>
      </c>
      <c r="O2498">
        <v>0</v>
      </c>
      <c r="P2498">
        <v>205</v>
      </c>
      <c r="Q2498">
        <v>0</v>
      </c>
      <c r="R2498">
        <v>0</v>
      </c>
      <c r="S2498">
        <v>0</v>
      </c>
      <c r="T2498">
        <v>3</v>
      </c>
      <c r="U2498">
        <v>0</v>
      </c>
      <c r="V2498">
        <v>0</v>
      </c>
      <c r="W2498">
        <v>0</v>
      </c>
      <c r="X2498">
        <v>142.34401532899145</v>
      </c>
      <c r="Y2498">
        <v>0</v>
      </c>
      <c r="Z2498">
        <v>0</v>
      </c>
      <c r="AA2498">
        <v>0</v>
      </c>
      <c r="AB2498">
        <v>6.0282815516698207</v>
      </c>
      <c r="AC2498">
        <v>0</v>
      </c>
      <c r="AD2498">
        <v>0</v>
      </c>
      <c r="AE2498">
        <v>148.37229688066128</v>
      </c>
    </row>
    <row r="2499" spans="1:31" x14ac:dyDescent="0.25">
      <c r="A2499">
        <v>1900596</v>
      </c>
      <c r="B2499">
        <v>1</v>
      </c>
      <c r="C2499" t="s">
        <v>81</v>
      </c>
      <c r="D2499" t="s">
        <v>123</v>
      </c>
      <c r="E2499" t="s">
        <v>149</v>
      </c>
      <c r="F2499" t="s">
        <v>7281</v>
      </c>
      <c r="G2499" t="s">
        <v>151</v>
      </c>
      <c r="H2499" t="s">
        <v>134</v>
      </c>
      <c r="I2499" t="s">
        <v>135</v>
      </c>
      <c r="J2499" t="s">
        <v>136</v>
      </c>
      <c r="K2499" t="s">
        <v>137</v>
      </c>
      <c r="L2499" t="s">
        <v>7282</v>
      </c>
      <c r="M2499" t="s">
        <v>7283</v>
      </c>
      <c r="N2499">
        <v>11.09</v>
      </c>
      <c r="O2499">
        <v>0</v>
      </c>
      <c r="P2499">
        <v>656</v>
      </c>
      <c r="Q2499">
        <v>0</v>
      </c>
      <c r="R2499">
        <v>0</v>
      </c>
      <c r="S2499">
        <v>0</v>
      </c>
      <c r="T2499">
        <v>524</v>
      </c>
      <c r="U2499">
        <v>0</v>
      </c>
      <c r="V2499">
        <v>0</v>
      </c>
      <c r="W2499">
        <v>0</v>
      </c>
      <c r="X2499">
        <v>1860.3313469423806</v>
      </c>
      <c r="Y2499">
        <v>0</v>
      </c>
      <c r="Z2499">
        <v>0</v>
      </c>
      <c r="AA2499">
        <v>0</v>
      </c>
      <c r="AB2499">
        <v>1943.7913243515525</v>
      </c>
      <c r="AC2499">
        <v>0</v>
      </c>
      <c r="AD2499">
        <v>0</v>
      </c>
      <c r="AE2499">
        <v>3804.1226712939333</v>
      </c>
    </row>
    <row r="2500" spans="1:31" x14ac:dyDescent="0.25">
      <c r="A2500">
        <v>1900510</v>
      </c>
      <c r="B2500">
        <v>1</v>
      </c>
      <c r="C2500" t="s">
        <v>80</v>
      </c>
      <c r="D2500" t="s">
        <v>105</v>
      </c>
      <c r="E2500" t="s">
        <v>160</v>
      </c>
      <c r="F2500" t="s">
        <v>7284</v>
      </c>
      <c r="G2500" t="s">
        <v>133</v>
      </c>
      <c r="H2500" t="s">
        <v>134</v>
      </c>
      <c r="I2500" t="s">
        <v>135</v>
      </c>
      <c r="J2500" t="s">
        <v>136</v>
      </c>
      <c r="K2500" t="s">
        <v>137</v>
      </c>
      <c r="L2500" t="s">
        <v>7285</v>
      </c>
      <c r="M2500" t="s">
        <v>7286</v>
      </c>
      <c r="N2500">
        <v>7.6758333329999999</v>
      </c>
      <c r="O2500">
        <v>0</v>
      </c>
      <c r="P2500">
        <v>153</v>
      </c>
      <c r="Q2500">
        <v>0</v>
      </c>
      <c r="R2500">
        <v>0</v>
      </c>
      <c r="S2500">
        <v>0</v>
      </c>
      <c r="T2500">
        <v>10</v>
      </c>
      <c r="U2500">
        <v>0</v>
      </c>
      <c r="V2500">
        <v>0</v>
      </c>
      <c r="W2500">
        <v>0</v>
      </c>
      <c r="X2500">
        <v>374.99151644729756</v>
      </c>
      <c r="Y2500">
        <v>0</v>
      </c>
      <c r="Z2500">
        <v>0</v>
      </c>
      <c r="AA2500">
        <v>0</v>
      </c>
      <c r="AB2500">
        <v>117.30813194315606</v>
      </c>
      <c r="AC2500">
        <v>0</v>
      </c>
      <c r="AD2500">
        <v>0</v>
      </c>
      <c r="AE2500">
        <v>492.29964839045363</v>
      </c>
    </row>
    <row r="2501" spans="1:31" x14ac:dyDescent="0.25">
      <c r="A2501">
        <v>1900999</v>
      </c>
      <c r="B2501">
        <v>1</v>
      </c>
      <c r="C2501" t="s">
        <v>80</v>
      </c>
      <c r="D2501" t="s">
        <v>84</v>
      </c>
      <c r="E2501" t="s">
        <v>131</v>
      </c>
      <c r="F2501" t="s">
        <v>7287</v>
      </c>
      <c r="G2501" t="s">
        <v>133</v>
      </c>
      <c r="H2501" t="s">
        <v>134</v>
      </c>
      <c r="I2501" t="s">
        <v>135</v>
      </c>
      <c r="J2501" t="s">
        <v>136</v>
      </c>
      <c r="K2501" t="s">
        <v>137</v>
      </c>
      <c r="L2501" t="s">
        <v>7288</v>
      </c>
      <c r="M2501" t="s">
        <v>7289</v>
      </c>
      <c r="N2501">
        <v>1.0305555550000001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0.13773418662173723</v>
      </c>
      <c r="AC2501">
        <v>0</v>
      </c>
      <c r="AD2501">
        <v>0</v>
      </c>
      <c r="AE2501">
        <v>0.13773418662173723</v>
      </c>
    </row>
    <row r="2502" spans="1:31" x14ac:dyDescent="0.25">
      <c r="A2502">
        <v>1900988</v>
      </c>
      <c r="B2502">
        <v>1</v>
      </c>
      <c r="C2502" t="s">
        <v>80</v>
      </c>
      <c r="D2502" t="s">
        <v>100</v>
      </c>
      <c r="E2502" t="s">
        <v>131</v>
      </c>
      <c r="F2502" t="s">
        <v>7290</v>
      </c>
      <c r="G2502" t="s">
        <v>133</v>
      </c>
      <c r="H2502" t="s">
        <v>134</v>
      </c>
      <c r="I2502" t="s">
        <v>135</v>
      </c>
      <c r="J2502" t="s">
        <v>136</v>
      </c>
      <c r="K2502" t="s">
        <v>137</v>
      </c>
      <c r="L2502" t="s">
        <v>7291</v>
      </c>
      <c r="M2502" t="s">
        <v>7292</v>
      </c>
      <c r="N2502">
        <v>1.4680555550000001</v>
      </c>
      <c r="O2502">
        <v>0</v>
      </c>
      <c r="P2502">
        <v>123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45.080981776559113</v>
      </c>
      <c r="Y2502">
        <v>0</v>
      </c>
      <c r="Z2502">
        <v>0</v>
      </c>
      <c r="AA2502">
        <v>0</v>
      </c>
      <c r="AB2502">
        <v>1.6737299609865836E-2</v>
      </c>
      <c r="AC2502">
        <v>0</v>
      </c>
      <c r="AD2502">
        <v>0</v>
      </c>
      <c r="AE2502">
        <v>45.097719076168978</v>
      </c>
    </row>
    <row r="2503" spans="1:31" x14ac:dyDescent="0.25">
      <c r="A2503">
        <v>1899957</v>
      </c>
      <c r="B2503">
        <v>1</v>
      </c>
      <c r="C2503" t="s">
        <v>81</v>
      </c>
      <c r="D2503" t="s">
        <v>112</v>
      </c>
      <c r="E2503" t="s">
        <v>154</v>
      </c>
      <c r="F2503" t="s">
        <v>7293</v>
      </c>
      <c r="G2503" t="s">
        <v>156</v>
      </c>
      <c r="H2503" t="s">
        <v>157</v>
      </c>
      <c r="I2503" t="s">
        <v>222</v>
      </c>
      <c r="J2503" t="s">
        <v>136</v>
      </c>
      <c r="K2503" t="s">
        <v>137</v>
      </c>
      <c r="L2503" t="s">
        <v>7294</v>
      </c>
      <c r="M2503" t="s">
        <v>7295</v>
      </c>
      <c r="N2503">
        <v>8.3333330000000001E-3</v>
      </c>
      <c r="O2503">
        <v>0</v>
      </c>
      <c r="P2503">
        <v>1061</v>
      </c>
      <c r="Q2503">
        <v>51</v>
      </c>
      <c r="R2503">
        <v>69</v>
      </c>
      <c r="S2503">
        <v>3</v>
      </c>
      <c r="T2503">
        <v>126</v>
      </c>
      <c r="U2503">
        <v>1</v>
      </c>
      <c r="V2503">
        <v>0</v>
      </c>
      <c r="W2503">
        <v>0</v>
      </c>
      <c r="X2503">
        <v>2.031657095668137</v>
      </c>
      <c r="Y2503">
        <v>4.7861597673656835</v>
      </c>
      <c r="Z2503">
        <v>4.6412105786763327</v>
      </c>
      <c r="AA2503">
        <v>0.36324078675425836</v>
      </c>
      <c r="AB2503">
        <v>0.31597447284529162</v>
      </c>
      <c r="AC2503">
        <v>3.2076912685124997E-2</v>
      </c>
      <c r="AD2503">
        <v>0</v>
      </c>
      <c r="AE2503">
        <v>12.170319613994829</v>
      </c>
    </row>
    <row r="2504" spans="1:31" x14ac:dyDescent="0.25">
      <c r="A2504">
        <v>1900063</v>
      </c>
      <c r="B2504">
        <v>1</v>
      </c>
      <c r="C2504" t="s">
        <v>80</v>
      </c>
      <c r="D2504" t="s">
        <v>92</v>
      </c>
      <c r="E2504" t="s">
        <v>131</v>
      </c>
      <c r="F2504" t="s">
        <v>7296</v>
      </c>
      <c r="G2504" t="s">
        <v>1162</v>
      </c>
      <c r="H2504" t="s">
        <v>134</v>
      </c>
      <c r="I2504" t="s">
        <v>135</v>
      </c>
      <c r="J2504" t="s">
        <v>136</v>
      </c>
      <c r="K2504" t="s">
        <v>137</v>
      </c>
      <c r="L2504" t="s">
        <v>7297</v>
      </c>
      <c r="M2504" t="s">
        <v>7298</v>
      </c>
      <c r="N2504">
        <v>3.4483333329999999</v>
      </c>
      <c r="O2504">
        <v>0</v>
      </c>
      <c r="P2504">
        <v>8</v>
      </c>
      <c r="Q2504">
        <v>0</v>
      </c>
      <c r="R2504">
        <v>9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10.146466172674454</v>
      </c>
      <c r="Y2504">
        <v>0</v>
      </c>
      <c r="Z2504">
        <v>19.44155522975926</v>
      </c>
      <c r="AA2504">
        <v>0</v>
      </c>
      <c r="AB2504">
        <v>0</v>
      </c>
      <c r="AC2504">
        <v>0</v>
      </c>
      <c r="AD2504">
        <v>0</v>
      </c>
      <c r="AE2504">
        <v>29.588021402433714</v>
      </c>
    </row>
    <row r="2505" spans="1:31" x14ac:dyDescent="0.25">
      <c r="A2505">
        <v>1900109</v>
      </c>
      <c r="B2505">
        <v>1</v>
      </c>
      <c r="C2505" t="s">
        <v>81</v>
      </c>
      <c r="D2505" t="s">
        <v>128</v>
      </c>
      <c r="E2505" t="s">
        <v>131</v>
      </c>
      <c r="F2505" t="s">
        <v>7299</v>
      </c>
      <c r="G2505" t="s">
        <v>133</v>
      </c>
      <c r="H2505" t="s">
        <v>134</v>
      </c>
      <c r="I2505" t="s">
        <v>135</v>
      </c>
      <c r="J2505" t="s">
        <v>136</v>
      </c>
      <c r="K2505" t="s">
        <v>137</v>
      </c>
      <c r="L2505" t="s">
        <v>7300</v>
      </c>
      <c r="M2505" t="s">
        <v>7301</v>
      </c>
      <c r="N2505">
        <v>8.682222222</v>
      </c>
      <c r="O2505">
        <v>0</v>
      </c>
      <c r="P2505">
        <v>21</v>
      </c>
      <c r="Q2505">
        <v>0</v>
      </c>
      <c r="R2505">
        <v>0</v>
      </c>
      <c r="S2505">
        <v>0</v>
      </c>
      <c r="T2505">
        <v>4</v>
      </c>
      <c r="U2505">
        <v>0</v>
      </c>
      <c r="V2505">
        <v>0</v>
      </c>
      <c r="W2505">
        <v>0</v>
      </c>
      <c r="X2505">
        <v>136.33399677861709</v>
      </c>
      <c r="Y2505">
        <v>0</v>
      </c>
      <c r="Z2505">
        <v>0</v>
      </c>
      <c r="AA2505">
        <v>0</v>
      </c>
      <c r="AB2505">
        <v>38.90137249907449</v>
      </c>
      <c r="AC2505">
        <v>0</v>
      </c>
      <c r="AD2505">
        <v>0</v>
      </c>
      <c r="AE2505">
        <v>175.23536927769158</v>
      </c>
    </row>
    <row r="2506" spans="1:31" x14ac:dyDescent="0.25">
      <c r="A2506">
        <v>1900945</v>
      </c>
      <c r="B2506">
        <v>1</v>
      </c>
      <c r="C2506" t="s">
        <v>80</v>
      </c>
      <c r="D2506" t="s">
        <v>110</v>
      </c>
      <c r="E2506" t="s">
        <v>149</v>
      </c>
      <c r="F2506" t="s">
        <v>3539</v>
      </c>
      <c r="G2506" t="s">
        <v>151</v>
      </c>
      <c r="H2506" t="s">
        <v>134</v>
      </c>
      <c r="I2506" t="s">
        <v>135</v>
      </c>
      <c r="J2506" t="s">
        <v>136</v>
      </c>
      <c r="K2506" t="s">
        <v>137</v>
      </c>
      <c r="L2506" t="s">
        <v>6635</v>
      </c>
      <c r="M2506" t="s">
        <v>7302</v>
      </c>
      <c r="N2506">
        <v>6.3033333330000003</v>
      </c>
      <c r="O2506">
        <v>0</v>
      </c>
      <c r="P2506">
        <v>392</v>
      </c>
      <c r="Q2506">
        <v>0</v>
      </c>
      <c r="R2506">
        <v>0</v>
      </c>
      <c r="S2506">
        <v>0</v>
      </c>
      <c r="T2506">
        <v>38</v>
      </c>
      <c r="U2506">
        <v>0</v>
      </c>
      <c r="V2506">
        <v>0</v>
      </c>
      <c r="W2506">
        <v>0</v>
      </c>
      <c r="X2506">
        <v>789.02459782918675</v>
      </c>
      <c r="Y2506">
        <v>0</v>
      </c>
      <c r="Z2506">
        <v>0</v>
      </c>
      <c r="AA2506">
        <v>0</v>
      </c>
      <c r="AB2506">
        <v>221.89829812334941</v>
      </c>
      <c r="AC2506">
        <v>0</v>
      </c>
      <c r="AD2506">
        <v>0</v>
      </c>
      <c r="AE2506">
        <v>1010.9228959525361</v>
      </c>
    </row>
    <row r="2507" spans="1:31" x14ac:dyDescent="0.25">
      <c r="A2507">
        <v>1900404</v>
      </c>
      <c r="B2507">
        <v>1</v>
      </c>
      <c r="C2507" t="s">
        <v>80</v>
      </c>
      <c r="D2507" t="s">
        <v>92</v>
      </c>
      <c r="E2507" t="s">
        <v>140</v>
      </c>
      <c r="F2507" t="s">
        <v>7303</v>
      </c>
      <c r="G2507" t="s">
        <v>146</v>
      </c>
      <c r="H2507" t="s">
        <v>134</v>
      </c>
      <c r="I2507" t="s">
        <v>135</v>
      </c>
      <c r="J2507" t="s">
        <v>136</v>
      </c>
      <c r="K2507" t="s">
        <v>137</v>
      </c>
      <c r="L2507" t="s">
        <v>7304</v>
      </c>
      <c r="M2507" t="s">
        <v>7305</v>
      </c>
      <c r="N2507">
        <v>8.3141666660000002</v>
      </c>
      <c r="O2507">
        <v>0</v>
      </c>
      <c r="P2507">
        <v>6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12.454850219448263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12.454850219448263</v>
      </c>
    </row>
    <row r="2508" spans="1:31" x14ac:dyDescent="0.25">
      <c r="A2508">
        <v>1900650</v>
      </c>
      <c r="B2508">
        <v>1</v>
      </c>
      <c r="C2508" t="s">
        <v>80</v>
      </c>
      <c r="D2508" t="s">
        <v>106</v>
      </c>
      <c r="E2508" t="s">
        <v>131</v>
      </c>
      <c r="F2508" t="s">
        <v>7306</v>
      </c>
      <c r="G2508" t="s">
        <v>133</v>
      </c>
      <c r="H2508" t="s">
        <v>134</v>
      </c>
      <c r="I2508" t="s">
        <v>135</v>
      </c>
      <c r="J2508" t="s">
        <v>136</v>
      </c>
      <c r="K2508" t="s">
        <v>137</v>
      </c>
      <c r="L2508" t="s">
        <v>7307</v>
      </c>
      <c r="M2508" t="s">
        <v>7308</v>
      </c>
      <c r="N2508">
        <v>6.756388888</v>
      </c>
      <c r="O2508">
        <v>0</v>
      </c>
      <c r="P2508">
        <v>3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5.7159249852622604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5.7159249852622604</v>
      </c>
    </row>
    <row r="2509" spans="1:31" x14ac:dyDescent="0.25">
      <c r="A2509">
        <v>1900968</v>
      </c>
      <c r="B2509">
        <v>1</v>
      </c>
      <c r="C2509" t="s">
        <v>80</v>
      </c>
      <c r="D2509" t="s">
        <v>103</v>
      </c>
      <c r="E2509" t="s">
        <v>149</v>
      </c>
      <c r="F2509" t="s">
        <v>2734</v>
      </c>
      <c r="G2509" t="s">
        <v>151</v>
      </c>
      <c r="H2509" t="s">
        <v>134</v>
      </c>
      <c r="I2509" t="s">
        <v>135</v>
      </c>
      <c r="J2509" t="s">
        <v>136</v>
      </c>
      <c r="K2509" t="s">
        <v>137</v>
      </c>
      <c r="L2509" t="s">
        <v>7309</v>
      </c>
      <c r="M2509" t="s">
        <v>7310</v>
      </c>
      <c r="N2509">
        <v>2.5497222220000002</v>
      </c>
      <c r="O2509">
        <v>0</v>
      </c>
      <c r="P2509">
        <v>188</v>
      </c>
      <c r="Q2509">
        <v>0</v>
      </c>
      <c r="R2509">
        <v>3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188.84810661304013</v>
      </c>
      <c r="Y2509">
        <v>0</v>
      </c>
      <c r="Z2509">
        <v>20.278788207676016</v>
      </c>
      <c r="AA2509">
        <v>0</v>
      </c>
      <c r="AB2509">
        <v>8.8973940388565218</v>
      </c>
      <c r="AC2509">
        <v>0</v>
      </c>
      <c r="AD2509">
        <v>0</v>
      </c>
      <c r="AE2509">
        <v>218.02428885957266</v>
      </c>
    </row>
    <row r="2510" spans="1:31" x14ac:dyDescent="0.25">
      <c r="A2510">
        <v>1900470</v>
      </c>
      <c r="B2510">
        <v>1</v>
      </c>
      <c r="C2510" t="s">
        <v>80</v>
      </c>
      <c r="D2510" t="s">
        <v>104</v>
      </c>
      <c r="E2510" t="s">
        <v>131</v>
      </c>
      <c r="F2510" t="s">
        <v>2858</v>
      </c>
      <c r="G2510" t="s">
        <v>133</v>
      </c>
      <c r="H2510" t="s">
        <v>134</v>
      </c>
      <c r="I2510" t="s">
        <v>135</v>
      </c>
      <c r="J2510" t="s">
        <v>136</v>
      </c>
      <c r="K2510" t="s">
        <v>137</v>
      </c>
      <c r="L2510" t="s">
        <v>7311</v>
      </c>
      <c r="M2510" t="s">
        <v>7312</v>
      </c>
      <c r="N2510">
        <v>4.6124999999999998</v>
      </c>
      <c r="O2510">
        <v>0</v>
      </c>
      <c r="P2510">
        <v>207</v>
      </c>
      <c r="Q2510">
        <v>0</v>
      </c>
      <c r="R2510">
        <v>0</v>
      </c>
      <c r="S2510">
        <v>0</v>
      </c>
      <c r="T2510">
        <v>34</v>
      </c>
      <c r="U2510">
        <v>0</v>
      </c>
      <c r="V2510">
        <v>0</v>
      </c>
      <c r="W2510">
        <v>0</v>
      </c>
      <c r="X2510">
        <v>241.51146908110826</v>
      </c>
      <c r="Y2510">
        <v>0</v>
      </c>
      <c r="Z2510">
        <v>0</v>
      </c>
      <c r="AA2510">
        <v>0</v>
      </c>
      <c r="AB2510">
        <v>257.39267923606485</v>
      </c>
      <c r="AC2510">
        <v>0</v>
      </c>
      <c r="AD2510">
        <v>0</v>
      </c>
      <c r="AE2510">
        <v>498.90414831717311</v>
      </c>
    </row>
    <row r="2511" spans="1:31" x14ac:dyDescent="0.25">
      <c r="A2511">
        <v>1900541</v>
      </c>
      <c r="B2511">
        <v>1</v>
      </c>
      <c r="C2511" t="s">
        <v>81</v>
      </c>
      <c r="D2511" t="s">
        <v>123</v>
      </c>
      <c r="E2511" t="s">
        <v>149</v>
      </c>
      <c r="F2511" t="s">
        <v>7313</v>
      </c>
      <c r="G2511" t="s">
        <v>151</v>
      </c>
      <c r="H2511" t="s">
        <v>134</v>
      </c>
      <c r="I2511" t="s">
        <v>135</v>
      </c>
      <c r="J2511" t="s">
        <v>136</v>
      </c>
      <c r="K2511" t="s">
        <v>137</v>
      </c>
      <c r="L2511" t="s">
        <v>7314</v>
      </c>
      <c r="M2511" t="s">
        <v>7315</v>
      </c>
      <c r="N2511">
        <v>5.102777777</v>
      </c>
      <c r="O2511">
        <v>0</v>
      </c>
      <c r="P2511">
        <v>741</v>
      </c>
      <c r="Q2511">
        <v>0</v>
      </c>
      <c r="R2511">
        <v>0</v>
      </c>
      <c r="S2511">
        <v>0</v>
      </c>
      <c r="T2511">
        <v>86</v>
      </c>
      <c r="U2511">
        <v>0</v>
      </c>
      <c r="V2511">
        <v>0</v>
      </c>
      <c r="W2511">
        <v>0</v>
      </c>
      <c r="X2511">
        <v>1018.8594448150428</v>
      </c>
      <c r="Y2511">
        <v>0</v>
      </c>
      <c r="Z2511">
        <v>0</v>
      </c>
      <c r="AA2511">
        <v>0</v>
      </c>
      <c r="AB2511">
        <v>624.93473586450989</v>
      </c>
      <c r="AC2511">
        <v>0</v>
      </c>
      <c r="AD2511">
        <v>0</v>
      </c>
      <c r="AE2511">
        <v>1643.7941806795527</v>
      </c>
    </row>
    <row r="2512" spans="1:31" x14ac:dyDescent="0.25">
      <c r="A2512">
        <v>1900447</v>
      </c>
      <c r="B2512">
        <v>1</v>
      </c>
      <c r="C2512" t="s">
        <v>80</v>
      </c>
      <c r="D2512" t="s">
        <v>88</v>
      </c>
      <c r="E2512" t="s">
        <v>160</v>
      </c>
      <c r="F2512" t="s">
        <v>7316</v>
      </c>
      <c r="G2512" t="s">
        <v>162</v>
      </c>
      <c r="H2512" t="s">
        <v>134</v>
      </c>
      <c r="I2512" t="s">
        <v>135</v>
      </c>
      <c r="J2512" t="s">
        <v>136</v>
      </c>
      <c r="K2512" t="s">
        <v>137</v>
      </c>
      <c r="L2512" t="s">
        <v>7317</v>
      </c>
      <c r="M2512" t="s">
        <v>7318</v>
      </c>
      <c r="N2512">
        <v>2.2086111110000002</v>
      </c>
      <c r="O2512">
        <v>0</v>
      </c>
      <c r="P2512">
        <v>149</v>
      </c>
      <c r="Q2512">
        <v>0</v>
      </c>
      <c r="R2512">
        <v>0</v>
      </c>
      <c r="S2512">
        <v>0</v>
      </c>
      <c r="T2512">
        <v>6</v>
      </c>
      <c r="U2512">
        <v>0</v>
      </c>
      <c r="V2512">
        <v>0</v>
      </c>
      <c r="W2512">
        <v>0</v>
      </c>
      <c r="X2512">
        <v>99.31379553270007</v>
      </c>
      <c r="Y2512">
        <v>0</v>
      </c>
      <c r="Z2512">
        <v>0</v>
      </c>
      <c r="AA2512">
        <v>0</v>
      </c>
      <c r="AB2512">
        <v>0.88596922191338678</v>
      </c>
      <c r="AC2512">
        <v>0</v>
      </c>
      <c r="AD2512">
        <v>0</v>
      </c>
      <c r="AE2512">
        <v>100.19976475461345</v>
      </c>
    </row>
    <row r="2513" spans="1:31" x14ac:dyDescent="0.25">
      <c r="A2513">
        <v>1900066</v>
      </c>
      <c r="B2513">
        <v>1</v>
      </c>
      <c r="C2513" t="s">
        <v>80</v>
      </c>
      <c r="D2513" t="s">
        <v>83</v>
      </c>
      <c r="E2513" t="s">
        <v>140</v>
      </c>
      <c r="F2513" t="s">
        <v>7319</v>
      </c>
      <c r="G2513" t="s">
        <v>342</v>
      </c>
      <c r="H2513" t="s">
        <v>134</v>
      </c>
      <c r="I2513" t="s">
        <v>135</v>
      </c>
      <c r="J2513" t="s">
        <v>136</v>
      </c>
      <c r="K2513" t="s">
        <v>137</v>
      </c>
      <c r="L2513" t="s">
        <v>7320</v>
      </c>
      <c r="M2513" t="s">
        <v>7321</v>
      </c>
      <c r="N2513">
        <v>2.4775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2</v>
      </c>
      <c r="U2513">
        <v>0</v>
      </c>
      <c r="V2513">
        <v>1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13.895471258341463</v>
      </c>
      <c r="AC2513">
        <v>0</v>
      </c>
      <c r="AD2513">
        <v>35.691982145222909</v>
      </c>
      <c r="AE2513">
        <v>49.587453403564368</v>
      </c>
    </row>
    <row r="2514" spans="1:31" x14ac:dyDescent="0.25">
      <c r="A2514">
        <v>1900490</v>
      </c>
      <c r="B2514">
        <v>1</v>
      </c>
      <c r="C2514" t="s">
        <v>81</v>
      </c>
      <c r="D2514" t="s">
        <v>118</v>
      </c>
      <c r="E2514" t="s">
        <v>149</v>
      </c>
      <c r="F2514" t="s">
        <v>4971</v>
      </c>
      <c r="G2514" t="s">
        <v>151</v>
      </c>
      <c r="H2514" t="s">
        <v>134</v>
      </c>
      <c r="I2514" t="s">
        <v>135</v>
      </c>
      <c r="J2514" t="s">
        <v>136</v>
      </c>
      <c r="K2514" t="s">
        <v>137</v>
      </c>
      <c r="L2514" t="s">
        <v>7322</v>
      </c>
      <c r="M2514" t="s">
        <v>7323</v>
      </c>
      <c r="N2514">
        <v>0.75388888799999998</v>
      </c>
      <c r="O2514">
        <v>0</v>
      </c>
      <c r="P2514">
        <v>816</v>
      </c>
      <c r="Q2514">
        <v>0</v>
      </c>
      <c r="R2514">
        <v>1</v>
      </c>
      <c r="S2514">
        <v>0</v>
      </c>
      <c r="T2514">
        <v>29</v>
      </c>
      <c r="U2514">
        <v>0</v>
      </c>
      <c r="V2514">
        <v>0</v>
      </c>
      <c r="W2514">
        <v>0</v>
      </c>
      <c r="X2514">
        <v>140.30319356047721</v>
      </c>
      <c r="Y2514">
        <v>0</v>
      </c>
      <c r="Z2514">
        <v>4.3867541649167832</v>
      </c>
      <c r="AA2514">
        <v>0</v>
      </c>
      <c r="AB2514">
        <v>16.614987034690472</v>
      </c>
      <c r="AC2514">
        <v>0</v>
      </c>
      <c r="AD2514">
        <v>0</v>
      </c>
      <c r="AE2514">
        <v>161.30493476008448</v>
      </c>
    </row>
    <row r="2515" spans="1:31" x14ac:dyDescent="0.25">
      <c r="A2515">
        <v>1900564</v>
      </c>
      <c r="B2515">
        <v>1</v>
      </c>
      <c r="C2515" t="s">
        <v>81</v>
      </c>
      <c r="D2515" t="s">
        <v>128</v>
      </c>
      <c r="E2515" t="s">
        <v>131</v>
      </c>
      <c r="F2515" t="s">
        <v>7324</v>
      </c>
      <c r="G2515" t="s">
        <v>133</v>
      </c>
      <c r="H2515" t="s">
        <v>134</v>
      </c>
      <c r="I2515" t="s">
        <v>135</v>
      </c>
      <c r="J2515" t="s">
        <v>136</v>
      </c>
      <c r="K2515" t="s">
        <v>137</v>
      </c>
      <c r="L2515" t="s">
        <v>7325</v>
      </c>
      <c r="M2515" t="s">
        <v>7326</v>
      </c>
      <c r="N2515">
        <v>9.4763888880000007</v>
      </c>
      <c r="O2515">
        <v>0</v>
      </c>
      <c r="P2515">
        <v>227</v>
      </c>
      <c r="Q2515">
        <v>0</v>
      </c>
      <c r="R2515">
        <v>0</v>
      </c>
      <c r="S2515">
        <v>0</v>
      </c>
      <c r="T2515">
        <v>15</v>
      </c>
      <c r="U2515">
        <v>0</v>
      </c>
      <c r="V2515">
        <v>0</v>
      </c>
      <c r="W2515">
        <v>0</v>
      </c>
      <c r="X2515">
        <v>550.68133674968169</v>
      </c>
      <c r="Y2515">
        <v>0</v>
      </c>
      <c r="Z2515">
        <v>0</v>
      </c>
      <c r="AA2515">
        <v>0</v>
      </c>
      <c r="AB2515">
        <v>101.96047725188187</v>
      </c>
      <c r="AC2515">
        <v>0</v>
      </c>
      <c r="AD2515">
        <v>0</v>
      </c>
      <c r="AE2515">
        <v>652.6418140015636</v>
      </c>
    </row>
    <row r="2516" spans="1:31" x14ac:dyDescent="0.25">
      <c r="A2516">
        <v>1900023</v>
      </c>
      <c r="B2516">
        <v>1</v>
      </c>
      <c r="C2516" t="s">
        <v>80</v>
      </c>
      <c r="D2516" t="s">
        <v>85</v>
      </c>
      <c r="E2516" t="s">
        <v>140</v>
      </c>
      <c r="F2516" t="s">
        <v>7327</v>
      </c>
      <c r="G2516" t="s">
        <v>217</v>
      </c>
      <c r="H2516" t="s">
        <v>134</v>
      </c>
      <c r="I2516" t="s">
        <v>135</v>
      </c>
      <c r="J2516" t="s">
        <v>136</v>
      </c>
      <c r="K2516" t="s">
        <v>137</v>
      </c>
      <c r="L2516" t="s">
        <v>7328</v>
      </c>
      <c r="M2516" t="s">
        <v>7329</v>
      </c>
      <c r="N2516">
        <v>9.9058333330000004</v>
      </c>
      <c r="O2516">
        <v>0</v>
      </c>
      <c r="P2516">
        <v>3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10.834530481958073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10.834530481958073</v>
      </c>
    </row>
    <row r="2517" spans="1:31" x14ac:dyDescent="0.25">
      <c r="A2517">
        <v>1900192</v>
      </c>
      <c r="B2517">
        <v>1</v>
      </c>
      <c r="C2517" t="s">
        <v>80</v>
      </c>
      <c r="D2517" t="s">
        <v>97</v>
      </c>
      <c r="E2517" t="s">
        <v>190</v>
      </c>
      <c r="F2517" t="s">
        <v>7330</v>
      </c>
      <c r="G2517" t="s">
        <v>5719</v>
      </c>
      <c r="H2517" t="s">
        <v>157</v>
      </c>
      <c r="I2517" t="s">
        <v>135</v>
      </c>
      <c r="J2517" t="s">
        <v>136</v>
      </c>
      <c r="K2517" t="s">
        <v>137</v>
      </c>
      <c r="L2517" t="s">
        <v>7331</v>
      </c>
      <c r="M2517" t="s">
        <v>7332</v>
      </c>
      <c r="N2517">
        <v>5.7569444440000002</v>
      </c>
      <c r="O2517">
        <v>0</v>
      </c>
      <c r="P2517">
        <v>91</v>
      </c>
      <c r="Q2517">
        <v>0</v>
      </c>
      <c r="R2517">
        <v>8</v>
      </c>
      <c r="S2517">
        <v>0</v>
      </c>
      <c r="T2517">
        <v>15</v>
      </c>
      <c r="U2517">
        <v>0</v>
      </c>
      <c r="V2517">
        <v>0</v>
      </c>
      <c r="W2517">
        <v>0</v>
      </c>
      <c r="X2517">
        <v>160.34648530348051</v>
      </c>
      <c r="Y2517">
        <v>0</v>
      </c>
      <c r="Z2517">
        <v>40.28851025619069</v>
      </c>
      <c r="AA2517">
        <v>0</v>
      </c>
      <c r="AB2517">
        <v>58.43021709978251</v>
      </c>
      <c r="AC2517">
        <v>0</v>
      </c>
      <c r="AD2517">
        <v>0</v>
      </c>
      <c r="AE2517">
        <v>259.06521265945372</v>
      </c>
    </row>
    <row r="2518" spans="1:31" x14ac:dyDescent="0.25">
      <c r="A2518">
        <v>1900321</v>
      </c>
      <c r="B2518">
        <v>1</v>
      </c>
      <c r="C2518" t="s">
        <v>80</v>
      </c>
      <c r="D2518" t="s">
        <v>100</v>
      </c>
      <c r="E2518" t="s">
        <v>140</v>
      </c>
      <c r="F2518" t="s">
        <v>7333</v>
      </c>
      <c r="G2518" t="s">
        <v>217</v>
      </c>
      <c r="H2518" t="s">
        <v>134</v>
      </c>
      <c r="I2518" t="s">
        <v>135</v>
      </c>
      <c r="J2518" t="s">
        <v>136</v>
      </c>
      <c r="K2518" t="s">
        <v>137</v>
      </c>
      <c r="L2518" t="s">
        <v>7334</v>
      </c>
      <c r="M2518" t="s">
        <v>7335</v>
      </c>
      <c r="N2518">
        <v>2.2524999999999999</v>
      </c>
      <c r="O2518">
        <v>0</v>
      </c>
      <c r="P2518">
        <v>1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0.71969622255847221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0.71969622255847221</v>
      </c>
    </row>
    <row r="2519" spans="1:31" x14ac:dyDescent="0.25">
      <c r="A2519">
        <v>1901011</v>
      </c>
      <c r="B2519">
        <v>1</v>
      </c>
      <c r="C2519" t="s">
        <v>80</v>
      </c>
      <c r="D2519" t="s">
        <v>108</v>
      </c>
      <c r="E2519" t="s">
        <v>131</v>
      </c>
      <c r="F2519" t="s">
        <v>7336</v>
      </c>
      <c r="G2519" t="s">
        <v>133</v>
      </c>
      <c r="H2519" t="s">
        <v>134</v>
      </c>
      <c r="I2519" t="s">
        <v>135</v>
      </c>
      <c r="J2519" t="s">
        <v>136</v>
      </c>
      <c r="K2519" t="s">
        <v>137</v>
      </c>
      <c r="L2519" t="s">
        <v>7337</v>
      </c>
      <c r="M2519" t="s">
        <v>7338</v>
      </c>
      <c r="N2519">
        <v>2.048888888</v>
      </c>
      <c r="O2519">
        <v>0</v>
      </c>
      <c r="P2519">
        <v>8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2.0676631401843557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2.0676631401843557</v>
      </c>
    </row>
    <row r="2520" spans="1:31" x14ac:dyDescent="0.25">
      <c r="A2520">
        <v>1900584</v>
      </c>
      <c r="B2520">
        <v>1</v>
      </c>
      <c r="C2520" t="s">
        <v>80</v>
      </c>
      <c r="D2520" t="s">
        <v>110</v>
      </c>
      <c r="E2520" t="s">
        <v>131</v>
      </c>
      <c r="F2520" t="s">
        <v>6620</v>
      </c>
      <c r="G2520" t="s">
        <v>133</v>
      </c>
      <c r="H2520" t="s">
        <v>134</v>
      </c>
      <c r="I2520" t="s">
        <v>135</v>
      </c>
      <c r="J2520" t="s">
        <v>136</v>
      </c>
      <c r="K2520" t="s">
        <v>137</v>
      </c>
      <c r="L2520" t="s">
        <v>7339</v>
      </c>
      <c r="M2520" t="s">
        <v>7340</v>
      </c>
      <c r="N2520">
        <v>1.34</v>
      </c>
      <c r="O2520">
        <v>0</v>
      </c>
      <c r="P2520">
        <v>183</v>
      </c>
      <c r="Q2520">
        <v>0</v>
      </c>
      <c r="R2520">
        <v>0</v>
      </c>
      <c r="S2520">
        <v>0</v>
      </c>
      <c r="T2520">
        <v>14</v>
      </c>
      <c r="U2520">
        <v>0</v>
      </c>
      <c r="V2520">
        <v>0</v>
      </c>
      <c r="W2520">
        <v>0</v>
      </c>
      <c r="X2520">
        <v>85.188705010802281</v>
      </c>
      <c r="Y2520">
        <v>0</v>
      </c>
      <c r="Z2520">
        <v>0</v>
      </c>
      <c r="AA2520">
        <v>0</v>
      </c>
      <c r="AB2520">
        <v>31.442881689950312</v>
      </c>
      <c r="AC2520">
        <v>0</v>
      </c>
      <c r="AD2520">
        <v>0</v>
      </c>
      <c r="AE2520">
        <v>116.63158670075259</v>
      </c>
    </row>
    <row r="2521" spans="1:31" x14ac:dyDescent="0.25">
      <c r="A2521">
        <v>1899992</v>
      </c>
      <c r="B2521">
        <v>1</v>
      </c>
      <c r="C2521" t="s">
        <v>81</v>
      </c>
      <c r="D2521" t="s">
        <v>128</v>
      </c>
      <c r="E2521" t="s">
        <v>154</v>
      </c>
      <c r="F2521" t="s">
        <v>2877</v>
      </c>
      <c r="G2521" t="s">
        <v>156</v>
      </c>
      <c r="H2521" t="s">
        <v>157</v>
      </c>
      <c r="I2521" t="s">
        <v>135</v>
      </c>
      <c r="J2521" t="s">
        <v>136</v>
      </c>
      <c r="K2521" t="s">
        <v>137</v>
      </c>
      <c r="L2521" t="s">
        <v>7341</v>
      </c>
      <c r="M2521" t="s">
        <v>7342</v>
      </c>
      <c r="N2521">
        <v>0.62916666600000004</v>
      </c>
      <c r="O2521">
        <v>0</v>
      </c>
      <c r="P2521">
        <v>969</v>
      </c>
      <c r="Q2521">
        <v>3</v>
      </c>
      <c r="R2521">
        <v>13</v>
      </c>
      <c r="S2521">
        <v>5</v>
      </c>
      <c r="T2521">
        <v>101</v>
      </c>
      <c r="U2521">
        <v>0</v>
      </c>
      <c r="V2521">
        <v>0</v>
      </c>
      <c r="W2521">
        <v>0</v>
      </c>
      <c r="X2521">
        <v>62.76193231626084</v>
      </c>
      <c r="Y2521">
        <v>20.362759151787124</v>
      </c>
      <c r="Z2521">
        <v>28.330359598017662</v>
      </c>
      <c r="AA2521">
        <v>13.125601642541342</v>
      </c>
      <c r="AB2521">
        <v>9.4276298953633315</v>
      </c>
      <c r="AC2521">
        <v>0</v>
      </c>
      <c r="AD2521">
        <v>0</v>
      </c>
      <c r="AE2521">
        <v>134.00828260397029</v>
      </c>
    </row>
    <row r="2522" spans="1:31" x14ac:dyDescent="0.25">
      <c r="A2522">
        <v>1900533</v>
      </c>
      <c r="B2522">
        <v>1</v>
      </c>
      <c r="C2522" t="s">
        <v>81</v>
      </c>
      <c r="D2522" t="s">
        <v>127</v>
      </c>
      <c r="E2522" t="s">
        <v>190</v>
      </c>
      <c r="F2522" t="s">
        <v>5792</v>
      </c>
      <c r="G2522" t="s">
        <v>1931</v>
      </c>
      <c r="H2522" t="s">
        <v>157</v>
      </c>
      <c r="I2522" t="s">
        <v>135</v>
      </c>
      <c r="J2522" t="s">
        <v>136</v>
      </c>
      <c r="K2522" t="s">
        <v>137</v>
      </c>
      <c r="L2522" t="s">
        <v>7143</v>
      </c>
      <c r="M2522" t="s">
        <v>7343</v>
      </c>
      <c r="N2522">
        <v>7.8402777769999998</v>
      </c>
      <c r="O2522">
        <v>0</v>
      </c>
      <c r="P2522">
        <v>0</v>
      </c>
      <c r="Q2522">
        <v>0</v>
      </c>
      <c r="R2522">
        <v>6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132.38335631892679</v>
      </c>
      <c r="AA2522">
        <v>0</v>
      </c>
      <c r="AB2522">
        <v>0</v>
      </c>
      <c r="AC2522">
        <v>0</v>
      </c>
      <c r="AD2522">
        <v>0</v>
      </c>
      <c r="AE2522">
        <v>132.38335631892679</v>
      </c>
    </row>
    <row r="2523" spans="1:31" x14ac:dyDescent="0.25">
      <c r="A2523">
        <v>1900384</v>
      </c>
      <c r="B2523">
        <v>1</v>
      </c>
      <c r="C2523" t="s">
        <v>80</v>
      </c>
      <c r="D2523" t="s">
        <v>90</v>
      </c>
      <c r="E2523" t="s">
        <v>131</v>
      </c>
      <c r="F2523" t="s">
        <v>7344</v>
      </c>
      <c r="G2523" t="s">
        <v>133</v>
      </c>
      <c r="H2523" t="s">
        <v>134</v>
      </c>
      <c r="I2523" t="s">
        <v>135</v>
      </c>
      <c r="J2523" t="s">
        <v>136</v>
      </c>
      <c r="K2523" t="s">
        <v>137</v>
      </c>
      <c r="L2523" t="s">
        <v>7345</v>
      </c>
      <c r="M2523" t="s">
        <v>7346</v>
      </c>
      <c r="N2523">
        <v>1.271111111</v>
      </c>
      <c r="O2523">
        <v>0</v>
      </c>
      <c r="P2523">
        <v>275</v>
      </c>
      <c r="Q2523">
        <v>0</v>
      </c>
      <c r="R2523">
        <v>0</v>
      </c>
      <c r="S2523">
        <v>0</v>
      </c>
      <c r="T2523">
        <v>12</v>
      </c>
      <c r="U2523">
        <v>0</v>
      </c>
      <c r="V2523">
        <v>0</v>
      </c>
      <c r="W2523">
        <v>0</v>
      </c>
      <c r="X2523">
        <v>96.495946072847104</v>
      </c>
      <c r="Y2523">
        <v>0</v>
      </c>
      <c r="Z2523">
        <v>0</v>
      </c>
      <c r="AA2523">
        <v>0</v>
      </c>
      <c r="AB2523">
        <v>32.683813070589522</v>
      </c>
      <c r="AC2523">
        <v>0</v>
      </c>
      <c r="AD2523">
        <v>0</v>
      </c>
      <c r="AE2523">
        <v>129.17975914343663</v>
      </c>
    </row>
    <row r="2524" spans="1:31" x14ac:dyDescent="0.25">
      <c r="A2524">
        <v>1900129</v>
      </c>
      <c r="B2524">
        <v>1</v>
      </c>
      <c r="C2524" t="s">
        <v>80</v>
      </c>
      <c r="D2524" t="s">
        <v>107</v>
      </c>
      <c r="E2524" t="s">
        <v>131</v>
      </c>
      <c r="F2524" t="s">
        <v>7347</v>
      </c>
      <c r="G2524" t="s">
        <v>133</v>
      </c>
      <c r="H2524" t="s">
        <v>134</v>
      </c>
      <c r="I2524" t="s">
        <v>135</v>
      </c>
      <c r="J2524" t="s">
        <v>136</v>
      </c>
      <c r="K2524" t="s">
        <v>137</v>
      </c>
      <c r="L2524" t="s">
        <v>6364</v>
      </c>
      <c r="M2524" t="s">
        <v>7348</v>
      </c>
      <c r="N2524">
        <v>6.4358333329999997</v>
      </c>
      <c r="O2524">
        <v>0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31.301477085303162</v>
      </c>
      <c r="AA2524">
        <v>0</v>
      </c>
      <c r="AB2524">
        <v>0</v>
      </c>
      <c r="AC2524">
        <v>0</v>
      </c>
      <c r="AD2524">
        <v>0</v>
      </c>
      <c r="AE2524">
        <v>31.301477085303162</v>
      </c>
    </row>
    <row r="2525" spans="1:31" x14ac:dyDescent="0.25">
      <c r="A2525">
        <v>1900235</v>
      </c>
      <c r="B2525">
        <v>1</v>
      </c>
      <c r="C2525" t="s">
        <v>81</v>
      </c>
      <c r="D2525" t="s">
        <v>112</v>
      </c>
      <c r="E2525" t="s">
        <v>154</v>
      </c>
      <c r="F2525" t="s">
        <v>7349</v>
      </c>
      <c r="G2525" t="s">
        <v>156</v>
      </c>
      <c r="H2525" t="s">
        <v>157</v>
      </c>
      <c r="I2525" t="s">
        <v>222</v>
      </c>
      <c r="J2525" t="s">
        <v>136</v>
      </c>
      <c r="K2525" t="s">
        <v>137</v>
      </c>
      <c r="L2525" t="s">
        <v>7350</v>
      </c>
      <c r="M2525" t="s">
        <v>7351</v>
      </c>
      <c r="N2525">
        <v>4.4444444E-2</v>
      </c>
      <c r="O2525">
        <v>13</v>
      </c>
      <c r="P2525">
        <v>11652</v>
      </c>
      <c r="Q2525">
        <v>973</v>
      </c>
      <c r="R2525">
        <v>2227</v>
      </c>
      <c r="S2525">
        <v>132</v>
      </c>
      <c r="T2525">
        <v>1448</v>
      </c>
      <c r="U2525">
        <v>21</v>
      </c>
      <c r="V2525">
        <v>10</v>
      </c>
      <c r="W2525">
        <v>0.57210761564413326</v>
      </c>
      <c r="X2525">
        <v>102.22934545992806</v>
      </c>
      <c r="Y2525">
        <v>135.06613768139488</v>
      </c>
      <c r="Z2525">
        <v>104.19788441756904</v>
      </c>
      <c r="AA2525">
        <v>64.902060959753541</v>
      </c>
      <c r="AB2525">
        <v>35.414563669442316</v>
      </c>
      <c r="AC2525">
        <v>38.093087208586674</v>
      </c>
      <c r="AD2525">
        <v>11.128700737697779</v>
      </c>
      <c r="AE2525">
        <v>491.60388775001644</v>
      </c>
    </row>
    <row r="2526" spans="1:31" x14ac:dyDescent="0.25">
      <c r="A2526">
        <v>1900278</v>
      </c>
      <c r="B2526">
        <v>1</v>
      </c>
      <c r="C2526" t="s">
        <v>80</v>
      </c>
      <c r="D2526" t="s">
        <v>103</v>
      </c>
      <c r="E2526" t="s">
        <v>154</v>
      </c>
      <c r="F2526" t="s">
        <v>7352</v>
      </c>
      <c r="G2526" t="s">
        <v>156</v>
      </c>
      <c r="H2526" t="s">
        <v>157</v>
      </c>
      <c r="I2526" t="s">
        <v>135</v>
      </c>
      <c r="J2526" t="s">
        <v>136</v>
      </c>
      <c r="K2526" t="s">
        <v>137</v>
      </c>
      <c r="L2526" t="s">
        <v>7353</v>
      </c>
      <c r="M2526" t="s">
        <v>7354</v>
      </c>
      <c r="N2526">
        <v>0.49944444399999999</v>
      </c>
      <c r="O2526">
        <v>5</v>
      </c>
      <c r="P2526">
        <v>1781</v>
      </c>
      <c r="Q2526">
        <v>97</v>
      </c>
      <c r="R2526">
        <v>271</v>
      </c>
      <c r="S2526">
        <v>27</v>
      </c>
      <c r="T2526">
        <v>161</v>
      </c>
      <c r="U2526">
        <v>3</v>
      </c>
      <c r="V2526">
        <v>0</v>
      </c>
      <c r="W2526">
        <v>4.3746121810717566</v>
      </c>
      <c r="X2526">
        <v>305.5454649911581</v>
      </c>
      <c r="Y2526">
        <v>190.36860305534051</v>
      </c>
      <c r="Z2526">
        <v>553.7797590444568</v>
      </c>
      <c r="AA2526">
        <v>170.08974811699875</v>
      </c>
      <c r="AB2526">
        <v>187.57363172338714</v>
      </c>
      <c r="AC2526">
        <v>152.39630291646932</v>
      </c>
      <c r="AD2526">
        <v>0</v>
      </c>
      <c r="AE2526">
        <v>1564.1281220288822</v>
      </c>
    </row>
    <row r="2527" spans="1:31" x14ac:dyDescent="0.25">
      <c r="A2527">
        <v>1900086</v>
      </c>
      <c r="B2527">
        <v>1</v>
      </c>
      <c r="C2527" t="s">
        <v>81</v>
      </c>
      <c r="D2527" t="s">
        <v>118</v>
      </c>
      <c r="E2527" t="s">
        <v>149</v>
      </c>
      <c r="F2527" t="s">
        <v>7355</v>
      </c>
      <c r="G2527" t="s">
        <v>202</v>
      </c>
      <c r="H2527" t="s">
        <v>134</v>
      </c>
      <c r="I2527" t="s">
        <v>135</v>
      </c>
      <c r="J2527" t="s">
        <v>136</v>
      </c>
      <c r="K2527" t="s">
        <v>203</v>
      </c>
      <c r="L2527" t="s">
        <v>7356</v>
      </c>
      <c r="M2527" t="s">
        <v>7357</v>
      </c>
      <c r="N2527">
        <v>8.8104952769999993</v>
      </c>
      <c r="O2527">
        <v>0</v>
      </c>
      <c r="P2527">
        <v>57</v>
      </c>
      <c r="Q2527">
        <v>0</v>
      </c>
      <c r="R2527">
        <v>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108.8182018512715</v>
      </c>
      <c r="Y2527">
        <v>0</v>
      </c>
      <c r="Z2527">
        <v>60.384004287734292</v>
      </c>
      <c r="AA2527">
        <v>0</v>
      </c>
      <c r="AB2527">
        <v>0</v>
      </c>
      <c r="AC2527">
        <v>0</v>
      </c>
      <c r="AD2527">
        <v>0</v>
      </c>
      <c r="AE2527">
        <v>169.2022061390058</v>
      </c>
    </row>
    <row r="2528" spans="1:31" x14ac:dyDescent="0.25">
      <c r="A2528">
        <v>1900478</v>
      </c>
      <c r="B2528">
        <v>1</v>
      </c>
      <c r="C2528" t="s">
        <v>80</v>
      </c>
      <c r="D2528" t="s">
        <v>83</v>
      </c>
      <c r="E2528" t="s">
        <v>140</v>
      </c>
      <c r="F2528" t="s">
        <v>7358</v>
      </c>
      <c r="G2528" t="s">
        <v>217</v>
      </c>
      <c r="H2528" t="s">
        <v>134</v>
      </c>
      <c r="I2528" t="s">
        <v>135</v>
      </c>
      <c r="J2528" t="s">
        <v>136</v>
      </c>
      <c r="K2528" t="s">
        <v>137</v>
      </c>
      <c r="L2528" t="s">
        <v>7359</v>
      </c>
      <c r="M2528" t="s">
        <v>7360</v>
      </c>
      <c r="N2528">
        <v>5.9111111110000003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2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18.807856448245204</v>
      </c>
      <c r="AC2528">
        <v>0</v>
      </c>
      <c r="AD2528">
        <v>0</v>
      </c>
      <c r="AE2528">
        <v>18.807856448245204</v>
      </c>
    </row>
    <row r="2529" spans="1:31" x14ac:dyDescent="0.25">
      <c r="A2529">
        <v>1899937</v>
      </c>
      <c r="B2529">
        <v>1</v>
      </c>
      <c r="C2529" t="s">
        <v>80</v>
      </c>
      <c r="D2529" t="s">
        <v>110</v>
      </c>
      <c r="E2529" t="s">
        <v>131</v>
      </c>
      <c r="F2529" t="s">
        <v>7361</v>
      </c>
      <c r="G2529" t="s">
        <v>133</v>
      </c>
      <c r="H2529" t="s">
        <v>134</v>
      </c>
      <c r="I2529" t="s">
        <v>135</v>
      </c>
      <c r="J2529" t="s">
        <v>136</v>
      </c>
      <c r="K2529" t="s">
        <v>137</v>
      </c>
      <c r="L2529" t="s">
        <v>7362</v>
      </c>
      <c r="M2529" t="s">
        <v>7363</v>
      </c>
      <c r="N2529">
        <v>2.4766666659999999</v>
      </c>
      <c r="O2529">
        <v>0</v>
      </c>
      <c r="P2529">
        <v>183</v>
      </c>
      <c r="Q2529">
        <v>0</v>
      </c>
      <c r="R2529">
        <v>0</v>
      </c>
      <c r="S2529">
        <v>0</v>
      </c>
      <c r="T2529">
        <v>25</v>
      </c>
      <c r="U2529">
        <v>0</v>
      </c>
      <c r="V2529">
        <v>0</v>
      </c>
      <c r="W2529">
        <v>0</v>
      </c>
      <c r="X2529">
        <v>147.69201533557919</v>
      </c>
      <c r="Y2529">
        <v>0</v>
      </c>
      <c r="Z2529">
        <v>0</v>
      </c>
      <c r="AA2529">
        <v>0</v>
      </c>
      <c r="AB2529">
        <v>32.928419068231186</v>
      </c>
      <c r="AC2529">
        <v>0</v>
      </c>
      <c r="AD2529">
        <v>0</v>
      </c>
      <c r="AE2529">
        <v>180.62043440381038</v>
      </c>
    </row>
    <row r="2530" spans="1:31" x14ac:dyDescent="0.25">
      <c r="A2530">
        <v>1900482</v>
      </c>
      <c r="B2530">
        <v>1</v>
      </c>
      <c r="C2530" t="s">
        <v>80</v>
      </c>
      <c r="D2530" t="s">
        <v>110</v>
      </c>
      <c r="E2530" t="s">
        <v>140</v>
      </c>
      <c r="F2530" t="s">
        <v>7364</v>
      </c>
      <c r="G2530" t="s">
        <v>217</v>
      </c>
      <c r="H2530" t="s">
        <v>134</v>
      </c>
      <c r="I2530" t="s">
        <v>135</v>
      </c>
      <c r="J2530" t="s">
        <v>136</v>
      </c>
      <c r="K2530" t="s">
        <v>137</v>
      </c>
      <c r="L2530" t="s">
        <v>7365</v>
      </c>
      <c r="M2530" t="s">
        <v>7366</v>
      </c>
      <c r="N2530">
        <v>0.47111111100000003</v>
      </c>
      <c r="O2530">
        <v>0</v>
      </c>
      <c r="P2530">
        <v>4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0.37865842744888889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0.37865842744888889</v>
      </c>
    </row>
    <row r="2531" spans="1:31" x14ac:dyDescent="0.25">
      <c r="A2531">
        <v>1900505</v>
      </c>
      <c r="B2531">
        <v>1</v>
      </c>
      <c r="C2531" t="s">
        <v>80</v>
      </c>
      <c r="D2531" t="s">
        <v>100</v>
      </c>
      <c r="E2531" t="s">
        <v>149</v>
      </c>
      <c r="F2531" t="s">
        <v>7367</v>
      </c>
      <c r="G2531" t="s">
        <v>151</v>
      </c>
      <c r="H2531" t="s">
        <v>134</v>
      </c>
      <c r="I2531" t="s">
        <v>135</v>
      </c>
      <c r="J2531" t="s">
        <v>136</v>
      </c>
      <c r="K2531" t="s">
        <v>137</v>
      </c>
      <c r="L2531" t="s">
        <v>7368</v>
      </c>
      <c r="M2531" t="s">
        <v>7369</v>
      </c>
      <c r="N2531">
        <v>0.38666666599999999</v>
      </c>
      <c r="O2531">
        <v>0</v>
      </c>
      <c r="P2531">
        <v>148</v>
      </c>
      <c r="Q2531">
        <v>0</v>
      </c>
      <c r="R2531">
        <v>2</v>
      </c>
      <c r="S2531">
        <v>0</v>
      </c>
      <c r="T2531">
        <v>6</v>
      </c>
      <c r="U2531">
        <v>0</v>
      </c>
      <c r="V2531">
        <v>0</v>
      </c>
      <c r="W2531">
        <v>0</v>
      </c>
      <c r="X2531">
        <v>25.866296884092858</v>
      </c>
      <c r="Y2531">
        <v>0</v>
      </c>
      <c r="Z2531">
        <v>0.16722196499088998</v>
      </c>
      <c r="AA2531">
        <v>0</v>
      </c>
      <c r="AB2531">
        <v>0.60034343180303673</v>
      </c>
      <c r="AC2531">
        <v>0</v>
      </c>
      <c r="AD2531">
        <v>0</v>
      </c>
      <c r="AE2531">
        <v>26.633862280886785</v>
      </c>
    </row>
    <row r="2532" spans="1:31" x14ac:dyDescent="0.25">
      <c r="A2532">
        <v>1900436</v>
      </c>
      <c r="B2532">
        <v>1</v>
      </c>
      <c r="C2532" t="s">
        <v>80</v>
      </c>
      <c r="D2532" t="s">
        <v>103</v>
      </c>
      <c r="E2532" t="s">
        <v>149</v>
      </c>
      <c r="F2532" t="s">
        <v>6401</v>
      </c>
      <c r="G2532" t="s">
        <v>151</v>
      </c>
      <c r="H2532" t="s">
        <v>134</v>
      </c>
      <c r="I2532" t="s">
        <v>135</v>
      </c>
      <c r="J2532" t="s">
        <v>136</v>
      </c>
      <c r="K2532" t="s">
        <v>137</v>
      </c>
      <c r="L2532" t="s">
        <v>7370</v>
      </c>
      <c r="M2532" t="s">
        <v>7371</v>
      </c>
      <c r="N2532">
        <v>0.94416666599999999</v>
      </c>
      <c r="O2532">
        <v>0</v>
      </c>
      <c r="P2532">
        <v>277</v>
      </c>
      <c r="Q2532">
        <v>0</v>
      </c>
      <c r="R2532">
        <v>0</v>
      </c>
      <c r="S2532">
        <v>0</v>
      </c>
      <c r="T2532">
        <v>71</v>
      </c>
      <c r="U2532">
        <v>0</v>
      </c>
      <c r="V2532">
        <v>0</v>
      </c>
      <c r="W2532">
        <v>0</v>
      </c>
      <c r="X2532">
        <v>79.49796437779527</v>
      </c>
      <c r="Y2532">
        <v>0</v>
      </c>
      <c r="Z2532">
        <v>0</v>
      </c>
      <c r="AA2532">
        <v>0</v>
      </c>
      <c r="AB2532">
        <v>141.89783663860976</v>
      </c>
      <c r="AC2532">
        <v>0</v>
      </c>
      <c r="AD2532">
        <v>0</v>
      </c>
      <c r="AE2532">
        <v>221.39580101640502</v>
      </c>
    </row>
    <row r="2533" spans="1:31" x14ac:dyDescent="0.25">
      <c r="A2533">
        <v>1900459</v>
      </c>
      <c r="B2533">
        <v>1</v>
      </c>
      <c r="C2533" t="s">
        <v>80</v>
      </c>
      <c r="D2533" t="s">
        <v>87</v>
      </c>
      <c r="E2533" t="s">
        <v>171</v>
      </c>
      <c r="F2533" t="s">
        <v>5454</v>
      </c>
      <c r="G2533" t="s">
        <v>446</v>
      </c>
      <c r="H2533" t="s">
        <v>3625</v>
      </c>
      <c r="I2533" t="s">
        <v>135</v>
      </c>
      <c r="J2533" t="s">
        <v>136</v>
      </c>
      <c r="K2533" t="s">
        <v>137</v>
      </c>
      <c r="L2533" t="s">
        <v>7372</v>
      </c>
      <c r="M2533" t="s">
        <v>7373</v>
      </c>
      <c r="N2533">
        <v>6.7159166000000006E-2</v>
      </c>
      <c r="O2533">
        <v>0</v>
      </c>
      <c r="P2533">
        <v>11947</v>
      </c>
      <c r="Q2533">
        <v>0</v>
      </c>
      <c r="R2533">
        <v>0</v>
      </c>
      <c r="S2533">
        <v>18</v>
      </c>
      <c r="T2533">
        <v>1185</v>
      </c>
      <c r="U2533">
        <v>25</v>
      </c>
      <c r="V2533">
        <v>34</v>
      </c>
      <c r="W2533">
        <v>0</v>
      </c>
      <c r="X2533">
        <v>287.67894348439717</v>
      </c>
      <c r="Y2533">
        <v>0</v>
      </c>
      <c r="Z2533">
        <v>0</v>
      </c>
      <c r="AA2533">
        <v>66.591723745756866</v>
      </c>
      <c r="AB2533">
        <v>185.78260362390247</v>
      </c>
      <c r="AC2533">
        <v>126.41510899071315</v>
      </c>
      <c r="AD2533">
        <v>134.77597547199113</v>
      </c>
      <c r="AE2533">
        <v>801.24435531676079</v>
      </c>
    </row>
    <row r="2534" spans="1:31" x14ac:dyDescent="0.25">
      <c r="A2534">
        <v>1900954</v>
      </c>
      <c r="B2534">
        <v>1</v>
      </c>
      <c r="C2534" t="s">
        <v>81</v>
      </c>
      <c r="D2534" t="s">
        <v>119</v>
      </c>
      <c r="E2534" t="s">
        <v>131</v>
      </c>
      <c r="F2534" t="s">
        <v>4515</v>
      </c>
      <c r="G2534" t="s">
        <v>133</v>
      </c>
      <c r="H2534" t="s">
        <v>134</v>
      </c>
      <c r="I2534" t="s">
        <v>135</v>
      </c>
      <c r="J2534" t="s">
        <v>136</v>
      </c>
      <c r="K2534" t="s">
        <v>137</v>
      </c>
      <c r="L2534" t="s">
        <v>7374</v>
      </c>
      <c r="M2534" t="s">
        <v>7375</v>
      </c>
      <c r="N2534">
        <v>0.62250000000000005</v>
      </c>
      <c r="O2534">
        <v>0</v>
      </c>
      <c r="P2534">
        <v>15</v>
      </c>
      <c r="Q2534">
        <v>0</v>
      </c>
      <c r="R2534">
        <v>2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1.1784875935251675</v>
      </c>
      <c r="Y2534">
        <v>0</v>
      </c>
      <c r="Z2534">
        <v>4.4235059520552014</v>
      </c>
      <c r="AA2534">
        <v>0</v>
      </c>
      <c r="AB2534">
        <v>0</v>
      </c>
      <c r="AC2534">
        <v>0</v>
      </c>
      <c r="AD2534">
        <v>0</v>
      </c>
      <c r="AE2534">
        <v>5.6019935455803687</v>
      </c>
    </row>
    <row r="2535" spans="1:31" x14ac:dyDescent="0.25">
      <c r="A2535">
        <v>1900413</v>
      </c>
      <c r="B2535">
        <v>1</v>
      </c>
      <c r="C2535" t="s">
        <v>80</v>
      </c>
      <c r="D2535" t="s">
        <v>87</v>
      </c>
      <c r="E2535" t="s">
        <v>160</v>
      </c>
      <c r="F2535" t="s">
        <v>7376</v>
      </c>
      <c r="G2535" t="s">
        <v>162</v>
      </c>
      <c r="H2535" t="s">
        <v>134</v>
      </c>
      <c r="I2535" t="s">
        <v>135</v>
      </c>
      <c r="J2535" t="s">
        <v>136</v>
      </c>
      <c r="K2535" t="s">
        <v>137</v>
      </c>
      <c r="L2535" t="s">
        <v>7377</v>
      </c>
      <c r="M2535" t="s">
        <v>7378</v>
      </c>
      <c r="N2535">
        <v>5.5769444439999996</v>
      </c>
      <c r="O2535">
        <v>0</v>
      </c>
      <c r="P2535">
        <v>11</v>
      </c>
      <c r="Q2535">
        <v>0</v>
      </c>
      <c r="R2535">
        <v>0</v>
      </c>
      <c r="S2535">
        <v>0</v>
      </c>
      <c r="T2535">
        <v>4</v>
      </c>
      <c r="U2535">
        <v>0</v>
      </c>
      <c r="V2535">
        <v>0</v>
      </c>
      <c r="W2535">
        <v>0</v>
      </c>
      <c r="X2535">
        <v>22.519448388386074</v>
      </c>
      <c r="Y2535">
        <v>0</v>
      </c>
      <c r="Z2535">
        <v>0</v>
      </c>
      <c r="AA2535">
        <v>0</v>
      </c>
      <c r="AB2535">
        <v>34.126727860130387</v>
      </c>
      <c r="AC2535">
        <v>0</v>
      </c>
      <c r="AD2535">
        <v>0</v>
      </c>
      <c r="AE2535">
        <v>56.646176248516461</v>
      </c>
    </row>
    <row r="2536" spans="1:31" x14ac:dyDescent="0.25">
      <c r="A2536">
        <v>1900290</v>
      </c>
      <c r="B2536">
        <v>1</v>
      </c>
      <c r="C2536" t="s">
        <v>80</v>
      </c>
      <c r="D2536" t="s">
        <v>85</v>
      </c>
      <c r="E2536" t="s">
        <v>149</v>
      </c>
      <c r="F2536" t="s">
        <v>4401</v>
      </c>
      <c r="G2536" t="s">
        <v>133</v>
      </c>
      <c r="H2536" t="s">
        <v>134</v>
      </c>
      <c r="I2536" t="s">
        <v>135</v>
      </c>
      <c r="J2536" t="s">
        <v>136</v>
      </c>
      <c r="K2536" t="s">
        <v>137</v>
      </c>
      <c r="L2536" t="s">
        <v>7379</v>
      </c>
      <c r="M2536" t="s">
        <v>7380</v>
      </c>
      <c r="N2536">
        <v>0.699722222</v>
      </c>
      <c r="O2536">
        <v>0</v>
      </c>
      <c r="P2536">
        <v>705</v>
      </c>
      <c r="Q2536">
        <v>0</v>
      </c>
      <c r="R2536">
        <v>0</v>
      </c>
      <c r="S2536">
        <v>0</v>
      </c>
      <c r="T2536">
        <v>206</v>
      </c>
      <c r="U2536">
        <v>0</v>
      </c>
      <c r="V2536">
        <v>0</v>
      </c>
      <c r="W2536">
        <v>0</v>
      </c>
      <c r="X2536">
        <v>164.12323342552679</v>
      </c>
      <c r="Y2536">
        <v>0</v>
      </c>
      <c r="Z2536">
        <v>0</v>
      </c>
      <c r="AA2536">
        <v>0</v>
      </c>
      <c r="AB2536">
        <v>319.41089070315542</v>
      </c>
      <c r="AC2536">
        <v>0</v>
      </c>
      <c r="AD2536">
        <v>0</v>
      </c>
      <c r="AE2536">
        <v>483.53412412868221</v>
      </c>
    </row>
    <row r="2537" spans="1:31" x14ac:dyDescent="0.25">
      <c r="A2537">
        <v>1900098</v>
      </c>
      <c r="B2537">
        <v>1</v>
      </c>
      <c r="C2537" t="s">
        <v>80</v>
      </c>
      <c r="D2537" t="s">
        <v>103</v>
      </c>
      <c r="E2537" t="s">
        <v>149</v>
      </c>
      <c r="F2537" t="s">
        <v>7381</v>
      </c>
      <c r="G2537" t="s">
        <v>202</v>
      </c>
      <c r="H2537" t="s">
        <v>134</v>
      </c>
      <c r="I2537" t="s">
        <v>135</v>
      </c>
      <c r="J2537" t="s">
        <v>136</v>
      </c>
      <c r="K2537" t="s">
        <v>203</v>
      </c>
      <c r="L2537" t="s">
        <v>7382</v>
      </c>
      <c r="M2537" t="s">
        <v>7383</v>
      </c>
      <c r="N2537">
        <v>8.0988055550000002</v>
      </c>
      <c r="O2537">
        <v>0</v>
      </c>
      <c r="P2537">
        <v>271</v>
      </c>
      <c r="Q2537">
        <v>0</v>
      </c>
      <c r="R2537">
        <v>4</v>
      </c>
      <c r="S2537">
        <v>0</v>
      </c>
      <c r="T2537">
        <v>23</v>
      </c>
      <c r="U2537">
        <v>0</v>
      </c>
      <c r="V2537">
        <v>0</v>
      </c>
      <c r="W2537">
        <v>0</v>
      </c>
      <c r="X2537">
        <v>844.74544820419533</v>
      </c>
      <c r="Y2537">
        <v>0</v>
      </c>
      <c r="Z2537">
        <v>18.946473846170207</v>
      </c>
      <c r="AA2537">
        <v>0</v>
      </c>
      <c r="AB2537">
        <v>101.64548678301666</v>
      </c>
      <c r="AC2537">
        <v>0</v>
      </c>
      <c r="AD2537">
        <v>0</v>
      </c>
      <c r="AE2537">
        <v>965.33740883338214</v>
      </c>
    </row>
    <row r="2538" spans="1:31" x14ac:dyDescent="0.25">
      <c r="A2538">
        <v>1900559</v>
      </c>
      <c r="B2538">
        <v>1</v>
      </c>
      <c r="C2538" t="s">
        <v>81</v>
      </c>
      <c r="D2538" t="s">
        <v>118</v>
      </c>
      <c r="E2538" t="s">
        <v>149</v>
      </c>
      <c r="F2538" t="s">
        <v>7384</v>
      </c>
      <c r="G2538" t="s">
        <v>1169</v>
      </c>
      <c r="H2538" t="s">
        <v>134</v>
      </c>
      <c r="I2538" t="s">
        <v>135</v>
      </c>
      <c r="J2538" t="s">
        <v>136</v>
      </c>
      <c r="K2538" t="s">
        <v>137</v>
      </c>
      <c r="L2538" t="s">
        <v>7385</v>
      </c>
      <c r="M2538" t="s">
        <v>7386</v>
      </c>
      <c r="N2538">
        <v>0.55222222200000004</v>
      </c>
      <c r="O2538">
        <v>0</v>
      </c>
      <c r="P2538">
        <v>689</v>
      </c>
      <c r="Q2538">
        <v>0</v>
      </c>
      <c r="R2538">
        <v>0</v>
      </c>
      <c r="S2538">
        <v>0</v>
      </c>
      <c r="T2538">
        <v>18</v>
      </c>
      <c r="U2538">
        <v>0</v>
      </c>
      <c r="V2538">
        <v>0</v>
      </c>
      <c r="W2538">
        <v>0</v>
      </c>
      <c r="X2538">
        <v>94.855854093648205</v>
      </c>
      <c r="Y2538">
        <v>0</v>
      </c>
      <c r="Z2538">
        <v>0</v>
      </c>
      <c r="AA2538">
        <v>0</v>
      </c>
      <c r="AB2538">
        <v>13.361565819079013</v>
      </c>
      <c r="AC2538">
        <v>0</v>
      </c>
      <c r="AD2538">
        <v>0</v>
      </c>
      <c r="AE2538">
        <v>108.21741991272722</v>
      </c>
    </row>
    <row r="2539" spans="1:31" x14ac:dyDescent="0.25">
      <c r="A2539">
        <v>1900167</v>
      </c>
      <c r="B2539">
        <v>1</v>
      </c>
      <c r="C2539" t="s">
        <v>81</v>
      </c>
      <c r="D2539" t="s">
        <v>122</v>
      </c>
      <c r="E2539" t="s">
        <v>190</v>
      </c>
      <c r="F2539" t="s">
        <v>3239</v>
      </c>
      <c r="G2539" t="s">
        <v>241</v>
      </c>
      <c r="H2539" t="s">
        <v>157</v>
      </c>
      <c r="I2539" t="s">
        <v>135</v>
      </c>
      <c r="J2539" t="s">
        <v>136</v>
      </c>
      <c r="K2539" t="s">
        <v>137</v>
      </c>
      <c r="L2539" t="s">
        <v>7387</v>
      </c>
      <c r="M2539" t="s">
        <v>7388</v>
      </c>
      <c r="N2539">
        <v>6.7694444440000003</v>
      </c>
      <c r="O2539">
        <v>0</v>
      </c>
      <c r="P2539">
        <v>96</v>
      </c>
      <c r="Q2539">
        <v>0</v>
      </c>
      <c r="R2539">
        <v>0</v>
      </c>
      <c r="S2539">
        <v>0</v>
      </c>
      <c r="T2539">
        <v>3</v>
      </c>
      <c r="U2539">
        <v>0</v>
      </c>
      <c r="V2539">
        <v>0</v>
      </c>
      <c r="W2539">
        <v>0</v>
      </c>
      <c r="X2539">
        <v>67.835265244855691</v>
      </c>
      <c r="Y2539">
        <v>0</v>
      </c>
      <c r="Z2539">
        <v>0</v>
      </c>
      <c r="AA2539">
        <v>0</v>
      </c>
      <c r="AB2539">
        <v>1.2496313748928047</v>
      </c>
      <c r="AC2539">
        <v>0</v>
      </c>
      <c r="AD2539">
        <v>0</v>
      </c>
      <c r="AE2539">
        <v>69.084896619748491</v>
      </c>
    </row>
    <row r="2540" spans="1:31" x14ac:dyDescent="0.25">
      <c r="A2540">
        <v>1900605</v>
      </c>
      <c r="B2540">
        <v>1</v>
      </c>
      <c r="C2540" t="s">
        <v>80</v>
      </c>
      <c r="D2540" t="s">
        <v>107</v>
      </c>
      <c r="E2540" t="s">
        <v>140</v>
      </c>
      <c r="F2540" t="s">
        <v>7389</v>
      </c>
      <c r="G2540" t="s">
        <v>217</v>
      </c>
      <c r="H2540" t="s">
        <v>134</v>
      </c>
      <c r="I2540" t="s">
        <v>135</v>
      </c>
      <c r="J2540" t="s">
        <v>136</v>
      </c>
      <c r="K2540" t="s">
        <v>137</v>
      </c>
      <c r="L2540" t="s">
        <v>7390</v>
      </c>
      <c r="M2540" t="s">
        <v>7391</v>
      </c>
      <c r="N2540">
        <v>5.539722222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3.2699421581510815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3.2699421581510815</v>
      </c>
    </row>
    <row r="2541" spans="1:31" x14ac:dyDescent="0.25">
      <c r="A2541">
        <v>1900854</v>
      </c>
      <c r="B2541">
        <v>1</v>
      </c>
      <c r="C2541" t="s">
        <v>81</v>
      </c>
      <c r="D2541" t="s">
        <v>128</v>
      </c>
      <c r="E2541" t="s">
        <v>131</v>
      </c>
      <c r="F2541" t="s">
        <v>7392</v>
      </c>
      <c r="G2541" t="s">
        <v>133</v>
      </c>
      <c r="H2541" t="s">
        <v>134</v>
      </c>
      <c r="I2541" t="s">
        <v>135</v>
      </c>
      <c r="J2541" t="s">
        <v>136</v>
      </c>
      <c r="K2541" t="s">
        <v>137</v>
      </c>
      <c r="L2541" t="s">
        <v>7393</v>
      </c>
      <c r="M2541" t="s">
        <v>7394</v>
      </c>
      <c r="N2541">
        <v>9.4924999999999997</v>
      </c>
      <c r="O2541">
        <v>0</v>
      </c>
      <c r="P2541">
        <v>15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28.630736652002817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28.630736652002817</v>
      </c>
    </row>
    <row r="2542" spans="1:31" x14ac:dyDescent="0.25">
      <c r="A2542">
        <v>1900213</v>
      </c>
      <c r="B2542">
        <v>1</v>
      </c>
      <c r="C2542" t="s">
        <v>81</v>
      </c>
      <c r="D2542" t="s">
        <v>126</v>
      </c>
      <c r="E2542" t="s">
        <v>220</v>
      </c>
      <c r="F2542" t="s">
        <v>7395</v>
      </c>
      <c r="G2542" t="s">
        <v>263</v>
      </c>
      <c r="H2542" t="s">
        <v>157</v>
      </c>
      <c r="I2542" t="s">
        <v>135</v>
      </c>
      <c r="J2542" t="s">
        <v>136</v>
      </c>
      <c r="K2542" t="s">
        <v>203</v>
      </c>
      <c r="L2542" t="s">
        <v>7396</v>
      </c>
      <c r="M2542" t="s">
        <v>7397</v>
      </c>
      <c r="N2542">
        <v>0.50701750000000001</v>
      </c>
      <c r="O2542">
        <v>0</v>
      </c>
      <c r="P2542">
        <v>305</v>
      </c>
      <c r="Q2542">
        <v>6</v>
      </c>
      <c r="R2542">
        <v>79</v>
      </c>
      <c r="S2542">
        <v>2</v>
      </c>
      <c r="T2542">
        <v>4</v>
      </c>
      <c r="U2542">
        <v>0</v>
      </c>
      <c r="V2542">
        <v>0</v>
      </c>
      <c r="W2542">
        <v>0</v>
      </c>
      <c r="X2542">
        <v>17.34699520496968</v>
      </c>
      <c r="Y2542">
        <v>13.171741427661424</v>
      </c>
      <c r="Z2542">
        <v>6.9081538871736381</v>
      </c>
      <c r="AA2542">
        <v>8.250636781621683</v>
      </c>
      <c r="AB2542">
        <v>0.52024642762979256</v>
      </c>
      <c r="AC2542">
        <v>0</v>
      </c>
      <c r="AD2542">
        <v>0</v>
      </c>
      <c r="AE2542">
        <v>46.197773729056216</v>
      </c>
    </row>
    <row r="2543" spans="1:31" x14ac:dyDescent="0.25">
      <c r="A2543">
        <v>1900651</v>
      </c>
      <c r="B2543">
        <v>1</v>
      </c>
      <c r="C2543" t="s">
        <v>80</v>
      </c>
      <c r="D2543" t="s">
        <v>88</v>
      </c>
      <c r="E2543" t="s">
        <v>131</v>
      </c>
      <c r="F2543" t="s">
        <v>7398</v>
      </c>
      <c r="G2543" t="s">
        <v>133</v>
      </c>
      <c r="H2543" t="s">
        <v>134</v>
      </c>
      <c r="I2543" t="s">
        <v>135</v>
      </c>
      <c r="J2543" t="s">
        <v>136</v>
      </c>
      <c r="K2543" t="s">
        <v>137</v>
      </c>
      <c r="L2543" t="s">
        <v>7399</v>
      </c>
      <c r="M2543" t="s">
        <v>7400</v>
      </c>
      <c r="N2543">
        <v>9.1794444439999996</v>
      </c>
      <c r="O2543">
        <v>0</v>
      </c>
      <c r="P2543">
        <v>139</v>
      </c>
      <c r="Q2543">
        <v>0</v>
      </c>
      <c r="R2543">
        <v>0</v>
      </c>
      <c r="S2543">
        <v>0</v>
      </c>
      <c r="T2543">
        <v>36</v>
      </c>
      <c r="U2543">
        <v>0</v>
      </c>
      <c r="V2543">
        <v>0</v>
      </c>
      <c r="W2543">
        <v>0</v>
      </c>
      <c r="X2543">
        <v>470.58592709937261</v>
      </c>
      <c r="Y2543">
        <v>0</v>
      </c>
      <c r="Z2543">
        <v>0</v>
      </c>
      <c r="AA2543">
        <v>0</v>
      </c>
      <c r="AB2543">
        <v>182.24539937465761</v>
      </c>
      <c r="AC2543">
        <v>0</v>
      </c>
      <c r="AD2543">
        <v>0</v>
      </c>
      <c r="AE2543">
        <v>652.83132647403022</v>
      </c>
    </row>
    <row r="2544" spans="1:31" x14ac:dyDescent="0.25">
      <c r="A2544">
        <v>1900900</v>
      </c>
      <c r="B2544">
        <v>1</v>
      </c>
      <c r="C2544" t="s">
        <v>81</v>
      </c>
      <c r="D2544" t="s">
        <v>118</v>
      </c>
      <c r="E2544" t="s">
        <v>131</v>
      </c>
      <c r="F2544" t="s">
        <v>7401</v>
      </c>
      <c r="G2544" t="s">
        <v>133</v>
      </c>
      <c r="H2544" t="s">
        <v>134</v>
      </c>
      <c r="I2544" t="s">
        <v>135</v>
      </c>
      <c r="J2544" t="s">
        <v>136</v>
      </c>
      <c r="K2544" t="s">
        <v>137</v>
      </c>
      <c r="L2544" t="s">
        <v>7402</v>
      </c>
      <c r="M2544" t="s">
        <v>7403</v>
      </c>
      <c r="N2544">
        <v>2.7177777769999998</v>
      </c>
      <c r="O2544">
        <v>0</v>
      </c>
      <c r="P2544">
        <v>58</v>
      </c>
      <c r="Q2544">
        <v>0</v>
      </c>
      <c r="R2544">
        <v>0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49.667616258116873</v>
      </c>
      <c r="Y2544">
        <v>0</v>
      </c>
      <c r="Z2544">
        <v>0</v>
      </c>
      <c r="AA2544">
        <v>0</v>
      </c>
      <c r="AB2544">
        <v>0.45067128811049356</v>
      </c>
      <c r="AC2544">
        <v>0</v>
      </c>
      <c r="AD2544">
        <v>0</v>
      </c>
      <c r="AE2544">
        <v>50.118287546227364</v>
      </c>
    </row>
    <row r="2545" spans="1:31" x14ac:dyDescent="0.25">
      <c r="A2545">
        <v>1900110</v>
      </c>
      <c r="B2545">
        <v>1</v>
      </c>
      <c r="C2545" t="s">
        <v>81</v>
      </c>
      <c r="D2545" t="s">
        <v>112</v>
      </c>
      <c r="E2545" t="s">
        <v>131</v>
      </c>
      <c r="F2545" t="s">
        <v>7404</v>
      </c>
      <c r="G2545" t="s">
        <v>1862</v>
      </c>
      <c r="H2545" t="s">
        <v>134</v>
      </c>
      <c r="I2545" t="s">
        <v>135</v>
      </c>
      <c r="J2545" t="s">
        <v>136</v>
      </c>
      <c r="K2545" t="s">
        <v>137</v>
      </c>
      <c r="L2545" t="s">
        <v>7405</v>
      </c>
      <c r="M2545" t="s">
        <v>7406</v>
      </c>
      <c r="N2545">
        <v>3.9566666659999998</v>
      </c>
      <c r="O2545">
        <v>0</v>
      </c>
      <c r="P2545">
        <v>79</v>
      </c>
      <c r="Q2545">
        <v>0</v>
      </c>
      <c r="R2545">
        <v>1</v>
      </c>
      <c r="S2545">
        <v>0</v>
      </c>
      <c r="T2545">
        <v>4</v>
      </c>
      <c r="U2545">
        <v>0</v>
      </c>
      <c r="V2545">
        <v>0</v>
      </c>
      <c r="W2545">
        <v>0</v>
      </c>
      <c r="X2545">
        <v>51.208853669795126</v>
      </c>
      <c r="Y2545">
        <v>0</v>
      </c>
      <c r="Z2545">
        <v>1.6964791431155557E-3</v>
      </c>
      <c r="AA2545">
        <v>0</v>
      </c>
      <c r="AB2545">
        <v>4.7800470422824803</v>
      </c>
      <c r="AC2545">
        <v>0</v>
      </c>
      <c r="AD2545">
        <v>0</v>
      </c>
      <c r="AE2545">
        <v>55.990597191220722</v>
      </c>
    </row>
    <row r="2546" spans="1:31" x14ac:dyDescent="0.25">
      <c r="A2546">
        <v>1900493</v>
      </c>
      <c r="B2546">
        <v>1</v>
      </c>
      <c r="C2546" t="s">
        <v>80</v>
      </c>
      <c r="D2546" t="s">
        <v>110</v>
      </c>
      <c r="E2546" t="s">
        <v>140</v>
      </c>
      <c r="F2546" t="s">
        <v>7407</v>
      </c>
      <c r="G2546" t="s">
        <v>217</v>
      </c>
      <c r="H2546" t="s">
        <v>134</v>
      </c>
      <c r="I2546" t="s">
        <v>135</v>
      </c>
      <c r="J2546" t="s">
        <v>136</v>
      </c>
      <c r="K2546" t="s">
        <v>137</v>
      </c>
      <c r="L2546" t="s">
        <v>7408</v>
      </c>
      <c r="M2546" t="s">
        <v>7409</v>
      </c>
      <c r="N2546">
        <v>0.77472222199999996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0.10582829332547501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0.10582829332547501</v>
      </c>
    </row>
    <row r="2547" spans="1:31" x14ac:dyDescent="0.25">
      <c r="A2547">
        <v>1899995</v>
      </c>
      <c r="B2547">
        <v>1</v>
      </c>
      <c r="C2547" t="s">
        <v>80</v>
      </c>
      <c r="D2547" t="s">
        <v>90</v>
      </c>
      <c r="E2547" t="s">
        <v>131</v>
      </c>
      <c r="F2547" t="s">
        <v>643</v>
      </c>
      <c r="G2547" t="s">
        <v>133</v>
      </c>
      <c r="H2547" t="s">
        <v>134</v>
      </c>
      <c r="I2547" t="s">
        <v>135</v>
      </c>
      <c r="J2547" t="s">
        <v>136</v>
      </c>
      <c r="K2547" t="s">
        <v>137</v>
      </c>
      <c r="L2547" t="s">
        <v>7410</v>
      </c>
      <c r="M2547" t="s">
        <v>7411</v>
      </c>
      <c r="N2547">
        <v>3.5388888879999998</v>
      </c>
      <c r="O2547">
        <v>0</v>
      </c>
      <c r="P2547">
        <v>234</v>
      </c>
      <c r="Q2547">
        <v>0</v>
      </c>
      <c r="R2547">
        <v>0</v>
      </c>
      <c r="S2547">
        <v>0</v>
      </c>
      <c r="T2547">
        <v>33</v>
      </c>
      <c r="U2547">
        <v>0</v>
      </c>
      <c r="V2547">
        <v>1</v>
      </c>
      <c r="W2547">
        <v>0</v>
      </c>
      <c r="X2547">
        <v>180.30954026752144</v>
      </c>
      <c r="Y2547">
        <v>0</v>
      </c>
      <c r="Z2547">
        <v>0</v>
      </c>
      <c r="AA2547">
        <v>0</v>
      </c>
      <c r="AB2547">
        <v>71.43741452240225</v>
      </c>
      <c r="AC2547">
        <v>0</v>
      </c>
      <c r="AD2547">
        <v>28.536967926513164</v>
      </c>
      <c r="AE2547">
        <v>280.28392271643685</v>
      </c>
    </row>
    <row r="2548" spans="1:31" x14ac:dyDescent="0.25">
      <c r="A2548">
        <v>1900044</v>
      </c>
      <c r="B2548">
        <v>1</v>
      </c>
      <c r="C2548" t="s">
        <v>81</v>
      </c>
      <c r="D2548" t="s">
        <v>125</v>
      </c>
      <c r="E2548" t="s">
        <v>190</v>
      </c>
      <c r="F2548" t="s">
        <v>7412</v>
      </c>
      <c r="G2548" t="s">
        <v>241</v>
      </c>
      <c r="H2548" t="s">
        <v>157</v>
      </c>
      <c r="I2548" t="s">
        <v>135</v>
      </c>
      <c r="J2548" t="s">
        <v>136</v>
      </c>
      <c r="K2548" t="s">
        <v>137</v>
      </c>
      <c r="L2548" t="s">
        <v>7413</v>
      </c>
      <c r="M2548" t="s">
        <v>7414</v>
      </c>
      <c r="N2548">
        <v>1.7933333330000001</v>
      </c>
      <c r="O2548">
        <v>0</v>
      </c>
      <c r="P2548">
        <v>0</v>
      </c>
      <c r="Q2548">
        <v>0</v>
      </c>
      <c r="R2548">
        <v>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19.757409040123704</v>
      </c>
      <c r="AA2548">
        <v>0</v>
      </c>
      <c r="AB2548">
        <v>0</v>
      </c>
      <c r="AC2548">
        <v>0</v>
      </c>
      <c r="AD2548">
        <v>0</v>
      </c>
      <c r="AE2548">
        <v>19.757409040123704</v>
      </c>
    </row>
    <row r="2549" spans="1:31" x14ac:dyDescent="0.25">
      <c r="A2549">
        <v>1900851</v>
      </c>
      <c r="B2549">
        <v>1</v>
      </c>
      <c r="C2549" t="s">
        <v>80</v>
      </c>
      <c r="D2549" t="s">
        <v>104</v>
      </c>
      <c r="E2549" t="s">
        <v>140</v>
      </c>
      <c r="F2549" t="s">
        <v>7415</v>
      </c>
      <c r="G2549" t="s">
        <v>146</v>
      </c>
      <c r="H2549" t="s">
        <v>134</v>
      </c>
      <c r="I2549" t="s">
        <v>135</v>
      </c>
      <c r="J2549" t="s">
        <v>136</v>
      </c>
      <c r="K2549" t="s">
        <v>137</v>
      </c>
      <c r="L2549" t="s">
        <v>7416</v>
      </c>
      <c r="M2549" t="s">
        <v>7417</v>
      </c>
      <c r="N2549">
        <v>2.9827777769999999</v>
      </c>
      <c r="O2549">
        <v>0</v>
      </c>
      <c r="P2549">
        <v>8</v>
      </c>
      <c r="Q2549">
        <v>0</v>
      </c>
      <c r="R2549">
        <v>0</v>
      </c>
      <c r="S2549">
        <v>0</v>
      </c>
      <c r="T2549">
        <v>1</v>
      </c>
      <c r="U2549">
        <v>0</v>
      </c>
      <c r="V2549">
        <v>0</v>
      </c>
      <c r="W2549">
        <v>0</v>
      </c>
      <c r="X2549">
        <v>4.1528943562902274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4.1528943562902274</v>
      </c>
    </row>
    <row r="2550" spans="1:31" x14ac:dyDescent="0.25">
      <c r="A2550">
        <v>1900018</v>
      </c>
      <c r="B2550">
        <v>1</v>
      </c>
      <c r="C2550" t="s">
        <v>80</v>
      </c>
      <c r="D2550" t="s">
        <v>94</v>
      </c>
      <c r="E2550" t="s">
        <v>154</v>
      </c>
      <c r="F2550" t="s">
        <v>7418</v>
      </c>
      <c r="G2550" t="s">
        <v>156</v>
      </c>
      <c r="H2550" t="s">
        <v>157</v>
      </c>
      <c r="I2550" t="s">
        <v>135</v>
      </c>
      <c r="J2550" t="s">
        <v>136</v>
      </c>
      <c r="K2550" t="s">
        <v>137</v>
      </c>
      <c r="L2550" t="s">
        <v>7419</v>
      </c>
      <c r="M2550" t="s">
        <v>7420</v>
      </c>
      <c r="N2550">
        <v>0.152777777</v>
      </c>
      <c r="O2550">
        <v>0</v>
      </c>
      <c r="P2550">
        <v>1200</v>
      </c>
      <c r="Q2550">
        <v>8</v>
      </c>
      <c r="R2550">
        <v>47</v>
      </c>
      <c r="S2550">
        <v>15</v>
      </c>
      <c r="T2550">
        <v>110</v>
      </c>
      <c r="U2550">
        <v>7</v>
      </c>
      <c r="V2550">
        <v>0</v>
      </c>
      <c r="W2550">
        <v>0</v>
      </c>
      <c r="X2550">
        <v>24.896887727154652</v>
      </c>
      <c r="Y2550">
        <v>9.864975378350584</v>
      </c>
      <c r="Z2550">
        <v>15.46217521142311</v>
      </c>
      <c r="AA2550">
        <v>20.308419050482293</v>
      </c>
      <c r="AB2550">
        <v>7.1276091672469448</v>
      </c>
      <c r="AC2550">
        <v>128.99942482574968</v>
      </c>
      <c r="AD2550">
        <v>0</v>
      </c>
      <c r="AE2550">
        <v>206.65949136040729</v>
      </c>
    </row>
    <row r="2551" spans="1:31" x14ac:dyDescent="0.25">
      <c r="A2551">
        <v>1899975</v>
      </c>
      <c r="B2551">
        <v>1</v>
      </c>
      <c r="C2551" t="s">
        <v>80</v>
      </c>
      <c r="D2551" t="s">
        <v>96</v>
      </c>
      <c r="E2551" t="s">
        <v>154</v>
      </c>
      <c r="F2551" t="s">
        <v>5718</v>
      </c>
      <c r="G2551" t="s">
        <v>604</v>
      </c>
      <c r="H2551" t="s">
        <v>157</v>
      </c>
      <c r="I2551" t="s">
        <v>135</v>
      </c>
      <c r="J2551" t="s">
        <v>136</v>
      </c>
      <c r="K2551" t="s">
        <v>137</v>
      </c>
      <c r="L2551" t="s">
        <v>7421</v>
      </c>
      <c r="M2551" t="s">
        <v>7422</v>
      </c>
      <c r="N2551">
        <v>0.45750000000000002</v>
      </c>
      <c r="O2551">
        <v>2</v>
      </c>
      <c r="P2551">
        <v>23</v>
      </c>
      <c r="Q2551">
        <v>3</v>
      </c>
      <c r="R2551">
        <v>0</v>
      </c>
      <c r="S2551">
        <v>6</v>
      </c>
      <c r="T2551">
        <v>0</v>
      </c>
      <c r="U2551">
        <v>0</v>
      </c>
      <c r="V2551">
        <v>0</v>
      </c>
      <c r="W2551">
        <v>11.575436254625783</v>
      </c>
      <c r="X2551">
        <v>2.9024418563849479</v>
      </c>
      <c r="Y2551">
        <v>0.54982549920088508</v>
      </c>
      <c r="Z2551">
        <v>0</v>
      </c>
      <c r="AA2551">
        <v>43.838103758301024</v>
      </c>
      <c r="AB2551">
        <v>0</v>
      </c>
      <c r="AC2551">
        <v>0</v>
      </c>
      <c r="AD2551">
        <v>0</v>
      </c>
      <c r="AE2551">
        <v>58.865807368512641</v>
      </c>
    </row>
    <row r="2552" spans="1:31" x14ac:dyDescent="0.25">
      <c r="A2552">
        <v>1899952</v>
      </c>
      <c r="B2552">
        <v>1</v>
      </c>
      <c r="C2552" t="s">
        <v>80</v>
      </c>
      <c r="D2552" t="s">
        <v>100</v>
      </c>
      <c r="E2552" t="s">
        <v>131</v>
      </c>
      <c r="F2552" t="s">
        <v>7423</v>
      </c>
      <c r="G2552" t="s">
        <v>133</v>
      </c>
      <c r="H2552" t="s">
        <v>134</v>
      </c>
      <c r="I2552" t="s">
        <v>135</v>
      </c>
      <c r="J2552" t="s">
        <v>136</v>
      </c>
      <c r="K2552" t="s">
        <v>137</v>
      </c>
      <c r="L2552" t="s">
        <v>7424</v>
      </c>
      <c r="M2552" t="s">
        <v>7425</v>
      </c>
      <c r="N2552">
        <v>0.627222222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3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1.9748802032638735</v>
      </c>
      <c r="AC2552">
        <v>0</v>
      </c>
      <c r="AD2552">
        <v>0</v>
      </c>
      <c r="AE2552">
        <v>1.9748802032638735</v>
      </c>
    </row>
    <row r="2553" spans="1:31" x14ac:dyDescent="0.25">
      <c r="A2553">
        <v>1900685</v>
      </c>
      <c r="B2553">
        <v>1</v>
      </c>
      <c r="C2553" t="s">
        <v>81</v>
      </c>
      <c r="D2553" t="s">
        <v>112</v>
      </c>
      <c r="E2553" t="s">
        <v>131</v>
      </c>
      <c r="F2553" t="s">
        <v>4088</v>
      </c>
      <c r="G2553" t="s">
        <v>133</v>
      </c>
      <c r="H2553" t="s">
        <v>134</v>
      </c>
      <c r="I2553" t="s">
        <v>135</v>
      </c>
      <c r="J2553" t="s">
        <v>136</v>
      </c>
      <c r="K2553" t="s">
        <v>137</v>
      </c>
      <c r="L2553" t="s">
        <v>7426</v>
      </c>
      <c r="M2553" t="s">
        <v>7427</v>
      </c>
      <c r="N2553">
        <v>1.145277777</v>
      </c>
      <c r="O2553">
        <v>0</v>
      </c>
      <c r="P2553">
        <v>366</v>
      </c>
      <c r="Q2553">
        <v>0</v>
      </c>
      <c r="R2553">
        <v>0</v>
      </c>
      <c r="S2553">
        <v>0</v>
      </c>
      <c r="T2553">
        <v>7</v>
      </c>
      <c r="U2553">
        <v>0</v>
      </c>
      <c r="V2553">
        <v>0</v>
      </c>
      <c r="W2553">
        <v>0</v>
      </c>
      <c r="X2553">
        <v>93.597095279896791</v>
      </c>
      <c r="Y2553">
        <v>0</v>
      </c>
      <c r="Z2553">
        <v>0</v>
      </c>
      <c r="AA2553">
        <v>0</v>
      </c>
      <c r="AB2553">
        <v>9.480598416507199</v>
      </c>
      <c r="AC2553">
        <v>0</v>
      </c>
      <c r="AD2553">
        <v>0</v>
      </c>
      <c r="AE2553">
        <v>103.077693696404</v>
      </c>
    </row>
    <row r="2554" spans="1:31" x14ac:dyDescent="0.25">
      <c r="A2554">
        <v>1900820</v>
      </c>
      <c r="B2554">
        <v>1</v>
      </c>
      <c r="C2554" t="s">
        <v>80</v>
      </c>
      <c r="D2554" t="s">
        <v>99</v>
      </c>
      <c r="E2554" t="s">
        <v>160</v>
      </c>
      <c r="F2554" t="s">
        <v>7428</v>
      </c>
      <c r="G2554" t="s">
        <v>133</v>
      </c>
      <c r="H2554" t="s">
        <v>134</v>
      </c>
      <c r="I2554" t="s">
        <v>135</v>
      </c>
      <c r="J2554" t="s">
        <v>136</v>
      </c>
      <c r="K2554" t="s">
        <v>137</v>
      </c>
      <c r="L2554" t="s">
        <v>7429</v>
      </c>
      <c r="M2554" t="s">
        <v>7430</v>
      </c>
      <c r="N2554">
        <v>4.4666666660000001</v>
      </c>
      <c r="O2554">
        <v>0</v>
      </c>
      <c r="P2554">
        <v>24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29.070500491472746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29.070500491472746</v>
      </c>
    </row>
    <row r="2555" spans="1:31" x14ac:dyDescent="0.25">
      <c r="A2555">
        <v>1900536</v>
      </c>
      <c r="B2555">
        <v>1</v>
      </c>
      <c r="C2555" t="s">
        <v>80</v>
      </c>
      <c r="D2555" t="s">
        <v>100</v>
      </c>
      <c r="E2555" t="s">
        <v>149</v>
      </c>
      <c r="F2555" t="s">
        <v>7431</v>
      </c>
      <c r="G2555" t="s">
        <v>151</v>
      </c>
      <c r="H2555" t="s">
        <v>134</v>
      </c>
      <c r="I2555" t="s">
        <v>135</v>
      </c>
      <c r="J2555" t="s">
        <v>136</v>
      </c>
      <c r="K2555" t="s">
        <v>137</v>
      </c>
      <c r="L2555" t="s">
        <v>7432</v>
      </c>
      <c r="M2555" t="s">
        <v>7433</v>
      </c>
      <c r="N2555">
        <v>4.2144444439999997</v>
      </c>
      <c r="O2555">
        <v>0</v>
      </c>
      <c r="P2555">
        <v>68</v>
      </c>
      <c r="Q2555">
        <v>0</v>
      </c>
      <c r="R2555">
        <v>1</v>
      </c>
      <c r="S2555">
        <v>0</v>
      </c>
      <c r="T2555">
        <v>5</v>
      </c>
      <c r="U2555">
        <v>0</v>
      </c>
      <c r="V2555">
        <v>0</v>
      </c>
      <c r="W2555">
        <v>0</v>
      </c>
      <c r="X2555">
        <v>129.46636691577945</v>
      </c>
      <c r="Y2555">
        <v>0</v>
      </c>
      <c r="Z2555">
        <v>0</v>
      </c>
      <c r="AA2555">
        <v>0</v>
      </c>
      <c r="AB2555">
        <v>10.393037030446086</v>
      </c>
      <c r="AC2555">
        <v>0</v>
      </c>
      <c r="AD2555">
        <v>0</v>
      </c>
      <c r="AE2555">
        <v>139.85940394622554</v>
      </c>
    </row>
    <row r="2556" spans="1:31" x14ac:dyDescent="0.25">
      <c r="A2556">
        <v>1900336</v>
      </c>
      <c r="B2556">
        <v>1</v>
      </c>
      <c r="C2556" t="s">
        <v>81</v>
      </c>
      <c r="D2556" t="s">
        <v>128</v>
      </c>
      <c r="E2556" t="s">
        <v>131</v>
      </c>
      <c r="F2556" t="s">
        <v>7434</v>
      </c>
      <c r="G2556" t="s">
        <v>2852</v>
      </c>
      <c r="H2556" t="s">
        <v>134</v>
      </c>
      <c r="I2556" t="s">
        <v>135</v>
      </c>
      <c r="J2556" t="s">
        <v>136</v>
      </c>
      <c r="K2556" t="s">
        <v>137</v>
      </c>
      <c r="L2556" t="s">
        <v>7435</v>
      </c>
      <c r="M2556" t="s">
        <v>7436</v>
      </c>
      <c r="N2556">
        <v>9.8847222220000006</v>
      </c>
      <c r="O2556">
        <v>0</v>
      </c>
      <c r="P2556">
        <v>6</v>
      </c>
      <c r="Q2556">
        <v>0</v>
      </c>
      <c r="R2556">
        <v>1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12.943131986888835</v>
      </c>
      <c r="Y2556">
        <v>0</v>
      </c>
      <c r="Z2556">
        <v>1.3659764785336534</v>
      </c>
      <c r="AA2556">
        <v>0</v>
      </c>
      <c r="AB2556">
        <v>0</v>
      </c>
      <c r="AC2556">
        <v>0</v>
      </c>
      <c r="AD2556">
        <v>0</v>
      </c>
      <c r="AE2556">
        <v>14.309108465422488</v>
      </c>
    </row>
    <row r="2557" spans="1:31" x14ac:dyDescent="0.25">
      <c r="A2557">
        <v>1900877</v>
      </c>
      <c r="B2557">
        <v>1</v>
      </c>
      <c r="C2557" t="s">
        <v>81</v>
      </c>
      <c r="D2557" t="s">
        <v>118</v>
      </c>
      <c r="E2557" t="s">
        <v>149</v>
      </c>
      <c r="F2557" t="s">
        <v>7437</v>
      </c>
      <c r="G2557" t="s">
        <v>151</v>
      </c>
      <c r="H2557" t="s">
        <v>134</v>
      </c>
      <c r="I2557" t="s">
        <v>135</v>
      </c>
      <c r="J2557" t="s">
        <v>136</v>
      </c>
      <c r="K2557" t="s">
        <v>137</v>
      </c>
      <c r="L2557" t="s">
        <v>7438</v>
      </c>
      <c r="M2557" t="s">
        <v>7439</v>
      </c>
      <c r="N2557">
        <v>1.2752777769999999</v>
      </c>
      <c r="O2557">
        <v>0</v>
      </c>
      <c r="P2557">
        <v>0</v>
      </c>
      <c r="Q2557">
        <v>0</v>
      </c>
      <c r="R2557">
        <v>6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29.356035502231972</v>
      </c>
      <c r="AA2557">
        <v>0</v>
      </c>
      <c r="AB2557">
        <v>0</v>
      </c>
      <c r="AC2557">
        <v>0</v>
      </c>
      <c r="AD2557">
        <v>0</v>
      </c>
      <c r="AE2557">
        <v>29.356035502231972</v>
      </c>
    </row>
    <row r="2558" spans="1:31" x14ac:dyDescent="0.25">
      <c r="A2558">
        <v>1899987</v>
      </c>
      <c r="B2558">
        <v>1</v>
      </c>
      <c r="C2558" t="s">
        <v>80</v>
      </c>
      <c r="D2558" t="s">
        <v>98</v>
      </c>
      <c r="E2558" t="s">
        <v>154</v>
      </c>
      <c r="F2558" t="s">
        <v>7440</v>
      </c>
      <c r="G2558" t="s">
        <v>156</v>
      </c>
      <c r="H2558" t="s">
        <v>157</v>
      </c>
      <c r="I2558" t="s">
        <v>222</v>
      </c>
      <c r="J2558" t="s">
        <v>136</v>
      </c>
      <c r="K2558" t="s">
        <v>137</v>
      </c>
      <c r="L2558" t="s">
        <v>7441</v>
      </c>
      <c r="M2558" t="s">
        <v>7442</v>
      </c>
      <c r="N2558">
        <v>3.1388887999999997E-2</v>
      </c>
      <c r="O2558">
        <v>0</v>
      </c>
      <c r="P2558">
        <v>591</v>
      </c>
      <c r="Q2558">
        <v>0</v>
      </c>
      <c r="R2558">
        <v>24</v>
      </c>
      <c r="S2558">
        <v>0</v>
      </c>
      <c r="T2558">
        <v>173</v>
      </c>
      <c r="U2558">
        <v>0</v>
      </c>
      <c r="V2558">
        <v>0</v>
      </c>
      <c r="W2558">
        <v>0</v>
      </c>
      <c r="X2558">
        <v>4.7747693052028835</v>
      </c>
      <c r="Y2558">
        <v>0</v>
      </c>
      <c r="Z2558">
        <v>1.781871705500216</v>
      </c>
      <c r="AA2558">
        <v>0</v>
      </c>
      <c r="AB2558">
        <v>3.1090106581495975</v>
      </c>
      <c r="AC2558">
        <v>0</v>
      </c>
      <c r="AD2558">
        <v>0</v>
      </c>
      <c r="AE2558">
        <v>9.6656516688526963</v>
      </c>
    </row>
    <row r="2559" spans="1:31" x14ac:dyDescent="0.25">
      <c r="A2559">
        <v>1900279</v>
      </c>
      <c r="B2559">
        <v>1</v>
      </c>
      <c r="C2559" t="s">
        <v>80</v>
      </c>
      <c r="D2559" t="s">
        <v>97</v>
      </c>
      <c r="E2559" t="s">
        <v>154</v>
      </c>
      <c r="F2559" t="s">
        <v>7199</v>
      </c>
      <c r="G2559" t="s">
        <v>604</v>
      </c>
      <c r="H2559" t="s">
        <v>157</v>
      </c>
      <c r="I2559" t="s">
        <v>135</v>
      </c>
      <c r="J2559" t="s">
        <v>136</v>
      </c>
      <c r="K2559" t="s">
        <v>203</v>
      </c>
      <c r="L2559" t="s">
        <v>7443</v>
      </c>
      <c r="M2559" t="s">
        <v>7444</v>
      </c>
      <c r="N2559">
        <v>0.38096666600000001</v>
      </c>
      <c r="O2559">
        <v>0</v>
      </c>
      <c r="P2559">
        <v>3435</v>
      </c>
      <c r="Q2559">
        <v>0</v>
      </c>
      <c r="R2559">
        <v>66</v>
      </c>
      <c r="S2559">
        <v>3</v>
      </c>
      <c r="T2559">
        <v>328</v>
      </c>
      <c r="U2559">
        <v>0</v>
      </c>
      <c r="V2559">
        <v>0</v>
      </c>
      <c r="W2559">
        <v>0</v>
      </c>
      <c r="X2559">
        <v>370.66562342202735</v>
      </c>
      <c r="Y2559">
        <v>0</v>
      </c>
      <c r="Z2559">
        <v>6.5887651567288881</v>
      </c>
      <c r="AA2559">
        <v>12.324200151141305</v>
      </c>
      <c r="AB2559">
        <v>175.16488430614237</v>
      </c>
      <c r="AC2559">
        <v>0</v>
      </c>
      <c r="AD2559">
        <v>0</v>
      </c>
      <c r="AE2559">
        <v>564.74347303603986</v>
      </c>
    </row>
    <row r="2560" spans="1:31" x14ac:dyDescent="0.25">
      <c r="A2560">
        <v>1900316</v>
      </c>
      <c r="B2560">
        <v>1</v>
      </c>
      <c r="C2560" t="s">
        <v>81</v>
      </c>
      <c r="D2560" t="s">
        <v>118</v>
      </c>
      <c r="E2560" t="s">
        <v>140</v>
      </c>
      <c r="F2560" t="s">
        <v>7445</v>
      </c>
      <c r="G2560" t="s">
        <v>146</v>
      </c>
      <c r="H2560" t="s">
        <v>134</v>
      </c>
      <c r="I2560" t="s">
        <v>135</v>
      </c>
      <c r="J2560" t="s">
        <v>136</v>
      </c>
      <c r="K2560" t="s">
        <v>137</v>
      </c>
      <c r="L2560" t="s">
        <v>7446</v>
      </c>
      <c r="M2560" t="s">
        <v>7447</v>
      </c>
      <c r="N2560">
        <v>0.48833333299999998</v>
      </c>
      <c r="O2560">
        <v>0</v>
      </c>
      <c r="P2560">
        <v>12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1.8756013436296401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1.8756013436296401</v>
      </c>
    </row>
    <row r="2561" spans="1:31" x14ac:dyDescent="0.25">
      <c r="A2561">
        <v>1900648</v>
      </c>
      <c r="B2561">
        <v>1</v>
      </c>
      <c r="C2561" t="s">
        <v>81</v>
      </c>
      <c r="D2561" t="s">
        <v>113</v>
      </c>
      <c r="E2561" t="s">
        <v>149</v>
      </c>
      <c r="F2561" t="s">
        <v>7448</v>
      </c>
      <c r="G2561" t="s">
        <v>151</v>
      </c>
      <c r="H2561" t="s">
        <v>134</v>
      </c>
      <c r="I2561" t="s">
        <v>135</v>
      </c>
      <c r="J2561" t="s">
        <v>136</v>
      </c>
      <c r="K2561" t="s">
        <v>137</v>
      </c>
      <c r="L2561" t="s">
        <v>7449</v>
      </c>
      <c r="M2561" t="s">
        <v>7450</v>
      </c>
      <c r="N2561">
        <v>2.2233333329999998</v>
      </c>
      <c r="O2561">
        <v>0</v>
      </c>
      <c r="P2561">
        <v>148</v>
      </c>
      <c r="Q2561">
        <v>0</v>
      </c>
      <c r="R2561">
        <v>11</v>
      </c>
      <c r="S2561">
        <v>0</v>
      </c>
      <c r="T2561">
        <v>10</v>
      </c>
      <c r="U2561">
        <v>0</v>
      </c>
      <c r="V2561">
        <v>0</v>
      </c>
      <c r="W2561">
        <v>0</v>
      </c>
      <c r="X2561">
        <v>66.393015319296069</v>
      </c>
      <c r="Y2561">
        <v>0</v>
      </c>
      <c r="Z2561">
        <v>77.23083093288129</v>
      </c>
      <c r="AA2561">
        <v>0</v>
      </c>
      <c r="AB2561">
        <v>6.2612580336176791</v>
      </c>
      <c r="AC2561">
        <v>0</v>
      </c>
      <c r="AD2561">
        <v>0</v>
      </c>
      <c r="AE2561">
        <v>149.88510428579505</v>
      </c>
    </row>
    <row r="2562" spans="1:31" x14ac:dyDescent="0.25">
      <c r="A2562">
        <v>1900339</v>
      </c>
      <c r="B2562">
        <v>1</v>
      </c>
      <c r="C2562" t="s">
        <v>80</v>
      </c>
      <c r="D2562" t="s">
        <v>98</v>
      </c>
      <c r="E2562" t="s">
        <v>140</v>
      </c>
      <c r="F2562" t="s">
        <v>7451</v>
      </c>
      <c r="G2562" t="s">
        <v>217</v>
      </c>
      <c r="H2562" t="s">
        <v>134</v>
      </c>
      <c r="I2562" t="s">
        <v>135</v>
      </c>
      <c r="J2562" t="s">
        <v>136</v>
      </c>
      <c r="K2562" t="s">
        <v>137</v>
      </c>
      <c r="L2562" t="s">
        <v>7452</v>
      </c>
      <c r="M2562" t="s">
        <v>7453</v>
      </c>
      <c r="N2562">
        <v>7.7338888880000001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0.39732659314229113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0.39732659314229113</v>
      </c>
    </row>
    <row r="2563" spans="1:31" x14ac:dyDescent="0.25">
      <c r="A2563">
        <v>1900433</v>
      </c>
      <c r="B2563">
        <v>1</v>
      </c>
      <c r="C2563" t="s">
        <v>80</v>
      </c>
      <c r="D2563" t="s">
        <v>83</v>
      </c>
      <c r="E2563" t="s">
        <v>131</v>
      </c>
      <c r="F2563" t="s">
        <v>7454</v>
      </c>
      <c r="G2563" t="s">
        <v>439</v>
      </c>
      <c r="H2563" t="s">
        <v>134</v>
      </c>
      <c r="I2563" t="s">
        <v>135</v>
      </c>
      <c r="J2563" t="s">
        <v>136</v>
      </c>
      <c r="K2563" t="s">
        <v>137</v>
      </c>
      <c r="L2563" t="s">
        <v>7455</v>
      </c>
      <c r="M2563" t="s">
        <v>7456</v>
      </c>
      <c r="N2563">
        <v>1.802777777</v>
      </c>
      <c r="O2563">
        <v>0</v>
      </c>
      <c r="P2563">
        <v>40</v>
      </c>
      <c r="Q2563">
        <v>0</v>
      </c>
      <c r="R2563">
        <v>0</v>
      </c>
      <c r="S2563">
        <v>0</v>
      </c>
      <c r="T2563">
        <v>5</v>
      </c>
      <c r="U2563">
        <v>0</v>
      </c>
      <c r="V2563">
        <v>0</v>
      </c>
      <c r="W2563">
        <v>0</v>
      </c>
      <c r="X2563">
        <v>20.666500308298573</v>
      </c>
      <c r="Y2563">
        <v>0</v>
      </c>
      <c r="Z2563">
        <v>0</v>
      </c>
      <c r="AA2563">
        <v>0</v>
      </c>
      <c r="AB2563">
        <v>5.7095988752535201</v>
      </c>
      <c r="AC2563">
        <v>0</v>
      </c>
      <c r="AD2563">
        <v>0</v>
      </c>
      <c r="AE2563">
        <v>26.376099183552093</v>
      </c>
    </row>
    <row r="2564" spans="1:31" x14ac:dyDescent="0.25">
      <c r="A2564">
        <v>1901358</v>
      </c>
      <c r="B2564">
        <v>1</v>
      </c>
      <c r="C2564" t="s">
        <v>81</v>
      </c>
      <c r="D2564" t="s">
        <v>123</v>
      </c>
      <c r="E2564" t="s">
        <v>140</v>
      </c>
      <c r="F2564" t="s">
        <v>7457</v>
      </c>
      <c r="G2564" t="s">
        <v>217</v>
      </c>
      <c r="H2564" t="s">
        <v>134</v>
      </c>
      <c r="I2564" t="s">
        <v>135</v>
      </c>
      <c r="J2564" t="s">
        <v>136</v>
      </c>
      <c r="K2564" t="s">
        <v>137</v>
      </c>
      <c r="L2564" t="s">
        <v>7458</v>
      </c>
      <c r="M2564" t="s">
        <v>7459</v>
      </c>
      <c r="N2564">
        <v>25.031944444000001</v>
      </c>
      <c r="O2564">
        <v>0</v>
      </c>
      <c r="P2564">
        <v>5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18.333926616458594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18.333926616458594</v>
      </c>
    </row>
    <row r="2565" spans="1:31" x14ac:dyDescent="0.25">
      <c r="A2565">
        <v>1900410</v>
      </c>
      <c r="B2565">
        <v>1</v>
      </c>
      <c r="C2565" t="s">
        <v>81</v>
      </c>
      <c r="D2565" t="s">
        <v>112</v>
      </c>
      <c r="E2565" t="s">
        <v>131</v>
      </c>
      <c r="F2565" t="s">
        <v>7460</v>
      </c>
      <c r="G2565" t="s">
        <v>133</v>
      </c>
      <c r="H2565" t="s">
        <v>134</v>
      </c>
      <c r="I2565" t="s">
        <v>135</v>
      </c>
      <c r="J2565" t="s">
        <v>136</v>
      </c>
      <c r="K2565" t="s">
        <v>137</v>
      </c>
      <c r="L2565" t="s">
        <v>7461</v>
      </c>
      <c r="M2565" t="s">
        <v>7462</v>
      </c>
      <c r="N2565">
        <v>3.9594444439999998</v>
      </c>
      <c r="O2565">
        <v>0</v>
      </c>
      <c r="P2565">
        <v>56</v>
      </c>
      <c r="Q2565">
        <v>0</v>
      </c>
      <c r="R2565">
        <v>0</v>
      </c>
      <c r="S2565">
        <v>0</v>
      </c>
      <c r="T2565">
        <v>8</v>
      </c>
      <c r="U2565">
        <v>0</v>
      </c>
      <c r="V2565">
        <v>0</v>
      </c>
      <c r="W2565">
        <v>0</v>
      </c>
      <c r="X2565">
        <v>43.572387892789465</v>
      </c>
      <c r="Y2565">
        <v>0</v>
      </c>
      <c r="Z2565">
        <v>0</v>
      </c>
      <c r="AA2565">
        <v>0</v>
      </c>
      <c r="AB2565">
        <v>13.960565288434523</v>
      </c>
      <c r="AC2565">
        <v>0</v>
      </c>
      <c r="AD2565">
        <v>0</v>
      </c>
      <c r="AE2565">
        <v>57.532953181223988</v>
      </c>
    </row>
    <row r="2566" spans="1:31" x14ac:dyDescent="0.25">
      <c r="A2566">
        <v>1900147</v>
      </c>
      <c r="B2566">
        <v>1</v>
      </c>
      <c r="C2566" t="s">
        <v>80</v>
      </c>
      <c r="D2566" t="s">
        <v>93</v>
      </c>
      <c r="E2566" t="s">
        <v>160</v>
      </c>
      <c r="F2566" t="s">
        <v>7463</v>
      </c>
      <c r="G2566" t="s">
        <v>688</v>
      </c>
      <c r="H2566" t="s">
        <v>134</v>
      </c>
      <c r="I2566" t="s">
        <v>135</v>
      </c>
      <c r="J2566" t="s">
        <v>136</v>
      </c>
      <c r="K2566" t="s">
        <v>137</v>
      </c>
      <c r="L2566" t="s">
        <v>7464</v>
      </c>
      <c r="M2566" t="s">
        <v>7465</v>
      </c>
      <c r="N2566">
        <v>1.271666666</v>
      </c>
      <c r="O2566">
        <v>0</v>
      </c>
      <c r="P2566">
        <v>18</v>
      </c>
      <c r="Q2566">
        <v>0</v>
      </c>
      <c r="R2566">
        <v>0</v>
      </c>
      <c r="S2566">
        <v>0</v>
      </c>
      <c r="T2566">
        <v>20</v>
      </c>
      <c r="U2566">
        <v>0</v>
      </c>
      <c r="V2566">
        <v>0</v>
      </c>
      <c r="W2566">
        <v>0</v>
      </c>
      <c r="X2566">
        <v>7.9306230155970177</v>
      </c>
      <c r="Y2566">
        <v>0</v>
      </c>
      <c r="Z2566">
        <v>0</v>
      </c>
      <c r="AA2566">
        <v>0</v>
      </c>
      <c r="AB2566">
        <v>74.887676580260703</v>
      </c>
      <c r="AC2566">
        <v>0</v>
      </c>
      <c r="AD2566">
        <v>0</v>
      </c>
      <c r="AE2566">
        <v>82.818299595857724</v>
      </c>
    </row>
    <row r="2567" spans="1:31" x14ac:dyDescent="0.25">
      <c r="A2567">
        <v>1900124</v>
      </c>
      <c r="B2567">
        <v>1</v>
      </c>
      <c r="C2567" t="s">
        <v>80</v>
      </c>
      <c r="D2567" t="s">
        <v>85</v>
      </c>
      <c r="E2567" t="s">
        <v>149</v>
      </c>
      <c r="F2567" t="s">
        <v>7466</v>
      </c>
      <c r="G2567" t="s">
        <v>263</v>
      </c>
      <c r="H2567" t="s">
        <v>134</v>
      </c>
      <c r="I2567" t="s">
        <v>135</v>
      </c>
      <c r="J2567" t="s">
        <v>136</v>
      </c>
      <c r="K2567" t="s">
        <v>203</v>
      </c>
      <c r="L2567" t="s">
        <v>7467</v>
      </c>
      <c r="M2567" t="s">
        <v>7468</v>
      </c>
      <c r="N2567">
        <v>5.3421488879999997</v>
      </c>
      <c r="O2567">
        <v>0</v>
      </c>
      <c r="P2567">
        <v>525</v>
      </c>
      <c r="Q2567">
        <v>0</v>
      </c>
      <c r="R2567">
        <v>0</v>
      </c>
      <c r="S2567">
        <v>0</v>
      </c>
      <c r="T2567">
        <v>41</v>
      </c>
      <c r="U2567">
        <v>0</v>
      </c>
      <c r="V2567">
        <v>0</v>
      </c>
      <c r="W2567">
        <v>0</v>
      </c>
      <c r="X2567">
        <v>825.47575926080822</v>
      </c>
      <c r="Y2567">
        <v>0</v>
      </c>
      <c r="Z2567">
        <v>0</v>
      </c>
      <c r="AA2567">
        <v>0</v>
      </c>
      <c r="AB2567">
        <v>162.43505107570621</v>
      </c>
      <c r="AC2567">
        <v>0</v>
      </c>
      <c r="AD2567">
        <v>0</v>
      </c>
      <c r="AE2567">
        <v>987.91081033651449</v>
      </c>
    </row>
    <row r="2568" spans="1:31" x14ac:dyDescent="0.25">
      <c r="A2568">
        <v>1900903</v>
      </c>
      <c r="B2568">
        <v>1</v>
      </c>
      <c r="C2568" t="s">
        <v>81</v>
      </c>
      <c r="D2568" t="s">
        <v>118</v>
      </c>
      <c r="E2568" t="s">
        <v>131</v>
      </c>
      <c r="F2568" t="s">
        <v>7469</v>
      </c>
      <c r="G2568" t="s">
        <v>133</v>
      </c>
      <c r="H2568" t="s">
        <v>134</v>
      </c>
      <c r="I2568" t="s">
        <v>135</v>
      </c>
      <c r="J2568" t="s">
        <v>136</v>
      </c>
      <c r="K2568" t="s">
        <v>137</v>
      </c>
      <c r="L2568" t="s">
        <v>7470</v>
      </c>
      <c r="M2568" t="s">
        <v>7471</v>
      </c>
      <c r="N2568">
        <v>2.0802777770000001</v>
      </c>
      <c r="O2568">
        <v>0</v>
      </c>
      <c r="P2568">
        <v>13</v>
      </c>
      <c r="Q2568">
        <v>0</v>
      </c>
      <c r="R2568">
        <v>1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7.1189559197320973</v>
      </c>
      <c r="Y2568">
        <v>0</v>
      </c>
      <c r="Z2568">
        <v>0</v>
      </c>
      <c r="AA2568">
        <v>0</v>
      </c>
      <c r="AB2568">
        <v>8.2884721168367217E-2</v>
      </c>
      <c r="AC2568">
        <v>0</v>
      </c>
      <c r="AD2568">
        <v>0</v>
      </c>
      <c r="AE2568">
        <v>7.2018406409004649</v>
      </c>
    </row>
    <row r="2569" spans="1:31" x14ac:dyDescent="0.25">
      <c r="A2569">
        <v>1900393</v>
      </c>
      <c r="B2569">
        <v>1</v>
      </c>
      <c r="C2569" t="s">
        <v>80</v>
      </c>
      <c r="D2569" t="s">
        <v>85</v>
      </c>
      <c r="E2569" t="s">
        <v>131</v>
      </c>
      <c r="F2569" t="s">
        <v>514</v>
      </c>
      <c r="G2569" t="s">
        <v>439</v>
      </c>
      <c r="H2569" t="s">
        <v>134</v>
      </c>
      <c r="I2569" t="s">
        <v>135</v>
      </c>
      <c r="J2569" t="s">
        <v>136</v>
      </c>
      <c r="K2569" t="s">
        <v>137</v>
      </c>
      <c r="L2569" t="s">
        <v>7472</v>
      </c>
      <c r="M2569" t="s">
        <v>7473</v>
      </c>
      <c r="N2569">
        <v>4.7344444440000002</v>
      </c>
      <c r="O2569">
        <v>0</v>
      </c>
      <c r="P2569">
        <v>289</v>
      </c>
      <c r="Q2569">
        <v>0</v>
      </c>
      <c r="R2569">
        <v>0</v>
      </c>
      <c r="S2569">
        <v>0</v>
      </c>
      <c r="T2569">
        <v>41</v>
      </c>
      <c r="U2569">
        <v>0</v>
      </c>
      <c r="V2569">
        <v>0</v>
      </c>
      <c r="W2569">
        <v>0</v>
      </c>
      <c r="X2569">
        <v>419.1358135412313</v>
      </c>
      <c r="Y2569">
        <v>0</v>
      </c>
      <c r="Z2569">
        <v>0</v>
      </c>
      <c r="AA2569">
        <v>0</v>
      </c>
      <c r="AB2569">
        <v>114.22467184877281</v>
      </c>
      <c r="AC2569">
        <v>0</v>
      </c>
      <c r="AD2569">
        <v>0</v>
      </c>
      <c r="AE2569">
        <v>533.3604853900041</v>
      </c>
    </row>
    <row r="2570" spans="1:31" x14ac:dyDescent="0.25">
      <c r="A2570">
        <v>1900001</v>
      </c>
      <c r="B2570">
        <v>1</v>
      </c>
      <c r="C2570" t="s">
        <v>80</v>
      </c>
      <c r="D2570" t="s">
        <v>96</v>
      </c>
      <c r="E2570" t="s">
        <v>131</v>
      </c>
      <c r="F2570" t="s">
        <v>7474</v>
      </c>
      <c r="G2570" t="s">
        <v>162</v>
      </c>
      <c r="H2570" t="s">
        <v>134</v>
      </c>
      <c r="I2570" t="s">
        <v>135</v>
      </c>
      <c r="J2570" t="s">
        <v>136</v>
      </c>
      <c r="K2570" t="s">
        <v>137</v>
      </c>
      <c r="L2570" t="s">
        <v>7475</v>
      </c>
      <c r="M2570" t="s">
        <v>7476</v>
      </c>
      <c r="N2570">
        <v>2.0027777769999999</v>
      </c>
      <c r="O2570">
        <v>0</v>
      </c>
      <c r="P2570">
        <v>111</v>
      </c>
      <c r="Q2570">
        <v>0</v>
      </c>
      <c r="R2570">
        <v>0</v>
      </c>
      <c r="S2570">
        <v>0</v>
      </c>
      <c r="T2570">
        <v>23</v>
      </c>
      <c r="U2570">
        <v>0</v>
      </c>
      <c r="V2570">
        <v>0</v>
      </c>
      <c r="W2570">
        <v>0</v>
      </c>
      <c r="X2570">
        <v>86.916998421783276</v>
      </c>
      <c r="Y2570">
        <v>0</v>
      </c>
      <c r="Z2570">
        <v>0</v>
      </c>
      <c r="AA2570">
        <v>0</v>
      </c>
      <c r="AB2570">
        <v>161.66111644033703</v>
      </c>
      <c r="AC2570">
        <v>0</v>
      </c>
      <c r="AD2570">
        <v>0</v>
      </c>
      <c r="AE2570">
        <v>248.57811486212029</v>
      </c>
    </row>
    <row r="2571" spans="1:31" x14ac:dyDescent="0.25">
      <c r="A2571">
        <v>1900264</v>
      </c>
      <c r="B2571">
        <v>1</v>
      </c>
      <c r="C2571" t="s">
        <v>80</v>
      </c>
      <c r="D2571" t="s">
        <v>103</v>
      </c>
      <c r="E2571" t="s">
        <v>131</v>
      </c>
      <c r="F2571" t="s">
        <v>7477</v>
      </c>
      <c r="G2571" t="s">
        <v>133</v>
      </c>
      <c r="H2571" t="s">
        <v>134</v>
      </c>
      <c r="I2571" t="s">
        <v>135</v>
      </c>
      <c r="J2571" t="s">
        <v>136</v>
      </c>
      <c r="K2571" t="s">
        <v>137</v>
      </c>
      <c r="L2571" t="s">
        <v>7478</v>
      </c>
      <c r="M2571" t="s">
        <v>7479</v>
      </c>
      <c r="N2571">
        <v>1.4472222219999999</v>
      </c>
      <c r="O2571">
        <v>0</v>
      </c>
      <c r="P2571">
        <v>95</v>
      </c>
      <c r="Q2571">
        <v>0</v>
      </c>
      <c r="R2571">
        <v>0</v>
      </c>
      <c r="S2571">
        <v>0</v>
      </c>
      <c r="T2571">
        <v>30</v>
      </c>
      <c r="U2571">
        <v>0</v>
      </c>
      <c r="V2571">
        <v>0</v>
      </c>
      <c r="W2571">
        <v>0</v>
      </c>
      <c r="X2571">
        <v>40.26667905787864</v>
      </c>
      <c r="Y2571">
        <v>0</v>
      </c>
      <c r="Z2571">
        <v>0</v>
      </c>
      <c r="AA2571">
        <v>0</v>
      </c>
      <c r="AB2571">
        <v>86.053631982906211</v>
      </c>
      <c r="AC2571">
        <v>0</v>
      </c>
      <c r="AD2571">
        <v>0</v>
      </c>
      <c r="AE2571">
        <v>126.32031104078484</v>
      </c>
    </row>
    <row r="2572" spans="1:31" x14ac:dyDescent="0.25">
      <c r="A2572">
        <v>1900951</v>
      </c>
      <c r="B2572">
        <v>1</v>
      </c>
      <c r="C2572" t="s">
        <v>81</v>
      </c>
      <c r="D2572" t="s">
        <v>128</v>
      </c>
      <c r="E2572" t="s">
        <v>131</v>
      </c>
      <c r="F2572" t="s">
        <v>7480</v>
      </c>
      <c r="G2572" t="s">
        <v>133</v>
      </c>
      <c r="H2572" t="s">
        <v>134</v>
      </c>
      <c r="I2572" t="s">
        <v>135</v>
      </c>
      <c r="J2572" t="s">
        <v>136</v>
      </c>
      <c r="K2572" t="s">
        <v>137</v>
      </c>
      <c r="L2572" t="s">
        <v>7481</v>
      </c>
      <c r="M2572" t="s">
        <v>7482</v>
      </c>
      <c r="N2572">
        <v>5.1205555550000001</v>
      </c>
      <c r="O2572">
        <v>0</v>
      </c>
      <c r="P2572">
        <v>24</v>
      </c>
      <c r="Q2572">
        <v>0</v>
      </c>
      <c r="R2572">
        <v>0</v>
      </c>
      <c r="S2572">
        <v>0</v>
      </c>
      <c r="T2572">
        <v>3</v>
      </c>
      <c r="U2572">
        <v>0</v>
      </c>
      <c r="V2572">
        <v>0</v>
      </c>
      <c r="W2572">
        <v>0</v>
      </c>
      <c r="X2572">
        <v>15.024348787895248</v>
      </c>
      <c r="Y2572">
        <v>0</v>
      </c>
      <c r="Z2572">
        <v>0</v>
      </c>
      <c r="AA2572">
        <v>0</v>
      </c>
      <c r="AB2572">
        <v>4.1363578960723011</v>
      </c>
      <c r="AC2572">
        <v>0</v>
      </c>
      <c r="AD2572">
        <v>0</v>
      </c>
      <c r="AE2572">
        <v>19.160706683967547</v>
      </c>
    </row>
    <row r="2573" spans="1:31" x14ac:dyDescent="0.25">
      <c r="A2573">
        <v>1899955</v>
      </c>
      <c r="B2573">
        <v>1</v>
      </c>
      <c r="C2573" t="s">
        <v>81</v>
      </c>
      <c r="D2573" t="s">
        <v>123</v>
      </c>
      <c r="E2573" t="s">
        <v>131</v>
      </c>
      <c r="F2573" t="s">
        <v>7483</v>
      </c>
      <c r="G2573" t="s">
        <v>133</v>
      </c>
      <c r="H2573" t="s">
        <v>134</v>
      </c>
      <c r="I2573" t="s">
        <v>135</v>
      </c>
      <c r="J2573" t="s">
        <v>136</v>
      </c>
      <c r="K2573" t="s">
        <v>137</v>
      </c>
      <c r="L2573" t="s">
        <v>7484</v>
      </c>
      <c r="M2573" t="s">
        <v>7485</v>
      </c>
      <c r="N2573">
        <v>1.5747222219999999</v>
      </c>
      <c r="O2573">
        <v>0</v>
      </c>
      <c r="P2573">
        <v>181</v>
      </c>
      <c r="Q2573">
        <v>0</v>
      </c>
      <c r="R2573">
        <v>0</v>
      </c>
      <c r="S2573">
        <v>0</v>
      </c>
      <c r="T2573">
        <v>9</v>
      </c>
      <c r="U2573">
        <v>0</v>
      </c>
      <c r="V2573">
        <v>0</v>
      </c>
      <c r="W2573">
        <v>0</v>
      </c>
      <c r="X2573">
        <v>58.6740626566597</v>
      </c>
      <c r="Y2573">
        <v>0</v>
      </c>
      <c r="Z2573">
        <v>0</v>
      </c>
      <c r="AA2573">
        <v>0</v>
      </c>
      <c r="AB2573">
        <v>2.8875803577473174</v>
      </c>
      <c r="AC2573">
        <v>0</v>
      </c>
      <c r="AD2573">
        <v>0</v>
      </c>
      <c r="AE2573">
        <v>61.561643014407018</v>
      </c>
    </row>
    <row r="2574" spans="1:31" x14ac:dyDescent="0.25">
      <c r="A2574">
        <v>1900402</v>
      </c>
      <c r="B2574">
        <v>1</v>
      </c>
      <c r="C2574" t="s">
        <v>80</v>
      </c>
      <c r="D2574" t="s">
        <v>90</v>
      </c>
      <c r="E2574" t="s">
        <v>131</v>
      </c>
      <c r="F2574" t="s">
        <v>643</v>
      </c>
      <c r="G2574" t="s">
        <v>133</v>
      </c>
      <c r="H2574" t="s">
        <v>134</v>
      </c>
      <c r="I2574" t="s">
        <v>135</v>
      </c>
      <c r="J2574" t="s">
        <v>136</v>
      </c>
      <c r="K2574" t="s">
        <v>137</v>
      </c>
      <c r="L2574" t="s">
        <v>7486</v>
      </c>
      <c r="M2574" t="s">
        <v>7487</v>
      </c>
      <c r="N2574">
        <v>3.1216666659999999</v>
      </c>
      <c r="O2574">
        <v>0</v>
      </c>
      <c r="P2574">
        <v>234</v>
      </c>
      <c r="Q2574">
        <v>0</v>
      </c>
      <c r="R2574">
        <v>0</v>
      </c>
      <c r="S2574">
        <v>0</v>
      </c>
      <c r="T2574">
        <v>33</v>
      </c>
      <c r="U2574">
        <v>0</v>
      </c>
      <c r="V2574">
        <v>1</v>
      </c>
      <c r="W2574">
        <v>0</v>
      </c>
      <c r="X2574">
        <v>220.98405546977583</v>
      </c>
      <c r="Y2574">
        <v>0</v>
      </c>
      <c r="Z2574">
        <v>0</v>
      </c>
      <c r="AA2574">
        <v>0</v>
      </c>
      <c r="AB2574">
        <v>119.42096162152791</v>
      </c>
      <c r="AC2574">
        <v>0</v>
      </c>
      <c r="AD2574">
        <v>50.498384379540504</v>
      </c>
      <c r="AE2574">
        <v>390.90340147084424</v>
      </c>
    </row>
    <row r="2575" spans="1:31" x14ac:dyDescent="0.25">
      <c r="A2575">
        <v>1900456</v>
      </c>
      <c r="B2575">
        <v>1</v>
      </c>
      <c r="C2575" t="s">
        <v>80</v>
      </c>
      <c r="D2575" t="s">
        <v>105</v>
      </c>
      <c r="E2575" t="s">
        <v>190</v>
      </c>
      <c r="F2575" t="s">
        <v>7488</v>
      </c>
      <c r="G2575" t="s">
        <v>241</v>
      </c>
      <c r="H2575" t="s">
        <v>157</v>
      </c>
      <c r="I2575" t="s">
        <v>135</v>
      </c>
      <c r="J2575" t="s">
        <v>136</v>
      </c>
      <c r="K2575" t="s">
        <v>137</v>
      </c>
      <c r="L2575" t="s">
        <v>7489</v>
      </c>
      <c r="M2575" t="s">
        <v>7490</v>
      </c>
      <c r="N2575">
        <v>6.0716666659999996</v>
      </c>
      <c r="O2575">
        <v>0</v>
      </c>
      <c r="P2575">
        <v>1</v>
      </c>
      <c r="Q2575">
        <v>0</v>
      </c>
      <c r="R2575">
        <v>1</v>
      </c>
      <c r="S2575">
        <v>3</v>
      </c>
      <c r="T2575">
        <v>0</v>
      </c>
      <c r="U2575">
        <v>1</v>
      </c>
      <c r="V2575">
        <v>0</v>
      </c>
      <c r="W2575">
        <v>0</v>
      </c>
      <c r="X2575">
        <v>3.7903974426914444</v>
      </c>
      <c r="Y2575">
        <v>0</v>
      </c>
      <c r="Z2575">
        <v>1.9957863596094416</v>
      </c>
      <c r="AA2575">
        <v>30.892209625991896</v>
      </c>
      <c r="AB2575">
        <v>0</v>
      </c>
      <c r="AC2575">
        <v>1543.1615889980262</v>
      </c>
      <c r="AD2575">
        <v>0</v>
      </c>
      <c r="AE2575">
        <v>1579.839982426319</v>
      </c>
    </row>
    <row r="2576" spans="1:31" x14ac:dyDescent="0.25">
      <c r="A2576">
        <v>1900731</v>
      </c>
      <c r="B2576">
        <v>1</v>
      </c>
      <c r="C2576" t="s">
        <v>80</v>
      </c>
      <c r="D2576" t="s">
        <v>85</v>
      </c>
      <c r="E2576" t="s">
        <v>131</v>
      </c>
      <c r="F2576" t="s">
        <v>7491</v>
      </c>
      <c r="G2576" t="s">
        <v>133</v>
      </c>
      <c r="H2576" t="s">
        <v>134</v>
      </c>
      <c r="I2576" t="s">
        <v>135</v>
      </c>
      <c r="J2576" t="s">
        <v>136</v>
      </c>
      <c r="K2576" t="s">
        <v>137</v>
      </c>
      <c r="L2576" t="s">
        <v>7492</v>
      </c>
      <c r="M2576" t="s">
        <v>7493</v>
      </c>
      <c r="N2576">
        <v>1.8474999999999999</v>
      </c>
      <c r="O2576">
        <v>0</v>
      </c>
      <c r="P2576">
        <v>101</v>
      </c>
      <c r="Q2576">
        <v>0</v>
      </c>
      <c r="R2576">
        <v>0</v>
      </c>
      <c r="S2576">
        <v>0</v>
      </c>
      <c r="T2576">
        <v>4</v>
      </c>
      <c r="U2576">
        <v>0</v>
      </c>
      <c r="V2576">
        <v>0</v>
      </c>
      <c r="W2576">
        <v>0</v>
      </c>
      <c r="X2576">
        <v>60.280221285031757</v>
      </c>
      <c r="Y2576">
        <v>0</v>
      </c>
      <c r="Z2576">
        <v>0</v>
      </c>
      <c r="AA2576">
        <v>0</v>
      </c>
      <c r="AB2576">
        <v>0.76046715214437011</v>
      </c>
      <c r="AC2576">
        <v>0</v>
      </c>
      <c r="AD2576">
        <v>0</v>
      </c>
      <c r="AE2576">
        <v>61.040688437176129</v>
      </c>
    </row>
    <row r="2577" spans="1:31" x14ac:dyDescent="0.25">
      <c r="A2577">
        <v>1900327</v>
      </c>
      <c r="B2577">
        <v>1</v>
      </c>
      <c r="C2577" t="s">
        <v>80</v>
      </c>
      <c r="D2577" t="s">
        <v>104</v>
      </c>
      <c r="E2577" t="s">
        <v>131</v>
      </c>
      <c r="F2577" t="s">
        <v>7494</v>
      </c>
      <c r="G2577" t="s">
        <v>133</v>
      </c>
      <c r="H2577" t="s">
        <v>134</v>
      </c>
      <c r="I2577" t="s">
        <v>135</v>
      </c>
      <c r="J2577" t="s">
        <v>136</v>
      </c>
      <c r="K2577" t="s">
        <v>137</v>
      </c>
      <c r="L2577" t="s">
        <v>7495</v>
      </c>
      <c r="M2577" t="s">
        <v>7496</v>
      </c>
      <c r="N2577">
        <v>3.4044444440000001</v>
      </c>
      <c r="O2577">
        <v>0</v>
      </c>
      <c r="P2577">
        <v>293</v>
      </c>
      <c r="Q2577">
        <v>0</v>
      </c>
      <c r="R2577">
        <v>0</v>
      </c>
      <c r="S2577">
        <v>0</v>
      </c>
      <c r="T2577">
        <v>51</v>
      </c>
      <c r="U2577">
        <v>0</v>
      </c>
      <c r="V2577">
        <v>0</v>
      </c>
      <c r="W2577">
        <v>0</v>
      </c>
      <c r="X2577">
        <v>227.41766073517925</v>
      </c>
      <c r="Y2577">
        <v>0</v>
      </c>
      <c r="Z2577">
        <v>0</v>
      </c>
      <c r="AA2577">
        <v>0</v>
      </c>
      <c r="AB2577">
        <v>60.507035909845229</v>
      </c>
      <c r="AC2577">
        <v>0</v>
      </c>
      <c r="AD2577">
        <v>0</v>
      </c>
      <c r="AE2577">
        <v>287.92469664502448</v>
      </c>
    </row>
    <row r="2578" spans="1:31" x14ac:dyDescent="0.25">
      <c r="A2578">
        <v>1900519</v>
      </c>
      <c r="B2578">
        <v>1</v>
      </c>
      <c r="C2578" t="s">
        <v>80</v>
      </c>
      <c r="D2578" t="s">
        <v>84</v>
      </c>
      <c r="E2578" t="s">
        <v>131</v>
      </c>
      <c r="F2578" t="s">
        <v>7497</v>
      </c>
      <c r="G2578" t="s">
        <v>362</v>
      </c>
      <c r="H2578" t="s">
        <v>134</v>
      </c>
      <c r="I2578" t="s">
        <v>135</v>
      </c>
      <c r="J2578" t="s">
        <v>3</v>
      </c>
      <c r="K2578" t="s">
        <v>137</v>
      </c>
      <c r="L2578" t="s">
        <v>7498</v>
      </c>
      <c r="M2578" t="s">
        <v>7499</v>
      </c>
      <c r="N2578">
        <v>2.5661111110000001</v>
      </c>
      <c r="O2578">
        <v>0</v>
      </c>
      <c r="P2578">
        <v>185</v>
      </c>
      <c r="Q2578">
        <v>0</v>
      </c>
      <c r="R2578">
        <v>0</v>
      </c>
      <c r="S2578">
        <v>0</v>
      </c>
      <c r="T2578">
        <v>6</v>
      </c>
      <c r="U2578">
        <v>0</v>
      </c>
      <c r="V2578">
        <v>0</v>
      </c>
      <c r="W2578">
        <v>0</v>
      </c>
      <c r="X2578">
        <v>115.76346970682627</v>
      </c>
      <c r="Y2578">
        <v>0</v>
      </c>
      <c r="Z2578">
        <v>0</v>
      </c>
      <c r="AA2578">
        <v>0</v>
      </c>
      <c r="AB2578">
        <v>15.113686725909897</v>
      </c>
      <c r="AC2578">
        <v>0</v>
      </c>
      <c r="AD2578">
        <v>0</v>
      </c>
      <c r="AE2578">
        <v>130.87715643273617</v>
      </c>
    </row>
    <row r="2579" spans="1:31" x14ac:dyDescent="0.25">
      <c r="A2579">
        <v>1900445</v>
      </c>
      <c r="B2579">
        <v>1</v>
      </c>
      <c r="C2579" t="s">
        <v>81</v>
      </c>
      <c r="D2579" t="s">
        <v>128</v>
      </c>
      <c r="E2579" t="s">
        <v>154</v>
      </c>
      <c r="F2579" t="s">
        <v>7500</v>
      </c>
      <c r="G2579" t="s">
        <v>156</v>
      </c>
      <c r="H2579" t="s">
        <v>157</v>
      </c>
      <c r="I2579" t="s">
        <v>135</v>
      </c>
      <c r="J2579" t="s">
        <v>136</v>
      </c>
      <c r="K2579" t="s">
        <v>137</v>
      </c>
      <c r="L2579" t="s">
        <v>7501</v>
      </c>
      <c r="M2579" t="s">
        <v>7502</v>
      </c>
      <c r="N2579">
        <v>9.3666666660000004</v>
      </c>
      <c r="O2579">
        <v>0</v>
      </c>
      <c r="P2579">
        <v>8</v>
      </c>
      <c r="Q2579">
        <v>0</v>
      </c>
      <c r="R2579">
        <v>0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38.110057170690304</v>
      </c>
      <c r="Y2579">
        <v>0</v>
      </c>
      <c r="Z2579">
        <v>0</v>
      </c>
      <c r="AA2579">
        <v>0</v>
      </c>
      <c r="AB2579">
        <v>0</v>
      </c>
      <c r="AC2579">
        <v>367.90494865993998</v>
      </c>
      <c r="AD2579">
        <v>0</v>
      </c>
      <c r="AE2579">
        <v>406.01500583063029</v>
      </c>
    </row>
    <row r="2580" spans="1:31" x14ac:dyDescent="0.25">
      <c r="A2580">
        <v>1900496</v>
      </c>
      <c r="B2580">
        <v>1</v>
      </c>
      <c r="C2580" t="s">
        <v>80</v>
      </c>
      <c r="D2580" t="s">
        <v>96</v>
      </c>
      <c r="E2580" t="s">
        <v>140</v>
      </c>
      <c r="F2580" t="s">
        <v>7503</v>
      </c>
      <c r="G2580" t="s">
        <v>217</v>
      </c>
      <c r="H2580" t="s">
        <v>134</v>
      </c>
      <c r="I2580" t="s">
        <v>135</v>
      </c>
      <c r="J2580" t="s">
        <v>136</v>
      </c>
      <c r="K2580" t="s">
        <v>137</v>
      </c>
      <c r="L2580" t="s">
        <v>7504</v>
      </c>
      <c r="M2580" t="s">
        <v>7505</v>
      </c>
      <c r="N2580">
        <v>6.7713888879999997</v>
      </c>
      <c r="O2580">
        <v>0</v>
      </c>
      <c r="P2580">
        <v>2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3.2313327023210068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3.2313327023210068</v>
      </c>
    </row>
    <row r="2581" spans="1:31" x14ac:dyDescent="0.25">
      <c r="A2581">
        <v>1900041</v>
      </c>
      <c r="B2581">
        <v>1</v>
      </c>
      <c r="C2581" t="s">
        <v>81</v>
      </c>
      <c r="D2581" t="s">
        <v>127</v>
      </c>
      <c r="E2581" t="s">
        <v>149</v>
      </c>
      <c r="F2581" t="s">
        <v>7506</v>
      </c>
      <c r="G2581" t="s">
        <v>151</v>
      </c>
      <c r="H2581" t="s">
        <v>134</v>
      </c>
      <c r="I2581" t="s">
        <v>135</v>
      </c>
      <c r="J2581" t="s">
        <v>136</v>
      </c>
      <c r="K2581" t="s">
        <v>137</v>
      </c>
      <c r="L2581" t="s">
        <v>7507</v>
      </c>
      <c r="M2581" t="s">
        <v>7508</v>
      </c>
      <c r="N2581">
        <v>28.280833333</v>
      </c>
      <c r="O2581">
        <v>0</v>
      </c>
      <c r="P2581">
        <v>0</v>
      </c>
      <c r="Q2581">
        <v>0</v>
      </c>
      <c r="R2581">
        <v>5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1697.7242025539911</v>
      </c>
      <c r="AA2581">
        <v>0</v>
      </c>
      <c r="AB2581">
        <v>0</v>
      </c>
      <c r="AC2581">
        <v>0</v>
      </c>
      <c r="AD2581">
        <v>0</v>
      </c>
      <c r="AE2581">
        <v>1697.7242025539911</v>
      </c>
    </row>
    <row r="2582" spans="1:31" x14ac:dyDescent="0.25">
      <c r="A2582">
        <v>1900805</v>
      </c>
      <c r="B2582">
        <v>1</v>
      </c>
      <c r="C2582" t="s">
        <v>80</v>
      </c>
      <c r="D2582" t="s">
        <v>93</v>
      </c>
      <c r="E2582" t="s">
        <v>154</v>
      </c>
      <c r="F2582" t="s">
        <v>7509</v>
      </c>
      <c r="G2582" t="s">
        <v>156</v>
      </c>
      <c r="H2582" t="s">
        <v>157</v>
      </c>
      <c r="I2582" t="s">
        <v>135</v>
      </c>
      <c r="J2582" t="s">
        <v>136</v>
      </c>
      <c r="K2582" t="s">
        <v>137</v>
      </c>
      <c r="L2582" t="s">
        <v>7510</v>
      </c>
      <c r="M2582" t="s">
        <v>7511</v>
      </c>
      <c r="N2582">
        <v>0.76055555500000005</v>
      </c>
      <c r="O2582">
        <v>0</v>
      </c>
      <c r="P2582">
        <v>571</v>
      </c>
      <c r="Q2582">
        <v>12</v>
      </c>
      <c r="R2582">
        <v>95</v>
      </c>
      <c r="S2582">
        <v>5</v>
      </c>
      <c r="T2582">
        <v>118</v>
      </c>
      <c r="U2582">
        <v>0</v>
      </c>
      <c r="V2582">
        <v>1</v>
      </c>
      <c r="W2582">
        <v>0</v>
      </c>
      <c r="X2582">
        <v>82.850685932459527</v>
      </c>
      <c r="Y2582">
        <v>89.315431740941179</v>
      </c>
      <c r="Z2582">
        <v>235.28284866669327</v>
      </c>
      <c r="AA2582">
        <v>86.620543036990597</v>
      </c>
      <c r="AB2582">
        <v>102.47162281874697</v>
      </c>
      <c r="AC2582">
        <v>0</v>
      </c>
      <c r="AD2582">
        <v>5.3187562582645294</v>
      </c>
      <c r="AE2582">
        <v>601.85988845409611</v>
      </c>
    </row>
    <row r="2583" spans="1:31" x14ac:dyDescent="0.25">
      <c r="A2583">
        <v>1900562</v>
      </c>
      <c r="B2583">
        <v>1</v>
      </c>
      <c r="C2583" t="s">
        <v>80</v>
      </c>
      <c r="D2583" t="s">
        <v>103</v>
      </c>
      <c r="E2583" t="s">
        <v>131</v>
      </c>
      <c r="F2583" t="s">
        <v>7512</v>
      </c>
      <c r="G2583" t="s">
        <v>326</v>
      </c>
      <c r="H2583" t="s">
        <v>134</v>
      </c>
      <c r="I2583" t="s">
        <v>135</v>
      </c>
      <c r="J2583" t="s">
        <v>136</v>
      </c>
      <c r="K2583" t="s">
        <v>137</v>
      </c>
      <c r="L2583" t="s">
        <v>7513</v>
      </c>
      <c r="M2583" t="s">
        <v>7514</v>
      </c>
      <c r="N2583">
        <v>1.4569444439999999</v>
      </c>
      <c r="O2583">
        <v>0</v>
      </c>
      <c r="P2583">
        <v>61</v>
      </c>
      <c r="Q2583">
        <v>0</v>
      </c>
      <c r="R2583">
        <v>0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27.923199145613406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27.923199145613406</v>
      </c>
    </row>
    <row r="2584" spans="1:31" x14ac:dyDescent="0.25">
      <c r="A2584">
        <v>1900688</v>
      </c>
      <c r="B2584">
        <v>1</v>
      </c>
      <c r="C2584" t="s">
        <v>80</v>
      </c>
      <c r="D2584" t="s">
        <v>100</v>
      </c>
      <c r="E2584" t="s">
        <v>131</v>
      </c>
      <c r="F2584" t="s">
        <v>7515</v>
      </c>
      <c r="G2584" t="s">
        <v>279</v>
      </c>
      <c r="H2584" t="s">
        <v>134</v>
      </c>
      <c r="I2584" t="s">
        <v>135</v>
      </c>
      <c r="J2584" t="s">
        <v>136</v>
      </c>
      <c r="K2584" t="s">
        <v>137</v>
      </c>
      <c r="L2584" t="s">
        <v>7516</v>
      </c>
      <c r="M2584" t="s">
        <v>7517</v>
      </c>
      <c r="N2584">
        <v>1.8674999999999999</v>
      </c>
      <c r="O2584">
        <v>0</v>
      </c>
      <c r="P2584">
        <v>46</v>
      </c>
      <c r="Q2584">
        <v>0</v>
      </c>
      <c r="R2584">
        <v>0</v>
      </c>
      <c r="S2584">
        <v>0</v>
      </c>
      <c r="T2584">
        <v>17</v>
      </c>
      <c r="U2584">
        <v>0</v>
      </c>
      <c r="V2584">
        <v>0</v>
      </c>
      <c r="W2584">
        <v>0</v>
      </c>
      <c r="X2584">
        <v>27.95701659733648</v>
      </c>
      <c r="Y2584">
        <v>0</v>
      </c>
      <c r="Z2584">
        <v>0</v>
      </c>
      <c r="AA2584">
        <v>0</v>
      </c>
      <c r="AB2584">
        <v>22.867049038857861</v>
      </c>
      <c r="AC2584">
        <v>0</v>
      </c>
      <c r="AD2584">
        <v>0</v>
      </c>
      <c r="AE2584">
        <v>50.824065636194341</v>
      </c>
    </row>
    <row r="2585" spans="1:31" x14ac:dyDescent="0.25">
      <c r="A2585">
        <v>1900021</v>
      </c>
      <c r="B2585">
        <v>1</v>
      </c>
      <c r="C2585" t="s">
        <v>81</v>
      </c>
      <c r="D2585" t="s">
        <v>120</v>
      </c>
      <c r="E2585" t="s">
        <v>149</v>
      </c>
      <c r="F2585" t="s">
        <v>5576</v>
      </c>
      <c r="G2585" t="s">
        <v>151</v>
      </c>
      <c r="H2585" t="s">
        <v>134</v>
      </c>
      <c r="I2585" t="s">
        <v>135</v>
      </c>
      <c r="J2585" t="s">
        <v>136</v>
      </c>
      <c r="K2585" t="s">
        <v>137</v>
      </c>
      <c r="L2585" t="s">
        <v>7518</v>
      </c>
      <c r="M2585" t="s">
        <v>7519</v>
      </c>
      <c r="N2585">
        <v>1.795833333</v>
      </c>
      <c r="O2585">
        <v>0</v>
      </c>
      <c r="P2585">
        <v>0</v>
      </c>
      <c r="Q2585">
        <v>0</v>
      </c>
      <c r="R2585">
        <v>5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38.779622785113318</v>
      </c>
      <c r="AA2585">
        <v>0</v>
      </c>
      <c r="AB2585">
        <v>0</v>
      </c>
      <c r="AC2585">
        <v>0</v>
      </c>
      <c r="AD2585">
        <v>0</v>
      </c>
      <c r="AE2585">
        <v>38.779622785113318</v>
      </c>
    </row>
    <row r="2586" spans="1:31" x14ac:dyDescent="0.25">
      <c r="A2586">
        <v>1900711</v>
      </c>
      <c r="B2586">
        <v>1</v>
      </c>
      <c r="C2586" t="s">
        <v>81</v>
      </c>
      <c r="D2586" t="s">
        <v>118</v>
      </c>
      <c r="E2586" t="s">
        <v>131</v>
      </c>
      <c r="F2586" t="s">
        <v>4453</v>
      </c>
      <c r="G2586" t="s">
        <v>133</v>
      </c>
      <c r="H2586" t="s">
        <v>134</v>
      </c>
      <c r="I2586" t="s">
        <v>135</v>
      </c>
      <c r="J2586" t="s">
        <v>136</v>
      </c>
      <c r="K2586" t="s">
        <v>137</v>
      </c>
      <c r="L2586" t="s">
        <v>7520</v>
      </c>
      <c r="M2586" t="s">
        <v>7521</v>
      </c>
      <c r="N2586">
        <v>2.142222222</v>
      </c>
      <c r="O2586">
        <v>0</v>
      </c>
      <c r="P2586">
        <v>53</v>
      </c>
      <c r="Q2586">
        <v>0</v>
      </c>
      <c r="R2586">
        <v>2</v>
      </c>
      <c r="S2586">
        <v>0</v>
      </c>
      <c r="T2586">
        <v>1</v>
      </c>
      <c r="U2586">
        <v>0</v>
      </c>
      <c r="V2586">
        <v>0</v>
      </c>
      <c r="W2586">
        <v>0</v>
      </c>
      <c r="X2586">
        <v>25.38969414924841</v>
      </c>
      <c r="Y2586">
        <v>0</v>
      </c>
      <c r="Z2586">
        <v>7.9279875233553376</v>
      </c>
      <c r="AA2586">
        <v>0</v>
      </c>
      <c r="AB2586">
        <v>0.78664872224084226</v>
      </c>
      <c r="AC2586">
        <v>0</v>
      </c>
      <c r="AD2586">
        <v>0</v>
      </c>
      <c r="AE2586">
        <v>34.104330394844588</v>
      </c>
    </row>
    <row r="2587" spans="1:31" x14ac:dyDescent="0.25">
      <c r="A2587">
        <v>1899978</v>
      </c>
      <c r="B2587">
        <v>1</v>
      </c>
      <c r="C2587" t="s">
        <v>81</v>
      </c>
      <c r="D2587" t="s">
        <v>112</v>
      </c>
      <c r="E2587" t="s">
        <v>190</v>
      </c>
      <c r="F2587" t="s">
        <v>7522</v>
      </c>
      <c r="G2587" t="s">
        <v>304</v>
      </c>
      <c r="H2587" t="s">
        <v>157</v>
      </c>
      <c r="I2587" t="s">
        <v>135</v>
      </c>
      <c r="J2587" t="s">
        <v>136</v>
      </c>
      <c r="K2587" t="s">
        <v>137</v>
      </c>
      <c r="L2587" t="s">
        <v>7523</v>
      </c>
      <c r="M2587" t="s">
        <v>7524</v>
      </c>
      <c r="N2587">
        <v>0.50249999999999995</v>
      </c>
      <c r="O2587">
        <v>0</v>
      </c>
      <c r="P2587">
        <v>14</v>
      </c>
      <c r="Q2587">
        <v>0</v>
      </c>
      <c r="R2587">
        <v>4</v>
      </c>
      <c r="S2587">
        <v>0</v>
      </c>
      <c r="T2587">
        <v>10</v>
      </c>
      <c r="U2587">
        <v>0</v>
      </c>
      <c r="V2587">
        <v>0</v>
      </c>
      <c r="W2587">
        <v>0</v>
      </c>
      <c r="X2587">
        <v>0.98351627403297004</v>
      </c>
      <c r="Y2587">
        <v>0</v>
      </c>
      <c r="Z2587">
        <v>0.48009228413920835</v>
      </c>
      <c r="AA2587">
        <v>0</v>
      </c>
      <c r="AB2587">
        <v>1.6837530850780285</v>
      </c>
      <c r="AC2587">
        <v>0</v>
      </c>
      <c r="AD2587">
        <v>0</v>
      </c>
      <c r="AE2587">
        <v>3.147361643250207</v>
      </c>
    </row>
    <row r="2588" spans="1:31" x14ac:dyDescent="0.25">
      <c r="A2588">
        <v>1900868</v>
      </c>
      <c r="B2588">
        <v>1</v>
      </c>
      <c r="C2588" t="s">
        <v>81</v>
      </c>
      <c r="D2588" t="s">
        <v>128</v>
      </c>
      <c r="E2588" t="s">
        <v>149</v>
      </c>
      <c r="F2588" t="s">
        <v>7525</v>
      </c>
      <c r="G2588" t="s">
        <v>151</v>
      </c>
      <c r="H2588" t="s">
        <v>134</v>
      </c>
      <c r="I2588" t="s">
        <v>135</v>
      </c>
      <c r="J2588" t="s">
        <v>136</v>
      </c>
      <c r="K2588" t="s">
        <v>137</v>
      </c>
      <c r="L2588" t="s">
        <v>7526</v>
      </c>
      <c r="M2588" t="s">
        <v>7527</v>
      </c>
      <c r="N2588">
        <v>2</v>
      </c>
      <c r="O2588">
        <v>0</v>
      </c>
      <c r="P2588">
        <v>395</v>
      </c>
      <c r="Q2588">
        <v>0</v>
      </c>
      <c r="R2588">
        <v>0</v>
      </c>
      <c r="S2588">
        <v>0</v>
      </c>
      <c r="T2588">
        <v>4</v>
      </c>
      <c r="U2588">
        <v>0</v>
      </c>
      <c r="V2588">
        <v>0</v>
      </c>
      <c r="W2588">
        <v>0</v>
      </c>
      <c r="X2588">
        <v>223.07215496623519</v>
      </c>
      <c r="Y2588">
        <v>0</v>
      </c>
      <c r="Z2588">
        <v>0</v>
      </c>
      <c r="AA2588">
        <v>0</v>
      </c>
      <c r="AB2588">
        <v>4.2350424969319196</v>
      </c>
      <c r="AC2588">
        <v>0</v>
      </c>
      <c r="AD2588">
        <v>0</v>
      </c>
      <c r="AE2588">
        <v>227.30719746316711</v>
      </c>
    </row>
    <row r="2589" spans="1:31" x14ac:dyDescent="0.25">
      <c r="A2589">
        <v>1900382</v>
      </c>
      <c r="B2589">
        <v>1</v>
      </c>
      <c r="C2589" t="s">
        <v>81</v>
      </c>
      <c r="D2589" t="s">
        <v>123</v>
      </c>
      <c r="E2589" t="s">
        <v>131</v>
      </c>
      <c r="F2589" t="s">
        <v>7528</v>
      </c>
      <c r="G2589" t="s">
        <v>133</v>
      </c>
      <c r="H2589" t="s">
        <v>134</v>
      </c>
      <c r="I2589" t="s">
        <v>135</v>
      </c>
      <c r="J2589" t="s">
        <v>136</v>
      </c>
      <c r="K2589" t="s">
        <v>137</v>
      </c>
      <c r="L2589" t="s">
        <v>7529</v>
      </c>
      <c r="M2589" t="s">
        <v>7530</v>
      </c>
      <c r="N2589">
        <v>1.1772222219999999</v>
      </c>
      <c r="O2589">
        <v>0</v>
      </c>
      <c r="P2589">
        <v>7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2.0170813720268232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2.0170813720268232</v>
      </c>
    </row>
    <row r="2590" spans="1:31" x14ac:dyDescent="0.25">
      <c r="A2590">
        <v>1900190</v>
      </c>
      <c r="B2590">
        <v>1</v>
      </c>
      <c r="C2590" t="s">
        <v>80</v>
      </c>
      <c r="D2590" t="s">
        <v>92</v>
      </c>
      <c r="E2590" t="s">
        <v>190</v>
      </c>
      <c r="F2590" t="s">
        <v>7531</v>
      </c>
      <c r="G2590" t="s">
        <v>1931</v>
      </c>
      <c r="H2590" t="s">
        <v>157</v>
      </c>
      <c r="I2590" t="s">
        <v>135</v>
      </c>
      <c r="J2590" t="s">
        <v>136</v>
      </c>
      <c r="K2590" t="s">
        <v>137</v>
      </c>
      <c r="L2590" t="s">
        <v>7532</v>
      </c>
      <c r="M2590" t="s">
        <v>7533</v>
      </c>
      <c r="N2590">
        <v>5.2833333329999999</v>
      </c>
      <c r="O2590">
        <v>0</v>
      </c>
      <c r="P2590">
        <v>156</v>
      </c>
      <c r="Q2590">
        <v>0</v>
      </c>
      <c r="R2590">
        <v>1</v>
      </c>
      <c r="S2590">
        <v>0</v>
      </c>
      <c r="T2590">
        <v>3</v>
      </c>
      <c r="U2590">
        <v>0</v>
      </c>
      <c r="V2590">
        <v>0</v>
      </c>
      <c r="W2590">
        <v>0</v>
      </c>
      <c r="X2590">
        <v>369.39257091923423</v>
      </c>
      <c r="Y2590">
        <v>0</v>
      </c>
      <c r="Z2590">
        <v>3.8775327402880135</v>
      </c>
      <c r="AA2590">
        <v>0</v>
      </c>
      <c r="AB2590">
        <v>55.931192780802583</v>
      </c>
      <c r="AC2590">
        <v>0</v>
      </c>
      <c r="AD2590">
        <v>0</v>
      </c>
      <c r="AE2590">
        <v>429.20129644032482</v>
      </c>
    </row>
    <row r="2591" spans="1:31" x14ac:dyDescent="0.25">
      <c r="A2591">
        <v>1900276</v>
      </c>
      <c r="B2591">
        <v>1</v>
      </c>
      <c r="C2591" t="s">
        <v>81</v>
      </c>
      <c r="D2591" t="s">
        <v>115</v>
      </c>
      <c r="E2591" t="s">
        <v>131</v>
      </c>
      <c r="F2591" t="s">
        <v>7534</v>
      </c>
      <c r="G2591" t="s">
        <v>346</v>
      </c>
      <c r="H2591" t="s">
        <v>134</v>
      </c>
      <c r="I2591" t="s">
        <v>135</v>
      </c>
      <c r="J2591" t="s">
        <v>136</v>
      </c>
      <c r="K2591" t="s">
        <v>137</v>
      </c>
      <c r="L2591" t="s">
        <v>7535</v>
      </c>
      <c r="M2591" t="s">
        <v>7536</v>
      </c>
      <c r="N2591">
        <v>6.9613888880000001</v>
      </c>
      <c r="O2591">
        <v>0</v>
      </c>
      <c r="P2591">
        <v>22</v>
      </c>
      <c r="Q2591">
        <v>0</v>
      </c>
      <c r="R2591">
        <v>0</v>
      </c>
      <c r="S2591">
        <v>0</v>
      </c>
      <c r="T2591">
        <v>4</v>
      </c>
      <c r="U2591">
        <v>0</v>
      </c>
      <c r="V2591">
        <v>0</v>
      </c>
      <c r="W2591">
        <v>0</v>
      </c>
      <c r="X2591">
        <v>11.526308056004794</v>
      </c>
      <c r="Y2591">
        <v>0</v>
      </c>
      <c r="Z2591">
        <v>0</v>
      </c>
      <c r="AA2591">
        <v>0</v>
      </c>
      <c r="AB2591">
        <v>0.21479064007517226</v>
      </c>
      <c r="AC2591">
        <v>0</v>
      </c>
      <c r="AD2591">
        <v>0</v>
      </c>
      <c r="AE2591">
        <v>11.741098696079966</v>
      </c>
    </row>
    <row r="2592" spans="1:31" x14ac:dyDescent="0.25">
      <c r="A2592">
        <v>1900668</v>
      </c>
      <c r="B2592">
        <v>1</v>
      </c>
      <c r="C2592" t="s">
        <v>80</v>
      </c>
      <c r="D2592" t="s">
        <v>103</v>
      </c>
      <c r="E2592" t="s">
        <v>131</v>
      </c>
      <c r="F2592" t="s">
        <v>7537</v>
      </c>
      <c r="G2592" t="s">
        <v>133</v>
      </c>
      <c r="H2592" t="s">
        <v>134</v>
      </c>
      <c r="I2592" t="s">
        <v>135</v>
      </c>
      <c r="J2592" t="s">
        <v>136</v>
      </c>
      <c r="K2592" t="s">
        <v>137</v>
      </c>
      <c r="L2592" t="s">
        <v>7538</v>
      </c>
      <c r="M2592" t="s">
        <v>7539</v>
      </c>
      <c r="N2592">
        <v>1.0238888880000001</v>
      </c>
      <c r="O2592">
        <v>0</v>
      </c>
      <c r="P2592">
        <v>46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18.225444998007383</v>
      </c>
      <c r="Y2592">
        <v>0</v>
      </c>
      <c r="Z2592">
        <v>0</v>
      </c>
      <c r="AA2592">
        <v>0</v>
      </c>
      <c r="AB2592">
        <v>0.67952523639352003</v>
      </c>
      <c r="AC2592">
        <v>0</v>
      </c>
      <c r="AD2592">
        <v>0</v>
      </c>
      <c r="AE2592">
        <v>18.904970234400903</v>
      </c>
    </row>
    <row r="2593" spans="1:31" x14ac:dyDescent="0.25">
      <c r="A2593">
        <v>1900582</v>
      </c>
      <c r="B2593">
        <v>1</v>
      </c>
      <c r="C2593" t="s">
        <v>80</v>
      </c>
      <c r="D2593" t="s">
        <v>83</v>
      </c>
      <c r="E2593" t="s">
        <v>149</v>
      </c>
      <c r="F2593" t="s">
        <v>6045</v>
      </c>
      <c r="G2593" t="s">
        <v>151</v>
      </c>
      <c r="H2593" t="s">
        <v>134</v>
      </c>
      <c r="I2593" t="s">
        <v>135</v>
      </c>
      <c r="J2593" t="s">
        <v>136</v>
      </c>
      <c r="K2593" t="s">
        <v>137</v>
      </c>
      <c r="L2593" t="s">
        <v>7540</v>
      </c>
      <c r="M2593" t="s">
        <v>7541</v>
      </c>
      <c r="N2593">
        <v>3.5155555550000002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127</v>
      </c>
      <c r="U2593">
        <v>0</v>
      </c>
      <c r="V2593">
        <v>13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965.72885720130409</v>
      </c>
      <c r="AC2593">
        <v>0</v>
      </c>
      <c r="AD2593">
        <v>356.70666992020875</v>
      </c>
      <c r="AE2593">
        <v>1322.4355271215129</v>
      </c>
    </row>
    <row r="2594" spans="1:31" x14ac:dyDescent="0.25">
      <c r="A2594">
        <v>1900817</v>
      </c>
      <c r="B2594">
        <v>1</v>
      </c>
      <c r="C2594" t="s">
        <v>80</v>
      </c>
      <c r="D2594" t="s">
        <v>103</v>
      </c>
      <c r="E2594" t="s">
        <v>131</v>
      </c>
      <c r="F2594" t="s">
        <v>7542</v>
      </c>
      <c r="G2594" t="s">
        <v>362</v>
      </c>
      <c r="H2594" t="s">
        <v>134</v>
      </c>
      <c r="I2594" t="s">
        <v>135</v>
      </c>
      <c r="J2594" t="s">
        <v>3</v>
      </c>
      <c r="K2594" t="s">
        <v>137</v>
      </c>
      <c r="L2594" t="s">
        <v>7543</v>
      </c>
      <c r="M2594" t="s">
        <v>7544</v>
      </c>
      <c r="N2594">
        <v>1.386666666</v>
      </c>
      <c r="O2594">
        <v>0</v>
      </c>
      <c r="P2594">
        <v>33</v>
      </c>
      <c r="Q2594">
        <v>0</v>
      </c>
      <c r="R2594">
        <v>1</v>
      </c>
      <c r="S2594">
        <v>0</v>
      </c>
      <c r="T2594">
        <v>1</v>
      </c>
      <c r="U2594">
        <v>0</v>
      </c>
      <c r="V2594">
        <v>0</v>
      </c>
      <c r="W2594">
        <v>0</v>
      </c>
      <c r="X2594">
        <v>16.570932241217498</v>
      </c>
      <c r="Y2594">
        <v>0</v>
      </c>
      <c r="Z2594">
        <v>2.2753671107222223E-4</v>
      </c>
      <c r="AA2594">
        <v>0</v>
      </c>
      <c r="AB2594">
        <v>3.2063426471182224</v>
      </c>
      <c r="AC2594">
        <v>0</v>
      </c>
      <c r="AD2594">
        <v>0</v>
      </c>
      <c r="AE2594">
        <v>19.777502425046794</v>
      </c>
    </row>
    <row r="2595" spans="1:31" x14ac:dyDescent="0.25">
      <c r="A2595">
        <v>1900425</v>
      </c>
      <c r="B2595">
        <v>1</v>
      </c>
      <c r="C2595" t="s">
        <v>80</v>
      </c>
      <c r="D2595" t="s">
        <v>100</v>
      </c>
      <c r="E2595" t="s">
        <v>140</v>
      </c>
      <c r="F2595" t="s">
        <v>7545</v>
      </c>
      <c r="G2595" t="s">
        <v>342</v>
      </c>
      <c r="H2595" t="s">
        <v>134</v>
      </c>
      <c r="I2595" t="s">
        <v>135</v>
      </c>
      <c r="J2595" t="s">
        <v>136</v>
      </c>
      <c r="K2595" t="s">
        <v>137</v>
      </c>
      <c r="L2595" t="s">
        <v>7546</v>
      </c>
      <c r="M2595" t="s">
        <v>7547</v>
      </c>
      <c r="N2595">
        <v>6.9827777769999999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1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58.677538081707077</v>
      </c>
      <c r="AE2595">
        <v>58.677538081707077</v>
      </c>
    </row>
    <row r="2596" spans="1:31" x14ac:dyDescent="0.25">
      <c r="A2596">
        <v>1900774</v>
      </c>
      <c r="B2596">
        <v>1</v>
      </c>
      <c r="C2596" t="s">
        <v>80</v>
      </c>
      <c r="D2596" t="s">
        <v>103</v>
      </c>
      <c r="E2596" t="s">
        <v>160</v>
      </c>
      <c r="F2596" t="s">
        <v>3788</v>
      </c>
      <c r="G2596" t="s">
        <v>133</v>
      </c>
      <c r="H2596" t="s">
        <v>134</v>
      </c>
      <c r="I2596" t="s">
        <v>135</v>
      </c>
      <c r="J2596" t="s">
        <v>136</v>
      </c>
      <c r="K2596" t="s">
        <v>137</v>
      </c>
      <c r="L2596" t="s">
        <v>7548</v>
      </c>
      <c r="M2596" t="s">
        <v>7549</v>
      </c>
      <c r="N2596">
        <v>0.18472222199999999</v>
      </c>
      <c r="O2596">
        <v>0</v>
      </c>
      <c r="P2596">
        <v>32</v>
      </c>
      <c r="Q2596">
        <v>0</v>
      </c>
      <c r="R2596">
        <v>0</v>
      </c>
      <c r="S2596">
        <v>0</v>
      </c>
      <c r="T2596">
        <v>1</v>
      </c>
      <c r="U2596">
        <v>0</v>
      </c>
      <c r="V2596">
        <v>0</v>
      </c>
      <c r="W2596">
        <v>0</v>
      </c>
      <c r="X2596">
        <v>2.0470694561469447</v>
      </c>
      <c r="Y2596">
        <v>0</v>
      </c>
      <c r="Z2596">
        <v>0</v>
      </c>
      <c r="AA2596">
        <v>0</v>
      </c>
      <c r="AB2596">
        <v>9.9860048248741687E-2</v>
      </c>
      <c r="AC2596">
        <v>0</v>
      </c>
      <c r="AD2596">
        <v>0</v>
      </c>
      <c r="AE2596">
        <v>2.1469295043956862</v>
      </c>
    </row>
    <row r="2597" spans="1:31" x14ac:dyDescent="0.25">
      <c r="A2597">
        <v>1901017</v>
      </c>
      <c r="B2597">
        <v>1</v>
      </c>
      <c r="C2597" t="s">
        <v>81</v>
      </c>
      <c r="D2597" t="s">
        <v>121</v>
      </c>
      <c r="E2597" t="s">
        <v>131</v>
      </c>
      <c r="F2597" t="s">
        <v>6305</v>
      </c>
      <c r="G2597" t="s">
        <v>133</v>
      </c>
      <c r="H2597" t="s">
        <v>134</v>
      </c>
      <c r="I2597" t="s">
        <v>135</v>
      </c>
      <c r="J2597" t="s">
        <v>136</v>
      </c>
      <c r="K2597" t="s">
        <v>137</v>
      </c>
      <c r="L2597" t="s">
        <v>7550</v>
      </c>
      <c r="M2597" t="s">
        <v>7551</v>
      </c>
      <c r="N2597">
        <v>3.2936111110000001</v>
      </c>
      <c r="O2597">
        <v>0</v>
      </c>
      <c r="P2597">
        <v>21</v>
      </c>
      <c r="Q2597">
        <v>0</v>
      </c>
      <c r="R2597">
        <v>6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10.657107823881672</v>
      </c>
      <c r="Y2597">
        <v>0</v>
      </c>
      <c r="Z2597">
        <v>7.1568843396681796</v>
      </c>
      <c r="AA2597">
        <v>0</v>
      </c>
      <c r="AB2597">
        <v>0</v>
      </c>
      <c r="AC2597">
        <v>0</v>
      </c>
      <c r="AD2597">
        <v>0</v>
      </c>
      <c r="AE2597">
        <v>17.813992163549852</v>
      </c>
    </row>
    <row r="2598" spans="1:31" x14ac:dyDescent="0.25">
      <c r="A2598">
        <v>1900625</v>
      </c>
      <c r="B2598">
        <v>1</v>
      </c>
      <c r="C2598" t="s">
        <v>81</v>
      </c>
      <c r="D2598" t="s">
        <v>120</v>
      </c>
      <c r="E2598" t="s">
        <v>149</v>
      </c>
      <c r="F2598" t="s">
        <v>6512</v>
      </c>
      <c r="G2598" t="s">
        <v>151</v>
      </c>
      <c r="H2598" t="s">
        <v>134</v>
      </c>
      <c r="I2598" t="s">
        <v>135</v>
      </c>
      <c r="J2598" t="s">
        <v>136</v>
      </c>
      <c r="K2598" t="s">
        <v>137</v>
      </c>
      <c r="L2598" t="s">
        <v>7552</v>
      </c>
      <c r="M2598" t="s">
        <v>7553</v>
      </c>
      <c r="N2598">
        <v>1.814166666</v>
      </c>
      <c r="O2598">
        <v>0</v>
      </c>
      <c r="P2598">
        <v>575</v>
      </c>
      <c r="Q2598">
        <v>0</v>
      </c>
      <c r="R2598">
        <v>0</v>
      </c>
      <c r="S2598">
        <v>0</v>
      </c>
      <c r="T2598">
        <v>19</v>
      </c>
      <c r="U2598">
        <v>0</v>
      </c>
      <c r="V2598">
        <v>0</v>
      </c>
      <c r="W2598">
        <v>0</v>
      </c>
      <c r="X2598">
        <v>263.19557011194257</v>
      </c>
      <c r="Y2598">
        <v>0</v>
      </c>
      <c r="Z2598">
        <v>0</v>
      </c>
      <c r="AA2598">
        <v>0</v>
      </c>
      <c r="AB2598">
        <v>37.436636667338853</v>
      </c>
      <c r="AC2598">
        <v>0</v>
      </c>
      <c r="AD2598">
        <v>0</v>
      </c>
      <c r="AE2598">
        <v>300.63220677928143</v>
      </c>
    </row>
    <row r="2599" spans="1:31" x14ac:dyDescent="0.25">
      <c r="A2599">
        <v>1900150</v>
      </c>
      <c r="B2599">
        <v>1</v>
      </c>
      <c r="C2599" t="s">
        <v>81</v>
      </c>
      <c r="D2599" t="s">
        <v>115</v>
      </c>
      <c r="E2599" t="s">
        <v>190</v>
      </c>
      <c r="F2599" t="s">
        <v>7554</v>
      </c>
      <c r="G2599" t="s">
        <v>263</v>
      </c>
      <c r="H2599" t="s">
        <v>157</v>
      </c>
      <c r="I2599" t="s">
        <v>135</v>
      </c>
      <c r="J2599" t="s">
        <v>136</v>
      </c>
      <c r="K2599" t="s">
        <v>203</v>
      </c>
      <c r="L2599" t="s">
        <v>7555</v>
      </c>
      <c r="M2599" t="s">
        <v>7556</v>
      </c>
      <c r="N2599">
        <v>6.6049294439999997</v>
      </c>
      <c r="O2599">
        <v>0</v>
      </c>
      <c r="P2599">
        <v>44</v>
      </c>
      <c r="Q2599">
        <v>0</v>
      </c>
      <c r="R2599">
        <v>1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52.064506677256176</v>
      </c>
      <c r="Y2599">
        <v>0</v>
      </c>
      <c r="Z2599">
        <v>5.4753130862523335E-2</v>
      </c>
      <c r="AA2599">
        <v>0</v>
      </c>
      <c r="AB2599">
        <v>10.543771164768255</v>
      </c>
      <c r="AC2599">
        <v>0</v>
      </c>
      <c r="AD2599">
        <v>0</v>
      </c>
      <c r="AE2599">
        <v>62.663030972886958</v>
      </c>
    </row>
    <row r="2600" spans="1:31" x14ac:dyDescent="0.25">
      <c r="A2600">
        <v>1900814</v>
      </c>
      <c r="B2600">
        <v>1</v>
      </c>
      <c r="C2600" t="s">
        <v>80</v>
      </c>
      <c r="D2600" t="s">
        <v>99</v>
      </c>
      <c r="E2600" t="s">
        <v>140</v>
      </c>
      <c r="F2600" t="s">
        <v>7557</v>
      </c>
      <c r="G2600" t="s">
        <v>217</v>
      </c>
      <c r="H2600" t="s">
        <v>134</v>
      </c>
      <c r="I2600" t="s">
        <v>135</v>
      </c>
      <c r="J2600" t="s">
        <v>136</v>
      </c>
      <c r="K2600" t="s">
        <v>137</v>
      </c>
      <c r="L2600" t="s">
        <v>7558</v>
      </c>
      <c r="M2600" t="s">
        <v>7559</v>
      </c>
      <c r="N2600">
        <v>3.1441666659999998</v>
      </c>
      <c r="O2600">
        <v>0</v>
      </c>
      <c r="P2600">
        <v>3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3.3564808439607017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3.3564808439607017</v>
      </c>
    </row>
    <row r="2601" spans="1:31" x14ac:dyDescent="0.25">
      <c r="A2601">
        <v>1900837</v>
      </c>
      <c r="B2601">
        <v>1</v>
      </c>
      <c r="C2601" t="s">
        <v>80</v>
      </c>
      <c r="D2601" t="s">
        <v>98</v>
      </c>
      <c r="E2601" t="s">
        <v>131</v>
      </c>
      <c r="F2601" t="s">
        <v>583</v>
      </c>
      <c r="G2601" t="s">
        <v>133</v>
      </c>
      <c r="H2601" t="s">
        <v>134</v>
      </c>
      <c r="I2601" t="s">
        <v>135</v>
      </c>
      <c r="J2601" t="s">
        <v>136</v>
      </c>
      <c r="K2601" t="s">
        <v>137</v>
      </c>
      <c r="L2601" t="s">
        <v>7560</v>
      </c>
      <c r="M2601" t="s">
        <v>7561</v>
      </c>
      <c r="N2601">
        <v>1.7552777770000001</v>
      </c>
      <c r="O2601">
        <v>0</v>
      </c>
      <c r="P2601">
        <v>29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42.278259022109232</v>
      </c>
      <c r="Y2601">
        <v>0</v>
      </c>
      <c r="Z2601">
        <v>0</v>
      </c>
      <c r="AA2601">
        <v>0</v>
      </c>
      <c r="AB2601">
        <v>0.87024501919372443</v>
      </c>
      <c r="AC2601">
        <v>0</v>
      </c>
      <c r="AD2601">
        <v>0</v>
      </c>
      <c r="AE2601">
        <v>43.148504041302957</v>
      </c>
    </row>
    <row r="2602" spans="1:31" x14ac:dyDescent="0.25">
      <c r="A2602">
        <v>1900173</v>
      </c>
      <c r="B2602">
        <v>1</v>
      </c>
      <c r="C2602" t="s">
        <v>80</v>
      </c>
      <c r="D2602" t="s">
        <v>105</v>
      </c>
      <c r="E2602" t="s">
        <v>140</v>
      </c>
      <c r="F2602" t="s">
        <v>7562</v>
      </c>
      <c r="G2602" t="s">
        <v>217</v>
      </c>
      <c r="H2602" t="s">
        <v>134</v>
      </c>
      <c r="I2602" t="s">
        <v>135</v>
      </c>
      <c r="J2602" t="s">
        <v>136</v>
      </c>
      <c r="K2602" t="s">
        <v>137</v>
      </c>
      <c r="L2602" t="s">
        <v>7563</v>
      </c>
      <c r="M2602" t="s">
        <v>7564</v>
      </c>
      <c r="N2602">
        <v>9.4991666660000007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2.6519951195123559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2.6519951195123559</v>
      </c>
    </row>
    <row r="2603" spans="1:31" x14ac:dyDescent="0.25">
      <c r="A2603">
        <v>1900104</v>
      </c>
      <c r="B2603">
        <v>1</v>
      </c>
      <c r="C2603" t="s">
        <v>81</v>
      </c>
      <c r="D2603" t="s">
        <v>112</v>
      </c>
      <c r="E2603" t="s">
        <v>190</v>
      </c>
      <c r="F2603" t="s">
        <v>7565</v>
      </c>
      <c r="G2603" t="s">
        <v>701</v>
      </c>
      <c r="H2603" t="s">
        <v>157</v>
      </c>
      <c r="I2603" t="s">
        <v>135</v>
      </c>
      <c r="J2603" t="s">
        <v>136</v>
      </c>
      <c r="K2603" t="s">
        <v>137</v>
      </c>
      <c r="L2603" t="s">
        <v>7566</v>
      </c>
      <c r="M2603" t="s">
        <v>7567</v>
      </c>
      <c r="N2603">
        <v>5.5727777769999998</v>
      </c>
      <c r="O2603">
        <v>0</v>
      </c>
      <c r="P2603">
        <v>0</v>
      </c>
      <c r="Q2603">
        <v>6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165.07562976653026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165.07562976653026</v>
      </c>
    </row>
    <row r="2604" spans="1:31" x14ac:dyDescent="0.25">
      <c r="A2604">
        <v>1900791</v>
      </c>
      <c r="B2604">
        <v>1</v>
      </c>
      <c r="C2604" t="s">
        <v>80</v>
      </c>
      <c r="D2604" t="s">
        <v>103</v>
      </c>
      <c r="E2604" t="s">
        <v>149</v>
      </c>
      <c r="F2604" t="s">
        <v>7096</v>
      </c>
      <c r="G2604" t="s">
        <v>151</v>
      </c>
      <c r="H2604" t="s">
        <v>134</v>
      </c>
      <c r="I2604" t="s">
        <v>135</v>
      </c>
      <c r="J2604" t="s">
        <v>136</v>
      </c>
      <c r="K2604" t="s">
        <v>137</v>
      </c>
      <c r="L2604" t="s">
        <v>7568</v>
      </c>
      <c r="M2604" t="s">
        <v>7569</v>
      </c>
      <c r="N2604">
        <v>0.48555555500000003</v>
      </c>
      <c r="O2604">
        <v>0</v>
      </c>
      <c r="P2604">
        <v>418</v>
      </c>
      <c r="Q2604">
        <v>0</v>
      </c>
      <c r="R2604">
        <v>0</v>
      </c>
      <c r="S2604">
        <v>0</v>
      </c>
      <c r="T2604">
        <v>68</v>
      </c>
      <c r="U2604">
        <v>0</v>
      </c>
      <c r="V2604">
        <v>0</v>
      </c>
      <c r="W2604">
        <v>0</v>
      </c>
      <c r="X2604">
        <v>66.640204631931638</v>
      </c>
      <c r="Y2604">
        <v>0</v>
      </c>
      <c r="Z2604">
        <v>0</v>
      </c>
      <c r="AA2604">
        <v>0</v>
      </c>
      <c r="AB2604">
        <v>42.757297084719426</v>
      </c>
      <c r="AC2604">
        <v>0</v>
      </c>
      <c r="AD2604">
        <v>0</v>
      </c>
      <c r="AE2604">
        <v>109.39750171665106</v>
      </c>
    </row>
    <row r="2605" spans="1:31" x14ac:dyDescent="0.25">
      <c r="A2605">
        <v>1900319</v>
      </c>
      <c r="B2605">
        <v>1</v>
      </c>
      <c r="C2605" t="s">
        <v>80</v>
      </c>
      <c r="D2605" t="s">
        <v>83</v>
      </c>
      <c r="E2605" t="s">
        <v>131</v>
      </c>
      <c r="F2605" t="s">
        <v>7570</v>
      </c>
      <c r="G2605" t="s">
        <v>133</v>
      </c>
      <c r="H2605" t="s">
        <v>134</v>
      </c>
      <c r="I2605" t="s">
        <v>135</v>
      </c>
      <c r="J2605" t="s">
        <v>136</v>
      </c>
      <c r="K2605" t="s">
        <v>137</v>
      </c>
      <c r="L2605" t="s">
        <v>7571</v>
      </c>
      <c r="M2605" t="s">
        <v>7572</v>
      </c>
      <c r="N2605">
        <v>3.5538888879999999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8</v>
      </c>
      <c r="U2605">
        <v>0</v>
      </c>
      <c r="V2605">
        <v>1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59.902406969137523</v>
      </c>
      <c r="AC2605">
        <v>0</v>
      </c>
      <c r="AD2605">
        <v>3.5194043911417996</v>
      </c>
      <c r="AE2605">
        <v>63.421811360279321</v>
      </c>
    </row>
    <row r="2606" spans="1:31" x14ac:dyDescent="0.25">
      <c r="A2606">
        <v>1900296</v>
      </c>
      <c r="B2606">
        <v>1</v>
      </c>
      <c r="C2606" t="s">
        <v>81</v>
      </c>
      <c r="D2606" t="s">
        <v>118</v>
      </c>
      <c r="E2606" t="s">
        <v>149</v>
      </c>
      <c r="F2606" t="s">
        <v>7573</v>
      </c>
      <c r="G2606" t="s">
        <v>151</v>
      </c>
      <c r="H2606" t="s">
        <v>134</v>
      </c>
      <c r="I2606" t="s">
        <v>135</v>
      </c>
      <c r="J2606" t="s">
        <v>136</v>
      </c>
      <c r="K2606" t="s">
        <v>137</v>
      </c>
      <c r="L2606" t="s">
        <v>7574</v>
      </c>
      <c r="M2606" t="s">
        <v>7575</v>
      </c>
      <c r="N2606">
        <v>3.426388888</v>
      </c>
      <c r="O2606">
        <v>0</v>
      </c>
      <c r="P2606">
        <v>16</v>
      </c>
      <c r="Q2606">
        <v>0</v>
      </c>
      <c r="R2606">
        <v>3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16.577113216544241</v>
      </c>
      <c r="Y2606">
        <v>0</v>
      </c>
      <c r="Z2606">
        <v>16.524213130043719</v>
      </c>
      <c r="AA2606">
        <v>0</v>
      </c>
      <c r="AB2606">
        <v>0</v>
      </c>
      <c r="AC2606">
        <v>0</v>
      </c>
      <c r="AD2606">
        <v>0</v>
      </c>
      <c r="AE2606">
        <v>33.10132634658796</v>
      </c>
    </row>
    <row r="2607" spans="1:31" x14ac:dyDescent="0.25">
      <c r="A2607">
        <v>1900860</v>
      </c>
      <c r="B2607">
        <v>1</v>
      </c>
      <c r="C2607" t="s">
        <v>81</v>
      </c>
      <c r="D2607" t="s">
        <v>123</v>
      </c>
      <c r="E2607" t="s">
        <v>149</v>
      </c>
      <c r="F2607" t="s">
        <v>7313</v>
      </c>
      <c r="G2607" t="s">
        <v>151</v>
      </c>
      <c r="H2607" t="s">
        <v>134</v>
      </c>
      <c r="I2607" t="s">
        <v>135</v>
      </c>
      <c r="J2607" t="s">
        <v>136</v>
      </c>
      <c r="K2607" t="s">
        <v>137</v>
      </c>
      <c r="L2607" t="s">
        <v>7576</v>
      </c>
      <c r="M2607" t="s">
        <v>7577</v>
      </c>
      <c r="N2607">
        <v>10.2575</v>
      </c>
      <c r="O2607">
        <v>0</v>
      </c>
      <c r="P2607">
        <v>741</v>
      </c>
      <c r="Q2607">
        <v>0</v>
      </c>
      <c r="R2607">
        <v>0</v>
      </c>
      <c r="S2607">
        <v>0</v>
      </c>
      <c r="T2607">
        <v>86</v>
      </c>
      <c r="U2607">
        <v>0</v>
      </c>
      <c r="V2607">
        <v>0</v>
      </c>
      <c r="W2607">
        <v>0</v>
      </c>
      <c r="X2607">
        <v>1710.807134476489</v>
      </c>
      <c r="Y2607">
        <v>0</v>
      </c>
      <c r="Z2607">
        <v>0</v>
      </c>
      <c r="AA2607">
        <v>0</v>
      </c>
      <c r="AB2607">
        <v>702.17144263752084</v>
      </c>
      <c r="AC2607">
        <v>0</v>
      </c>
      <c r="AD2607">
        <v>0</v>
      </c>
      <c r="AE2607">
        <v>2412.9785771140096</v>
      </c>
    </row>
    <row r="2608" spans="1:31" x14ac:dyDescent="0.25">
      <c r="A2608">
        <v>1901006</v>
      </c>
      <c r="B2608">
        <v>1</v>
      </c>
      <c r="C2608" t="s">
        <v>80</v>
      </c>
      <c r="D2608" t="s">
        <v>93</v>
      </c>
      <c r="E2608" t="s">
        <v>190</v>
      </c>
      <c r="F2608" t="s">
        <v>7578</v>
      </c>
      <c r="G2608" t="s">
        <v>241</v>
      </c>
      <c r="H2608" t="s">
        <v>157</v>
      </c>
      <c r="I2608" t="s">
        <v>135</v>
      </c>
      <c r="J2608" t="s">
        <v>136</v>
      </c>
      <c r="K2608" t="s">
        <v>137</v>
      </c>
      <c r="L2608" t="s">
        <v>7579</v>
      </c>
      <c r="M2608" t="s">
        <v>7580</v>
      </c>
      <c r="N2608">
        <v>7.3272222219999996</v>
      </c>
      <c r="O2608">
        <v>0</v>
      </c>
      <c r="P2608">
        <v>28</v>
      </c>
      <c r="Q2608">
        <v>0</v>
      </c>
      <c r="R2608">
        <v>14</v>
      </c>
      <c r="S2608">
        <v>0</v>
      </c>
      <c r="T2608">
        <v>6</v>
      </c>
      <c r="U2608">
        <v>0</v>
      </c>
      <c r="V2608">
        <v>0</v>
      </c>
      <c r="W2608">
        <v>0</v>
      </c>
      <c r="X2608">
        <v>70.191915987860327</v>
      </c>
      <c r="Y2608">
        <v>0</v>
      </c>
      <c r="Z2608">
        <v>211.72313862407526</v>
      </c>
      <c r="AA2608">
        <v>0</v>
      </c>
      <c r="AB2608">
        <v>17.660502421452751</v>
      </c>
      <c r="AC2608">
        <v>0</v>
      </c>
      <c r="AD2608">
        <v>0</v>
      </c>
      <c r="AE2608">
        <v>299.57555703338835</v>
      </c>
    </row>
    <row r="2609" spans="1:31" x14ac:dyDescent="0.25">
      <c r="A2609">
        <v>1900737</v>
      </c>
      <c r="B2609">
        <v>1</v>
      </c>
      <c r="C2609" t="s">
        <v>80</v>
      </c>
      <c r="D2609" t="s">
        <v>111</v>
      </c>
      <c r="E2609" t="s">
        <v>160</v>
      </c>
      <c r="F2609" t="s">
        <v>5203</v>
      </c>
      <c r="G2609" t="s">
        <v>133</v>
      </c>
      <c r="H2609" t="s">
        <v>134</v>
      </c>
      <c r="I2609" t="s">
        <v>135</v>
      </c>
      <c r="J2609" t="s">
        <v>136</v>
      </c>
      <c r="K2609" t="s">
        <v>137</v>
      </c>
      <c r="L2609" t="s">
        <v>7581</v>
      </c>
      <c r="M2609" t="s">
        <v>7582</v>
      </c>
      <c r="N2609">
        <v>0.90166666600000001</v>
      </c>
      <c r="O2609">
        <v>0</v>
      </c>
      <c r="P2609">
        <v>194</v>
      </c>
      <c r="Q2609">
        <v>0</v>
      </c>
      <c r="R2609">
        <v>0</v>
      </c>
      <c r="S2609">
        <v>0</v>
      </c>
      <c r="T2609">
        <v>25</v>
      </c>
      <c r="U2609">
        <v>0</v>
      </c>
      <c r="V2609">
        <v>0</v>
      </c>
      <c r="W2609">
        <v>0</v>
      </c>
      <c r="X2609">
        <v>56.458821916146796</v>
      </c>
      <c r="Y2609">
        <v>0</v>
      </c>
      <c r="Z2609">
        <v>0</v>
      </c>
      <c r="AA2609">
        <v>0</v>
      </c>
      <c r="AB2609">
        <v>12.85057581260649</v>
      </c>
      <c r="AC2609">
        <v>0</v>
      </c>
      <c r="AD2609">
        <v>0</v>
      </c>
      <c r="AE2609">
        <v>69.309397728753282</v>
      </c>
    </row>
    <row r="2610" spans="1:31" x14ac:dyDescent="0.25">
      <c r="A2610">
        <v>1900499</v>
      </c>
      <c r="B2610">
        <v>1</v>
      </c>
      <c r="C2610" t="s">
        <v>80</v>
      </c>
      <c r="D2610" t="s">
        <v>95</v>
      </c>
      <c r="E2610" t="s">
        <v>171</v>
      </c>
      <c r="F2610" t="s">
        <v>607</v>
      </c>
      <c r="G2610" t="s">
        <v>604</v>
      </c>
      <c r="H2610" t="s">
        <v>157</v>
      </c>
      <c r="I2610" t="s">
        <v>135</v>
      </c>
      <c r="J2610" t="s">
        <v>136</v>
      </c>
      <c r="K2610" t="s">
        <v>137</v>
      </c>
      <c r="L2610" t="s">
        <v>7583</v>
      </c>
      <c r="M2610" t="s">
        <v>7584</v>
      </c>
      <c r="N2610">
        <v>0.47666666600000002</v>
      </c>
      <c r="O2610">
        <v>7</v>
      </c>
      <c r="P2610">
        <v>3590</v>
      </c>
      <c r="Q2610">
        <v>2</v>
      </c>
      <c r="R2610">
        <v>44</v>
      </c>
      <c r="S2610">
        <v>17</v>
      </c>
      <c r="T2610">
        <v>203</v>
      </c>
      <c r="U2610">
        <v>3</v>
      </c>
      <c r="V2610">
        <v>1</v>
      </c>
      <c r="W2610">
        <v>9.6828386091104495</v>
      </c>
      <c r="X2610">
        <v>499.34144803578079</v>
      </c>
      <c r="Y2610">
        <v>0.59181564324960001</v>
      </c>
      <c r="Z2610">
        <v>11.015217546881942</v>
      </c>
      <c r="AA2610">
        <v>71.528119508200206</v>
      </c>
      <c r="AB2610">
        <v>186.57475226756526</v>
      </c>
      <c r="AC2610">
        <v>129.05177812944811</v>
      </c>
      <c r="AD2610">
        <v>0.4532632867789067</v>
      </c>
      <c r="AE2610">
        <v>908.2392330270153</v>
      </c>
    </row>
    <row r="2611" spans="1:31" x14ac:dyDescent="0.25">
      <c r="A2611">
        <v>1900050</v>
      </c>
      <c r="B2611">
        <v>1</v>
      </c>
      <c r="C2611" t="s">
        <v>80</v>
      </c>
      <c r="D2611" t="s">
        <v>90</v>
      </c>
      <c r="E2611" t="s">
        <v>140</v>
      </c>
      <c r="F2611" t="s">
        <v>7585</v>
      </c>
      <c r="G2611" t="s">
        <v>283</v>
      </c>
      <c r="H2611" t="s">
        <v>134</v>
      </c>
      <c r="I2611" t="s">
        <v>135</v>
      </c>
      <c r="J2611" t="s">
        <v>136</v>
      </c>
      <c r="K2611" t="s">
        <v>137</v>
      </c>
      <c r="L2611" t="s">
        <v>7586</v>
      </c>
      <c r="M2611" t="s">
        <v>7587</v>
      </c>
      <c r="N2611">
        <v>2.323611111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0.89342072849020049</v>
      </c>
      <c r="Y2611">
        <v>0</v>
      </c>
      <c r="Z2611">
        <v>0</v>
      </c>
      <c r="AA2611">
        <v>0</v>
      </c>
      <c r="AB2611">
        <v>6.1781034964250006E-4</v>
      </c>
      <c r="AC2611">
        <v>0</v>
      </c>
      <c r="AD2611">
        <v>0</v>
      </c>
      <c r="AE2611">
        <v>0.89403853883984297</v>
      </c>
    </row>
    <row r="2612" spans="1:31" x14ac:dyDescent="0.25">
      <c r="A2612">
        <v>1900937</v>
      </c>
      <c r="B2612">
        <v>1</v>
      </c>
      <c r="C2612" t="s">
        <v>80</v>
      </c>
      <c r="D2612" t="s">
        <v>93</v>
      </c>
      <c r="E2612" t="s">
        <v>149</v>
      </c>
      <c r="F2612" t="s">
        <v>7588</v>
      </c>
      <c r="G2612" t="s">
        <v>151</v>
      </c>
      <c r="H2612" t="s">
        <v>134</v>
      </c>
      <c r="I2612" t="s">
        <v>135</v>
      </c>
      <c r="J2612" t="s">
        <v>136</v>
      </c>
      <c r="K2612" t="s">
        <v>137</v>
      </c>
      <c r="L2612" t="s">
        <v>7589</v>
      </c>
      <c r="M2612" t="s">
        <v>7590</v>
      </c>
      <c r="N2612">
        <v>1.239166666</v>
      </c>
      <c r="O2612">
        <v>0</v>
      </c>
      <c r="P2612">
        <v>724</v>
      </c>
      <c r="Q2612">
        <v>0</v>
      </c>
      <c r="R2612">
        <v>0</v>
      </c>
      <c r="S2612">
        <v>0</v>
      </c>
      <c r="T2612">
        <v>44</v>
      </c>
      <c r="U2612">
        <v>0</v>
      </c>
      <c r="V2612">
        <v>0</v>
      </c>
      <c r="W2612">
        <v>0</v>
      </c>
      <c r="X2612">
        <v>260.40562310136346</v>
      </c>
      <c r="Y2612">
        <v>0</v>
      </c>
      <c r="Z2612">
        <v>0</v>
      </c>
      <c r="AA2612">
        <v>0</v>
      </c>
      <c r="AB2612">
        <v>72.233610485492562</v>
      </c>
      <c r="AC2612">
        <v>0</v>
      </c>
      <c r="AD2612">
        <v>0</v>
      </c>
      <c r="AE2612">
        <v>332.63923358685599</v>
      </c>
    </row>
    <row r="2613" spans="1:31" x14ac:dyDescent="0.25">
      <c r="A2613">
        <v>1900691</v>
      </c>
      <c r="B2613">
        <v>1</v>
      </c>
      <c r="C2613" t="s">
        <v>80</v>
      </c>
      <c r="D2613" t="s">
        <v>95</v>
      </c>
      <c r="E2613" t="s">
        <v>131</v>
      </c>
      <c r="F2613" t="s">
        <v>7591</v>
      </c>
      <c r="G2613" t="s">
        <v>133</v>
      </c>
      <c r="H2613" t="s">
        <v>134</v>
      </c>
      <c r="I2613" t="s">
        <v>135</v>
      </c>
      <c r="J2613" t="s">
        <v>136</v>
      </c>
      <c r="K2613" t="s">
        <v>137</v>
      </c>
      <c r="L2613" t="s">
        <v>7592</v>
      </c>
      <c r="M2613" t="s">
        <v>7593</v>
      </c>
      <c r="N2613">
        <v>3.2402777770000002</v>
      </c>
      <c r="O2613">
        <v>0</v>
      </c>
      <c r="P2613">
        <v>61</v>
      </c>
      <c r="Q2613">
        <v>0</v>
      </c>
      <c r="R2613">
        <v>0</v>
      </c>
      <c r="S2613">
        <v>0</v>
      </c>
      <c r="T2613">
        <v>41</v>
      </c>
      <c r="U2613">
        <v>0</v>
      </c>
      <c r="V2613">
        <v>1</v>
      </c>
      <c r="W2613">
        <v>0</v>
      </c>
      <c r="X2613">
        <v>80.892720139285814</v>
      </c>
      <c r="Y2613">
        <v>0</v>
      </c>
      <c r="Z2613">
        <v>0</v>
      </c>
      <c r="AA2613">
        <v>0</v>
      </c>
      <c r="AB2613">
        <v>165.92806247936213</v>
      </c>
      <c r="AC2613">
        <v>0</v>
      </c>
      <c r="AD2613">
        <v>22.464546616532186</v>
      </c>
      <c r="AE2613">
        <v>269.28532923518014</v>
      </c>
    </row>
    <row r="2614" spans="1:31" x14ac:dyDescent="0.25">
      <c r="A2614">
        <v>1900545</v>
      </c>
      <c r="B2614">
        <v>1</v>
      </c>
      <c r="C2614" t="s">
        <v>80</v>
      </c>
      <c r="D2614" t="s">
        <v>100</v>
      </c>
      <c r="E2614" t="s">
        <v>131</v>
      </c>
      <c r="F2614" t="s">
        <v>7594</v>
      </c>
      <c r="G2614" t="s">
        <v>1072</v>
      </c>
      <c r="H2614" t="s">
        <v>134</v>
      </c>
      <c r="I2614" t="s">
        <v>135</v>
      </c>
      <c r="J2614" t="s">
        <v>136</v>
      </c>
      <c r="K2614" t="s">
        <v>137</v>
      </c>
      <c r="L2614" t="s">
        <v>7595</v>
      </c>
      <c r="M2614" t="s">
        <v>7596</v>
      </c>
      <c r="N2614">
        <v>3.0122222220000001</v>
      </c>
      <c r="O2614">
        <v>0</v>
      </c>
      <c r="P2614">
        <v>63</v>
      </c>
      <c r="Q2614">
        <v>0</v>
      </c>
      <c r="R2614">
        <v>0</v>
      </c>
      <c r="S2614">
        <v>0</v>
      </c>
      <c r="T2614">
        <v>2</v>
      </c>
      <c r="U2614">
        <v>0</v>
      </c>
      <c r="V2614">
        <v>0</v>
      </c>
      <c r="W2614">
        <v>0</v>
      </c>
      <c r="X2614">
        <v>57.969848036198819</v>
      </c>
      <c r="Y2614">
        <v>0</v>
      </c>
      <c r="Z2614">
        <v>0</v>
      </c>
      <c r="AA2614">
        <v>0</v>
      </c>
      <c r="AB2614">
        <v>7.0170735599012204</v>
      </c>
      <c r="AC2614">
        <v>0</v>
      </c>
      <c r="AD2614">
        <v>0</v>
      </c>
      <c r="AE2614">
        <v>64.986921596100046</v>
      </c>
    </row>
    <row r="2615" spans="1:31" x14ac:dyDescent="0.25">
      <c r="A2615">
        <v>1900745</v>
      </c>
      <c r="B2615">
        <v>1</v>
      </c>
      <c r="C2615" t="s">
        <v>80</v>
      </c>
      <c r="D2615" t="s">
        <v>97</v>
      </c>
      <c r="E2615" t="s">
        <v>131</v>
      </c>
      <c r="F2615" t="s">
        <v>7597</v>
      </c>
      <c r="G2615" t="s">
        <v>133</v>
      </c>
      <c r="H2615" t="s">
        <v>134</v>
      </c>
      <c r="I2615" t="s">
        <v>135</v>
      </c>
      <c r="J2615" t="s">
        <v>136</v>
      </c>
      <c r="K2615" t="s">
        <v>137</v>
      </c>
      <c r="L2615" t="s">
        <v>7598</v>
      </c>
      <c r="M2615" t="s">
        <v>7599</v>
      </c>
      <c r="N2615">
        <v>1.7627777769999999</v>
      </c>
      <c r="O2615">
        <v>0</v>
      </c>
      <c r="P2615">
        <v>4</v>
      </c>
      <c r="Q2615">
        <v>0</v>
      </c>
      <c r="R2615">
        <v>1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9.1179266289594239</v>
      </c>
      <c r="Y2615">
        <v>0</v>
      </c>
      <c r="Z2615">
        <v>8.2403576945036111E-2</v>
      </c>
      <c r="AA2615">
        <v>0</v>
      </c>
      <c r="AB2615">
        <v>6.9298156029848288</v>
      </c>
      <c r="AC2615">
        <v>0</v>
      </c>
      <c r="AD2615">
        <v>0</v>
      </c>
      <c r="AE2615">
        <v>16.130145808889289</v>
      </c>
    </row>
    <row r="2616" spans="1:31" x14ac:dyDescent="0.25">
      <c r="A2616">
        <v>1899958</v>
      </c>
      <c r="B2616">
        <v>1</v>
      </c>
      <c r="C2616" t="s">
        <v>81</v>
      </c>
      <c r="D2616" t="s">
        <v>128</v>
      </c>
      <c r="E2616" t="s">
        <v>149</v>
      </c>
      <c r="F2616" t="s">
        <v>7600</v>
      </c>
      <c r="G2616" t="s">
        <v>151</v>
      </c>
      <c r="H2616" t="s">
        <v>134</v>
      </c>
      <c r="I2616" t="s">
        <v>135</v>
      </c>
      <c r="J2616" t="s">
        <v>136</v>
      </c>
      <c r="K2616" t="s">
        <v>137</v>
      </c>
      <c r="L2616" t="s">
        <v>7601</v>
      </c>
      <c r="M2616" t="s">
        <v>7602</v>
      </c>
      <c r="N2616">
        <v>4.0163888879999998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25</v>
      </c>
      <c r="U2616">
        <v>0</v>
      </c>
      <c r="V2616">
        <v>2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65.866791199856053</v>
      </c>
      <c r="AC2616">
        <v>0</v>
      </c>
      <c r="AD2616">
        <v>81.208539369514853</v>
      </c>
      <c r="AE2616">
        <v>147.07533056937092</v>
      </c>
    </row>
    <row r="2617" spans="1:31" x14ac:dyDescent="0.25">
      <c r="A2617">
        <v>1900353</v>
      </c>
      <c r="B2617">
        <v>1</v>
      </c>
      <c r="C2617" t="s">
        <v>80</v>
      </c>
      <c r="D2617" t="s">
        <v>88</v>
      </c>
      <c r="E2617" t="s">
        <v>160</v>
      </c>
      <c r="F2617" t="s">
        <v>7603</v>
      </c>
      <c r="G2617" t="s">
        <v>1162</v>
      </c>
      <c r="H2617" t="s">
        <v>134</v>
      </c>
      <c r="I2617" t="s">
        <v>135</v>
      </c>
      <c r="J2617" t="s">
        <v>136</v>
      </c>
      <c r="K2617" t="s">
        <v>137</v>
      </c>
      <c r="L2617" t="s">
        <v>7604</v>
      </c>
      <c r="M2617" t="s">
        <v>7605</v>
      </c>
      <c r="N2617">
        <v>4.869444444</v>
      </c>
      <c r="O2617">
        <v>0</v>
      </c>
      <c r="P2617">
        <v>91</v>
      </c>
      <c r="Q2617">
        <v>0</v>
      </c>
      <c r="R2617">
        <v>0</v>
      </c>
      <c r="S2617">
        <v>0</v>
      </c>
      <c r="T2617">
        <v>7</v>
      </c>
      <c r="U2617">
        <v>0</v>
      </c>
      <c r="V2617">
        <v>0</v>
      </c>
      <c r="W2617">
        <v>0</v>
      </c>
      <c r="X2617">
        <v>145.88621743422073</v>
      </c>
      <c r="Y2617">
        <v>0</v>
      </c>
      <c r="Z2617">
        <v>0</v>
      </c>
      <c r="AA2617">
        <v>0</v>
      </c>
      <c r="AB2617">
        <v>51.832712031900215</v>
      </c>
      <c r="AC2617">
        <v>0</v>
      </c>
      <c r="AD2617">
        <v>0</v>
      </c>
      <c r="AE2617">
        <v>197.71892946612093</v>
      </c>
    </row>
    <row r="2618" spans="1:31" x14ac:dyDescent="0.25">
      <c r="A2618">
        <v>1900453</v>
      </c>
      <c r="B2618">
        <v>1</v>
      </c>
      <c r="C2618" t="s">
        <v>81</v>
      </c>
      <c r="D2618" t="s">
        <v>123</v>
      </c>
      <c r="E2618" t="s">
        <v>171</v>
      </c>
      <c r="F2618" t="s">
        <v>4473</v>
      </c>
      <c r="G2618" t="s">
        <v>156</v>
      </c>
      <c r="H2618" t="s">
        <v>157</v>
      </c>
      <c r="I2618" t="s">
        <v>135</v>
      </c>
      <c r="J2618" t="s">
        <v>136</v>
      </c>
      <c r="K2618" t="s">
        <v>137</v>
      </c>
      <c r="L2618" t="s">
        <v>7606</v>
      </c>
      <c r="M2618" t="s">
        <v>7607</v>
      </c>
      <c r="N2618">
        <v>0.15833333299999999</v>
      </c>
      <c r="O2618">
        <v>5</v>
      </c>
      <c r="P2618">
        <v>15</v>
      </c>
      <c r="Q2618">
        <v>179</v>
      </c>
      <c r="R2618">
        <v>265</v>
      </c>
      <c r="S2618">
        <v>29</v>
      </c>
      <c r="T2618">
        <v>46</v>
      </c>
      <c r="U2618">
        <v>19</v>
      </c>
      <c r="V2618">
        <v>0</v>
      </c>
      <c r="W2618">
        <v>0.48726741396666667</v>
      </c>
      <c r="X2618">
        <v>2.0436834072416667</v>
      </c>
      <c r="Y2618">
        <v>63.558598628413854</v>
      </c>
      <c r="Z2618">
        <v>63.553764891912799</v>
      </c>
      <c r="AA2618">
        <v>15.695961932868666</v>
      </c>
      <c r="AB2618">
        <v>19.566370331872914</v>
      </c>
      <c r="AC2618">
        <v>949.25792909002905</v>
      </c>
      <c r="AD2618">
        <v>0</v>
      </c>
      <c r="AE2618">
        <v>1114.1635756963055</v>
      </c>
    </row>
    <row r="2619" spans="1:31" x14ac:dyDescent="0.25">
      <c r="A2619">
        <v>1900422</v>
      </c>
      <c r="B2619">
        <v>1</v>
      </c>
      <c r="C2619" t="s">
        <v>80</v>
      </c>
      <c r="D2619" t="s">
        <v>90</v>
      </c>
      <c r="E2619" t="s">
        <v>149</v>
      </c>
      <c r="F2619" t="s">
        <v>5016</v>
      </c>
      <c r="G2619" t="s">
        <v>151</v>
      </c>
      <c r="H2619" t="s">
        <v>134</v>
      </c>
      <c r="I2619" t="s">
        <v>135</v>
      </c>
      <c r="J2619" t="s">
        <v>136</v>
      </c>
      <c r="K2619" t="s">
        <v>137</v>
      </c>
      <c r="L2619" t="s">
        <v>7608</v>
      </c>
      <c r="M2619" t="s">
        <v>6355</v>
      </c>
      <c r="N2619">
        <v>4.9333333330000002</v>
      </c>
      <c r="O2619">
        <v>0</v>
      </c>
      <c r="P2619">
        <v>399</v>
      </c>
      <c r="Q2619">
        <v>0</v>
      </c>
      <c r="R2619">
        <v>0</v>
      </c>
      <c r="S2619">
        <v>0</v>
      </c>
      <c r="T2619">
        <v>29</v>
      </c>
      <c r="U2619">
        <v>0</v>
      </c>
      <c r="V2619">
        <v>0</v>
      </c>
      <c r="W2619">
        <v>0</v>
      </c>
      <c r="X2619">
        <v>614.64468705606271</v>
      </c>
      <c r="Y2619">
        <v>0</v>
      </c>
      <c r="Z2619">
        <v>0</v>
      </c>
      <c r="AA2619">
        <v>0</v>
      </c>
      <c r="AB2619">
        <v>113.79977850752509</v>
      </c>
      <c r="AC2619">
        <v>0</v>
      </c>
      <c r="AD2619">
        <v>0</v>
      </c>
      <c r="AE2619">
        <v>728.44446556358776</v>
      </c>
    </row>
    <row r="2620" spans="1:31" x14ac:dyDescent="0.25">
      <c r="A2620">
        <v>1900373</v>
      </c>
      <c r="B2620">
        <v>1</v>
      </c>
      <c r="C2620" t="s">
        <v>80</v>
      </c>
      <c r="D2620" t="s">
        <v>83</v>
      </c>
      <c r="E2620" t="s">
        <v>140</v>
      </c>
      <c r="F2620" t="s">
        <v>7609</v>
      </c>
      <c r="G2620" t="s">
        <v>342</v>
      </c>
      <c r="H2620" t="s">
        <v>134</v>
      </c>
      <c r="I2620" t="s">
        <v>135</v>
      </c>
      <c r="J2620" t="s">
        <v>136</v>
      </c>
      <c r="K2620" t="s">
        <v>137</v>
      </c>
      <c r="L2620" t="s">
        <v>7610</v>
      </c>
      <c r="M2620" t="s">
        <v>7611</v>
      </c>
      <c r="N2620">
        <v>5.0805555550000001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</row>
    <row r="2621" spans="1:31" x14ac:dyDescent="0.25">
      <c r="A2621">
        <v>1900734</v>
      </c>
      <c r="B2621">
        <v>1</v>
      </c>
      <c r="C2621" t="s">
        <v>81</v>
      </c>
      <c r="D2621" t="s">
        <v>128</v>
      </c>
      <c r="E2621" t="s">
        <v>160</v>
      </c>
      <c r="F2621" t="s">
        <v>7612</v>
      </c>
      <c r="G2621" t="s">
        <v>133</v>
      </c>
      <c r="H2621" t="s">
        <v>134</v>
      </c>
      <c r="I2621" t="s">
        <v>135</v>
      </c>
      <c r="J2621" t="s">
        <v>136</v>
      </c>
      <c r="K2621" t="s">
        <v>137</v>
      </c>
      <c r="L2621" t="s">
        <v>6399</v>
      </c>
      <c r="M2621" t="s">
        <v>7613</v>
      </c>
      <c r="N2621">
        <v>8.7274999999999991</v>
      </c>
      <c r="O2621">
        <v>0</v>
      </c>
      <c r="P2621">
        <v>95</v>
      </c>
      <c r="Q2621">
        <v>0</v>
      </c>
      <c r="R2621">
        <v>0</v>
      </c>
      <c r="S2621">
        <v>0</v>
      </c>
      <c r="T2621">
        <v>8</v>
      </c>
      <c r="U2621">
        <v>0</v>
      </c>
      <c r="V2621">
        <v>0</v>
      </c>
      <c r="W2621">
        <v>0</v>
      </c>
      <c r="X2621">
        <v>249.16796187617251</v>
      </c>
      <c r="Y2621">
        <v>0</v>
      </c>
      <c r="Z2621">
        <v>0</v>
      </c>
      <c r="AA2621">
        <v>0</v>
      </c>
      <c r="AB2621">
        <v>93.24604852260623</v>
      </c>
      <c r="AC2621">
        <v>0</v>
      </c>
      <c r="AD2621">
        <v>0</v>
      </c>
      <c r="AE2621">
        <v>342.41401039877871</v>
      </c>
    </row>
    <row r="2622" spans="1:31" x14ac:dyDescent="0.25">
      <c r="A2622">
        <v>1900591</v>
      </c>
      <c r="B2622">
        <v>1</v>
      </c>
      <c r="C2622" t="s">
        <v>81</v>
      </c>
      <c r="D2622" t="s">
        <v>120</v>
      </c>
      <c r="E2622" t="s">
        <v>149</v>
      </c>
      <c r="F2622" t="s">
        <v>7614</v>
      </c>
      <c r="G2622" t="s">
        <v>151</v>
      </c>
      <c r="H2622" t="s">
        <v>134</v>
      </c>
      <c r="I2622" t="s">
        <v>135</v>
      </c>
      <c r="J2622" t="s">
        <v>136</v>
      </c>
      <c r="K2622" t="s">
        <v>137</v>
      </c>
      <c r="L2622" t="s">
        <v>7615</v>
      </c>
      <c r="M2622" t="s">
        <v>7616</v>
      </c>
      <c r="N2622">
        <v>2.6261111110000002</v>
      </c>
      <c r="O2622">
        <v>0</v>
      </c>
      <c r="P2622">
        <v>240</v>
      </c>
      <c r="Q2622">
        <v>0</v>
      </c>
      <c r="R2622">
        <v>1</v>
      </c>
      <c r="S2622">
        <v>0</v>
      </c>
      <c r="T2622">
        <v>57</v>
      </c>
      <c r="U2622">
        <v>0</v>
      </c>
      <c r="V2622">
        <v>0</v>
      </c>
      <c r="W2622">
        <v>0</v>
      </c>
      <c r="X2622">
        <v>177.96765563156842</v>
      </c>
      <c r="Y2622">
        <v>0</v>
      </c>
      <c r="Z2622">
        <v>0</v>
      </c>
      <c r="AA2622">
        <v>0</v>
      </c>
      <c r="AB2622">
        <v>100.4617832826009</v>
      </c>
      <c r="AC2622">
        <v>0</v>
      </c>
      <c r="AD2622">
        <v>0</v>
      </c>
      <c r="AE2622">
        <v>278.42943891416934</v>
      </c>
    </row>
    <row r="2623" spans="1:31" x14ac:dyDescent="0.25">
      <c r="A2623">
        <v>1900757</v>
      </c>
      <c r="B2623">
        <v>1</v>
      </c>
      <c r="C2623" t="s">
        <v>81</v>
      </c>
      <c r="D2623" t="s">
        <v>128</v>
      </c>
      <c r="E2623" t="s">
        <v>149</v>
      </c>
      <c r="F2623" t="s">
        <v>3619</v>
      </c>
      <c r="G2623" t="s">
        <v>151</v>
      </c>
      <c r="H2623" t="s">
        <v>134</v>
      </c>
      <c r="I2623" t="s">
        <v>135</v>
      </c>
      <c r="J2623" t="s">
        <v>136</v>
      </c>
      <c r="K2623" t="s">
        <v>137</v>
      </c>
      <c r="L2623" t="s">
        <v>7617</v>
      </c>
      <c r="M2623" t="s">
        <v>7618</v>
      </c>
      <c r="N2623">
        <v>2.2583333329999999</v>
      </c>
      <c r="O2623">
        <v>0</v>
      </c>
      <c r="P2623">
        <v>767</v>
      </c>
      <c r="Q2623">
        <v>0</v>
      </c>
      <c r="R2623">
        <v>0</v>
      </c>
      <c r="S2623">
        <v>0</v>
      </c>
      <c r="T2623">
        <v>50</v>
      </c>
      <c r="U2623">
        <v>0</v>
      </c>
      <c r="V2623">
        <v>0</v>
      </c>
      <c r="W2623">
        <v>0</v>
      </c>
      <c r="X2623">
        <v>602.06908931397675</v>
      </c>
      <c r="Y2623">
        <v>0</v>
      </c>
      <c r="Z2623">
        <v>0</v>
      </c>
      <c r="AA2623">
        <v>0</v>
      </c>
      <c r="AB2623">
        <v>346.98909549022306</v>
      </c>
      <c r="AC2623">
        <v>0</v>
      </c>
      <c r="AD2623">
        <v>0</v>
      </c>
      <c r="AE2623">
        <v>949.05818480419975</v>
      </c>
    </row>
    <row r="2624" spans="1:31" x14ac:dyDescent="0.25">
      <c r="A2624">
        <v>1900024</v>
      </c>
      <c r="B2624">
        <v>1</v>
      </c>
      <c r="C2624" t="s">
        <v>80</v>
      </c>
      <c r="D2624" t="s">
        <v>95</v>
      </c>
      <c r="E2624" t="s">
        <v>154</v>
      </c>
      <c r="F2624" t="s">
        <v>7619</v>
      </c>
      <c r="G2624" t="s">
        <v>156</v>
      </c>
      <c r="H2624" t="s">
        <v>157</v>
      </c>
      <c r="I2624" t="s">
        <v>222</v>
      </c>
      <c r="J2624" t="s">
        <v>136</v>
      </c>
      <c r="K2624" t="s">
        <v>137</v>
      </c>
      <c r="L2624" t="s">
        <v>7620</v>
      </c>
      <c r="M2624" t="s">
        <v>7621</v>
      </c>
      <c r="N2624">
        <v>1.1666665999999999E-2</v>
      </c>
      <c r="O2624">
        <v>0</v>
      </c>
      <c r="P2624">
        <v>0</v>
      </c>
      <c r="Q2624">
        <v>0</v>
      </c>
      <c r="R2624">
        <v>0</v>
      </c>
      <c r="S2624">
        <v>1</v>
      </c>
      <c r="T2624">
        <v>0</v>
      </c>
      <c r="U2624">
        <v>1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0.33190565539267497</v>
      </c>
      <c r="AB2624">
        <v>0</v>
      </c>
      <c r="AC2624">
        <v>1.2410128460275002E-2</v>
      </c>
      <c r="AD2624">
        <v>0</v>
      </c>
      <c r="AE2624">
        <v>0.34431578385294997</v>
      </c>
    </row>
    <row r="2625" spans="1:31" x14ac:dyDescent="0.25">
      <c r="A2625">
        <v>1900442</v>
      </c>
      <c r="B2625">
        <v>1</v>
      </c>
      <c r="C2625" t="s">
        <v>81</v>
      </c>
      <c r="D2625" t="s">
        <v>123</v>
      </c>
      <c r="E2625" t="s">
        <v>131</v>
      </c>
      <c r="F2625" t="s">
        <v>7622</v>
      </c>
      <c r="G2625" t="s">
        <v>133</v>
      </c>
      <c r="H2625" t="s">
        <v>134</v>
      </c>
      <c r="I2625" t="s">
        <v>135</v>
      </c>
      <c r="J2625" t="s">
        <v>136</v>
      </c>
      <c r="K2625" t="s">
        <v>137</v>
      </c>
      <c r="L2625" t="s">
        <v>7623</v>
      </c>
      <c r="M2625" t="s">
        <v>7624</v>
      </c>
      <c r="N2625">
        <v>3.0327777770000002</v>
      </c>
      <c r="O2625">
        <v>0</v>
      </c>
      <c r="P2625">
        <v>523</v>
      </c>
      <c r="Q2625">
        <v>0</v>
      </c>
      <c r="R2625">
        <v>0</v>
      </c>
      <c r="S2625">
        <v>0</v>
      </c>
      <c r="T2625">
        <v>44</v>
      </c>
      <c r="U2625">
        <v>0</v>
      </c>
      <c r="V2625">
        <v>1</v>
      </c>
      <c r="W2625">
        <v>0</v>
      </c>
      <c r="X2625">
        <v>387.71857816212349</v>
      </c>
      <c r="Y2625">
        <v>0</v>
      </c>
      <c r="Z2625">
        <v>0</v>
      </c>
      <c r="AA2625">
        <v>0</v>
      </c>
      <c r="AB2625">
        <v>97.867344658369788</v>
      </c>
      <c r="AC2625">
        <v>0</v>
      </c>
      <c r="AD2625">
        <v>39.797554966092491</v>
      </c>
      <c r="AE2625">
        <v>525.38347778658579</v>
      </c>
    </row>
    <row r="2626" spans="1:31" x14ac:dyDescent="0.25">
      <c r="A2626">
        <v>1900465</v>
      </c>
      <c r="B2626">
        <v>1</v>
      </c>
      <c r="C2626" t="s">
        <v>80</v>
      </c>
      <c r="D2626" t="s">
        <v>97</v>
      </c>
      <c r="E2626" t="s">
        <v>171</v>
      </c>
      <c r="F2626" t="s">
        <v>7625</v>
      </c>
      <c r="G2626" t="s">
        <v>604</v>
      </c>
      <c r="H2626" t="s">
        <v>157</v>
      </c>
      <c r="I2626" t="s">
        <v>135</v>
      </c>
      <c r="J2626" t="s">
        <v>136</v>
      </c>
      <c r="K2626" t="s">
        <v>137</v>
      </c>
      <c r="L2626" t="s">
        <v>7626</v>
      </c>
      <c r="M2626" t="s">
        <v>7627</v>
      </c>
      <c r="N2626">
        <v>0.24111111099999999</v>
      </c>
      <c r="O2626">
        <v>11</v>
      </c>
      <c r="P2626">
        <v>5290</v>
      </c>
      <c r="Q2626">
        <v>18</v>
      </c>
      <c r="R2626">
        <v>692</v>
      </c>
      <c r="S2626">
        <v>39</v>
      </c>
      <c r="T2626">
        <v>829</v>
      </c>
      <c r="U2626">
        <v>3</v>
      </c>
      <c r="V2626">
        <v>1</v>
      </c>
      <c r="W2626">
        <v>33.879414550092221</v>
      </c>
      <c r="X2626">
        <v>469.50614494657879</v>
      </c>
      <c r="Y2626">
        <v>29.239663907660582</v>
      </c>
      <c r="Z2626">
        <v>121.05731129982635</v>
      </c>
      <c r="AA2626">
        <v>344.81717056113632</v>
      </c>
      <c r="AB2626">
        <v>375.2635025139902</v>
      </c>
      <c r="AC2626">
        <v>30.911840902406269</v>
      </c>
      <c r="AD2626">
        <v>0.53804906794308438</v>
      </c>
      <c r="AE2626">
        <v>1405.2130977496338</v>
      </c>
    </row>
    <row r="2627" spans="1:31" x14ac:dyDescent="0.25">
      <c r="A2627">
        <v>1900714</v>
      </c>
      <c r="B2627">
        <v>1</v>
      </c>
      <c r="C2627" t="s">
        <v>80</v>
      </c>
      <c r="D2627" t="s">
        <v>107</v>
      </c>
      <c r="E2627" t="s">
        <v>149</v>
      </c>
      <c r="F2627" t="s">
        <v>7628</v>
      </c>
      <c r="G2627" t="s">
        <v>133</v>
      </c>
      <c r="H2627" t="s">
        <v>134</v>
      </c>
      <c r="I2627" t="s">
        <v>135</v>
      </c>
      <c r="J2627" t="s">
        <v>136</v>
      </c>
      <c r="K2627" t="s">
        <v>137</v>
      </c>
      <c r="L2627" t="s">
        <v>7629</v>
      </c>
      <c r="M2627" t="s">
        <v>7630</v>
      </c>
      <c r="N2627">
        <v>3.8191666660000001</v>
      </c>
      <c r="O2627">
        <v>0</v>
      </c>
      <c r="P2627">
        <v>1</v>
      </c>
      <c r="Q2627">
        <v>0</v>
      </c>
      <c r="R2627">
        <v>5</v>
      </c>
      <c r="S2627">
        <v>0</v>
      </c>
      <c r="T2627">
        <v>1</v>
      </c>
      <c r="U2627">
        <v>0</v>
      </c>
      <c r="V2627">
        <v>0</v>
      </c>
      <c r="W2627">
        <v>0</v>
      </c>
      <c r="X2627">
        <v>1.4935682105411252</v>
      </c>
      <c r="Y2627">
        <v>0</v>
      </c>
      <c r="Z2627">
        <v>36.969142202114185</v>
      </c>
      <c r="AA2627">
        <v>0</v>
      </c>
      <c r="AB2627">
        <v>3.12401132672138</v>
      </c>
      <c r="AC2627">
        <v>0</v>
      </c>
      <c r="AD2627">
        <v>0</v>
      </c>
      <c r="AE2627">
        <v>41.586721739376692</v>
      </c>
    </row>
    <row r="2628" spans="1:31" x14ac:dyDescent="0.25">
      <c r="A2628">
        <v>1900522</v>
      </c>
      <c r="B2628">
        <v>1</v>
      </c>
      <c r="C2628" t="s">
        <v>80</v>
      </c>
      <c r="D2628" t="s">
        <v>106</v>
      </c>
      <c r="E2628" t="s">
        <v>149</v>
      </c>
      <c r="F2628" t="s">
        <v>2985</v>
      </c>
      <c r="G2628" t="s">
        <v>151</v>
      </c>
      <c r="H2628" t="s">
        <v>134</v>
      </c>
      <c r="I2628" t="s">
        <v>135</v>
      </c>
      <c r="J2628" t="s">
        <v>136</v>
      </c>
      <c r="K2628" t="s">
        <v>137</v>
      </c>
      <c r="L2628" t="s">
        <v>7631</v>
      </c>
      <c r="M2628" t="s">
        <v>7632</v>
      </c>
      <c r="N2628">
        <v>3.8463888879999999</v>
      </c>
      <c r="O2628">
        <v>0</v>
      </c>
      <c r="P2628">
        <v>158</v>
      </c>
      <c r="Q2628">
        <v>0</v>
      </c>
      <c r="R2628">
        <v>6</v>
      </c>
      <c r="S2628">
        <v>0</v>
      </c>
      <c r="T2628">
        <v>13</v>
      </c>
      <c r="U2628">
        <v>0</v>
      </c>
      <c r="V2628">
        <v>0</v>
      </c>
      <c r="W2628">
        <v>0</v>
      </c>
      <c r="X2628">
        <v>113.97140220944983</v>
      </c>
      <c r="Y2628">
        <v>0</v>
      </c>
      <c r="Z2628">
        <v>29.287448683621378</v>
      </c>
      <c r="AA2628">
        <v>0</v>
      </c>
      <c r="AB2628">
        <v>71.377388246663173</v>
      </c>
      <c r="AC2628">
        <v>0</v>
      </c>
      <c r="AD2628">
        <v>0</v>
      </c>
      <c r="AE2628">
        <v>214.63623913973439</v>
      </c>
    </row>
    <row r="2629" spans="1:31" x14ac:dyDescent="0.25">
      <c r="A2629">
        <v>1900963</v>
      </c>
      <c r="B2629">
        <v>1</v>
      </c>
      <c r="C2629" t="s">
        <v>80</v>
      </c>
      <c r="D2629" t="s">
        <v>105</v>
      </c>
      <c r="E2629" t="s">
        <v>131</v>
      </c>
      <c r="F2629" t="s">
        <v>7633</v>
      </c>
      <c r="G2629" t="s">
        <v>133</v>
      </c>
      <c r="H2629" t="s">
        <v>134</v>
      </c>
      <c r="I2629" t="s">
        <v>135</v>
      </c>
      <c r="J2629" t="s">
        <v>136</v>
      </c>
      <c r="K2629" t="s">
        <v>137</v>
      </c>
      <c r="L2629" t="s">
        <v>7634</v>
      </c>
      <c r="M2629" t="s">
        <v>7635</v>
      </c>
      <c r="N2629">
        <v>2.1694444439999998</v>
      </c>
      <c r="O2629">
        <v>0</v>
      </c>
      <c r="P2629">
        <v>10</v>
      </c>
      <c r="Q2629">
        <v>0</v>
      </c>
      <c r="R2629">
        <v>10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7.2915913904626093</v>
      </c>
      <c r="Y2629">
        <v>0</v>
      </c>
      <c r="Z2629">
        <v>8.9263056241844279</v>
      </c>
      <c r="AA2629">
        <v>0</v>
      </c>
      <c r="AB2629">
        <v>2.6423222201980527</v>
      </c>
      <c r="AC2629">
        <v>0</v>
      </c>
      <c r="AD2629">
        <v>0</v>
      </c>
      <c r="AE2629">
        <v>18.86021923484509</v>
      </c>
    </row>
    <row r="2630" spans="1:31" x14ac:dyDescent="0.25">
      <c r="A2630">
        <v>1900230</v>
      </c>
      <c r="B2630">
        <v>1</v>
      </c>
      <c r="C2630" t="s">
        <v>81</v>
      </c>
      <c r="D2630" t="s">
        <v>122</v>
      </c>
      <c r="E2630" t="s">
        <v>190</v>
      </c>
      <c r="F2630" t="s">
        <v>7636</v>
      </c>
      <c r="G2630" t="s">
        <v>156</v>
      </c>
      <c r="H2630" t="s">
        <v>157</v>
      </c>
      <c r="I2630" t="s">
        <v>135</v>
      </c>
      <c r="J2630" t="s">
        <v>136</v>
      </c>
      <c r="K2630" t="s">
        <v>137</v>
      </c>
      <c r="L2630" t="s">
        <v>7637</v>
      </c>
      <c r="M2630" t="s">
        <v>7638</v>
      </c>
      <c r="N2630">
        <v>1.282777777</v>
      </c>
      <c r="O2630">
        <v>0</v>
      </c>
      <c r="P2630">
        <v>908</v>
      </c>
      <c r="Q2630">
        <v>0</v>
      </c>
      <c r="R2630">
        <v>4</v>
      </c>
      <c r="S2630">
        <v>1</v>
      </c>
      <c r="T2630">
        <v>24</v>
      </c>
      <c r="U2630">
        <v>0</v>
      </c>
      <c r="V2630">
        <v>0</v>
      </c>
      <c r="W2630">
        <v>0</v>
      </c>
      <c r="X2630">
        <v>233.7282890327283</v>
      </c>
      <c r="Y2630">
        <v>0</v>
      </c>
      <c r="Z2630">
        <v>1.2536533756065027</v>
      </c>
      <c r="AA2630">
        <v>13.768847135293086</v>
      </c>
      <c r="AB2630">
        <v>29.249316568484613</v>
      </c>
      <c r="AC2630">
        <v>0</v>
      </c>
      <c r="AD2630">
        <v>0</v>
      </c>
      <c r="AE2630">
        <v>278.00010611211252</v>
      </c>
    </row>
    <row r="2631" spans="1:31" x14ac:dyDescent="0.25">
      <c r="A2631">
        <v>1900473</v>
      </c>
      <c r="B2631">
        <v>1</v>
      </c>
      <c r="C2631" t="s">
        <v>81</v>
      </c>
      <c r="D2631" t="s">
        <v>123</v>
      </c>
      <c r="E2631" t="s">
        <v>131</v>
      </c>
      <c r="F2631" t="s">
        <v>4543</v>
      </c>
      <c r="G2631" t="s">
        <v>133</v>
      </c>
      <c r="H2631" t="s">
        <v>134</v>
      </c>
      <c r="I2631" t="s">
        <v>135</v>
      </c>
      <c r="J2631" t="s">
        <v>136</v>
      </c>
      <c r="K2631" t="s">
        <v>137</v>
      </c>
      <c r="L2631" t="s">
        <v>6539</v>
      </c>
      <c r="M2631" t="s">
        <v>7639</v>
      </c>
      <c r="N2631">
        <v>6.4144444439999999</v>
      </c>
      <c r="O2631">
        <v>0</v>
      </c>
      <c r="P2631">
        <v>427</v>
      </c>
      <c r="Q2631">
        <v>0</v>
      </c>
      <c r="R2631">
        <v>0</v>
      </c>
      <c r="S2631">
        <v>0</v>
      </c>
      <c r="T2631">
        <v>56</v>
      </c>
      <c r="U2631">
        <v>0</v>
      </c>
      <c r="V2631">
        <v>0</v>
      </c>
      <c r="W2631">
        <v>0</v>
      </c>
      <c r="X2631">
        <v>670.83895771516893</v>
      </c>
      <c r="Y2631">
        <v>0</v>
      </c>
      <c r="Z2631">
        <v>0</v>
      </c>
      <c r="AA2631">
        <v>0</v>
      </c>
      <c r="AB2631">
        <v>513.97018522969654</v>
      </c>
      <c r="AC2631">
        <v>0</v>
      </c>
      <c r="AD2631">
        <v>0</v>
      </c>
      <c r="AE2631">
        <v>1184.8091429448655</v>
      </c>
    </row>
    <row r="2632" spans="1:31" x14ac:dyDescent="0.25">
      <c r="A2632">
        <v>1899981</v>
      </c>
      <c r="B2632">
        <v>1</v>
      </c>
      <c r="C2632" t="s">
        <v>80</v>
      </c>
      <c r="D2632" t="s">
        <v>98</v>
      </c>
      <c r="E2632" t="s">
        <v>154</v>
      </c>
      <c r="F2632" t="s">
        <v>7640</v>
      </c>
      <c r="G2632" t="s">
        <v>156</v>
      </c>
      <c r="H2632" t="s">
        <v>157</v>
      </c>
      <c r="I2632" t="s">
        <v>135</v>
      </c>
      <c r="J2632" t="s">
        <v>136</v>
      </c>
      <c r="K2632" t="s">
        <v>137</v>
      </c>
      <c r="L2632" t="s">
        <v>7641</v>
      </c>
      <c r="M2632" t="s">
        <v>7642</v>
      </c>
      <c r="N2632">
        <v>0.55694444399999998</v>
      </c>
      <c r="O2632">
        <v>0</v>
      </c>
      <c r="P2632">
        <v>0</v>
      </c>
      <c r="Q2632">
        <v>9</v>
      </c>
      <c r="R2632">
        <v>78</v>
      </c>
      <c r="S2632">
        <v>3</v>
      </c>
      <c r="T2632">
        <v>12</v>
      </c>
      <c r="U2632">
        <v>1</v>
      </c>
      <c r="V2632">
        <v>0</v>
      </c>
      <c r="W2632">
        <v>0</v>
      </c>
      <c r="X2632">
        <v>0</v>
      </c>
      <c r="Y2632">
        <v>67.249549889676217</v>
      </c>
      <c r="Z2632">
        <v>173.8666834356894</v>
      </c>
      <c r="AA2632">
        <v>7.4188603491229097</v>
      </c>
      <c r="AB2632">
        <v>22.167852669160425</v>
      </c>
      <c r="AC2632">
        <v>14.778275335318837</v>
      </c>
      <c r="AD2632">
        <v>0</v>
      </c>
      <c r="AE2632">
        <v>285.48122167896776</v>
      </c>
    </row>
    <row r="2633" spans="1:31" x14ac:dyDescent="0.25">
      <c r="A2633">
        <v>1900579</v>
      </c>
      <c r="B2633">
        <v>1</v>
      </c>
      <c r="C2633" t="s">
        <v>80</v>
      </c>
      <c r="D2633" t="s">
        <v>83</v>
      </c>
      <c r="E2633" t="s">
        <v>190</v>
      </c>
      <c r="F2633" t="s">
        <v>7643</v>
      </c>
      <c r="G2633" t="s">
        <v>156</v>
      </c>
      <c r="H2633" t="s">
        <v>157</v>
      </c>
      <c r="I2633" t="s">
        <v>135</v>
      </c>
      <c r="J2633" t="s">
        <v>136</v>
      </c>
      <c r="K2633" t="s">
        <v>137</v>
      </c>
      <c r="L2633" t="s">
        <v>7644</v>
      </c>
      <c r="M2633" t="s">
        <v>7645</v>
      </c>
      <c r="N2633">
        <v>0.55916666599999998</v>
      </c>
      <c r="O2633">
        <v>0</v>
      </c>
      <c r="P2633">
        <v>2188</v>
      </c>
      <c r="Q2633">
        <v>0</v>
      </c>
      <c r="R2633">
        <v>0</v>
      </c>
      <c r="S2633">
        <v>14</v>
      </c>
      <c r="T2633">
        <v>330</v>
      </c>
      <c r="U2633">
        <v>11</v>
      </c>
      <c r="V2633">
        <v>17</v>
      </c>
      <c r="W2633">
        <v>0</v>
      </c>
      <c r="X2633">
        <v>428.51204501174306</v>
      </c>
      <c r="Y2633">
        <v>0</v>
      </c>
      <c r="Z2633">
        <v>0</v>
      </c>
      <c r="AA2633">
        <v>108.82564485824346</v>
      </c>
      <c r="AB2633">
        <v>317.41976798093441</v>
      </c>
      <c r="AC2633">
        <v>853.91071221373488</v>
      </c>
      <c r="AD2633">
        <v>229.87886607732392</v>
      </c>
      <c r="AE2633">
        <v>1938.5470361419798</v>
      </c>
    </row>
    <row r="2634" spans="1:31" x14ac:dyDescent="0.25">
      <c r="A2634">
        <v>1900181</v>
      </c>
      <c r="B2634">
        <v>1</v>
      </c>
      <c r="C2634" t="s">
        <v>80</v>
      </c>
      <c r="D2634" t="s">
        <v>98</v>
      </c>
      <c r="E2634" t="s">
        <v>131</v>
      </c>
      <c r="F2634" t="s">
        <v>5521</v>
      </c>
      <c r="G2634" t="s">
        <v>133</v>
      </c>
      <c r="H2634" t="s">
        <v>134</v>
      </c>
      <c r="I2634" t="s">
        <v>135</v>
      </c>
      <c r="J2634" t="s">
        <v>136</v>
      </c>
      <c r="K2634" t="s">
        <v>137</v>
      </c>
      <c r="L2634" t="s">
        <v>7646</v>
      </c>
      <c r="M2634" t="s">
        <v>7647</v>
      </c>
      <c r="N2634">
        <v>0.81722222200000005</v>
      </c>
      <c r="O2634">
        <v>0</v>
      </c>
      <c r="P2634">
        <v>90</v>
      </c>
      <c r="Q2634">
        <v>0</v>
      </c>
      <c r="R2634">
        <v>3</v>
      </c>
      <c r="S2634">
        <v>0</v>
      </c>
      <c r="T2634">
        <v>9</v>
      </c>
      <c r="U2634">
        <v>0</v>
      </c>
      <c r="V2634">
        <v>0</v>
      </c>
      <c r="W2634">
        <v>0</v>
      </c>
      <c r="X2634">
        <v>23.871743004154013</v>
      </c>
      <c r="Y2634">
        <v>0</v>
      </c>
      <c r="Z2634">
        <v>4.3345135915844608</v>
      </c>
      <c r="AA2634">
        <v>0</v>
      </c>
      <c r="AB2634">
        <v>16.357389594495867</v>
      </c>
      <c r="AC2634">
        <v>0</v>
      </c>
      <c r="AD2634">
        <v>0</v>
      </c>
      <c r="AE2634">
        <v>44.563646190234337</v>
      </c>
    </row>
    <row r="2635" spans="1:31" x14ac:dyDescent="0.25">
      <c r="A2635">
        <v>1900771</v>
      </c>
      <c r="B2635">
        <v>1</v>
      </c>
      <c r="C2635" t="s">
        <v>80</v>
      </c>
      <c r="D2635" t="s">
        <v>90</v>
      </c>
      <c r="E2635" t="s">
        <v>131</v>
      </c>
      <c r="F2635" t="s">
        <v>7648</v>
      </c>
      <c r="G2635" t="s">
        <v>133</v>
      </c>
      <c r="H2635" t="s">
        <v>134</v>
      </c>
      <c r="I2635" t="s">
        <v>135</v>
      </c>
      <c r="J2635" t="s">
        <v>136</v>
      </c>
      <c r="K2635" t="s">
        <v>137</v>
      </c>
      <c r="L2635" t="s">
        <v>7649</v>
      </c>
      <c r="M2635" t="s">
        <v>7650</v>
      </c>
      <c r="N2635">
        <v>5.4463888880000004</v>
      </c>
      <c r="O2635">
        <v>0</v>
      </c>
      <c r="P2635">
        <v>268</v>
      </c>
      <c r="Q2635">
        <v>0</v>
      </c>
      <c r="R2635">
        <v>0</v>
      </c>
      <c r="S2635">
        <v>0</v>
      </c>
      <c r="T2635">
        <v>42</v>
      </c>
      <c r="U2635">
        <v>0</v>
      </c>
      <c r="V2635">
        <v>0</v>
      </c>
      <c r="W2635">
        <v>0</v>
      </c>
      <c r="X2635">
        <v>447.34735963665264</v>
      </c>
      <c r="Y2635">
        <v>0</v>
      </c>
      <c r="Z2635">
        <v>0</v>
      </c>
      <c r="AA2635">
        <v>0</v>
      </c>
      <c r="AB2635">
        <v>223.89746724029121</v>
      </c>
      <c r="AC2635">
        <v>0</v>
      </c>
      <c r="AD2635">
        <v>0</v>
      </c>
      <c r="AE2635">
        <v>671.24482687694388</v>
      </c>
    </row>
    <row r="2636" spans="1:31" x14ac:dyDescent="0.25">
      <c r="A2636">
        <v>1900871</v>
      </c>
      <c r="B2636">
        <v>1</v>
      </c>
      <c r="C2636" t="s">
        <v>80</v>
      </c>
      <c r="D2636" t="s">
        <v>83</v>
      </c>
      <c r="E2636" t="s">
        <v>131</v>
      </c>
      <c r="F2636" t="s">
        <v>7651</v>
      </c>
      <c r="G2636" t="s">
        <v>133</v>
      </c>
      <c r="H2636" t="s">
        <v>134</v>
      </c>
      <c r="I2636" t="s">
        <v>135</v>
      </c>
      <c r="J2636" t="s">
        <v>136</v>
      </c>
      <c r="K2636" t="s">
        <v>137</v>
      </c>
      <c r="L2636" t="s">
        <v>7652</v>
      </c>
      <c r="M2636" t="s">
        <v>7653</v>
      </c>
      <c r="N2636">
        <v>0.79222222200000003</v>
      </c>
      <c r="O2636">
        <v>0</v>
      </c>
      <c r="P2636">
        <v>94</v>
      </c>
      <c r="Q2636">
        <v>0</v>
      </c>
      <c r="R2636">
        <v>0</v>
      </c>
      <c r="S2636">
        <v>0</v>
      </c>
      <c r="T2636">
        <v>16</v>
      </c>
      <c r="U2636">
        <v>0</v>
      </c>
      <c r="V2636">
        <v>0</v>
      </c>
      <c r="W2636">
        <v>0</v>
      </c>
      <c r="X2636">
        <v>29.122476226072713</v>
      </c>
      <c r="Y2636">
        <v>0</v>
      </c>
      <c r="Z2636">
        <v>0</v>
      </c>
      <c r="AA2636">
        <v>0</v>
      </c>
      <c r="AB2636">
        <v>12.960376350406566</v>
      </c>
      <c r="AC2636">
        <v>0</v>
      </c>
      <c r="AD2636">
        <v>0</v>
      </c>
      <c r="AE2636">
        <v>42.082852576479283</v>
      </c>
    </row>
    <row r="2637" spans="1:31" x14ac:dyDescent="0.25">
      <c r="A2637">
        <v>1900980</v>
      </c>
      <c r="B2637">
        <v>1</v>
      </c>
      <c r="C2637" t="s">
        <v>80</v>
      </c>
      <c r="D2637" t="s">
        <v>105</v>
      </c>
      <c r="E2637" t="s">
        <v>140</v>
      </c>
      <c r="F2637" t="s">
        <v>7654</v>
      </c>
      <c r="G2637" t="s">
        <v>342</v>
      </c>
      <c r="H2637" t="s">
        <v>134</v>
      </c>
      <c r="I2637" t="s">
        <v>135</v>
      </c>
      <c r="J2637" t="s">
        <v>136</v>
      </c>
      <c r="K2637" t="s">
        <v>137</v>
      </c>
      <c r="L2637" t="s">
        <v>7655</v>
      </c>
      <c r="M2637" t="s">
        <v>7656</v>
      </c>
      <c r="N2637">
        <v>4.0547222219999997</v>
      </c>
      <c r="O2637">
        <v>0</v>
      </c>
      <c r="P2637">
        <v>37</v>
      </c>
      <c r="Q2637">
        <v>0</v>
      </c>
      <c r="R2637">
        <v>0</v>
      </c>
      <c r="S2637">
        <v>0</v>
      </c>
      <c r="T2637">
        <v>1</v>
      </c>
      <c r="U2637">
        <v>0</v>
      </c>
      <c r="V2637">
        <v>0</v>
      </c>
      <c r="W2637">
        <v>0</v>
      </c>
      <c r="X2637">
        <v>48.411887834205316</v>
      </c>
      <c r="Y2637">
        <v>0</v>
      </c>
      <c r="Z2637">
        <v>0</v>
      </c>
      <c r="AA2637">
        <v>0</v>
      </c>
      <c r="AB2637">
        <v>0.11061079012399999</v>
      </c>
      <c r="AC2637">
        <v>0</v>
      </c>
      <c r="AD2637">
        <v>0</v>
      </c>
      <c r="AE2637">
        <v>48.522498624329316</v>
      </c>
    </row>
    <row r="2638" spans="1:31" x14ac:dyDescent="0.25">
      <c r="A2638">
        <v>1899984</v>
      </c>
      <c r="B2638">
        <v>1</v>
      </c>
      <c r="C2638" t="s">
        <v>80</v>
      </c>
      <c r="D2638" t="s">
        <v>85</v>
      </c>
      <c r="E2638" t="s">
        <v>131</v>
      </c>
      <c r="F2638" t="s">
        <v>514</v>
      </c>
      <c r="G2638" t="s">
        <v>439</v>
      </c>
      <c r="H2638" t="s">
        <v>134</v>
      </c>
      <c r="I2638" t="s">
        <v>135</v>
      </c>
      <c r="J2638" t="s">
        <v>136</v>
      </c>
      <c r="K2638" t="s">
        <v>137</v>
      </c>
      <c r="L2638" t="s">
        <v>7657</v>
      </c>
      <c r="M2638" t="s">
        <v>7658</v>
      </c>
      <c r="N2638">
        <v>7.75</v>
      </c>
      <c r="O2638">
        <v>0</v>
      </c>
      <c r="P2638">
        <v>289</v>
      </c>
      <c r="Q2638">
        <v>0</v>
      </c>
      <c r="R2638">
        <v>0</v>
      </c>
      <c r="S2638">
        <v>0</v>
      </c>
      <c r="T2638">
        <v>41</v>
      </c>
      <c r="U2638">
        <v>0</v>
      </c>
      <c r="V2638">
        <v>0</v>
      </c>
      <c r="W2638">
        <v>0</v>
      </c>
      <c r="X2638">
        <v>577.79121290251544</v>
      </c>
      <c r="Y2638">
        <v>0</v>
      </c>
      <c r="Z2638">
        <v>0</v>
      </c>
      <c r="AA2638">
        <v>0</v>
      </c>
      <c r="AB2638">
        <v>137.7185736616216</v>
      </c>
      <c r="AC2638">
        <v>0</v>
      </c>
      <c r="AD2638">
        <v>0</v>
      </c>
      <c r="AE2638">
        <v>715.50978656413702</v>
      </c>
    </row>
    <row r="2639" spans="1:31" x14ac:dyDescent="0.25">
      <c r="A2639">
        <v>1900671</v>
      </c>
      <c r="B2639">
        <v>1</v>
      </c>
      <c r="C2639" t="s">
        <v>80</v>
      </c>
      <c r="D2639" t="s">
        <v>94</v>
      </c>
      <c r="E2639" t="s">
        <v>149</v>
      </c>
      <c r="F2639" t="s">
        <v>6156</v>
      </c>
      <c r="G2639" t="s">
        <v>133</v>
      </c>
      <c r="H2639" t="s">
        <v>134</v>
      </c>
      <c r="I2639" t="s">
        <v>135</v>
      </c>
      <c r="J2639" t="s">
        <v>136</v>
      </c>
      <c r="K2639" t="s">
        <v>137</v>
      </c>
      <c r="L2639" t="s">
        <v>7659</v>
      </c>
      <c r="M2639" t="s">
        <v>7660</v>
      </c>
      <c r="N2639">
        <v>1.935277777</v>
      </c>
      <c r="O2639">
        <v>0</v>
      </c>
      <c r="P2639">
        <v>268</v>
      </c>
      <c r="Q2639">
        <v>0</v>
      </c>
      <c r="R2639">
        <v>0</v>
      </c>
      <c r="S2639">
        <v>0</v>
      </c>
      <c r="T2639">
        <v>113</v>
      </c>
      <c r="U2639">
        <v>0</v>
      </c>
      <c r="V2639">
        <v>0</v>
      </c>
      <c r="W2639">
        <v>0</v>
      </c>
      <c r="X2639">
        <v>127.29684457029195</v>
      </c>
      <c r="Y2639">
        <v>0</v>
      </c>
      <c r="Z2639">
        <v>0</v>
      </c>
      <c r="AA2639">
        <v>0</v>
      </c>
      <c r="AB2639">
        <v>281.11542596584826</v>
      </c>
      <c r="AC2639">
        <v>0</v>
      </c>
      <c r="AD2639">
        <v>0</v>
      </c>
      <c r="AE2639">
        <v>408.41227053614023</v>
      </c>
    </row>
    <row r="2640" spans="1:31" x14ac:dyDescent="0.25">
      <c r="A2640">
        <v>1900765</v>
      </c>
      <c r="B2640">
        <v>1</v>
      </c>
      <c r="C2640" t="s">
        <v>81</v>
      </c>
      <c r="D2640" t="s">
        <v>123</v>
      </c>
      <c r="E2640" t="s">
        <v>140</v>
      </c>
      <c r="F2640" t="s">
        <v>7661</v>
      </c>
      <c r="G2640" t="s">
        <v>217</v>
      </c>
      <c r="H2640" t="s">
        <v>134</v>
      </c>
      <c r="I2640" t="s">
        <v>135</v>
      </c>
      <c r="J2640" t="s">
        <v>136</v>
      </c>
      <c r="K2640" t="s">
        <v>137</v>
      </c>
      <c r="L2640" t="s">
        <v>7662</v>
      </c>
      <c r="M2640" t="s">
        <v>7663</v>
      </c>
      <c r="N2640">
        <v>1.868333333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0.13867716660402665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0.13867716660402665</v>
      </c>
    </row>
    <row r="2641" spans="1:31" x14ac:dyDescent="0.25">
      <c r="A2641">
        <v>1900101</v>
      </c>
      <c r="B2641">
        <v>1</v>
      </c>
      <c r="C2641" t="s">
        <v>81</v>
      </c>
      <c r="D2641" t="s">
        <v>128</v>
      </c>
      <c r="E2641" t="s">
        <v>149</v>
      </c>
      <c r="F2641" t="s">
        <v>1041</v>
      </c>
      <c r="G2641" t="s">
        <v>446</v>
      </c>
      <c r="H2641" t="s">
        <v>134</v>
      </c>
      <c r="I2641" t="s">
        <v>135</v>
      </c>
      <c r="J2641" t="s">
        <v>136</v>
      </c>
      <c r="K2641" t="s">
        <v>137</v>
      </c>
      <c r="L2641" t="s">
        <v>7664</v>
      </c>
      <c r="M2641" t="s">
        <v>7665</v>
      </c>
      <c r="N2641">
        <v>4.0788888879999998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111</v>
      </c>
      <c r="U2641">
        <v>0</v>
      </c>
      <c r="V2641">
        <v>5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481.31883320521712</v>
      </c>
      <c r="AC2641">
        <v>0</v>
      </c>
      <c r="AD2641">
        <v>288.92006997701731</v>
      </c>
      <c r="AE2641">
        <v>770.23890318223448</v>
      </c>
    </row>
    <row r="2642" spans="1:31" x14ac:dyDescent="0.25">
      <c r="A2642">
        <v>1901026</v>
      </c>
      <c r="B2642">
        <v>1</v>
      </c>
      <c r="C2642" t="s">
        <v>81</v>
      </c>
      <c r="D2642" t="s">
        <v>128</v>
      </c>
      <c r="E2642" t="s">
        <v>131</v>
      </c>
      <c r="F2642" t="s">
        <v>4661</v>
      </c>
      <c r="G2642" t="s">
        <v>133</v>
      </c>
      <c r="H2642" t="s">
        <v>134</v>
      </c>
      <c r="I2642" t="s">
        <v>135</v>
      </c>
      <c r="J2642" t="s">
        <v>136</v>
      </c>
      <c r="K2642" t="s">
        <v>137</v>
      </c>
      <c r="L2642" t="s">
        <v>7666</v>
      </c>
      <c r="M2642" t="s">
        <v>7667</v>
      </c>
      <c r="N2642">
        <v>5.7452777770000001</v>
      </c>
      <c r="O2642">
        <v>0</v>
      </c>
      <c r="P2642">
        <v>18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23.029230798252843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23.029230798252843</v>
      </c>
    </row>
    <row r="2643" spans="1:31" x14ac:dyDescent="0.25">
      <c r="A2643">
        <v>1900078</v>
      </c>
      <c r="B2643">
        <v>1</v>
      </c>
      <c r="C2643" t="s">
        <v>80</v>
      </c>
      <c r="D2643" t="s">
        <v>85</v>
      </c>
      <c r="E2643" t="s">
        <v>140</v>
      </c>
      <c r="F2643" t="s">
        <v>7668</v>
      </c>
      <c r="G2643" t="s">
        <v>342</v>
      </c>
      <c r="H2643" t="s">
        <v>134</v>
      </c>
      <c r="I2643" t="s">
        <v>135</v>
      </c>
      <c r="J2643" t="s">
        <v>136</v>
      </c>
      <c r="K2643" t="s">
        <v>137</v>
      </c>
      <c r="L2643" t="s">
        <v>7669</v>
      </c>
      <c r="M2643" t="s">
        <v>7670</v>
      </c>
      <c r="N2643">
        <v>2.5408333330000001</v>
      </c>
      <c r="O2643">
        <v>0</v>
      </c>
      <c r="P2643">
        <v>6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2.9659177865626649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2.9659177865626649</v>
      </c>
    </row>
    <row r="2644" spans="1:31" x14ac:dyDescent="0.25">
      <c r="A2644">
        <v>1900811</v>
      </c>
      <c r="B2644">
        <v>1</v>
      </c>
      <c r="C2644" t="s">
        <v>81</v>
      </c>
      <c r="D2644" t="s">
        <v>118</v>
      </c>
      <c r="E2644" t="s">
        <v>140</v>
      </c>
      <c r="F2644" t="s">
        <v>7671</v>
      </c>
      <c r="G2644" t="s">
        <v>146</v>
      </c>
      <c r="H2644" t="s">
        <v>134</v>
      </c>
      <c r="I2644" t="s">
        <v>135</v>
      </c>
      <c r="J2644" t="s">
        <v>136</v>
      </c>
      <c r="K2644" t="s">
        <v>137</v>
      </c>
      <c r="L2644" t="s">
        <v>7672</v>
      </c>
      <c r="M2644" t="s">
        <v>7673</v>
      </c>
      <c r="N2644">
        <v>2.7769444440000002</v>
      </c>
      <c r="O2644">
        <v>0</v>
      </c>
      <c r="P2644">
        <v>2</v>
      </c>
      <c r="Q2644">
        <v>0</v>
      </c>
      <c r="R2644">
        <v>0</v>
      </c>
      <c r="S2644">
        <v>0</v>
      </c>
      <c r="T2644">
        <v>2</v>
      </c>
      <c r="U2644">
        <v>0</v>
      </c>
      <c r="V2644">
        <v>0</v>
      </c>
      <c r="W2644">
        <v>0</v>
      </c>
      <c r="X2644">
        <v>5.0482975947368738</v>
      </c>
      <c r="Y2644">
        <v>0</v>
      </c>
      <c r="Z2644">
        <v>0</v>
      </c>
      <c r="AA2644">
        <v>0</v>
      </c>
      <c r="AB2644">
        <v>0.41942215092741003</v>
      </c>
      <c r="AC2644">
        <v>0</v>
      </c>
      <c r="AD2644">
        <v>0</v>
      </c>
      <c r="AE2644">
        <v>5.4677197456642839</v>
      </c>
    </row>
    <row r="2645" spans="1:31" x14ac:dyDescent="0.25">
      <c r="A2645">
        <v>1900485</v>
      </c>
      <c r="B2645">
        <v>1</v>
      </c>
      <c r="C2645" t="s">
        <v>80</v>
      </c>
      <c r="D2645" t="s">
        <v>105</v>
      </c>
      <c r="E2645" t="s">
        <v>131</v>
      </c>
      <c r="F2645" t="s">
        <v>5256</v>
      </c>
      <c r="G2645" t="s">
        <v>133</v>
      </c>
      <c r="H2645" t="s">
        <v>134</v>
      </c>
      <c r="I2645" t="s">
        <v>135</v>
      </c>
      <c r="J2645" t="s">
        <v>136</v>
      </c>
      <c r="K2645" t="s">
        <v>137</v>
      </c>
      <c r="L2645" t="s">
        <v>7674</v>
      </c>
      <c r="M2645" t="s">
        <v>7675</v>
      </c>
      <c r="N2645">
        <v>7.4247222219999998</v>
      </c>
      <c r="O2645">
        <v>0</v>
      </c>
      <c r="P2645">
        <v>44</v>
      </c>
      <c r="Q2645">
        <v>0</v>
      </c>
      <c r="R2645">
        <v>0</v>
      </c>
      <c r="S2645">
        <v>0</v>
      </c>
      <c r="T2645">
        <v>6</v>
      </c>
      <c r="U2645">
        <v>0</v>
      </c>
      <c r="V2645">
        <v>1</v>
      </c>
      <c r="W2645">
        <v>0</v>
      </c>
      <c r="X2645">
        <v>128.20636157710618</v>
      </c>
      <c r="Y2645">
        <v>0</v>
      </c>
      <c r="Z2645">
        <v>0</v>
      </c>
      <c r="AA2645">
        <v>0</v>
      </c>
      <c r="AB2645">
        <v>9.9906790496337088</v>
      </c>
      <c r="AC2645">
        <v>0</v>
      </c>
      <c r="AD2645">
        <v>97.393854622486529</v>
      </c>
      <c r="AE2645">
        <v>235.59089524922643</v>
      </c>
    </row>
    <row r="2646" spans="1:31" x14ac:dyDescent="0.25">
      <c r="A2646">
        <v>1900462</v>
      </c>
      <c r="B2646">
        <v>1</v>
      </c>
      <c r="C2646" t="s">
        <v>80</v>
      </c>
      <c r="D2646" t="s">
        <v>87</v>
      </c>
      <c r="E2646" t="s">
        <v>171</v>
      </c>
      <c r="F2646" t="s">
        <v>4147</v>
      </c>
      <c r="G2646" t="s">
        <v>446</v>
      </c>
      <c r="H2646" t="s">
        <v>3625</v>
      </c>
      <c r="I2646" t="s">
        <v>135</v>
      </c>
      <c r="J2646" t="s">
        <v>136</v>
      </c>
      <c r="K2646" t="s">
        <v>137</v>
      </c>
      <c r="L2646" t="s">
        <v>7676</v>
      </c>
      <c r="M2646" t="s">
        <v>7677</v>
      </c>
      <c r="N2646">
        <v>5.5555555E-2</v>
      </c>
      <c r="O2646">
        <v>3</v>
      </c>
      <c r="P2646">
        <v>14919</v>
      </c>
      <c r="Q2646">
        <v>2</v>
      </c>
      <c r="R2646">
        <v>28</v>
      </c>
      <c r="S2646">
        <v>42</v>
      </c>
      <c r="T2646">
        <v>1402</v>
      </c>
      <c r="U2646">
        <v>12</v>
      </c>
      <c r="V2646">
        <v>7</v>
      </c>
      <c r="W2646">
        <v>3.3700052656111108</v>
      </c>
      <c r="X2646">
        <v>278.05743376986129</v>
      </c>
      <c r="Y2646">
        <v>0.10929156311400001</v>
      </c>
      <c r="Z2646">
        <v>1.1399721122795001</v>
      </c>
      <c r="AA2646">
        <v>446.86973348235523</v>
      </c>
      <c r="AB2646">
        <v>182.43162033190717</v>
      </c>
      <c r="AC2646">
        <v>27.092413527055054</v>
      </c>
      <c r="AD2646">
        <v>11.923104602978778</v>
      </c>
      <c r="AE2646">
        <v>950.99357465516221</v>
      </c>
    </row>
    <row r="2647" spans="1:31" x14ac:dyDescent="0.25">
      <c r="A2647">
        <v>1900247</v>
      </c>
      <c r="B2647">
        <v>1</v>
      </c>
      <c r="C2647" t="s">
        <v>80</v>
      </c>
      <c r="D2647" t="s">
        <v>94</v>
      </c>
      <c r="E2647" t="s">
        <v>160</v>
      </c>
      <c r="F2647" t="s">
        <v>7678</v>
      </c>
      <c r="G2647" t="s">
        <v>162</v>
      </c>
      <c r="H2647" t="s">
        <v>134</v>
      </c>
      <c r="I2647" t="s">
        <v>135</v>
      </c>
      <c r="J2647" t="s">
        <v>136</v>
      </c>
      <c r="K2647" t="s">
        <v>137</v>
      </c>
      <c r="L2647" t="s">
        <v>7679</v>
      </c>
      <c r="M2647" t="s">
        <v>7680</v>
      </c>
      <c r="N2647">
        <v>0.75694444400000005</v>
      </c>
      <c r="O2647">
        <v>0</v>
      </c>
      <c r="P2647">
        <v>100</v>
      </c>
      <c r="Q2647">
        <v>0</v>
      </c>
      <c r="R2647">
        <v>0</v>
      </c>
      <c r="S2647">
        <v>0</v>
      </c>
      <c r="T2647">
        <v>11</v>
      </c>
      <c r="U2647">
        <v>0</v>
      </c>
      <c r="V2647">
        <v>0</v>
      </c>
      <c r="W2647">
        <v>0</v>
      </c>
      <c r="X2647">
        <v>21.020820323098729</v>
      </c>
      <c r="Y2647">
        <v>0</v>
      </c>
      <c r="Z2647">
        <v>0</v>
      </c>
      <c r="AA2647">
        <v>0</v>
      </c>
      <c r="AB2647">
        <v>19.485939255190001</v>
      </c>
      <c r="AC2647">
        <v>0</v>
      </c>
      <c r="AD2647">
        <v>0</v>
      </c>
      <c r="AE2647">
        <v>40.50675957828873</v>
      </c>
    </row>
    <row r="2648" spans="1:31" x14ac:dyDescent="0.25">
      <c r="A2648">
        <v>1900439</v>
      </c>
      <c r="B2648">
        <v>1</v>
      </c>
      <c r="C2648" t="s">
        <v>80</v>
      </c>
      <c r="D2648" t="s">
        <v>82</v>
      </c>
      <c r="E2648" t="s">
        <v>160</v>
      </c>
      <c r="F2648" t="s">
        <v>7681</v>
      </c>
      <c r="G2648" t="s">
        <v>162</v>
      </c>
      <c r="H2648" t="s">
        <v>134</v>
      </c>
      <c r="I2648" t="s">
        <v>135</v>
      </c>
      <c r="J2648" t="s">
        <v>136</v>
      </c>
      <c r="K2648" t="s">
        <v>137</v>
      </c>
      <c r="L2648" t="s">
        <v>7682</v>
      </c>
      <c r="M2648" t="s">
        <v>7683</v>
      </c>
      <c r="N2648">
        <v>2.7763888880000001</v>
      </c>
      <c r="O2648">
        <v>0</v>
      </c>
      <c r="P2648">
        <v>48</v>
      </c>
      <c r="Q2648">
        <v>0</v>
      </c>
      <c r="R2648">
        <v>0</v>
      </c>
      <c r="S2648">
        <v>0</v>
      </c>
      <c r="T2648">
        <v>12</v>
      </c>
      <c r="U2648">
        <v>0</v>
      </c>
      <c r="V2648">
        <v>0</v>
      </c>
      <c r="W2648">
        <v>0</v>
      </c>
      <c r="X2648">
        <v>51.27994243005336</v>
      </c>
      <c r="Y2648">
        <v>0</v>
      </c>
      <c r="Z2648">
        <v>0</v>
      </c>
      <c r="AA2648">
        <v>0</v>
      </c>
      <c r="AB2648">
        <v>80.608174090539123</v>
      </c>
      <c r="AC2648">
        <v>0</v>
      </c>
      <c r="AD2648">
        <v>0</v>
      </c>
      <c r="AE2648">
        <v>131.88811652059249</v>
      </c>
    </row>
    <row r="2649" spans="1:31" x14ac:dyDescent="0.25">
      <c r="A2649">
        <v>1900957</v>
      </c>
      <c r="B2649">
        <v>1</v>
      </c>
      <c r="C2649" t="s">
        <v>80</v>
      </c>
      <c r="D2649" t="s">
        <v>106</v>
      </c>
      <c r="E2649" t="s">
        <v>154</v>
      </c>
      <c r="F2649" t="s">
        <v>7684</v>
      </c>
      <c r="G2649" t="s">
        <v>604</v>
      </c>
      <c r="H2649" t="s">
        <v>157</v>
      </c>
      <c r="I2649" t="s">
        <v>135</v>
      </c>
      <c r="J2649" t="s">
        <v>136</v>
      </c>
      <c r="K2649" t="s">
        <v>137</v>
      </c>
      <c r="L2649" t="s">
        <v>7685</v>
      </c>
      <c r="M2649" t="s">
        <v>7686</v>
      </c>
      <c r="N2649">
        <v>0.650277777</v>
      </c>
      <c r="O2649">
        <v>7</v>
      </c>
      <c r="P2649">
        <v>2139</v>
      </c>
      <c r="Q2649">
        <v>58</v>
      </c>
      <c r="R2649">
        <v>235</v>
      </c>
      <c r="S2649">
        <v>24</v>
      </c>
      <c r="T2649">
        <v>304</v>
      </c>
      <c r="U2649">
        <v>0</v>
      </c>
      <c r="V2649">
        <v>0</v>
      </c>
      <c r="W2649">
        <v>2.4027367544712583</v>
      </c>
      <c r="X2649">
        <v>277.17860362582331</v>
      </c>
      <c r="Y2649">
        <v>189.01321375243108</v>
      </c>
      <c r="Z2649">
        <v>507.16705852543333</v>
      </c>
      <c r="AA2649">
        <v>76.182274589214856</v>
      </c>
      <c r="AB2649">
        <v>173.02279259486926</v>
      </c>
      <c r="AC2649">
        <v>0</v>
      </c>
      <c r="AD2649">
        <v>0</v>
      </c>
      <c r="AE2649">
        <v>1224.9666798422431</v>
      </c>
    </row>
    <row r="2650" spans="1:31" x14ac:dyDescent="0.25">
      <c r="A2650">
        <v>1900416</v>
      </c>
      <c r="B2650">
        <v>1</v>
      </c>
      <c r="C2650" t="s">
        <v>80</v>
      </c>
      <c r="D2650" t="s">
        <v>103</v>
      </c>
      <c r="E2650" t="s">
        <v>131</v>
      </c>
      <c r="F2650" t="s">
        <v>7687</v>
      </c>
      <c r="G2650" t="s">
        <v>133</v>
      </c>
      <c r="H2650" t="s">
        <v>134</v>
      </c>
      <c r="I2650" t="s">
        <v>135</v>
      </c>
      <c r="J2650" t="s">
        <v>136</v>
      </c>
      <c r="K2650" t="s">
        <v>137</v>
      </c>
      <c r="L2650" t="s">
        <v>7688</v>
      </c>
      <c r="M2650" t="s">
        <v>7689</v>
      </c>
      <c r="N2650">
        <v>0.818333333</v>
      </c>
      <c r="O2650">
        <v>0</v>
      </c>
      <c r="P2650">
        <v>39</v>
      </c>
      <c r="Q2650">
        <v>0</v>
      </c>
      <c r="R2650">
        <v>0</v>
      </c>
      <c r="S2650">
        <v>0</v>
      </c>
      <c r="T2650">
        <v>7</v>
      </c>
      <c r="U2650">
        <v>0</v>
      </c>
      <c r="V2650">
        <v>0</v>
      </c>
      <c r="W2650">
        <v>0</v>
      </c>
      <c r="X2650">
        <v>10.349924208299605</v>
      </c>
      <c r="Y2650">
        <v>0</v>
      </c>
      <c r="Z2650">
        <v>0</v>
      </c>
      <c r="AA2650">
        <v>0</v>
      </c>
      <c r="AB2650">
        <v>3.5396304577101789</v>
      </c>
      <c r="AC2650">
        <v>0</v>
      </c>
      <c r="AD2650">
        <v>0</v>
      </c>
      <c r="AE2650">
        <v>13.889554666009783</v>
      </c>
    </row>
    <row r="2651" spans="1:31" x14ac:dyDescent="0.25">
      <c r="A2651">
        <v>1900293</v>
      </c>
      <c r="B2651">
        <v>1</v>
      </c>
      <c r="C2651" t="s">
        <v>80</v>
      </c>
      <c r="D2651" t="s">
        <v>88</v>
      </c>
      <c r="E2651" t="s">
        <v>140</v>
      </c>
      <c r="F2651" t="s">
        <v>7690</v>
      </c>
      <c r="G2651" t="s">
        <v>217</v>
      </c>
      <c r="H2651" t="s">
        <v>134</v>
      </c>
      <c r="I2651" t="s">
        <v>135</v>
      </c>
      <c r="J2651" t="s">
        <v>136</v>
      </c>
      <c r="K2651" t="s">
        <v>137</v>
      </c>
      <c r="L2651" t="s">
        <v>7691</v>
      </c>
      <c r="M2651" t="s">
        <v>7692</v>
      </c>
      <c r="N2651">
        <v>2.1225000000000001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0.34950921067576002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0.34950921067576002</v>
      </c>
    </row>
    <row r="2652" spans="1:31" x14ac:dyDescent="0.25">
      <c r="A2652">
        <v>1900642</v>
      </c>
      <c r="B2652">
        <v>1</v>
      </c>
      <c r="C2652" t="s">
        <v>80</v>
      </c>
      <c r="D2652" t="s">
        <v>84</v>
      </c>
      <c r="E2652" t="s">
        <v>131</v>
      </c>
      <c r="F2652" t="s">
        <v>7693</v>
      </c>
      <c r="G2652" t="s">
        <v>439</v>
      </c>
      <c r="H2652" t="s">
        <v>134</v>
      </c>
      <c r="I2652" t="s">
        <v>135</v>
      </c>
      <c r="J2652" t="s">
        <v>136</v>
      </c>
      <c r="K2652" t="s">
        <v>137</v>
      </c>
      <c r="L2652" t="s">
        <v>7694</v>
      </c>
      <c r="M2652" t="s">
        <v>7695</v>
      </c>
      <c r="N2652">
        <v>3.1044444439999999</v>
      </c>
      <c r="O2652">
        <v>0</v>
      </c>
      <c r="P2652">
        <v>117</v>
      </c>
      <c r="Q2652">
        <v>0</v>
      </c>
      <c r="R2652">
        <v>0</v>
      </c>
      <c r="S2652">
        <v>0</v>
      </c>
      <c r="T2652">
        <v>20</v>
      </c>
      <c r="U2652">
        <v>0</v>
      </c>
      <c r="V2652">
        <v>1</v>
      </c>
      <c r="W2652">
        <v>0</v>
      </c>
      <c r="X2652">
        <v>107.73760790923622</v>
      </c>
      <c r="Y2652">
        <v>0</v>
      </c>
      <c r="Z2652">
        <v>0</v>
      </c>
      <c r="AA2652">
        <v>0</v>
      </c>
      <c r="AB2652">
        <v>73.045004561595164</v>
      </c>
      <c r="AC2652">
        <v>0</v>
      </c>
      <c r="AD2652">
        <v>50.372520149490818</v>
      </c>
      <c r="AE2652">
        <v>231.15513262032221</v>
      </c>
    </row>
    <row r="2653" spans="1:31" x14ac:dyDescent="0.25">
      <c r="A2653">
        <v>1900654</v>
      </c>
      <c r="B2653">
        <v>1</v>
      </c>
      <c r="C2653" t="s">
        <v>81</v>
      </c>
      <c r="D2653" t="s">
        <v>128</v>
      </c>
      <c r="E2653" t="s">
        <v>160</v>
      </c>
      <c r="F2653" t="s">
        <v>7696</v>
      </c>
      <c r="G2653" t="s">
        <v>162</v>
      </c>
      <c r="H2653" t="s">
        <v>134</v>
      </c>
      <c r="I2653" t="s">
        <v>135</v>
      </c>
      <c r="J2653" t="s">
        <v>136</v>
      </c>
      <c r="K2653" t="s">
        <v>137</v>
      </c>
      <c r="L2653" t="s">
        <v>7697</v>
      </c>
      <c r="M2653" t="s">
        <v>7698</v>
      </c>
      <c r="N2653">
        <v>11.679444444</v>
      </c>
      <c r="O2653">
        <v>0</v>
      </c>
      <c r="P2653">
        <v>59</v>
      </c>
      <c r="Q2653">
        <v>0</v>
      </c>
      <c r="R2653">
        <v>0</v>
      </c>
      <c r="S2653">
        <v>0</v>
      </c>
      <c r="T2653">
        <v>8</v>
      </c>
      <c r="U2653">
        <v>0</v>
      </c>
      <c r="V2653">
        <v>0</v>
      </c>
      <c r="W2653">
        <v>0</v>
      </c>
      <c r="X2653">
        <v>192.59489902263059</v>
      </c>
      <c r="Y2653">
        <v>0</v>
      </c>
      <c r="Z2653">
        <v>0</v>
      </c>
      <c r="AA2653">
        <v>0</v>
      </c>
      <c r="AB2653">
        <v>80.507487416547477</v>
      </c>
      <c r="AC2653">
        <v>0</v>
      </c>
      <c r="AD2653">
        <v>0</v>
      </c>
      <c r="AE2653">
        <v>273.10238643917808</v>
      </c>
    </row>
    <row r="2654" spans="1:31" x14ac:dyDescent="0.25">
      <c r="A2654">
        <v>1900548</v>
      </c>
      <c r="B2654">
        <v>1</v>
      </c>
      <c r="C2654" t="s">
        <v>80</v>
      </c>
      <c r="D2654" t="s">
        <v>103</v>
      </c>
      <c r="E2654" t="s">
        <v>131</v>
      </c>
      <c r="F2654" t="s">
        <v>7699</v>
      </c>
      <c r="G2654" t="s">
        <v>133</v>
      </c>
      <c r="H2654" t="s">
        <v>134</v>
      </c>
      <c r="I2654" t="s">
        <v>135</v>
      </c>
      <c r="J2654" t="s">
        <v>136</v>
      </c>
      <c r="K2654" t="s">
        <v>137</v>
      </c>
      <c r="L2654" t="s">
        <v>7700</v>
      </c>
      <c r="M2654" t="s">
        <v>7701</v>
      </c>
      <c r="N2654">
        <v>2.3419444440000001</v>
      </c>
      <c r="O2654">
        <v>0</v>
      </c>
      <c r="P2654">
        <v>171</v>
      </c>
      <c r="Q2654">
        <v>0</v>
      </c>
      <c r="R2654">
        <v>3</v>
      </c>
      <c r="S2654">
        <v>0</v>
      </c>
      <c r="T2654">
        <v>14</v>
      </c>
      <c r="U2654">
        <v>0</v>
      </c>
      <c r="V2654">
        <v>0</v>
      </c>
      <c r="W2654">
        <v>0</v>
      </c>
      <c r="X2654">
        <v>100.41136836794034</v>
      </c>
      <c r="Y2654">
        <v>0</v>
      </c>
      <c r="Z2654">
        <v>7.1661232065807452</v>
      </c>
      <c r="AA2654">
        <v>0</v>
      </c>
      <c r="AB2654">
        <v>20.864956220387466</v>
      </c>
      <c r="AC2654">
        <v>0</v>
      </c>
      <c r="AD2654">
        <v>0</v>
      </c>
      <c r="AE2654">
        <v>128.44244779490856</v>
      </c>
    </row>
    <row r="2655" spans="1:31" x14ac:dyDescent="0.25">
      <c r="A2655">
        <v>1900015</v>
      </c>
      <c r="B2655">
        <v>1</v>
      </c>
      <c r="C2655" t="s">
        <v>80</v>
      </c>
      <c r="D2655" t="s">
        <v>110</v>
      </c>
      <c r="E2655" t="s">
        <v>190</v>
      </c>
      <c r="F2655" t="s">
        <v>7702</v>
      </c>
      <c r="G2655" t="s">
        <v>2491</v>
      </c>
      <c r="H2655" t="s">
        <v>157</v>
      </c>
      <c r="I2655" t="s">
        <v>135</v>
      </c>
      <c r="J2655" t="s">
        <v>136</v>
      </c>
      <c r="K2655" t="s">
        <v>137</v>
      </c>
      <c r="L2655" t="s">
        <v>7703</v>
      </c>
      <c r="M2655" t="s">
        <v>7704</v>
      </c>
      <c r="N2655">
        <v>1.146666666</v>
      </c>
      <c r="O2655">
        <v>0</v>
      </c>
      <c r="P2655">
        <v>475</v>
      </c>
      <c r="Q2655">
        <v>0</v>
      </c>
      <c r="R2655">
        <v>0</v>
      </c>
      <c r="S2655">
        <v>0</v>
      </c>
      <c r="T2655">
        <v>42</v>
      </c>
      <c r="U2655">
        <v>0</v>
      </c>
      <c r="V2655">
        <v>0</v>
      </c>
      <c r="W2655">
        <v>0</v>
      </c>
      <c r="X2655">
        <v>154.12614575890362</v>
      </c>
      <c r="Y2655">
        <v>0</v>
      </c>
      <c r="Z2655">
        <v>0</v>
      </c>
      <c r="AA2655">
        <v>0</v>
      </c>
      <c r="AB2655">
        <v>78.291111365674226</v>
      </c>
      <c r="AC2655">
        <v>0</v>
      </c>
      <c r="AD2655">
        <v>0</v>
      </c>
      <c r="AE2655">
        <v>232.41725712457784</v>
      </c>
    </row>
    <row r="2656" spans="1:31" x14ac:dyDescent="0.25">
      <c r="A2656">
        <v>1900608</v>
      </c>
      <c r="B2656">
        <v>1</v>
      </c>
      <c r="C2656" t="s">
        <v>81</v>
      </c>
      <c r="D2656" t="s">
        <v>112</v>
      </c>
      <c r="E2656" t="s">
        <v>160</v>
      </c>
      <c r="F2656" t="s">
        <v>7705</v>
      </c>
      <c r="G2656" t="s">
        <v>133</v>
      </c>
      <c r="H2656" t="s">
        <v>134</v>
      </c>
      <c r="I2656" t="s">
        <v>135</v>
      </c>
      <c r="J2656" t="s">
        <v>136</v>
      </c>
      <c r="K2656" t="s">
        <v>137</v>
      </c>
      <c r="L2656" t="s">
        <v>7706</v>
      </c>
      <c r="M2656" t="s">
        <v>7707</v>
      </c>
      <c r="N2656">
        <v>0.99361111099999999</v>
      </c>
      <c r="O2656">
        <v>0</v>
      </c>
      <c r="P2656">
        <v>18</v>
      </c>
      <c r="Q2656">
        <v>0</v>
      </c>
      <c r="R2656">
        <v>0</v>
      </c>
      <c r="S2656">
        <v>0</v>
      </c>
      <c r="T2656">
        <v>6</v>
      </c>
      <c r="U2656">
        <v>0</v>
      </c>
      <c r="V2656">
        <v>0</v>
      </c>
      <c r="W2656">
        <v>0</v>
      </c>
      <c r="X2656">
        <v>2.8993952849478819</v>
      </c>
      <c r="Y2656">
        <v>0</v>
      </c>
      <c r="Z2656">
        <v>0</v>
      </c>
      <c r="AA2656">
        <v>0</v>
      </c>
      <c r="AB2656">
        <v>2.2401470588309866</v>
      </c>
      <c r="AC2656">
        <v>0</v>
      </c>
      <c r="AD2656">
        <v>0</v>
      </c>
      <c r="AE2656">
        <v>5.139542343778869</v>
      </c>
    </row>
    <row r="2657" spans="1:31" x14ac:dyDescent="0.25">
      <c r="A2657">
        <v>1900940</v>
      </c>
      <c r="B2657">
        <v>1</v>
      </c>
      <c r="C2657" t="s">
        <v>81</v>
      </c>
      <c r="D2657" t="s">
        <v>118</v>
      </c>
      <c r="E2657" t="s">
        <v>131</v>
      </c>
      <c r="F2657" t="s">
        <v>7708</v>
      </c>
      <c r="G2657" t="s">
        <v>133</v>
      </c>
      <c r="H2657" t="s">
        <v>134</v>
      </c>
      <c r="I2657" t="s">
        <v>135</v>
      </c>
      <c r="J2657" t="s">
        <v>136</v>
      </c>
      <c r="K2657" t="s">
        <v>137</v>
      </c>
      <c r="L2657" t="s">
        <v>7709</v>
      </c>
      <c r="M2657" t="s">
        <v>7710</v>
      </c>
      <c r="N2657">
        <v>3.136111111</v>
      </c>
      <c r="O2657">
        <v>0</v>
      </c>
      <c r="P2657">
        <v>6</v>
      </c>
      <c r="Q2657">
        <v>0</v>
      </c>
      <c r="R2657">
        <v>1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7.3530492429042793</v>
      </c>
      <c r="Y2657">
        <v>0</v>
      </c>
      <c r="Z2657">
        <v>0.37679386496745171</v>
      </c>
      <c r="AA2657">
        <v>0</v>
      </c>
      <c r="AB2657">
        <v>0</v>
      </c>
      <c r="AC2657">
        <v>0</v>
      </c>
      <c r="AD2657">
        <v>0</v>
      </c>
      <c r="AE2657">
        <v>7.7298431078717309</v>
      </c>
    </row>
    <row r="2658" spans="1:31" x14ac:dyDescent="0.25">
      <c r="A2658">
        <v>1900556</v>
      </c>
      <c r="B2658">
        <v>1</v>
      </c>
      <c r="C2658" t="s">
        <v>81</v>
      </c>
      <c r="D2658" t="s">
        <v>113</v>
      </c>
      <c r="E2658" t="s">
        <v>140</v>
      </c>
      <c r="F2658" t="s">
        <v>7711</v>
      </c>
      <c r="G2658" t="s">
        <v>217</v>
      </c>
      <c r="H2658" t="s">
        <v>134</v>
      </c>
      <c r="I2658" t="s">
        <v>135</v>
      </c>
      <c r="J2658" t="s">
        <v>136</v>
      </c>
      <c r="K2658" t="s">
        <v>137</v>
      </c>
      <c r="L2658" t="s">
        <v>7712</v>
      </c>
      <c r="M2658" t="s">
        <v>7713</v>
      </c>
      <c r="N2658">
        <v>2.6205555550000001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0.49008739405651669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0.49008739405651669</v>
      </c>
    </row>
    <row r="2659" spans="1:31" x14ac:dyDescent="0.25">
      <c r="A2659">
        <v>1900894</v>
      </c>
      <c r="B2659">
        <v>1</v>
      </c>
      <c r="C2659" t="s">
        <v>80</v>
      </c>
      <c r="D2659" t="s">
        <v>104</v>
      </c>
      <c r="E2659" t="s">
        <v>149</v>
      </c>
      <c r="F2659" t="s">
        <v>7714</v>
      </c>
      <c r="G2659" t="s">
        <v>151</v>
      </c>
      <c r="H2659" t="s">
        <v>134</v>
      </c>
      <c r="I2659" t="s">
        <v>135</v>
      </c>
      <c r="J2659" t="s">
        <v>136</v>
      </c>
      <c r="K2659" t="s">
        <v>137</v>
      </c>
      <c r="L2659" t="s">
        <v>7715</v>
      </c>
      <c r="M2659" t="s">
        <v>7716</v>
      </c>
      <c r="N2659">
        <v>1.9711111109999999</v>
      </c>
      <c r="O2659">
        <v>0</v>
      </c>
      <c r="P2659">
        <v>373</v>
      </c>
      <c r="Q2659">
        <v>0</v>
      </c>
      <c r="R2659">
        <v>8</v>
      </c>
      <c r="S2659">
        <v>0</v>
      </c>
      <c r="T2659">
        <v>6</v>
      </c>
      <c r="U2659">
        <v>0</v>
      </c>
      <c r="V2659">
        <v>0</v>
      </c>
      <c r="W2659">
        <v>0</v>
      </c>
      <c r="X2659">
        <v>237.87194409220274</v>
      </c>
      <c r="Y2659">
        <v>0</v>
      </c>
      <c r="Z2659">
        <v>19.803527718093893</v>
      </c>
      <c r="AA2659">
        <v>0</v>
      </c>
      <c r="AB2659">
        <v>10.785348200277062</v>
      </c>
      <c r="AC2659">
        <v>0</v>
      </c>
      <c r="AD2659">
        <v>0</v>
      </c>
      <c r="AE2659">
        <v>268.46082001057368</v>
      </c>
    </row>
    <row r="2660" spans="1:31" x14ac:dyDescent="0.25">
      <c r="A2660">
        <v>1900502</v>
      </c>
      <c r="B2660">
        <v>1</v>
      </c>
      <c r="C2660" t="s">
        <v>80</v>
      </c>
      <c r="D2660" t="s">
        <v>90</v>
      </c>
      <c r="E2660" t="s">
        <v>131</v>
      </c>
      <c r="F2660" t="s">
        <v>7648</v>
      </c>
      <c r="G2660" t="s">
        <v>133</v>
      </c>
      <c r="H2660" t="s">
        <v>134</v>
      </c>
      <c r="I2660" t="s">
        <v>135</v>
      </c>
      <c r="J2660" t="s">
        <v>136</v>
      </c>
      <c r="K2660" t="s">
        <v>137</v>
      </c>
      <c r="L2660" t="s">
        <v>7717</v>
      </c>
      <c r="M2660" t="s">
        <v>7718</v>
      </c>
      <c r="N2660">
        <v>2.6611111109999999</v>
      </c>
      <c r="O2660">
        <v>0</v>
      </c>
      <c r="P2660">
        <v>268</v>
      </c>
      <c r="Q2660">
        <v>0</v>
      </c>
      <c r="R2660">
        <v>0</v>
      </c>
      <c r="S2660">
        <v>0</v>
      </c>
      <c r="T2660">
        <v>42</v>
      </c>
      <c r="U2660">
        <v>0</v>
      </c>
      <c r="V2660">
        <v>0</v>
      </c>
      <c r="W2660">
        <v>0</v>
      </c>
      <c r="X2660">
        <v>197.87105216637875</v>
      </c>
      <c r="Y2660">
        <v>0</v>
      </c>
      <c r="Z2660">
        <v>0</v>
      </c>
      <c r="AA2660">
        <v>0</v>
      </c>
      <c r="AB2660">
        <v>179.45843674532034</v>
      </c>
      <c r="AC2660">
        <v>0</v>
      </c>
      <c r="AD2660">
        <v>0</v>
      </c>
      <c r="AE2660">
        <v>377.32948891169906</v>
      </c>
    </row>
    <row r="2661" spans="1:31" x14ac:dyDescent="0.25">
      <c r="A2661">
        <v>1900207</v>
      </c>
      <c r="B2661">
        <v>1</v>
      </c>
      <c r="C2661" t="s">
        <v>80</v>
      </c>
      <c r="D2661" t="s">
        <v>93</v>
      </c>
      <c r="E2661" t="s">
        <v>190</v>
      </c>
      <c r="F2661" t="s">
        <v>7719</v>
      </c>
      <c r="G2661" t="s">
        <v>241</v>
      </c>
      <c r="H2661" t="s">
        <v>157</v>
      </c>
      <c r="I2661" t="s">
        <v>135</v>
      </c>
      <c r="J2661" t="s">
        <v>136</v>
      </c>
      <c r="K2661" t="s">
        <v>137</v>
      </c>
      <c r="L2661" t="s">
        <v>7720</v>
      </c>
      <c r="M2661" t="s">
        <v>7721</v>
      </c>
      <c r="N2661">
        <v>2.3036111109999999</v>
      </c>
      <c r="O2661">
        <v>0</v>
      </c>
      <c r="P2661">
        <v>0</v>
      </c>
      <c r="Q2661">
        <v>0</v>
      </c>
      <c r="R2661">
        <v>32</v>
      </c>
      <c r="S2661">
        <v>0</v>
      </c>
      <c r="T2661">
        <v>2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88.556602655421926</v>
      </c>
      <c r="AA2661">
        <v>0</v>
      </c>
      <c r="AB2661">
        <v>2.8921947140297628</v>
      </c>
      <c r="AC2661">
        <v>0</v>
      </c>
      <c r="AD2661">
        <v>0</v>
      </c>
      <c r="AE2661">
        <v>91.448797369451682</v>
      </c>
    </row>
    <row r="2662" spans="1:31" x14ac:dyDescent="0.25">
      <c r="A2662">
        <v>1900376</v>
      </c>
      <c r="B2662">
        <v>1</v>
      </c>
      <c r="C2662" t="s">
        <v>80</v>
      </c>
      <c r="D2662" t="s">
        <v>103</v>
      </c>
      <c r="E2662" t="s">
        <v>131</v>
      </c>
      <c r="F2662" t="s">
        <v>7722</v>
      </c>
      <c r="G2662" t="s">
        <v>133</v>
      </c>
      <c r="H2662" t="s">
        <v>134</v>
      </c>
      <c r="I2662" t="s">
        <v>135</v>
      </c>
      <c r="J2662" t="s">
        <v>136</v>
      </c>
      <c r="K2662" t="s">
        <v>137</v>
      </c>
      <c r="L2662" t="s">
        <v>7723</v>
      </c>
      <c r="M2662" t="s">
        <v>7724</v>
      </c>
      <c r="N2662">
        <v>1.017222222</v>
      </c>
      <c r="O2662">
        <v>0</v>
      </c>
      <c r="P2662">
        <v>130</v>
      </c>
      <c r="Q2662">
        <v>0</v>
      </c>
      <c r="R2662">
        <v>0</v>
      </c>
      <c r="S2662">
        <v>0</v>
      </c>
      <c r="T2662">
        <v>25</v>
      </c>
      <c r="U2662">
        <v>0</v>
      </c>
      <c r="V2662">
        <v>0</v>
      </c>
      <c r="W2662">
        <v>0</v>
      </c>
      <c r="X2662">
        <v>33.192253967398734</v>
      </c>
      <c r="Y2662">
        <v>0</v>
      </c>
      <c r="Z2662">
        <v>0</v>
      </c>
      <c r="AA2662">
        <v>0</v>
      </c>
      <c r="AB2662">
        <v>37.936227074787944</v>
      </c>
      <c r="AC2662">
        <v>0</v>
      </c>
      <c r="AD2662">
        <v>0</v>
      </c>
      <c r="AE2662">
        <v>71.128481042186678</v>
      </c>
    </row>
    <row r="2663" spans="1:31" x14ac:dyDescent="0.25">
      <c r="A2663">
        <v>1900682</v>
      </c>
      <c r="B2663">
        <v>1</v>
      </c>
      <c r="C2663" t="s">
        <v>80</v>
      </c>
      <c r="D2663" t="s">
        <v>99</v>
      </c>
      <c r="E2663" t="s">
        <v>131</v>
      </c>
      <c r="F2663" t="s">
        <v>7725</v>
      </c>
      <c r="G2663" t="s">
        <v>362</v>
      </c>
      <c r="H2663" t="s">
        <v>134</v>
      </c>
      <c r="I2663" t="s">
        <v>135</v>
      </c>
      <c r="J2663" t="s">
        <v>136</v>
      </c>
      <c r="K2663" t="s">
        <v>137</v>
      </c>
      <c r="L2663" t="s">
        <v>7726</v>
      </c>
      <c r="M2663" t="s">
        <v>7727</v>
      </c>
      <c r="N2663">
        <v>2.423333333</v>
      </c>
      <c r="O2663">
        <v>0</v>
      </c>
      <c r="P2663">
        <v>86</v>
      </c>
      <c r="Q2663">
        <v>0</v>
      </c>
      <c r="R2663">
        <v>0</v>
      </c>
      <c r="S2663">
        <v>0</v>
      </c>
      <c r="T2663">
        <v>1</v>
      </c>
      <c r="U2663">
        <v>0</v>
      </c>
      <c r="V2663">
        <v>0</v>
      </c>
      <c r="W2663">
        <v>0</v>
      </c>
      <c r="X2663">
        <v>59.393138293819533</v>
      </c>
      <c r="Y2663">
        <v>0</v>
      </c>
      <c r="Z2663">
        <v>0</v>
      </c>
      <c r="AA2663">
        <v>0</v>
      </c>
      <c r="AB2663">
        <v>9.7642060404000007E-4</v>
      </c>
      <c r="AC2663">
        <v>0</v>
      </c>
      <c r="AD2663">
        <v>0</v>
      </c>
      <c r="AE2663">
        <v>59.394114714423573</v>
      </c>
    </row>
    <row r="2664" spans="1:31" x14ac:dyDescent="0.25">
      <c r="A2664">
        <v>1900090</v>
      </c>
      <c r="B2664">
        <v>1</v>
      </c>
      <c r="C2664" t="s">
        <v>81</v>
      </c>
      <c r="D2664" t="s">
        <v>120</v>
      </c>
      <c r="E2664" t="s">
        <v>220</v>
      </c>
      <c r="F2664" t="s">
        <v>7728</v>
      </c>
      <c r="G2664" t="s">
        <v>156</v>
      </c>
      <c r="H2664" t="s">
        <v>157</v>
      </c>
      <c r="I2664" t="s">
        <v>135</v>
      </c>
      <c r="J2664" t="s">
        <v>136</v>
      </c>
      <c r="K2664" t="s">
        <v>137</v>
      </c>
      <c r="L2664" t="s">
        <v>7729</v>
      </c>
      <c r="M2664" t="s">
        <v>7730</v>
      </c>
      <c r="N2664">
        <v>0.459166666</v>
      </c>
      <c r="O2664">
        <v>0</v>
      </c>
      <c r="P2664">
        <v>0</v>
      </c>
      <c r="Q2664">
        <v>79</v>
      </c>
      <c r="R2664">
        <v>0</v>
      </c>
      <c r="S2664">
        <v>4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178.10150960491927</v>
      </c>
      <c r="Z2664">
        <v>0</v>
      </c>
      <c r="AA2664">
        <v>8.1977885077734101</v>
      </c>
      <c r="AB2664">
        <v>0</v>
      </c>
      <c r="AC2664">
        <v>0</v>
      </c>
      <c r="AD2664">
        <v>0</v>
      </c>
      <c r="AE2664">
        <v>186.29929811269267</v>
      </c>
    </row>
    <row r="2665" spans="1:31" x14ac:dyDescent="0.25">
      <c r="A2665">
        <v>1900705</v>
      </c>
      <c r="B2665">
        <v>1</v>
      </c>
      <c r="C2665" t="s">
        <v>80</v>
      </c>
      <c r="D2665" t="s">
        <v>110</v>
      </c>
      <c r="E2665" t="s">
        <v>190</v>
      </c>
      <c r="F2665" t="s">
        <v>7731</v>
      </c>
      <c r="G2665" t="s">
        <v>2491</v>
      </c>
      <c r="H2665" t="s">
        <v>157</v>
      </c>
      <c r="I2665" t="s">
        <v>135</v>
      </c>
      <c r="J2665" t="s">
        <v>136</v>
      </c>
      <c r="K2665" t="s">
        <v>137</v>
      </c>
      <c r="L2665" t="s">
        <v>7732</v>
      </c>
      <c r="M2665" t="s">
        <v>7733</v>
      </c>
      <c r="N2665">
        <v>1.218611111</v>
      </c>
      <c r="O2665">
        <v>0</v>
      </c>
      <c r="P2665">
        <v>446</v>
      </c>
      <c r="Q2665">
        <v>0</v>
      </c>
      <c r="R2665">
        <v>0</v>
      </c>
      <c r="S2665">
        <v>0</v>
      </c>
      <c r="T2665">
        <v>65</v>
      </c>
      <c r="U2665">
        <v>0</v>
      </c>
      <c r="V2665">
        <v>1</v>
      </c>
      <c r="W2665">
        <v>0</v>
      </c>
      <c r="X2665">
        <v>187.26444868341852</v>
      </c>
      <c r="Y2665">
        <v>0</v>
      </c>
      <c r="Z2665">
        <v>0</v>
      </c>
      <c r="AA2665">
        <v>0</v>
      </c>
      <c r="AB2665">
        <v>157.27592389783661</v>
      </c>
      <c r="AC2665">
        <v>0</v>
      </c>
      <c r="AD2665">
        <v>32.179438933486409</v>
      </c>
      <c r="AE2665">
        <v>376.71981151474154</v>
      </c>
    </row>
    <row r="2666" spans="1:31" x14ac:dyDescent="0.25">
      <c r="A2666">
        <v>1900639</v>
      </c>
      <c r="B2666">
        <v>1</v>
      </c>
      <c r="C2666" t="s">
        <v>80</v>
      </c>
      <c r="D2666" t="s">
        <v>105</v>
      </c>
      <c r="E2666" t="s">
        <v>131</v>
      </c>
      <c r="F2666" t="s">
        <v>449</v>
      </c>
      <c r="G2666" t="s">
        <v>133</v>
      </c>
      <c r="H2666" t="s">
        <v>134</v>
      </c>
      <c r="I2666" t="s">
        <v>135</v>
      </c>
      <c r="J2666" t="s">
        <v>136</v>
      </c>
      <c r="K2666" t="s">
        <v>137</v>
      </c>
      <c r="L2666" t="s">
        <v>7734</v>
      </c>
      <c r="M2666" t="s">
        <v>7735</v>
      </c>
      <c r="N2666">
        <v>1.3458333330000001</v>
      </c>
      <c r="O2666">
        <v>0</v>
      </c>
      <c r="P2666">
        <v>86</v>
      </c>
      <c r="Q2666">
        <v>0</v>
      </c>
      <c r="R2666">
        <v>0</v>
      </c>
      <c r="S2666">
        <v>0</v>
      </c>
      <c r="T2666">
        <v>5</v>
      </c>
      <c r="U2666">
        <v>0</v>
      </c>
      <c r="V2666">
        <v>0</v>
      </c>
      <c r="W2666">
        <v>0</v>
      </c>
      <c r="X2666">
        <v>36.036566197654686</v>
      </c>
      <c r="Y2666">
        <v>0</v>
      </c>
      <c r="Z2666">
        <v>0</v>
      </c>
      <c r="AA2666">
        <v>0</v>
      </c>
      <c r="AB2666">
        <v>11.453938914131385</v>
      </c>
      <c r="AC2666">
        <v>0</v>
      </c>
      <c r="AD2666">
        <v>0</v>
      </c>
      <c r="AE2666">
        <v>47.490505111786071</v>
      </c>
    </row>
    <row r="2667" spans="1:31" x14ac:dyDescent="0.25">
      <c r="A2667">
        <v>1900141</v>
      </c>
      <c r="B2667">
        <v>1</v>
      </c>
      <c r="C2667" t="s">
        <v>81</v>
      </c>
      <c r="D2667" t="s">
        <v>114</v>
      </c>
      <c r="E2667" t="s">
        <v>190</v>
      </c>
      <c r="F2667" t="s">
        <v>7736</v>
      </c>
      <c r="G2667" t="s">
        <v>241</v>
      </c>
      <c r="H2667" t="s">
        <v>157</v>
      </c>
      <c r="I2667" t="s">
        <v>135</v>
      </c>
      <c r="J2667" t="s">
        <v>136</v>
      </c>
      <c r="K2667" t="s">
        <v>137</v>
      </c>
      <c r="L2667" t="s">
        <v>7737</v>
      </c>
      <c r="M2667" t="s">
        <v>7738</v>
      </c>
      <c r="N2667">
        <v>1.1102777770000001</v>
      </c>
      <c r="O2667">
        <v>0</v>
      </c>
      <c r="P2667">
        <v>22</v>
      </c>
      <c r="Q2667">
        <v>0</v>
      </c>
      <c r="R2667">
        <v>2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4.055214792708778</v>
      </c>
      <c r="Y2667">
        <v>0</v>
      </c>
      <c r="Z2667">
        <v>10.768813879711058</v>
      </c>
      <c r="AA2667">
        <v>0</v>
      </c>
      <c r="AB2667">
        <v>1.5854482487238943</v>
      </c>
      <c r="AC2667">
        <v>0</v>
      </c>
      <c r="AD2667">
        <v>0</v>
      </c>
      <c r="AE2667">
        <v>16.409476921143728</v>
      </c>
    </row>
    <row r="2668" spans="1:31" x14ac:dyDescent="0.25">
      <c r="A2668">
        <v>1900396</v>
      </c>
      <c r="B2668">
        <v>1</v>
      </c>
      <c r="C2668" t="s">
        <v>81</v>
      </c>
      <c r="D2668" t="s">
        <v>128</v>
      </c>
      <c r="E2668" t="s">
        <v>149</v>
      </c>
      <c r="F2668" t="s">
        <v>2423</v>
      </c>
      <c r="G2668" t="s">
        <v>151</v>
      </c>
      <c r="H2668" t="s">
        <v>134</v>
      </c>
      <c r="I2668" t="s">
        <v>135</v>
      </c>
      <c r="J2668" t="s">
        <v>136</v>
      </c>
      <c r="K2668" t="s">
        <v>137</v>
      </c>
      <c r="L2668" t="s">
        <v>7739</v>
      </c>
      <c r="M2668" t="s">
        <v>7740</v>
      </c>
      <c r="N2668">
        <v>0.69777777699999999</v>
      </c>
      <c r="O2668">
        <v>0</v>
      </c>
      <c r="P2668">
        <v>256</v>
      </c>
      <c r="Q2668">
        <v>0</v>
      </c>
      <c r="R2668">
        <v>3</v>
      </c>
      <c r="S2668">
        <v>0</v>
      </c>
      <c r="T2668">
        <v>14</v>
      </c>
      <c r="U2668">
        <v>0</v>
      </c>
      <c r="V2668">
        <v>0</v>
      </c>
      <c r="W2668">
        <v>0</v>
      </c>
      <c r="X2668">
        <v>43.564968578257123</v>
      </c>
      <c r="Y2668">
        <v>0</v>
      </c>
      <c r="Z2668">
        <v>2.135959822642667</v>
      </c>
      <c r="AA2668">
        <v>0</v>
      </c>
      <c r="AB2668">
        <v>10.712766530701495</v>
      </c>
      <c r="AC2668">
        <v>0</v>
      </c>
      <c r="AD2668">
        <v>0</v>
      </c>
      <c r="AE2668">
        <v>56.413694931601285</v>
      </c>
    </row>
    <row r="2669" spans="1:31" x14ac:dyDescent="0.25">
      <c r="A2669">
        <v>1900568</v>
      </c>
      <c r="B2669">
        <v>1</v>
      </c>
      <c r="C2669" t="s">
        <v>80</v>
      </c>
      <c r="D2669" t="s">
        <v>103</v>
      </c>
      <c r="E2669" t="s">
        <v>160</v>
      </c>
      <c r="F2669" t="s">
        <v>7741</v>
      </c>
      <c r="G2669" t="s">
        <v>133</v>
      </c>
      <c r="H2669" t="s">
        <v>134</v>
      </c>
      <c r="I2669" t="s">
        <v>135</v>
      </c>
      <c r="J2669" t="s">
        <v>136</v>
      </c>
      <c r="K2669" t="s">
        <v>137</v>
      </c>
      <c r="L2669" t="s">
        <v>7742</v>
      </c>
      <c r="M2669" t="s">
        <v>7743</v>
      </c>
      <c r="N2669">
        <v>1.9780555550000001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3.374014398873889E-3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3.374014398873889E-3</v>
      </c>
    </row>
    <row r="2670" spans="1:31" x14ac:dyDescent="0.25">
      <c r="A2670">
        <v>1900419</v>
      </c>
      <c r="B2670">
        <v>1</v>
      </c>
      <c r="C2670" t="s">
        <v>80</v>
      </c>
      <c r="D2670" t="s">
        <v>96</v>
      </c>
      <c r="E2670" t="s">
        <v>160</v>
      </c>
      <c r="F2670" t="s">
        <v>7744</v>
      </c>
      <c r="G2670" t="s">
        <v>133</v>
      </c>
      <c r="H2670" t="s">
        <v>134</v>
      </c>
      <c r="I2670" t="s">
        <v>135</v>
      </c>
      <c r="J2670" t="s">
        <v>136</v>
      </c>
      <c r="K2670" t="s">
        <v>137</v>
      </c>
      <c r="L2670" t="s">
        <v>7745</v>
      </c>
      <c r="M2670" t="s">
        <v>7746</v>
      </c>
      <c r="N2670">
        <v>4.1277777770000004</v>
      </c>
      <c r="O2670">
        <v>0</v>
      </c>
      <c r="P2670">
        <v>37</v>
      </c>
      <c r="Q2670">
        <v>0</v>
      </c>
      <c r="R2670">
        <v>0</v>
      </c>
      <c r="S2670">
        <v>0</v>
      </c>
      <c r="T2670">
        <v>20</v>
      </c>
      <c r="U2670">
        <v>0</v>
      </c>
      <c r="V2670">
        <v>0</v>
      </c>
      <c r="W2670">
        <v>0</v>
      </c>
      <c r="X2670">
        <v>111.28882013191257</v>
      </c>
      <c r="Y2670">
        <v>0</v>
      </c>
      <c r="Z2670">
        <v>0</v>
      </c>
      <c r="AA2670">
        <v>0</v>
      </c>
      <c r="AB2670">
        <v>304.46334064998302</v>
      </c>
      <c r="AC2670">
        <v>0</v>
      </c>
      <c r="AD2670">
        <v>0</v>
      </c>
      <c r="AE2670">
        <v>415.75216078189561</v>
      </c>
    </row>
    <row r="2671" spans="1:31" x14ac:dyDescent="0.25">
      <c r="A2671">
        <v>1900047</v>
      </c>
      <c r="B2671">
        <v>1</v>
      </c>
      <c r="C2671" t="s">
        <v>80</v>
      </c>
      <c r="D2671" t="s">
        <v>92</v>
      </c>
      <c r="E2671" t="s">
        <v>149</v>
      </c>
      <c r="F2671" t="s">
        <v>7747</v>
      </c>
      <c r="G2671" t="s">
        <v>151</v>
      </c>
      <c r="H2671" t="s">
        <v>134</v>
      </c>
      <c r="I2671" t="s">
        <v>135</v>
      </c>
      <c r="J2671" t="s">
        <v>136</v>
      </c>
      <c r="K2671" t="s">
        <v>137</v>
      </c>
      <c r="L2671" t="s">
        <v>7748</v>
      </c>
      <c r="M2671" t="s">
        <v>7749</v>
      </c>
      <c r="N2671">
        <v>4.0836111109999997</v>
      </c>
      <c r="O2671">
        <v>0</v>
      </c>
      <c r="P2671">
        <v>196</v>
      </c>
      <c r="Q2671">
        <v>0</v>
      </c>
      <c r="R2671">
        <v>0</v>
      </c>
      <c r="S2671">
        <v>0</v>
      </c>
      <c r="T2671">
        <v>7</v>
      </c>
      <c r="U2671">
        <v>0</v>
      </c>
      <c r="V2671">
        <v>0</v>
      </c>
      <c r="W2671">
        <v>0</v>
      </c>
      <c r="X2671">
        <v>266.65324711621776</v>
      </c>
      <c r="Y2671">
        <v>0</v>
      </c>
      <c r="Z2671">
        <v>0</v>
      </c>
      <c r="AA2671">
        <v>0</v>
      </c>
      <c r="AB2671">
        <v>215.29244540726225</v>
      </c>
      <c r="AC2671">
        <v>0</v>
      </c>
      <c r="AD2671">
        <v>0</v>
      </c>
      <c r="AE2671">
        <v>481.94569252348003</v>
      </c>
    </row>
    <row r="2672" spans="1:31" x14ac:dyDescent="0.25">
      <c r="A2672">
        <v>1900662</v>
      </c>
      <c r="B2672">
        <v>1</v>
      </c>
      <c r="C2672" t="s">
        <v>80</v>
      </c>
      <c r="D2672" t="s">
        <v>87</v>
      </c>
      <c r="E2672" t="s">
        <v>149</v>
      </c>
      <c r="F2672" t="s">
        <v>7750</v>
      </c>
      <c r="G2672" t="s">
        <v>151</v>
      </c>
      <c r="H2672" t="s">
        <v>134</v>
      </c>
      <c r="I2672" t="s">
        <v>135</v>
      </c>
      <c r="J2672" t="s">
        <v>136</v>
      </c>
      <c r="K2672" t="s">
        <v>137</v>
      </c>
      <c r="L2672" t="s">
        <v>7751</v>
      </c>
      <c r="M2672" t="s">
        <v>7752</v>
      </c>
      <c r="N2672">
        <v>0.74916666600000004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10</v>
      </c>
      <c r="U2672">
        <v>0</v>
      </c>
      <c r="V2672">
        <v>5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28.894507316240187</v>
      </c>
      <c r="AC2672">
        <v>0</v>
      </c>
      <c r="AD2672">
        <v>146.41594832324228</v>
      </c>
      <c r="AE2672">
        <v>175.31045563948246</v>
      </c>
    </row>
    <row r="2673" spans="1:31" x14ac:dyDescent="0.25">
      <c r="A2673">
        <v>1900227</v>
      </c>
      <c r="B2673">
        <v>1</v>
      </c>
      <c r="C2673" t="s">
        <v>80</v>
      </c>
      <c r="D2673" t="s">
        <v>93</v>
      </c>
      <c r="E2673" t="s">
        <v>131</v>
      </c>
      <c r="F2673" t="s">
        <v>7753</v>
      </c>
      <c r="G2673" t="s">
        <v>1162</v>
      </c>
      <c r="H2673" t="s">
        <v>134</v>
      </c>
      <c r="I2673" t="s">
        <v>135</v>
      </c>
      <c r="J2673" t="s">
        <v>136</v>
      </c>
      <c r="K2673" t="s">
        <v>137</v>
      </c>
      <c r="L2673" t="s">
        <v>7754</v>
      </c>
      <c r="M2673" t="s">
        <v>7755</v>
      </c>
      <c r="N2673">
        <v>7.688055555</v>
      </c>
      <c r="O2673">
        <v>0</v>
      </c>
      <c r="P2673">
        <v>9</v>
      </c>
      <c r="Q2673">
        <v>0</v>
      </c>
      <c r="R2673">
        <v>0</v>
      </c>
      <c r="S2673">
        <v>0</v>
      </c>
      <c r="T2673">
        <v>1</v>
      </c>
      <c r="U2673">
        <v>0</v>
      </c>
      <c r="V2673">
        <v>0</v>
      </c>
      <c r="W2673">
        <v>0</v>
      </c>
      <c r="X2673">
        <v>27.341666193298384</v>
      </c>
      <c r="Y2673">
        <v>0</v>
      </c>
      <c r="Z2673">
        <v>0</v>
      </c>
      <c r="AA2673">
        <v>0</v>
      </c>
      <c r="AB2673">
        <v>5.0406976093727174</v>
      </c>
      <c r="AC2673">
        <v>0</v>
      </c>
      <c r="AD2673">
        <v>0</v>
      </c>
      <c r="AE2673">
        <v>32.382363802671101</v>
      </c>
    </row>
    <row r="2674" spans="1:31" x14ac:dyDescent="0.25">
      <c r="A2674">
        <v>1900725</v>
      </c>
      <c r="B2674">
        <v>1</v>
      </c>
      <c r="C2674" t="s">
        <v>81</v>
      </c>
      <c r="D2674" t="s">
        <v>128</v>
      </c>
      <c r="E2674" t="s">
        <v>160</v>
      </c>
      <c r="F2674" t="s">
        <v>7756</v>
      </c>
      <c r="G2674" t="s">
        <v>162</v>
      </c>
      <c r="H2674" t="s">
        <v>134</v>
      </c>
      <c r="I2674" t="s">
        <v>135</v>
      </c>
      <c r="J2674" t="s">
        <v>136</v>
      </c>
      <c r="K2674" t="s">
        <v>137</v>
      </c>
      <c r="L2674" t="s">
        <v>7757</v>
      </c>
      <c r="M2674" t="s">
        <v>7758</v>
      </c>
      <c r="N2674">
        <v>5.4563888880000002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2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8.1398695048710001E-2</v>
      </c>
      <c r="AC2674">
        <v>0</v>
      </c>
      <c r="AD2674">
        <v>0</v>
      </c>
      <c r="AE2674">
        <v>8.1398695048710001E-2</v>
      </c>
    </row>
    <row r="2675" spans="1:31" x14ac:dyDescent="0.25">
      <c r="A2675">
        <v>1900333</v>
      </c>
      <c r="B2675">
        <v>1</v>
      </c>
      <c r="C2675" t="s">
        <v>80</v>
      </c>
      <c r="D2675" t="s">
        <v>82</v>
      </c>
      <c r="E2675" t="s">
        <v>131</v>
      </c>
      <c r="F2675" t="s">
        <v>467</v>
      </c>
      <c r="G2675" t="s">
        <v>133</v>
      </c>
      <c r="H2675" t="s">
        <v>134</v>
      </c>
      <c r="I2675" t="s">
        <v>135</v>
      </c>
      <c r="J2675" t="s">
        <v>136</v>
      </c>
      <c r="K2675" t="s">
        <v>137</v>
      </c>
      <c r="L2675" t="s">
        <v>7759</v>
      </c>
      <c r="M2675" t="s">
        <v>7760</v>
      </c>
      <c r="N2675">
        <v>1.893888888</v>
      </c>
      <c r="O2675">
        <v>0</v>
      </c>
      <c r="P2675">
        <v>64</v>
      </c>
      <c r="Q2675">
        <v>0</v>
      </c>
      <c r="R2675">
        <v>0</v>
      </c>
      <c r="S2675">
        <v>0</v>
      </c>
      <c r="T2675">
        <v>50</v>
      </c>
      <c r="U2675">
        <v>0</v>
      </c>
      <c r="V2675">
        <v>0</v>
      </c>
      <c r="W2675">
        <v>0</v>
      </c>
      <c r="X2675">
        <v>35.970528688949713</v>
      </c>
      <c r="Y2675">
        <v>0</v>
      </c>
      <c r="Z2675">
        <v>0</v>
      </c>
      <c r="AA2675">
        <v>0</v>
      </c>
      <c r="AB2675">
        <v>211.81229935429292</v>
      </c>
      <c r="AC2675">
        <v>0</v>
      </c>
      <c r="AD2675">
        <v>0</v>
      </c>
      <c r="AE2675">
        <v>247.78282804324263</v>
      </c>
    </row>
    <row r="2676" spans="1:31" x14ac:dyDescent="0.25">
      <c r="A2676">
        <v>1900027</v>
      </c>
      <c r="B2676">
        <v>1</v>
      </c>
      <c r="C2676" t="s">
        <v>81</v>
      </c>
      <c r="D2676" t="s">
        <v>112</v>
      </c>
      <c r="E2676" t="s">
        <v>190</v>
      </c>
      <c r="F2676" t="s">
        <v>7761</v>
      </c>
      <c r="G2676" t="s">
        <v>241</v>
      </c>
      <c r="H2676" t="s">
        <v>157</v>
      </c>
      <c r="I2676" t="s">
        <v>135</v>
      </c>
      <c r="J2676" t="s">
        <v>136</v>
      </c>
      <c r="K2676" t="s">
        <v>137</v>
      </c>
      <c r="L2676" t="s">
        <v>7762</v>
      </c>
      <c r="M2676" t="s">
        <v>7763</v>
      </c>
      <c r="N2676">
        <v>4.1627777769999996</v>
      </c>
      <c r="O2676">
        <v>0</v>
      </c>
      <c r="P2676">
        <v>10</v>
      </c>
      <c r="Q2676">
        <v>18</v>
      </c>
      <c r="R2676">
        <v>8</v>
      </c>
      <c r="S2676">
        <v>2</v>
      </c>
      <c r="T2676">
        <v>0</v>
      </c>
      <c r="U2676">
        <v>0</v>
      </c>
      <c r="V2676">
        <v>0</v>
      </c>
      <c r="W2676">
        <v>0</v>
      </c>
      <c r="X2676">
        <v>4.4580102068634986</v>
      </c>
      <c r="Y2676">
        <v>320.23206210305591</v>
      </c>
      <c r="Z2676">
        <v>86.285909608096432</v>
      </c>
      <c r="AA2676">
        <v>24.314491204445972</v>
      </c>
      <c r="AB2676">
        <v>0</v>
      </c>
      <c r="AC2676">
        <v>0</v>
      </c>
      <c r="AD2676">
        <v>0</v>
      </c>
      <c r="AE2676">
        <v>435.29047312246178</v>
      </c>
    </row>
    <row r="2677" spans="1:31" x14ac:dyDescent="0.25">
      <c r="A2677">
        <v>1899941</v>
      </c>
      <c r="B2677">
        <v>1</v>
      </c>
      <c r="C2677" t="s">
        <v>80</v>
      </c>
      <c r="D2677" t="s">
        <v>93</v>
      </c>
      <c r="E2677" t="s">
        <v>140</v>
      </c>
      <c r="F2677" t="s">
        <v>7764</v>
      </c>
      <c r="G2677" t="s">
        <v>217</v>
      </c>
      <c r="H2677" t="s">
        <v>134</v>
      </c>
      <c r="I2677" t="s">
        <v>135</v>
      </c>
      <c r="J2677" t="s">
        <v>136</v>
      </c>
      <c r="K2677" t="s">
        <v>137</v>
      </c>
      <c r="L2677" t="s">
        <v>7765</v>
      </c>
      <c r="M2677" t="s">
        <v>7766</v>
      </c>
      <c r="N2677">
        <v>1.668055555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1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0.43807745297443584</v>
      </c>
      <c r="AC2677">
        <v>0</v>
      </c>
      <c r="AD2677">
        <v>0</v>
      </c>
      <c r="AE2677">
        <v>0.43807745297443584</v>
      </c>
    </row>
    <row r="2678" spans="1:31" x14ac:dyDescent="0.25">
      <c r="A2678">
        <v>1900917</v>
      </c>
      <c r="B2678">
        <v>1</v>
      </c>
      <c r="C2678" t="s">
        <v>81</v>
      </c>
      <c r="D2678" t="s">
        <v>113</v>
      </c>
      <c r="E2678" t="s">
        <v>131</v>
      </c>
      <c r="F2678" t="s">
        <v>7767</v>
      </c>
      <c r="G2678" t="s">
        <v>133</v>
      </c>
      <c r="H2678" t="s">
        <v>134</v>
      </c>
      <c r="I2678" t="s">
        <v>135</v>
      </c>
      <c r="J2678" t="s">
        <v>136</v>
      </c>
      <c r="K2678" t="s">
        <v>137</v>
      </c>
      <c r="L2678" t="s">
        <v>7768</v>
      </c>
      <c r="M2678" t="s">
        <v>7769</v>
      </c>
      <c r="N2678">
        <v>0.92749999999999999</v>
      </c>
      <c r="O2678">
        <v>0</v>
      </c>
      <c r="P2678">
        <v>24</v>
      </c>
      <c r="Q2678">
        <v>0</v>
      </c>
      <c r="R2678">
        <v>1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41.503148734258652</v>
      </c>
      <c r="Y2678">
        <v>0</v>
      </c>
      <c r="Z2678">
        <v>1.6193512174155633</v>
      </c>
      <c r="AA2678">
        <v>0</v>
      </c>
      <c r="AB2678">
        <v>0</v>
      </c>
      <c r="AC2678">
        <v>0</v>
      </c>
      <c r="AD2678">
        <v>0</v>
      </c>
      <c r="AE2678">
        <v>43.122499951674214</v>
      </c>
    </row>
    <row r="2679" spans="1:31" x14ac:dyDescent="0.25">
      <c r="A2679">
        <v>1900184</v>
      </c>
      <c r="B2679">
        <v>1</v>
      </c>
      <c r="C2679" t="s">
        <v>80</v>
      </c>
      <c r="D2679" t="s">
        <v>96</v>
      </c>
      <c r="E2679" t="s">
        <v>160</v>
      </c>
      <c r="F2679" t="s">
        <v>7770</v>
      </c>
      <c r="G2679" t="s">
        <v>133</v>
      </c>
      <c r="H2679" t="s">
        <v>134</v>
      </c>
      <c r="I2679" t="s">
        <v>135</v>
      </c>
      <c r="J2679" t="s">
        <v>136</v>
      </c>
      <c r="K2679" t="s">
        <v>137</v>
      </c>
      <c r="L2679" t="s">
        <v>7771</v>
      </c>
      <c r="M2679" t="s">
        <v>7772</v>
      </c>
      <c r="N2679">
        <v>1.7236111110000001</v>
      </c>
      <c r="O2679">
        <v>0</v>
      </c>
      <c r="P2679">
        <v>5</v>
      </c>
      <c r="Q2679">
        <v>0</v>
      </c>
      <c r="R2679">
        <v>0</v>
      </c>
      <c r="S2679">
        <v>0</v>
      </c>
      <c r="T2679">
        <v>19</v>
      </c>
      <c r="U2679">
        <v>0</v>
      </c>
      <c r="V2679">
        <v>0</v>
      </c>
      <c r="W2679">
        <v>0</v>
      </c>
      <c r="X2679">
        <v>2.6055960709921191</v>
      </c>
      <c r="Y2679">
        <v>0</v>
      </c>
      <c r="Z2679">
        <v>0</v>
      </c>
      <c r="AA2679">
        <v>0</v>
      </c>
      <c r="AB2679">
        <v>63.137116406095622</v>
      </c>
      <c r="AC2679">
        <v>0</v>
      </c>
      <c r="AD2679">
        <v>0</v>
      </c>
      <c r="AE2679">
        <v>65.742712477087736</v>
      </c>
    </row>
    <row r="2680" spans="1:31" x14ac:dyDescent="0.25">
      <c r="A2680">
        <v>1900525</v>
      </c>
      <c r="B2680">
        <v>1</v>
      </c>
      <c r="C2680" t="s">
        <v>80</v>
      </c>
      <c r="D2680" t="s">
        <v>103</v>
      </c>
      <c r="E2680" t="s">
        <v>131</v>
      </c>
      <c r="F2680" t="s">
        <v>7773</v>
      </c>
      <c r="G2680" t="s">
        <v>133</v>
      </c>
      <c r="H2680" t="s">
        <v>134</v>
      </c>
      <c r="I2680" t="s">
        <v>135</v>
      </c>
      <c r="J2680" t="s">
        <v>136</v>
      </c>
      <c r="K2680" t="s">
        <v>137</v>
      </c>
      <c r="L2680" t="s">
        <v>7774</v>
      </c>
      <c r="M2680" t="s">
        <v>7775</v>
      </c>
      <c r="N2680">
        <v>1.3161111109999999</v>
      </c>
      <c r="O2680">
        <v>0</v>
      </c>
      <c r="P2680">
        <v>104</v>
      </c>
      <c r="Q2680">
        <v>0</v>
      </c>
      <c r="R2680">
        <v>0</v>
      </c>
      <c r="S2680">
        <v>0</v>
      </c>
      <c r="T2680">
        <v>30</v>
      </c>
      <c r="U2680">
        <v>0</v>
      </c>
      <c r="V2680">
        <v>0</v>
      </c>
      <c r="W2680">
        <v>0</v>
      </c>
      <c r="X2680">
        <v>51.77243347622548</v>
      </c>
      <c r="Y2680">
        <v>0</v>
      </c>
      <c r="Z2680">
        <v>0</v>
      </c>
      <c r="AA2680">
        <v>0</v>
      </c>
      <c r="AB2680">
        <v>54.998526281273612</v>
      </c>
      <c r="AC2680">
        <v>0</v>
      </c>
      <c r="AD2680">
        <v>0</v>
      </c>
      <c r="AE2680">
        <v>106.7709597574991</v>
      </c>
    </row>
    <row r="2681" spans="1:31" x14ac:dyDescent="0.25">
      <c r="A2681">
        <v>1900133</v>
      </c>
      <c r="B2681">
        <v>1</v>
      </c>
      <c r="C2681" t="s">
        <v>81</v>
      </c>
      <c r="D2681" t="s">
        <v>116</v>
      </c>
      <c r="E2681" t="s">
        <v>140</v>
      </c>
      <c r="F2681" t="s">
        <v>7776</v>
      </c>
      <c r="G2681" t="s">
        <v>217</v>
      </c>
      <c r="H2681" t="s">
        <v>134</v>
      </c>
      <c r="I2681" t="s">
        <v>135</v>
      </c>
      <c r="J2681" t="s">
        <v>136</v>
      </c>
      <c r="K2681" t="s">
        <v>137</v>
      </c>
      <c r="L2681" t="s">
        <v>7777</v>
      </c>
      <c r="M2681" t="s">
        <v>7778</v>
      </c>
      <c r="N2681">
        <v>11.913055555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12.490581043967836</v>
      </c>
      <c r="AC2681">
        <v>0</v>
      </c>
      <c r="AD2681">
        <v>0</v>
      </c>
      <c r="AE2681">
        <v>12.490581043967836</v>
      </c>
    </row>
    <row r="2682" spans="1:31" x14ac:dyDescent="0.25">
      <c r="A2682">
        <v>1901553</v>
      </c>
      <c r="B2682">
        <v>1</v>
      </c>
      <c r="C2682" t="s">
        <v>80</v>
      </c>
      <c r="D2682" t="s">
        <v>96</v>
      </c>
      <c r="E2682" t="s">
        <v>131</v>
      </c>
      <c r="F2682" t="s">
        <v>7779</v>
      </c>
      <c r="G2682" t="s">
        <v>133</v>
      </c>
      <c r="H2682" t="s">
        <v>134</v>
      </c>
      <c r="I2682" t="s">
        <v>135</v>
      </c>
      <c r="J2682" t="s">
        <v>136</v>
      </c>
      <c r="K2682" t="s">
        <v>137</v>
      </c>
      <c r="L2682" t="s">
        <v>7780</v>
      </c>
      <c r="M2682" t="s">
        <v>7781</v>
      </c>
      <c r="N2682">
        <v>13.9025</v>
      </c>
      <c r="O2682">
        <v>0</v>
      </c>
      <c r="P2682">
        <v>2</v>
      </c>
      <c r="Q2682">
        <v>0</v>
      </c>
      <c r="R2682">
        <v>0</v>
      </c>
      <c r="S2682">
        <v>0</v>
      </c>
      <c r="T2682">
        <v>7</v>
      </c>
      <c r="U2682">
        <v>0</v>
      </c>
      <c r="V2682">
        <v>0</v>
      </c>
      <c r="W2682">
        <v>0</v>
      </c>
      <c r="X2682">
        <v>13.793026765443393</v>
      </c>
      <c r="Y2682">
        <v>0</v>
      </c>
      <c r="Z2682">
        <v>0</v>
      </c>
      <c r="AA2682">
        <v>0</v>
      </c>
      <c r="AB2682">
        <v>344.93947564846309</v>
      </c>
      <c r="AC2682">
        <v>0</v>
      </c>
      <c r="AD2682">
        <v>0</v>
      </c>
      <c r="AE2682">
        <v>358.7325024139065</v>
      </c>
    </row>
    <row r="2683" spans="1:31" x14ac:dyDescent="0.25">
      <c r="A2683">
        <v>1901616</v>
      </c>
      <c r="B2683">
        <v>1</v>
      </c>
      <c r="C2683" t="s">
        <v>81</v>
      </c>
      <c r="D2683" t="s">
        <v>120</v>
      </c>
      <c r="E2683" t="s">
        <v>140</v>
      </c>
      <c r="F2683" t="s">
        <v>7782</v>
      </c>
      <c r="G2683" t="s">
        <v>217</v>
      </c>
      <c r="H2683" t="s">
        <v>134</v>
      </c>
      <c r="I2683" t="s">
        <v>135</v>
      </c>
      <c r="J2683" t="s">
        <v>136</v>
      </c>
      <c r="K2683" t="s">
        <v>137</v>
      </c>
      <c r="L2683" t="s">
        <v>7783</v>
      </c>
      <c r="M2683" t="s">
        <v>7784</v>
      </c>
      <c r="N2683">
        <v>6.6966666659999996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1.7984903685576188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1.7984903685576188</v>
      </c>
    </row>
    <row r="2684" spans="1:31" x14ac:dyDescent="0.25">
      <c r="A2684">
        <v>1901510</v>
      </c>
      <c r="B2684">
        <v>1</v>
      </c>
      <c r="C2684" t="s">
        <v>81</v>
      </c>
      <c r="D2684" t="s">
        <v>128</v>
      </c>
      <c r="E2684" t="s">
        <v>131</v>
      </c>
      <c r="F2684" t="s">
        <v>7785</v>
      </c>
      <c r="G2684" t="s">
        <v>133</v>
      </c>
      <c r="H2684" t="s">
        <v>134</v>
      </c>
      <c r="I2684" t="s">
        <v>135</v>
      </c>
      <c r="J2684" t="s">
        <v>136</v>
      </c>
      <c r="K2684" t="s">
        <v>137</v>
      </c>
      <c r="L2684" t="s">
        <v>7786</v>
      </c>
      <c r="M2684" t="s">
        <v>7787</v>
      </c>
      <c r="N2684">
        <v>1.7041666660000001</v>
      </c>
      <c r="O2684">
        <v>0</v>
      </c>
      <c r="P2684">
        <v>1103</v>
      </c>
      <c r="Q2684">
        <v>0</v>
      </c>
      <c r="R2684">
        <v>0</v>
      </c>
      <c r="S2684">
        <v>0</v>
      </c>
      <c r="T2684">
        <v>61</v>
      </c>
      <c r="U2684">
        <v>0</v>
      </c>
      <c r="V2684">
        <v>0</v>
      </c>
      <c r="W2684">
        <v>0</v>
      </c>
      <c r="X2684">
        <v>470.61241281310862</v>
      </c>
      <c r="Y2684">
        <v>0</v>
      </c>
      <c r="Z2684">
        <v>0</v>
      </c>
      <c r="AA2684">
        <v>0</v>
      </c>
      <c r="AB2684">
        <v>258.53640593736918</v>
      </c>
      <c r="AC2684">
        <v>0</v>
      </c>
      <c r="AD2684">
        <v>0</v>
      </c>
      <c r="AE2684">
        <v>729.14881875047786</v>
      </c>
    </row>
    <row r="2685" spans="1:31" x14ac:dyDescent="0.25">
      <c r="A2685">
        <v>1902008</v>
      </c>
      <c r="B2685">
        <v>1</v>
      </c>
      <c r="C2685" t="s">
        <v>80</v>
      </c>
      <c r="D2685" t="s">
        <v>84</v>
      </c>
      <c r="E2685" t="s">
        <v>131</v>
      </c>
      <c r="F2685" t="s">
        <v>7788</v>
      </c>
      <c r="G2685" t="s">
        <v>133</v>
      </c>
      <c r="H2685" t="s">
        <v>134</v>
      </c>
      <c r="I2685" t="s">
        <v>135</v>
      </c>
      <c r="J2685" t="s">
        <v>136</v>
      </c>
      <c r="K2685" t="s">
        <v>137</v>
      </c>
      <c r="L2685" t="s">
        <v>7789</v>
      </c>
      <c r="M2685" t="s">
        <v>7790</v>
      </c>
      <c r="N2685">
        <v>1.914722222</v>
      </c>
      <c r="O2685">
        <v>0</v>
      </c>
      <c r="P2685">
        <v>210</v>
      </c>
      <c r="Q2685">
        <v>0</v>
      </c>
      <c r="R2685">
        <v>0</v>
      </c>
      <c r="S2685">
        <v>0</v>
      </c>
      <c r="T2685">
        <v>8</v>
      </c>
      <c r="U2685">
        <v>0</v>
      </c>
      <c r="V2685">
        <v>0</v>
      </c>
      <c r="W2685">
        <v>0</v>
      </c>
      <c r="X2685">
        <v>121.97944391145383</v>
      </c>
      <c r="Y2685">
        <v>0</v>
      </c>
      <c r="Z2685">
        <v>0</v>
      </c>
      <c r="AA2685">
        <v>0</v>
      </c>
      <c r="AB2685">
        <v>8.9467417235702733</v>
      </c>
      <c r="AC2685">
        <v>0</v>
      </c>
      <c r="AD2685">
        <v>0</v>
      </c>
      <c r="AE2685">
        <v>130.9261856350241</v>
      </c>
    </row>
    <row r="2686" spans="1:31" x14ac:dyDescent="0.25">
      <c r="A2686">
        <v>1901908</v>
      </c>
      <c r="B2686">
        <v>1</v>
      </c>
      <c r="C2686" t="s">
        <v>80</v>
      </c>
      <c r="D2686" t="s">
        <v>96</v>
      </c>
      <c r="E2686" t="s">
        <v>160</v>
      </c>
      <c r="F2686" t="s">
        <v>6766</v>
      </c>
      <c r="G2686" t="s">
        <v>162</v>
      </c>
      <c r="H2686" t="s">
        <v>134</v>
      </c>
      <c r="I2686" t="s">
        <v>135</v>
      </c>
      <c r="J2686" t="s">
        <v>136</v>
      </c>
      <c r="K2686" t="s">
        <v>137</v>
      </c>
      <c r="L2686" t="s">
        <v>7791</v>
      </c>
      <c r="M2686" t="s">
        <v>7792</v>
      </c>
      <c r="N2686">
        <v>2.0299999999999998</v>
      </c>
      <c r="O2686">
        <v>0</v>
      </c>
      <c r="P2686">
        <v>11</v>
      </c>
      <c r="Q2686">
        <v>0</v>
      </c>
      <c r="R2686">
        <v>0</v>
      </c>
      <c r="S2686">
        <v>0</v>
      </c>
      <c r="T2686">
        <v>11</v>
      </c>
      <c r="U2686">
        <v>0</v>
      </c>
      <c r="V2686">
        <v>0</v>
      </c>
      <c r="W2686">
        <v>0</v>
      </c>
      <c r="X2686">
        <v>7.1596215629143618</v>
      </c>
      <c r="Y2686">
        <v>0</v>
      </c>
      <c r="Z2686">
        <v>0</v>
      </c>
      <c r="AA2686">
        <v>0</v>
      </c>
      <c r="AB2686">
        <v>86.720664931542956</v>
      </c>
      <c r="AC2686">
        <v>0</v>
      </c>
      <c r="AD2686">
        <v>0</v>
      </c>
      <c r="AE2686">
        <v>93.880286494457323</v>
      </c>
    </row>
    <row r="2687" spans="1:31" x14ac:dyDescent="0.25">
      <c r="A2687">
        <v>1901410</v>
      </c>
      <c r="B2687">
        <v>1</v>
      </c>
      <c r="C2687" t="s">
        <v>80</v>
      </c>
      <c r="D2687" t="s">
        <v>93</v>
      </c>
      <c r="E2687" t="s">
        <v>140</v>
      </c>
      <c r="F2687" t="s">
        <v>7793</v>
      </c>
      <c r="G2687" t="s">
        <v>217</v>
      </c>
      <c r="H2687" t="s">
        <v>134</v>
      </c>
      <c r="I2687" t="s">
        <v>135</v>
      </c>
      <c r="J2687" t="s">
        <v>136</v>
      </c>
      <c r="K2687" t="s">
        <v>137</v>
      </c>
      <c r="L2687" t="s">
        <v>7794</v>
      </c>
      <c r="M2687" t="s">
        <v>7795</v>
      </c>
      <c r="N2687">
        <v>3.145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0.92739567580593329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0.92739567580593329</v>
      </c>
    </row>
    <row r="2688" spans="1:31" x14ac:dyDescent="0.25">
      <c r="A2688">
        <v>1901218</v>
      </c>
      <c r="B2688">
        <v>1</v>
      </c>
      <c r="C2688" t="s">
        <v>80</v>
      </c>
      <c r="D2688" t="s">
        <v>96</v>
      </c>
      <c r="E2688" t="s">
        <v>140</v>
      </c>
      <c r="F2688" t="s">
        <v>7796</v>
      </c>
      <c r="G2688" t="s">
        <v>146</v>
      </c>
      <c r="H2688" t="s">
        <v>134</v>
      </c>
      <c r="I2688" t="s">
        <v>135</v>
      </c>
      <c r="J2688" t="s">
        <v>136</v>
      </c>
      <c r="K2688" t="s">
        <v>137</v>
      </c>
      <c r="L2688" t="s">
        <v>7797</v>
      </c>
      <c r="M2688" t="s">
        <v>7798</v>
      </c>
      <c r="N2688">
        <v>4.9916666660000004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6.5344882689815282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6.5344882689815282</v>
      </c>
    </row>
    <row r="2689" spans="1:31" x14ac:dyDescent="0.25">
      <c r="A2689">
        <v>1901118</v>
      </c>
      <c r="B2689">
        <v>1</v>
      </c>
      <c r="C2689" t="s">
        <v>80</v>
      </c>
      <c r="D2689" t="s">
        <v>99</v>
      </c>
      <c r="E2689" t="s">
        <v>140</v>
      </c>
      <c r="F2689" t="s">
        <v>7799</v>
      </c>
      <c r="G2689" t="s">
        <v>217</v>
      </c>
      <c r="H2689" t="s">
        <v>134</v>
      </c>
      <c r="I2689" t="s">
        <v>135</v>
      </c>
      <c r="J2689" t="s">
        <v>136</v>
      </c>
      <c r="K2689" t="s">
        <v>137</v>
      </c>
      <c r="L2689" t="s">
        <v>7800</v>
      </c>
      <c r="M2689" t="s">
        <v>7801</v>
      </c>
      <c r="N2689">
        <v>2.1438888880000002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0.28301628021713421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0.28301628021713421</v>
      </c>
    </row>
    <row r="2690" spans="1:31" x14ac:dyDescent="0.25">
      <c r="A2690">
        <v>1901264</v>
      </c>
      <c r="B2690">
        <v>1</v>
      </c>
      <c r="C2690" t="s">
        <v>81</v>
      </c>
      <c r="D2690" t="s">
        <v>112</v>
      </c>
      <c r="E2690" t="s">
        <v>131</v>
      </c>
      <c r="F2690" t="s">
        <v>7802</v>
      </c>
      <c r="G2690" t="s">
        <v>291</v>
      </c>
      <c r="H2690" t="s">
        <v>134</v>
      </c>
      <c r="I2690" t="s">
        <v>135</v>
      </c>
      <c r="J2690" t="s">
        <v>136</v>
      </c>
      <c r="K2690" t="s">
        <v>137</v>
      </c>
      <c r="L2690" t="s">
        <v>7803</v>
      </c>
      <c r="M2690" t="s">
        <v>7804</v>
      </c>
      <c r="N2690">
        <v>7.2347222220000003</v>
      </c>
      <c r="O2690">
        <v>0</v>
      </c>
      <c r="P2690">
        <v>63</v>
      </c>
      <c r="Q2690">
        <v>0</v>
      </c>
      <c r="R2690">
        <v>0</v>
      </c>
      <c r="S2690">
        <v>0</v>
      </c>
      <c r="T2690">
        <v>2</v>
      </c>
      <c r="U2690">
        <v>0</v>
      </c>
      <c r="V2690">
        <v>0</v>
      </c>
      <c r="W2690">
        <v>0</v>
      </c>
      <c r="X2690">
        <v>96.631818027212219</v>
      </c>
      <c r="Y2690">
        <v>0</v>
      </c>
      <c r="Z2690">
        <v>0</v>
      </c>
      <c r="AA2690">
        <v>0</v>
      </c>
      <c r="AB2690">
        <v>0.11446484061961945</v>
      </c>
      <c r="AC2690">
        <v>0</v>
      </c>
      <c r="AD2690">
        <v>0</v>
      </c>
      <c r="AE2690">
        <v>96.746282867831837</v>
      </c>
    </row>
    <row r="2691" spans="1:31" x14ac:dyDescent="0.25">
      <c r="A2691">
        <v>1901596</v>
      </c>
      <c r="B2691">
        <v>1</v>
      </c>
      <c r="C2691" t="s">
        <v>81</v>
      </c>
      <c r="D2691" t="s">
        <v>115</v>
      </c>
      <c r="E2691" t="s">
        <v>190</v>
      </c>
      <c r="F2691" t="s">
        <v>7805</v>
      </c>
      <c r="G2691" t="s">
        <v>5917</v>
      </c>
      <c r="H2691" t="s">
        <v>157</v>
      </c>
      <c r="I2691" t="s">
        <v>135</v>
      </c>
      <c r="J2691" t="s">
        <v>136</v>
      </c>
      <c r="K2691" t="s">
        <v>137</v>
      </c>
      <c r="L2691" t="s">
        <v>7806</v>
      </c>
      <c r="M2691" t="s">
        <v>7807</v>
      </c>
      <c r="N2691">
        <v>3.37</v>
      </c>
      <c r="O2691">
        <v>0</v>
      </c>
      <c r="P2691">
        <v>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0.81173446261161586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0.81173446261161586</v>
      </c>
    </row>
    <row r="2692" spans="1:31" x14ac:dyDescent="0.25">
      <c r="A2692">
        <v>1901951</v>
      </c>
      <c r="B2692">
        <v>1</v>
      </c>
      <c r="C2692" t="s">
        <v>80</v>
      </c>
      <c r="D2692" t="s">
        <v>84</v>
      </c>
      <c r="E2692" t="s">
        <v>131</v>
      </c>
      <c r="F2692" t="s">
        <v>7808</v>
      </c>
      <c r="G2692" t="s">
        <v>133</v>
      </c>
      <c r="H2692" t="s">
        <v>134</v>
      </c>
      <c r="I2692" t="s">
        <v>135</v>
      </c>
      <c r="J2692" t="s">
        <v>136</v>
      </c>
      <c r="K2692" t="s">
        <v>137</v>
      </c>
      <c r="L2692" t="s">
        <v>7809</v>
      </c>
      <c r="M2692" t="s">
        <v>7810</v>
      </c>
      <c r="N2692">
        <v>0.69166666600000004</v>
      </c>
      <c r="O2692">
        <v>0</v>
      </c>
      <c r="P2692">
        <v>231</v>
      </c>
      <c r="Q2692">
        <v>0</v>
      </c>
      <c r="R2692">
        <v>0</v>
      </c>
      <c r="S2692">
        <v>0</v>
      </c>
      <c r="T2692">
        <v>35</v>
      </c>
      <c r="U2692">
        <v>0</v>
      </c>
      <c r="V2692">
        <v>0</v>
      </c>
      <c r="W2692">
        <v>0</v>
      </c>
      <c r="X2692">
        <v>41.182481305856292</v>
      </c>
      <c r="Y2692">
        <v>0</v>
      </c>
      <c r="Z2692">
        <v>0</v>
      </c>
      <c r="AA2692">
        <v>0</v>
      </c>
      <c r="AB2692">
        <v>34.531996167345561</v>
      </c>
      <c r="AC2692">
        <v>0</v>
      </c>
      <c r="AD2692">
        <v>0</v>
      </c>
      <c r="AE2692">
        <v>75.714477473201853</v>
      </c>
    </row>
    <row r="2693" spans="1:31" x14ac:dyDescent="0.25">
      <c r="A2693">
        <v>1901427</v>
      </c>
      <c r="B2693">
        <v>1</v>
      </c>
      <c r="C2693" t="s">
        <v>80</v>
      </c>
      <c r="D2693" t="s">
        <v>98</v>
      </c>
      <c r="E2693" t="s">
        <v>149</v>
      </c>
      <c r="F2693" t="s">
        <v>7811</v>
      </c>
      <c r="G2693" t="s">
        <v>439</v>
      </c>
      <c r="H2693" t="s">
        <v>134</v>
      </c>
      <c r="I2693" t="s">
        <v>135</v>
      </c>
      <c r="J2693" t="s">
        <v>136</v>
      </c>
      <c r="K2693" t="s">
        <v>137</v>
      </c>
      <c r="L2693" t="s">
        <v>7812</v>
      </c>
      <c r="M2693" t="s">
        <v>7813</v>
      </c>
      <c r="N2693">
        <v>1.0958333330000001</v>
      </c>
      <c r="O2693">
        <v>0</v>
      </c>
      <c r="P2693">
        <v>15</v>
      </c>
      <c r="Q2693">
        <v>0</v>
      </c>
      <c r="R2693">
        <v>17</v>
      </c>
      <c r="S2693">
        <v>0</v>
      </c>
      <c r="T2693">
        <v>12</v>
      </c>
      <c r="U2693">
        <v>0</v>
      </c>
      <c r="V2693">
        <v>0</v>
      </c>
      <c r="W2693">
        <v>0</v>
      </c>
      <c r="X2693">
        <v>5.2851532611351368</v>
      </c>
      <c r="Y2693">
        <v>0</v>
      </c>
      <c r="Z2693">
        <v>25.14233456449444</v>
      </c>
      <c r="AA2693">
        <v>0</v>
      </c>
      <c r="AB2693">
        <v>51.116862762346244</v>
      </c>
      <c r="AC2693">
        <v>0</v>
      </c>
      <c r="AD2693">
        <v>0</v>
      </c>
      <c r="AE2693">
        <v>81.544350587975828</v>
      </c>
    </row>
    <row r="2694" spans="1:31" x14ac:dyDescent="0.25">
      <c r="A2694">
        <v>1901404</v>
      </c>
      <c r="B2694">
        <v>1</v>
      </c>
      <c r="C2694" t="s">
        <v>80</v>
      </c>
      <c r="D2694" t="s">
        <v>100</v>
      </c>
      <c r="E2694" t="s">
        <v>154</v>
      </c>
      <c r="F2694" t="s">
        <v>7814</v>
      </c>
      <c r="G2694" t="s">
        <v>156</v>
      </c>
      <c r="H2694" t="s">
        <v>157</v>
      </c>
      <c r="I2694" t="s">
        <v>135</v>
      </c>
      <c r="J2694" t="s">
        <v>136</v>
      </c>
      <c r="K2694" t="s">
        <v>137</v>
      </c>
      <c r="L2694" t="s">
        <v>7815</v>
      </c>
      <c r="M2694" t="s">
        <v>7816</v>
      </c>
      <c r="N2694">
        <v>0.19416666599999999</v>
      </c>
      <c r="O2694">
        <v>4</v>
      </c>
      <c r="P2694">
        <v>7263</v>
      </c>
      <c r="Q2694">
        <v>4</v>
      </c>
      <c r="R2694">
        <v>69</v>
      </c>
      <c r="S2694">
        <v>9</v>
      </c>
      <c r="T2694">
        <v>420</v>
      </c>
      <c r="U2694">
        <v>0</v>
      </c>
      <c r="V2694">
        <v>0</v>
      </c>
      <c r="W2694">
        <v>17.615795418145229</v>
      </c>
      <c r="X2694">
        <v>395.42214886433993</v>
      </c>
      <c r="Y2694">
        <v>18.668591743842263</v>
      </c>
      <c r="Z2694">
        <v>14.278736164542705</v>
      </c>
      <c r="AA2694">
        <v>48.346045308985524</v>
      </c>
      <c r="AB2694">
        <v>109.71590298245518</v>
      </c>
      <c r="AC2694">
        <v>0</v>
      </c>
      <c r="AD2694">
        <v>0</v>
      </c>
      <c r="AE2694">
        <v>604.04722048231088</v>
      </c>
    </row>
    <row r="2695" spans="1:31" x14ac:dyDescent="0.25">
      <c r="A2695">
        <v>1901742</v>
      </c>
      <c r="B2695">
        <v>1</v>
      </c>
      <c r="C2695" t="s">
        <v>80</v>
      </c>
      <c r="D2695" t="s">
        <v>103</v>
      </c>
      <c r="E2695" t="s">
        <v>149</v>
      </c>
      <c r="F2695" t="s">
        <v>2734</v>
      </c>
      <c r="G2695" t="s">
        <v>151</v>
      </c>
      <c r="H2695" t="s">
        <v>134</v>
      </c>
      <c r="I2695" t="s">
        <v>135</v>
      </c>
      <c r="J2695" t="s">
        <v>136</v>
      </c>
      <c r="K2695" t="s">
        <v>137</v>
      </c>
      <c r="L2695" t="s">
        <v>7817</v>
      </c>
      <c r="M2695" t="s">
        <v>7818</v>
      </c>
      <c r="N2695">
        <v>0.46250000000000002</v>
      </c>
      <c r="O2695">
        <v>0</v>
      </c>
      <c r="P2695">
        <v>188</v>
      </c>
      <c r="Q2695">
        <v>0</v>
      </c>
      <c r="R2695">
        <v>3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37.470389105133059</v>
      </c>
      <c r="Y2695">
        <v>0</v>
      </c>
      <c r="Z2695">
        <v>4.5515330417301065</v>
      </c>
      <c r="AA2695">
        <v>0</v>
      </c>
      <c r="AB2695">
        <v>2.883044175806448</v>
      </c>
      <c r="AC2695">
        <v>0</v>
      </c>
      <c r="AD2695">
        <v>0</v>
      </c>
      <c r="AE2695">
        <v>44.904966322669608</v>
      </c>
    </row>
    <row r="2696" spans="1:31" x14ac:dyDescent="0.25">
      <c r="A2696">
        <v>1901550</v>
      </c>
      <c r="B2696">
        <v>1</v>
      </c>
      <c r="C2696" t="s">
        <v>80</v>
      </c>
      <c r="D2696" t="s">
        <v>91</v>
      </c>
      <c r="E2696" t="s">
        <v>131</v>
      </c>
      <c r="F2696" t="s">
        <v>7819</v>
      </c>
      <c r="G2696" t="s">
        <v>133</v>
      </c>
      <c r="H2696" t="s">
        <v>134</v>
      </c>
      <c r="I2696" t="s">
        <v>135</v>
      </c>
      <c r="J2696" t="s">
        <v>136</v>
      </c>
      <c r="K2696" t="s">
        <v>137</v>
      </c>
      <c r="L2696" t="s">
        <v>7820</v>
      </c>
      <c r="M2696" t="s">
        <v>7821</v>
      </c>
      <c r="N2696">
        <v>0.81722222200000005</v>
      </c>
      <c r="O2696">
        <v>0</v>
      </c>
      <c r="P2696">
        <v>198</v>
      </c>
      <c r="Q2696">
        <v>0</v>
      </c>
      <c r="R2696">
        <v>2</v>
      </c>
      <c r="S2696">
        <v>0</v>
      </c>
      <c r="T2696">
        <v>28</v>
      </c>
      <c r="U2696">
        <v>0</v>
      </c>
      <c r="V2696">
        <v>0</v>
      </c>
      <c r="W2696">
        <v>0</v>
      </c>
      <c r="X2696">
        <v>42.067153805998515</v>
      </c>
      <c r="Y2696">
        <v>0</v>
      </c>
      <c r="Z2696">
        <v>1.2134896343985491</v>
      </c>
      <c r="AA2696">
        <v>0</v>
      </c>
      <c r="AB2696">
        <v>25.747189166686354</v>
      </c>
      <c r="AC2696">
        <v>0</v>
      </c>
      <c r="AD2696">
        <v>0</v>
      </c>
      <c r="AE2696">
        <v>69.027832607083411</v>
      </c>
    </row>
    <row r="2697" spans="1:31" x14ac:dyDescent="0.25">
      <c r="A2697">
        <v>1901473</v>
      </c>
      <c r="B2697">
        <v>1</v>
      </c>
      <c r="C2697" t="s">
        <v>81</v>
      </c>
      <c r="D2697" t="s">
        <v>112</v>
      </c>
      <c r="E2697" t="s">
        <v>190</v>
      </c>
      <c r="F2697" t="s">
        <v>7822</v>
      </c>
      <c r="G2697" t="s">
        <v>304</v>
      </c>
      <c r="H2697" t="s">
        <v>157</v>
      </c>
      <c r="I2697" t="s">
        <v>135</v>
      </c>
      <c r="J2697" t="s">
        <v>136</v>
      </c>
      <c r="K2697" t="s">
        <v>137</v>
      </c>
      <c r="L2697" t="s">
        <v>7823</v>
      </c>
      <c r="M2697" t="s">
        <v>7824</v>
      </c>
      <c r="N2697">
        <v>1.0125</v>
      </c>
      <c r="O2697">
        <v>0</v>
      </c>
      <c r="P2697">
        <v>51</v>
      </c>
      <c r="Q2697">
        <v>0</v>
      </c>
      <c r="R2697">
        <v>0</v>
      </c>
      <c r="S2697">
        <v>0</v>
      </c>
      <c r="T2697">
        <v>119</v>
      </c>
      <c r="U2697">
        <v>0</v>
      </c>
      <c r="V2697">
        <v>0</v>
      </c>
      <c r="W2697">
        <v>0</v>
      </c>
      <c r="X2697">
        <v>11.171199861213847</v>
      </c>
      <c r="Y2697">
        <v>0</v>
      </c>
      <c r="Z2697">
        <v>0</v>
      </c>
      <c r="AA2697">
        <v>0</v>
      </c>
      <c r="AB2697">
        <v>143.49164879017337</v>
      </c>
      <c r="AC2697">
        <v>0</v>
      </c>
      <c r="AD2697">
        <v>0</v>
      </c>
      <c r="AE2697">
        <v>154.66284865138721</v>
      </c>
    </row>
    <row r="2698" spans="1:31" x14ac:dyDescent="0.25">
      <c r="A2698">
        <v>1901055</v>
      </c>
      <c r="B2698">
        <v>1</v>
      </c>
      <c r="C2698" t="s">
        <v>80</v>
      </c>
      <c r="D2698" t="s">
        <v>90</v>
      </c>
      <c r="E2698" t="s">
        <v>131</v>
      </c>
      <c r="F2698" t="s">
        <v>7825</v>
      </c>
      <c r="G2698" t="s">
        <v>133</v>
      </c>
      <c r="H2698" t="s">
        <v>134</v>
      </c>
      <c r="I2698" t="s">
        <v>135</v>
      </c>
      <c r="J2698" t="s">
        <v>136</v>
      </c>
      <c r="K2698" t="s">
        <v>137</v>
      </c>
      <c r="L2698" t="s">
        <v>7826</v>
      </c>
      <c r="M2698" t="s">
        <v>7827</v>
      </c>
      <c r="N2698">
        <v>0.61861111099999999</v>
      </c>
      <c r="O2698">
        <v>0</v>
      </c>
      <c r="P2698">
        <v>335</v>
      </c>
      <c r="Q2698">
        <v>0</v>
      </c>
      <c r="R2698">
        <v>0</v>
      </c>
      <c r="S2698">
        <v>0</v>
      </c>
      <c r="T2698">
        <v>9</v>
      </c>
      <c r="U2698">
        <v>0</v>
      </c>
      <c r="V2698">
        <v>0</v>
      </c>
      <c r="W2698">
        <v>0</v>
      </c>
      <c r="X2698">
        <v>45.370438222528847</v>
      </c>
      <c r="Y2698">
        <v>0</v>
      </c>
      <c r="Z2698">
        <v>0</v>
      </c>
      <c r="AA2698">
        <v>0</v>
      </c>
      <c r="AB2698">
        <v>11.851163361170702</v>
      </c>
      <c r="AC2698">
        <v>0</v>
      </c>
      <c r="AD2698">
        <v>0</v>
      </c>
      <c r="AE2698">
        <v>57.221601583699552</v>
      </c>
    </row>
    <row r="2699" spans="1:31" x14ac:dyDescent="0.25">
      <c r="A2699">
        <v>1901573</v>
      </c>
      <c r="B2699">
        <v>1</v>
      </c>
      <c r="C2699" t="s">
        <v>80</v>
      </c>
      <c r="D2699" t="s">
        <v>98</v>
      </c>
      <c r="E2699" t="s">
        <v>154</v>
      </c>
      <c r="F2699" t="s">
        <v>7828</v>
      </c>
      <c r="G2699" t="s">
        <v>156</v>
      </c>
      <c r="H2699" t="s">
        <v>157</v>
      </c>
      <c r="I2699" t="s">
        <v>135</v>
      </c>
      <c r="J2699" t="s">
        <v>136</v>
      </c>
      <c r="K2699" t="s">
        <v>137</v>
      </c>
      <c r="L2699" t="s">
        <v>7829</v>
      </c>
      <c r="M2699" t="s">
        <v>7830</v>
      </c>
      <c r="N2699">
        <v>5.2499999999999998E-2</v>
      </c>
      <c r="O2699">
        <v>0</v>
      </c>
      <c r="P2699">
        <v>20</v>
      </c>
      <c r="Q2699">
        <v>38</v>
      </c>
      <c r="R2699">
        <v>262</v>
      </c>
      <c r="S2699">
        <v>11</v>
      </c>
      <c r="T2699">
        <v>62</v>
      </c>
      <c r="U2699">
        <v>3</v>
      </c>
      <c r="V2699">
        <v>0</v>
      </c>
      <c r="W2699">
        <v>0</v>
      </c>
      <c r="X2699">
        <v>0.6699873177237976</v>
      </c>
      <c r="Y2699">
        <v>26.82526339852128</v>
      </c>
      <c r="Z2699">
        <v>74.776939307185017</v>
      </c>
      <c r="AA2699">
        <v>7.1831380793417701</v>
      </c>
      <c r="AB2699">
        <v>21.702732583339085</v>
      </c>
      <c r="AC2699">
        <v>15.948870325744441</v>
      </c>
      <c r="AD2699">
        <v>0</v>
      </c>
      <c r="AE2699">
        <v>147.10693101185541</v>
      </c>
    </row>
    <row r="2700" spans="1:31" x14ac:dyDescent="0.25">
      <c r="A2700">
        <v>1901450</v>
      </c>
      <c r="B2700">
        <v>1</v>
      </c>
      <c r="C2700" t="s">
        <v>80</v>
      </c>
      <c r="D2700" t="s">
        <v>100</v>
      </c>
      <c r="E2700" t="s">
        <v>131</v>
      </c>
      <c r="F2700" t="s">
        <v>7831</v>
      </c>
      <c r="G2700" t="s">
        <v>439</v>
      </c>
      <c r="H2700" t="s">
        <v>134</v>
      </c>
      <c r="I2700" t="s">
        <v>135</v>
      </c>
      <c r="J2700" t="s">
        <v>136</v>
      </c>
      <c r="K2700" t="s">
        <v>137</v>
      </c>
      <c r="L2700" t="s">
        <v>7832</v>
      </c>
      <c r="M2700" t="s">
        <v>7833</v>
      </c>
      <c r="N2700">
        <v>2.6102777769999999</v>
      </c>
      <c r="O2700">
        <v>0</v>
      </c>
      <c r="P2700">
        <v>15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16.75673821157806</v>
      </c>
      <c r="Y2700">
        <v>0</v>
      </c>
      <c r="Z2700">
        <v>0</v>
      </c>
      <c r="AA2700">
        <v>0</v>
      </c>
      <c r="AB2700">
        <v>0.99902107712745014</v>
      </c>
      <c r="AC2700">
        <v>0</v>
      </c>
      <c r="AD2700">
        <v>0</v>
      </c>
      <c r="AE2700">
        <v>17.755759288705512</v>
      </c>
    </row>
    <row r="2701" spans="1:31" x14ac:dyDescent="0.25">
      <c r="A2701">
        <v>1901696</v>
      </c>
      <c r="B2701">
        <v>1</v>
      </c>
      <c r="C2701" t="s">
        <v>80</v>
      </c>
      <c r="D2701" t="s">
        <v>94</v>
      </c>
      <c r="E2701" t="s">
        <v>190</v>
      </c>
      <c r="F2701" t="s">
        <v>7834</v>
      </c>
      <c r="G2701" t="s">
        <v>241</v>
      </c>
      <c r="H2701" t="s">
        <v>157</v>
      </c>
      <c r="I2701" t="s">
        <v>135</v>
      </c>
      <c r="J2701" t="s">
        <v>136</v>
      </c>
      <c r="K2701" t="s">
        <v>137</v>
      </c>
      <c r="L2701" t="s">
        <v>7835</v>
      </c>
      <c r="M2701" t="s">
        <v>7836</v>
      </c>
      <c r="N2701">
        <v>2.75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24</v>
      </c>
      <c r="U2701">
        <v>0</v>
      </c>
      <c r="V2701">
        <v>3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250.23549243650945</v>
      </c>
      <c r="AC2701">
        <v>0</v>
      </c>
      <c r="AD2701">
        <v>163.17913016718833</v>
      </c>
      <c r="AE2701">
        <v>413.41462260369781</v>
      </c>
    </row>
    <row r="2702" spans="1:31" x14ac:dyDescent="0.25">
      <c r="A2702">
        <v>1901888</v>
      </c>
      <c r="B2702">
        <v>1</v>
      </c>
      <c r="C2702" t="s">
        <v>81</v>
      </c>
      <c r="D2702" t="s">
        <v>122</v>
      </c>
      <c r="E2702" t="s">
        <v>131</v>
      </c>
      <c r="F2702" t="s">
        <v>7837</v>
      </c>
      <c r="G2702" t="s">
        <v>133</v>
      </c>
      <c r="H2702" t="s">
        <v>134</v>
      </c>
      <c r="I2702" t="s">
        <v>135</v>
      </c>
      <c r="J2702" t="s">
        <v>136</v>
      </c>
      <c r="K2702" t="s">
        <v>137</v>
      </c>
      <c r="L2702" t="s">
        <v>7838</v>
      </c>
      <c r="M2702" t="s">
        <v>7839</v>
      </c>
      <c r="N2702">
        <v>1.3472222220000001</v>
      </c>
      <c r="O2702">
        <v>0</v>
      </c>
      <c r="P2702">
        <v>32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11.158481229536248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11.158481229536248</v>
      </c>
    </row>
    <row r="2703" spans="1:31" x14ac:dyDescent="0.25">
      <c r="A2703">
        <v>1901387</v>
      </c>
      <c r="B2703">
        <v>1</v>
      </c>
      <c r="C2703" t="s">
        <v>80</v>
      </c>
      <c r="D2703" t="s">
        <v>96</v>
      </c>
      <c r="E2703" t="s">
        <v>190</v>
      </c>
      <c r="F2703" t="s">
        <v>7840</v>
      </c>
      <c r="G2703" t="s">
        <v>156</v>
      </c>
      <c r="H2703" t="s">
        <v>157</v>
      </c>
      <c r="I2703" t="s">
        <v>222</v>
      </c>
      <c r="J2703" t="s">
        <v>136</v>
      </c>
      <c r="K2703" t="s">
        <v>137</v>
      </c>
      <c r="L2703" t="s">
        <v>7841</v>
      </c>
      <c r="M2703" t="s">
        <v>7842</v>
      </c>
      <c r="N2703">
        <v>1.0277777E-2</v>
      </c>
      <c r="O2703">
        <v>0</v>
      </c>
      <c r="P2703">
        <v>648</v>
      </c>
      <c r="Q2703">
        <v>0</v>
      </c>
      <c r="R2703">
        <v>0</v>
      </c>
      <c r="S2703">
        <v>2</v>
      </c>
      <c r="T2703">
        <v>49</v>
      </c>
      <c r="U2703">
        <v>0</v>
      </c>
      <c r="V2703">
        <v>0</v>
      </c>
      <c r="W2703">
        <v>0</v>
      </c>
      <c r="X2703">
        <v>3.9082346601240272</v>
      </c>
      <c r="Y2703">
        <v>0</v>
      </c>
      <c r="Z2703">
        <v>0</v>
      </c>
      <c r="AA2703">
        <v>0.31969537679935173</v>
      </c>
      <c r="AB2703">
        <v>1.2004082655839539</v>
      </c>
      <c r="AC2703">
        <v>0</v>
      </c>
      <c r="AD2703">
        <v>0</v>
      </c>
      <c r="AE2703">
        <v>5.4283383025073331</v>
      </c>
    </row>
    <row r="2704" spans="1:31" x14ac:dyDescent="0.25">
      <c r="A2704">
        <v>1901636</v>
      </c>
      <c r="B2704">
        <v>1</v>
      </c>
      <c r="C2704" t="s">
        <v>80</v>
      </c>
      <c r="D2704" t="s">
        <v>86</v>
      </c>
      <c r="E2704" t="s">
        <v>160</v>
      </c>
      <c r="F2704" t="s">
        <v>7843</v>
      </c>
      <c r="G2704" t="s">
        <v>133</v>
      </c>
      <c r="H2704" t="s">
        <v>134</v>
      </c>
      <c r="I2704" t="s">
        <v>135</v>
      </c>
      <c r="J2704" t="s">
        <v>136</v>
      </c>
      <c r="K2704" t="s">
        <v>137</v>
      </c>
      <c r="L2704" t="s">
        <v>7844</v>
      </c>
      <c r="M2704" t="s">
        <v>7845</v>
      </c>
      <c r="N2704">
        <v>0.31222222199999999</v>
      </c>
      <c r="O2704">
        <v>0</v>
      </c>
      <c r="P2704">
        <v>94</v>
      </c>
      <c r="Q2704">
        <v>0</v>
      </c>
      <c r="R2704">
        <v>0</v>
      </c>
      <c r="S2704">
        <v>0</v>
      </c>
      <c r="T2704">
        <v>79</v>
      </c>
      <c r="U2704">
        <v>0</v>
      </c>
      <c r="V2704">
        <v>0</v>
      </c>
      <c r="W2704">
        <v>0</v>
      </c>
      <c r="X2704">
        <v>7.0816421746018507</v>
      </c>
      <c r="Y2704">
        <v>0</v>
      </c>
      <c r="Z2704">
        <v>0</v>
      </c>
      <c r="AA2704">
        <v>0</v>
      </c>
      <c r="AB2704">
        <v>28.398909192556218</v>
      </c>
      <c r="AC2704">
        <v>0</v>
      </c>
      <c r="AD2704">
        <v>0</v>
      </c>
      <c r="AE2704">
        <v>35.480551367158071</v>
      </c>
    </row>
    <row r="2705" spans="1:31" x14ac:dyDescent="0.25">
      <c r="A2705">
        <v>1901782</v>
      </c>
      <c r="B2705">
        <v>1</v>
      </c>
      <c r="C2705" t="s">
        <v>81</v>
      </c>
      <c r="D2705" t="s">
        <v>115</v>
      </c>
      <c r="E2705" t="s">
        <v>154</v>
      </c>
      <c r="F2705" t="s">
        <v>7846</v>
      </c>
      <c r="G2705" t="s">
        <v>604</v>
      </c>
      <c r="H2705" t="s">
        <v>157</v>
      </c>
      <c r="I2705" t="s">
        <v>222</v>
      </c>
      <c r="J2705" t="s">
        <v>136</v>
      </c>
      <c r="K2705" t="s">
        <v>203</v>
      </c>
      <c r="L2705" t="s">
        <v>7847</v>
      </c>
      <c r="M2705" t="s">
        <v>7848</v>
      </c>
      <c r="N2705">
        <v>3.7499999999999999E-2</v>
      </c>
      <c r="O2705">
        <v>0</v>
      </c>
      <c r="P2705">
        <v>13760</v>
      </c>
      <c r="Q2705">
        <v>25</v>
      </c>
      <c r="R2705">
        <v>597</v>
      </c>
      <c r="S2705">
        <v>34</v>
      </c>
      <c r="T2705">
        <v>1622</v>
      </c>
      <c r="U2705">
        <v>6</v>
      </c>
      <c r="V2705">
        <v>3</v>
      </c>
      <c r="W2705">
        <v>0</v>
      </c>
      <c r="X2705">
        <v>78.513295057979605</v>
      </c>
      <c r="Y2705">
        <v>11.191492935448501</v>
      </c>
      <c r="Z2705">
        <v>33.98094332340559</v>
      </c>
      <c r="AA2705">
        <v>6.5773246084868253</v>
      </c>
      <c r="AB2705">
        <v>31.256861401603569</v>
      </c>
      <c r="AC2705">
        <v>5.264017356159</v>
      </c>
      <c r="AD2705">
        <v>0.40051469369512505</v>
      </c>
      <c r="AE2705">
        <v>167.18444937677825</v>
      </c>
    </row>
    <row r="2706" spans="1:31" x14ac:dyDescent="0.25">
      <c r="A2706">
        <v>1902028</v>
      </c>
      <c r="B2706">
        <v>1</v>
      </c>
      <c r="C2706" t="s">
        <v>81</v>
      </c>
      <c r="D2706" t="s">
        <v>116</v>
      </c>
      <c r="E2706" t="s">
        <v>131</v>
      </c>
      <c r="F2706" t="s">
        <v>7849</v>
      </c>
      <c r="G2706" t="s">
        <v>133</v>
      </c>
      <c r="H2706" t="s">
        <v>134</v>
      </c>
      <c r="I2706" t="s">
        <v>135</v>
      </c>
      <c r="J2706" t="s">
        <v>136</v>
      </c>
      <c r="K2706" t="s">
        <v>137</v>
      </c>
      <c r="L2706" t="s">
        <v>7850</v>
      </c>
      <c r="M2706" t="s">
        <v>7851</v>
      </c>
      <c r="N2706">
        <v>0.27250000000000002</v>
      </c>
      <c r="O2706">
        <v>0</v>
      </c>
      <c r="P2706">
        <v>311</v>
      </c>
      <c r="Q2706">
        <v>0</v>
      </c>
      <c r="R2706">
        <v>0</v>
      </c>
      <c r="S2706">
        <v>0</v>
      </c>
      <c r="T2706">
        <v>21</v>
      </c>
      <c r="U2706">
        <v>0</v>
      </c>
      <c r="V2706">
        <v>0</v>
      </c>
      <c r="W2706">
        <v>0</v>
      </c>
      <c r="X2706">
        <v>17.840514907872706</v>
      </c>
      <c r="Y2706">
        <v>0</v>
      </c>
      <c r="Z2706">
        <v>0</v>
      </c>
      <c r="AA2706">
        <v>0</v>
      </c>
      <c r="AB2706">
        <v>2.2546089196831205</v>
      </c>
      <c r="AC2706">
        <v>0</v>
      </c>
      <c r="AD2706">
        <v>0</v>
      </c>
      <c r="AE2706">
        <v>20.095123827555827</v>
      </c>
    </row>
    <row r="2707" spans="1:31" x14ac:dyDescent="0.25">
      <c r="A2707">
        <v>1901656</v>
      </c>
      <c r="B2707">
        <v>1</v>
      </c>
      <c r="C2707" t="s">
        <v>81</v>
      </c>
      <c r="D2707" t="s">
        <v>123</v>
      </c>
      <c r="E2707" t="s">
        <v>131</v>
      </c>
      <c r="F2707" t="s">
        <v>3377</v>
      </c>
      <c r="G2707" t="s">
        <v>133</v>
      </c>
      <c r="H2707" t="s">
        <v>134</v>
      </c>
      <c r="I2707" t="s">
        <v>135</v>
      </c>
      <c r="J2707" t="s">
        <v>136</v>
      </c>
      <c r="K2707" t="s">
        <v>137</v>
      </c>
      <c r="L2707" t="s">
        <v>7852</v>
      </c>
      <c r="M2707" t="s">
        <v>7853</v>
      </c>
      <c r="N2707">
        <v>5.9691666659999996</v>
      </c>
      <c r="O2707">
        <v>0</v>
      </c>
      <c r="P2707">
        <v>242</v>
      </c>
      <c r="Q2707">
        <v>0</v>
      </c>
      <c r="R2707">
        <v>0</v>
      </c>
      <c r="S2707">
        <v>0</v>
      </c>
      <c r="T2707">
        <v>8</v>
      </c>
      <c r="U2707">
        <v>0</v>
      </c>
      <c r="V2707">
        <v>0</v>
      </c>
      <c r="W2707">
        <v>0</v>
      </c>
      <c r="X2707">
        <v>359.70118192535438</v>
      </c>
      <c r="Y2707">
        <v>0</v>
      </c>
      <c r="Z2707">
        <v>0</v>
      </c>
      <c r="AA2707">
        <v>0</v>
      </c>
      <c r="AB2707">
        <v>33.537503299586731</v>
      </c>
      <c r="AC2707">
        <v>0</v>
      </c>
      <c r="AD2707">
        <v>0</v>
      </c>
      <c r="AE2707">
        <v>393.23868522494109</v>
      </c>
    </row>
    <row r="2708" spans="1:31" x14ac:dyDescent="0.25">
      <c r="A2708">
        <v>1901321</v>
      </c>
      <c r="B2708">
        <v>1</v>
      </c>
      <c r="C2708" t="s">
        <v>80</v>
      </c>
      <c r="D2708" t="s">
        <v>94</v>
      </c>
      <c r="E2708" t="s">
        <v>171</v>
      </c>
      <c r="F2708" t="s">
        <v>5338</v>
      </c>
      <c r="G2708" t="s">
        <v>156</v>
      </c>
      <c r="H2708" t="s">
        <v>157</v>
      </c>
      <c r="I2708" t="s">
        <v>135</v>
      </c>
      <c r="J2708" t="s">
        <v>136</v>
      </c>
      <c r="K2708" t="s">
        <v>137</v>
      </c>
      <c r="L2708" t="s">
        <v>7854</v>
      </c>
      <c r="M2708" t="s">
        <v>7855</v>
      </c>
      <c r="N2708">
        <v>9.9990554999999995E-2</v>
      </c>
      <c r="O2708">
        <v>2</v>
      </c>
      <c r="P2708">
        <v>1709</v>
      </c>
      <c r="Q2708">
        <v>35</v>
      </c>
      <c r="R2708">
        <v>334</v>
      </c>
      <c r="S2708">
        <v>25</v>
      </c>
      <c r="T2708">
        <v>178</v>
      </c>
      <c r="U2708">
        <v>14</v>
      </c>
      <c r="V2708">
        <v>0</v>
      </c>
      <c r="W2708">
        <v>0.19783528242510226</v>
      </c>
      <c r="X2708">
        <v>30.806373171330581</v>
      </c>
      <c r="Y2708">
        <v>22.378027999421143</v>
      </c>
      <c r="Z2708">
        <v>107.83464750861799</v>
      </c>
      <c r="AA2708">
        <v>35.551192638957936</v>
      </c>
      <c r="AB2708">
        <v>14.031970619621161</v>
      </c>
      <c r="AC2708">
        <v>658.08362917232728</v>
      </c>
      <c r="AD2708">
        <v>0</v>
      </c>
      <c r="AE2708">
        <v>868.8836763927012</v>
      </c>
    </row>
    <row r="2709" spans="1:31" x14ac:dyDescent="0.25">
      <c r="A2709">
        <v>1901848</v>
      </c>
      <c r="B2709">
        <v>1</v>
      </c>
      <c r="C2709" t="s">
        <v>81</v>
      </c>
      <c r="D2709" t="s">
        <v>118</v>
      </c>
      <c r="E2709" t="s">
        <v>131</v>
      </c>
      <c r="F2709" t="s">
        <v>7856</v>
      </c>
      <c r="G2709" t="s">
        <v>133</v>
      </c>
      <c r="H2709" t="s">
        <v>134</v>
      </c>
      <c r="I2709" t="s">
        <v>135</v>
      </c>
      <c r="J2709" t="s">
        <v>136</v>
      </c>
      <c r="K2709" t="s">
        <v>137</v>
      </c>
      <c r="L2709" t="s">
        <v>7857</v>
      </c>
      <c r="M2709" t="s">
        <v>7858</v>
      </c>
      <c r="N2709">
        <v>0.53166666600000001</v>
      </c>
      <c r="O2709">
        <v>0</v>
      </c>
      <c r="P2709">
        <v>81</v>
      </c>
      <c r="Q2709">
        <v>0</v>
      </c>
      <c r="R2709">
        <v>0</v>
      </c>
      <c r="S2709">
        <v>0</v>
      </c>
      <c r="T2709">
        <v>4</v>
      </c>
      <c r="U2709">
        <v>0</v>
      </c>
      <c r="V2709">
        <v>0</v>
      </c>
      <c r="W2709">
        <v>0</v>
      </c>
      <c r="X2709">
        <v>10.779244200797821</v>
      </c>
      <c r="Y2709">
        <v>0</v>
      </c>
      <c r="Z2709">
        <v>0</v>
      </c>
      <c r="AA2709">
        <v>0</v>
      </c>
      <c r="AB2709">
        <v>1.0881062527252132</v>
      </c>
      <c r="AC2709">
        <v>0</v>
      </c>
      <c r="AD2709">
        <v>0</v>
      </c>
      <c r="AE2709">
        <v>11.867350453523034</v>
      </c>
    </row>
    <row r="2710" spans="1:31" x14ac:dyDescent="0.25">
      <c r="A2710">
        <v>1901676</v>
      </c>
      <c r="B2710">
        <v>1</v>
      </c>
      <c r="C2710" t="s">
        <v>81</v>
      </c>
      <c r="D2710" t="s">
        <v>116</v>
      </c>
      <c r="E2710" t="s">
        <v>149</v>
      </c>
      <c r="F2710" t="s">
        <v>168</v>
      </c>
      <c r="G2710" t="s">
        <v>151</v>
      </c>
      <c r="H2710" t="s">
        <v>134</v>
      </c>
      <c r="I2710" t="s">
        <v>135</v>
      </c>
      <c r="J2710" t="s">
        <v>136</v>
      </c>
      <c r="K2710" t="s">
        <v>137</v>
      </c>
      <c r="L2710" t="s">
        <v>7859</v>
      </c>
      <c r="M2710" t="s">
        <v>7860</v>
      </c>
      <c r="N2710">
        <v>0.77361111100000002</v>
      </c>
      <c r="O2710">
        <v>0</v>
      </c>
      <c r="P2710">
        <v>922</v>
      </c>
      <c r="Q2710">
        <v>0</v>
      </c>
      <c r="R2710">
        <v>0</v>
      </c>
      <c r="S2710">
        <v>0</v>
      </c>
      <c r="T2710">
        <v>127</v>
      </c>
      <c r="U2710">
        <v>0</v>
      </c>
      <c r="V2710">
        <v>0</v>
      </c>
      <c r="W2710">
        <v>0</v>
      </c>
      <c r="X2710">
        <v>162.23680201573157</v>
      </c>
      <c r="Y2710">
        <v>0</v>
      </c>
      <c r="Z2710">
        <v>0</v>
      </c>
      <c r="AA2710">
        <v>0</v>
      </c>
      <c r="AB2710">
        <v>101.93916752834318</v>
      </c>
      <c r="AC2710">
        <v>0</v>
      </c>
      <c r="AD2710">
        <v>0</v>
      </c>
      <c r="AE2710">
        <v>264.17596954407475</v>
      </c>
    </row>
    <row r="2711" spans="1:31" x14ac:dyDescent="0.25">
      <c r="A2711">
        <v>1901842</v>
      </c>
      <c r="B2711">
        <v>1</v>
      </c>
      <c r="C2711" t="s">
        <v>81</v>
      </c>
      <c r="D2711" t="s">
        <v>123</v>
      </c>
      <c r="E2711" t="s">
        <v>131</v>
      </c>
      <c r="F2711" t="s">
        <v>5745</v>
      </c>
      <c r="G2711" t="s">
        <v>133</v>
      </c>
      <c r="H2711" t="s">
        <v>134</v>
      </c>
      <c r="I2711" t="s">
        <v>135</v>
      </c>
      <c r="J2711" t="s">
        <v>136</v>
      </c>
      <c r="K2711" t="s">
        <v>137</v>
      </c>
      <c r="L2711" t="s">
        <v>7861</v>
      </c>
      <c r="M2711" t="s">
        <v>7862</v>
      </c>
      <c r="N2711">
        <v>2.4302777770000001</v>
      </c>
      <c r="O2711">
        <v>0</v>
      </c>
      <c r="P2711">
        <v>193</v>
      </c>
      <c r="Q2711">
        <v>0</v>
      </c>
      <c r="R2711">
        <v>0</v>
      </c>
      <c r="S2711">
        <v>0</v>
      </c>
      <c r="T2711">
        <v>25</v>
      </c>
      <c r="U2711">
        <v>0</v>
      </c>
      <c r="V2711">
        <v>0</v>
      </c>
      <c r="W2711">
        <v>0</v>
      </c>
      <c r="X2711">
        <v>133.59476526832489</v>
      </c>
      <c r="Y2711">
        <v>0</v>
      </c>
      <c r="Z2711">
        <v>0</v>
      </c>
      <c r="AA2711">
        <v>0</v>
      </c>
      <c r="AB2711">
        <v>47.318422458751577</v>
      </c>
      <c r="AC2711">
        <v>0</v>
      </c>
      <c r="AD2711">
        <v>0</v>
      </c>
      <c r="AE2711">
        <v>180.91318772707646</v>
      </c>
    </row>
    <row r="2712" spans="1:31" x14ac:dyDescent="0.25">
      <c r="A2712">
        <v>1901201</v>
      </c>
      <c r="B2712">
        <v>1</v>
      </c>
      <c r="C2712" t="s">
        <v>81</v>
      </c>
      <c r="D2712" t="s">
        <v>112</v>
      </c>
      <c r="E2712" t="s">
        <v>171</v>
      </c>
      <c r="F2712" t="s">
        <v>7863</v>
      </c>
      <c r="G2712" t="s">
        <v>604</v>
      </c>
      <c r="H2712" t="s">
        <v>157</v>
      </c>
      <c r="I2712" t="s">
        <v>135</v>
      </c>
      <c r="J2712" t="s">
        <v>136</v>
      </c>
      <c r="K2712" t="s">
        <v>203</v>
      </c>
      <c r="L2712" t="s">
        <v>7864</v>
      </c>
      <c r="M2712" t="s">
        <v>7865</v>
      </c>
      <c r="N2712">
        <v>6.6666665999999999E-2</v>
      </c>
      <c r="O2712">
        <v>1</v>
      </c>
      <c r="P2712">
        <v>17998</v>
      </c>
      <c r="Q2712">
        <v>41</v>
      </c>
      <c r="R2712">
        <v>738</v>
      </c>
      <c r="S2712">
        <v>57</v>
      </c>
      <c r="T2712">
        <v>1883</v>
      </c>
      <c r="U2712">
        <v>12</v>
      </c>
      <c r="V2712">
        <v>3</v>
      </c>
      <c r="W2712">
        <v>0.19481733372000001</v>
      </c>
      <c r="X2712">
        <v>150.29833863421777</v>
      </c>
      <c r="Y2712">
        <v>24.848969194217997</v>
      </c>
      <c r="Z2712">
        <v>61.010360139448011</v>
      </c>
      <c r="AA2712">
        <v>18.725443995200663</v>
      </c>
      <c r="AB2712">
        <v>67.277991728955087</v>
      </c>
      <c r="AC2712">
        <v>77.199420114567445</v>
      </c>
      <c r="AD2712">
        <v>1.0474005949046667</v>
      </c>
      <c r="AE2712">
        <v>400.60274173523163</v>
      </c>
    </row>
    <row r="2713" spans="1:31" x14ac:dyDescent="0.25">
      <c r="A2713">
        <v>1901968</v>
      </c>
      <c r="B2713">
        <v>1</v>
      </c>
      <c r="C2713" t="s">
        <v>80</v>
      </c>
      <c r="D2713" t="s">
        <v>90</v>
      </c>
      <c r="E2713" t="s">
        <v>131</v>
      </c>
      <c r="F2713" t="s">
        <v>4865</v>
      </c>
      <c r="G2713" t="s">
        <v>133</v>
      </c>
      <c r="H2713" t="s">
        <v>134</v>
      </c>
      <c r="I2713" t="s">
        <v>135</v>
      </c>
      <c r="J2713" t="s">
        <v>136</v>
      </c>
      <c r="K2713" t="s">
        <v>137</v>
      </c>
      <c r="L2713" t="s">
        <v>7866</v>
      </c>
      <c r="M2713" t="s">
        <v>7867</v>
      </c>
      <c r="N2713">
        <v>4.9163888880000002</v>
      </c>
      <c r="O2713">
        <v>0</v>
      </c>
      <c r="P2713">
        <v>316</v>
      </c>
      <c r="Q2713">
        <v>0</v>
      </c>
      <c r="R2713">
        <v>0</v>
      </c>
      <c r="S2713">
        <v>0</v>
      </c>
      <c r="T2713">
        <v>14</v>
      </c>
      <c r="U2713">
        <v>0</v>
      </c>
      <c r="V2713">
        <v>0</v>
      </c>
      <c r="W2713">
        <v>0</v>
      </c>
      <c r="X2713">
        <v>438.12413270460979</v>
      </c>
      <c r="Y2713">
        <v>0</v>
      </c>
      <c r="Z2713">
        <v>0</v>
      </c>
      <c r="AA2713">
        <v>0</v>
      </c>
      <c r="AB2713">
        <v>15.342639365829308</v>
      </c>
      <c r="AC2713">
        <v>0</v>
      </c>
      <c r="AD2713">
        <v>0</v>
      </c>
      <c r="AE2713">
        <v>453.46677207043911</v>
      </c>
    </row>
    <row r="2714" spans="1:31" x14ac:dyDescent="0.25">
      <c r="A2714">
        <v>1901868</v>
      </c>
      <c r="B2714">
        <v>1</v>
      </c>
      <c r="C2714" t="s">
        <v>80</v>
      </c>
      <c r="D2714" t="s">
        <v>82</v>
      </c>
      <c r="E2714" t="s">
        <v>160</v>
      </c>
      <c r="F2714" t="s">
        <v>7868</v>
      </c>
      <c r="G2714" t="s">
        <v>133</v>
      </c>
      <c r="H2714" t="s">
        <v>134</v>
      </c>
      <c r="I2714" t="s">
        <v>135</v>
      </c>
      <c r="J2714" t="s">
        <v>136</v>
      </c>
      <c r="K2714" t="s">
        <v>137</v>
      </c>
      <c r="L2714" t="s">
        <v>7869</v>
      </c>
      <c r="M2714" t="s">
        <v>7870</v>
      </c>
      <c r="N2714">
        <v>1.4027777770000001</v>
      </c>
      <c r="O2714">
        <v>0</v>
      </c>
      <c r="P2714">
        <v>209</v>
      </c>
      <c r="Q2714">
        <v>0</v>
      </c>
      <c r="R2714">
        <v>0</v>
      </c>
      <c r="S2714">
        <v>0</v>
      </c>
      <c r="T2714">
        <v>53</v>
      </c>
      <c r="U2714">
        <v>0</v>
      </c>
      <c r="V2714">
        <v>0</v>
      </c>
      <c r="W2714">
        <v>0</v>
      </c>
      <c r="X2714">
        <v>85.429223007944813</v>
      </c>
      <c r="Y2714">
        <v>0</v>
      </c>
      <c r="Z2714">
        <v>0</v>
      </c>
      <c r="AA2714">
        <v>0</v>
      </c>
      <c r="AB2714">
        <v>118.62916978126448</v>
      </c>
      <c r="AC2714">
        <v>0</v>
      </c>
      <c r="AD2714">
        <v>0</v>
      </c>
      <c r="AE2714">
        <v>204.05839278920928</v>
      </c>
    </row>
    <row r="2715" spans="1:31" x14ac:dyDescent="0.25">
      <c r="A2715">
        <v>1901613</v>
      </c>
      <c r="B2715">
        <v>1</v>
      </c>
      <c r="C2715" t="s">
        <v>80</v>
      </c>
      <c r="D2715" t="s">
        <v>93</v>
      </c>
      <c r="E2715" t="s">
        <v>149</v>
      </c>
      <c r="F2715" t="s">
        <v>7871</v>
      </c>
      <c r="G2715" t="s">
        <v>151</v>
      </c>
      <c r="H2715" t="s">
        <v>134</v>
      </c>
      <c r="I2715" t="s">
        <v>135</v>
      </c>
      <c r="J2715" t="s">
        <v>136</v>
      </c>
      <c r="K2715" t="s">
        <v>137</v>
      </c>
      <c r="L2715" t="s">
        <v>7872</v>
      </c>
      <c r="M2715" t="s">
        <v>7873</v>
      </c>
      <c r="N2715">
        <v>2.9866666660000001</v>
      </c>
      <c r="O2715">
        <v>0</v>
      </c>
      <c r="P2715">
        <v>12</v>
      </c>
      <c r="Q2715">
        <v>0</v>
      </c>
      <c r="R2715">
        <v>9</v>
      </c>
      <c r="S2715">
        <v>0</v>
      </c>
      <c r="T2715">
        <v>14</v>
      </c>
      <c r="U2715">
        <v>0</v>
      </c>
      <c r="V2715">
        <v>0</v>
      </c>
      <c r="W2715">
        <v>0</v>
      </c>
      <c r="X2715">
        <v>11.889173885004874</v>
      </c>
      <c r="Y2715">
        <v>0</v>
      </c>
      <c r="Z2715">
        <v>45.138628414338989</v>
      </c>
      <c r="AA2715">
        <v>0</v>
      </c>
      <c r="AB2715">
        <v>129.24850349270795</v>
      </c>
      <c r="AC2715">
        <v>0</v>
      </c>
      <c r="AD2715">
        <v>0</v>
      </c>
      <c r="AE2715">
        <v>186.2763057920518</v>
      </c>
    </row>
    <row r="2716" spans="1:31" x14ac:dyDescent="0.25">
      <c r="A2716">
        <v>1901115</v>
      </c>
      <c r="B2716">
        <v>1</v>
      </c>
      <c r="C2716" t="s">
        <v>80</v>
      </c>
      <c r="D2716" t="s">
        <v>105</v>
      </c>
      <c r="E2716" t="s">
        <v>190</v>
      </c>
      <c r="F2716" t="s">
        <v>7874</v>
      </c>
      <c r="G2716" t="s">
        <v>241</v>
      </c>
      <c r="H2716" t="s">
        <v>157</v>
      </c>
      <c r="I2716" t="s">
        <v>135</v>
      </c>
      <c r="J2716" t="s">
        <v>136</v>
      </c>
      <c r="K2716" t="s">
        <v>137</v>
      </c>
      <c r="L2716" t="s">
        <v>7875</v>
      </c>
      <c r="M2716" t="s">
        <v>7876</v>
      </c>
      <c r="N2716">
        <v>9.7288888880000002</v>
      </c>
      <c r="O2716">
        <v>0</v>
      </c>
      <c r="P2716">
        <v>101</v>
      </c>
      <c r="Q2716">
        <v>1</v>
      </c>
      <c r="R2716">
        <v>1</v>
      </c>
      <c r="S2716">
        <v>0</v>
      </c>
      <c r="T2716">
        <v>33</v>
      </c>
      <c r="U2716">
        <v>0</v>
      </c>
      <c r="V2716">
        <v>0</v>
      </c>
      <c r="W2716">
        <v>0</v>
      </c>
      <c r="X2716">
        <v>400.49139894199459</v>
      </c>
      <c r="Y2716">
        <v>3.9045323198077098</v>
      </c>
      <c r="Z2716">
        <v>0.79316214433739529</v>
      </c>
      <c r="AA2716">
        <v>0</v>
      </c>
      <c r="AB2716">
        <v>737.93174060792171</v>
      </c>
      <c r="AC2716">
        <v>0</v>
      </c>
      <c r="AD2716">
        <v>0</v>
      </c>
      <c r="AE2716">
        <v>1143.1208340140613</v>
      </c>
    </row>
    <row r="2717" spans="1:31" x14ac:dyDescent="0.25">
      <c r="A2717">
        <v>1901221</v>
      </c>
      <c r="B2717">
        <v>1</v>
      </c>
      <c r="C2717" t="s">
        <v>81</v>
      </c>
      <c r="D2717" t="s">
        <v>120</v>
      </c>
      <c r="E2717" t="s">
        <v>220</v>
      </c>
      <c r="F2717" t="s">
        <v>7877</v>
      </c>
      <c r="G2717" t="s">
        <v>156</v>
      </c>
      <c r="H2717" t="s">
        <v>157</v>
      </c>
      <c r="I2717" t="s">
        <v>135</v>
      </c>
      <c r="J2717" t="s">
        <v>136</v>
      </c>
      <c r="K2717" t="s">
        <v>137</v>
      </c>
      <c r="L2717" t="s">
        <v>7878</v>
      </c>
      <c r="M2717" t="s">
        <v>7879</v>
      </c>
      <c r="N2717">
        <v>1.325</v>
      </c>
      <c r="O2717">
        <v>0</v>
      </c>
      <c r="P2717">
        <v>473</v>
      </c>
      <c r="Q2717">
        <v>23</v>
      </c>
      <c r="R2717">
        <v>43</v>
      </c>
      <c r="S2717">
        <v>3</v>
      </c>
      <c r="T2717">
        <v>24</v>
      </c>
      <c r="U2717">
        <v>0</v>
      </c>
      <c r="V2717">
        <v>0</v>
      </c>
      <c r="W2717">
        <v>0</v>
      </c>
      <c r="X2717">
        <v>191.03390044852432</v>
      </c>
      <c r="Y2717">
        <v>250.47694387885954</v>
      </c>
      <c r="Z2717">
        <v>165.11362101476638</v>
      </c>
      <c r="AA2717">
        <v>67.965822826327781</v>
      </c>
      <c r="AB2717">
        <v>9.3012174589892993</v>
      </c>
      <c r="AC2717">
        <v>0</v>
      </c>
      <c r="AD2717">
        <v>0</v>
      </c>
      <c r="AE2717">
        <v>683.89150562746738</v>
      </c>
    </row>
    <row r="2718" spans="1:31" x14ac:dyDescent="0.25">
      <c r="A2718">
        <v>1901072</v>
      </c>
      <c r="B2718">
        <v>1</v>
      </c>
      <c r="C2718" t="s">
        <v>81</v>
      </c>
      <c r="D2718" t="s">
        <v>113</v>
      </c>
      <c r="E2718" t="s">
        <v>131</v>
      </c>
      <c r="F2718" t="s">
        <v>7880</v>
      </c>
      <c r="G2718" t="s">
        <v>133</v>
      </c>
      <c r="H2718" t="s">
        <v>134</v>
      </c>
      <c r="I2718" t="s">
        <v>135</v>
      </c>
      <c r="J2718" t="s">
        <v>136</v>
      </c>
      <c r="K2718" t="s">
        <v>137</v>
      </c>
      <c r="L2718" t="s">
        <v>7881</v>
      </c>
      <c r="M2718" t="s">
        <v>7882</v>
      </c>
      <c r="N2718">
        <v>1.0447222220000001</v>
      </c>
      <c r="O2718">
        <v>0</v>
      </c>
      <c r="P2718">
        <v>12</v>
      </c>
      <c r="Q2718">
        <v>0</v>
      </c>
      <c r="R2718">
        <v>3</v>
      </c>
      <c r="S2718">
        <v>0</v>
      </c>
      <c r="T2718">
        <v>4</v>
      </c>
      <c r="U2718">
        <v>0</v>
      </c>
      <c r="V2718">
        <v>0</v>
      </c>
      <c r="W2718">
        <v>0</v>
      </c>
      <c r="X2718">
        <v>2.1601784825675252</v>
      </c>
      <c r="Y2718">
        <v>0</v>
      </c>
      <c r="Z2718">
        <v>1.6427194156968468</v>
      </c>
      <c r="AA2718">
        <v>0</v>
      </c>
      <c r="AB2718">
        <v>0.76222085597751177</v>
      </c>
      <c r="AC2718">
        <v>0</v>
      </c>
      <c r="AD2718">
        <v>0</v>
      </c>
      <c r="AE2718">
        <v>4.5651187542418841</v>
      </c>
    </row>
    <row r="2719" spans="1:31" x14ac:dyDescent="0.25">
      <c r="A2719">
        <v>1901905</v>
      </c>
      <c r="B2719">
        <v>1</v>
      </c>
      <c r="C2719" t="s">
        <v>81</v>
      </c>
      <c r="D2719" t="s">
        <v>123</v>
      </c>
      <c r="E2719" t="s">
        <v>131</v>
      </c>
      <c r="F2719" t="s">
        <v>7883</v>
      </c>
      <c r="G2719" t="s">
        <v>346</v>
      </c>
      <c r="H2719" t="s">
        <v>134</v>
      </c>
      <c r="I2719" t="s">
        <v>135</v>
      </c>
      <c r="J2719" t="s">
        <v>136</v>
      </c>
      <c r="K2719" t="s">
        <v>137</v>
      </c>
      <c r="L2719" t="s">
        <v>7884</v>
      </c>
      <c r="M2719" t="s">
        <v>7885</v>
      </c>
      <c r="N2719">
        <v>3.7041666659999999</v>
      </c>
      <c r="O2719">
        <v>0</v>
      </c>
      <c r="P2719">
        <v>8</v>
      </c>
      <c r="Q2719">
        <v>0</v>
      </c>
      <c r="R2719">
        <v>7</v>
      </c>
      <c r="S2719">
        <v>0</v>
      </c>
      <c r="T2719">
        <v>1</v>
      </c>
      <c r="U2719">
        <v>0</v>
      </c>
      <c r="V2719">
        <v>0</v>
      </c>
      <c r="W2719">
        <v>0</v>
      </c>
      <c r="X2719">
        <v>17.755257284208042</v>
      </c>
      <c r="Y2719">
        <v>0</v>
      </c>
      <c r="Z2719">
        <v>67.184708301407625</v>
      </c>
      <c r="AA2719">
        <v>0</v>
      </c>
      <c r="AB2719">
        <v>1.6213387898746801</v>
      </c>
      <c r="AC2719">
        <v>0</v>
      </c>
      <c r="AD2719">
        <v>0</v>
      </c>
      <c r="AE2719">
        <v>86.561304375490352</v>
      </c>
    </row>
    <row r="2720" spans="1:31" x14ac:dyDescent="0.25">
      <c r="A2720">
        <v>1902000</v>
      </c>
      <c r="B2720">
        <v>1</v>
      </c>
      <c r="C2720" t="s">
        <v>80</v>
      </c>
      <c r="D2720" t="s">
        <v>90</v>
      </c>
      <c r="E2720" t="s">
        <v>131</v>
      </c>
      <c r="F2720" t="s">
        <v>541</v>
      </c>
      <c r="G2720" t="s">
        <v>439</v>
      </c>
      <c r="H2720" t="s">
        <v>134</v>
      </c>
      <c r="I2720" t="s">
        <v>135</v>
      </c>
      <c r="J2720" t="s">
        <v>136</v>
      </c>
      <c r="K2720" t="s">
        <v>137</v>
      </c>
      <c r="L2720" t="s">
        <v>7886</v>
      </c>
      <c r="M2720" t="s">
        <v>7887</v>
      </c>
      <c r="N2720">
        <v>2.6397222220000001</v>
      </c>
      <c r="O2720">
        <v>0</v>
      </c>
      <c r="P2720">
        <v>101</v>
      </c>
      <c r="Q2720">
        <v>0</v>
      </c>
      <c r="R2720">
        <v>0</v>
      </c>
      <c r="S2720">
        <v>0</v>
      </c>
      <c r="T2720">
        <v>12</v>
      </c>
      <c r="U2720">
        <v>0</v>
      </c>
      <c r="V2720">
        <v>0</v>
      </c>
      <c r="W2720">
        <v>0</v>
      </c>
      <c r="X2720">
        <v>78.119836569234522</v>
      </c>
      <c r="Y2720">
        <v>0</v>
      </c>
      <c r="Z2720">
        <v>0</v>
      </c>
      <c r="AA2720">
        <v>0</v>
      </c>
      <c r="AB2720">
        <v>25.217955619231422</v>
      </c>
      <c r="AC2720">
        <v>0</v>
      </c>
      <c r="AD2720">
        <v>0</v>
      </c>
      <c r="AE2720">
        <v>103.33779218846594</v>
      </c>
    </row>
    <row r="2721" spans="1:31" x14ac:dyDescent="0.25">
      <c r="A2721">
        <v>1901121</v>
      </c>
      <c r="B2721">
        <v>1</v>
      </c>
      <c r="C2721" t="s">
        <v>80</v>
      </c>
      <c r="D2721" t="s">
        <v>105</v>
      </c>
      <c r="E2721" t="s">
        <v>190</v>
      </c>
      <c r="F2721" t="s">
        <v>7888</v>
      </c>
      <c r="G2721" t="s">
        <v>2491</v>
      </c>
      <c r="H2721" t="s">
        <v>157</v>
      </c>
      <c r="I2721" t="s">
        <v>135</v>
      </c>
      <c r="J2721" t="s">
        <v>136</v>
      </c>
      <c r="K2721" t="s">
        <v>137</v>
      </c>
      <c r="L2721" t="s">
        <v>7889</v>
      </c>
      <c r="M2721" t="s">
        <v>7890</v>
      </c>
      <c r="N2721">
        <v>3.3019444440000001</v>
      </c>
      <c r="O2721">
        <v>0</v>
      </c>
      <c r="P2721">
        <v>454</v>
      </c>
      <c r="Q2721">
        <v>0</v>
      </c>
      <c r="R2721">
        <v>0</v>
      </c>
      <c r="S2721">
        <v>0</v>
      </c>
      <c r="T2721">
        <v>57</v>
      </c>
      <c r="U2721">
        <v>0</v>
      </c>
      <c r="V2721">
        <v>0</v>
      </c>
      <c r="W2721">
        <v>0</v>
      </c>
      <c r="X2721">
        <v>464.59387622278308</v>
      </c>
      <c r="Y2721">
        <v>0</v>
      </c>
      <c r="Z2721">
        <v>0</v>
      </c>
      <c r="AA2721">
        <v>0</v>
      </c>
      <c r="AB2721">
        <v>355.65905602964614</v>
      </c>
      <c r="AC2721">
        <v>0</v>
      </c>
      <c r="AD2721">
        <v>0</v>
      </c>
      <c r="AE2721">
        <v>820.25293225242922</v>
      </c>
    </row>
    <row r="2722" spans="1:31" x14ac:dyDescent="0.25">
      <c r="A2722">
        <v>1901453</v>
      </c>
      <c r="B2722">
        <v>1</v>
      </c>
      <c r="C2722" t="s">
        <v>80</v>
      </c>
      <c r="D2722" t="s">
        <v>102</v>
      </c>
      <c r="E2722" t="s">
        <v>140</v>
      </c>
      <c r="F2722" t="s">
        <v>7891</v>
      </c>
      <c r="G2722" t="s">
        <v>342</v>
      </c>
      <c r="H2722" t="s">
        <v>134</v>
      </c>
      <c r="I2722" t="s">
        <v>135</v>
      </c>
      <c r="J2722" t="s">
        <v>136</v>
      </c>
      <c r="K2722" t="s">
        <v>137</v>
      </c>
      <c r="L2722" t="s">
        <v>7892</v>
      </c>
      <c r="M2722" t="s">
        <v>7893</v>
      </c>
      <c r="N2722">
        <v>1.153611111</v>
      </c>
      <c r="O2722">
        <v>0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3.9098110074690666</v>
      </c>
      <c r="AA2722">
        <v>0</v>
      </c>
      <c r="AB2722">
        <v>0</v>
      </c>
      <c r="AC2722">
        <v>0</v>
      </c>
      <c r="AD2722">
        <v>0</v>
      </c>
      <c r="AE2722">
        <v>3.9098110074690666</v>
      </c>
    </row>
    <row r="2723" spans="1:31" x14ac:dyDescent="0.25">
      <c r="A2723">
        <v>1901599</v>
      </c>
      <c r="B2723">
        <v>1</v>
      </c>
      <c r="C2723" t="s">
        <v>81</v>
      </c>
      <c r="D2723" t="s">
        <v>128</v>
      </c>
      <c r="E2723" t="s">
        <v>160</v>
      </c>
      <c r="F2723" t="s">
        <v>7894</v>
      </c>
      <c r="G2723" t="s">
        <v>133</v>
      </c>
      <c r="H2723" t="s">
        <v>134</v>
      </c>
      <c r="I2723" t="s">
        <v>135</v>
      </c>
      <c r="J2723" t="s">
        <v>136</v>
      </c>
      <c r="K2723" t="s">
        <v>137</v>
      </c>
      <c r="L2723" t="s">
        <v>7895</v>
      </c>
      <c r="M2723" t="s">
        <v>7896</v>
      </c>
      <c r="N2723">
        <v>1.558333333</v>
      </c>
      <c r="O2723">
        <v>0</v>
      </c>
      <c r="P2723">
        <v>66</v>
      </c>
      <c r="Q2723">
        <v>0</v>
      </c>
      <c r="R2723">
        <v>0</v>
      </c>
      <c r="S2723">
        <v>0</v>
      </c>
      <c r="T2723">
        <v>27</v>
      </c>
      <c r="U2723">
        <v>0</v>
      </c>
      <c r="V2723">
        <v>0</v>
      </c>
      <c r="W2723">
        <v>0</v>
      </c>
      <c r="X2723">
        <v>25.37026972847962</v>
      </c>
      <c r="Y2723">
        <v>0</v>
      </c>
      <c r="Z2723">
        <v>0</v>
      </c>
      <c r="AA2723">
        <v>0</v>
      </c>
      <c r="AB2723">
        <v>27.129032655640117</v>
      </c>
      <c r="AC2723">
        <v>0</v>
      </c>
      <c r="AD2723">
        <v>0</v>
      </c>
      <c r="AE2723">
        <v>52.499302384119737</v>
      </c>
    </row>
    <row r="2724" spans="1:31" x14ac:dyDescent="0.25">
      <c r="A2724">
        <v>1901522</v>
      </c>
      <c r="B2724">
        <v>1</v>
      </c>
      <c r="C2724" t="s">
        <v>80</v>
      </c>
      <c r="D2724" t="s">
        <v>99</v>
      </c>
      <c r="E2724" t="s">
        <v>140</v>
      </c>
      <c r="F2724" t="s">
        <v>7897</v>
      </c>
      <c r="G2724" t="s">
        <v>217</v>
      </c>
      <c r="H2724" t="s">
        <v>134</v>
      </c>
      <c r="I2724" t="s">
        <v>135</v>
      </c>
      <c r="J2724" t="s">
        <v>136</v>
      </c>
      <c r="K2724" t="s">
        <v>137</v>
      </c>
      <c r="L2724" t="s">
        <v>7898</v>
      </c>
      <c r="M2724" t="s">
        <v>7899</v>
      </c>
      <c r="N2724">
        <v>3.9505555550000002</v>
      </c>
      <c r="O2724">
        <v>0</v>
      </c>
      <c r="P2724">
        <v>2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3.5834139740985527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3.5834139740985527</v>
      </c>
    </row>
    <row r="2725" spans="1:31" x14ac:dyDescent="0.25">
      <c r="A2725">
        <v>1901476</v>
      </c>
      <c r="B2725">
        <v>1</v>
      </c>
      <c r="C2725" t="s">
        <v>80</v>
      </c>
      <c r="D2725" t="s">
        <v>106</v>
      </c>
      <c r="E2725" t="s">
        <v>149</v>
      </c>
      <c r="F2725" t="s">
        <v>2985</v>
      </c>
      <c r="G2725" t="s">
        <v>151</v>
      </c>
      <c r="H2725" t="s">
        <v>134</v>
      </c>
      <c r="I2725" t="s">
        <v>135</v>
      </c>
      <c r="J2725" t="s">
        <v>136</v>
      </c>
      <c r="K2725" t="s">
        <v>137</v>
      </c>
      <c r="L2725" t="s">
        <v>7900</v>
      </c>
      <c r="M2725" t="s">
        <v>7901</v>
      </c>
      <c r="N2725">
        <v>2.2999999999999998</v>
      </c>
      <c r="O2725">
        <v>0</v>
      </c>
      <c r="P2725">
        <v>158</v>
      </c>
      <c r="Q2725">
        <v>0</v>
      </c>
      <c r="R2725">
        <v>6</v>
      </c>
      <c r="S2725">
        <v>0</v>
      </c>
      <c r="T2725">
        <v>13</v>
      </c>
      <c r="U2725">
        <v>0</v>
      </c>
      <c r="V2725">
        <v>0</v>
      </c>
      <c r="W2725">
        <v>0</v>
      </c>
      <c r="X2725">
        <v>66.605915718009356</v>
      </c>
      <c r="Y2725">
        <v>0</v>
      </c>
      <c r="Z2725">
        <v>17.246663087564404</v>
      </c>
      <c r="AA2725">
        <v>0</v>
      </c>
      <c r="AB2725">
        <v>44.903905886148699</v>
      </c>
      <c r="AC2725">
        <v>0</v>
      </c>
      <c r="AD2725">
        <v>0</v>
      </c>
      <c r="AE2725">
        <v>128.75648469172245</v>
      </c>
    </row>
    <row r="2726" spans="1:31" x14ac:dyDescent="0.25">
      <c r="A2726">
        <v>1901622</v>
      </c>
      <c r="B2726">
        <v>1</v>
      </c>
      <c r="C2726" t="s">
        <v>80</v>
      </c>
      <c r="D2726" t="s">
        <v>105</v>
      </c>
      <c r="E2726" t="s">
        <v>140</v>
      </c>
      <c r="F2726" t="s">
        <v>7902</v>
      </c>
      <c r="G2726" t="s">
        <v>217</v>
      </c>
      <c r="H2726" t="s">
        <v>134</v>
      </c>
      <c r="I2726" t="s">
        <v>135</v>
      </c>
      <c r="J2726" t="s">
        <v>136</v>
      </c>
      <c r="K2726" t="s">
        <v>137</v>
      </c>
      <c r="L2726" t="s">
        <v>7903</v>
      </c>
      <c r="M2726" t="s">
        <v>7904</v>
      </c>
      <c r="N2726">
        <v>7.1838888880000003</v>
      </c>
      <c r="O2726">
        <v>0</v>
      </c>
      <c r="P2726">
        <v>2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3.8819724866319456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3.8819724866319456</v>
      </c>
    </row>
    <row r="2727" spans="1:31" x14ac:dyDescent="0.25">
      <c r="A2727">
        <v>1901499</v>
      </c>
      <c r="B2727">
        <v>1</v>
      </c>
      <c r="C2727" t="s">
        <v>80</v>
      </c>
      <c r="D2727" t="s">
        <v>104</v>
      </c>
      <c r="E2727" t="s">
        <v>140</v>
      </c>
      <c r="F2727" t="s">
        <v>7905</v>
      </c>
      <c r="G2727" t="s">
        <v>217</v>
      </c>
      <c r="H2727" t="s">
        <v>134</v>
      </c>
      <c r="I2727" t="s">
        <v>135</v>
      </c>
      <c r="J2727" t="s">
        <v>136</v>
      </c>
      <c r="K2727" t="s">
        <v>137</v>
      </c>
      <c r="L2727" t="s">
        <v>7906</v>
      </c>
      <c r="M2727" t="s">
        <v>7907</v>
      </c>
      <c r="N2727">
        <v>1.9158333329999999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0.20663366715468001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0.20663366715468001</v>
      </c>
    </row>
    <row r="2728" spans="1:31" x14ac:dyDescent="0.25">
      <c r="A2728">
        <v>1901104</v>
      </c>
      <c r="B2728">
        <v>1</v>
      </c>
      <c r="C2728" t="s">
        <v>80</v>
      </c>
      <c r="D2728" t="s">
        <v>95</v>
      </c>
      <c r="E2728" t="s">
        <v>190</v>
      </c>
      <c r="F2728" t="s">
        <v>7908</v>
      </c>
      <c r="G2728" t="s">
        <v>241</v>
      </c>
      <c r="H2728" t="s">
        <v>157</v>
      </c>
      <c r="I2728" t="s">
        <v>135</v>
      </c>
      <c r="J2728" t="s">
        <v>136</v>
      </c>
      <c r="K2728" t="s">
        <v>137</v>
      </c>
      <c r="L2728" t="s">
        <v>7909</v>
      </c>
      <c r="M2728" t="s">
        <v>7910</v>
      </c>
      <c r="N2728">
        <v>2.415277777</v>
      </c>
      <c r="O2728">
        <v>0</v>
      </c>
      <c r="P2728">
        <v>198</v>
      </c>
      <c r="Q2728">
        <v>0</v>
      </c>
      <c r="R2728">
        <v>0</v>
      </c>
      <c r="S2728">
        <v>0</v>
      </c>
      <c r="T2728">
        <v>9</v>
      </c>
      <c r="U2728">
        <v>0</v>
      </c>
      <c r="V2728">
        <v>0</v>
      </c>
      <c r="W2728">
        <v>0</v>
      </c>
      <c r="X2728">
        <v>83.334102011553369</v>
      </c>
      <c r="Y2728">
        <v>0</v>
      </c>
      <c r="Z2728">
        <v>0</v>
      </c>
      <c r="AA2728">
        <v>0</v>
      </c>
      <c r="AB2728">
        <v>13.434452452759714</v>
      </c>
      <c r="AC2728">
        <v>0</v>
      </c>
      <c r="AD2728">
        <v>0</v>
      </c>
      <c r="AE2728">
        <v>96.768554464313084</v>
      </c>
    </row>
    <row r="2729" spans="1:31" x14ac:dyDescent="0.25">
      <c r="A2729">
        <v>1901436</v>
      </c>
      <c r="B2729">
        <v>1</v>
      </c>
      <c r="C2729" t="s">
        <v>81</v>
      </c>
      <c r="D2729" t="s">
        <v>127</v>
      </c>
      <c r="E2729" t="s">
        <v>149</v>
      </c>
      <c r="F2729" t="s">
        <v>7911</v>
      </c>
      <c r="G2729" t="s">
        <v>151</v>
      </c>
      <c r="H2729" t="s">
        <v>134</v>
      </c>
      <c r="I2729" t="s">
        <v>135</v>
      </c>
      <c r="J2729" t="s">
        <v>136</v>
      </c>
      <c r="K2729" t="s">
        <v>137</v>
      </c>
      <c r="L2729" t="s">
        <v>7912</v>
      </c>
      <c r="M2729" t="s">
        <v>7913</v>
      </c>
      <c r="N2729">
        <v>3.1972222220000002</v>
      </c>
      <c r="O2729">
        <v>0</v>
      </c>
      <c r="P2729">
        <v>122</v>
      </c>
      <c r="Q2729">
        <v>0</v>
      </c>
      <c r="R2729">
        <v>4</v>
      </c>
      <c r="S2729">
        <v>0</v>
      </c>
      <c r="T2729">
        <v>15</v>
      </c>
      <c r="U2729">
        <v>0</v>
      </c>
      <c r="V2729">
        <v>0</v>
      </c>
      <c r="W2729">
        <v>0</v>
      </c>
      <c r="X2729">
        <v>82.370589638750161</v>
      </c>
      <c r="Y2729">
        <v>0</v>
      </c>
      <c r="Z2729">
        <v>2.5812767549351832</v>
      </c>
      <c r="AA2729">
        <v>0</v>
      </c>
      <c r="AB2729">
        <v>27.680643241135453</v>
      </c>
      <c r="AC2729">
        <v>0</v>
      </c>
      <c r="AD2729">
        <v>0</v>
      </c>
      <c r="AE2729">
        <v>112.63250963482081</v>
      </c>
    </row>
    <row r="2730" spans="1:31" x14ac:dyDescent="0.25">
      <c r="A2730">
        <v>1901685</v>
      </c>
      <c r="B2730">
        <v>1</v>
      </c>
      <c r="C2730" t="s">
        <v>81</v>
      </c>
      <c r="D2730" t="s">
        <v>119</v>
      </c>
      <c r="E2730" t="s">
        <v>131</v>
      </c>
      <c r="F2730" t="s">
        <v>7914</v>
      </c>
      <c r="G2730" t="s">
        <v>346</v>
      </c>
      <c r="H2730" t="s">
        <v>134</v>
      </c>
      <c r="I2730" t="s">
        <v>135</v>
      </c>
      <c r="J2730" t="s">
        <v>136</v>
      </c>
      <c r="K2730" t="s">
        <v>137</v>
      </c>
      <c r="L2730" t="s">
        <v>7915</v>
      </c>
      <c r="M2730" t="s">
        <v>7916</v>
      </c>
      <c r="N2730">
        <v>1.9880555550000001</v>
      </c>
      <c r="O2730">
        <v>0</v>
      </c>
      <c r="P2730">
        <v>22</v>
      </c>
      <c r="Q2730">
        <v>0</v>
      </c>
      <c r="R2730">
        <v>4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6.5983644762483005</v>
      </c>
      <c r="Y2730">
        <v>0</v>
      </c>
      <c r="Z2730">
        <v>15.085294673664333</v>
      </c>
      <c r="AA2730">
        <v>0</v>
      </c>
      <c r="AB2730">
        <v>0</v>
      </c>
      <c r="AC2730">
        <v>0</v>
      </c>
      <c r="AD2730">
        <v>0</v>
      </c>
      <c r="AE2730">
        <v>21.683659149912632</v>
      </c>
    </row>
    <row r="2731" spans="1:31" x14ac:dyDescent="0.25">
      <c r="A2731">
        <v>1901791</v>
      </c>
      <c r="B2731">
        <v>1</v>
      </c>
      <c r="C2731" t="s">
        <v>81</v>
      </c>
      <c r="D2731" t="s">
        <v>120</v>
      </c>
      <c r="E2731" t="s">
        <v>131</v>
      </c>
      <c r="F2731" t="s">
        <v>7917</v>
      </c>
      <c r="G2731" t="s">
        <v>133</v>
      </c>
      <c r="H2731" t="s">
        <v>134</v>
      </c>
      <c r="I2731" t="s">
        <v>135</v>
      </c>
      <c r="J2731" t="s">
        <v>136</v>
      </c>
      <c r="K2731" t="s">
        <v>137</v>
      </c>
      <c r="L2731" t="s">
        <v>7918</v>
      </c>
      <c r="M2731" t="s">
        <v>7919</v>
      </c>
      <c r="N2731">
        <v>3.2202777770000002</v>
      </c>
      <c r="O2731">
        <v>0</v>
      </c>
      <c r="P2731">
        <v>49</v>
      </c>
      <c r="Q2731">
        <v>0</v>
      </c>
      <c r="R2731">
        <v>0</v>
      </c>
      <c r="S2731">
        <v>0</v>
      </c>
      <c r="T2731">
        <v>2</v>
      </c>
      <c r="U2731">
        <v>0</v>
      </c>
      <c r="V2731">
        <v>0</v>
      </c>
      <c r="W2731">
        <v>0</v>
      </c>
      <c r="X2731">
        <v>50.229744084208868</v>
      </c>
      <c r="Y2731">
        <v>0</v>
      </c>
      <c r="Z2731">
        <v>0</v>
      </c>
      <c r="AA2731">
        <v>0</v>
      </c>
      <c r="AB2731">
        <v>1.6961928101480845</v>
      </c>
      <c r="AC2731">
        <v>0</v>
      </c>
      <c r="AD2731">
        <v>0</v>
      </c>
      <c r="AE2731">
        <v>51.925936894356951</v>
      </c>
    </row>
    <row r="2732" spans="1:31" x14ac:dyDescent="0.25">
      <c r="A2732">
        <v>1901330</v>
      </c>
      <c r="B2732">
        <v>1</v>
      </c>
      <c r="C2732" t="s">
        <v>80</v>
      </c>
      <c r="D2732" t="s">
        <v>90</v>
      </c>
      <c r="E2732" t="s">
        <v>140</v>
      </c>
      <c r="F2732" t="s">
        <v>7920</v>
      </c>
      <c r="G2732" t="s">
        <v>217</v>
      </c>
      <c r="H2732" t="s">
        <v>134</v>
      </c>
      <c r="I2732" t="s">
        <v>135</v>
      </c>
      <c r="J2732" t="s">
        <v>136</v>
      </c>
      <c r="K2732" t="s">
        <v>137</v>
      </c>
      <c r="L2732" t="s">
        <v>7921</v>
      </c>
      <c r="M2732" t="s">
        <v>7922</v>
      </c>
      <c r="N2732">
        <v>30.714444444000002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8.6568234782020443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8.6568234782020443</v>
      </c>
    </row>
    <row r="2733" spans="1:31" x14ac:dyDescent="0.25">
      <c r="A2733">
        <v>1901290</v>
      </c>
      <c r="B2733">
        <v>1</v>
      </c>
      <c r="C2733" t="s">
        <v>81</v>
      </c>
      <c r="D2733" t="s">
        <v>128</v>
      </c>
      <c r="E2733" t="s">
        <v>220</v>
      </c>
      <c r="F2733" t="s">
        <v>7923</v>
      </c>
      <c r="G2733" t="s">
        <v>156</v>
      </c>
      <c r="H2733" t="s">
        <v>157</v>
      </c>
      <c r="I2733" t="s">
        <v>135</v>
      </c>
      <c r="J2733" t="s">
        <v>136</v>
      </c>
      <c r="K2733" t="s">
        <v>137</v>
      </c>
      <c r="L2733" t="s">
        <v>7924</v>
      </c>
      <c r="M2733" t="s">
        <v>7925</v>
      </c>
      <c r="N2733">
        <v>3.145</v>
      </c>
      <c r="O2733">
        <v>0</v>
      </c>
      <c r="P2733">
        <v>270</v>
      </c>
      <c r="Q2733">
        <v>3</v>
      </c>
      <c r="R2733">
        <v>5</v>
      </c>
      <c r="S2733">
        <v>8</v>
      </c>
      <c r="T2733">
        <v>25</v>
      </c>
      <c r="U2733">
        <v>1</v>
      </c>
      <c r="V2733">
        <v>0</v>
      </c>
      <c r="W2733">
        <v>0</v>
      </c>
      <c r="X2733">
        <v>242.89276977668126</v>
      </c>
      <c r="Y2733">
        <v>19.875113515940086</v>
      </c>
      <c r="Z2733">
        <v>8.0909510529229927</v>
      </c>
      <c r="AA2733">
        <v>77.979963938250094</v>
      </c>
      <c r="AB2733">
        <v>76.184405315583533</v>
      </c>
      <c r="AC2733">
        <v>1606.4120525680355</v>
      </c>
      <c r="AD2733">
        <v>0</v>
      </c>
      <c r="AE2733">
        <v>2031.4352561674136</v>
      </c>
    </row>
    <row r="2734" spans="1:31" x14ac:dyDescent="0.25">
      <c r="A2734">
        <v>1901831</v>
      </c>
      <c r="B2734">
        <v>1</v>
      </c>
      <c r="C2734" t="s">
        <v>80</v>
      </c>
      <c r="D2734" t="s">
        <v>88</v>
      </c>
      <c r="E2734" t="s">
        <v>160</v>
      </c>
      <c r="F2734" t="s">
        <v>7926</v>
      </c>
      <c r="G2734" t="s">
        <v>133</v>
      </c>
      <c r="H2734" t="s">
        <v>134</v>
      </c>
      <c r="I2734" t="s">
        <v>135</v>
      </c>
      <c r="J2734" t="s">
        <v>136</v>
      </c>
      <c r="K2734" t="s">
        <v>137</v>
      </c>
      <c r="L2734" t="s">
        <v>7927</v>
      </c>
      <c r="M2734" t="s">
        <v>7928</v>
      </c>
      <c r="N2734">
        <v>1.2238888880000001</v>
      </c>
      <c r="O2734">
        <v>0</v>
      </c>
      <c r="P2734">
        <v>259</v>
      </c>
      <c r="Q2734">
        <v>0</v>
      </c>
      <c r="R2734">
        <v>0</v>
      </c>
      <c r="S2734">
        <v>0</v>
      </c>
      <c r="T2734">
        <v>7</v>
      </c>
      <c r="U2734">
        <v>0</v>
      </c>
      <c r="V2734">
        <v>0</v>
      </c>
      <c r="W2734">
        <v>0</v>
      </c>
      <c r="X2734">
        <v>111.54493637545102</v>
      </c>
      <c r="Y2734">
        <v>0</v>
      </c>
      <c r="Z2734">
        <v>0</v>
      </c>
      <c r="AA2734">
        <v>0</v>
      </c>
      <c r="AB2734">
        <v>17.497223231185096</v>
      </c>
      <c r="AC2734">
        <v>0</v>
      </c>
      <c r="AD2734">
        <v>0</v>
      </c>
      <c r="AE2734">
        <v>129.04215960663612</v>
      </c>
    </row>
    <row r="2735" spans="1:31" x14ac:dyDescent="0.25">
      <c r="A2735">
        <v>1901585</v>
      </c>
      <c r="B2735">
        <v>1</v>
      </c>
      <c r="C2735" t="s">
        <v>80</v>
      </c>
      <c r="D2735" t="s">
        <v>99</v>
      </c>
      <c r="E2735" t="s">
        <v>131</v>
      </c>
      <c r="F2735" t="s">
        <v>7929</v>
      </c>
      <c r="G2735" t="s">
        <v>133</v>
      </c>
      <c r="H2735" t="s">
        <v>134</v>
      </c>
      <c r="I2735" t="s">
        <v>135</v>
      </c>
      <c r="J2735" t="s">
        <v>136</v>
      </c>
      <c r="K2735" t="s">
        <v>137</v>
      </c>
      <c r="L2735" t="s">
        <v>7930</v>
      </c>
      <c r="M2735" t="s">
        <v>7931</v>
      </c>
      <c r="N2735">
        <v>8.5658333330000005</v>
      </c>
      <c r="O2735">
        <v>0</v>
      </c>
      <c r="P2735">
        <v>11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23.356500367558802</v>
      </c>
      <c r="Y2735">
        <v>0</v>
      </c>
      <c r="Z2735">
        <v>0</v>
      </c>
      <c r="AA2735">
        <v>0</v>
      </c>
      <c r="AB2735">
        <v>15.8254086289572</v>
      </c>
      <c r="AC2735">
        <v>0</v>
      </c>
      <c r="AD2735">
        <v>0</v>
      </c>
      <c r="AE2735">
        <v>39.181908996516</v>
      </c>
    </row>
    <row r="2736" spans="1:31" x14ac:dyDescent="0.25">
      <c r="A2736">
        <v>1901396</v>
      </c>
      <c r="B2736">
        <v>1</v>
      </c>
      <c r="C2736" t="s">
        <v>81</v>
      </c>
      <c r="D2736" t="s">
        <v>112</v>
      </c>
      <c r="E2736" t="s">
        <v>131</v>
      </c>
      <c r="F2736" t="s">
        <v>7932</v>
      </c>
      <c r="G2736" t="s">
        <v>133</v>
      </c>
      <c r="H2736" t="s">
        <v>134</v>
      </c>
      <c r="I2736" t="s">
        <v>135</v>
      </c>
      <c r="J2736" t="s">
        <v>136</v>
      </c>
      <c r="K2736" t="s">
        <v>137</v>
      </c>
      <c r="L2736" t="s">
        <v>7933</v>
      </c>
      <c r="M2736" t="s">
        <v>7934</v>
      </c>
      <c r="N2736">
        <v>0.62611111100000005</v>
      </c>
      <c r="O2736">
        <v>0</v>
      </c>
      <c r="P2736">
        <v>11</v>
      </c>
      <c r="Q2736">
        <v>0</v>
      </c>
      <c r="R2736">
        <v>0</v>
      </c>
      <c r="S2736">
        <v>0</v>
      </c>
      <c r="T2736">
        <v>18</v>
      </c>
      <c r="U2736">
        <v>0</v>
      </c>
      <c r="V2736">
        <v>0</v>
      </c>
      <c r="W2736">
        <v>0</v>
      </c>
      <c r="X2736">
        <v>1.9807770848200239</v>
      </c>
      <c r="Y2736">
        <v>0</v>
      </c>
      <c r="Z2736">
        <v>0</v>
      </c>
      <c r="AA2736">
        <v>0</v>
      </c>
      <c r="AB2736">
        <v>3.308095313910409</v>
      </c>
      <c r="AC2736">
        <v>0</v>
      </c>
      <c r="AD2736">
        <v>0</v>
      </c>
      <c r="AE2736">
        <v>5.2888723987304331</v>
      </c>
    </row>
    <row r="2737" spans="1:31" x14ac:dyDescent="0.25">
      <c r="A2737">
        <v>1901751</v>
      </c>
      <c r="B2737">
        <v>1</v>
      </c>
      <c r="C2737" t="s">
        <v>80</v>
      </c>
      <c r="D2737" t="s">
        <v>93</v>
      </c>
      <c r="E2737" t="s">
        <v>154</v>
      </c>
      <c r="F2737" t="s">
        <v>5323</v>
      </c>
      <c r="G2737" t="s">
        <v>156</v>
      </c>
      <c r="H2737" t="s">
        <v>157</v>
      </c>
      <c r="I2737" t="s">
        <v>135</v>
      </c>
      <c r="J2737" t="s">
        <v>136</v>
      </c>
      <c r="K2737" t="s">
        <v>137</v>
      </c>
      <c r="L2737" t="s">
        <v>7935</v>
      </c>
      <c r="M2737" t="s">
        <v>7936</v>
      </c>
      <c r="N2737">
        <v>1.370833333</v>
      </c>
      <c r="O2737">
        <v>0</v>
      </c>
      <c r="P2737">
        <v>281</v>
      </c>
      <c r="Q2737">
        <v>16</v>
      </c>
      <c r="R2737">
        <v>135</v>
      </c>
      <c r="S2737">
        <v>2</v>
      </c>
      <c r="T2737">
        <v>78</v>
      </c>
      <c r="U2737">
        <v>0</v>
      </c>
      <c r="V2737">
        <v>0</v>
      </c>
      <c r="W2737">
        <v>0</v>
      </c>
      <c r="X2737">
        <v>110.25530349175853</v>
      </c>
      <c r="Y2737">
        <v>381.30912549997481</v>
      </c>
      <c r="Z2737">
        <v>409.54982428119291</v>
      </c>
      <c r="AA2737">
        <v>5.0315641340189163</v>
      </c>
      <c r="AB2737">
        <v>153.19626579008676</v>
      </c>
      <c r="AC2737">
        <v>0</v>
      </c>
      <c r="AD2737">
        <v>0</v>
      </c>
      <c r="AE2737">
        <v>1059.342083197032</v>
      </c>
    </row>
    <row r="2738" spans="1:31" x14ac:dyDescent="0.25">
      <c r="A2738">
        <v>1901914</v>
      </c>
      <c r="B2738">
        <v>1</v>
      </c>
      <c r="C2738" t="s">
        <v>80</v>
      </c>
      <c r="D2738" t="s">
        <v>82</v>
      </c>
      <c r="E2738" t="s">
        <v>160</v>
      </c>
      <c r="F2738" t="s">
        <v>7937</v>
      </c>
      <c r="G2738" t="s">
        <v>133</v>
      </c>
      <c r="H2738" t="s">
        <v>134</v>
      </c>
      <c r="I2738" t="s">
        <v>135</v>
      </c>
      <c r="J2738" t="s">
        <v>136</v>
      </c>
      <c r="K2738" t="s">
        <v>137</v>
      </c>
      <c r="L2738" t="s">
        <v>7938</v>
      </c>
      <c r="M2738" t="s">
        <v>7939</v>
      </c>
      <c r="N2738">
        <v>0.811111111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16</v>
      </c>
      <c r="U2738">
        <v>0</v>
      </c>
      <c r="V2738">
        <v>2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7.0664907117177513</v>
      </c>
      <c r="AC2738">
        <v>0</v>
      </c>
      <c r="AD2738">
        <v>8.9010002025702128</v>
      </c>
      <c r="AE2738">
        <v>15.967490914287964</v>
      </c>
    </row>
    <row r="2739" spans="1:31" x14ac:dyDescent="0.25">
      <c r="A2739">
        <v>1901894</v>
      </c>
      <c r="B2739">
        <v>1</v>
      </c>
      <c r="C2739" t="s">
        <v>80</v>
      </c>
      <c r="D2739" t="s">
        <v>108</v>
      </c>
      <c r="E2739" t="s">
        <v>220</v>
      </c>
      <c r="F2739" t="s">
        <v>571</v>
      </c>
      <c r="G2739" t="s">
        <v>156</v>
      </c>
      <c r="H2739" t="s">
        <v>157</v>
      </c>
      <c r="I2739" t="s">
        <v>222</v>
      </c>
      <c r="J2739" t="s">
        <v>136</v>
      </c>
      <c r="K2739" t="s">
        <v>137</v>
      </c>
      <c r="L2739" t="s">
        <v>7940</v>
      </c>
      <c r="M2739" t="s">
        <v>7941</v>
      </c>
      <c r="N2739">
        <v>1.6666666E-2</v>
      </c>
      <c r="O2739">
        <v>0</v>
      </c>
      <c r="P2739">
        <v>1818</v>
      </c>
      <c r="Q2739">
        <v>2</v>
      </c>
      <c r="R2739">
        <v>376</v>
      </c>
      <c r="S2739">
        <v>13</v>
      </c>
      <c r="T2739">
        <v>198</v>
      </c>
      <c r="U2739">
        <v>0</v>
      </c>
      <c r="V2739">
        <v>0</v>
      </c>
      <c r="W2739">
        <v>0</v>
      </c>
      <c r="X2739">
        <v>6.2000252887194902</v>
      </c>
      <c r="Y2739">
        <v>0.12383165942720001</v>
      </c>
      <c r="Z2739">
        <v>9.9851483229720532</v>
      </c>
      <c r="AA2739">
        <v>1.1949657043913167</v>
      </c>
      <c r="AB2739">
        <v>3.7541619497469156</v>
      </c>
      <c r="AC2739">
        <v>0</v>
      </c>
      <c r="AD2739">
        <v>0</v>
      </c>
      <c r="AE2739">
        <v>21.258132925256973</v>
      </c>
    </row>
    <row r="2740" spans="1:31" x14ac:dyDescent="0.25">
      <c r="A2740">
        <v>1901745</v>
      </c>
      <c r="B2740">
        <v>1</v>
      </c>
      <c r="C2740" t="s">
        <v>80</v>
      </c>
      <c r="D2740" t="s">
        <v>105</v>
      </c>
      <c r="E2740" t="s">
        <v>131</v>
      </c>
      <c r="F2740" t="s">
        <v>6214</v>
      </c>
      <c r="G2740" t="s">
        <v>133</v>
      </c>
      <c r="H2740" t="s">
        <v>134</v>
      </c>
      <c r="I2740" t="s">
        <v>135</v>
      </c>
      <c r="J2740" t="s">
        <v>136</v>
      </c>
      <c r="K2740" t="s">
        <v>137</v>
      </c>
      <c r="L2740" t="s">
        <v>7942</v>
      </c>
      <c r="M2740" t="s">
        <v>7943</v>
      </c>
      <c r="N2740">
        <v>8.7094444440000007</v>
      </c>
      <c r="O2740">
        <v>0</v>
      </c>
      <c r="P2740">
        <v>101</v>
      </c>
      <c r="Q2740">
        <v>0</v>
      </c>
      <c r="R2740">
        <v>0</v>
      </c>
      <c r="S2740">
        <v>0</v>
      </c>
      <c r="T2740">
        <v>12</v>
      </c>
      <c r="U2740">
        <v>0</v>
      </c>
      <c r="V2740">
        <v>0</v>
      </c>
      <c r="W2740">
        <v>0</v>
      </c>
      <c r="X2740">
        <v>266.42248714612839</v>
      </c>
      <c r="Y2740">
        <v>0</v>
      </c>
      <c r="Z2740">
        <v>0</v>
      </c>
      <c r="AA2740">
        <v>0</v>
      </c>
      <c r="AB2740">
        <v>80.932540456732653</v>
      </c>
      <c r="AC2740">
        <v>0</v>
      </c>
      <c r="AD2740">
        <v>0</v>
      </c>
      <c r="AE2740">
        <v>347.35502760286101</v>
      </c>
    </row>
    <row r="2741" spans="1:31" x14ac:dyDescent="0.25">
      <c r="A2741">
        <v>1901602</v>
      </c>
      <c r="B2741">
        <v>1</v>
      </c>
      <c r="C2741" t="s">
        <v>81</v>
      </c>
      <c r="D2741" t="s">
        <v>113</v>
      </c>
      <c r="E2741" t="s">
        <v>131</v>
      </c>
      <c r="F2741" t="s">
        <v>7944</v>
      </c>
      <c r="G2741" t="s">
        <v>133</v>
      </c>
      <c r="H2741" t="s">
        <v>134</v>
      </c>
      <c r="I2741" t="s">
        <v>135</v>
      </c>
      <c r="J2741" t="s">
        <v>136</v>
      </c>
      <c r="K2741" t="s">
        <v>137</v>
      </c>
      <c r="L2741" t="s">
        <v>7945</v>
      </c>
      <c r="M2741" t="s">
        <v>7946</v>
      </c>
      <c r="N2741">
        <v>1.6302777770000001</v>
      </c>
      <c r="O2741">
        <v>0</v>
      </c>
      <c r="P2741">
        <v>21</v>
      </c>
      <c r="Q2741">
        <v>0</v>
      </c>
      <c r="R2741">
        <v>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10.188954134881278</v>
      </c>
      <c r="Y2741">
        <v>0</v>
      </c>
      <c r="Z2741">
        <v>2.4141102313743978</v>
      </c>
      <c r="AA2741">
        <v>0</v>
      </c>
      <c r="AB2741">
        <v>0</v>
      </c>
      <c r="AC2741">
        <v>0</v>
      </c>
      <c r="AD2741">
        <v>0</v>
      </c>
      <c r="AE2741">
        <v>12.603064366255676</v>
      </c>
    </row>
    <row r="2742" spans="1:31" x14ac:dyDescent="0.25">
      <c r="A2742">
        <v>1901459</v>
      </c>
      <c r="B2742">
        <v>1</v>
      </c>
      <c r="C2742" t="s">
        <v>80</v>
      </c>
      <c r="D2742" t="s">
        <v>103</v>
      </c>
      <c r="E2742" t="s">
        <v>131</v>
      </c>
      <c r="F2742" t="s">
        <v>7947</v>
      </c>
      <c r="G2742" t="s">
        <v>133</v>
      </c>
      <c r="H2742" t="s">
        <v>134</v>
      </c>
      <c r="I2742" t="s">
        <v>135</v>
      </c>
      <c r="J2742" t="s">
        <v>136</v>
      </c>
      <c r="K2742" t="s">
        <v>137</v>
      </c>
      <c r="L2742" t="s">
        <v>7948</v>
      </c>
      <c r="M2742" t="s">
        <v>7949</v>
      </c>
      <c r="N2742">
        <v>0.64916666599999995</v>
      </c>
      <c r="O2742">
        <v>0</v>
      </c>
      <c r="P2742">
        <v>32</v>
      </c>
      <c r="Q2742">
        <v>0</v>
      </c>
      <c r="R2742">
        <v>0</v>
      </c>
      <c r="S2742">
        <v>0</v>
      </c>
      <c r="T2742">
        <v>15</v>
      </c>
      <c r="U2742">
        <v>0</v>
      </c>
      <c r="V2742">
        <v>0</v>
      </c>
      <c r="W2742">
        <v>0</v>
      </c>
      <c r="X2742">
        <v>7.7462170094743685</v>
      </c>
      <c r="Y2742">
        <v>0</v>
      </c>
      <c r="Z2742">
        <v>0</v>
      </c>
      <c r="AA2742">
        <v>0</v>
      </c>
      <c r="AB2742">
        <v>19.20548521272044</v>
      </c>
      <c r="AC2742">
        <v>0</v>
      </c>
      <c r="AD2742">
        <v>0</v>
      </c>
      <c r="AE2742">
        <v>26.951702222194807</v>
      </c>
    </row>
    <row r="2743" spans="1:31" x14ac:dyDescent="0.25">
      <c r="A2743">
        <v>1901814</v>
      </c>
      <c r="B2743">
        <v>1</v>
      </c>
      <c r="C2743" t="s">
        <v>81</v>
      </c>
      <c r="D2743" t="s">
        <v>128</v>
      </c>
      <c r="E2743" t="s">
        <v>131</v>
      </c>
      <c r="F2743" t="s">
        <v>1191</v>
      </c>
      <c r="G2743" t="s">
        <v>133</v>
      </c>
      <c r="H2743" t="s">
        <v>134</v>
      </c>
      <c r="I2743" t="s">
        <v>135</v>
      </c>
      <c r="J2743" t="s">
        <v>136</v>
      </c>
      <c r="K2743" t="s">
        <v>137</v>
      </c>
      <c r="L2743" t="s">
        <v>7950</v>
      </c>
      <c r="M2743" t="s">
        <v>7951</v>
      </c>
      <c r="N2743">
        <v>5.0613888879999998</v>
      </c>
      <c r="O2743">
        <v>0</v>
      </c>
      <c r="P2743">
        <v>105</v>
      </c>
      <c r="Q2743">
        <v>0</v>
      </c>
      <c r="R2743">
        <v>0</v>
      </c>
      <c r="S2743">
        <v>0</v>
      </c>
      <c r="T2743">
        <v>5</v>
      </c>
      <c r="U2743">
        <v>0</v>
      </c>
      <c r="V2743">
        <v>0</v>
      </c>
      <c r="W2743">
        <v>0</v>
      </c>
      <c r="X2743">
        <v>136.50572632649147</v>
      </c>
      <c r="Y2743">
        <v>0</v>
      </c>
      <c r="Z2743">
        <v>0</v>
      </c>
      <c r="AA2743">
        <v>0</v>
      </c>
      <c r="AB2743">
        <v>4.3926460302650749</v>
      </c>
      <c r="AC2743">
        <v>0</v>
      </c>
      <c r="AD2743">
        <v>0</v>
      </c>
      <c r="AE2743">
        <v>140.89837235675654</v>
      </c>
    </row>
    <row r="2744" spans="1:31" x14ac:dyDescent="0.25">
      <c r="A2744">
        <v>1901267</v>
      </c>
      <c r="B2744">
        <v>1</v>
      </c>
      <c r="C2744" t="s">
        <v>80</v>
      </c>
      <c r="D2744" t="s">
        <v>83</v>
      </c>
      <c r="E2744" t="s">
        <v>149</v>
      </c>
      <c r="F2744" t="s">
        <v>7952</v>
      </c>
      <c r="G2744" t="s">
        <v>1169</v>
      </c>
      <c r="H2744" t="s">
        <v>134</v>
      </c>
      <c r="I2744" t="s">
        <v>135</v>
      </c>
      <c r="J2744" t="s">
        <v>136</v>
      </c>
      <c r="K2744" t="s">
        <v>137</v>
      </c>
      <c r="L2744" t="s">
        <v>7953</v>
      </c>
      <c r="M2744" t="s">
        <v>7954</v>
      </c>
      <c r="N2744">
        <v>7.3852777769999998</v>
      </c>
      <c r="O2744">
        <v>0</v>
      </c>
      <c r="P2744">
        <v>910</v>
      </c>
      <c r="Q2744">
        <v>0</v>
      </c>
      <c r="R2744">
        <v>0</v>
      </c>
      <c r="S2744">
        <v>0</v>
      </c>
      <c r="T2744">
        <v>88</v>
      </c>
      <c r="U2744">
        <v>0</v>
      </c>
      <c r="V2744">
        <v>0</v>
      </c>
      <c r="W2744">
        <v>0</v>
      </c>
      <c r="X2744">
        <v>2183.424638482074</v>
      </c>
      <c r="Y2744">
        <v>0</v>
      </c>
      <c r="Z2744">
        <v>0</v>
      </c>
      <c r="AA2744">
        <v>0</v>
      </c>
      <c r="AB2744">
        <v>677.96842988525486</v>
      </c>
      <c r="AC2744">
        <v>0</v>
      </c>
      <c r="AD2744">
        <v>0</v>
      </c>
      <c r="AE2744">
        <v>2861.3930683673289</v>
      </c>
    </row>
    <row r="2745" spans="1:31" x14ac:dyDescent="0.25">
      <c r="A2745">
        <v>1901167</v>
      </c>
      <c r="B2745">
        <v>1</v>
      </c>
      <c r="C2745" t="s">
        <v>80</v>
      </c>
      <c r="D2745" t="s">
        <v>93</v>
      </c>
      <c r="E2745" t="s">
        <v>131</v>
      </c>
      <c r="F2745" t="s">
        <v>7955</v>
      </c>
      <c r="G2745" t="s">
        <v>133</v>
      </c>
      <c r="H2745" t="s">
        <v>134</v>
      </c>
      <c r="I2745" t="s">
        <v>135</v>
      </c>
      <c r="J2745" t="s">
        <v>136</v>
      </c>
      <c r="K2745" t="s">
        <v>137</v>
      </c>
      <c r="L2745" t="s">
        <v>7956</v>
      </c>
      <c r="M2745" t="s">
        <v>7957</v>
      </c>
      <c r="N2745">
        <v>1.6744444439999999</v>
      </c>
      <c r="O2745">
        <v>0</v>
      </c>
      <c r="P2745">
        <v>50</v>
      </c>
      <c r="Q2745">
        <v>0</v>
      </c>
      <c r="R2745">
        <v>0</v>
      </c>
      <c r="S2745">
        <v>0</v>
      </c>
      <c r="T2745">
        <v>7</v>
      </c>
      <c r="U2745">
        <v>0</v>
      </c>
      <c r="V2745">
        <v>0</v>
      </c>
      <c r="W2745">
        <v>0</v>
      </c>
      <c r="X2745">
        <v>18.889809363905151</v>
      </c>
      <c r="Y2745">
        <v>0</v>
      </c>
      <c r="Z2745">
        <v>0</v>
      </c>
      <c r="AA2745">
        <v>0</v>
      </c>
      <c r="AB2745">
        <v>18.988674577802662</v>
      </c>
      <c r="AC2745">
        <v>0</v>
      </c>
      <c r="AD2745">
        <v>0</v>
      </c>
      <c r="AE2745">
        <v>37.878483941707813</v>
      </c>
    </row>
    <row r="2746" spans="1:31" x14ac:dyDescent="0.25">
      <c r="A2746">
        <v>1901287</v>
      </c>
      <c r="B2746">
        <v>1</v>
      </c>
      <c r="C2746" t="s">
        <v>80</v>
      </c>
      <c r="D2746" t="s">
        <v>83</v>
      </c>
      <c r="E2746" t="s">
        <v>131</v>
      </c>
      <c r="F2746" t="s">
        <v>7958</v>
      </c>
      <c r="G2746" t="s">
        <v>1342</v>
      </c>
      <c r="H2746" t="s">
        <v>134</v>
      </c>
      <c r="I2746" t="s">
        <v>135</v>
      </c>
      <c r="J2746" t="s">
        <v>136</v>
      </c>
      <c r="K2746" t="s">
        <v>137</v>
      </c>
      <c r="L2746" t="s">
        <v>7959</v>
      </c>
      <c r="M2746" t="s">
        <v>7960</v>
      </c>
      <c r="N2746">
        <v>2.5222222219999999</v>
      </c>
      <c r="O2746">
        <v>0</v>
      </c>
      <c r="P2746">
        <v>27</v>
      </c>
      <c r="Q2746">
        <v>0</v>
      </c>
      <c r="R2746">
        <v>0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30.442695702628615</v>
      </c>
      <c r="Y2746">
        <v>0</v>
      </c>
      <c r="Z2746">
        <v>0</v>
      </c>
      <c r="AA2746">
        <v>0</v>
      </c>
      <c r="AB2746">
        <v>1.8920704054562667</v>
      </c>
      <c r="AC2746">
        <v>0</v>
      </c>
      <c r="AD2746">
        <v>0</v>
      </c>
      <c r="AE2746">
        <v>32.334766108084885</v>
      </c>
    </row>
    <row r="2747" spans="1:31" x14ac:dyDescent="0.25">
      <c r="A2747">
        <v>1901834</v>
      </c>
      <c r="B2747">
        <v>1</v>
      </c>
      <c r="C2747" t="s">
        <v>81</v>
      </c>
      <c r="D2747" t="s">
        <v>120</v>
      </c>
      <c r="E2747" t="s">
        <v>131</v>
      </c>
      <c r="F2747" t="s">
        <v>7961</v>
      </c>
      <c r="G2747" t="s">
        <v>133</v>
      </c>
      <c r="H2747" t="s">
        <v>134</v>
      </c>
      <c r="I2747" t="s">
        <v>135</v>
      </c>
      <c r="J2747" t="s">
        <v>136</v>
      </c>
      <c r="K2747" t="s">
        <v>137</v>
      </c>
      <c r="L2747" t="s">
        <v>7962</v>
      </c>
      <c r="M2747" t="s">
        <v>7963</v>
      </c>
      <c r="N2747">
        <v>2.0805555550000001</v>
      </c>
      <c r="O2747">
        <v>0</v>
      </c>
      <c r="P2747">
        <v>31</v>
      </c>
      <c r="Q2747">
        <v>0</v>
      </c>
      <c r="R2747">
        <v>0</v>
      </c>
      <c r="S2747">
        <v>0</v>
      </c>
      <c r="T2747">
        <v>14</v>
      </c>
      <c r="U2747">
        <v>0</v>
      </c>
      <c r="V2747">
        <v>0</v>
      </c>
      <c r="W2747">
        <v>0</v>
      </c>
      <c r="X2747">
        <v>17.206541381251263</v>
      </c>
      <c r="Y2747">
        <v>0</v>
      </c>
      <c r="Z2747">
        <v>0</v>
      </c>
      <c r="AA2747">
        <v>0</v>
      </c>
      <c r="AB2747">
        <v>7.7271465067355241</v>
      </c>
      <c r="AC2747">
        <v>0</v>
      </c>
      <c r="AD2747">
        <v>0</v>
      </c>
      <c r="AE2747">
        <v>24.933687887986785</v>
      </c>
    </row>
    <row r="2748" spans="1:31" x14ac:dyDescent="0.25">
      <c r="A2748">
        <v>1901310</v>
      </c>
      <c r="B2748">
        <v>1</v>
      </c>
      <c r="C2748" t="s">
        <v>80</v>
      </c>
      <c r="D2748" t="s">
        <v>99</v>
      </c>
      <c r="E2748" t="s">
        <v>154</v>
      </c>
      <c r="F2748" t="s">
        <v>6939</v>
      </c>
      <c r="G2748" t="s">
        <v>604</v>
      </c>
      <c r="H2748" t="s">
        <v>157</v>
      </c>
      <c r="I2748" t="s">
        <v>135</v>
      </c>
      <c r="J2748" t="s">
        <v>136</v>
      </c>
      <c r="K2748" t="s">
        <v>137</v>
      </c>
      <c r="L2748" t="s">
        <v>7964</v>
      </c>
      <c r="M2748" t="s">
        <v>7965</v>
      </c>
      <c r="N2748">
        <v>8.1944444000000005E-2</v>
      </c>
      <c r="O2748">
        <v>3</v>
      </c>
      <c r="P2748">
        <v>1543</v>
      </c>
      <c r="Q2748">
        <v>1</v>
      </c>
      <c r="R2748">
        <v>26</v>
      </c>
      <c r="S2748">
        <v>6</v>
      </c>
      <c r="T2748">
        <v>126</v>
      </c>
      <c r="U2748">
        <v>0</v>
      </c>
      <c r="V2748">
        <v>2</v>
      </c>
      <c r="W2748">
        <v>0.85655084025865846</v>
      </c>
      <c r="X2748">
        <v>29.251512155761809</v>
      </c>
      <c r="Y2748">
        <v>2.2037102402291672E-2</v>
      </c>
      <c r="Z2748">
        <v>0.61944401672342775</v>
      </c>
      <c r="AA2748">
        <v>1.4235865102870473</v>
      </c>
      <c r="AB2748">
        <v>12.264513041073428</v>
      </c>
      <c r="AC2748">
        <v>0</v>
      </c>
      <c r="AD2748">
        <v>0.49762366625790011</v>
      </c>
      <c r="AE2748">
        <v>44.93526733276456</v>
      </c>
    </row>
    <row r="2749" spans="1:31" x14ac:dyDescent="0.25">
      <c r="A2749">
        <v>1901479</v>
      </c>
      <c r="B2749">
        <v>1</v>
      </c>
      <c r="C2749" t="s">
        <v>80</v>
      </c>
      <c r="D2749" t="s">
        <v>90</v>
      </c>
      <c r="E2749" t="s">
        <v>131</v>
      </c>
      <c r="F2749" t="s">
        <v>7966</v>
      </c>
      <c r="G2749" t="s">
        <v>283</v>
      </c>
      <c r="H2749" t="s">
        <v>134</v>
      </c>
      <c r="I2749" t="s">
        <v>135</v>
      </c>
      <c r="J2749" t="s">
        <v>136</v>
      </c>
      <c r="K2749" t="s">
        <v>137</v>
      </c>
      <c r="L2749" t="s">
        <v>7967</v>
      </c>
      <c r="M2749" t="s">
        <v>7968</v>
      </c>
      <c r="N2749">
        <v>4.3994444440000002</v>
      </c>
      <c r="O2749">
        <v>0</v>
      </c>
      <c r="P2749">
        <v>122</v>
      </c>
      <c r="Q2749">
        <v>0</v>
      </c>
      <c r="R2749">
        <v>0</v>
      </c>
      <c r="S2749">
        <v>0</v>
      </c>
      <c r="T2749">
        <v>24</v>
      </c>
      <c r="U2749">
        <v>0</v>
      </c>
      <c r="V2749">
        <v>0</v>
      </c>
      <c r="W2749">
        <v>0</v>
      </c>
      <c r="X2749">
        <v>164.96038656105381</v>
      </c>
      <c r="Y2749">
        <v>0</v>
      </c>
      <c r="Z2749">
        <v>0</v>
      </c>
      <c r="AA2749">
        <v>0</v>
      </c>
      <c r="AB2749">
        <v>290.22180839190111</v>
      </c>
      <c r="AC2749">
        <v>0</v>
      </c>
      <c r="AD2749">
        <v>0</v>
      </c>
      <c r="AE2749">
        <v>455.18219495295489</v>
      </c>
    </row>
    <row r="2750" spans="1:31" x14ac:dyDescent="0.25">
      <c r="A2750">
        <v>1901974</v>
      </c>
      <c r="B2750">
        <v>1</v>
      </c>
      <c r="C2750" t="s">
        <v>80</v>
      </c>
      <c r="D2750" t="s">
        <v>106</v>
      </c>
      <c r="E2750" t="s">
        <v>131</v>
      </c>
      <c r="F2750" t="s">
        <v>7969</v>
      </c>
      <c r="G2750" t="s">
        <v>133</v>
      </c>
      <c r="H2750" t="s">
        <v>134</v>
      </c>
      <c r="I2750" t="s">
        <v>135</v>
      </c>
      <c r="J2750" t="s">
        <v>136</v>
      </c>
      <c r="K2750" t="s">
        <v>137</v>
      </c>
      <c r="L2750" t="s">
        <v>7970</v>
      </c>
      <c r="M2750" t="s">
        <v>7971</v>
      </c>
      <c r="N2750">
        <v>2.4069444440000001</v>
      </c>
      <c r="O2750">
        <v>0</v>
      </c>
      <c r="P2750">
        <v>71</v>
      </c>
      <c r="Q2750">
        <v>0</v>
      </c>
      <c r="R2750">
        <v>0</v>
      </c>
      <c r="S2750">
        <v>0</v>
      </c>
      <c r="T2750">
        <v>1</v>
      </c>
      <c r="U2750">
        <v>0</v>
      </c>
      <c r="V2750">
        <v>0</v>
      </c>
      <c r="W2750">
        <v>0</v>
      </c>
      <c r="X2750">
        <v>55.0822657626181</v>
      </c>
      <c r="Y2750">
        <v>0</v>
      </c>
      <c r="Z2750">
        <v>0</v>
      </c>
      <c r="AA2750">
        <v>0</v>
      </c>
      <c r="AB2750">
        <v>4.4868418093255563E-2</v>
      </c>
      <c r="AC2750">
        <v>0</v>
      </c>
      <c r="AD2750">
        <v>0</v>
      </c>
      <c r="AE2750">
        <v>55.127134180711359</v>
      </c>
    </row>
    <row r="2751" spans="1:31" x14ac:dyDescent="0.25">
      <c r="A2751">
        <v>1901147</v>
      </c>
      <c r="B2751">
        <v>1</v>
      </c>
      <c r="C2751" t="s">
        <v>80</v>
      </c>
      <c r="D2751" t="s">
        <v>88</v>
      </c>
      <c r="E2751" t="s">
        <v>140</v>
      </c>
      <c r="F2751" t="s">
        <v>7972</v>
      </c>
      <c r="G2751" t="s">
        <v>342</v>
      </c>
      <c r="H2751" t="s">
        <v>134</v>
      </c>
      <c r="I2751" t="s">
        <v>135</v>
      </c>
      <c r="J2751" t="s">
        <v>136</v>
      </c>
      <c r="K2751" t="s">
        <v>137</v>
      </c>
      <c r="L2751" t="s">
        <v>7973</v>
      </c>
      <c r="M2751" t="s">
        <v>7974</v>
      </c>
      <c r="N2751">
        <v>2.2041666659999999</v>
      </c>
      <c r="O2751">
        <v>0</v>
      </c>
      <c r="P2751">
        <v>21</v>
      </c>
      <c r="Q2751">
        <v>0</v>
      </c>
      <c r="R2751">
        <v>0</v>
      </c>
      <c r="S2751">
        <v>0</v>
      </c>
      <c r="T2751">
        <v>1</v>
      </c>
      <c r="U2751">
        <v>0</v>
      </c>
      <c r="V2751">
        <v>0</v>
      </c>
      <c r="W2751">
        <v>0</v>
      </c>
      <c r="X2751">
        <v>14.20126701186631</v>
      </c>
      <c r="Y2751">
        <v>0</v>
      </c>
      <c r="Z2751">
        <v>0</v>
      </c>
      <c r="AA2751">
        <v>0</v>
      </c>
      <c r="AB2751">
        <v>4.6122812492849175</v>
      </c>
      <c r="AC2751">
        <v>0</v>
      </c>
      <c r="AD2751">
        <v>0</v>
      </c>
      <c r="AE2751">
        <v>18.813548261151226</v>
      </c>
    </row>
    <row r="2752" spans="1:31" x14ac:dyDescent="0.25">
      <c r="A2752">
        <v>1901665</v>
      </c>
      <c r="B2752">
        <v>1</v>
      </c>
      <c r="C2752" t="s">
        <v>81</v>
      </c>
      <c r="D2752" t="s">
        <v>112</v>
      </c>
      <c r="E2752" t="s">
        <v>149</v>
      </c>
      <c r="F2752" t="s">
        <v>7975</v>
      </c>
      <c r="G2752" t="s">
        <v>151</v>
      </c>
      <c r="H2752" t="s">
        <v>134</v>
      </c>
      <c r="I2752" t="s">
        <v>135</v>
      </c>
      <c r="J2752" t="s">
        <v>136</v>
      </c>
      <c r="K2752" t="s">
        <v>137</v>
      </c>
      <c r="L2752" t="s">
        <v>7976</v>
      </c>
      <c r="M2752" t="s">
        <v>7977</v>
      </c>
      <c r="N2752">
        <v>2.835555555</v>
      </c>
      <c r="O2752">
        <v>0</v>
      </c>
      <c r="P2752">
        <v>121</v>
      </c>
      <c r="Q2752">
        <v>0</v>
      </c>
      <c r="R2752">
        <v>12</v>
      </c>
      <c r="S2752">
        <v>0</v>
      </c>
      <c r="T2752">
        <v>12</v>
      </c>
      <c r="U2752">
        <v>0</v>
      </c>
      <c r="V2752">
        <v>1</v>
      </c>
      <c r="W2752">
        <v>0</v>
      </c>
      <c r="X2752">
        <v>78.751232975198377</v>
      </c>
      <c r="Y2752">
        <v>0</v>
      </c>
      <c r="Z2752">
        <v>35.24401289389867</v>
      </c>
      <c r="AA2752">
        <v>0</v>
      </c>
      <c r="AB2752">
        <v>19.330354337538115</v>
      </c>
      <c r="AC2752">
        <v>0</v>
      </c>
      <c r="AD2752">
        <v>412.79724631296665</v>
      </c>
      <c r="AE2752">
        <v>546.12284651960181</v>
      </c>
    </row>
    <row r="2753" spans="1:31" x14ac:dyDescent="0.25">
      <c r="A2753">
        <v>1901333</v>
      </c>
      <c r="B2753">
        <v>1</v>
      </c>
      <c r="C2753" t="s">
        <v>80</v>
      </c>
      <c r="D2753" t="s">
        <v>100</v>
      </c>
      <c r="E2753" t="s">
        <v>131</v>
      </c>
      <c r="F2753" t="s">
        <v>7978</v>
      </c>
      <c r="G2753" t="s">
        <v>2556</v>
      </c>
      <c r="H2753" t="s">
        <v>134</v>
      </c>
      <c r="I2753" t="s">
        <v>135</v>
      </c>
      <c r="J2753" t="s">
        <v>136</v>
      </c>
      <c r="K2753" t="s">
        <v>137</v>
      </c>
      <c r="L2753" t="s">
        <v>7979</v>
      </c>
      <c r="M2753" t="s">
        <v>7980</v>
      </c>
      <c r="N2753">
        <v>3.5680555549999999</v>
      </c>
      <c r="O2753">
        <v>0</v>
      </c>
      <c r="P2753">
        <v>120</v>
      </c>
      <c r="Q2753">
        <v>0</v>
      </c>
      <c r="R2753">
        <v>0</v>
      </c>
      <c r="S2753">
        <v>0</v>
      </c>
      <c r="T2753">
        <v>3</v>
      </c>
      <c r="U2753">
        <v>0</v>
      </c>
      <c r="V2753">
        <v>0</v>
      </c>
      <c r="W2753">
        <v>0</v>
      </c>
      <c r="X2753">
        <v>126.90117260803498</v>
      </c>
      <c r="Y2753">
        <v>0</v>
      </c>
      <c r="Z2753">
        <v>0</v>
      </c>
      <c r="AA2753">
        <v>0</v>
      </c>
      <c r="AB2753">
        <v>48.045780265135704</v>
      </c>
      <c r="AC2753">
        <v>0</v>
      </c>
      <c r="AD2753">
        <v>0</v>
      </c>
      <c r="AE2753">
        <v>174.94695287317069</v>
      </c>
    </row>
    <row r="2754" spans="1:31" x14ac:dyDescent="0.25">
      <c r="A2754">
        <v>1901101</v>
      </c>
      <c r="B2754">
        <v>1</v>
      </c>
      <c r="C2754" t="s">
        <v>80</v>
      </c>
      <c r="D2754" t="s">
        <v>96</v>
      </c>
      <c r="E2754" t="s">
        <v>154</v>
      </c>
      <c r="F2754" t="s">
        <v>7981</v>
      </c>
      <c r="G2754" t="s">
        <v>156</v>
      </c>
      <c r="H2754" t="s">
        <v>157</v>
      </c>
      <c r="I2754" t="s">
        <v>222</v>
      </c>
      <c r="J2754" t="s">
        <v>136</v>
      </c>
      <c r="K2754" t="s">
        <v>137</v>
      </c>
      <c r="L2754" t="s">
        <v>7982</v>
      </c>
      <c r="M2754" t="s">
        <v>7983</v>
      </c>
      <c r="N2754">
        <v>4.3888888000000001E-2</v>
      </c>
      <c r="O2754">
        <v>2</v>
      </c>
      <c r="P2754">
        <v>4249</v>
      </c>
      <c r="Q2754">
        <v>6</v>
      </c>
      <c r="R2754">
        <v>13</v>
      </c>
      <c r="S2754">
        <v>23</v>
      </c>
      <c r="T2754">
        <v>328</v>
      </c>
      <c r="U2754">
        <v>0</v>
      </c>
      <c r="V2754">
        <v>0</v>
      </c>
      <c r="W2754">
        <v>0.21349809415636667</v>
      </c>
      <c r="X2754">
        <v>71.214962565427697</v>
      </c>
      <c r="Y2754">
        <v>0.58052366679608003</v>
      </c>
      <c r="Z2754">
        <v>0.4219873727182662</v>
      </c>
      <c r="AA2754">
        <v>44.533172402430189</v>
      </c>
      <c r="AB2754">
        <v>17.230949768811556</v>
      </c>
      <c r="AC2754">
        <v>0</v>
      </c>
      <c r="AD2754">
        <v>0</v>
      </c>
      <c r="AE2754">
        <v>134.19509387034014</v>
      </c>
    </row>
    <row r="2755" spans="1:31" x14ac:dyDescent="0.25">
      <c r="A2755">
        <v>1901765</v>
      </c>
      <c r="B2755">
        <v>1</v>
      </c>
      <c r="C2755" t="s">
        <v>81</v>
      </c>
      <c r="D2755" t="s">
        <v>117</v>
      </c>
      <c r="E2755" t="s">
        <v>131</v>
      </c>
      <c r="F2755" t="s">
        <v>7984</v>
      </c>
      <c r="G2755" t="s">
        <v>133</v>
      </c>
      <c r="H2755" t="s">
        <v>134</v>
      </c>
      <c r="I2755" t="s">
        <v>135</v>
      </c>
      <c r="J2755" t="s">
        <v>136</v>
      </c>
      <c r="K2755" t="s">
        <v>137</v>
      </c>
      <c r="L2755" t="s">
        <v>7985</v>
      </c>
      <c r="M2755" t="s">
        <v>7986</v>
      </c>
      <c r="N2755">
        <v>2.81</v>
      </c>
      <c r="O2755">
        <v>0</v>
      </c>
      <c r="P2755">
        <v>25</v>
      </c>
      <c r="Q2755">
        <v>0</v>
      </c>
      <c r="R2755">
        <v>1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14.288593450276272</v>
      </c>
      <c r="Y2755">
        <v>0</v>
      </c>
      <c r="Z2755">
        <v>6.442118118305834E-2</v>
      </c>
      <c r="AA2755">
        <v>0</v>
      </c>
      <c r="AB2755">
        <v>0</v>
      </c>
      <c r="AC2755">
        <v>0</v>
      </c>
      <c r="AD2755">
        <v>0</v>
      </c>
      <c r="AE2755">
        <v>14.353014631459331</v>
      </c>
    </row>
    <row r="2756" spans="1:31" x14ac:dyDescent="0.25">
      <c r="A2756">
        <v>1901934</v>
      </c>
      <c r="B2756">
        <v>1</v>
      </c>
      <c r="C2756" t="s">
        <v>80</v>
      </c>
      <c r="D2756" t="s">
        <v>95</v>
      </c>
      <c r="E2756" t="s">
        <v>131</v>
      </c>
      <c r="F2756" t="s">
        <v>7987</v>
      </c>
      <c r="G2756" t="s">
        <v>279</v>
      </c>
      <c r="H2756" t="s">
        <v>134</v>
      </c>
      <c r="I2756" t="s">
        <v>135</v>
      </c>
      <c r="J2756" t="s">
        <v>136</v>
      </c>
      <c r="K2756" t="s">
        <v>137</v>
      </c>
      <c r="L2756" t="s">
        <v>7988</v>
      </c>
      <c r="M2756" t="s">
        <v>7989</v>
      </c>
      <c r="N2756">
        <v>1.985833333</v>
      </c>
      <c r="O2756">
        <v>0</v>
      </c>
      <c r="P2756">
        <v>282</v>
      </c>
      <c r="Q2756">
        <v>0</v>
      </c>
      <c r="R2756">
        <v>0</v>
      </c>
      <c r="S2756">
        <v>0</v>
      </c>
      <c r="T2756">
        <v>9</v>
      </c>
      <c r="U2756">
        <v>0</v>
      </c>
      <c r="V2756">
        <v>0</v>
      </c>
      <c r="W2756">
        <v>0</v>
      </c>
      <c r="X2756">
        <v>153.73711001463826</v>
      </c>
      <c r="Y2756">
        <v>0</v>
      </c>
      <c r="Z2756">
        <v>0</v>
      </c>
      <c r="AA2756">
        <v>0</v>
      </c>
      <c r="AB2756">
        <v>25.305734179422554</v>
      </c>
      <c r="AC2756">
        <v>0</v>
      </c>
      <c r="AD2756">
        <v>0</v>
      </c>
      <c r="AE2756">
        <v>179.04284419406082</v>
      </c>
    </row>
    <row r="2757" spans="1:31" x14ac:dyDescent="0.25">
      <c r="A2757">
        <v>1901187</v>
      </c>
      <c r="B2757">
        <v>1</v>
      </c>
      <c r="C2757" t="s">
        <v>80</v>
      </c>
      <c r="D2757" t="s">
        <v>97</v>
      </c>
      <c r="E2757" t="s">
        <v>154</v>
      </c>
      <c r="F2757" t="s">
        <v>7990</v>
      </c>
      <c r="G2757" t="s">
        <v>202</v>
      </c>
      <c r="H2757" t="s">
        <v>157</v>
      </c>
      <c r="I2757" t="s">
        <v>135</v>
      </c>
      <c r="J2757" t="s">
        <v>136</v>
      </c>
      <c r="K2757" t="s">
        <v>203</v>
      </c>
      <c r="L2757" t="s">
        <v>7991</v>
      </c>
      <c r="M2757" t="s">
        <v>7992</v>
      </c>
      <c r="N2757">
        <v>3.3455555549999998</v>
      </c>
      <c r="O2757">
        <v>0</v>
      </c>
      <c r="P2757">
        <v>304</v>
      </c>
      <c r="Q2757">
        <v>0</v>
      </c>
      <c r="R2757">
        <v>19</v>
      </c>
      <c r="S2757">
        <v>3</v>
      </c>
      <c r="T2757">
        <v>23</v>
      </c>
      <c r="U2757">
        <v>0</v>
      </c>
      <c r="V2757">
        <v>0</v>
      </c>
      <c r="W2757">
        <v>0</v>
      </c>
      <c r="X2757">
        <v>436.13368092902789</v>
      </c>
      <c r="Y2757">
        <v>0</v>
      </c>
      <c r="Z2757">
        <v>40.918361271343407</v>
      </c>
      <c r="AA2757">
        <v>366.2159193989516</v>
      </c>
      <c r="AB2757">
        <v>91.489294149663849</v>
      </c>
      <c r="AC2757">
        <v>0</v>
      </c>
      <c r="AD2757">
        <v>0</v>
      </c>
      <c r="AE2757">
        <v>934.75725574898672</v>
      </c>
    </row>
    <row r="2758" spans="1:31" x14ac:dyDescent="0.25">
      <c r="A2758">
        <v>1901625</v>
      </c>
      <c r="B2758">
        <v>1</v>
      </c>
      <c r="C2758" t="s">
        <v>80</v>
      </c>
      <c r="D2758" t="s">
        <v>105</v>
      </c>
      <c r="E2758" t="s">
        <v>131</v>
      </c>
      <c r="F2758" t="s">
        <v>6654</v>
      </c>
      <c r="G2758" t="s">
        <v>133</v>
      </c>
      <c r="H2758" t="s">
        <v>134</v>
      </c>
      <c r="I2758" t="s">
        <v>135</v>
      </c>
      <c r="J2758" t="s">
        <v>136</v>
      </c>
      <c r="K2758" t="s">
        <v>137</v>
      </c>
      <c r="L2758" t="s">
        <v>7993</v>
      </c>
      <c r="M2758" t="s">
        <v>7994</v>
      </c>
      <c r="N2758">
        <v>4.699166666</v>
      </c>
      <c r="O2758">
        <v>0</v>
      </c>
      <c r="P2758">
        <v>169</v>
      </c>
      <c r="Q2758">
        <v>0</v>
      </c>
      <c r="R2758">
        <v>7</v>
      </c>
      <c r="S2758">
        <v>0</v>
      </c>
      <c r="T2758">
        <v>37</v>
      </c>
      <c r="U2758">
        <v>0</v>
      </c>
      <c r="V2758">
        <v>0</v>
      </c>
      <c r="W2758">
        <v>0</v>
      </c>
      <c r="X2758">
        <v>222.70560674464915</v>
      </c>
      <c r="Y2758">
        <v>0</v>
      </c>
      <c r="Z2758">
        <v>7.5195152388401887</v>
      </c>
      <c r="AA2758">
        <v>0</v>
      </c>
      <c r="AB2758">
        <v>172.71138334605797</v>
      </c>
      <c r="AC2758">
        <v>0</v>
      </c>
      <c r="AD2758">
        <v>0</v>
      </c>
      <c r="AE2758">
        <v>402.93650532954734</v>
      </c>
    </row>
    <row r="2759" spans="1:31" x14ac:dyDescent="0.25">
      <c r="A2759">
        <v>1901293</v>
      </c>
      <c r="B2759">
        <v>1</v>
      </c>
      <c r="C2759" t="s">
        <v>80</v>
      </c>
      <c r="D2759" t="s">
        <v>108</v>
      </c>
      <c r="E2759" t="s">
        <v>220</v>
      </c>
      <c r="F2759" t="s">
        <v>7995</v>
      </c>
      <c r="G2759" t="s">
        <v>156</v>
      </c>
      <c r="H2759" t="s">
        <v>157</v>
      </c>
      <c r="I2759" t="s">
        <v>135</v>
      </c>
      <c r="J2759" t="s">
        <v>136</v>
      </c>
      <c r="K2759" t="s">
        <v>137</v>
      </c>
      <c r="L2759" t="s">
        <v>7996</v>
      </c>
      <c r="M2759" t="s">
        <v>7997</v>
      </c>
      <c r="N2759">
        <v>1.1397222220000001</v>
      </c>
      <c r="O2759">
        <v>0</v>
      </c>
      <c r="P2759">
        <v>665</v>
      </c>
      <c r="Q2759">
        <v>0</v>
      </c>
      <c r="R2759">
        <v>192</v>
      </c>
      <c r="S2759">
        <v>3</v>
      </c>
      <c r="T2759">
        <v>124</v>
      </c>
      <c r="U2759">
        <v>0</v>
      </c>
      <c r="V2759">
        <v>0</v>
      </c>
      <c r="W2759">
        <v>0</v>
      </c>
      <c r="X2759">
        <v>163.05823495906461</v>
      </c>
      <c r="Y2759">
        <v>0</v>
      </c>
      <c r="Z2759">
        <v>466.41451872606399</v>
      </c>
      <c r="AA2759">
        <v>13.878801038547568</v>
      </c>
      <c r="AB2759">
        <v>285.31635022095134</v>
      </c>
      <c r="AC2759">
        <v>0</v>
      </c>
      <c r="AD2759">
        <v>0</v>
      </c>
      <c r="AE2759">
        <v>928.66790494462748</v>
      </c>
    </row>
    <row r="2760" spans="1:31" x14ac:dyDescent="0.25">
      <c r="A2760">
        <v>1901828</v>
      </c>
      <c r="B2760">
        <v>1</v>
      </c>
      <c r="C2760" t="s">
        <v>80</v>
      </c>
      <c r="D2760" t="s">
        <v>94</v>
      </c>
      <c r="E2760" t="s">
        <v>190</v>
      </c>
      <c r="F2760" t="s">
        <v>7998</v>
      </c>
      <c r="G2760" t="s">
        <v>701</v>
      </c>
      <c r="H2760" t="s">
        <v>157</v>
      </c>
      <c r="I2760" t="s">
        <v>135</v>
      </c>
      <c r="J2760" t="s">
        <v>136</v>
      </c>
      <c r="K2760" t="s">
        <v>137</v>
      </c>
      <c r="L2760" t="s">
        <v>7999</v>
      </c>
      <c r="M2760" t="s">
        <v>8000</v>
      </c>
      <c r="N2760">
        <v>8.3716666659999994</v>
      </c>
      <c r="O2760">
        <v>0</v>
      </c>
      <c r="P2760">
        <v>0</v>
      </c>
      <c r="Q2760">
        <v>12</v>
      </c>
      <c r="R2760">
        <v>0</v>
      </c>
      <c r="S2760">
        <v>1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771.45501106746303</v>
      </c>
      <c r="Z2760">
        <v>0</v>
      </c>
      <c r="AA2760">
        <v>1.9930774927538999</v>
      </c>
      <c r="AB2760">
        <v>0</v>
      </c>
      <c r="AC2760">
        <v>0</v>
      </c>
      <c r="AD2760">
        <v>0</v>
      </c>
      <c r="AE2760">
        <v>773.44808856021689</v>
      </c>
    </row>
    <row r="2761" spans="1:31" x14ac:dyDescent="0.25">
      <c r="A2761">
        <v>1901579</v>
      </c>
      <c r="B2761">
        <v>1</v>
      </c>
      <c r="C2761" t="s">
        <v>81</v>
      </c>
      <c r="D2761" t="s">
        <v>128</v>
      </c>
      <c r="E2761" t="s">
        <v>131</v>
      </c>
      <c r="F2761" t="s">
        <v>8001</v>
      </c>
      <c r="G2761" t="s">
        <v>133</v>
      </c>
      <c r="H2761" t="s">
        <v>134</v>
      </c>
      <c r="I2761" t="s">
        <v>135</v>
      </c>
      <c r="J2761" t="s">
        <v>136</v>
      </c>
      <c r="K2761" t="s">
        <v>137</v>
      </c>
      <c r="L2761" t="s">
        <v>8002</v>
      </c>
      <c r="M2761" t="s">
        <v>8003</v>
      </c>
      <c r="N2761">
        <v>2.2036111109999998</v>
      </c>
      <c r="O2761">
        <v>0</v>
      </c>
      <c r="P2761">
        <v>95</v>
      </c>
      <c r="Q2761">
        <v>0</v>
      </c>
      <c r="R2761">
        <v>0</v>
      </c>
      <c r="S2761">
        <v>0</v>
      </c>
      <c r="T2761">
        <v>1</v>
      </c>
      <c r="U2761">
        <v>0</v>
      </c>
      <c r="V2761">
        <v>0</v>
      </c>
      <c r="W2761">
        <v>0</v>
      </c>
      <c r="X2761">
        <v>55.460735501530216</v>
      </c>
      <c r="Y2761">
        <v>0</v>
      </c>
      <c r="Z2761">
        <v>0</v>
      </c>
      <c r="AA2761">
        <v>0</v>
      </c>
      <c r="AB2761">
        <v>5.3000489794779915</v>
      </c>
      <c r="AC2761">
        <v>0</v>
      </c>
      <c r="AD2761">
        <v>0</v>
      </c>
      <c r="AE2761">
        <v>60.760784481008209</v>
      </c>
    </row>
    <row r="2762" spans="1:31" x14ac:dyDescent="0.25">
      <c r="A2762">
        <v>1901542</v>
      </c>
      <c r="B2762">
        <v>1</v>
      </c>
      <c r="C2762" t="s">
        <v>81</v>
      </c>
      <c r="D2762" t="s">
        <v>113</v>
      </c>
      <c r="E2762" t="s">
        <v>131</v>
      </c>
      <c r="F2762" t="s">
        <v>8004</v>
      </c>
      <c r="G2762" t="s">
        <v>133</v>
      </c>
      <c r="H2762" t="s">
        <v>134</v>
      </c>
      <c r="I2762" t="s">
        <v>135</v>
      </c>
      <c r="J2762" t="s">
        <v>136</v>
      </c>
      <c r="K2762" t="s">
        <v>137</v>
      </c>
      <c r="L2762" t="s">
        <v>8005</v>
      </c>
      <c r="M2762" t="s">
        <v>8006</v>
      </c>
      <c r="N2762">
        <v>4.5408333330000001</v>
      </c>
      <c r="O2762">
        <v>0</v>
      </c>
      <c r="P2762">
        <v>26</v>
      </c>
      <c r="Q2762">
        <v>0</v>
      </c>
      <c r="R2762">
        <v>18</v>
      </c>
      <c r="S2762">
        <v>0</v>
      </c>
      <c r="T2762">
        <v>2</v>
      </c>
      <c r="U2762">
        <v>0</v>
      </c>
      <c r="V2762">
        <v>0</v>
      </c>
      <c r="W2762">
        <v>0</v>
      </c>
      <c r="X2762">
        <v>39.369924641142603</v>
      </c>
      <c r="Y2762">
        <v>0</v>
      </c>
      <c r="Z2762">
        <v>46.947022311322691</v>
      </c>
      <c r="AA2762">
        <v>0</v>
      </c>
      <c r="AB2762">
        <v>0.10218656753916001</v>
      </c>
      <c r="AC2762">
        <v>0</v>
      </c>
      <c r="AD2762">
        <v>0</v>
      </c>
      <c r="AE2762">
        <v>86.419133520004451</v>
      </c>
    </row>
    <row r="2763" spans="1:31" x14ac:dyDescent="0.25">
      <c r="A2763">
        <v>1901874</v>
      </c>
      <c r="B2763">
        <v>1</v>
      </c>
      <c r="C2763" t="s">
        <v>80</v>
      </c>
      <c r="D2763" t="s">
        <v>103</v>
      </c>
      <c r="E2763" t="s">
        <v>131</v>
      </c>
      <c r="F2763" t="s">
        <v>8007</v>
      </c>
      <c r="G2763" t="s">
        <v>133</v>
      </c>
      <c r="H2763" t="s">
        <v>134</v>
      </c>
      <c r="I2763" t="s">
        <v>135</v>
      </c>
      <c r="J2763" t="s">
        <v>136</v>
      </c>
      <c r="K2763" t="s">
        <v>137</v>
      </c>
      <c r="L2763" t="s">
        <v>8008</v>
      </c>
      <c r="M2763" t="s">
        <v>8009</v>
      </c>
      <c r="N2763">
        <v>0.63388888799999998</v>
      </c>
      <c r="O2763">
        <v>0</v>
      </c>
      <c r="P2763">
        <v>89</v>
      </c>
      <c r="Q2763">
        <v>0</v>
      </c>
      <c r="R2763">
        <v>2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30.405204580517434</v>
      </c>
      <c r="Y2763">
        <v>0</v>
      </c>
      <c r="Z2763">
        <v>1.6342691977708994</v>
      </c>
      <c r="AA2763">
        <v>0</v>
      </c>
      <c r="AB2763">
        <v>0</v>
      </c>
      <c r="AC2763">
        <v>0</v>
      </c>
      <c r="AD2763">
        <v>0</v>
      </c>
      <c r="AE2763">
        <v>32.039473778288333</v>
      </c>
    </row>
    <row r="2764" spans="1:31" x14ac:dyDescent="0.25">
      <c r="A2764">
        <v>1901682</v>
      </c>
      <c r="B2764">
        <v>1</v>
      </c>
      <c r="C2764" t="s">
        <v>80</v>
      </c>
      <c r="D2764" t="s">
        <v>96</v>
      </c>
      <c r="E2764" t="s">
        <v>154</v>
      </c>
      <c r="F2764" t="s">
        <v>8010</v>
      </c>
      <c r="G2764" t="s">
        <v>156</v>
      </c>
      <c r="H2764" t="s">
        <v>157</v>
      </c>
      <c r="I2764" t="s">
        <v>135</v>
      </c>
      <c r="J2764" t="s">
        <v>136</v>
      </c>
      <c r="K2764" t="s">
        <v>137</v>
      </c>
      <c r="L2764" t="s">
        <v>8011</v>
      </c>
      <c r="M2764" t="s">
        <v>8012</v>
      </c>
      <c r="N2764">
        <v>1.1330555550000001</v>
      </c>
      <c r="O2764">
        <v>0</v>
      </c>
      <c r="P2764">
        <v>842</v>
      </c>
      <c r="Q2764">
        <v>0</v>
      </c>
      <c r="R2764">
        <v>2</v>
      </c>
      <c r="S2764">
        <v>3</v>
      </c>
      <c r="T2764">
        <v>187</v>
      </c>
      <c r="U2764">
        <v>0</v>
      </c>
      <c r="V2764">
        <v>1</v>
      </c>
      <c r="W2764">
        <v>0</v>
      </c>
      <c r="X2764">
        <v>450.6199900759907</v>
      </c>
      <c r="Y2764">
        <v>0</v>
      </c>
      <c r="Z2764">
        <v>2.7827620028881999</v>
      </c>
      <c r="AA2764">
        <v>42.102571026433885</v>
      </c>
      <c r="AB2764">
        <v>325.08413409617128</v>
      </c>
      <c r="AC2764">
        <v>0</v>
      </c>
      <c r="AD2764">
        <v>25.210166856507449</v>
      </c>
      <c r="AE2764">
        <v>845.79962405799154</v>
      </c>
    </row>
    <row r="2765" spans="1:31" x14ac:dyDescent="0.25">
      <c r="A2765">
        <v>1901439</v>
      </c>
      <c r="B2765">
        <v>1</v>
      </c>
      <c r="C2765" t="s">
        <v>80</v>
      </c>
      <c r="D2765" t="s">
        <v>96</v>
      </c>
      <c r="E2765" t="s">
        <v>131</v>
      </c>
      <c r="F2765" t="s">
        <v>8013</v>
      </c>
      <c r="G2765" t="s">
        <v>1162</v>
      </c>
      <c r="H2765" t="s">
        <v>134</v>
      </c>
      <c r="I2765" t="s">
        <v>135</v>
      </c>
      <c r="J2765" t="s">
        <v>136</v>
      </c>
      <c r="K2765" t="s">
        <v>137</v>
      </c>
      <c r="L2765" t="s">
        <v>8014</v>
      </c>
      <c r="M2765" t="s">
        <v>8015</v>
      </c>
      <c r="N2765">
        <v>7.4161111110000002</v>
      </c>
      <c r="O2765">
        <v>0</v>
      </c>
      <c r="P2765">
        <v>39</v>
      </c>
      <c r="Q2765">
        <v>0</v>
      </c>
      <c r="R2765">
        <v>0</v>
      </c>
      <c r="S2765">
        <v>0</v>
      </c>
      <c r="T2765">
        <v>2</v>
      </c>
      <c r="U2765">
        <v>0</v>
      </c>
      <c r="V2765">
        <v>0</v>
      </c>
      <c r="W2765">
        <v>0</v>
      </c>
      <c r="X2765">
        <v>159.64862663522894</v>
      </c>
      <c r="Y2765">
        <v>0</v>
      </c>
      <c r="Z2765">
        <v>0</v>
      </c>
      <c r="AA2765">
        <v>0</v>
      </c>
      <c r="AB2765">
        <v>18.883597912292263</v>
      </c>
      <c r="AC2765">
        <v>0</v>
      </c>
      <c r="AD2765">
        <v>0</v>
      </c>
      <c r="AE2765">
        <v>178.5322245475212</v>
      </c>
    </row>
    <row r="2766" spans="1:31" x14ac:dyDescent="0.25">
      <c r="A2766">
        <v>1901041</v>
      </c>
      <c r="B2766">
        <v>1</v>
      </c>
      <c r="C2766" t="s">
        <v>81</v>
      </c>
      <c r="D2766" t="s">
        <v>128</v>
      </c>
      <c r="E2766" t="s">
        <v>131</v>
      </c>
      <c r="F2766" t="s">
        <v>8016</v>
      </c>
      <c r="G2766" t="s">
        <v>133</v>
      </c>
      <c r="H2766" t="s">
        <v>134</v>
      </c>
      <c r="I2766" t="s">
        <v>135</v>
      </c>
      <c r="J2766" t="s">
        <v>136</v>
      </c>
      <c r="K2766" t="s">
        <v>137</v>
      </c>
      <c r="L2766" t="s">
        <v>8017</v>
      </c>
      <c r="M2766" t="s">
        <v>8018</v>
      </c>
      <c r="N2766">
        <v>4.068333333</v>
      </c>
      <c r="O2766">
        <v>0</v>
      </c>
      <c r="P2766">
        <v>0</v>
      </c>
      <c r="Q2766">
        <v>0</v>
      </c>
      <c r="R2766">
        <v>1</v>
      </c>
      <c r="S2766">
        <v>0</v>
      </c>
      <c r="T2766">
        <v>2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7.7194074104216664E-3</v>
      </c>
      <c r="AA2766">
        <v>0</v>
      </c>
      <c r="AB2766">
        <v>5.0849298300448575</v>
      </c>
      <c r="AC2766">
        <v>0</v>
      </c>
      <c r="AD2766">
        <v>0</v>
      </c>
      <c r="AE2766">
        <v>5.0926492374552792</v>
      </c>
    </row>
    <row r="2767" spans="1:31" x14ac:dyDescent="0.25">
      <c r="A2767">
        <v>1901141</v>
      </c>
      <c r="B2767">
        <v>1</v>
      </c>
      <c r="C2767" t="s">
        <v>80</v>
      </c>
      <c r="D2767" t="s">
        <v>100</v>
      </c>
      <c r="E2767" t="s">
        <v>190</v>
      </c>
      <c r="F2767" t="s">
        <v>8019</v>
      </c>
      <c r="G2767" t="s">
        <v>241</v>
      </c>
      <c r="H2767" t="s">
        <v>157</v>
      </c>
      <c r="I2767" t="s">
        <v>135</v>
      </c>
      <c r="J2767" t="s">
        <v>136</v>
      </c>
      <c r="K2767" t="s">
        <v>137</v>
      </c>
      <c r="L2767" t="s">
        <v>8020</v>
      </c>
      <c r="M2767" t="s">
        <v>8021</v>
      </c>
      <c r="N2767">
        <v>0.97444444399999997</v>
      </c>
      <c r="O2767">
        <v>0</v>
      </c>
      <c r="P2767">
        <v>0</v>
      </c>
      <c r="Q2767">
        <v>0</v>
      </c>
      <c r="R2767">
        <v>0</v>
      </c>
      <c r="S2767">
        <v>1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5.0351824657438637</v>
      </c>
      <c r="AB2767">
        <v>0</v>
      </c>
      <c r="AC2767">
        <v>0</v>
      </c>
      <c r="AD2767">
        <v>0</v>
      </c>
      <c r="AE2767">
        <v>5.0351824657438637</v>
      </c>
    </row>
    <row r="2768" spans="1:31" x14ac:dyDescent="0.25">
      <c r="A2768">
        <v>1901980</v>
      </c>
      <c r="B2768">
        <v>1</v>
      </c>
      <c r="C2768" t="s">
        <v>80</v>
      </c>
      <c r="D2768" t="s">
        <v>88</v>
      </c>
      <c r="E2768" t="s">
        <v>140</v>
      </c>
      <c r="F2768" t="s">
        <v>8022</v>
      </c>
      <c r="G2768" t="s">
        <v>342</v>
      </c>
      <c r="H2768" t="s">
        <v>134</v>
      </c>
      <c r="I2768" t="s">
        <v>135</v>
      </c>
      <c r="J2768" t="s">
        <v>136</v>
      </c>
      <c r="K2768" t="s">
        <v>137</v>
      </c>
      <c r="L2768" t="s">
        <v>8023</v>
      </c>
      <c r="M2768" t="s">
        <v>8024</v>
      </c>
      <c r="N2768">
        <v>0.64583333300000001</v>
      </c>
      <c r="O2768">
        <v>0</v>
      </c>
      <c r="P2768">
        <v>9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2.08619567894725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2.08619567894725</v>
      </c>
    </row>
    <row r="2769" spans="1:31" x14ac:dyDescent="0.25">
      <c r="A2769">
        <v>1901064</v>
      </c>
      <c r="B2769">
        <v>1</v>
      </c>
      <c r="C2769" t="s">
        <v>80</v>
      </c>
      <c r="D2769" t="s">
        <v>111</v>
      </c>
      <c r="E2769" t="s">
        <v>160</v>
      </c>
      <c r="F2769" t="s">
        <v>8025</v>
      </c>
      <c r="G2769" t="s">
        <v>162</v>
      </c>
      <c r="H2769" t="s">
        <v>134</v>
      </c>
      <c r="I2769" t="s">
        <v>135</v>
      </c>
      <c r="J2769" t="s">
        <v>136</v>
      </c>
      <c r="K2769" t="s">
        <v>137</v>
      </c>
      <c r="L2769" t="s">
        <v>8026</v>
      </c>
      <c r="M2769" t="s">
        <v>8027</v>
      </c>
      <c r="N2769">
        <v>0.87027777699999997</v>
      </c>
      <c r="O2769">
        <v>0</v>
      </c>
      <c r="P2769">
        <v>97</v>
      </c>
      <c r="Q2769">
        <v>0</v>
      </c>
      <c r="R2769">
        <v>0</v>
      </c>
      <c r="S2769">
        <v>0</v>
      </c>
      <c r="T2769">
        <v>24</v>
      </c>
      <c r="U2769">
        <v>0</v>
      </c>
      <c r="V2769">
        <v>0</v>
      </c>
      <c r="W2769">
        <v>0</v>
      </c>
      <c r="X2769">
        <v>22.484288428932938</v>
      </c>
      <c r="Y2769">
        <v>0</v>
      </c>
      <c r="Z2769">
        <v>0</v>
      </c>
      <c r="AA2769">
        <v>0</v>
      </c>
      <c r="AB2769">
        <v>31.283590493586665</v>
      </c>
      <c r="AC2769">
        <v>0</v>
      </c>
      <c r="AD2769">
        <v>0</v>
      </c>
      <c r="AE2769">
        <v>53.7678789225196</v>
      </c>
    </row>
    <row r="2770" spans="1:31" x14ac:dyDescent="0.25">
      <c r="A2770">
        <v>1901748</v>
      </c>
      <c r="B2770">
        <v>1</v>
      </c>
      <c r="C2770" t="s">
        <v>80</v>
      </c>
      <c r="D2770" t="s">
        <v>110</v>
      </c>
      <c r="E2770" t="s">
        <v>149</v>
      </c>
      <c r="F2770" t="s">
        <v>8028</v>
      </c>
      <c r="G2770" t="s">
        <v>279</v>
      </c>
      <c r="H2770" t="s">
        <v>134</v>
      </c>
      <c r="I2770" t="s">
        <v>135</v>
      </c>
      <c r="J2770" t="s">
        <v>136</v>
      </c>
      <c r="K2770" t="s">
        <v>137</v>
      </c>
      <c r="L2770" t="s">
        <v>8029</v>
      </c>
      <c r="M2770" t="s">
        <v>8030</v>
      </c>
      <c r="N2770">
        <v>1.007777777</v>
      </c>
      <c r="O2770">
        <v>0</v>
      </c>
      <c r="P2770">
        <v>334</v>
      </c>
      <c r="Q2770">
        <v>0</v>
      </c>
      <c r="R2770">
        <v>0</v>
      </c>
      <c r="S2770">
        <v>0</v>
      </c>
      <c r="T2770">
        <v>48</v>
      </c>
      <c r="U2770">
        <v>0</v>
      </c>
      <c r="V2770">
        <v>0</v>
      </c>
      <c r="W2770">
        <v>0</v>
      </c>
      <c r="X2770">
        <v>122.64516697767361</v>
      </c>
      <c r="Y2770">
        <v>0</v>
      </c>
      <c r="Z2770">
        <v>0</v>
      </c>
      <c r="AA2770">
        <v>0</v>
      </c>
      <c r="AB2770">
        <v>71.114764325201591</v>
      </c>
      <c r="AC2770">
        <v>0</v>
      </c>
      <c r="AD2770">
        <v>0</v>
      </c>
      <c r="AE2770">
        <v>193.7599313028752</v>
      </c>
    </row>
    <row r="2771" spans="1:31" x14ac:dyDescent="0.25">
      <c r="A2771">
        <v>1901250</v>
      </c>
      <c r="B2771">
        <v>1</v>
      </c>
      <c r="C2771" t="s">
        <v>80</v>
      </c>
      <c r="D2771" t="s">
        <v>100</v>
      </c>
      <c r="E2771" t="s">
        <v>190</v>
      </c>
      <c r="F2771" t="s">
        <v>8031</v>
      </c>
      <c r="G2771" t="s">
        <v>241</v>
      </c>
      <c r="H2771" t="s">
        <v>157</v>
      </c>
      <c r="I2771" t="s">
        <v>135</v>
      </c>
      <c r="J2771" t="s">
        <v>136</v>
      </c>
      <c r="K2771" t="s">
        <v>137</v>
      </c>
      <c r="L2771" t="s">
        <v>8032</v>
      </c>
      <c r="M2771" t="s">
        <v>8033</v>
      </c>
      <c r="N2771">
        <v>1.8574999999999999</v>
      </c>
      <c r="O2771">
        <v>0</v>
      </c>
      <c r="P2771">
        <v>23</v>
      </c>
      <c r="Q2771">
        <v>0</v>
      </c>
      <c r="R2771">
        <v>7</v>
      </c>
      <c r="S2771">
        <v>0</v>
      </c>
      <c r="T2771">
        <v>17</v>
      </c>
      <c r="U2771">
        <v>0</v>
      </c>
      <c r="V2771">
        <v>0</v>
      </c>
      <c r="W2771">
        <v>0</v>
      </c>
      <c r="X2771">
        <v>14.149568432333679</v>
      </c>
      <c r="Y2771">
        <v>0</v>
      </c>
      <c r="Z2771">
        <v>20.861291817609423</v>
      </c>
      <c r="AA2771">
        <v>0</v>
      </c>
      <c r="AB2771">
        <v>104.62534437850391</v>
      </c>
      <c r="AC2771">
        <v>0</v>
      </c>
      <c r="AD2771">
        <v>0</v>
      </c>
      <c r="AE2771">
        <v>139.63620462844702</v>
      </c>
    </row>
    <row r="2772" spans="1:31" x14ac:dyDescent="0.25">
      <c r="A2772">
        <v>1901207</v>
      </c>
      <c r="B2772">
        <v>1</v>
      </c>
      <c r="C2772" t="s">
        <v>81</v>
      </c>
      <c r="D2772" t="s">
        <v>113</v>
      </c>
      <c r="E2772" t="s">
        <v>140</v>
      </c>
      <c r="F2772" t="s">
        <v>8034</v>
      </c>
      <c r="G2772" t="s">
        <v>342</v>
      </c>
      <c r="H2772" t="s">
        <v>134</v>
      </c>
      <c r="I2772" t="s">
        <v>135</v>
      </c>
      <c r="J2772" t="s">
        <v>136</v>
      </c>
      <c r="K2772" t="s">
        <v>137</v>
      </c>
      <c r="L2772" t="s">
        <v>8035</v>
      </c>
      <c r="M2772" t="s">
        <v>8036</v>
      </c>
      <c r="N2772">
        <v>1.5094444440000001</v>
      </c>
      <c r="O2772">
        <v>0</v>
      </c>
      <c r="P2772">
        <v>1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0.37179655086828339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0.37179655086828339</v>
      </c>
    </row>
    <row r="2773" spans="1:31" x14ac:dyDescent="0.25">
      <c r="A2773">
        <v>1901058</v>
      </c>
      <c r="B2773">
        <v>1</v>
      </c>
      <c r="C2773" t="s">
        <v>81</v>
      </c>
      <c r="D2773" t="s">
        <v>112</v>
      </c>
      <c r="E2773" t="s">
        <v>131</v>
      </c>
      <c r="F2773" t="s">
        <v>8037</v>
      </c>
      <c r="G2773" t="s">
        <v>133</v>
      </c>
      <c r="H2773" t="s">
        <v>134</v>
      </c>
      <c r="I2773" t="s">
        <v>135</v>
      </c>
      <c r="J2773" t="s">
        <v>136</v>
      </c>
      <c r="K2773" t="s">
        <v>137</v>
      </c>
      <c r="L2773" t="s">
        <v>8038</v>
      </c>
      <c r="M2773" t="s">
        <v>8039</v>
      </c>
      <c r="N2773">
        <v>1.064166666</v>
      </c>
      <c r="O2773">
        <v>0</v>
      </c>
      <c r="P2773">
        <v>113</v>
      </c>
      <c r="Q2773">
        <v>0</v>
      </c>
      <c r="R2773">
        <v>1</v>
      </c>
      <c r="S2773">
        <v>0</v>
      </c>
      <c r="T2773">
        <v>8</v>
      </c>
      <c r="U2773">
        <v>0</v>
      </c>
      <c r="V2773">
        <v>0</v>
      </c>
      <c r="W2773">
        <v>0</v>
      </c>
      <c r="X2773">
        <v>21.950078976549623</v>
      </c>
      <c r="Y2773">
        <v>0</v>
      </c>
      <c r="Z2773">
        <v>4.0928695668045828E-2</v>
      </c>
      <c r="AA2773">
        <v>0</v>
      </c>
      <c r="AB2773">
        <v>2.771082462694539</v>
      </c>
      <c r="AC2773">
        <v>0</v>
      </c>
      <c r="AD2773">
        <v>0</v>
      </c>
      <c r="AE2773">
        <v>24.76209013491221</v>
      </c>
    </row>
    <row r="2774" spans="1:31" x14ac:dyDescent="0.25">
      <c r="A2774">
        <v>1901270</v>
      </c>
      <c r="B2774">
        <v>1</v>
      </c>
      <c r="C2774" t="s">
        <v>81</v>
      </c>
      <c r="D2774" t="s">
        <v>118</v>
      </c>
      <c r="E2774" t="s">
        <v>220</v>
      </c>
      <c r="F2774" t="s">
        <v>8040</v>
      </c>
      <c r="G2774" t="s">
        <v>156</v>
      </c>
      <c r="H2774" t="s">
        <v>157</v>
      </c>
      <c r="I2774" t="s">
        <v>222</v>
      </c>
      <c r="J2774" t="s">
        <v>136</v>
      </c>
      <c r="K2774" t="s">
        <v>137</v>
      </c>
      <c r="L2774" t="s">
        <v>8041</v>
      </c>
      <c r="M2774" t="s">
        <v>8042</v>
      </c>
      <c r="N2774">
        <v>1.6666666E-2</v>
      </c>
      <c r="O2774">
        <v>1</v>
      </c>
      <c r="P2774">
        <v>247</v>
      </c>
      <c r="Q2774">
        <v>56</v>
      </c>
      <c r="R2774">
        <v>23</v>
      </c>
      <c r="S2774">
        <v>5</v>
      </c>
      <c r="T2774">
        <v>22</v>
      </c>
      <c r="U2774">
        <v>0</v>
      </c>
      <c r="V2774">
        <v>0</v>
      </c>
      <c r="W2774">
        <v>4.6531977798899997E-2</v>
      </c>
      <c r="X2774">
        <v>1.0314784752544666</v>
      </c>
      <c r="Y2774">
        <v>3.0436708569508832</v>
      </c>
      <c r="Z2774">
        <v>1.8603649281187999</v>
      </c>
      <c r="AA2774">
        <v>0.30188112434700004</v>
      </c>
      <c r="AB2774">
        <v>0.1694298839277</v>
      </c>
      <c r="AC2774">
        <v>0</v>
      </c>
      <c r="AD2774">
        <v>0</v>
      </c>
      <c r="AE2774">
        <v>6.4533572463977498</v>
      </c>
    </row>
    <row r="2775" spans="1:31" x14ac:dyDescent="0.25">
      <c r="A2775">
        <v>1901768</v>
      </c>
      <c r="B2775">
        <v>1</v>
      </c>
      <c r="C2775" t="s">
        <v>81</v>
      </c>
      <c r="D2775" t="s">
        <v>123</v>
      </c>
      <c r="E2775" t="s">
        <v>131</v>
      </c>
      <c r="F2775" t="s">
        <v>8043</v>
      </c>
      <c r="G2775" t="s">
        <v>133</v>
      </c>
      <c r="H2775" t="s">
        <v>134</v>
      </c>
      <c r="I2775" t="s">
        <v>135</v>
      </c>
      <c r="J2775" t="s">
        <v>136</v>
      </c>
      <c r="K2775" t="s">
        <v>137</v>
      </c>
      <c r="L2775" t="s">
        <v>8044</v>
      </c>
      <c r="M2775" t="s">
        <v>8045</v>
      </c>
      <c r="N2775">
        <v>4.5177777770000001</v>
      </c>
      <c r="O2775">
        <v>0</v>
      </c>
      <c r="P2775">
        <v>443</v>
      </c>
      <c r="Q2775">
        <v>0</v>
      </c>
      <c r="R2775">
        <v>0</v>
      </c>
      <c r="S2775">
        <v>0</v>
      </c>
      <c r="T2775">
        <v>31</v>
      </c>
      <c r="U2775">
        <v>0</v>
      </c>
      <c r="V2775">
        <v>0</v>
      </c>
      <c r="W2775">
        <v>0</v>
      </c>
      <c r="X2775">
        <v>525.10512455003186</v>
      </c>
      <c r="Y2775">
        <v>0</v>
      </c>
      <c r="Z2775">
        <v>0</v>
      </c>
      <c r="AA2775">
        <v>0</v>
      </c>
      <c r="AB2775">
        <v>82.675100695074548</v>
      </c>
      <c r="AC2775">
        <v>0</v>
      </c>
      <c r="AD2775">
        <v>0</v>
      </c>
      <c r="AE2775">
        <v>607.78022524510641</v>
      </c>
    </row>
    <row r="2776" spans="1:31" x14ac:dyDescent="0.25">
      <c r="A2776">
        <v>1901021</v>
      </c>
      <c r="B2776">
        <v>1</v>
      </c>
      <c r="C2776" t="s">
        <v>81</v>
      </c>
      <c r="D2776" t="s">
        <v>128</v>
      </c>
      <c r="E2776" t="s">
        <v>154</v>
      </c>
      <c r="F2776" t="s">
        <v>8046</v>
      </c>
      <c r="G2776" t="s">
        <v>156</v>
      </c>
      <c r="H2776" t="s">
        <v>157</v>
      </c>
      <c r="I2776" t="s">
        <v>135</v>
      </c>
      <c r="J2776" t="s">
        <v>136</v>
      </c>
      <c r="K2776" t="s">
        <v>137</v>
      </c>
      <c r="L2776" t="s">
        <v>8047</v>
      </c>
      <c r="M2776" t="s">
        <v>8048</v>
      </c>
      <c r="N2776">
        <v>0.42444444399999998</v>
      </c>
      <c r="O2776">
        <v>7</v>
      </c>
      <c r="P2776">
        <v>71</v>
      </c>
      <c r="Q2776">
        <v>34</v>
      </c>
      <c r="R2776">
        <v>7</v>
      </c>
      <c r="S2776">
        <v>4</v>
      </c>
      <c r="T2776">
        <v>6</v>
      </c>
      <c r="U2776">
        <v>0</v>
      </c>
      <c r="V2776">
        <v>0</v>
      </c>
      <c r="W2776">
        <v>1.2165112992867466</v>
      </c>
      <c r="X2776">
        <v>4.2492984565566241</v>
      </c>
      <c r="Y2776">
        <v>14.23542218282862</v>
      </c>
      <c r="Z2776">
        <v>7.0911178201234133</v>
      </c>
      <c r="AA2776">
        <v>10.431695100102356</v>
      </c>
      <c r="AB2776">
        <v>1.0501007559826534</v>
      </c>
      <c r="AC2776">
        <v>0</v>
      </c>
      <c r="AD2776">
        <v>0</v>
      </c>
      <c r="AE2776">
        <v>38.27414561488041</v>
      </c>
    </row>
    <row r="2777" spans="1:31" x14ac:dyDescent="0.25">
      <c r="A2777">
        <v>1901164</v>
      </c>
      <c r="B2777">
        <v>1</v>
      </c>
      <c r="C2777" t="s">
        <v>80</v>
      </c>
      <c r="D2777" t="s">
        <v>87</v>
      </c>
      <c r="E2777" t="s">
        <v>149</v>
      </c>
      <c r="F2777" t="s">
        <v>8049</v>
      </c>
      <c r="G2777" t="s">
        <v>151</v>
      </c>
      <c r="H2777" t="s">
        <v>134</v>
      </c>
      <c r="I2777" t="s">
        <v>135</v>
      </c>
      <c r="J2777" t="s">
        <v>136</v>
      </c>
      <c r="K2777" t="s">
        <v>137</v>
      </c>
      <c r="L2777" t="s">
        <v>8050</v>
      </c>
      <c r="M2777" t="s">
        <v>8051</v>
      </c>
      <c r="N2777">
        <v>1.4727777769999999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16</v>
      </c>
      <c r="U2777">
        <v>0</v>
      </c>
      <c r="V2777">
        <v>2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178.17420549996825</v>
      </c>
      <c r="AC2777">
        <v>0</v>
      </c>
      <c r="AD2777">
        <v>31.575929787826727</v>
      </c>
      <c r="AE2777">
        <v>209.75013528779499</v>
      </c>
    </row>
    <row r="2778" spans="1:31" x14ac:dyDescent="0.25">
      <c r="A2778">
        <v>1901605</v>
      </c>
      <c r="B2778">
        <v>1</v>
      </c>
      <c r="C2778" t="s">
        <v>80</v>
      </c>
      <c r="D2778" t="s">
        <v>94</v>
      </c>
      <c r="E2778" t="s">
        <v>131</v>
      </c>
      <c r="F2778" t="s">
        <v>8052</v>
      </c>
      <c r="G2778" t="s">
        <v>439</v>
      </c>
      <c r="H2778" t="s">
        <v>134</v>
      </c>
      <c r="I2778" t="s">
        <v>135</v>
      </c>
      <c r="J2778" t="s">
        <v>136</v>
      </c>
      <c r="K2778" t="s">
        <v>137</v>
      </c>
      <c r="L2778" t="s">
        <v>8053</v>
      </c>
      <c r="M2778" t="s">
        <v>8054</v>
      </c>
      <c r="N2778">
        <v>2.1430555550000001</v>
      </c>
      <c r="O2778">
        <v>0</v>
      </c>
      <c r="P2778">
        <v>106</v>
      </c>
      <c r="Q2778">
        <v>0</v>
      </c>
      <c r="R2778">
        <v>0</v>
      </c>
      <c r="S2778">
        <v>0</v>
      </c>
      <c r="T2778">
        <v>16</v>
      </c>
      <c r="U2778">
        <v>0</v>
      </c>
      <c r="V2778">
        <v>0</v>
      </c>
      <c r="W2778">
        <v>0</v>
      </c>
      <c r="X2778">
        <v>67.540741599206342</v>
      </c>
      <c r="Y2778">
        <v>0</v>
      </c>
      <c r="Z2778">
        <v>0</v>
      </c>
      <c r="AA2778">
        <v>0</v>
      </c>
      <c r="AB2778">
        <v>102.10115711289404</v>
      </c>
      <c r="AC2778">
        <v>0</v>
      </c>
      <c r="AD2778">
        <v>0</v>
      </c>
      <c r="AE2778">
        <v>169.64189871210039</v>
      </c>
    </row>
    <row r="2779" spans="1:31" x14ac:dyDescent="0.25">
      <c r="A2779">
        <v>1901313</v>
      </c>
      <c r="B2779">
        <v>1</v>
      </c>
      <c r="C2779" t="s">
        <v>80</v>
      </c>
      <c r="D2779" t="s">
        <v>82</v>
      </c>
      <c r="E2779" t="s">
        <v>160</v>
      </c>
      <c r="F2779" t="s">
        <v>8055</v>
      </c>
      <c r="G2779" t="s">
        <v>133</v>
      </c>
      <c r="H2779" t="s">
        <v>134</v>
      </c>
      <c r="I2779" t="s">
        <v>135</v>
      </c>
      <c r="J2779" t="s">
        <v>136</v>
      </c>
      <c r="K2779" t="s">
        <v>137</v>
      </c>
      <c r="L2779" t="s">
        <v>8056</v>
      </c>
      <c r="M2779" t="s">
        <v>8057</v>
      </c>
      <c r="N2779">
        <v>1.594166666</v>
      </c>
      <c r="O2779">
        <v>0</v>
      </c>
      <c r="P2779">
        <v>83</v>
      </c>
      <c r="Q2779">
        <v>0</v>
      </c>
      <c r="R2779">
        <v>0</v>
      </c>
      <c r="S2779">
        <v>0</v>
      </c>
      <c r="T2779">
        <v>15</v>
      </c>
      <c r="U2779">
        <v>0</v>
      </c>
      <c r="V2779">
        <v>0</v>
      </c>
      <c r="W2779">
        <v>0</v>
      </c>
      <c r="X2779">
        <v>50.270687867138477</v>
      </c>
      <c r="Y2779">
        <v>0</v>
      </c>
      <c r="Z2779">
        <v>0</v>
      </c>
      <c r="AA2779">
        <v>0</v>
      </c>
      <c r="AB2779">
        <v>122.24592568614158</v>
      </c>
      <c r="AC2779">
        <v>0</v>
      </c>
      <c r="AD2779">
        <v>0</v>
      </c>
      <c r="AE2779">
        <v>172.51661355328005</v>
      </c>
    </row>
    <row r="2780" spans="1:31" x14ac:dyDescent="0.25">
      <c r="A2780">
        <v>1901562</v>
      </c>
      <c r="B2780">
        <v>1</v>
      </c>
      <c r="C2780" t="s">
        <v>80</v>
      </c>
      <c r="D2780" t="s">
        <v>84</v>
      </c>
      <c r="E2780" t="s">
        <v>140</v>
      </c>
      <c r="F2780" t="s">
        <v>8058</v>
      </c>
      <c r="G2780" t="s">
        <v>217</v>
      </c>
      <c r="H2780" t="s">
        <v>134</v>
      </c>
      <c r="I2780" t="s">
        <v>135</v>
      </c>
      <c r="J2780" t="s">
        <v>136</v>
      </c>
      <c r="K2780" t="s">
        <v>137</v>
      </c>
      <c r="L2780" t="s">
        <v>8059</v>
      </c>
      <c r="M2780" t="s">
        <v>8060</v>
      </c>
      <c r="N2780">
        <v>5.6461111109999997</v>
      </c>
      <c r="O2780">
        <v>0</v>
      </c>
      <c r="P2780">
        <v>2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5.1265115087189326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5.1265115087189326</v>
      </c>
    </row>
    <row r="2781" spans="1:31" x14ac:dyDescent="0.25">
      <c r="A2781">
        <v>1901359</v>
      </c>
      <c r="B2781">
        <v>1</v>
      </c>
      <c r="C2781" t="s">
        <v>80</v>
      </c>
      <c r="D2781" t="s">
        <v>84</v>
      </c>
      <c r="E2781" t="s">
        <v>190</v>
      </c>
      <c r="F2781" t="s">
        <v>8061</v>
      </c>
      <c r="G2781" t="s">
        <v>304</v>
      </c>
      <c r="H2781" t="s">
        <v>157</v>
      </c>
      <c r="I2781" t="s">
        <v>135</v>
      </c>
      <c r="J2781" t="s">
        <v>136</v>
      </c>
      <c r="K2781" t="s">
        <v>137</v>
      </c>
      <c r="L2781" t="s">
        <v>8062</v>
      </c>
      <c r="M2781" t="s">
        <v>8063</v>
      </c>
      <c r="N2781">
        <v>1.3477777769999999</v>
      </c>
      <c r="O2781">
        <v>0</v>
      </c>
      <c r="P2781">
        <v>377</v>
      </c>
      <c r="Q2781">
        <v>0</v>
      </c>
      <c r="R2781">
        <v>0</v>
      </c>
      <c r="S2781">
        <v>0</v>
      </c>
      <c r="T2781">
        <v>22</v>
      </c>
      <c r="U2781">
        <v>0</v>
      </c>
      <c r="V2781">
        <v>1</v>
      </c>
      <c r="W2781">
        <v>0</v>
      </c>
      <c r="X2781">
        <v>126.8358341283067</v>
      </c>
      <c r="Y2781">
        <v>0</v>
      </c>
      <c r="Z2781">
        <v>0</v>
      </c>
      <c r="AA2781">
        <v>0</v>
      </c>
      <c r="AB2781">
        <v>103.80145503563207</v>
      </c>
      <c r="AC2781">
        <v>0</v>
      </c>
      <c r="AD2781">
        <v>15.336245981449213</v>
      </c>
      <c r="AE2781">
        <v>245.97353514538798</v>
      </c>
    </row>
    <row r="2782" spans="1:31" x14ac:dyDescent="0.25">
      <c r="A2782">
        <v>1902023</v>
      </c>
      <c r="B2782">
        <v>1</v>
      </c>
      <c r="C2782" t="s">
        <v>80</v>
      </c>
      <c r="D2782" t="s">
        <v>83</v>
      </c>
      <c r="E2782" t="s">
        <v>140</v>
      </c>
      <c r="F2782" t="s">
        <v>8064</v>
      </c>
      <c r="G2782" t="s">
        <v>342</v>
      </c>
      <c r="H2782" t="s">
        <v>134</v>
      </c>
      <c r="I2782" t="s">
        <v>135</v>
      </c>
      <c r="J2782" t="s">
        <v>136</v>
      </c>
      <c r="K2782" t="s">
        <v>137</v>
      </c>
      <c r="L2782" t="s">
        <v>8065</v>
      </c>
      <c r="M2782" t="s">
        <v>8066</v>
      </c>
      <c r="N2782">
        <v>0.83666666599999995</v>
      </c>
      <c r="O2782">
        <v>0</v>
      </c>
      <c r="P2782">
        <v>7</v>
      </c>
      <c r="Q2782">
        <v>0</v>
      </c>
      <c r="R2782">
        <v>0</v>
      </c>
      <c r="S2782">
        <v>0</v>
      </c>
      <c r="T2782">
        <v>4</v>
      </c>
      <c r="U2782">
        <v>0</v>
      </c>
      <c r="V2782">
        <v>0</v>
      </c>
      <c r="W2782">
        <v>0</v>
      </c>
      <c r="X2782">
        <v>2.0739352713226</v>
      </c>
      <c r="Y2782">
        <v>0</v>
      </c>
      <c r="Z2782">
        <v>0</v>
      </c>
      <c r="AA2782">
        <v>0</v>
      </c>
      <c r="AB2782">
        <v>0.13726222227580001</v>
      </c>
      <c r="AC2782">
        <v>0</v>
      </c>
      <c r="AD2782">
        <v>0</v>
      </c>
      <c r="AE2782">
        <v>2.2111974935984002</v>
      </c>
    </row>
    <row r="2783" spans="1:31" x14ac:dyDescent="0.25">
      <c r="A2783">
        <v>1901336</v>
      </c>
      <c r="B2783">
        <v>1</v>
      </c>
      <c r="C2783" t="s">
        <v>81</v>
      </c>
      <c r="D2783" t="s">
        <v>113</v>
      </c>
      <c r="E2783" t="s">
        <v>131</v>
      </c>
      <c r="F2783" t="s">
        <v>8067</v>
      </c>
      <c r="G2783" t="s">
        <v>133</v>
      </c>
      <c r="H2783" t="s">
        <v>134</v>
      </c>
      <c r="I2783" t="s">
        <v>135</v>
      </c>
      <c r="J2783" t="s">
        <v>136</v>
      </c>
      <c r="K2783" t="s">
        <v>137</v>
      </c>
      <c r="L2783" t="s">
        <v>8068</v>
      </c>
      <c r="M2783" t="s">
        <v>8069</v>
      </c>
      <c r="N2783">
        <v>2.8830555549999999</v>
      </c>
      <c r="O2783">
        <v>0</v>
      </c>
      <c r="P2783">
        <v>246</v>
      </c>
      <c r="Q2783">
        <v>0</v>
      </c>
      <c r="R2783">
        <v>0</v>
      </c>
      <c r="S2783">
        <v>0</v>
      </c>
      <c r="T2783">
        <v>13</v>
      </c>
      <c r="U2783">
        <v>0</v>
      </c>
      <c r="V2783">
        <v>0</v>
      </c>
      <c r="W2783">
        <v>0</v>
      </c>
      <c r="X2783">
        <v>174.38597402007912</v>
      </c>
      <c r="Y2783">
        <v>0</v>
      </c>
      <c r="Z2783">
        <v>0</v>
      </c>
      <c r="AA2783">
        <v>0</v>
      </c>
      <c r="AB2783">
        <v>29.41639287750672</v>
      </c>
      <c r="AC2783">
        <v>0</v>
      </c>
      <c r="AD2783">
        <v>0</v>
      </c>
      <c r="AE2783">
        <v>203.80236689758584</v>
      </c>
    </row>
    <row r="2784" spans="1:31" x14ac:dyDescent="0.25">
      <c r="A2784">
        <v>1901737</v>
      </c>
      <c r="B2784">
        <v>1</v>
      </c>
      <c r="C2784" t="s">
        <v>80</v>
      </c>
      <c r="D2784" t="s">
        <v>93</v>
      </c>
      <c r="E2784" t="s">
        <v>131</v>
      </c>
      <c r="F2784" t="s">
        <v>8070</v>
      </c>
      <c r="G2784" t="s">
        <v>439</v>
      </c>
      <c r="H2784" t="s">
        <v>134</v>
      </c>
      <c r="I2784" t="s">
        <v>135</v>
      </c>
      <c r="J2784" t="s">
        <v>136</v>
      </c>
      <c r="K2784" t="s">
        <v>137</v>
      </c>
      <c r="L2784" t="s">
        <v>8071</v>
      </c>
      <c r="M2784" t="s">
        <v>8072</v>
      </c>
      <c r="N2784">
        <v>1.9016666659999999</v>
      </c>
      <c r="O2784">
        <v>0</v>
      </c>
      <c r="P2784">
        <v>3</v>
      </c>
      <c r="Q2784">
        <v>0</v>
      </c>
      <c r="R2784">
        <v>5</v>
      </c>
      <c r="S2784">
        <v>0</v>
      </c>
      <c r="T2784">
        <v>1</v>
      </c>
      <c r="U2784">
        <v>0</v>
      </c>
      <c r="V2784">
        <v>0</v>
      </c>
      <c r="W2784">
        <v>0</v>
      </c>
      <c r="X2784">
        <v>0.64382731910934221</v>
      </c>
      <c r="Y2784">
        <v>0</v>
      </c>
      <c r="Z2784">
        <v>5.6145600283884924</v>
      </c>
      <c r="AA2784">
        <v>0</v>
      </c>
      <c r="AB2784">
        <v>0.95374338130999559</v>
      </c>
      <c r="AC2784">
        <v>0</v>
      </c>
      <c r="AD2784">
        <v>0</v>
      </c>
      <c r="AE2784">
        <v>7.2121307288078302</v>
      </c>
    </row>
    <row r="2785" spans="1:31" x14ac:dyDescent="0.25">
      <c r="A2785">
        <v>1901050</v>
      </c>
      <c r="B2785">
        <v>1</v>
      </c>
      <c r="C2785" t="s">
        <v>80</v>
      </c>
      <c r="D2785" t="s">
        <v>85</v>
      </c>
      <c r="E2785" t="s">
        <v>131</v>
      </c>
      <c r="F2785" t="s">
        <v>8073</v>
      </c>
      <c r="G2785" t="s">
        <v>133</v>
      </c>
      <c r="H2785" t="s">
        <v>134</v>
      </c>
      <c r="I2785" t="s">
        <v>135</v>
      </c>
      <c r="J2785" t="s">
        <v>136</v>
      </c>
      <c r="K2785" t="s">
        <v>137</v>
      </c>
      <c r="L2785" t="s">
        <v>8074</v>
      </c>
      <c r="M2785" t="s">
        <v>8075</v>
      </c>
      <c r="N2785">
        <v>0.80500000000000005</v>
      </c>
      <c r="O2785">
        <v>0</v>
      </c>
      <c r="P2785">
        <v>182</v>
      </c>
      <c r="Q2785">
        <v>0</v>
      </c>
      <c r="R2785">
        <v>0</v>
      </c>
      <c r="S2785">
        <v>0</v>
      </c>
      <c r="T2785">
        <v>30</v>
      </c>
      <c r="U2785">
        <v>0</v>
      </c>
      <c r="V2785">
        <v>0</v>
      </c>
      <c r="W2785">
        <v>0</v>
      </c>
      <c r="X2785">
        <v>36.843823549157726</v>
      </c>
      <c r="Y2785">
        <v>0</v>
      </c>
      <c r="Z2785">
        <v>0</v>
      </c>
      <c r="AA2785">
        <v>0</v>
      </c>
      <c r="AB2785">
        <v>17.965636238097101</v>
      </c>
      <c r="AC2785">
        <v>0</v>
      </c>
      <c r="AD2785">
        <v>0</v>
      </c>
      <c r="AE2785">
        <v>54.809459787254823</v>
      </c>
    </row>
    <row r="2786" spans="1:31" x14ac:dyDescent="0.25">
      <c r="A2786">
        <v>1901545</v>
      </c>
      <c r="B2786">
        <v>1</v>
      </c>
      <c r="C2786" t="s">
        <v>80</v>
      </c>
      <c r="D2786" t="s">
        <v>110</v>
      </c>
      <c r="E2786" t="s">
        <v>131</v>
      </c>
      <c r="F2786" t="s">
        <v>649</v>
      </c>
      <c r="G2786" t="s">
        <v>133</v>
      </c>
      <c r="H2786" t="s">
        <v>134</v>
      </c>
      <c r="I2786" t="s">
        <v>135</v>
      </c>
      <c r="J2786" t="s">
        <v>136</v>
      </c>
      <c r="K2786" t="s">
        <v>137</v>
      </c>
      <c r="L2786" t="s">
        <v>8076</v>
      </c>
      <c r="M2786" t="s">
        <v>8077</v>
      </c>
      <c r="N2786">
        <v>5.6574999999999998</v>
      </c>
      <c r="O2786">
        <v>0</v>
      </c>
      <c r="P2786">
        <v>266</v>
      </c>
      <c r="Q2786">
        <v>0</v>
      </c>
      <c r="R2786">
        <v>0</v>
      </c>
      <c r="S2786">
        <v>0</v>
      </c>
      <c r="T2786">
        <v>21</v>
      </c>
      <c r="U2786">
        <v>0</v>
      </c>
      <c r="V2786">
        <v>0</v>
      </c>
      <c r="W2786">
        <v>0</v>
      </c>
      <c r="X2786">
        <v>551.18360416093753</v>
      </c>
      <c r="Y2786">
        <v>0</v>
      </c>
      <c r="Z2786">
        <v>0</v>
      </c>
      <c r="AA2786">
        <v>0</v>
      </c>
      <c r="AB2786">
        <v>255.4629557319173</v>
      </c>
      <c r="AC2786">
        <v>0</v>
      </c>
      <c r="AD2786">
        <v>0</v>
      </c>
      <c r="AE2786">
        <v>806.64655989285484</v>
      </c>
    </row>
    <row r="2787" spans="1:31" x14ac:dyDescent="0.25">
      <c r="A2787">
        <v>1901551</v>
      </c>
      <c r="B2787">
        <v>1</v>
      </c>
      <c r="C2787" t="s">
        <v>81</v>
      </c>
      <c r="D2787" t="s">
        <v>128</v>
      </c>
      <c r="E2787" t="s">
        <v>149</v>
      </c>
      <c r="F2787" t="s">
        <v>7004</v>
      </c>
      <c r="G2787" t="s">
        <v>151</v>
      </c>
      <c r="H2787" t="s">
        <v>134</v>
      </c>
      <c r="I2787" t="s">
        <v>135</v>
      </c>
      <c r="J2787" t="s">
        <v>136</v>
      </c>
      <c r="K2787" t="s">
        <v>137</v>
      </c>
      <c r="L2787" t="s">
        <v>8078</v>
      </c>
      <c r="M2787" t="s">
        <v>8079</v>
      </c>
      <c r="N2787">
        <v>2.4575</v>
      </c>
      <c r="O2787">
        <v>0</v>
      </c>
      <c r="P2787">
        <v>311</v>
      </c>
      <c r="Q2787">
        <v>0</v>
      </c>
      <c r="R2787">
        <v>0</v>
      </c>
      <c r="S2787">
        <v>0</v>
      </c>
      <c r="T2787">
        <v>22</v>
      </c>
      <c r="U2787">
        <v>0</v>
      </c>
      <c r="V2787">
        <v>0</v>
      </c>
      <c r="W2787">
        <v>0</v>
      </c>
      <c r="X2787">
        <v>207.24097076901521</v>
      </c>
      <c r="Y2787">
        <v>0</v>
      </c>
      <c r="Z2787">
        <v>0</v>
      </c>
      <c r="AA2787">
        <v>0</v>
      </c>
      <c r="AB2787">
        <v>291.31720962338869</v>
      </c>
      <c r="AC2787">
        <v>0</v>
      </c>
      <c r="AD2787">
        <v>0</v>
      </c>
      <c r="AE2787">
        <v>498.55818039240387</v>
      </c>
    </row>
    <row r="2788" spans="1:31" x14ac:dyDescent="0.25">
      <c r="A2788">
        <v>1901674</v>
      </c>
      <c r="B2788">
        <v>1</v>
      </c>
      <c r="C2788" t="s">
        <v>80</v>
      </c>
      <c r="D2788" t="s">
        <v>94</v>
      </c>
      <c r="E2788" t="s">
        <v>131</v>
      </c>
      <c r="F2788" t="s">
        <v>8080</v>
      </c>
      <c r="G2788" t="s">
        <v>133</v>
      </c>
      <c r="H2788" t="s">
        <v>134</v>
      </c>
      <c r="I2788" t="s">
        <v>135</v>
      </c>
      <c r="J2788" t="s">
        <v>136</v>
      </c>
      <c r="K2788" t="s">
        <v>137</v>
      </c>
      <c r="L2788" t="s">
        <v>8081</v>
      </c>
      <c r="M2788" t="s">
        <v>8082</v>
      </c>
      <c r="N2788">
        <v>3.7075</v>
      </c>
      <c r="O2788">
        <v>0</v>
      </c>
      <c r="P2788">
        <v>23</v>
      </c>
      <c r="Q2788">
        <v>0</v>
      </c>
      <c r="R2788">
        <v>15</v>
      </c>
      <c r="S2788">
        <v>0</v>
      </c>
      <c r="T2788">
        <v>2</v>
      </c>
      <c r="U2788">
        <v>0</v>
      </c>
      <c r="V2788">
        <v>0</v>
      </c>
      <c r="W2788">
        <v>0</v>
      </c>
      <c r="X2788">
        <v>21.597481847869329</v>
      </c>
      <c r="Y2788">
        <v>0</v>
      </c>
      <c r="Z2788">
        <v>16.976162187587828</v>
      </c>
      <c r="AA2788">
        <v>0</v>
      </c>
      <c r="AB2788">
        <v>12.256092230852856</v>
      </c>
      <c r="AC2788">
        <v>0</v>
      </c>
      <c r="AD2788">
        <v>0</v>
      </c>
      <c r="AE2788">
        <v>50.829736266310015</v>
      </c>
    </row>
    <row r="2789" spans="1:31" x14ac:dyDescent="0.25">
      <c r="A2789">
        <v>1901342</v>
      </c>
      <c r="B2789">
        <v>1</v>
      </c>
      <c r="C2789" t="s">
        <v>80</v>
      </c>
      <c r="D2789" t="s">
        <v>95</v>
      </c>
      <c r="E2789" t="s">
        <v>190</v>
      </c>
      <c r="F2789" t="s">
        <v>8083</v>
      </c>
      <c r="G2789" t="s">
        <v>241</v>
      </c>
      <c r="H2789" t="s">
        <v>157</v>
      </c>
      <c r="I2789" t="s">
        <v>135</v>
      </c>
      <c r="J2789" t="s">
        <v>136</v>
      </c>
      <c r="K2789" t="s">
        <v>137</v>
      </c>
      <c r="L2789" t="s">
        <v>8084</v>
      </c>
      <c r="M2789" t="s">
        <v>8085</v>
      </c>
      <c r="N2789">
        <v>2.0183333330000002</v>
      </c>
      <c r="O2789">
        <v>0</v>
      </c>
      <c r="P2789">
        <v>0</v>
      </c>
      <c r="Q2789">
        <v>0</v>
      </c>
      <c r="R2789">
        <v>0</v>
      </c>
      <c r="S2789">
        <v>1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6.2904601807208333</v>
      </c>
      <c r="AB2789">
        <v>0</v>
      </c>
      <c r="AC2789">
        <v>0</v>
      </c>
      <c r="AD2789">
        <v>0</v>
      </c>
      <c r="AE2789">
        <v>6.2904601807208333</v>
      </c>
    </row>
    <row r="2790" spans="1:31" x14ac:dyDescent="0.25">
      <c r="A2790">
        <v>1901983</v>
      </c>
      <c r="B2790">
        <v>1</v>
      </c>
      <c r="C2790" t="s">
        <v>81</v>
      </c>
      <c r="D2790" t="s">
        <v>128</v>
      </c>
      <c r="E2790" t="s">
        <v>131</v>
      </c>
      <c r="F2790" t="s">
        <v>8086</v>
      </c>
      <c r="G2790" t="s">
        <v>372</v>
      </c>
      <c r="H2790" t="s">
        <v>134</v>
      </c>
      <c r="I2790" t="s">
        <v>135</v>
      </c>
      <c r="J2790" t="s">
        <v>136</v>
      </c>
      <c r="K2790" t="s">
        <v>137</v>
      </c>
      <c r="L2790" t="s">
        <v>8087</v>
      </c>
      <c r="M2790" t="s">
        <v>8088</v>
      </c>
      <c r="N2790">
        <v>5.676666666</v>
      </c>
      <c r="O2790">
        <v>0</v>
      </c>
      <c r="P2790">
        <v>2</v>
      </c>
      <c r="Q2790">
        <v>0</v>
      </c>
      <c r="R2790">
        <v>9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2.9577309756737713</v>
      </c>
      <c r="Y2790">
        <v>0</v>
      </c>
      <c r="Z2790">
        <v>48.923072520343503</v>
      </c>
      <c r="AA2790">
        <v>0</v>
      </c>
      <c r="AB2790">
        <v>0.5409693018966526</v>
      </c>
      <c r="AC2790">
        <v>0</v>
      </c>
      <c r="AD2790">
        <v>0</v>
      </c>
      <c r="AE2790">
        <v>52.421772797913924</v>
      </c>
    </row>
    <row r="2791" spans="1:31" x14ac:dyDescent="0.25">
      <c r="A2791">
        <v>1901482</v>
      </c>
      <c r="B2791">
        <v>1</v>
      </c>
      <c r="C2791" t="s">
        <v>80</v>
      </c>
      <c r="D2791" t="s">
        <v>84</v>
      </c>
      <c r="E2791" t="s">
        <v>190</v>
      </c>
      <c r="F2791" t="s">
        <v>8089</v>
      </c>
      <c r="G2791" t="s">
        <v>241</v>
      </c>
      <c r="H2791" t="s">
        <v>157</v>
      </c>
      <c r="I2791" t="s">
        <v>135</v>
      </c>
      <c r="J2791" t="s">
        <v>136</v>
      </c>
      <c r="K2791" t="s">
        <v>137</v>
      </c>
      <c r="L2791" t="s">
        <v>8090</v>
      </c>
      <c r="M2791" t="s">
        <v>8091</v>
      </c>
      <c r="N2791">
        <v>0.47583333300000002</v>
      </c>
      <c r="O2791">
        <v>0</v>
      </c>
      <c r="P2791">
        <v>97</v>
      </c>
      <c r="Q2791">
        <v>0</v>
      </c>
      <c r="R2791">
        <v>6</v>
      </c>
      <c r="S2791">
        <v>0</v>
      </c>
      <c r="T2791">
        <v>8</v>
      </c>
      <c r="U2791">
        <v>0</v>
      </c>
      <c r="V2791">
        <v>0</v>
      </c>
      <c r="W2791">
        <v>0</v>
      </c>
      <c r="X2791">
        <v>13.093184828749637</v>
      </c>
      <c r="Y2791">
        <v>0</v>
      </c>
      <c r="Z2791">
        <v>1.5362898192682781</v>
      </c>
      <c r="AA2791">
        <v>0</v>
      </c>
      <c r="AB2791">
        <v>5.2643320407794896</v>
      </c>
      <c r="AC2791">
        <v>0</v>
      </c>
      <c r="AD2791">
        <v>0</v>
      </c>
      <c r="AE2791">
        <v>19.893806688797405</v>
      </c>
    </row>
    <row r="2792" spans="1:31" x14ac:dyDescent="0.25">
      <c r="A2792">
        <v>1901296</v>
      </c>
      <c r="B2792">
        <v>1</v>
      </c>
      <c r="C2792" t="s">
        <v>81</v>
      </c>
      <c r="D2792" t="s">
        <v>112</v>
      </c>
      <c r="E2792" t="s">
        <v>220</v>
      </c>
      <c r="F2792" t="s">
        <v>6763</v>
      </c>
      <c r="G2792" t="s">
        <v>156</v>
      </c>
      <c r="H2792" t="s">
        <v>157</v>
      </c>
      <c r="I2792" t="s">
        <v>135</v>
      </c>
      <c r="J2792" t="s">
        <v>136</v>
      </c>
      <c r="K2792" t="s">
        <v>137</v>
      </c>
      <c r="L2792" t="s">
        <v>8092</v>
      </c>
      <c r="M2792" t="s">
        <v>8093</v>
      </c>
      <c r="N2792">
        <v>3.1230555550000001</v>
      </c>
      <c r="O2792">
        <v>0</v>
      </c>
      <c r="P2792">
        <v>1286</v>
      </c>
      <c r="Q2792">
        <v>198</v>
      </c>
      <c r="R2792">
        <v>57</v>
      </c>
      <c r="S2792">
        <v>15</v>
      </c>
      <c r="T2792">
        <v>112</v>
      </c>
      <c r="U2792">
        <v>4</v>
      </c>
      <c r="V2792">
        <v>1</v>
      </c>
      <c r="W2792">
        <v>0</v>
      </c>
      <c r="X2792">
        <v>710.96495399984985</v>
      </c>
      <c r="Y2792">
        <v>1213.6464008685716</v>
      </c>
      <c r="Z2792">
        <v>315.1353895360923</v>
      </c>
      <c r="AA2792">
        <v>70.685704796200142</v>
      </c>
      <c r="AB2792">
        <v>139.75202473487016</v>
      </c>
      <c r="AC2792">
        <v>654.72751838136639</v>
      </c>
      <c r="AD2792">
        <v>2.2189333112100001E-2</v>
      </c>
      <c r="AE2792">
        <v>3104.9341816500628</v>
      </c>
    </row>
    <row r="2793" spans="1:31" x14ac:dyDescent="0.25">
      <c r="A2793">
        <v>1901837</v>
      </c>
      <c r="B2793">
        <v>1</v>
      </c>
      <c r="C2793" t="s">
        <v>81</v>
      </c>
      <c r="D2793" t="s">
        <v>127</v>
      </c>
      <c r="E2793" t="s">
        <v>149</v>
      </c>
      <c r="F2793" t="s">
        <v>5700</v>
      </c>
      <c r="G2793" t="s">
        <v>151</v>
      </c>
      <c r="H2793" t="s">
        <v>134</v>
      </c>
      <c r="I2793" t="s">
        <v>135</v>
      </c>
      <c r="J2793" t="s">
        <v>136</v>
      </c>
      <c r="K2793" t="s">
        <v>137</v>
      </c>
      <c r="L2793" t="s">
        <v>8094</v>
      </c>
      <c r="M2793" t="s">
        <v>8095</v>
      </c>
      <c r="N2793">
        <v>3.1461111110000002</v>
      </c>
      <c r="O2793">
        <v>0</v>
      </c>
      <c r="P2793">
        <v>77</v>
      </c>
      <c r="Q2793">
        <v>0</v>
      </c>
      <c r="R2793">
        <v>5</v>
      </c>
      <c r="S2793">
        <v>0</v>
      </c>
      <c r="T2793">
        <v>5</v>
      </c>
      <c r="U2793">
        <v>0</v>
      </c>
      <c r="V2793">
        <v>0</v>
      </c>
      <c r="W2793">
        <v>0</v>
      </c>
      <c r="X2793">
        <v>94.689264564317142</v>
      </c>
      <c r="Y2793">
        <v>0</v>
      </c>
      <c r="Z2793">
        <v>28.187603193714658</v>
      </c>
      <c r="AA2793">
        <v>0</v>
      </c>
      <c r="AB2793">
        <v>5.3963995029041731</v>
      </c>
      <c r="AC2793">
        <v>0</v>
      </c>
      <c r="AD2793">
        <v>0</v>
      </c>
      <c r="AE2793">
        <v>128.27326726093597</v>
      </c>
    </row>
    <row r="2794" spans="1:31" x14ac:dyDescent="0.25">
      <c r="A2794">
        <v>1901923</v>
      </c>
      <c r="B2794">
        <v>1</v>
      </c>
      <c r="C2794" t="s">
        <v>81</v>
      </c>
      <c r="D2794" t="s">
        <v>128</v>
      </c>
      <c r="E2794" t="s">
        <v>131</v>
      </c>
      <c r="F2794" t="s">
        <v>8096</v>
      </c>
      <c r="G2794" t="s">
        <v>133</v>
      </c>
      <c r="H2794" t="s">
        <v>134</v>
      </c>
      <c r="I2794" t="s">
        <v>135</v>
      </c>
      <c r="J2794" t="s">
        <v>136</v>
      </c>
      <c r="K2794" t="s">
        <v>137</v>
      </c>
      <c r="L2794" t="s">
        <v>8097</v>
      </c>
      <c r="M2794" t="s">
        <v>8098</v>
      </c>
      <c r="N2794">
        <v>9.1816666659999999</v>
      </c>
      <c r="O2794">
        <v>0</v>
      </c>
      <c r="P2794">
        <v>3</v>
      </c>
      <c r="Q2794">
        <v>0</v>
      </c>
      <c r="R2794">
        <v>3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6.1309494989775448</v>
      </c>
      <c r="Y2794">
        <v>0</v>
      </c>
      <c r="Z2794">
        <v>15.23192004069697</v>
      </c>
      <c r="AA2794">
        <v>0</v>
      </c>
      <c r="AB2794">
        <v>0</v>
      </c>
      <c r="AC2794">
        <v>0</v>
      </c>
      <c r="AD2794">
        <v>0</v>
      </c>
      <c r="AE2794">
        <v>21.362869539674513</v>
      </c>
    </row>
    <row r="2795" spans="1:31" x14ac:dyDescent="0.25">
      <c r="A2795">
        <v>1901591</v>
      </c>
      <c r="B2795">
        <v>1</v>
      </c>
      <c r="C2795" t="s">
        <v>80</v>
      </c>
      <c r="D2795" t="s">
        <v>107</v>
      </c>
      <c r="E2795" t="s">
        <v>140</v>
      </c>
      <c r="F2795" t="s">
        <v>8099</v>
      </c>
      <c r="G2795" t="s">
        <v>342</v>
      </c>
      <c r="H2795" t="s">
        <v>134</v>
      </c>
      <c r="I2795" t="s">
        <v>135</v>
      </c>
      <c r="J2795" t="s">
        <v>136</v>
      </c>
      <c r="K2795" t="s">
        <v>137</v>
      </c>
      <c r="L2795" t="s">
        <v>8100</v>
      </c>
      <c r="M2795" t="s">
        <v>8101</v>
      </c>
      <c r="N2795">
        <v>2.6530555549999999</v>
      </c>
      <c r="O2795">
        <v>0</v>
      </c>
      <c r="P2795">
        <v>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9.4281870659175E-3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9.4281870659175E-3</v>
      </c>
    </row>
    <row r="2796" spans="1:31" x14ac:dyDescent="0.25">
      <c r="A2796">
        <v>1901777</v>
      </c>
      <c r="B2796">
        <v>1</v>
      </c>
      <c r="C2796" t="s">
        <v>80</v>
      </c>
      <c r="D2796" t="s">
        <v>83</v>
      </c>
      <c r="E2796" t="s">
        <v>149</v>
      </c>
      <c r="F2796" t="s">
        <v>3310</v>
      </c>
      <c r="G2796" t="s">
        <v>151</v>
      </c>
      <c r="H2796" t="s">
        <v>134</v>
      </c>
      <c r="I2796" t="s">
        <v>135</v>
      </c>
      <c r="J2796" t="s">
        <v>136</v>
      </c>
      <c r="K2796" t="s">
        <v>137</v>
      </c>
      <c r="L2796" t="s">
        <v>8102</v>
      </c>
      <c r="M2796" t="s">
        <v>8103</v>
      </c>
      <c r="N2796">
        <v>0.96694444400000001</v>
      </c>
      <c r="O2796">
        <v>0</v>
      </c>
      <c r="P2796">
        <v>928</v>
      </c>
      <c r="Q2796">
        <v>0</v>
      </c>
      <c r="R2796">
        <v>0</v>
      </c>
      <c r="S2796">
        <v>0</v>
      </c>
      <c r="T2796">
        <v>76</v>
      </c>
      <c r="U2796">
        <v>0</v>
      </c>
      <c r="V2796">
        <v>0</v>
      </c>
      <c r="W2796">
        <v>0</v>
      </c>
      <c r="X2796">
        <v>334.58454076685041</v>
      </c>
      <c r="Y2796">
        <v>0</v>
      </c>
      <c r="Z2796">
        <v>0</v>
      </c>
      <c r="AA2796">
        <v>0</v>
      </c>
      <c r="AB2796">
        <v>49.434500361633809</v>
      </c>
      <c r="AC2796">
        <v>0</v>
      </c>
      <c r="AD2796">
        <v>0</v>
      </c>
      <c r="AE2796">
        <v>384.01904112848422</v>
      </c>
    </row>
    <row r="2797" spans="1:31" x14ac:dyDescent="0.25">
      <c r="A2797">
        <v>1901190</v>
      </c>
      <c r="B2797">
        <v>1</v>
      </c>
      <c r="C2797" t="s">
        <v>81</v>
      </c>
      <c r="D2797" t="s">
        <v>118</v>
      </c>
      <c r="E2797" t="s">
        <v>190</v>
      </c>
      <c r="F2797" t="s">
        <v>8104</v>
      </c>
      <c r="G2797" t="s">
        <v>202</v>
      </c>
      <c r="H2797" t="s">
        <v>157</v>
      </c>
      <c r="I2797" t="s">
        <v>135</v>
      </c>
      <c r="J2797" t="s">
        <v>136</v>
      </c>
      <c r="K2797" t="s">
        <v>203</v>
      </c>
      <c r="L2797" t="s">
        <v>8105</v>
      </c>
      <c r="M2797" t="s">
        <v>8106</v>
      </c>
      <c r="N2797">
        <v>7.956452777</v>
      </c>
      <c r="O2797">
        <v>0</v>
      </c>
      <c r="P2797">
        <v>429</v>
      </c>
      <c r="Q2797">
        <v>0</v>
      </c>
      <c r="R2797">
        <v>10</v>
      </c>
      <c r="S2797">
        <v>0</v>
      </c>
      <c r="T2797">
        <v>41</v>
      </c>
      <c r="U2797">
        <v>0</v>
      </c>
      <c r="V2797">
        <v>1</v>
      </c>
      <c r="W2797">
        <v>0</v>
      </c>
      <c r="X2797">
        <v>966.83228800396944</v>
      </c>
      <c r="Y2797">
        <v>0</v>
      </c>
      <c r="Z2797">
        <v>69.761261951179833</v>
      </c>
      <c r="AA2797">
        <v>0</v>
      </c>
      <c r="AB2797">
        <v>300.19670918270788</v>
      </c>
      <c r="AC2797">
        <v>0</v>
      </c>
      <c r="AD2797">
        <v>87.973727930237999</v>
      </c>
      <c r="AE2797">
        <v>1424.763987068095</v>
      </c>
    </row>
    <row r="2798" spans="1:31" x14ac:dyDescent="0.25">
      <c r="A2798">
        <v>1901877</v>
      </c>
      <c r="B2798">
        <v>1</v>
      </c>
      <c r="C2798" t="s">
        <v>80</v>
      </c>
      <c r="D2798" t="s">
        <v>95</v>
      </c>
      <c r="E2798" t="s">
        <v>190</v>
      </c>
      <c r="F2798" t="s">
        <v>8107</v>
      </c>
      <c r="G2798" t="s">
        <v>156</v>
      </c>
      <c r="H2798" t="s">
        <v>157</v>
      </c>
      <c r="I2798" t="s">
        <v>135</v>
      </c>
      <c r="J2798" t="s">
        <v>136</v>
      </c>
      <c r="K2798" t="s">
        <v>137</v>
      </c>
      <c r="L2798" t="s">
        <v>8108</v>
      </c>
      <c r="M2798" t="s">
        <v>8109</v>
      </c>
      <c r="N2798">
        <v>0.30861111099999999</v>
      </c>
      <c r="O2798">
        <v>0</v>
      </c>
      <c r="P2798">
        <v>2090</v>
      </c>
      <c r="Q2798">
        <v>0</v>
      </c>
      <c r="R2798">
        <v>0</v>
      </c>
      <c r="S2798">
        <v>0</v>
      </c>
      <c r="T2798">
        <v>381</v>
      </c>
      <c r="U2798">
        <v>0</v>
      </c>
      <c r="V2798">
        <v>0</v>
      </c>
      <c r="W2798">
        <v>0</v>
      </c>
      <c r="X2798">
        <v>195.04518674561382</v>
      </c>
      <c r="Y2798">
        <v>0</v>
      </c>
      <c r="Z2798">
        <v>0</v>
      </c>
      <c r="AA2798">
        <v>0</v>
      </c>
      <c r="AB2798">
        <v>118.19570834192054</v>
      </c>
      <c r="AC2798">
        <v>0</v>
      </c>
      <c r="AD2798">
        <v>0</v>
      </c>
      <c r="AE2798">
        <v>313.24089508753434</v>
      </c>
    </row>
    <row r="2799" spans="1:31" x14ac:dyDescent="0.25">
      <c r="A2799">
        <v>1901883</v>
      </c>
      <c r="B2799">
        <v>1</v>
      </c>
      <c r="C2799" t="s">
        <v>81</v>
      </c>
      <c r="D2799" t="s">
        <v>128</v>
      </c>
      <c r="E2799" t="s">
        <v>160</v>
      </c>
      <c r="F2799" t="s">
        <v>1392</v>
      </c>
      <c r="G2799" t="s">
        <v>162</v>
      </c>
      <c r="H2799" t="s">
        <v>134</v>
      </c>
      <c r="I2799" t="s">
        <v>135</v>
      </c>
      <c r="J2799" t="s">
        <v>136</v>
      </c>
      <c r="K2799" t="s">
        <v>137</v>
      </c>
      <c r="L2799" t="s">
        <v>8110</v>
      </c>
      <c r="M2799" t="s">
        <v>8111</v>
      </c>
      <c r="N2799">
        <v>1.348055555</v>
      </c>
      <c r="O2799">
        <v>0</v>
      </c>
      <c r="P2799">
        <v>325</v>
      </c>
      <c r="Q2799">
        <v>0</v>
      </c>
      <c r="R2799">
        <v>0</v>
      </c>
      <c r="S2799">
        <v>0</v>
      </c>
      <c r="T2799">
        <v>26</v>
      </c>
      <c r="U2799">
        <v>0</v>
      </c>
      <c r="V2799">
        <v>0</v>
      </c>
      <c r="W2799">
        <v>0</v>
      </c>
      <c r="X2799">
        <v>159.08660149517513</v>
      </c>
      <c r="Y2799">
        <v>0</v>
      </c>
      <c r="Z2799">
        <v>0</v>
      </c>
      <c r="AA2799">
        <v>0</v>
      </c>
      <c r="AB2799">
        <v>121.96482712906138</v>
      </c>
      <c r="AC2799">
        <v>0</v>
      </c>
      <c r="AD2799">
        <v>0</v>
      </c>
      <c r="AE2799">
        <v>281.05142862423651</v>
      </c>
    </row>
    <row r="2800" spans="1:31" x14ac:dyDescent="0.25">
      <c r="A2800">
        <v>1901963</v>
      </c>
      <c r="B2800">
        <v>1</v>
      </c>
      <c r="C2800" t="s">
        <v>80</v>
      </c>
      <c r="D2800" t="s">
        <v>107</v>
      </c>
      <c r="E2800" t="s">
        <v>149</v>
      </c>
      <c r="F2800" t="s">
        <v>8112</v>
      </c>
      <c r="G2800" t="s">
        <v>151</v>
      </c>
      <c r="H2800" t="s">
        <v>134</v>
      </c>
      <c r="I2800" t="s">
        <v>135</v>
      </c>
      <c r="J2800" t="s">
        <v>136</v>
      </c>
      <c r="K2800" t="s">
        <v>137</v>
      </c>
      <c r="L2800" t="s">
        <v>7809</v>
      </c>
      <c r="M2800" t="s">
        <v>8113</v>
      </c>
      <c r="N2800">
        <v>1.1911111109999999</v>
      </c>
      <c r="O2800">
        <v>0</v>
      </c>
      <c r="P2800">
        <v>3</v>
      </c>
      <c r="Q2800">
        <v>0</v>
      </c>
      <c r="R2800">
        <v>13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1.6223932006097139</v>
      </c>
      <c r="Y2800">
        <v>0</v>
      </c>
      <c r="Z2800">
        <v>7.7723544229246588</v>
      </c>
      <c r="AA2800">
        <v>0</v>
      </c>
      <c r="AB2800">
        <v>0</v>
      </c>
      <c r="AC2800">
        <v>0</v>
      </c>
      <c r="AD2800">
        <v>0</v>
      </c>
      <c r="AE2800">
        <v>9.3947476235343732</v>
      </c>
    </row>
    <row r="2801" spans="1:31" x14ac:dyDescent="0.25">
      <c r="A2801">
        <v>1901322</v>
      </c>
      <c r="B2801">
        <v>1</v>
      </c>
      <c r="C2801" t="s">
        <v>80</v>
      </c>
      <c r="D2801" t="s">
        <v>90</v>
      </c>
      <c r="E2801" t="s">
        <v>131</v>
      </c>
      <c r="F2801" t="s">
        <v>8114</v>
      </c>
      <c r="G2801" t="s">
        <v>133</v>
      </c>
      <c r="H2801" t="s">
        <v>134</v>
      </c>
      <c r="I2801" t="s">
        <v>135</v>
      </c>
      <c r="J2801" t="s">
        <v>136</v>
      </c>
      <c r="K2801" t="s">
        <v>137</v>
      </c>
      <c r="L2801" t="s">
        <v>8115</v>
      </c>
      <c r="M2801" t="s">
        <v>8116</v>
      </c>
      <c r="N2801">
        <v>2.1005555550000001</v>
      </c>
      <c r="O2801">
        <v>0</v>
      </c>
      <c r="P2801">
        <v>65</v>
      </c>
      <c r="Q2801">
        <v>0</v>
      </c>
      <c r="R2801">
        <v>0</v>
      </c>
      <c r="S2801">
        <v>0</v>
      </c>
      <c r="T2801">
        <v>2</v>
      </c>
      <c r="U2801">
        <v>0</v>
      </c>
      <c r="V2801">
        <v>0</v>
      </c>
      <c r="W2801">
        <v>0</v>
      </c>
      <c r="X2801">
        <v>27.481643059576903</v>
      </c>
      <c r="Y2801">
        <v>0</v>
      </c>
      <c r="Z2801">
        <v>0</v>
      </c>
      <c r="AA2801">
        <v>0</v>
      </c>
      <c r="AB2801">
        <v>2.759227828497643</v>
      </c>
      <c r="AC2801">
        <v>0</v>
      </c>
      <c r="AD2801">
        <v>0</v>
      </c>
      <c r="AE2801">
        <v>30.240870888074546</v>
      </c>
    </row>
    <row r="2802" spans="1:31" x14ac:dyDescent="0.25">
      <c r="A2802">
        <v>1901445</v>
      </c>
      <c r="B2802">
        <v>1</v>
      </c>
      <c r="C2802" t="s">
        <v>80</v>
      </c>
      <c r="D2802" t="s">
        <v>82</v>
      </c>
      <c r="E2802" t="s">
        <v>160</v>
      </c>
      <c r="F2802" t="s">
        <v>879</v>
      </c>
      <c r="G2802" t="s">
        <v>133</v>
      </c>
      <c r="H2802" t="s">
        <v>134</v>
      </c>
      <c r="I2802" t="s">
        <v>135</v>
      </c>
      <c r="J2802" t="s">
        <v>136</v>
      </c>
      <c r="K2802" t="s">
        <v>137</v>
      </c>
      <c r="L2802" t="s">
        <v>8117</v>
      </c>
      <c r="M2802" t="s">
        <v>8118</v>
      </c>
      <c r="N2802">
        <v>2.4602777769999999</v>
      </c>
      <c r="O2802">
        <v>0</v>
      </c>
      <c r="P2802">
        <v>96</v>
      </c>
      <c r="Q2802">
        <v>0</v>
      </c>
      <c r="R2802">
        <v>0</v>
      </c>
      <c r="S2802">
        <v>0</v>
      </c>
      <c r="T2802">
        <v>37</v>
      </c>
      <c r="U2802">
        <v>0</v>
      </c>
      <c r="V2802">
        <v>0</v>
      </c>
      <c r="W2802">
        <v>0</v>
      </c>
      <c r="X2802">
        <v>83.305278140919242</v>
      </c>
      <c r="Y2802">
        <v>0</v>
      </c>
      <c r="Z2802">
        <v>0</v>
      </c>
      <c r="AA2802">
        <v>0</v>
      </c>
      <c r="AB2802">
        <v>186.1952202369435</v>
      </c>
      <c r="AC2802">
        <v>0</v>
      </c>
      <c r="AD2802">
        <v>0</v>
      </c>
      <c r="AE2802">
        <v>269.50049837786275</v>
      </c>
    </row>
    <row r="2803" spans="1:31" x14ac:dyDescent="0.25">
      <c r="A2803">
        <v>1901153</v>
      </c>
      <c r="B2803">
        <v>1</v>
      </c>
      <c r="C2803" t="s">
        <v>80</v>
      </c>
      <c r="D2803" t="s">
        <v>105</v>
      </c>
      <c r="E2803" t="s">
        <v>154</v>
      </c>
      <c r="F2803" t="s">
        <v>603</v>
      </c>
      <c r="G2803" t="s">
        <v>156</v>
      </c>
      <c r="H2803" t="s">
        <v>157</v>
      </c>
      <c r="I2803" t="s">
        <v>135</v>
      </c>
      <c r="J2803" t="s">
        <v>136</v>
      </c>
      <c r="K2803" t="s">
        <v>137</v>
      </c>
      <c r="L2803" t="s">
        <v>8119</v>
      </c>
      <c r="M2803" t="s">
        <v>8120</v>
      </c>
      <c r="N2803">
        <v>0.1525</v>
      </c>
      <c r="O2803">
        <v>15</v>
      </c>
      <c r="P2803">
        <v>726</v>
      </c>
      <c r="Q2803">
        <v>22</v>
      </c>
      <c r="R2803">
        <v>44</v>
      </c>
      <c r="S2803">
        <v>39</v>
      </c>
      <c r="T2803">
        <v>107</v>
      </c>
      <c r="U2803">
        <v>12</v>
      </c>
      <c r="V2803">
        <v>0</v>
      </c>
      <c r="W2803">
        <v>1.4788193111610302</v>
      </c>
      <c r="X2803">
        <v>30.774714524547797</v>
      </c>
      <c r="Y2803">
        <v>10.932070330049379</v>
      </c>
      <c r="Z2803">
        <v>4.0067798470166123</v>
      </c>
      <c r="AA2803">
        <v>46.611218754575027</v>
      </c>
      <c r="AB2803">
        <v>15.978615581526805</v>
      </c>
      <c r="AC2803">
        <v>74.053530784551967</v>
      </c>
      <c r="AD2803">
        <v>0</v>
      </c>
      <c r="AE2803">
        <v>183.83574913342864</v>
      </c>
    </row>
    <row r="2804" spans="1:31" x14ac:dyDescent="0.25">
      <c r="A2804">
        <v>1901820</v>
      </c>
      <c r="B2804">
        <v>1</v>
      </c>
      <c r="C2804" t="s">
        <v>80</v>
      </c>
      <c r="D2804" t="s">
        <v>85</v>
      </c>
      <c r="E2804" t="s">
        <v>140</v>
      </c>
      <c r="F2804" t="s">
        <v>8121</v>
      </c>
      <c r="G2804" t="s">
        <v>342</v>
      </c>
      <c r="H2804" t="s">
        <v>134</v>
      </c>
      <c r="I2804" t="s">
        <v>135</v>
      </c>
      <c r="J2804" t="s">
        <v>136</v>
      </c>
      <c r="K2804" t="s">
        <v>137</v>
      </c>
      <c r="L2804" t="s">
        <v>8122</v>
      </c>
      <c r="M2804" t="s">
        <v>8123</v>
      </c>
      <c r="N2804">
        <v>1.1219444439999999</v>
      </c>
      <c r="O2804">
        <v>0</v>
      </c>
      <c r="P2804">
        <v>11</v>
      </c>
      <c r="Q2804">
        <v>0</v>
      </c>
      <c r="R2804">
        <v>0</v>
      </c>
      <c r="S2804">
        <v>0</v>
      </c>
      <c r="T2804">
        <v>1</v>
      </c>
      <c r="U2804">
        <v>0</v>
      </c>
      <c r="V2804">
        <v>0</v>
      </c>
      <c r="W2804">
        <v>0</v>
      </c>
      <c r="X2804">
        <v>3.3762413776645062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3.3762413776645062</v>
      </c>
    </row>
    <row r="2805" spans="1:31" x14ac:dyDescent="0.25">
      <c r="A2805">
        <v>1901508</v>
      </c>
      <c r="B2805">
        <v>1</v>
      </c>
      <c r="C2805" t="s">
        <v>80</v>
      </c>
      <c r="D2805" t="s">
        <v>100</v>
      </c>
      <c r="E2805" t="s">
        <v>140</v>
      </c>
      <c r="F2805" t="s">
        <v>8124</v>
      </c>
      <c r="G2805" t="s">
        <v>217</v>
      </c>
      <c r="H2805" t="s">
        <v>134</v>
      </c>
      <c r="I2805" t="s">
        <v>135</v>
      </c>
      <c r="J2805" t="s">
        <v>136</v>
      </c>
      <c r="K2805" t="s">
        <v>137</v>
      </c>
      <c r="L2805" t="s">
        <v>8125</v>
      </c>
      <c r="M2805" t="s">
        <v>8126</v>
      </c>
      <c r="N2805">
        <v>4.3047222219999997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0.84836693788217921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0.84836693788217921</v>
      </c>
    </row>
    <row r="2806" spans="1:31" x14ac:dyDescent="0.25">
      <c r="A2806">
        <v>1901565</v>
      </c>
      <c r="B2806">
        <v>1</v>
      </c>
      <c r="C2806" t="s">
        <v>80</v>
      </c>
      <c r="D2806" t="s">
        <v>85</v>
      </c>
      <c r="E2806" t="s">
        <v>140</v>
      </c>
      <c r="F2806" t="s">
        <v>8127</v>
      </c>
      <c r="G2806" t="s">
        <v>342</v>
      </c>
      <c r="H2806" t="s">
        <v>134</v>
      </c>
      <c r="I2806" t="s">
        <v>135</v>
      </c>
      <c r="J2806" t="s">
        <v>136</v>
      </c>
      <c r="K2806" t="s">
        <v>137</v>
      </c>
      <c r="L2806" t="s">
        <v>8128</v>
      </c>
      <c r="M2806" t="s">
        <v>8129</v>
      </c>
      <c r="N2806">
        <v>1.2169444439999999</v>
      </c>
      <c r="O2806">
        <v>0</v>
      </c>
      <c r="P2806">
        <v>12</v>
      </c>
      <c r="Q2806">
        <v>0</v>
      </c>
      <c r="R2806">
        <v>0</v>
      </c>
      <c r="S2806">
        <v>0</v>
      </c>
      <c r="T2806">
        <v>5</v>
      </c>
      <c r="U2806">
        <v>0</v>
      </c>
      <c r="V2806">
        <v>0</v>
      </c>
      <c r="W2806">
        <v>0</v>
      </c>
      <c r="X2806">
        <v>7.5382498990629445</v>
      </c>
      <c r="Y2806">
        <v>0</v>
      </c>
      <c r="Z2806">
        <v>0</v>
      </c>
      <c r="AA2806">
        <v>0</v>
      </c>
      <c r="AB2806">
        <v>16.469989939876427</v>
      </c>
      <c r="AC2806">
        <v>0</v>
      </c>
      <c r="AD2806">
        <v>0</v>
      </c>
      <c r="AE2806">
        <v>24.008239838939371</v>
      </c>
    </row>
    <row r="2807" spans="1:31" x14ac:dyDescent="0.25">
      <c r="A2807">
        <v>1901900</v>
      </c>
      <c r="B2807">
        <v>1</v>
      </c>
      <c r="C2807" t="s">
        <v>80</v>
      </c>
      <c r="D2807" t="s">
        <v>97</v>
      </c>
      <c r="E2807" t="s">
        <v>149</v>
      </c>
      <c r="F2807" t="s">
        <v>4616</v>
      </c>
      <c r="G2807" t="s">
        <v>151</v>
      </c>
      <c r="H2807" t="s">
        <v>134</v>
      </c>
      <c r="I2807" t="s">
        <v>135</v>
      </c>
      <c r="J2807" t="s">
        <v>136</v>
      </c>
      <c r="K2807" t="s">
        <v>137</v>
      </c>
      <c r="L2807" t="s">
        <v>8130</v>
      </c>
      <c r="M2807" t="s">
        <v>8131</v>
      </c>
      <c r="N2807">
        <v>1.872777777</v>
      </c>
      <c r="O2807">
        <v>0</v>
      </c>
      <c r="P2807">
        <v>46</v>
      </c>
      <c r="Q2807">
        <v>0</v>
      </c>
      <c r="R2807">
        <v>35</v>
      </c>
      <c r="S2807">
        <v>0</v>
      </c>
      <c r="T2807">
        <v>6</v>
      </c>
      <c r="U2807">
        <v>0</v>
      </c>
      <c r="V2807">
        <v>0</v>
      </c>
      <c r="W2807">
        <v>0</v>
      </c>
      <c r="X2807">
        <v>40.141745615697339</v>
      </c>
      <c r="Y2807">
        <v>0</v>
      </c>
      <c r="Z2807">
        <v>42.765571094087434</v>
      </c>
      <c r="AA2807">
        <v>0</v>
      </c>
      <c r="AB2807">
        <v>16.561580989338896</v>
      </c>
      <c r="AC2807">
        <v>0</v>
      </c>
      <c r="AD2807">
        <v>0</v>
      </c>
      <c r="AE2807">
        <v>99.468897699123659</v>
      </c>
    </row>
    <row r="2808" spans="1:31" x14ac:dyDescent="0.25">
      <c r="A2808">
        <v>1901216</v>
      </c>
      <c r="B2808">
        <v>1</v>
      </c>
      <c r="C2808" t="s">
        <v>81</v>
      </c>
      <c r="D2808" t="s">
        <v>127</v>
      </c>
      <c r="E2808" t="s">
        <v>220</v>
      </c>
      <c r="F2808" t="s">
        <v>8132</v>
      </c>
      <c r="G2808" t="s">
        <v>156</v>
      </c>
      <c r="H2808" t="s">
        <v>157</v>
      </c>
      <c r="I2808" t="s">
        <v>135</v>
      </c>
      <c r="J2808" t="s">
        <v>136</v>
      </c>
      <c r="K2808" t="s">
        <v>137</v>
      </c>
      <c r="L2808" t="s">
        <v>8133</v>
      </c>
      <c r="M2808" t="s">
        <v>8134</v>
      </c>
      <c r="N2808">
        <v>4.125</v>
      </c>
      <c r="O2808">
        <v>3</v>
      </c>
      <c r="P2808">
        <v>442</v>
      </c>
      <c r="Q2808">
        <v>72</v>
      </c>
      <c r="R2808">
        <v>67</v>
      </c>
      <c r="S2808">
        <v>15</v>
      </c>
      <c r="T2808">
        <v>29</v>
      </c>
      <c r="U2808">
        <v>5</v>
      </c>
      <c r="V2808">
        <v>0</v>
      </c>
      <c r="W2808">
        <v>8.6486062138706252</v>
      </c>
      <c r="X2808">
        <v>397.11102793031006</v>
      </c>
      <c r="Y2808">
        <v>809.82514300600212</v>
      </c>
      <c r="Z2808">
        <v>464.82082045788968</v>
      </c>
      <c r="AA2808">
        <v>2595.4319161120438</v>
      </c>
      <c r="AB2808">
        <v>73.432376746046089</v>
      </c>
      <c r="AC2808">
        <v>1316.0537737744844</v>
      </c>
      <c r="AD2808">
        <v>0</v>
      </c>
      <c r="AE2808">
        <v>5665.3236642406473</v>
      </c>
    </row>
    <row r="2809" spans="1:31" x14ac:dyDescent="0.25">
      <c r="A2809">
        <v>1901857</v>
      </c>
      <c r="B2809">
        <v>1</v>
      </c>
      <c r="C2809" t="s">
        <v>80</v>
      </c>
      <c r="D2809" t="s">
        <v>88</v>
      </c>
      <c r="E2809" t="s">
        <v>160</v>
      </c>
      <c r="F2809" t="s">
        <v>8135</v>
      </c>
      <c r="G2809" t="s">
        <v>162</v>
      </c>
      <c r="H2809" t="s">
        <v>134</v>
      </c>
      <c r="I2809" t="s">
        <v>135</v>
      </c>
      <c r="J2809" t="s">
        <v>136</v>
      </c>
      <c r="K2809" t="s">
        <v>137</v>
      </c>
      <c r="L2809" t="s">
        <v>8136</v>
      </c>
      <c r="M2809" t="s">
        <v>8137</v>
      </c>
      <c r="N2809">
        <v>1.779722222</v>
      </c>
      <c r="O2809">
        <v>0</v>
      </c>
      <c r="P2809">
        <v>122</v>
      </c>
      <c r="Q2809">
        <v>0</v>
      </c>
      <c r="R2809">
        <v>0</v>
      </c>
      <c r="S2809">
        <v>0</v>
      </c>
      <c r="T2809">
        <v>12</v>
      </c>
      <c r="U2809">
        <v>0</v>
      </c>
      <c r="V2809">
        <v>0</v>
      </c>
      <c r="W2809">
        <v>0</v>
      </c>
      <c r="X2809">
        <v>90.786496745341395</v>
      </c>
      <c r="Y2809">
        <v>0</v>
      </c>
      <c r="Z2809">
        <v>0</v>
      </c>
      <c r="AA2809">
        <v>0</v>
      </c>
      <c r="AB2809">
        <v>30.747542418093179</v>
      </c>
      <c r="AC2809">
        <v>0</v>
      </c>
      <c r="AD2809">
        <v>0</v>
      </c>
      <c r="AE2809">
        <v>121.53403916343457</v>
      </c>
    </row>
    <row r="2810" spans="1:31" x14ac:dyDescent="0.25">
      <c r="A2810">
        <v>1901193</v>
      </c>
      <c r="B2810">
        <v>1</v>
      </c>
      <c r="C2810" t="s">
        <v>81</v>
      </c>
      <c r="D2810" t="s">
        <v>123</v>
      </c>
      <c r="E2810" t="s">
        <v>149</v>
      </c>
      <c r="F2810" t="s">
        <v>8138</v>
      </c>
      <c r="G2810" t="s">
        <v>202</v>
      </c>
      <c r="H2810" t="s">
        <v>134</v>
      </c>
      <c r="I2810" t="s">
        <v>135</v>
      </c>
      <c r="J2810" t="s">
        <v>136</v>
      </c>
      <c r="K2810" t="s">
        <v>203</v>
      </c>
      <c r="L2810" t="s">
        <v>8139</v>
      </c>
      <c r="M2810" t="s">
        <v>8140</v>
      </c>
      <c r="N2810">
        <v>8.5804416660000005</v>
      </c>
      <c r="O2810">
        <v>0</v>
      </c>
      <c r="P2810">
        <v>15</v>
      </c>
      <c r="Q2810">
        <v>0</v>
      </c>
      <c r="R2810">
        <v>6</v>
      </c>
      <c r="S2810">
        <v>0</v>
      </c>
      <c r="T2810">
        <v>1</v>
      </c>
      <c r="U2810">
        <v>0</v>
      </c>
      <c r="V2810">
        <v>0</v>
      </c>
      <c r="W2810">
        <v>0</v>
      </c>
      <c r="X2810">
        <v>29.7423271406313</v>
      </c>
      <c r="Y2810">
        <v>0</v>
      </c>
      <c r="Z2810">
        <v>52.675976608431071</v>
      </c>
      <c r="AA2810">
        <v>0</v>
      </c>
      <c r="AB2810">
        <v>39.60537712793829</v>
      </c>
      <c r="AC2810">
        <v>0</v>
      </c>
      <c r="AD2810">
        <v>0</v>
      </c>
      <c r="AE2810">
        <v>122.02368087700066</v>
      </c>
    </row>
    <row r="2811" spans="1:31" x14ac:dyDescent="0.25">
      <c r="A2811">
        <v>1901525</v>
      </c>
      <c r="B2811">
        <v>1</v>
      </c>
      <c r="C2811" t="s">
        <v>81</v>
      </c>
      <c r="D2811" t="s">
        <v>112</v>
      </c>
      <c r="E2811" t="s">
        <v>149</v>
      </c>
      <c r="F2811" t="s">
        <v>8141</v>
      </c>
      <c r="G2811" t="s">
        <v>4429</v>
      </c>
      <c r="H2811" t="s">
        <v>134</v>
      </c>
      <c r="I2811" t="s">
        <v>135</v>
      </c>
      <c r="J2811" t="s">
        <v>136</v>
      </c>
      <c r="K2811" t="s">
        <v>137</v>
      </c>
      <c r="L2811" t="s">
        <v>8142</v>
      </c>
      <c r="M2811" t="s">
        <v>8143</v>
      </c>
      <c r="N2811">
        <v>4.4524999999999997</v>
      </c>
      <c r="O2811">
        <v>0</v>
      </c>
      <c r="P2811">
        <v>168</v>
      </c>
      <c r="Q2811">
        <v>0</v>
      </c>
      <c r="R2811">
        <v>2</v>
      </c>
      <c r="S2811">
        <v>0</v>
      </c>
      <c r="T2811">
        <v>4</v>
      </c>
      <c r="U2811">
        <v>0</v>
      </c>
      <c r="V2811">
        <v>0</v>
      </c>
      <c r="W2811">
        <v>0</v>
      </c>
      <c r="X2811">
        <v>216.23114828241245</v>
      </c>
      <c r="Y2811">
        <v>0</v>
      </c>
      <c r="Z2811">
        <v>0.87011710532792208</v>
      </c>
      <c r="AA2811">
        <v>0</v>
      </c>
      <c r="AB2811">
        <v>3.2029272360285681</v>
      </c>
      <c r="AC2811">
        <v>0</v>
      </c>
      <c r="AD2811">
        <v>0</v>
      </c>
      <c r="AE2811">
        <v>220.30419262376893</v>
      </c>
    </row>
    <row r="2812" spans="1:31" x14ac:dyDescent="0.25">
      <c r="A2812">
        <v>1901717</v>
      </c>
      <c r="B2812">
        <v>1</v>
      </c>
      <c r="C2812" t="s">
        <v>80</v>
      </c>
      <c r="D2812" t="s">
        <v>90</v>
      </c>
      <c r="E2812" t="s">
        <v>131</v>
      </c>
      <c r="F2812" t="s">
        <v>6250</v>
      </c>
      <c r="G2812" t="s">
        <v>133</v>
      </c>
      <c r="H2812" t="s">
        <v>134</v>
      </c>
      <c r="I2812" t="s">
        <v>135</v>
      </c>
      <c r="J2812" t="s">
        <v>136</v>
      </c>
      <c r="K2812" t="s">
        <v>137</v>
      </c>
      <c r="L2812" t="s">
        <v>8144</v>
      </c>
      <c r="M2812" t="s">
        <v>8145</v>
      </c>
      <c r="N2812">
        <v>1.1825000000000001</v>
      </c>
      <c r="O2812">
        <v>0</v>
      </c>
      <c r="P2812">
        <v>21</v>
      </c>
      <c r="Q2812">
        <v>0</v>
      </c>
      <c r="R2812">
        <v>0</v>
      </c>
      <c r="S2812">
        <v>0</v>
      </c>
      <c r="T2812">
        <v>50</v>
      </c>
      <c r="U2812">
        <v>0</v>
      </c>
      <c r="V2812">
        <v>1</v>
      </c>
      <c r="W2812">
        <v>0</v>
      </c>
      <c r="X2812">
        <v>7.3261177927668237</v>
      </c>
      <c r="Y2812">
        <v>0</v>
      </c>
      <c r="Z2812">
        <v>0</v>
      </c>
      <c r="AA2812">
        <v>0</v>
      </c>
      <c r="AB2812">
        <v>63.95575053724648</v>
      </c>
      <c r="AC2812">
        <v>0</v>
      </c>
      <c r="AD2812">
        <v>85.891012985422435</v>
      </c>
      <c r="AE2812">
        <v>157.17288131543575</v>
      </c>
    </row>
    <row r="2813" spans="1:31" x14ac:dyDescent="0.25">
      <c r="A2813">
        <v>1901402</v>
      </c>
      <c r="B2813">
        <v>1</v>
      </c>
      <c r="C2813" t="s">
        <v>80</v>
      </c>
      <c r="D2813" t="s">
        <v>84</v>
      </c>
      <c r="E2813" t="s">
        <v>131</v>
      </c>
      <c r="F2813" t="s">
        <v>8146</v>
      </c>
      <c r="G2813" t="s">
        <v>133</v>
      </c>
      <c r="H2813" t="s">
        <v>134</v>
      </c>
      <c r="I2813" t="s">
        <v>135</v>
      </c>
      <c r="J2813" t="s">
        <v>136</v>
      </c>
      <c r="K2813" t="s">
        <v>137</v>
      </c>
      <c r="L2813" t="s">
        <v>8147</v>
      </c>
      <c r="M2813" t="s">
        <v>8148</v>
      </c>
      <c r="N2813">
        <v>1.398055555</v>
      </c>
      <c r="O2813">
        <v>0</v>
      </c>
      <c r="P2813">
        <v>2</v>
      </c>
      <c r="Q2813">
        <v>0</v>
      </c>
      <c r="R2813">
        <v>0</v>
      </c>
      <c r="S2813">
        <v>0</v>
      </c>
      <c r="T2813">
        <v>88</v>
      </c>
      <c r="U2813">
        <v>0</v>
      </c>
      <c r="V2813">
        <v>0</v>
      </c>
      <c r="W2813">
        <v>0</v>
      </c>
      <c r="X2813">
        <v>2.2199675409232129</v>
      </c>
      <c r="Y2813">
        <v>0</v>
      </c>
      <c r="Z2813">
        <v>0</v>
      </c>
      <c r="AA2813">
        <v>0</v>
      </c>
      <c r="AB2813">
        <v>116.41020361236474</v>
      </c>
      <c r="AC2813">
        <v>0</v>
      </c>
      <c r="AD2813">
        <v>0</v>
      </c>
      <c r="AE2813">
        <v>118.63017115328795</v>
      </c>
    </row>
    <row r="2814" spans="1:31" x14ac:dyDescent="0.25">
      <c r="A2814">
        <v>1901425</v>
      </c>
      <c r="B2814">
        <v>1</v>
      </c>
      <c r="C2814" t="s">
        <v>81</v>
      </c>
      <c r="D2814" t="s">
        <v>123</v>
      </c>
      <c r="E2814" t="s">
        <v>190</v>
      </c>
      <c r="F2814" t="s">
        <v>8149</v>
      </c>
      <c r="G2814" t="s">
        <v>156</v>
      </c>
      <c r="H2814" t="s">
        <v>157</v>
      </c>
      <c r="I2814" t="s">
        <v>135</v>
      </c>
      <c r="J2814" t="s">
        <v>136</v>
      </c>
      <c r="K2814" t="s">
        <v>137</v>
      </c>
      <c r="L2814" t="s">
        <v>8150</v>
      </c>
      <c r="M2814" t="s">
        <v>8151</v>
      </c>
      <c r="N2814">
        <v>4.82</v>
      </c>
      <c r="O2814">
        <v>0</v>
      </c>
      <c r="P2814">
        <v>2943</v>
      </c>
      <c r="Q2814">
        <v>0</v>
      </c>
      <c r="R2814">
        <v>2</v>
      </c>
      <c r="S2814">
        <v>3</v>
      </c>
      <c r="T2814">
        <v>258</v>
      </c>
      <c r="U2814">
        <v>3</v>
      </c>
      <c r="V2814">
        <v>5</v>
      </c>
      <c r="W2814">
        <v>0</v>
      </c>
      <c r="X2814">
        <v>3424.4278812273706</v>
      </c>
      <c r="Y2814">
        <v>0</v>
      </c>
      <c r="Z2814">
        <v>2.7533165233224604</v>
      </c>
      <c r="AA2814">
        <v>364.51039544412345</v>
      </c>
      <c r="AB2814">
        <v>1917.4216216259117</v>
      </c>
      <c r="AC2814">
        <v>506.95943097463561</v>
      </c>
      <c r="AD2814">
        <v>1306.63590106935</v>
      </c>
      <c r="AE2814">
        <v>7522.7085468647128</v>
      </c>
    </row>
    <row r="2815" spans="1:31" x14ac:dyDescent="0.25">
      <c r="A2815">
        <v>1901780</v>
      </c>
      <c r="B2815">
        <v>1</v>
      </c>
      <c r="C2815" t="s">
        <v>81</v>
      </c>
      <c r="D2815" t="s">
        <v>112</v>
      </c>
      <c r="E2815" t="s">
        <v>154</v>
      </c>
      <c r="F2815" t="s">
        <v>8152</v>
      </c>
      <c r="G2815" t="s">
        <v>156</v>
      </c>
      <c r="H2815" t="s">
        <v>157</v>
      </c>
      <c r="I2815" t="s">
        <v>222</v>
      </c>
      <c r="J2815" t="s">
        <v>136</v>
      </c>
      <c r="K2815" t="s">
        <v>137</v>
      </c>
      <c r="L2815" t="s">
        <v>8153</v>
      </c>
      <c r="M2815" t="s">
        <v>8154</v>
      </c>
      <c r="N2815">
        <v>1.1111111E-2</v>
      </c>
      <c r="O2815">
        <v>1</v>
      </c>
      <c r="P2815">
        <v>4238</v>
      </c>
      <c r="Q2815">
        <v>16</v>
      </c>
      <c r="R2815">
        <v>141</v>
      </c>
      <c r="S2815">
        <v>23</v>
      </c>
      <c r="T2815">
        <v>261</v>
      </c>
      <c r="U2815">
        <v>6</v>
      </c>
      <c r="V2815">
        <v>0</v>
      </c>
      <c r="W2815">
        <v>3.8786036647500008E-2</v>
      </c>
      <c r="X2815">
        <v>6.6541249105117908</v>
      </c>
      <c r="Y2815">
        <v>0.88158931391391127</v>
      </c>
      <c r="Z2815">
        <v>1.1277445856413109</v>
      </c>
      <c r="AA2815">
        <v>0.92662313030243337</v>
      </c>
      <c r="AB2815">
        <v>1.2366470136030008</v>
      </c>
      <c r="AC2815">
        <v>7.9317599608743317</v>
      </c>
      <c r="AD2815">
        <v>0</v>
      </c>
      <c r="AE2815">
        <v>18.797274951494281</v>
      </c>
    </row>
    <row r="2816" spans="1:31" x14ac:dyDescent="0.25">
      <c r="A2816">
        <v>1902026</v>
      </c>
      <c r="B2816">
        <v>1</v>
      </c>
      <c r="C2816" t="s">
        <v>80</v>
      </c>
      <c r="D2816" t="s">
        <v>82</v>
      </c>
      <c r="E2816" t="s">
        <v>160</v>
      </c>
      <c r="F2816" t="s">
        <v>161</v>
      </c>
      <c r="G2816" t="s">
        <v>162</v>
      </c>
      <c r="H2816" t="s">
        <v>134</v>
      </c>
      <c r="I2816" t="s">
        <v>135</v>
      </c>
      <c r="J2816" t="s">
        <v>136</v>
      </c>
      <c r="K2816" t="s">
        <v>137</v>
      </c>
      <c r="L2816" t="s">
        <v>8155</v>
      </c>
      <c r="M2816" t="s">
        <v>8156</v>
      </c>
      <c r="N2816">
        <v>1.163888888</v>
      </c>
      <c r="O2816">
        <v>0</v>
      </c>
      <c r="P2816">
        <v>70</v>
      </c>
      <c r="Q2816">
        <v>0</v>
      </c>
      <c r="R2816">
        <v>0</v>
      </c>
      <c r="S2816">
        <v>0</v>
      </c>
      <c r="T2816">
        <v>42</v>
      </c>
      <c r="U2816">
        <v>0</v>
      </c>
      <c r="V2816">
        <v>0</v>
      </c>
      <c r="W2816">
        <v>0</v>
      </c>
      <c r="X2816">
        <v>32.146499355945998</v>
      </c>
      <c r="Y2816">
        <v>0</v>
      </c>
      <c r="Z2816">
        <v>0</v>
      </c>
      <c r="AA2816">
        <v>0</v>
      </c>
      <c r="AB2816">
        <v>32.866452832184983</v>
      </c>
      <c r="AC2816">
        <v>0</v>
      </c>
      <c r="AD2816">
        <v>0</v>
      </c>
      <c r="AE2816">
        <v>65.012952188130981</v>
      </c>
    </row>
    <row r="2817" spans="1:31" x14ac:dyDescent="0.25">
      <c r="A2817">
        <v>1901588</v>
      </c>
      <c r="B2817">
        <v>1</v>
      </c>
      <c r="C2817" t="s">
        <v>80</v>
      </c>
      <c r="D2817" t="s">
        <v>107</v>
      </c>
      <c r="E2817" t="s">
        <v>160</v>
      </c>
      <c r="F2817" t="s">
        <v>8157</v>
      </c>
      <c r="G2817" t="s">
        <v>162</v>
      </c>
      <c r="H2817" t="s">
        <v>134</v>
      </c>
      <c r="I2817" t="s">
        <v>135</v>
      </c>
      <c r="J2817" t="s">
        <v>136</v>
      </c>
      <c r="K2817" t="s">
        <v>137</v>
      </c>
      <c r="L2817" t="s">
        <v>8158</v>
      </c>
      <c r="M2817" t="s">
        <v>8159</v>
      </c>
      <c r="N2817">
        <v>6.7763888879999996</v>
      </c>
      <c r="O2817">
        <v>0</v>
      </c>
      <c r="P2817">
        <v>56</v>
      </c>
      <c r="Q2817">
        <v>0</v>
      </c>
      <c r="R2817">
        <v>0</v>
      </c>
      <c r="S2817">
        <v>0</v>
      </c>
      <c r="T2817">
        <v>3</v>
      </c>
      <c r="U2817">
        <v>0</v>
      </c>
      <c r="V2817">
        <v>0</v>
      </c>
      <c r="W2817">
        <v>0</v>
      </c>
      <c r="X2817">
        <v>96.869830615203043</v>
      </c>
      <c r="Y2817">
        <v>0</v>
      </c>
      <c r="Z2817">
        <v>0</v>
      </c>
      <c r="AA2817">
        <v>0</v>
      </c>
      <c r="AB2817">
        <v>12.300708523252272</v>
      </c>
      <c r="AC2817">
        <v>0</v>
      </c>
      <c r="AD2817">
        <v>0</v>
      </c>
      <c r="AE2817">
        <v>109.17053913845531</v>
      </c>
    </row>
    <row r="2818" spans="1:31" x14ac:dyDescent="0.25">
      <c r="A2818">
        <v>1901926</v>
      </c>
      <c r="B2818">
        <v>1</v>
      </c>
      <c r="C2818" t="s">
        <v>80</v>
      </c>
      <c r="D2818" t="s">
        <v>103</v>
      </c>
      <c r="E2818" t="s">
        <v>160</v>
      </c>
      <c r="F2818" t="s">
        <v>8160</v>
      </c>
      <c r="G2818" t="s">
        <v>133</v>
      </c>
      <c r="H2818" t="s">
        <v>134</v>
      </c>
      <c r="I2818" t="s">
        <v>135</v>
      </c>
      <c r="J2818" t="s">
        <v>136</v>
      </c>
      <c r="K2818" t="s">
        <v>137</v>
      </c>
      <c r="L2818" t="s">
        <v>8161</v>
      </c>
      <c r="M2818" t="s">
        <v>8162</v>
      </c>
      <c r="N2818">
        <v>0.47249999999999998</v>
      </c>
      <c r="O2818">
        <v>0</v>
      </c>
      <c r="P2818">
        <v>91</v>
      </c>
      <c r="Q2818">
        <v>0</v>
      </c>
      <c r="R2818">
        <v>0</v>
      </c>
      <c r="S2818">
        <v>0</v>
      </c>
      <c r="T2818">
        <v>3</v>
      </c>
      <c r="U2818">
        <v>0</v>
      </c>
      <c r="V2818">
        <v>0</v>
      </c>
      <c r="W2818">
        <v>0</v>
      </c>
      <c r="X2818">
        <v>15.561647519958123</v>
      </c>
      <c r="Y2818">
        <v>0</v>
      </c>
      <c r="Z2818">
        <v>0</v>
      </c>
      <c r="AA2818">
        <v>0</v>
      </c>
      <c r="AB2818">
        <v>0.33857797371031256</v>
      </c>
      <c r="AC2818">
        <v>0</v>
      </c>
      <c r="AD2818">
        <v>0</v>
      </c>
      <c r="AE2818">
        <v>15.900225493668437</v>
      </c>
    </row>
    <row r="2819" spans="1:31" x14ac:dyDescent="0.25">
      <c r="A2819">
        <v>1901047</v>
      </c>
      <c r="B2819">
        <v>1</v>
      </c>
      <c r="C2819" t="s">
        <v>81</v>
      </c>
      <c r="D2819" t="s">
        <v>128</v>
      </c>
      <c r="E2819" t="s">
        <v>131</v>
      </c>
      <c r="F2819" t="s">
        <v>8163</v>
      </c>
      <c r="G2819" t="s">
        <v>133</v>
      </c>
      <c r="H2819" t="s">
        <v>134</v>
      </c>
      <c r="I2819" t="s">
        <v>135</v>
      </c>
      <c r="J2819" t="s">
        <v>136</v>
      </c>
      <c r="K2819" t="s">
        <v>137</v>
      </c>
      <c r="L2819" t="s">
        <v>8164</v>
      </c>
      <c r="M2819" t="s">
        <v>8165</v>
      </c>
      <c r="N2819">
        <v>2.0727777770000002</v>
      </c>
      <c r="O2819">
        <v>0</v>
      </c>
      <c r="P2819">
        <v>132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56.396095698582457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56.396095698582457</v>
      </c>
    </row>
    <row r="2820" spans="1:31" x14ac:dyDescent="0.25">
      <c r="A2820">
        <v>1901734</v>
      </c>
      <c r="B2820">
        <v>1</v>
      </c>
      <c r="C2820" t="s">
        <v>81</v>
      </c>
      <c r="D2820" t="s">
        <v>112</v>
      </c>
      <c r="E2820" t="s">
        <v>131</v>
      </c>
      <c r="F2820" t="s">
        <v>8166</v>
      </c>
      <c r="G2820" t="s">
        <v>133</v>
      </c>
      <c r="H2820" t="s">
        <v>134</v>
      </c>
      <c r="I2820" t="s">
        <v>135</v>
      </c>
      <c r="J2820" t="s">
        <v>136</v>
      </c>
      <c r="K2820" t="s">
        <v>137</v>
      </c>
      <c r="L2820" t="s">
        <v>8167</v>
      </c>
      <c r="M2820" t="s">
        <v>8168</v>
      </c>
      <c r="N2820">
        <v>5.3566666659999997</v>
      </c>
      <c r="O2820">
        <v>0</v>
      </c>
      <c r="P2820">
        <v>0</v>
      </c>
      <c r="Q2820">
        <v>0</v>
      </c>
      <c r="R2820">
        <v>2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0.4524914616935411</v>
      </c>
      <c r="AA2820">
        <v>0</v>
      </c>
      <c r="AB2820">
        <v>0</v>
      </c>
      <c r="AC2820">
        <v>0</v>
      </c>
      <c r="AD2820">
        <v>0</v>
      </c>
      <c r="AE2820">
        <v>0.4524914616935411</v>
      </c>
    </row>
    <row r="2821" spans="1:31" x14ac:dyDescent="0.25">
      <c r="A2821">
        <v>1901485</v>
      </c>
      <c r="B2821">
        <v>1</v>
      </c>
      <c r="C2821" t="s">
        <v>80</v>
      </c>
      <c r="D2821" t="s">
        <v>98</v>
      </c>
      <c r="E2821" t="s">
        <v>140</v>
      </c>
      <c r="F2821" t="s">
        <v>8169</v>
      </c>
      <c r="G2821" t="s">
        <v>217</v>
      </c>
      <c r="H2821" t="s">
        <v>134</v>
      </c>
      <c r="I2821" t="s">
        <v>135</v>
      </c>
      <c r="J2821" t="s">
        <v>136</v>
      </c>
      <c r="K2821" t="s">
        <v>137</v>
      </c>
      <c r="L2821" t="s">
        <v>8170</v>
      </c>
      <c r="M2821" t="s">
        <v>8171</v>
      </c>
      <c r="N2821">
        <v>1.831111111</v>
      </c>
      <c r="O2821">
        <v>0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4.1021265992584581</v>
      </c>
      <c r="AA2821">
        <v>0</v>
      </c>
      <c r="AB2821">
        <v>0</v>
      </c>
      <c r="AC2821">
        <v>0</v>
      </c>
      <c r="AD2821">
        <v>0</v>
      </c>
      <c r="AE2821">
        <v>4.1021265992584581</v>
      </c>
    </row>
    <row r="2822" spans="1:31" x14ac:dyDescent="0.25">
      <c r="A2822">
        <v>1901239</v>
      </c>
      <c r="B2822">
        <v>1</v>
      </c>
      <c r="C2822" t="s">
        <v>81</v>
      </c>
      <c r="D2822" t="s">
        <v>120</v>
      </c>
      <c r="E2822" t="s">
        <v>220</v>
      </c>
      <c r="F2822" t="s">
        <v>8172</v>
      </c>
      <c r="G2822" t="s">
        <v>156</v>
      </c>
      <c r="H2822" t="s">
        <v>157</v>
      </c>
      <c r="I2822" t="s">
        <v>135</v>
      </c>
      <c r="J2822" t="s">
        <v>136</v>
      </c>
      <c r="K2822" t="s">
        <v>137</v>
      </c>
      <c r="L2822" t="s">
        <v>8173</v>
      </c>
      <c r="M2822" t="s">
        <v>8174</v>
      </c>
      <c r="N2822">
        <v>1.0638888879999999</v>
      </c>
      <c r="O2822">
        <v>0</v>
      </c>
      <c r="P2822">
        <v>428</v>
      </c>
      <c r="Q2822">
        <v>0</v>
      </c>
      <c r="R2822">
        <v>13</v>
      </c>
      <c r="S2822">
        <v>1</v>
      </c>
      <c r="T2822">
        <v>18</v>
      </c>
      <c r="U2822">
        <v>0</v>
      </c>
      <c r="V2822">
        <v>0</v>
      </c>
      <c r="W2822">
        <v>0</v>
      </c>
      <c r="X2822">
        <v>105.83122038949604</v>
      </c>
      <c r="Y2822">
        <v>0</v>
      </c>
      <c r="Z2822">
        <v>26.69977730113234</v>
      </c>
      <c r="AA2822">
        <v>15.87873660216346</v>
      </c>
      <c r="AB2822">
        <v>13.733058784529916</v>
      </c>
      <c r="AC2822">
        <v>0</v>
      </c>
      <c r="AD2822">
        <v>0</v>
      </c>
      <c r="AE2822">
        <v>162.14279307732176</v>
      </c>
    </row>
    <row r="2823" spans="1:31" x14ac:dyDescent="0.25">
      <c r="A2823">
        <v>1901634</v>
      </c>
      <c r="B2823">
        <v>1</v>
      </c>
      <c r="C2823" t="s">
        <v>81</v>
      </c>
      <c r="D2823" t="s">
        <v>117</v>
      </c>
      <c r="E2823" t="s">
        <v>220</v>
      </c>
      <c r="F2823" t="s">
        <v>8175</v>
      </c>
      <c r="G2823" t="s">
        <v>156</v>
      </c>
      <c r="H2823" t="s">
        <v>157</v>
      </c>
      <c r="I2823" t="s">
        <v>222</v>
      </c>
      <c r="J2823" t="s">
        <v>136</v>
      </c>
      <c r="K2823" t="s">
        <v>137</v>
      </c>
      <c r="L2823" t="s">
        <v>8176</v>
      </c>
      <c r="M2823" t="s">
        <v>8177</v>
      </c>
      <c r="N2823">
        <v>9.1666660000000004E-3</v>
      </c>
      <c r="O2823">
        <v>0</v>
      </c>
      <c r="P2823">
        <v>959</v>
      </c>
      <c r="Q2823">
        <v>8</v>
      </c>
      <c r="R2823">
        <v>49</v>
      </c>
      <c r="S2823">
        <v>5</v>
      </c>
      <c r="T2823">
        <v>102</v>
      </c>
      <c r="U2823">
        <v>2</v>
      </c>
      <c r="V2823">
        <v>0</v>
      </c>
      <c r="W2823">
        <v>0</v>
      </c>
      <c r="X2823">
        <v>1.3887427835164026</v>
      </c>
      <c r="Y2823">
        <v>1.8942755587842899</v>
      </c>
      <c r="Z2823">
        <v>0.23345494735496083</v>
      </c>
      <c r="AA2823">
        <v>0.10516526826254166</v>
      </c>
      <c r="AB2823">
        <v>0.80119855256663775</v>
      </c>
      <c r="AC2823">
        <v>0.72189517538231485</v>
      </c>
      <c r="AD2823">
        <v>0</v>
      </c>
      <c r="AE2823">
        <v>5.1447322858671471</v>
      </c>
    </row>
    <row r="2824" spans="1:31" x14ac:dyDescent="0.25">
      <c r="A2824">
        <v>1901880</v>
      </c>
      <c r="B2824">
        <v>1</v>
      </c>
      <c r="C2824" t="s">
        <v>80</v>
      </c>
      <c r="D2824" t="s">
        <v>100</v>
      </c>
      <c r="E2824" t="s">
        <v>140</v>
      </c>
      <c r="F2824" t="s">
        <v>8178</v>
      </c>
      <c r="G2824" t="s">
        <v>162</v>
      </c>
      <c r="H2824" t="s">
        <v>134</v>
      </c>
      <c r="I2824" t="s">
        <v>135</v>
      </c>
      <c r="J2824" t="s">
        <v>136</v>
      </c>
      <c r="K2824" t="s">
        <v>137</v>
      </c>
      <c r="L2824" t="s">
        <v>8179</v>
      </c>
      <c r="M2824" t="s">
        <v>8180</v>
      </c>
      <c r="N2824">
        <v>1.7224999999999999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1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1.799079524977711</v>
      </c>
      <c r="AC2824">
        <v>0</v>
      </c>
      <c r="AD2824">
        <v>0</v>
      </c>
      <c r="AE2824">
        <v>1.799079524977711</v>
      </c>
    </row>
    <row r="2825" spans="1:31" x14ac:dyDescent="0.25">
      <c r="A2825">
        <v>1901339</v>
      </c>
      <c r="B2825">
        <v>1</v>
      </c>
      <c r="C2825" t="s">
        <v>80</v>
      </c>
      <c r="D2825" t="s">
        <v>99</v>
      </c>
      <c r="E2825" t="s">
        <v>140</v>
      </c>
      <c r="F2825" t="s">
        <v>8181</v>
      </c>
      <c r="G2825" t="s">
        <v>283</v>
      </c>
      <c r="H2825" t="s">
        <v>134</v>
      </c>
      <c r="I2825" t="s">
        <v>135</v>
      </c>
      <c r="J2825" t="s">
        <v>136</v>
      </c>
      <c r="K2825" t="s">
        <v>137</v>
      </c>
      <c r="L2825" t="s">
        <v>8182</v>
      </c>
      <c r="M2825" t="s">
        <v>7992</v>
      </c>
      <c r="N2825">
        <v>0.96055555500000001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0.41651626206607778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0.41651626206607778</v>
      </c>
    </row>
    <row r="2826" spans="1:31" x14ac:dyDescent="0.25">
      <c r="A2826">
        <v>1901442</v>
      </c>
      <c r="B2826">
        <v>1</v>
      </c>
      <c r="C2826" t="s">
        <v>80</v>
      </c>
      <c r="D2826" t="s">
        <v>82</v>
      </c>
      <c r="E2826" t="s">
        <v>149</v>
      </c>
      <c r="F2826" t="s">
        <v>6061</v>
      </c>
      <c r="G2826" t="s">
        <v>151</v>
      </c>
      <c r="H2826" t="s">
        <v>134</v>
      </c>
      <c r="I2826" t="s">
        <v>135</v>
      </c>
      <c r="J2826" t="s">
        <v>136</v>
      </c>
      <c r="K2826" t="s">
        <v>137</v>
      </c>
      <c r="L2826" t="s">
        <v>8183</v>
      </c>
      <c r="M2826" t="s">
        <v>8184</v>
      </c>
      <c r="N2826">
        <v>7.3277777769999997</v>
      </c>
      <c r="O2826">
        <v>0</v>
      </c>
      <c r="P2826">
        <v>10</v>
      </c>
      <c r="Q2826">
        <v>0</v>
      </c>
      <c r="R2826">
        <v>0</v>
      </c>
      <c r="S2826">
        <v>0</v>
      </c>
      <c r="T2826">
        <v>151</v>
      </c>
      <c r="U2826">
        <v>0</v>
      </c>
      <c r="V2826">
        <v>1</v>
      </c>
      <c r="W2826">
        <v>0</v>
      </c>
      <c r="X2826">
        <v>12.989560721349383</v>
      </c>
      <c r="Y2826">
        <v>0</v>
      </c>
      <c r="Z2826">
        <v>0</v>
      </c>
      <c r="AA2826">
        <v>0</v>
      </c>
      <c r="AB2826">
        <v>2622.618608072808</v>
      </c>
      <c r="AC2826">
        <v>0</v>
      </c>
      <c r="AD2826">
        <v>87.419112767518115</v>
      </c>
      <c r="AE2826">
        <v>2723.0272815616754</v>
      </c>
    </row>
    <row r="2827" spans="1:31" x14ac:dyDescent="0.25">
      <c r="A2827">
        <v>1901940</v>
      </c>
      <c r="B2827">
        <v>1</v>
      </c>
      <c r="C2827" t="s">
        <v>80</v>
      </c>
      <c r="D2827" t="s">
        <v>102</v>
      </c>
      <c r="E2827" t="s">
        <v>149</v>
      </c>
      <c r="F2827" t="s">
        <v>8185</v>
      </c>
      <c r="G2827" t="s">
        <v>151</v>
      </c>
      <c r="H2827" t="s">
        <v>134</v>
      </c>
      <c r="I2827" t="s">
        <v>135</v>
      </c>
      <c r="J2827" t="s">
        <v>136</v>
      </c>
      <c r="K2827" t="s">
        <v>137</v>
      </c>
      <c r="L2827" t="s">
        <v>176</v>
      </c>
      <c r="M2827" t="s">
        <v>8186</v>
      </c>
      <c r="N2827">
        <v>2.392222222</v>
      </c>
      <c r="O2827">
        <v>0</v>
      </c>
      <c r="P2827">
        <v>16</v>
      </c>
      <c r="Q2827">
        <v>0</v>
      </c>
      <c r="R2827">
        <v>17</v>
      </c>
      <c r="S2827">
        <v>0</v>
      </c>
      <c r="T2827">
        <v>3</v>
      </c>
      <c r="U2827">
        <v>0</v>
      </c>
      <c r="V2827">
        <v>0</v>
      </c>
      <c r="W2827">
        <v>0</v>
      </c>
      <c r="X2827">
        <v>31.795024338835471</v>
      </c>
      <c r="Y2827">
        <v>0</v>
      </c>
      <c r="Z2827">
        <v>60.646776683723893</v>
      </c>
      <c r="AA2827">
        <v>0</v>
      </c>
      <c r="AB2827">
        <v>5.8628169841909745</v>
      </c>
      <c r="AC2827">
        <v>0</v>
      </c>
      <c r="AD2827">
        <v>0</v>
      </c>
      <c r="AE2827">
        <v>98.304618006750331</v>
      </c>
    </row>
    <row r="2828" spans="1:31" x14ac:dyDescent="0.25">
      <c r="A2828">
        <v>1901631</v>
      </c>
      <c r="B2828">
        <v>1</v>
      </c>
      <c r="C2828" t="s">
        <v>81</v>
      </c>
      <c r="D2828" t="s">
        <v>120</v>
      </c>
      <c r="E2828" t="s">
        <v>149</v>
      </c>
      <c r="F2828" t="s">
        <v>8187</v>
      </c>
      <c r="G2828" t="s">
        <v>151</v>
      </c>
      <c r="H2828" t="s">
        <v>134</v>
      </c>
      <c r="I2828" t="s">
        <v>135</v>
      </c>
      <c r="J2828" t="s">
        <v>136</v>
      </c>
      <c r="K2828" t="s">
        <v>137</v>
      </c>
      <c r="L2828" t="s">
        <v>8188</v>
      </c>
      <c r="M2828" t="s">
        <v>8189</v>
      </c>
      <c r="N2828">
        <v>0.57027777700000004</v>
      </c>
      <c r="O2828">
        <v>0</v>
      </c>
      <c r="P2828">
        <v>383</v>
      </c>
      <c r="Q2828">
        <v>0</v>
      </c>
      <c r="R2828">
        <v>1</v>
      </c>
      <c r="S2828">
        <v>0</v>
      </c>
      <c r="T2828">
        <v>10</v>
      </c>
      <c r="U2828">
        <v>0</v>
      </c>
      <c r="V2828">
        <v>0</v>
      </c>
      <c r="W2828">
        <v>0</v>
      </c>
      <c r="X2828">
        <v>72.768721077403939</v>
      </c>
      <c r="Y2828">
        <v>0</v>
      </c>
      <c r="Z2828">
        <v>0.80743405560233994</v>
      </c>
      <c r="AA2828">
        <v>0</v>
      </c>
      <c r="AB2828">
        <v>2.8483761701041188</v>
      </c>
      <c r="AC2828">
        <v>0</v>
      </c>
      <c r="AD2828">
        <v>0</v>
      </c>
      <c r="AE2828">
        <v>76.424531303110399</v>
      </c>
    </row>
    <row r="2829" spans="1:31" x14ac:dyDescent="0.25">
      <c r="A2829">
        <v>1901133</v>
      </c>
      <c r="B2829">
        <v>1</v>
      </c>
      <c r="C2829" t="s">
        <v>81</v>
      </c>
      <c r="D2829" t="s">
        <v>122</v>
      </c>
      <c r="E2829" t="s">
        <v>190</v>
      </c>
      <c r="F2829" t="s">
        <v>8190</v>
      </c>
      <c r="G2829" t="s">
        <v>241</v>
      </c>
      <c r="H2829" t="s">
        <v>157</v>
      </c>
      <c r="I2829" t="s">
        <v>135</v>
      </c>
      <c r="J2829" t="s">
        <v>136</v>
      </c>
      <c r="K2829" t="s">
        <v>137</v>
      </c>
      <c r="L2829" t="s">
        <v>8191</v>
      </c>
      <c r="M2829" t="s">
        <v>8192</v>
      </c>
      <c r="N2829">
        <v>3.0783333329999998</v>
      </c>
      <c r="O2829">
        <v>0</v>
      </c>
      <c r="P2829">
        <v>32</v>
      </c>
      <c r="Q2829">
        <v>0</v>
      </c>
      <c r="R2829">
        <v>0</v>
      </c>
      <c r="S2829">
        <v>0</v>
      </c>
      <c r="T2829">
        <v>3</v>
      </c>
      <c r="U2829">
        <v>0</v>
      </c>
      <c r="V2829">
        <v>0</v>
      </c>
      <c r="W2829">
        <v>0</v>
      </c>
      <c r="X2829">
        <v>20.602415855260784</v>
      </c>
      <c r="Y2829">
        <v>0</v>
      </c>
      <c r="Z2829">
        <v>0</v>
      </c>
      <c r="AA2829">
        <v>0</v>
      </c>
      <c r="AB2829">
        <v>14.003726419172022</v>
      </c>
      <c r="AC2829">
        <v>0</v>
      </c>
      <c r="AD2829">
        <v>0</v>
      </c>
      <c r="AE2829">
        <v>34.606142274432806</v>
      </c>
    </row>
    <row r="2830" spans="1:31" x14ac:dyDescent="0.25">
      <c r="A2830">
        <v>1901468</v>
      </c>
      <c r="B2830">
        <v>1</v>
      </c>
      <c r="C2830" t="s">
        <v>81</v>
      </c>
      <c r="D2830" t="s">
        <v>122</v>
      </c>
      <c r="E2830" t="s">
        <v>154</v>
      </c>
      <c r="F2830" t="s">
        <v>1730</v>
      </c>
      <c r="G2830" t="s">
        <v>156</v>
      </c>
      <c r="H2830" t="s">
        <v>157</v>
      </c>
      <c r="I2830" t="s">
        <v>135</v>
      </c>
      <c r="J2830" t="s">
        <v>136</v>
      </c>
      <c r="K2830" t="s">
        <v>137</v>
      </c>
      <c r="L2830" t="s">
        <v>8193</v>
      </c>
      <c r="M2830" t="s">
        <v>8194</v>
      </c>
      <c r="N2830">
        <v>0.183888888</v>
      </c>
      <c r="O2830">
        <v>1</v>
      </c>
      <c r="P2830">
        <v>339</v>
      </c>
      <c r="Q2830">
        <v>39</v>
      </c>
      <c r="R2830">
        <v>12</v>
      </c>
      <c r="S2830">
        <v>7</v>
      </c>
      <c r="T2830">
        <v>41</v>
      </c>
      <c r="U2830">
        <v>1</v>
      </c>
      <c r="V2830">
        <v>0</v>
      </c>
      <c r="W2830">
        <v>6.6410799664977219E-2</v>
      </c>
      <c r="X2830">
        <v>9.9452536893180632</v>
      </c>
      <c r="Y2830">
        <v>8.0620608991728595</v>
      </c>
      <c r="Z2830">
        <v>1.8435844656851896</v>
      </c>
      <c r="AA2830">
        <v>15.032569092601127</v>
      </c>
      <c r="AB2830">
        <v>6.1501972066164603</v>
      </c>
      <c r="AC2830">
        <v>3.7321257890439554</v>
      </c>
      <c r="AD2830">
        <v>0</v>
      </c>
      <c r="AE2830">
        <v>44.832201942102635</v>
      </c>
    </row>
    <row r="2831" spans="1:31" x14ac:dyDescent="0.25">
      <c r="A2831">
        <v>1901107</v>
      </c>
      <c r="B2831">
        <v>1</v>
      </c>
      <c r="C2831" t="s">
        <v>80</v>
      </c>
      <c r="D2831" t="s">
        <v>97</v>
      </c>
      <c r="E2831" t="s">
        <v>154</v>
      </c>
      <c r="F2831" t="s">
        <v>8195</v>
      </c>
      <c r="G2831" t="s">
        <v>156</v>
      </c>
      <c r="H2831" t="s">
        <v>157</v>
      </c>
      <c r="I2831" t="s">
        <v>135</v>
      </c>
      <c r="J2831" t="s">
        <v>136</v>
      </c>
      <c r="K2831" t="s">
        <v>137</v>
      </c>
      <c r="L2831" t="s">
        <v>8196</v>
      </c>
      <c r="M2831" t="s">
        <v>8197</v>
      </c>
      <c r="N2831">
        <v>0.60833333300000003</v>
      </c>
      <c r="O2831">
        <v>0</v>
      </c>
      <c r="P2831">
        <v>3435</v>
      </c>
      <c r="Q2831">
        <v>0</v>
      </c>
      <c r="R2831">
        <v>66</v>
      </c>
      <c r="S2831">
        <v>3</v>
      </c>
      <c r="T2831">
        <v>328</v>
      </c>
      <c r="U2831">
        <v>0</v>
      </c>
      <c r="V2831">
        <v>0</v>
      </c>
      <c r="W2831">
        <v>0</v>
      </c>
      <c r="X2831">
        <v>474.53061840940791</v>
      </c>
      <c r="Y2831">
        <v>0</v>
      </c>
      <c r="Z2831">
        <v>10.078134289277303</v>
      </c>
      <c r="AA2831">
        <v>15.57346994849436</v>
      </c>
      <c r="AB2831">
        <v>205.30372423986296</v>
      </c>
      <c r="AC2831">
        <v>0</v>
      </c>
      <c r="AD2831">
        <v>0</v>
      </c>
      <c r="AE2831">
        <v>705.48594688704247</v>
      </c>
    </row>
    <row r="2832" spans="1:31" x14ac:dyDescent="0.25">
      <c r="A2832">
        <v>1901256</v>
      </c>
      <c r="B2832">
        <v>1</v>
      </c>
      <c r="C2832" t="s">
        <v>80</v>
      </c>
      <c r="D2832" t="s">
        <v>99</v>
      </c>
      <c r="E2832" t="s">
        <v>190</v>
      </c>
      <c r="F2832" t="s">
        <v>8198</v>
      </c>
      <c r="G2832" t="s">
        <v>241</v>
      </c>
      <c r="H2832" t="s">
        <v>157</v>
      </c>
      <c r="I2832" t="s">
        <v>135</v>
      </c>
      <c r="J2832" t="s">
        <v>136</v>
      </c>
      <c r="K2832" t="s">
        <v>137</v>
      </c>
      <c r="L2832" t="s">
        <v>8199</v>
      </c>
      <c r="M2832" t="s">
        <v>8200</v>
      </c>
      <c r="N2832">
        <v>0.68888888800000003</v>
      </c>
      <c r="O2832">
        <v>0</v>
      </c>
      <c r="P2832">
        <v>26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5.4570814752423935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5.4570814752423935</v>
      </c>
    </row>
    <row r="2833" spans="1:31" x14ac:dyDescent="0.25">
      <c r="A2833">
        <v>1901399</v>
      </c>
      <c r="B2833">
        <v>1</v>
      </c>
      <c r="C2833" t="s">
        <v>81</v>
      </c>
      <c r="D2833" t="s">
        <v>121</v>
      </c>
      <c r="E2833" t="s">
        <v>131</v>
      </c>
      <c r="F2833" t="s">
        <v>8201</v>
      </c>
      <c r="G2833" t="s">
        <v>133</v>
      </c>
      <c r="H2833" t="s">
        <v>134</v>
      </c>
      <c r="I2833" t="s">
        <v>135</v>
      </c>
      <c r="J2833" t="s">
        <v>136</v>
      </c>
      <c r="K2833" t="s">
        <v>137</v>
      </c>
      <c r="L2833" t="s">
        <v>8202</v>
      </c>
      <c r="M2833" t="s">
        <v>8203</v>
      </c>
      <c r="N2833">
        <v>3.6152777770000002</v>
      </c>
      <c r="O2833">
        <v>0</v>
      </c>
      <c r="P2833">
        <v>5</v>
      </c>
      <c r="Q2833">
        <v>0</v>
      </c>
      <c r="R2833">
        <v>3</v>
      </c>
      <c r="S2833">
        <v>0</v>
      </c>
      <c r="T2833">
        <v>2</v>
      </c>
      <c r="U2833">
        <v>0</v>
      </c>
      <c r="V2833">
        <v>0</v>
      </c>
      <c r="W2833">
        <v>0</v>
      </c>
      <c r="X2833">
        <v>5.6998449536394329</v>
      </c>
      <c r="Y2833">
        <v>0</v>
      </c>
      <c r="Z2833">
        <v>25.422800967285291</v>
      </c>
      <c r="AA2833">
        <v>0</v>
      </c>
      <c r="AB2833">
        <v>1.5485501351942221</v>
      </c>
      <c r="AC2833">
        <v>0</v>
      </c>
      <c r="AD2833">
        <v>0</v>
      </c>
      <c r="AE2833">
        <v>32.671196056118944</v>
      </c>
    </row>
    <row r="2834" spans="1:31" x14ac:dyDescent="0.25">
      <c r="A2834">
        <v>1901966</v>
      </c>
      <c r="B2834">
        <v>1</v>
      </c>
      <c r="C2834" t="s">
        <v>81</v>
      </c>
      <c r="D2834" t="s">
        <v>128</v>
      </c>
      <c r="E2834" t="s">
        <v>149</v>
      </c>
      <c r="F2834" t="s">
        <v>6670</v>
      </c>
      <c r="G2834" t="s">
        <v>151</v>
      </c>
      <c r="H2834" t="s">
        <v>134</v>
      </c>
      <c r="I2834" t="s">
        <v>135</v>
      </c>
      <c r="J2834" t="s">
        <v>136</v>
      </c>
      <c r="K2834" t="s">
        <v>137</v>
      </c>
      <c r="L2834" t="s">
        <v>8204</v>
      </c>
      <c r="M2834" t="s">
        <v>8205</v>
      </c>
      <c r="N2834">
        <v>9.5322222219999997</v>
      </c>
      <c r="O2834">
        <v>0</v>
      </c>
      <c r="P2834">
        <v>143</v>
      </c>
      <c r="Q2834">
        <v>0</v>
      </c>
      <c r="R2834">
        <v>2</v>
      </c>
      <c r="S2834">
        <v>0</v>
      </c>
      <c r="T2834">
        <v>14</v>
      </c>
      <c r="U2834">
        <v>0</v>
      </c>
      <c r="V2834">
        <v>0</v>
      </c>
      <c r="W2834">
        <v>0</v>
      </c>
      <c r="X2834">
        <v>399.38393133112328</v>
      </c>
      <c r="Y2834">
        <v>0</v>
      </c>
      <c r="Z2834">
        <v>7.4913924571721342</v>
      </c>
      <c r="AA2834">
        <v>0</v>
      </c>
      <c r="AB2834">
        <v>73.230739864416876</v>
      </c>
      <c r="AC2834">
        <v>0</v>
      </c>
      <c r="AD2834">
        <v>0</v>
      </c>
      <c r="AE2834">
        <v>480.10606365271229</v>
      </c>
    </row>
    <row r="2835" spans="1:31" x14ac:dyDescent="0.25">
      <c r="A2835">
        <v>1901946</v>
      </c>
      <c r="B2835">
        <v>1</v>
      </c>
      <c r="C2835" t="s">
        <v>80</v>
      </c>
      <c r="D2835" t="s">
        <v>82</v>
      </c>
      <c r="E2835" t="s">
        <v>160</v>
      </c>
      <c r="F2835" t="s">
        <v>8206</v>
      </c>
      <c r="G2835" t="s">
        <v>162</v>
      </c>
      <c r="H2835" t="s">
        <v>134</v>
      </c>
      <c r="I2835" t="s">
        <v>135</v>
      </c>
      <c r="J2835" t="s">
        <v>136</v>
      </c>
      <c r="K2835" t="s">
        <v>137</v>
      </c>
      <c r="L2835" t="s">
        <v>8207</v>
      </c>
      <c r="M2835" t="s">
        <v>8208</v>
      </c>
      <c r="N2835">
        <v>1.0155555549999999</v>
      </c>
      <c r="O2835">
        <v>0</v>
      </c>
      <c r="P2835">
        <v>159</v>
      </c>
      <c r="Q2835">
        <v>0</v>
      </c>
      <c r="R2835">
        <v>0</v>
      </c>
      <c r="S2835">
        <v>0</v>
      </c>
      <c r="T2835">
        <v>18</v>
      </c>
      <c r="U2835">
        <v>0</v>
      </c>
      <c r="V2835">
        <v>0</v>
      </c>
      <c r="W2835">
        <v>0</v>
      </c>
      <c r="X2835">
        <v>43.267681739876565</v>
      </c>
      <c r="Y2835">
        <v>0</v>
      </c>
      <c r="Z2835">
        <v>0</v>
      </c>
      <c r="AA2835">
        <v>0</v>
      </c>
      <c r="AB2835">
        <v>5.917123760269682</v>
      </c>
      <c r="AC2835">
        <v>0</v>
      </c>
      <c r="AD2835">
        <v>0</v>
      </c>
      <c r="AE2835">
        <v>49.184805500146247</v>
      </c>
    </row>
    <row r="2836" spans="1:31" x14ac:dyDescent="0.25">
      <c r="A2836">
        <v>1901319</v>
      </c>
      <c r="B2836">
        <v>1</v>
      </c>
      <c r="C2836" t="s">
        <v>81</v>
      </c>
      <c r="D2836" t="s">
        <v>116</v>
      </c>
      <c r="E2836" t="s">
        <v>149</v>
      </c>
      <c r="F2836" t="s">
        <v>8209</v>
      </c>
      <c r="G2836" t="s">
        <v>151</v>
      </c>
      <c r="H2836" t="s">
        <v>134</v>
      </c>
      <c r="I2836" t="s">
        <v>135</v>
      </c>
      <c r="J2836" t="s">
        <v>136</v>
      </c>
      <c r="K2836" t="s">
        <v>137</v>
      </c>
      <c r="L2836" t="s">
        <v>8210</v>
      </c>
      <c r="M2836" t="s">
        <v>8211</v>
      </c>
      <c r="N2836">
        <v>0.81527777700000004</v>
      </c>
      <c r="O2836">
        <v>0</v>
      </c>
      <c r="P2836">
        <v>41</v>
      </c>
      <c r="Q2836">
        <v>0</v>
      </c>
      <c r="R2836">
        <v>1</v>
      </c>
      <c r="S2836">
        <v>0</v>
      </c>
      <c r="T2836">
        <v>1</v>
      </c>
      <c r="U2836">
        <v>0</v>
      </c>
      <c r="V2836">
        <v>0</v>
      </c>
      <c r="W2836">
        <v>0</v>
      </c>
      <c r="X2836">
        <v>9.0338756165487677</v>
      </c>
      <c r="Y2836">
        <v>0</v>
      </c>
      <c r="Z2836">
        <v>1.7431774692322226E-3</v>
      </c>
      <c r="AA2836">
        <v>0</v>
      </c>
      <c r="AB2836">
        <v>0.42871525748945205</v>
      </c>
      <c r="AC2836">
        <v>0</v>
      </c>
      <c r="AD2836">
        <v>0</v>
      </c>
      <c r="AE2836">
        <v>9.4643340515074517</v>
      </c>
    </row>
    <row r="2837" spans="1:31" x14ac:dyDescent="0.25">
      <c r="A2837">
        <v>1901568</v>
      </c>
      <c r="B2837">
        <v>1</v>
      </c>
      <c r="C2837" t="s">
        <v>80</v>
      </c>
      <c r="D2837" t="s">
        <v>92</v>
      </c>
      <c r="E2837" t="s">
        <v>149</v>
      </c>
      <c r="F2837" t="s">
        <v>4954</v>
      </c>
      <c r="G2837" t="s">
        <v>151</v>
      </c>
      <c r="H2837" t="s">
        <v>134</v>
      </c>
      <c r="I2837" t="s">
        <v>135</v>
      </c>
      <c r="J2837" t="s">
        <v>136</v>
      </c>
      <c r="K2837" t="s">
        <v>137</v>
      </c>
      <c r="L2837" t="s">
        <v>8212</v>
      </c>
      <c r="M2837" t="s">
        <v>8213</v>
      </c>
      <c r="N2837">
        <v>1.1588888879999999</v>
      </c>
      <c r="O2837">
        <v>0</v>
      </c>
      <c r="P2837">
        <v>137</v>
      </c>
      <c r="Q2837">
        <v>0</v>
      </c>
      <c r="R2837">
        <v>0</v>
      </c>
      <c r="S2837">
        <v>0</v>
      </c>
      <c r="T2837">
        <v>93</v>
      </c>
      <c r="U2837">
        <v>0</v>
      </c>
      <c r="V2837">
        <v>0</v>
      </c>
      <c r="W2837">
        <v>0</v>
      </c>
      <c r="X2837">
        <v>40.388714562968431</v>
      </c>
      <c r="Y2837">
        <v>0</v>
      </c>
      <c r="Z2837">
        <v>0</v>
      </c>
      <c r="AA2837">
        <v>0</v>
      </c>
      <c r="AB2837">
        <v>186.84063886889157</v>
      </c>
      <c r="AC2837">
        <v>0</v>
      </c>
      <c r="AD2837">
        <v>0</v>
      </c>
      <c r="AE2837">
        <v>227.22935343186001</v>
      </c>
    </row>
    <row r="2838" spans="1:31" x14ac:dyDescent="0.25">
      <c r="A2838">
        <v>1901505</v>
      </c>
      <c r="B2838">
        <v>1</v>
      </c>
      <c r="C2838" t="s">
        <v>80</v>
      </c>
      <c r="D2838" t="s">
        <v>110</v>
      </c>
      <c r="E2838" t="s">
        <v>140</v>
      </c>
      <c r="F2838" t="s">
        <v>8214</v>
      </c>
      <c r="G2838" t="s">
        <v>342</v>
      </c>
      <c r="H2838" t="s">
        <v>134</v>
      </c>
      <c r="I2838" t="s">
        <v>135</v>
      </c>
      <c r="J2838" t="s">
        <v>136</v>
      </c>
      <c r="K2838" t="s">
        <v>137</v>
      </c>
      <c r="L2838" t="s">
        <v>8215</v>
      </c>
      <c r="M2838" t="s">
        <v>8216</v>
      </c>
      <c r="N2838">
        <v>6.5566666659999999</v>
      </c>
      <c r="O2838">
        <v>0</v>
      </c>
      <c r="P2838">
        <v>10</v>
      </c>
      <c r="Q2838">
        <v>0</v>
      </c>
      <c r="R2838">
        <v>0</v>
      </c>
      <c r="S2838">
        <v>0</v>
      </c>
      <c r="T2838">
        <v>2</v>
      </c>
      <c r="U2838">
        <v>0</v>
      </c>
      <c r="V2838">
        <v>0</v>
      </c>
      <c r="W2838">
        <v>0</v>
      </c>
      <c r="X2838">
        <v>20.705034450269117</v>
      </c>
      <c r="Y2838">
        <v>0</v>
      </c>
      <c r="Z2838">
        <v>0</v>
      </c>
      <c r="AA2838">
        <v>0</v>
      </c>
      <c r="AB2838">
        <v>0.45113485075830229</v>
      </c>
      <c r="AC2838">
        <v>0</v>
      </c>
      <c r="AD2838">
        <v>0</v>
      </c>
      <c r="AE2838">
        <v>21.156169301027418</v>
      </c>
    </row>
    <row r="2839" spans="1:31" x14ac:dyDescent="0.25">
      <c r="A2839">
        <v>1901960</v>
      </c>
      <c r="B2839">
        <v>1</v>
      </c>
      <c r="C2839" t="s">
        <v>81</v>
      </c>
      <c r="D2839" t="s">
        <v>112</v>
      </c>
      <c r="E2839" t="s">
        <v>131</v>
      </c>
      <c r="F2839" t="s">
        <v>1288</v>
      </c>
      <c r="G2839" t="s">
        <v>133</v>
      </c>
      <c r="H2839" t="s">
        <v>134</v>
      </c>
      <c r="I2839" t="s">
        <v>135</v>
      </c>
      <c r="J2839" t="s">
        <v>136</v>
      </c>
      <c r="K2839" t="s">
        <v>137</v>
      </c>
      <c r="L2839" t="s">
        <v>8217</v>
      </c>
      <c r="M2839" t="s">
        <v>8218</v>
      </c>
      <c r="N2839">
        <v>1.233333333</v>
      </c>
      <c r="O2839">
        <v>0</v>
      </c>
      <c r="P2839">
        <v>5</v>
      </c>
      <c r="Q2839">
        <v>0</v>
      </c>
      <c r="R2839">
        <v>5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14.35298815924045</v>
      </c>
      <c r="Y2839">
        <v>0</v>
      </c>
      <c r="Z2839">
        <v>20.022145314233143</v>
      </c>
      <c r="AA2839">
        <v>0</v>
      </c>
      <c r="AB2839">
        <v>4.2575452428214042</v>
      </c>
      <c r="AC2839">
        <v>0</v>
      </c>
      <c r="AD2839">
        <v>0</v>
      </c>
      <c r="AE2839">
        <v>38.632678716295004</v>
      </c>
    </row>
    <row r="2840" spans="1:31" x14ac:dyDescent="0.25">
      <c r="A2840">
        <v>1901113</v>
      </c>
      <c r="B2840">
        <v>1</v>
      </c>
      <c r="C2840" t="s">
        <v>81</v>
      </c>
      <c r="D2840" t="s">
        <v>123</v>
      </c>
      <c r="E2840" t="s">
        <v>131</v>
      </c>
      <c r="F2840" t="s">
        <v>8219</v>
      </c>
      <c r="G2840" t="s">
        <v>133</v>
      </c>
      <c r="H2840" t="s">
        <v>134</v>
      </c>
      <c r="I2840" t="s">
        <v>135</v>
      </c>
      <c r="J2840" t="s">
        <v>136</v>
      </c>
      <c r="K2840" t="s">
        <v>137</v>
      </c>
      <c r="L2840" t="s">
        <v>8220</v>
      </c>
      <c r="M2840" t="s">
        <v>8221</v>
      </c>
      <c r="N2840">
        <v>4.9675000000000002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2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66.583059172003544</v>
      </c>
      <c r="AC2840">
        <v>0</v>
      </c>
      <c r="AD2840">
        <v>0</v>
      </c>
      <c r="AE2840">
        <v>66.583059172003544</v>
      </c>
    </row>
    <row r="2841" spans="1:31" x14ac:dyDescent="0.25">
      <c r="A2841">
        <v>1901611</v>
      </c>
      <c r="B2841">
        <v>1</v>
      </c>
      <c r="C2841" t="s">
        <v>81</v>
      </c>
      <c r="D2841" t="s">
        <v>128</v>
      </c>
      <c r="E2841" t="s">
        <v>149</v>
      </c>
      <c r="F2841" t="s">
        <v>8222</v>
      </c>
      <c r="G2841" t="s">
        <v>487</v>
      </c>
      <c r="H2841" t="s">
        <v>134</v>
      </c>
      <c r="I2841" t="s">
        <v>135</v>
      </c>
      <c r="J2841" t="s">
        <v>136</v>
      </c>
      <c r="K2841" t="s">
        <v>137</v>
      </c>
      <c r="L2841" t="s">
        <v>8223</v>
      </c>
      <c r="M2841" t="s">
        <v>8224</v>
      </c>
      <c r="N2841">
        <v>6.9050000000000002</v>
      </c>
      <c r="O2841">
        <v>0</v>
      </c>
      <c r="P2841">
        <v>507</v>
      </c>
      <c r="Q2841">
        <v>0</v>
      </c>
      <c r="R2841">
        <v>0</v>
      </c>
      <c r="S2841">
        <v>0</v>
      </c>
      <c r="T2841">
        <v>111</v>
      </c>
      <c r="U2841">
        <v>0</v>
      </c>
      <c r="V2841">
        <v>0</v>
      </c>
      <c r="W2841">
        <v>0</v>
      </c>
      <c r="X2841">
        <v>1022.3634070023159</v>
      </c>
      <c r="Y2841">
        <v>0</v>
      </c>
      <c r="Z2841">
        <v>0</v>
      </c>
      <c r="AA2841">
        <v>0</v>
      </c>
      <c r="AB2841">
        <v>720.98719438712715</v>
      </c>
      <c r="AC2841">
        <v>0</v>
      </c>
      <c r="AD2841">
        <v>0</v>
      </c>
      <c r="AE2841">
        <v>1743.350601389443</v>
      </c>
    </row>
    <row r="2842" spans="1:31" x14ac:dyDescent="0.25">
      <c r="A2842">
        <v>1901860</v>
      </c>
      <c r="B2842">
        <v>1</v>
      </c>
      <c r="C2842" t="s">
        <v>80</v>
      </c>
      <c r="D2842" t="s">
        <v>105</v>
      </c>
      <c r="E2842" t="s">
        <v>140</v>
      </c>
      <c r="F2842" t="s">
        <v>8225</v>
      </c>
      <c r="G2842" t="s">
        <v>342</v>
      </c>
      <c r="H2842" t="s">
        <v>134</v>
      </c>
      <c r="I2842" t="s">
        <v>135</v>
      </c>
      <c r="J2842" t="s">
        <v>136</v>
      </c>
      <c r="K2842" t="s">
        <v>137</v>
      </c>
      <c r="L2842" t="s">
        <v>8226</v>
      </c>
      <c r="M2842" t="s">
        <v>8227</v>
      </c>
      <c r="N2842">
        <v>3.2547222219999998</v>
      </c>
      <c r="O2842">
        <v>0</v>
      </c>
      <c r="P2842">
        <v>24</v>
      </c>
      <c r="Q2842">
        <v>0</v>
      </c>
      <c r="R2842">
        <v>0</v>
      </c>
      <c r="S2842">
        <v>0</v>
      </c>
      <c r="T2842">
        <v>3</v>
      </c>
      <c r="U2842">
        <v>0</v>
      </c>
      <c r="V2842">
        <v>0</v>
      </c>
      <c r="W2842">
        <v>0</v>
      </c>
      <c r="X2842">
        <v>36.389277704483561</v>
      </c>
      <c r="Y2842">
        <v>0</v>
      </c>
      <c r="Z2842">
        <v>0</v>
      </c>
      <c r="AA2842">
        <v>0</v>
      </c>
      <c r="AB2842">
        <v>10.660150108154658</v>
      </c>
      <c r="AC2842">
        <v>0</v>
      </c>
      <c r="AD2842">
        <v>0</v>
      </c>
      <c r="AE2842">
        <v>47.049427812638221</v>
      </c>
    </row>
    <row r="2843" spans="1:31" x14ac:dyDescent="0.25">
      <c r="A2843">
        <v>1901754</v>
      </c>
      <c r="B2843">
        <v>1</v>
      </c>
      <c r="C2843" t="s">
        <v>80</v>
      </c>
      <c r="D2843" t="s">
        <v>82</v>
      </c>
      <c r="E2843" t="s">
        <v>131</v>
      </c>
      <c r="F2843" t="s">
        <v>8228</v>
      </c>
      <c r="G2843" t="s">
        <v>439</v>
      </c>
      <c r="H2843" t="s">
        <v>134</v>
      </c>
      <c r="I2843" t="s">
        <v>135</v>
      </c>
      <c r="J2843" t="s">
        <v>136</v>
      </c>
      <c r="K2843" t="s">
        <v>137</v>
      </c>
      <c r="L2843" t="s">
        <v>8229</v>
      </c>
      <c r="M2843" t="s">
        <v>8230</v>
      </c>
      <c r="N2843">
        <v>3.2963888880000001</v>
      </c>
      <c r="O2843">
        <v>0</v>
      </c>
      <c r="P2843">
        <v>234</v>
      </c>
      <c r="Q2843">
        <v>0</v>
      </c>
      <c r="R2843">
        <v>0</v>
      </c>
      <c r="S2843">
        <v>0</v>
      </c>
      <c r="T2843">
        <v>23</v>
      </c>
      <c r="U2843">
        <v>0</v>
      </c>
      <c r="V2843">
        <v>0</v>
      </c>
      <c r="W2843">
        <v>0</v>
      </c>
      <c r="X2843">
        <v>230.85248589464513</v>
      </c>
      <c r="Y2843">
        <v>0</v>
      </c>
      <c r="Z2843">
        <v>0</v>
      </c>
      <c r="AA2843">
        <v>0</v>
      </c>
      <c r="AB2843">
        <v>18.69487447697297</v>
      </c>
      <c r="AC2843">
        <v>0</v>
      </c>
      <c r="AD2843">
        <v>0</v>
      </c>
      <c r="AE2843">
        <v>249.54736037161808</v>
      </c>
    </row>
    <row r="2844" spans="1:31" x14ac:dyDescent="0.25">
      <c r="A2844">
        <v>1901213</v>
      </c>
      <c r="B2844">
        <v>1</v>
      </c>
      <c r="C2844" t="s">
        <v>80</v>
      </c>
      <c r="D2844" t="s">
        <v>96</v>
      </c>
      <c r="E2844" t="s">
        <v>140</v>
      </c>
      <c r="F2844" t="s">
        <v>8231</v>
      </c>
      <c r="G2844" t="s">
        <v>146</v>
      </c>
      <c r="H2844" t="s">
        <v>134</v>
      </c>
      <c r="I2844" t="s">
        <v>135</v>
      </c>
      <c r="J2844" t="s">
        <v>136</v>
      </c>
      <c r="K2844" t="s">
        <v>137</v>
      </c>
      <c r="L2844" t="s">
        <v>8232</v>
      </c>
      <c r="M2844" t="s">
        <v>8233</v>
      </c>
      <c r="N2844">
        <v>4.2733333330000001</v>
      </c>
      <c r="O2844">
        <v>0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1.3802540870058093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1.3802540870058093</v>
      </c>
    </row>
    <row r="2845" spans="1:31" x14ac:dyDescent="0.25">
      <c r="A2845">
        <v>1901903</v>
      </c>
      <c r="B2845">
        <v>1</v>
      </c>
      <c r="C2845" t="s">
        <v>81</v>
      </c>
      <c r="D2845" t="s">
        <v>118</v>
      </c>
      <c r="E2845" t="s">
        <v>220</v>
      </c>
      <c r="F2845" t="s">
        <v>8234</v>
      </c>
      <c r="G2845" t="s">
        <v>156</v>
      </c>
      <c r="H2845" t="s">
        <v>157</v>
      </c>
      <c r="I2845" t="s">
        <v>135</v>
      </c>
      <c r="J2845" t="s">
        <v>136</v>
      </c>
      <c r="K2845" t="s">
        <v>137</v>
      </c>
      <c r="L2845" t="s">
        <v>8235</v>
      </c>
      <c r="M2845" t="s">
        <v>8236</v>
      </c>
      <c r="N2845">
        <v>0.52444444400000001</v>
      </c>
      <c r="O2845">
        <v>0</v>
      </c>
      <c r="P2845">
        <v>1</v>
      </c>
      <c r="Q2845">
        <v>13</v>
      </c>
      <c r="R2845">
        <v>8</v>
      </c>
      <c r="S2845">
        <v>9</v>
      </c>
      <c r="T2845">
        <v>0</v>
      </c>
      <c r="U2845">
        <v>10</v>
      </c>
      <c r="V2845">
        <v>0</v>
      </c>
      <c r="W2845">
        <v>0</v>
      </c>
      <c r="X2845">
        <v>1.7361788010086046</v>
      </c>
      <c r="Y2845">
        <v>21.564663431724377</v>
      </c>
      <c r="Z2845">
        <v>12.998216966059664</v>
      </c>
      <c r="AA2845">
        <v>68.344834768853048</v>
      </c>
      <c r="AB2845">
        <v>0</v>
      </c>
      <c r="AC2845">
        <v>404.88364589595733</v>
      </c>
      <c r="AD2845">
        <v>0</v>
      </c>
      <c r="AE2845">
        <v>509.52753986360301</v>
      </c>
    </row>
    <row r="2846" spans="1:31" x14ac:dyDescent="0.25">
      <c r="A2846">
        <v>1901070</v>
      </c>
      <c r="B2846">
        <v>1</v>
      </c>
      <c r="C2846" t="s">
        <v>81</v>
      </c>
      <c r="D2846" t="s">
        <v>116</v>
      </c>
      <c r="E2846" t="s">
        <v>220</v>
      </c>
      <c r="F2846" t="s">
        <v>8237</v>
      </c>
      <c r="G2846" t="s">
        <v>156</v>
      </c>
      <c r="H2846" t="s">
        <v>157</v>
      </c>
      <c r="I2846" t="s">
        <v>135</v>
      </c>
      <c r="J2846" t="s">
        <v>136</v>
      </c>
      <c r="K2846" t="s">
        <v>137</v>
      </c>
      <c r="L2846" t="s">
        <v>8238</v>
      </c>
      <c r="M2846" t="s">
        <v>8239</v>
      </c>
      <c r="N2846">
        <v>4.3097222220000004</v>
      </c>
      <c r="O2846">
        <v>0</v>
      </c>
      <c r="P2846">
        <v>712</v>
      </c>
      <c r="Q2846">
        <v>1</v>
      </c>
      <c r="R2846">
        <v>33</v>
      </c>
      <c r="S2846">
        <v>0</v>
      </c>
      <c r="T2846">
        <v>101</v>
      </c>
      <c r="U2846">
        <v>0</v>
      </c>
      <c r="V2846">
        <v>0</v>
      </c>
      <c r="W2846">
        <v>0</v>
      </c>
      <c r="X2846">
        <v>400.30904788496071</v>
      </c>
      <c r="Y2846">
        <v>1.9586623761989401</v>
      </c>
      <c r="Z2846">
        <v>163.27437509110172</v>
      </c>
      <c r="AA2846">
        <v>0</v>
      </c>
      <c r="AB2846">
        <v>70.36468084288191</v>
      </c>
      <c r="AC2846">
        <v>0</v>
      </c>
      <c r="AD2846">
        <v>0</v>
      </c>
      <c r="AE2846">
        <v>635.90676619514329</v>
      </c>
    </row>
    <row r="2847" spans="1:31" x14ac:dyDescent="0.25">
      <c r="A2847">
        <v>1901975</v>
      </c>
      <c r="B2847">
        <v>1</v>
      </c>
      <c r="C2847" t="s">
        <v>80</v>
      </c>
      <c r="D2847" t="s">
        <v>82</v>
      </c>
      <c r="E2847" t="s">
        <v>140</v>
      </c>
      <c r="F2847" t="s">
        <v>8240</v>
      </c>
      <c r="G2847" t="s">
        <v>342</v>
      </c>
      <c r="H2847" t="s">
        <v>134</v>
      </c>
      <c r="I2847" t="s">
        <v>135</v>
      </c>
      <c r="J2847" t="s">
        <v>136</v>
      </c>
      <c r="K2847" t="s">
        <v>137</v>
      </c>
      <c r="L2847" t="s">
        <v>8241</v>
      </c>
      <c r="M2847" t="s">
        <v>8242</v>
      </c>
      <c r="N2847">
        <v>2.4566666659999998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2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35.698196335061404</v>
      </c>
      <c r="AC2847">
        <v>0</v>
      </c>
      <c r="AD2847">
        <v>0</v>
      </c>
      <c r="AE2847">
        <v>35.698196335061404</v>
      </c>
    </row>
    <row r="2848" spans="1:31" x14ac:dyDescent="0.25">
      <c r="A2848">
        <v>1901073</v>
      </c>
      <c r="B2848">
        <v>1</v>
      </c>
      <c r="C2848" t="s">
        <v>80</v>
      </c>
      <c r="D2848" t="s">
        <v>93</v>
      </c>
      <c r="E2848" t="s">
        <v>131</v>
      </c>
      <c r="F2848" t="s">
        <v>8243</v>
      </c>
      <c r="G2848" t="s">
        <v>346</v>
      </c>
      <c r="H2848" t="s">
        <v>134</v>
      </c>
      <c r="I2848" t="s">
        <v>135</v>
      </c>
      <c r="J2848" t="s">
        <v>136</v>
      </c>
      <c r="K2848" t="s">
        <v>137</v>
      </c>
      <c r="L2848" t="s">
        <v>8244</v>
      </c>
      <c r="M2848" t="s">
        <v>8245</v>
      </c>
      <c r="N2848">
        <v>9.5666666659999997</v>
      </c>
      <c r="O2848">
        <v>0</v>
      </c>
      <c r="P2848">
        <v>13</v>
      </c>
      <c r="Q2848">
        <v>0</v>
      </c>
      <c r="R2848">
        <v>4</v>
      </c>
      <c r="S2848">
        <v>0</v>
      </c>
      <c r="T2848">
        <v>3</v>
      </c>
      <c r="U2848">
        <v>0</v>
      </c>
      <c r="V2848">
        <v>0</v>
      </c>
      <c r="W2848">
        <v>0</v>
      </c>
      <c r="X2848">
        <v>29.546672387490595</v>
      </c>
      <c r="Y2848">
        <v>0</v>
      </c>
      <c r="Z2848">
        <v>35.921280846528298</v>
      </c>
      <c r="AA2848">
        <v>0</v>
      </c>
      <c r="AB2848">
        <v>7.6800412445740003</v>
      </c>
      <c r="AC2848">
        <v>0</v>
      </c>
      <c r="AD2848">
        <v>0</v>
      </c>
      <c r="AE2848">
        <v>73.147994478592892</v>
      </c>
    </row>
    <row r="2849" spans="1:31" x14ac:dyDescent="0.25">
      <c r="A2849">
        <v>1901766</v>
      </c>
      <c r="B2849">
        <v>1</v>
      </c>
      <c r="C2849" t="s">
        <v>81</v>
      </c>
      <c r="D2849" t="s">
        <v>128</v>
      </c>
      <c r="E2849" t="s">
        <v>149</v>
      </c>
      <c r="F2849" t="s">
        <v>1456</v>
      </c>
      <c r="G2849" t="s">
        <v>151</v>
      </c>
      <c r="H2849" t="s">
        <v>134</v>
      </c>
      <c r="I2849" t="s">
        <v>135</v>
      </c>
      <c r="J2849" t="s">
        <v>136</v>
      </c>
      <c r="K2849" t="s">
        <v>137</v>
      </c>
      <c r="L2849" t="s">
        <v>8246</v>
      </c>
      <c r="M2849" t="s">
        <v>8247</v>
      </c>
      <c r="N2849">
        <v>5.5480555550000004</v>
      </c>
      <c r="O2849">
        <v>0</v>
      </c>
      <c r="P2849">
        <v>26</v>
      </c>
      <c r="Q2849">
        <v>0</v>
      </c>
      <c r="R2849">
        <v>3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26.439194911318069</v>
      </c>
      <c r="Y2849">
        <v>0</v>
      </c>
      <c r="Z2849">
        <v>2.038684255453227</v>
      </c>
      <c r="AA2849">
        <v>0</v>
      </c>
      <c r="AB2849">
        <v>0</v>
      </c>
      <c r="AC2849">
        <v>0</v>
      </c>
      <c r="AD2849">
        <v>0</v>
      </c>
      <c r="AE2849">
        <v>28.477879166771295</v>
      </c>
    </row>
    <row r="2850" spans="1:31" x14ac:dyDescent="0.25">
      <c r="A2850">
        <v>1901428</v>
      </c>
      <c r="B2850">
        <v>1</v>
      </c>
      <c r="C2850" t="s">
        <v>80</v>
      </c>
      <c r="D2850" t="s">
        <v>96</v>
      </c>
      <c r="E2850" t="s">
        <v>160</v>
      </c>
      <c r="F2850" t="s">
        <v>8248</v>
      </c>
      <c r="G2850" t="s">
        <v>133</v>
      </c>
      <c r="H2850" t="s">
        <v>134</v>
      </c>
      <c r="I2850" t="s">
        <v>135</v>
      </c>
      <c r="J2850" t="s">
        <v>136</v>
      </c>
      <c r="K2850" t="s">
        <v>137</v>
      </c>
      <c r="L2850" t="s">
        <v>8249</v>
      </c>
      <c r="M2850" t="s">
        <v>8250</v>
      </c>
      <c r="N2850">
        <v>3.2005555550000002</v>
      </c>
      <c r="O2850">
        <v>0</v>
      </c>
      <c r="P2850">
        <v>6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16.048793771162053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16.048793771162053</v>
      </c>
    </row>
    <row r="2851" spans="1:31" x14ac:dyDescent="0.25">
      <c r="A2851">
        <v>1901079</v>
      </c>
      <c r="B2851">
        <v>1</v>
      </c>
      <c r="C2851" t="s">
        <v>80</v>
      </c>
      <c r="D2851" t="s">
        <v>82</v>
      </c>
      <c r="E2851" t="s">
        <v>140</v>
      </c>
      <c r="F2851" t="s">
        <v>8251</v>
      </c>
      <c r="G2851" t="s">
        <v>146</v>
      </c>
      <c r="H2851" t="s">
        <v>134</v>
      </c>
      <c r="I2851" t="s">
        <v>135</v>
      </c>
      <c r="J2851" t="s">
        <v>136</v>
      </c>
      <c r="K2851" t="s">
        <v>137</v>
      </c>
      <c r="L2851" t="s">
        <v>8252</v>
      </c>
      <c r="M2851" t="s">
        <v>8253</v>
      </c>
      <c r="N2851">
        <v>10.350555555</v>
      </c>
      <c r="O2851">
        <v>0</v>
      </c>
      <c r="P2851">
        <v>7</v>
      </c>
      <c r="Q2851">
        <v>0</v>
      </c>
      <c r="R2851">
        <v>0</v>
      </c>
      <c r="S2851">
        <v>0</v>
      </c>
      <c r="T2851">
        <v>3</v>
      </c>
      <c r="U2851">
        <v>0</v>
      </c>
      <c r="V2851">
        <v>0</v>
      </c>
      <c r="W2851">
        <v>0</v>
      </c>
      <c r="X2851">
        <v>16.169748177786328</v>
      </c>
      <c r="Y2851">
        <v>0</v>
      </c>
      <c r="Z2851">
        <v>0</v>
      </c>
      <c r="AA2851">
        <v>0</v>
      </c>
      <c r="AB2851">
        <v>26.429279107148208</v>
      </c>
      <c r="AC2851">
        <v>0</v>
      </c>
      <c r="AD2851">
        <v>0</v>
      </c>
      <c r="AE2851">
        <v>42.599027284934536</v>
      </c>
    </row>
    <row r="2852" spans="1:31" x14ac:dyDescent="0.25">
      <c r="A2852">
        <v>1901574</v>
      </c>
      <c r="B2852">
        <v>1</v>
      </c>
      <c r="C2852" t="s">
        <v>81</v>
      </c>
      <c r="D2852" t="s">
        <v>112</v>
      </c>
      <c r="E2852" t="s">
        <v>131</v>
      </c>
      <c r="F2852" t="s">
        <v>8254</v>
      </c>
      <c r="G2852" t="s">
        <v>133</v>
      </c>
      <c r="H2852" t="s">
        <v>134</v>
      </c>
      <c r="I2852" t="s">
        <v>135</v>
      </c>
      <c r="J2852" t="s">
        <v>136</v>
      </c>
      <c r="K2852" t="s">
        <v>137</v>
      </c>
      <c r="L2852" t="s">
        <v>8255</v>
      </c>
      <c r="M2852" t="s">
        <v>8256</v>
      </c>
      <c r="N2852">
        <v>1.7575000000000001</v>
      </c>
      <c r="O2852">
        <v>0</v>
      </c>
      <c r="P2852">
        <v>40</v>
      </c>
      <c r="Q2852">
        <v>0</v>
      </c>
      <c r="R2852">
        <v>0</v>
      </c>
      <c r="S2852">
        <v>0</v>
      </c>
      <c r="T2852">
        <v>28</v>
      </c>
      <c r="U2852">
        <v>0</v>
      </c>
      <c r="V2852">
        <v>0</v>
      </c>
      <c r="W2852">
        <v>0</v>
      </c>
      <c r="X2852">
        <v>13.58581252333834</v>
      </c>
      <c r="Y2852">
        <v>0</v>
      </c>
      <c r="Z2852">
        <v>0</v>
      </c>
      <c r="AA2852">
        <v>0</v>
      </c>
      <c r="AB2852">
        <v>128.91991767845153</v>
      </c>
      <c r="AC2852">
        <v>0</v>
      </c>
      <c r="AD2852">
        <v>0</v>
      </c>
      <c r="AE2852">
        <v>142.50573020178987</v>
      </c>
    </row>
    <row r="2853" spans="1:31" x14ac:dyDescent="0.25">
      <c r="A2853">
        <v>1901720</v>
      </c>
      <c r="B2853">
        <v>1</v>
      </c>
      <c r="C2853" t="s">
        <v>80</v>
      </c>
      <c r="D2853" t="s">
        <v>94</v>
      </c>
      <c r="E2853" t="s">
        <v>154</v>
      </c>
      <c r="F2853" t="s">
        <v>5851</v>
      </c>
      <c r="G2853" t="s">
        <v>156</v>
      </c>
      <c r="H2853" t="s">
        <v>157</v>
      </c>
      <c r="I2853" t="s">
        <v>135</v>
      </c>
      <c r="J2853" t="s">
        <v>136</v>
      </c>
      <c r="K2853" t="s">
        <v>137</v>
      </c>
      <c r="L2853" t="s">
        <v>8257</v>
      </c>
      <c r="M2853" t="s">
        <v>8258</v>
      </c>
      <c r="N2853">
        <v>7.9722221999999995E-2</v>
      </c>
      <c r="O2853">
        <v>0</v>
      </c>
      <c r="P2853">
        <v>19340</v>
      </c>
      <c r="Q2853">
        <v>1</v>
      </c>
      <c r="R2853">
        <v>320</v>
      </c>
      <c r="S2853">
        <v>12</v>
      </c>
      <c r="T2853">
        <v>3324</v>
      </c>
      <c r="U2853">
        <v>2</v>
      </c>
      <c r="V2853">
        <v>11</v>
      </c>
      <c r="W2853">
        <v>0</v>
      </c>
      <c r="X2853">
        <v>361.92812436440164</v>
      </c>
      <c r="Y2853">
        <v>0.55498791891895138</v>
      </c>
      <c r="Z2853">
        <v>22.392018944129379</v>
      </c>
      <c r="AA2853">
        <v>125.49746928534299</v>
      </c>
      <c r="AB2853">
        <v>279.10151885829708</v>
      </c>
      <c r="AC2853">
        <v>15.814921018953282</v>
      </c>
      <c r="AD2853">
        <v>10.765138285367977</v>
      </c>
      <c r="AE2853">
        <v>816.05417867541121</v>
      </c>
    </row>
    <row r="2854" spans="1:31" x14ac:dyDescent="0.25">
      <c r="A2854">
        <v>1901597</v>
      </c>
      <c r="B2854">
        <v>1</v>
      </c>
      <c r="C2854" t="s">
        <v>80</v>
      </c>
      <c r="D2854" t="s">
        <v>90</v>
      </c>
      <c r="E2854" t="s">
        <v>131</v>
      </c>
      <c r="F2854" t="s">
        <v>8259</v>
      </c>
      <c r="G2854" t="s">
        <v>446</v>
      </c>
      <c r="H2854" t="s">
        <v>134</v>
      </c>
      <c r="I2854" t="s">
        <v>135</v>
      </c>
      <c r="J2854" t="s">
        <v>136</v>
      </c>
      <c r="K2854" t="s">
        <v>137</v>
      </c>
      <c r="L2854" t="s">
        <v>8250</v>
      </c>
      <c r="M2854" t="s">
        <v>8260</v>
      </c>
      <c r="N2854">
        <v>2.131388888</v>
      </c>
      <c r="O2854">
        <v>0</v>
      </c>
      <c r="P2854">
        <v>9</v>
      </c>
      <c r="Q2854">
        <v>0</v>
      </c>
      <c r="R2854">
        <v>0</v>
      </c>
      <c r="S2854">
        <v>0</v>
      </c>
      <c r="T2854">
        <v>7</v>
      </c>
      <c r="U2854">
        <v>0</v>
      </c>
      <c r="V2854">
        <v>0</v>
      </c>
      <c r="W2854">
        <v>0</v>
      </c>
      <c r="X2854">
        <v>4.9886197697517831</v>
      </c>
      <c r="Y2854">
        <v>0</v>
      </c>
      <c r="Z2854">
        <v>0</v>
      </c>
      <c r="AA2854">
        <v>0</v>
      </c>
      <c r="AB2854">
        <v>13.46537776136781</v>
      </c>
      <c r="AC2854">
        <v>0</v>
      </c>
      <c r="AD2854">
        <v>0</v>
      </c>
      <c r="AE2854">
        <v>18.453997531119594</v>
      </c>
    </row>
    <row r="2855" spans="1:31" x14ac:dyDescent="0.25">
      <c r="A2855">
        <v>1901056</v>
      </c>
      <c r="B2855">
        <v>1</v>
      </c>
      <c r="C2855" t="s">
        <v>80</v>
      </c>
      <c r="D2855" t="s">
        <v>90</v>
      </c>
      <c r="E2855" t="s">
        <v>149</v>
      </c>
      <c r="F2855" t="s">
        <v>349</v>
      </c>
      <c r="G2855" t="s">
        <v>1169</v>
      </c>
      <c r="H2855" t="s">
        <v>134</v>
      </c>
      <c r="I2855" t="s">
        <v>135</v>
      </c>
      <c r="J2855" t="s">
        <v>136</v>
      </c>
      <c r="K2855" t="s">
        <v>137</v>
      </c>
      <c r="L2855" t="s">
        <v>8261</v>
      </c>
      <c r="M2855" t="s">
        <v>8262</v>
      </c>
      <c r="N2855">
        <v>0.39472222200000001</v>
      </c>
      <c r="O2855">
        <v>0</v>
      </c>
      <c r="P2855">
        <v>1213</v>
      </c>
      <c r="Q2855">
        <v>0</v>
      </c>
      <c r="R2855">
        <v>0</v>
      </c>
      <c r="S2855">
        <v>0</v>
      </c>
      <c r="T2855">
        <v>90</v>
      </c>
      <c r="U2855">
        <v>0</v>
      </c>
      <c r="V2855">
        <v>0</v>
      </c>
      <c r="W2855">
        <v>0</v>
      </c>
      <c r="X2855">
        <v>121.10308009700148</v>
      </c>
      <c r="Y2855">
        <v>0</v>
      </c>
      <c r="Z2855">
        <v>0</v>
      </c>
      <c r="AA2855">
        <v>0</v>
      </c>
      <c r="AB2855">
        <v>21.037593588590102</v>
      </c>
      <c r="AC2855">
        <v>0</v>
      </c>
      <c r="AD2855">
        <v>0</v>
      </c>
      <c r="AE2855">
        <v>142.14067368559159</v>
      </c>
    </row>
    <row r="2856" spans="1:31" x14ac:dyDescent="0.25">
      <c r="A2856">
        <v>1901474</v>
      </c>
      <c r="B2856">
        <v>1</v>
      </c>
      <c r="C2856" t="s">
        <v>80</v>
      </c>
      <c r="D2856" t="s">
        <v>100</v>
      </c>
      <c r="E2856" t="s">
        <v>140</v>
      </c>
      <c r="F2856" t="s">
        <v>8263</v>
      </c>
      <c r="G2856" t="s">
        <v>217</v>
      </c>
      <c r="H2856" t="s">
        <v>134</v>
      </c>
      <c r="I2856" t="s">
        <v>135</v>
      </c>
      <c r="J2856" t="s">
        <v>136</v>
      </c>
      <c r="K2856" t="s">
        <v>137</v>
      </c>
      <c r="L2856" t="s">
        <v>8264</v>
      </c>
      <c r="M2856" t="s">
        <v>8265</v>
      </c>
      <c r="N2856">
        <v>2.4769444439999999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0.9186892378562399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0.9186892378562399</v>
      </c>
    </row>
    <row r="2857" spans="1:31" x14ac:dyDescent="0.25">
      <c r="A2857">
        <v>1901033</v>
      </c>
      <c r="B2857">
        <v>1</v>
      </c>
      <c r="C2857" t="s">
        <v>80</v>
      </c>
      <c r="D2857" t="s">
        <v>96</v>
      </c>
      <c r="E2857" t="s">
        <v>171</v>
      </c>
      <c r="F2857" t="s">
        <v>5326</v>
      </c>
      <c r="G2857" t="s">
        <v>156</v>
      </c>
      <c r="H2857" t="s">
        <v>157</v>
      </c>
      <c r="I2857" t="s">
        <v>135</v>
      </c>
      <c r="J2857" t="s">
        <v>136</v>
      </c>
      <c r="K2857" t="s">
        <v>137</v>
      </c>
      <c r="L2857" t="s">
        <v>8266</v>
      </c>
      <c r="M2857" t="s">
        <v>8267</v>
      </c>
      <c r="N2857">
        <v>9.6094444000000001E-2</v>
      </c>
      <c r="O2857">
        <v>0</v>
      </c>
      <c r="P2857">
        <v>258</v>
      </c>
      <c r="Q2857">
        <v>14</v>
      </c>
      <c r="R2857">
        <v>21</v>
      </c>
      <c r="S2857">
        <v>19</v>
      </c>
      <c r="T2857">
        <v>28</v>
      </c>
      <c r="U2857">
        <v>5</v>
      </c>
      <c r="V2857">
        <v>0</v>
      </c>
      <c r="W2857">
        <v>0</v>
      </c>
      <c r="X2857">
        <v>7.2181480571339813</v>
      </c>
      <c r="Y2857">
        <v>1.6003336835634752</v>
      </c>
      <c r="Z2857">
        <v>1.0830746489624001</v>
      </c>
      <c r="AA2857">
        <v>9.3433004240216686</v>
      </c>
      <c r="AB2857">
        <v>0.89047941730120017</v>
      </c>
      <c r="AC2857">
        <v>45.627819177473455</v>
      </c>
      <c r="AD2857">
        <v>0</v>
      </c>
      <c r="AE2857">
        <v>65.763155408456186</v>
      </c>
    </row>
    <row r="2858" spans="1:31" x14ac:dyDescent="0.25">
      <c r="A2858">
        <v>1901783</v>
      </c>
      <c r="B2858">
        <v>1</v>
      </c>
      <c r="C2858" t="s">
        <v>81</v>
      </c>
      <c r="D2858" t="s">
        <v>112</v>
      </c>
      <c r="E2858" t="s">
        <v>171</v>
      </c>
      <c r="F2858" t="s">
        <v>7863</v>
      </c>
      <c r="G2858" t="s">
        <v>604</v>
      </c>
      <c r="H2858" t="s">
        <v>157</v>
      </c>
      <c r="I2858" t="s">
        <v>135</v>
      </c>
      <c r="J2858" t="s">
        <v>136</v>
      </c>
      <c r="K2858" t="s">
        <v>203</v>
      </c>
      <c r="L2858" t="s">
        <v>7847</v>
      </c>
      <c r="M2858" t="s">
        <v>8268</v>
      </c>
      <c r="N2858">
        <v>0.20972222200000001</v>
      </c>
      <c r="O2858">
        <v>1</v>
      </c>
      <c r="P2858">
        <v>17997</v>
      </c>
      <c r="Q2858">
        <v>41</v>
      </c>
      <c r="R2858">
        <v>738</v>
      </c>
      <c r="S2858">
        <v>57</v>
      </c>
      <c r="T2858">
        <v>1883</v>
      </c>
      <c r="U2858">
        <v>12</v>
      </c>
      <c r="V2858">
        <v>3</v>
      </c>
      <c r="W2858">
        <v>0.73208644172156256</v>
      </c>
      <c r="X2858">
        <v>564.66881633705145</v>
      </c>
      <c r="Y2858">
        <v>79.229458790966689</v>
      </c>
      <c r="Z2858">
        <v>211.32775097376648</v>
      </c>
      <c r="AA2858">
        <v>54.274308468958822</v>
      </c>
      <c r="AB2858">
        <v>198.14860392405802</v>
      </c>
      <c r="AC2858">
        <v>179.15147373483669</v>
      </c>
      <c r="AD2858">
        <v>2.2399155091838474</v>
      </c>
      <c r="AE2858">
        <v>1289.7724141805434</v>
      </c>
    </row>
    <row r="2859" spans="1:31" x14ac:dyDescent="0.25">
      <c r="A2859">
        <v>1901096</v>
      </c>
      <c r="B2859">
        <v>1</v>
      </c>
      <c r="C2859" t="s">
        <v>81</v>
      </c>
      <c r="D2859" t="s">
        <v>123</v>
      </c>
      <c r="E2859" t="s">
        <v>190</v>
      </c>
      <c r="F2859" t="s">
        <v>8269</v>
      </c>
      <c r="G2859" t="s">
        <v>156</v>
      </c>
      <c r="H2859" t="s">
        <v>157</v>
      </c>
      <c r="I2859" t="s">
        <v>135</v>
      </c>
      <c r="J2859" t="s">
        <v>136</v>
      </c>
      <c r="K2859" t="s">
        <v>137</v>
      </c>
      <c r="L2859" t="s">
        <v>8270</v>
      </c>
      <c r="M2859" t="s">
        <v>8271</v>
      </c>
      <c r="N2859">
        <v>1.3988888880000001</v>
      </c>
      <c r="O2859">
        <v>0</v>
      </c>
      <c r="P2859">
        <v>16</v>
      </c>
      <c r="Q2859">
        <v>79</v>
      </c>
      <c r="R2859">
        <v>16</v>
      </c>
      <c r="S2859">
        <v>3</v>
      </c>
      <c r="T2859">
        <v>21</v>
      </c>
      <c r="U2859">
        <v>0</v>
      </c>
      <c r="V2859">
        <v>0</v>
      </c>
      <c r="W2859">
        <v>0</v>
      </c>
      <c r="X2859">
        <v>4.0612541475187056</v>
      </c>
      <c r="Y2859">
        <v>182.66299319208289</v>
      </c>
      <c r="Z2859">
        <v>12.875594946998486</v>
      </c>
      <c r="AA2859">
        <v>16.333193488117118</v>
      </c>
      <c r="AB2859">
        <v>3.0700967243811528</v>
      </c>
      <c r="AC2859">
        <v>0</v>
      </c>
      <c r="AD2859">
        <v>0</v>
      </c>
      <c r="AE2859">
        <v>219.00313249909837</v>
      </c>
    </row>
    <row r="2860" spans="1:31" x14ac:dyDescent="0.25">
      <c r="A2860">
        <v>1901242</v>
      </c>
      <c r="B2860">
        <v>1</v>
      </c>
      <c r="C2860" t="s">
        <v>81</v>
      </c>
      <c r="D2860" t="s">
        <v>115</v>
      </c>
      <c r="E2860" t="s">
        <v>131</v>
      </c>
      <c r="F2860" t="s">
        <v>8272</v>
      </c>
      <c r="G2860" t="s">
        <v>133</v>
      </c>
      <c r="H2860" t="s">
        <v>134</v>
      </c>
      <c r="I2860" t="s">
        <v>135</v>
      </c>
      <c r="J2860" t="s">
        <v>136</v>
      </c>
      <c r="K2860" t="s">
        <v>137</v>
      </c>
      <c r="L2860" t="s">
        <v>8273</v>
      </c>
      <c r="M2860" t="s">
        <v>8274</v>
      </c>
      <c r="N2860">
        <v>2.415</v>
      </c>
      <c r="O2860">
        <v>0</v>
      </c>
      <c r="P2860">
        <v>8</v>
      </c>
      <c r="Q2860">
        <v>0</v>
      </c>
      <c r="R2860">
        <v>2</v>
      </c>
      <c r="S2860">
        <v>0</v>
      </c>
      <c r="T2860">
        <v>2</v>
      </c>
      <c r="U2860">
        <v>0</v>
      </c>
      <c r="V2860">
        <v>0</v>
      </c>
      <c r="W2860">
        <v>0</v>
      </c>
      <c r="X2860">
        <v>2.2929535009360267</v>
      </c>
      <c r="Y2860">
        <v>0</v>
      </c>
      <c r="Z2860">
        <v>13.418663675459403</v>
      </c>
      <c r="AA2860">
        <v>0</v>
      </c>
      <c r="AB2860">
        <v>2.7905415643601184</v>
      </c>
      <c r="AC2860">
        <v>0</v>
      </c>
      <c r="AD2860">
        <v>0</v>
      </c>
      <c r="AE2860">
        <v>18.502158740755547</v>
      </c>
    </row>
    <row r="2861" spans="1:31" x14ac:dyDescent="0.25">
      <c r="A2861">
        <v>1901829</v>
      </c>
      <c r="B2861">
        <v>1</v>
      </c>
      <c r="C2861" t="s">
        <v>80</v>
      </c>
      <c r="D2861" t="s">
        <v>92</v>
      </c>
      <c r="E2861" t="s">
        <v>160</v>
      </c>
      <c r="F2861" t="s">
        <v>8275</v>
      </c>
      <c r="G2861" t="s">
        <v>1162</v>
      </c>
      <c r="H2861" t="s">
        <v>134</v>
      </c>
      <c r="I2861" t="s">
        <v>135</v>
      </c>
      <c r="J2861" t="s">
        <v>136</v>
      </c>
      <c r="K2861" t="s">
        <v>137</v>
      </c>
      <c r="L2861" t="s">
        <v>8276</v>
      </c>
      <c r="M2861" t="s">
        <v>8277</v>
      </c>
      <c r="N2861">
        <v>7.2719444439999998</v>
      </c>
      <c r="O2861">
        <v>0</v>
      </c>
      <c r="P2861">
        <v>5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16.670231140546303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16.670231140546303</v>
      </c>
    </row>
    <row r="2862" spans="1:31" x14ac:dyDescent="0.25">
      <c r="A2862">
        <v>1901683</v>
      </c>
      <c r="B2862">
        <v>1</v>
      </c>
      <c r="C2862" t="s">
        <v>80</v>
      </c>
      <c r="D2862" t="s">
        <v>85</v>
      </c>
      <c r="E2862" t="s">
        <v>140</v>
      </c>
      <c r="F2862" t="s">
        <v>8278</v>
      </c>
      <c r="G2862" t="s">
        <v>342</v>
      </c>
      <c r="H2862" t="s">
        <v>134</v>
      </c>
      <c r="I2862" t="s">
        <v>135</v>
      </c>
      <c r="J2862" t="s">
        <v>136</v>
      </c>
      <c r="K2862" t="s">
        <v>137</v>
      </c>
      <c r="L2862" t="s">
        <v>8279</v>
      </c>
      <c r="M2862" t="s">
        <v>8280</v>
      </c>
      <c r="N2862">
        <v>0.875</v>
      </c>
      <c r="O2862">
        <v>0</v>
      </c>
      <c r="P2862">
        <v>6</v>
      </c>
      <c r="Q2862">
        <v>0</v>
      </c>
      <c r="R2862">
        <v>0</v>
      </c>
      <c r="S2862">
        <v>0</v>
      </c>
      <c r="T2862">
        <v>1</v>
      </c>
      <c r="U2862">
        <v>0</v>
      </c>
      <c r="V2862">
        <v>0</v>
      </c>
      <c r="W2862">
        <v>0</v>
      </c>
      <c r="X2862">
        <v>1.5466411214499198</v>
      </c>
      <c r="Y2862">
        <v>0</v>
      </c>
      <c r="Z2862">
        <v>0</v>
      </c>
      <c r="AA2862">
        <v>0</v>
      </c>
      <c r="AB2862">
        <v>0.61694127775488006</v>
      </c>
      <c r="AC2862">
        <v>0</v>
      </c>
      <c r="AD2862">
        <v>0</v>
      </c>
      <c r="AE2862">
        <v>2.1635823992047998</v>
      </c>
    </row>
    <row r="2863" spans="1:31" x14ac:dyDescent="0.25">
      <c r="A2863">
        <v>1901929</v>
      </c>
      <c r="B2863">
        <v>1</v>
      </c>
      <c r="C2863" t="s">
        <v>81</v>
      </c>
      <c r="D2863" t="s">
        <v>128</v>
      </c>
      <c r="E2863" t="s">
        <v>140</v>
      </c>
      <c r="F2863" t="s">
        <v>8281</v>
      </c>
      <c r="G2863" t="s">
        <v>142</v>
      </c>
      <c r="H2863" t="s">
        <v>134</v>
      </c>
      <c r="I2863" t="s">
        <v>135</v>
      </c>
      <c r="J2863" t="s">
        <v>136</v>
      </c>
      <c r="K2863" t="s">
        <v>137</v>
      </c>
      <c r="L2863" t="s">
        <v>8282</v>
      </c>
      <c r="M2863" t="s">
        <v>8283</v>
      </c>
      <c r="N2863">
        <v>2.1213888879999998</v>
      </c>
      <c r="O2863">
        <v>0</v>
      </c>
      <c r="P2863">
        <v>9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3.7600715522589305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3.7600715522589305</v>
      </c>
    </row>
    <row r="2864" spans="1:31" x14ac:dyDescent="0.25">
      <c r="A2864">
        <v>1901388</v>
      </c>
      <c r="B2864">
        <v>1</v>
      </c>
      <c r="C2864" t="s">
        <v>81</v>
      </c>
      <c r="D2864" t="s">
        <v>121</v>
      </c>
      <c r="E2864" t="s">
        <v>131</v>
      </c>
      <c r="F2864" t="s">
        <v>8284</v>
      </c>
      <c r="G2864" t="s">
        <v>133</v>
      </c>
      <c r="H2864" t="s">
        <v>134</v>
      </c>
      <c r="I2864" t="s">
        <v>135</v>
      </c>
      <c r="J2864" t="s">
        <v>136</v>
      </c>
      <c r="K2864" t="s">
        <v>137</v>
      </c>
      <c r="L2864" t="s">
        <v>8285</v>
      </c>
      <c r="M2864" t="s">
        <v>8286</v>
      </c>
      <c r="N2864">
        <v>0.28722222200000003</v>
      </c>
      <c r="O2864">
        <v>0</v>
      </c>
      <c r="P2864">
        <v>5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0.22236274316468138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0.22236274316468138</v>
      </c>
    </row>
    <row r="2865" spans="1:31" x14ac:dyDescent="0.25">
      <c r="A2865">
        <v>1901869</v>
      </c>
      <c r="B2865">
        <v>1</v>
      </c>
      <c r="C2865" t="s">
        <v>80</v>
      </c>
      <c r="D2865" t="s">
        <v>93</v>
      </c>
      <c r="E2865" t="s">
        <v>131</v>
      </c>
      <c r="F2865" t="s">
        <v>8287</v>
      </c>
      <c r="G2865" t="s">
        <v>133</v>
      </c>
      <c r="H2865" t="s">
        <v>134</v>
      </c>
      <c r="I2865" t="s">
        <v>135</v>
      </c>
      <c r="J2865" t="s">
        <v>136</v>
      </c>
      <c r="K2865" t="s">
        <v>137</v>
      </c>
      <c r="L2865" t="s">
        <v>8288</v>
      </c>
      <c r="M2865" t="s">
        <v>8289</v>
      </c>
      <c r="N2865">
        <v>1.826944444</v>
      </c>
      <c r="O2865">
        <v>0</v>
      </c>
      <c r="P2865">
        <v>88</v>
      </c>
      <c r="Q2865">
        <v>0</v>
      </c>
      <c r="R2865">
        <v>0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43.958024569567087</v>
      </c>
      <c r="Y2865">
        <v>0</v>
      </c>
      <c r="Z2865">
        <v>0</v>
      </c>
      <c r="AA2865">
        <v>0</v>
      </c>
      <c r="AB2865">
        <v>0.36164742020179447</v>
      </c>
      <c r="AC2865">
        <v>0</v>
      </c>
      <c r="AD2865">
        <v>0</v>
      </c>
      <c r="AE2865">
        <v>44.319671989768878</v>
      </c>
    </row>
    <row r="2866" spans="1:31" x14ac:dyDescent="0.25">
      <c r="A2866">
        <v>1901537</v>
      </c>
      <c r="B2866">
        <v>1</v>
      </c>
      <c r="C2866" t="s">
        <v>80</v>
      </c>
      <c r="D2866" t="s">
        <v>96</v>
      </c>
      <c r="E2866" t="s">
        <v>131</v>
      </c>
      <c r="F2866" t="s">
        <v>8290</v>
      </c>
      <c r="G2866" t="s">
        <v>133</v>
      </c>
      <c r="H2866" t="s">
        <v>134</v>
      </c>
      <c r="I2866" t="s">
        <v>135</v>
      </c>
      <c r="J2866" t="s">
        <v>136</v>
      </c>
      <c r="K2866" t="s">
        <v>137</v>
      </c>
      <c r="L2866" t="s">
        <v>8291</v>
      </c>
      <c r="M2866" t="s">
        <v>8292</v>
      </c>
      <c r="N2866">
        <v>8.6163888879999995</v>
      </c>
      <c r="O2866">
        <v>0</v>
      </c>
      <c r="P2866">
        <v>19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62.133256072449093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62.133256072449093</v>
      </c>
    </row>
    <row r="2867" spans="1:31" x14ac:dyDescent="0.25">
      <c r="A2867">
        <v>1901159</v>
      </c>
      <c r="B2867">
        <v>1</v>
      </c>
      <c r="C2867" t="s">
        <v>80</v>
      </c>
      <c r="D2867" t="s">
        <v>106</v>
      </c>
      <c r="E2867" t="s">
        <v>154</v>
      </c>
      <c r="F2867" t="s">
        <v>8293</v>
      </c>
      <c r="G2867" t="s">
        <v>156</v>
      </c>
      <c r="H2867" t="s">
        <v>157</v>
      </c>
      <c r="I2867" t="s">
        <v>135</v>
      </c>
      <c r="J2867" t="s">
        <v>136</v>
      </c>
      <c r="K2867" t="s">
        <v>137</v>
      </c>
      <c r="L2867" t="s">
        <v>8294</v>
      </c>
      <c r="M2867" t="s">
        <v>8295</v>
      </c>
      <c r="N2867">
        <v>7.9166665999999997E-2</v>
      </c>
      <c r="O2867">
        <v>0</v>
      </c>
      <c r="P2867">
        <v>7</v>
      </c>
      <c r="Q2867">
        <v>29</v>
      </c>
      <c r="R2867">
        <v>55</v>
      </c>
      <c r="S2867">
        <v>9</v>
      </c>
      <c r="T2867">
        <v>12</v>
      </c>
      <c r="U2867">
        <v>1</v>
      </c>
      <c r="V2867">
        <v>0</v>
      </c>
      <c r="W2867">
        <v>0</v>
      </c>
      <c r="X2867">
        <v>0.62886611595859998</v>
      </c>
      <c r="Y2867">
        <v>22.952790154933329</v>
      </c>
      <c r="Z2867">
        <v>29.903399071809478</v>
      </c>
      <c r="AA2867">
        <v>5.4322471059543496</v>
      </c>
      <c r="AB2867">
        <v>4.514160800088999</v>
      </c>
      <c r="AC2867">
        <v>1.69285001425755</v>
      </c>
      <c r="AD2867">
        <v>0</v>
      </c>
      <c r="AE2867">
        <v>65.124313263002307</v>
      </c>
    </row>
    <row r="2868" spans="1:31" x14ac:dyDescent="0.25">
      <c r="A2868">
        <v>1901700</v>
      </c>
      <c r="B2868">
        <v>1</v>
      </c>
      <c r="C2868" t="s">
        <v>81</v>
      </c>
      <c r="D2868" t="s">
        <v>112</v>
      </c>
      <c r="E2868" t="s">
        <v>149</v>
      </c>
      <c r="F2868" t="s">
        <v>2922</v>
      </c>
      <c r="G2868" t="s">
        <v>151</v>
      </c>
      <c r="H2868" t="s">
        <v>134</v>
      </c>
      <c r="I2868" t="s">
        <v>135</v>
      </c>
      <c r="J2868" t="s">
        <v>136</v>
      </c>
      <c r="K2868" t="s">
        <v>137</v>
      </c>
      <c r="L2868" t="s">
        <v>8296</v>
      </c>
      <c r="M2868" t="s">
        <v>8297</v>
      </c>
      <c r="N2868">
        <v>2.125</v>
      </c>
      <c r="O2868">
        <v>0</v>
      </c>
      <c r="P2868">
        <v>223</v>
      </c>
      <c r="Q2868">
        <v>0</v>
      </c>
      <c r="R2868">
        <v>0</v>
      </c>
      <c r="S2868">
        <v>0</v>
      </c>
      <c r="T2868">
        <v>8</v>
      </c>
      <c r="U2868">
        <v>0</v>
      </c>
      <c r="V2868">
        <v>0</v>
      </c>
      <c r="W2868">
        <v>0</v>
      </c>
      <c r="X2868">
        <v>133.54378043301358</v>
      </c>
      <c r="Y2868">
        <v>0</v>
      </c>
      <c r="Z2868">
        <v>0</v>
      </c>
      <c r="AA2868">
        <v>0</v>
      </c>
      <c r="AB2868">
        <v>21.679969052654364</v>
      </c>
      <c r="AC2868">
        <v>0</v>
      </c>
      <c r="AD2868">
        <v>0</v>
      </c>
      <c r="AE2868">
        <v>155.22374948566795</v>
      </c>
    </row>
    <row r="2869" spans="1:31" x14ac:dyDescent="0.25">
      <c r="A2869">
        <v>1901036</v>
      </c>
      <c r="B2869">
        <v>1</v>
      </c>
      <c r="C2869" t="s">
        <v>80</v>
      </c>
      <c r="D2869" t="s">
        <v>100</v>
      </c>
      <c r="E2869" t="s">
        <v>140</v>
      </c>
      <c r="F2869" t="s">
        <v>8298</v>
      </c>
      <c r="G2869" t="s">
        <v>342</v>
      </c>
      <c r="H2869" t="s">
        <v>134</v>
      </c>
      <c r="I2869" t="s">
        <v>135</v>
      </c>
      <c r="J2869" t="s">
        <v>136</v>
      </c>
      <c r="K2869" t="s">
        <v>137</v>
      </c>
      <c r="L2869" t="s">
        <v>8299</v>
      </c>
      <c r="M2869" t="s">
        <v>8300</v>
      </c>
      <c r="N2869">
        <v>1.8705555549999999</v>
      </c>
      <c r="O2869">
        <v>0</v>
      </c>
      <c r="P2869">
        <v>9</v>
      </c>
      <c r="Q2869">
        <v>0</v>
      </c>
      <c r="R2869">
        <v>0</v>
      </c>
      <c r="S2869">
        <v>0</v>
      </c>
      <c r="T2869">
        <v>2</v>
      </c>
      <c r="U2869">
        <v>0</v>
      </c>
      <c r="V2869">
        <v>0</v>
      </c>
      <c r="W2869">
        <v>0</v>
      </c>
      <c r="X2869">
        <v>4.5627950524771155</v>
      </c>
      <c r="Y2869">
        <v>0</v>
      </c>
      <c r="Z2869">
        <v>0</v>
      </c>
      <c r="AA2869">
        <v>0</v>
      </c>
      <c r="AB2869">
        <v>0.19239144384221329</v>
      </c>
      <c r="AC2869">
        <v>0</v>
      </c>
      <c r="AD2869">
        <v>0</v>
      </c>
      <c r="AE2869">
        <v>4.7551864963193289</v>
      </c>
    </row>
    <row r="2870" spans="1:31" x14ac:dyDescent="0.25">
      <c r="A2870">
        <v>1901202</v>
      </c>
      <c r="B2870">
        <v>1</v>
      </c>
      <c r="C2870" t="s">
        <v>80</v>
      </c>
      <c r="D2870" t="s">
        <v>94</v>
      </c>
      <c r="E2870" t="s">
        <v>149</v>
      </c>
      <c r="F2870" t="s">
        <v>8301</v>
      </c>
      <c r="G2870" t="s">
        <v>133</v>
      </c>
      <c r="H2870" t="s">
        <v>134</v>
      </c>
      <c r="I2870" t="s">
        <v>135</v>
      </c>
      <c r="J2870" t="s">
        <v>136</v>
      </c>
      <c r="K2870" t="s">
        <v>137</v>
      </c>
      <c r="L2870" t="s">
        <v>8302</v>
      </c>
      <c r="M2870" t="s">
        <v>8303</v>
      </c>
      <c r="N2870">
        <v>1.429166666</v>
      </c>
      <c r="O2870">
        <v>0</v>
      </c>
      <c r="P2870">
        <v>0</v>
      </c>
      <c r="Q2870">
        <v>0</v>
      </c>
      <c r="R2870">
        <v>10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77.616725582417104</v>
      </c>
      <c r="AA2870">
        <v>0</v>
      </c>
      <c r="AB2870">
        <v>0</v>
      </c>
      <c r="AC2870">
        <v>0</v>
      </c>
      <c r="AD2870">
        <v>0</v>
      </c>
      <c r="AE2870">
        <v>77.616725582417104</v>
      </c>
    </row>
    <row r="2871" spans="1:31" x14ac:dyDescent="0.25">
      <c r="A2871">
        <v>1901328</v>
      </c>
      <c r="B2871">
        <v>1</v>
      </c>
      <c r="C2871" t="s">
        <v>80</v>
      </c>
      <c r="D2871" t="s">
        <v>107</v>
      </c>
      <c r="E2871" t="s">
        <v>131</v>
      </c>
      <c r="F2871" t="s">
        <v>8304</v>
      </c>
      <c r="G2871" t="s">
        <v>133</v>
      </c>
      <c r="H2871" t="s">
        <v>134</v>
      </c>
      <c r="I2871" t="s">
        <v>135</v>
      </c>
      <c r="J2871" t="s">
        <v>136</v>
      </c>
      <c r="K2871" t="s">
        <v>137</v>
      </c>
      <c r="L2871" t="s">
        <v>8305</v>
      </c>
      <c r="M2871" t="s">
        <v>8306</v>
      </c>
      <c r="N2871">
        <v>2.6633333330000002</v>
      </c>
      <c r="O2871">
        <v>0</v>
      </c>
      <c r="P2871">
        <v>117</v>
      </c>
      <c r="Q2871">
        <v>0</v>
      </c>
      <c r="R2871">
        <v>1</v>
      </c>
      <c r="S2871">
        <v>0</v>
      </c>
      <c r="T2871">
        <v>11</v>
      </c>
      <c r="U2871">
        <v>0</v>
      </c>
      <c r="V2871">
        <v>0</v>
      </c>
      <c r="W2871">
        <v>0</v>
      </c>
      <c r="X2871">
        <v>71.596809211628226</v>
      </c>
      <c r="Y2871">
        <v>0</v>
      </c>
      <c r="Z2871">
        <v>6.2674758038850004E-2</v>
      </c>
      <c r="AA2871">
        <v>0</v>
      </c>
      <c r="AB2871">
        <v>34.261313136905024</v>
      </c>
      <c r="AC2871">
        <v>0</v>
      </c>
      <c r="AD2871">
        <v>0</v>
      </c>
      <c r="AE2871">
        <v>105.92079710657211</v>
      </c>
    </row>
    <row r="2872" spans="1:31" x14ac:dyDescent="0.25">
      <c r="A2872">
        <v>1901179</v>
      </c>
      <c r="B2872">
        <v>1</v>
      </c>
      <c r="C2872" t="s">
        <v>81</v>
      </c>
      <c r="D2872" t="s">
        <v>120</v>
      </c>
      <c r="E2872" t="s">
        <v>149</v>
      </c>
      <c r="F2872" t="s">
        <v>2139</v>
      </c>
      <c r="G2872" t="s">
        <v>202</v>
      </c>
      <c r="H2872" t="s">
        <v>134</v>
      </c>
      <c r="I2872" t="s">
        <v>135</v>
      </c>
      <c r="J2872" t="s">
        <v>136</v>
      </c>
      <c r="K2872" t="s">
        <v>203</v>
      </c>
      <c r="L2872" t="s">
        <v>8307</v>
      </c>
      <c r="M2872" t="s">
        <v>8308</v>
      </c>
      <c r="N2872">
        <v>8.0586655549999993</v>
      </c>
      <c r="O2872">
        <v>0</v>
      </c>
      <c r="P2872">
        <v>2</v>
      </c>
      <c r="Q2872">
        <v>0</v>
      </c>
      <c r="R2872">
        <v>0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3.3620508201096349</v>
      </c>
      <c r="Y2872">
        <v>0</v>
      </c>
      <c r="Z2872">
        <v>0</v>
      </c>
      <c r="AA2872">
        <v>0</v>
      </c>
      <c r="AB2872">
        <v>8.6065787515032373</v>
      </c>
      <c r="AC2872">
        <v>0</v>
      </c>
      <c r="AD2872">
        <v>0</v>
      </c>
      <c r="AE2872">
        <v>11.968629571612873</v>
      </c>
    </row>
    <row r="2873" spans="1:31" x14ac:dyDescent="0.25">
      <c r="A2873">
        <v>1901843</v>
      </c>
      <c r="B2873">
        <v>1</v>
      </c>
      <c r="C2873" t="s">
        <v>81</v>
      </c>
      <c r="D2873" t="s">
        <v>118</v>
      </c>
      <c r="E2873" t="s">
        <v>131</v>
      </c>
      <c r="F2873" t="s">
        <v>3341</v>
      </c>
      <c r="G2873" t="s">
        <v>133</v>
      </c>
      <c r="H2873" t="s">
        <v>134</v>
      </c>
      <c r="I2873" t="s">
        <v>135</v>
      </c>
      <c r="J2873" t="s">
        <v>136</v>
      </c>
      <c r="K2873" t="s">
        <v>137</v>
      </c>
      <c r="L2873" t="s">
        <v>8309</v>
      </c>
      <c r="M2873" t="s">
        <v>8310</v>
      </c>
      <c r="N2873">
        <v>2.7652777770000001</v>
      </c>
      <c r="O2873">
        <v>0</v>
      </c>
      <c r="P2873">
        <v>36</v>
      </c>
      <c r="Q2873">
        <v>0</v>
      </c>
      <c r="R2873">
        <v>0</v>
      </c>
      <c r="S2873">
        <v>0</v>
      </c>
      <c r="T2873">
        <v>1</v>
      </c>
      <c r="U2873">
        <v>0</v>
      </c>
      <c r="V2873">
        <v>0</v>
      </c>
      <c r="W2873">
        <v>0</v>
      </c>
      <c r="X2873">
        <v>41.810396641530296</v>
      </c>
      <c r="Y2873">
        <v>0</v>
      </c>
      <c r="Z2873">
        <v>0</v>
      </c>
      <c r="AA2873">
        <v>0</v>
      </c>
      <c r="AB2873">
        <v>0.86991173566529567</v>
      </c>
      <c r="AC2873">
        <v>0</v>
      </c>
      <c r="AD2873">
        <v>0</v>
      </c>
      <c r="AE2873">
        <v>42.680308377195594</v>
      </c>
    </row>
    <row r="2874" spans="1:31" x14ac:dyDescent="0.25">
      <c r="A2874">
        <v>1901351</v>
      </c>
      <c r="B2874">
        <v>1</v>
      </c>
      <c r="C2874" t="s">
        <v>81</v>
      </c>
      <c r="D2874" t="s">
        <v>118</v>
      </c>
      <c r="E2874" t="s">
        <v>131</v>
      </c>
      <c r="F2874" t="s">
        <v>8311</v>
      </c>
      <c r="G2874" t="s">
        <v>133</v>
      </c>
      <c r="H2874" t="s">
        <v>134</v>
      </c>
      <c r="I2874" t="s">
        <v>135</v>
      </c>
      <c r="J2874" t="s">
        <v>136</v>
      </c>
      <c r="K2874" t="s">
        <v>137</v>
      </c>
      <c r="L2874" t="s">
        <v>8312</v>
      </c>
      <c r="M2874" t="s">
        <v>8313</v>
      </c>
      <c r="N2874">
        <v>0.96444444399999996</v>
      </c>
      <c r="O2874">
        <v>0</v>
      </c>
      <c r="P2874">
        <v>337</v>
      </c>
      <c r="Q2874">
        <v>0</v>
      </c>
      <c r="R2874">
        <v>0</v>
      </c>
      <c r="S2874">
        <v>0</v>
      </c>
      <c r="T2874">
        <v>7</v>
      </c>
      <c r="U2874">
        <v>0</v>
      </c>
      <c r="V2874">
        <v>0</v>
      </c>
      <c r="W2874">
        <v>0</v>
      </c>
      <c r="X2874">
        <v>76.004732032085641</v>
      </c>
      <c r="Y2874">
        <v>0</v>
      </c>
      <c r="Z2874">
        <v>0</v>
      </c>
      <c r="AA2874">
        <v>0</v>
      </c>
      <c r="AB2874">
        <v>8.9395049233294053</v>
      </c>
      <c r="AC2874">
        <v>0</v>
      </c>
      <c r="AD2874">
        <v>0</v>
      </c>
      <c r="AE2874">
        <v>84.94423695541505</v>
      </c>
    </row>
    <row r="2875" spans="1:31" x14ac:dyDescent="0.25">
      <c r="A2875">
        <v>1901302</v>
      </c>
      <c r="B2875">
        <v>1</v>
      </c>
      <c r="C2875" t="s">
        <v>80</v>
      </c>
      <c r="D2875" t="s">
        <v>92</v>
      </c>
      <c r="E2875" t="s">
        <v>140</v>
      </c>
      <c r="F2875" t="s">
        <v>8314</v>
      </c>
      <c r="G2875" t="s">
        <v>342</v>
      </c>
      <c r="H2875" t="s">
        <v>134</v>
      </c>
      <c r="I2875" t="s">
        <v>135</v>
      </c>
      <c r="J2875" t="s">
        <v>136</v>
      </c>
      <c r="K2875" t="s">
        <v>137</v>
      </c>
      <c r="L2875" t="s">
        <v>8315</v>
      </c>
      <c r="M2875" t="s">
        <v>8316</v>
      </c>
      <c r="N2875">
        <v>3.4516666659999999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1.1054617197296501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1.1054617197296501</v>
      </c>
    </row>
    <row r="2876" spans="1:31" x14ac:dyDescent="0.25">
      <c r="A2876">
        <v>1901116</v>
      </c>
      <c r="B2876">
        <v>1</v>
      </c>
      <c r="C2876" t="s">
        <v>80</v>
      </c>
      <c r="D2876" t="s">
        <v>96</v>
      </c>
      <c r="E2876" t="s">
        <v>154</v>
      </c>
      <c r="F2876" t="s">
        <v>8317</v>
      </c>
      <c r="G2876" t="s">
        <v>5542</v>
      </c>
      <c r="H2876" t="s">
        <v>157</v>
      </c>
      <c r="I2876" t="s">
        <v>135</v>
      </c>
      <c r="J2876" t="s">
        <v>136</v>
      </c>
      <c r="K2876" t="s">
        <v>137</v>
      </c>
      <c r="L2876" t="s">
        <v>8318</v>
      </c>
      <c r="M2876" t="s">
        <v>8319</v>
      </c>
      <c r="N2876">
        <v>2.701944444</v>
      </c>
      <c r="O2876">
        <v>0</v>
      </c>
      <c r="P2876">
        <v>239</v>
      </c>
      <c r="Q2876">
        <v>0</v>
      </c>
      <c r="R2876">
        <v>0</v>
      </c>
      <c r="S2876">
        <v>0</v>
      </c>
      <c r="T2876">
        <v>188</v>
      </c>
      <c r="U2876">
        <v>0</v>
      </c>
      <c r="V2876">
        <v>0</v>
      </c>
      <c r="W2876">
        <v>0</v>
      </c>
      <c r="X2876">
        <v>301.02347273736416</v>
      </c>
      <c r="Y2876">
        <v>0</v>
      </c>
      <c r="Z2876">
        <v>0</v>
      </c>
      <c r="AA2876">
        <v>0</v>
      </c>
      <c r="AB2876">
        <v>2140.227064741498</v>
      </c>
      <c r="AC2876">
        <v>0</v>
      </c>
      <c r="AD2876">
        <v>0</v>
      </c>
      <c r="AE2876">
        <v>2441.250537478862</v>
      </c>
    </row>
    <row r="2877" spans="1:31" x14ac:dyDescent="0.25">
      <c r="A2877">
        <v>1901471</v>
      </c>
      <c r="B2877">
        <v>1</v>
      </c>
      <c r="C2877" t="s">
        <v>81</v>
      </c>
      <c r="D2877" t="s">
        <v>128</v>
      </c>
      <c r="E2877" t="s">
        <v>140</v>
      </c>
      <c r="F2877" t="s">
        <v>8320</v>
      </c>
      <c r="G2877" t="s">
        <v>283</v>
      </c>
      <c r="H2877" t="s">
        <v>134</v>
      </c>
      <c r="I2877" t="s">
        <v>135</v>
      </c>
      <c r="J2877" t="s">
        <v>136</v>
      </c>
      <c r="K2877" t="s">
        <v>137</v>
      </c>
      <c r="L2877" t="s">
        <v>8321</v>
      </c>
      <c r="M2877" t="s">
        <v>8322</v>
      </c>
      <c r="N2877">
        <v>0.56055555499999998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16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8.3155299233078708</v>
      </c>
      <c r="AC2877">
        <v>0</v>
      </c>
      <c r="AD2877">
        <v>0</v>
      </c>
      <c r="AE2877">
        <v>8.3155299233078708</v>
      </c>
    </row>
    <row r="2878" spans="1:31" x14ac:dyDescent="0.25">
      <c r="A2878">
        <v>1901663</v>
      </c>
      <c r="B2878">
        <v>1</v>
      </c>
      <c r="C2878" t="s">
        <v>80</v>
      </c>
      <c r="D2878" t="s">
        <v>104</v>
      </c>
      <c r="E2878" t="s">
        <v>190</v>
      </c>
      <c r="F2878" t="s">
        <v>8323</v>
      </c>
      <c r="G2878" t="s">
        <v>156</v>
      </c>
      <c r="H2878" t="s">
        <v>157</v>
      </c>
      <c r="I2878" t="s">
        <v>135</v>
      </c>
      <c r="J2878" t="s">
        <v>136</v>
      </c>
      <c r="K2878" t="s">
        <v>137</v>
      </c>
      <c r="L2878" t="s">
        <v>8324</v>
      </c>
      <c r="M2878" t="s">
        <v>8325</v>
      </c>
      <c r="N2878">
        <v>1.0169444439999999</v>
      </c>
      <c r="O2878">
        <v>4</v>
      </c>
      <c r="P2878">
        <v>1737</v>
      </c>
      <c r="Q2878">
        <v>0</v>
      </c>
      <c r="R2878">
        <v>8</v>
      </c>
      <c r="S2878">
        <v>1</v>
      </c>
      <c r="T2878">
        <v>143</v>
      </c>
      <c r="U2878">
        <v>0</v>
      </c>
      <c r="V2878">
        <v>2</v>
      </c>
      <c r="W2878">
        <v>1.2406532620852446</v>
      </c>
      <c r="X2878">
        <v>487.21522119245554</v>
      </c>
      <c r="Y2878">
        <v>0</v>
      </c>
      <c r="Z2878">
        <v>8.0505702808689517</v>
      </c>
      <c r="AA2878">
        <v>5.9609696996542878</v>
      </c>
      <c r="AB2878">
        <v>197.01563589187407</v>
      </c>
      <c r="AC2878">
        <v>0</v>
      </c>
      <c r="AD2878">
        <v>43.393297410816089</v>
      </c>
      <c r="AE2878">
        <v>742.87634773775426</v>
      </c>
    </row>
    <row r="2879" spans="1:31" x14ac:dyDescent="0.25">
      <c r="A2879">
        <v>1901949</v>
      </c>
      <c r="B2879">
        <v>1</v>
      </c>
      <c r="C2879" t="s">
        <v>81</v>
      </c>
      <c r="D2879" t="s">
        <v>121</v>
      </c>
      <c r="E2879" t="s">
        <v>131</v>
      </c>
      <c r="F2879" t="s">
        <v>8326</v>
      </c>
      <c r="G2879" t="s">
        <v>133</v>
      </c>
      <c r="H2879" t="s">
        <v>134</v>
      </c>
      <c r="I2879" t="s">
        <v>135</v>
      </c>
      <c r="J2879" t="s">
        <v>136</v>
      </c>
      <c r="K2879" t="s">
        <v>137</v>
      </c>
      <c r="L2879" t="s">
        <v>8327</v>
      </c>
      <c r="M2879" t="s">
        <v>8328</v>
      </c>
      <c r="N2879">
        <v>1.198611111</v>
      </c>
      <c r="O2879">
        <v>0</v>
      </c>
      <c r="P2879">
        <v>22</v>
      </c>
      <c r="Q2879">
        <v>0</v>
      </c>
      <c r="R2879">
        <v>0</v>
      </c>
      <c r="S2879">
        <v>0</v>
      </c>
      <c r="T2879">
        <v>1</v>
      </c>
      <c r="U2879">
        <v>0</v>
      </c>
      <c r="V2879">
        <v>0</v>
      </c>
      <c r="W2879">
        <v>0</v>
      </c>
      <c r="X2879">
        <v>5.8865165478656856</v>
      </c>
      <c r="Y2879">
        <v>0</v>
      </c>
      <c r="Z2879">
        <v>0</v>
      </c>
      <c r="AA2879">
        <v>0</v>
      </c>
      <c r="AB2879">
        <v>0.18514222325943752</v>
      </c>
      <c r="AC2879">
        <v>0</v>
      </c>
      <c r="AD2879">
        <v>0</v>
      </c>
      <c r="AE2879">
        <v>6.0716587711251231</v>
      </c>
    </row>
    <row r="2880" spans="1:31" x14ac:dyDescent="0.25">
      <c r="A2880">
        <v>1901657</v>
      </c>
      <c r="B2880">
        <v>1</v>
      </c>
      <c r="C2880" t="s">
        <v>81</v>
      </c>
      <c r="D2880" t="s">
        <v>123</v>
      </c>
      <c r="E2880" t="s">
        <v>131</v>
      </c>
      <c r="F2880" t="s">
        <v>5582</v>
      </c>
      <c r="G2880" t="s">
        <v>133</v>
      </c>
      <c r="H2880" t="s">
        <v>134</v>
      </c>
      <c r="I2880" t="s">
        <v>135</v>
      </c>
      <c r="J2880" t="s">
        <v>136</v>
      </c>
      <c r="K2880" t="s">
        <v>137</v>
      </c>
      <c r="L2880" t="s">
        <v>8329</v>
      </c>
      <c r="M2880" t="s">
        <v>8330</v>
      </c>
      <c r="N2880">
        <v>3.1769444440000001</v>
      </c>
      <c r="O2880">
        <v>0</v>
      </c>
      <c r="P2880">
        <v>318</v>
      </c>
      <c r="Q2880">
        <v>0</v>
      </c>
      <c r="R2880">
        <v>0</v>
      </c>
      <c r="S2880">
        <v>0</v>
      </c>
      <c r="T2880">
        <v>8</v>
      </c>
      <c r="U2880">
        <v>0</v>
      </c>
      <c r="V2880">
        <v>0</v>
      </c>
      <c r="W2880">
        <v>0</v>
      </c>
      <c r="X2880">
        <v>255.55501328778607</v>
      </c>
      <c r="Y2880">
        <v>0</v>
      </c>
      <c r="Z2880">
        <v>0</v>
      </c>
      <c r="AA2880">
        <v>0</v>
      </c>
      <c r="AB2880">
        <v>11.280593597205746</v>
      </c>
      <c r="AC2880">
        <v>0</v>
      </c>
      <c r="AD2880">
        <v>0</v>
      </c>
      <c r="AE2880">
        <v>266.83560688499182</v>
      </c>
    </row>
    <row r="2881" spans="1:31" x14ac:dyDescent="0.25">
      <c r="A2881">
        <v>1901806</v>
      </c>
      <c r="B2881">
        <v>1</v>
      </c>
      <c r="C2881" t="s">
        <v>80</v>
      </c>
      <c r="D2881" t="s">
        <v>95</v>
      </c>
      <c r="E2881" t="s">
        <v>131</v>
      </c>
      <c r="F2881" t="s">
        <v>7987</v>
      </c>
      <c r="G2881" t="s">
        <v>133</v>
      </c>
      <c r="H2881" t="s">
        <v>134</v>
      </c>
      <c r="I2881" t="s">
        <v>135</v>
      </c>
      <c r="J2881" t="s">
        <v>136</v>
      </c>
      <c r="K2881" t="s">
        <v>137</v>
      </c>
      <c r="L2881" t="s">
        <v>8331</v>
      </c>
      <c r="M2881" t="s">
        <v>8332</v>
      </c>
      <c r="N2881">
        <v>2.1483333330000001</v>
      </c>
      <c r="O2881">
        <v>0</v>
      </c>
      <c r="P2881">
        <v>282</v>
      </c>
      <c r="Q2881">
        <v>0</v>
      </c>
      <c r="R2881">
        <v>0</v>
      </c>
      <c r="S2881">
        <v>0</v>
      </c>
      <c r="T2881">
        <v>9</v>
      </c>
      <c r="U2881">
        <v>0</v>
      </c>
      <c r="V2881">
        <v>0</v>
      </c>
      <c r="W2881">
        <v>0</v>
      </c>
      <c r="X2881">
        <v>164.73200965733244</v>
      </c>
      <c r="Y2881">
        <v>0</v>
      </c>
      <c r="Z2881">
        <v>0</v>
      </c>
      <c r="AA2881">
        <v>0</v>
      </c>
      <c r="AB2881">
        <v>33.789362895478853</v>
      </c>
      <c r="AC2881">
        <v>0</v>
      </c>
      <c r="AD2881">
        <v>0</v>
      </c>
      <c r="AE2881">
        <v>198.5213725528113</v>
      </c>
    </row>
    <row r="2882" spans="1:31" x14ac:dyDescent="0.25">
      <c r="A2882">
        <v>1901265</v>
      </c>
      <c r="B2882">
        <v>1</v>
      </c>
      <c r="C2882" t="s">
        <v>80</v>
      </c>
      <c r="D2882" t="s">
        <v>99</v>
      </c>
      <c r="E2882" t="s">
        <v>131</v>
      </c>
      <c r="F2882" t="s">
        <v>7929</v>
      </c>
      <c r="G2882" t="s">
        <v>133</v>
      </c>
      <c r="H2882" t="s">
        <v>134</v>
      </c>
      <c r="I2882" t="s">
        <v>135</v>
      </c>
      <c r="J2882" t="s">
        <v>136</v>
      </c>
      <c r="K2882" t="s">
        <v>137</v>
      </c>
      <c r="L2882" t="s">
        <v>8333</v>
      </c>
      <c r="M2882" t="s">
        <v>8334</v>
      </c>
      <c r="N2882">
        <v>1.1886111109999999</v>
      </c>
      <c r="O2882">
        <v>0</v>
      </c>
      <c r="P2882">
        <v>11</v>
      </c>
      <c r="Q2882">
        <v>0</v>
      </c>
      <c r="R2882">
        <v>0</v>
      </c>
      <c r="S2882">
        <v>0</v>
      </c>
      <c r="T2882">
        <v>1</v>
      </c>
      <c r="U2882">
        <v>0</v>
      </c>
      <c r="V2882">
        <v>0</v>
      </c>
      <c r="W2882">
        <v>0</v>
      </c>
      <c r="X2882">
        <v>2.8711800878827169</v>
      </c>
      <c r="Y2882">
        <v>0</v>
      </c>
      <c r="Z2882">
        <v>0</v>
      </c>
      <c r="AA2882">
        <v>0</v>
      </c>
      <c r="AB2882">
        <v>2.7146845287500172</v>
      </c>
      <c r="AC2882">
        <v>0</v>
      </c>
      <c r="AD2882">
        <v>0</v>
      </c>
      <c r="AE2882">
        <v>5.5858646166327341</v>
      </c>
    </row>
    <row r="2883" spans="1:31" x14ac:dyDescent="0.25">
      <c r="A2883">
        <v>1901786</v>
      </c>
      <c r="B2883">
        <v>1</v>
      </c>
      <c r="C2883" t="s">
        <v>80</v>
      </c>
      <c r="D2883" t="s">
        <v>100</v>
      </c>
      <c r="E2883" t="s">
        <v>140</v>
      </c>
      <c r="F2883" t="s">
        <v>8335</v>
      </c>
      <c r="G2883" t="s">
        <v>217</v>
      </c>
      <c r="H2883" t="s">
        <v>134</v>
      </c>
      <c r="I2883" t="s">
        <v>135</v>
      </c>
      <c r="J2883" t="s">
        <v>136</v>
      </c>
      <c r="K2883" t="s">
        <v>137</v>
      </c>
      <c r="L2883" t="s">
        <v>8336</v>
      </c>
      <c r="M2883" t="s">
        <v>8337</v>
      </c>
      <c r="N2883">
        <v>0.70472222200000001</v>
      </c>
      <c r="O2883">
        <v>0</v>
      </c>
      <c r="P2883">
        <v>4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1.3171017405754126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1.3171017405754126</v>
      </c>
    </row>
    <row r="2884" spans="1:31" x14ac:dyDescent="0.25">
      <c r="A2884">
        <v>1901740</v>
      </c>
      <c r="B2884">
        <v>1</v>
      </c>
      <c r="C2884" t="s">
        <v>81</v>
      </c>
      <c r="D2884" t="s">
        <v>113</v>
      </c>
      <c r="E2884" t="s">
        <v>131</v>
      </c>
      <c r="F2884" t="s">
        <v>8338</v>
      </c>
      <c r="G2884" t="s">
        <v>133</v>
      </c>
      <c r="H2884" t="s">
        <v>134</v>
      </c>
      <c r="I2884" t="s">
        <v>135</v>
      </c>
      <c r="J2884" t="s">
        <v>136</v>
      </c>
      <c r="K2884" t="s">
        <v>137</v>
      </c>
      <c r="L2884" t="s">
        <v>8339</v>
      </c>
      <c r="M2884" t="s">
        <v>8340</v>
      </c>
      <c r="N2884">
        <v>0.85638888800000001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2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0.16141617321119334</v>
      </c>
      <c r="AC2884">
        <v>0</v>
      </c>
      <c r="AD2884">
        <v>0</v>
      </c>
      <c r="AE2884">
        <v>0.16141617321119334</v>
      </c>
    </row>
    <row r="2885" spans="1:31" x14ac:dyDescent="0.25">
      <c r="A2885">
        <v>1901763</v>
      </c>
      <c r="B2885">
        <v>1</v>
      </c>
      <c r="C2885" t="s">
        <v>80</v>
      </c>
      <c r="D2885" t="s">
        <v>105</v>
      </c>
      <c r="E2885" t="s">
        <v>131</v>
      </c>
      <c r="F2885" t="s">
        <v>8341</v>
      </c>
      <c r="G2885" t="s">
        <v>133</v>
      </c>
      <c r="H2885" t="s">
        <v>134</v>
      </c>
      <c r="I2885" t="s">
        <v>135</v>
      </c>
      <c r="J2885" t="s">
        <v>136</v>
      </c>
      <c r="K2885" t="s">
        <v>137</v>
      </c>
      <c r="L2885" t="s">
        <v>8342</v>
      </c>
      <c r="M2885" t="s">
        <v>8343</v>
      </c>
      <c r="N2885">
        <v>0.895277777</v>
      </c>
      <c r="O2885">
        <v>0</v>
      </c>
      <c r="P2885">
        <v>143</v>
      </c>
      <c r="Q2885">
        <v>0</v>
      </c>
      <c r="R2885">
        <v>0</v>
      </c>
      <c r="S2885">
        <v>0</v>
      </c>
      <c r="T2885">
        <v>29</v>
      </c>
      <c r="U2885">
        <v>0</v>
      </c>
      <c r="V2885">
        <v>0</v>
      </c>
      <c r="W2885">
        <v>0</v>
      </c>
      <c r="X2885">
        <v>37.065319809652614</v>
      </c>
      <c r="Y2885">
        <v>0</v>
      </c>
      <c r="Z2885">
        <v>0</v>
      </c>
      <c r="AA2885">
        <v>0</v>
      </c>
      <c r="AB2885">
        <v>28.423503189792243</v>
      </c>
      <c r="AC2885">
        <v>0</v>
      </c>
      <c r="AD2885">
        <v>0</v>
      </c>
      <c r="AE2885">
        <v>65.488822999444864</v>
      </c>
    </row>
    <row r="2886" spans="1:31" x14ac:dyDescent="0.25">
      <c r="A2886">
        <v>1901099</v>
      </c>
      <c r="B2886">
        <v>1</v>
      </c>
      <c r="C2886" t="s">
        <v>80</v>
      </c>
      <c r="D2886" t="s">
        <v>83</v>
      </c>
      <c r="E2886" t="s">
        <v>140</v>
      </c>
      <c r="F2886" t="s">
        <v>8344</v>
      </c>
      <c r="G2886" t="s">
        <v>362</v>
      </c>
      <c r="H2886" t="s">
        <v>134</v>
      </c>
      <c r="I2886" t="s">
        <v>135</v>
      </c>
      <c r="J2886" t="s">
        <v>3</v>
      </c>
      <c r="K2886" t="s">
        <v>137</v>
      </c>
      <c r="L2886" t="s">
        <v>8345</v>
      </c>
      <c r="M2886" t="s">
        <v>8346</v>
      </c>
      <c r="N2886">
        <v>3.0530555549999998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4.1944582317207395</v>
      </c>
      <c r="AC2886">
        <v>0</v>
      </c>
      <c r="AD2886">
        <v>0</v>
      </c>
      <c r="AE2886">
        <v>4.1944582317207395</v>
      </c>
    </row>
    <row r="2887" spans="1:31" x14ac:dyDescent="0.25">
      <c r="A2887">
        <v>1901431</v>
      </c>
      <c r="B2887">
        <v>1</v>
      </c>
      <c r="C2887" t="s">
        <v>80</v>
      </c>
      <c r="D2887" t="s">
        <v>99</v>
      </c>
      <c r="E2887" t="s">
        <v>131</v>
      </c>
      <c r="F2887" t="s">
        <v>8347</v>
      </c>
      <c r="G2887" t="s">
        <v>133</v>
      </c>
      <c r="H2887" t="s">
        <v>134</v>
      </c>
      <c r="I2887" t="s">
        <v>135</v>
      </c>
      <c r="J2887" t="s">
        <v>136</v>
      </c>
      <c r="K2887" t="s">
        <v>137</v>
      </c>
      <c r="L2887" t="s">
        <v>8348</v>
      </c>
      <c r="M2887" t="s">
        <v>8349</v>
      </c>
      <c r="N2887">
        <v>0.65916666599999996</v>
      </c>
      <c r="O2887">
        <v>0</v>
      </c>
      <c r="P2887">
        <v>24</v>
      </c>
      <c r="Q2887">
        <v>0</v>
      </c>
      <c r="R2887">
        <v>0</v>
      </c>
      <c r="S2887">
        <v>0</v>
      </c>
      <c r="T2887">
        <v>20</v>
      </c>
      <c r="U2887">
        <v>0</v>
      </c>
      <c r="V2887">
        <v>0</v>
      </c>
      <c r="W2887">
        <v>0</v>
      </c>
      <c r="X2887">
        <v>4.8553586458159179</v>
      </c>
      <c r="Y2887">
        <v>0</v>
      </c>
      <c r="Z2887">
        <v>0</v>
      </c>
      <c r="AA2887">
        <v>0</v>
      </c>
      <c r="AB2887">
        <v>17.141502674657197</v>
      </c>
      <c r="AC2887">
        <v>0</v>
      </c>
      <c r="AD2887">
        <v>0</v>
      </c>
      <c r="AE2887">
        <v>21.996861320473116</v>
      </c>
    </row>
    <row r="2888" spans="1:31" x14ac:dyDescent="0.25">
      <c r="A2888">
        <v>1901617</v>
      </c>
      <c r="B2888">
        <v>1</v>
      </c>
      <c r="C2888" t="s">
        <v>80</v>
      </c>
      <c r="D2888" t="s">
        <v>84</v>
      </c>
      <c r="E2888" t="s">
        <v>140</v>
      </c>
      <c r="F2888" t="s">
        <v>8350</v>
      </c>
      <c r="G2888" t="s">
        <v>146</v>
      </c>
      <c r="H2888" t="s">
        <v>134</v>
      </c>
      <c r="I2888" t="s">
        <v>135</v>
      </c>
      <c r="J2888" t="s">
        <v>136</v>
      </c>
      <c r="K2888" t="s">
        <v>137</v>
      </c>
      <c r="L2888" t="s">
        <v>8351</v>
      </c>
      <c r="M2888" t="s">
        <v>8352</v>
      </c>
      <c r="N2888">
        <v>1.5141666659999999</v>
      </c>
      <c r="O2888">
        <v>0</v>
      </c>
      <c r="P2888">
        <v>9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3.8004138596532502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3.8004138596532502</v>
      </c>
    </row>
    <row r="2889" spans="1:31" x14ac:dyDescent="0.25">
      <c r="A2889">
        <v>1901594</v>
      </c>
      <c r="B2889">
        <v>1</v>
      </c>
      <c r="C2889" t="s">
        <v>81</v>
      </c>
      <c r="D2889" t="s">
        <v>127</v>
      </c>
      <c r="E2889" t="s">
        <v>131</v>
      </c>
      <c r="F2889" t="s">
        <v>8353</v>
      </c>
      <c r="G2889" t="s">
        <v>133</v>
      </c>
      <c r="H2889" t="s">
        <v>134</v>
      </c>
      <c r="I2889" t="s">
        <v>135</v>
      </c>
      <c r="J2889" t="s">
        <v>136</v>
      </c>
      <c r="K2889" t="s">
        <v>137</v>
      </c>
      <c r="L2889" t="s">
        <v>8354</v>
      </c>
      <c r="M2889" t="s">
        <v>8355</v>
      </c>
      <c r="N2889">
        <v>3.9241666660000001</v>
      </c>
      <c r="O2889">
        <v>0</v>
      </c>
      <c r="P2889">
        <v>1</v>
      </c>
      <c r="Q2889">
        <v>0</v>
      </c>
      <c r="R2889">
        <v>3</v>
      </c>
      <c r="S2889">
        <v>0</v>
      </c>
      <c r="T2889">
        <v>7</v>
      </c>
      <c r="U2889">
        <v>0</v>
      </c>
      <c r="V2889">
        <v>0</v>
      </c>
      <c r="W2889">
        <v>0</v>
      </c>
      <c r="X2889">
        <v>1.2389966215091754</v>
      </c>
      <c r="Y2889">
        <v>0</v>
      </c>
      <c r="Z2889">
        <v>41.603640955708748</v>
      </c>
      <c r="AA2889">
        <v>0</v>
      </c>
      <c r="AB2889">
        <v>21.567755116770346</v>
      </c>
      <c r="AC2889">
        <v>0</v>
      </c>
      <c r="AD2889">
        <v>0</v>
      </c>
      <c r="AE2889">
        <v>64.410392693988271</v>
      </c>
    </row>
    <row r="2890" spans="1:31" x14ac:dyDescent="0.25">
      <c r="A2890">
        <v>1901600</v>
      </c>
      <c r="B2890">
        <v>1</v>
      </c>
      <c r="C2890" t="s">
        <v>81</v>
      </c>
      <c r="D2890" t="s">
        <v>127</v>
      </c>
      <c r="E2890" t="s">
        <v>140</v>
      </c>
      <c r="F2890" t="s">
        <v>8356</v>
      </c>
      <c r="G2890" t="s">
        <v>217</v>
      </c>
      <c r="H2890" t="s">
        <v>134</v>
      </c>
      <c r="I2890" t="s">
        <v>135</v>
      </c>
      <c r="J2890" t="s">
        <v>136</v>
      </c>
      <c r="K2890" t="s">
        <v>137</v>
      </c>
      <c r="L2890" t="s">
        <v>8250</v>
      </c>
      <c r="M2890" t="s">
        <v>8357</v>
      </c>
      <c r="N2890">
        <v>2.2961111110000001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1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0.76994766436664885</v>
      </c>
      <c r="AC2890">
        <v>0</v>
      </c>
      <c r="AD2890">
        <v>0</v>
      </c>
      <c r="AE2890">
        <v>0.76994766436664885</v>
      </c>
    </row>
    <row r="2891" spans="1:31" x14ac:dyDescent="0.25">
      <c r="A2891">
        <v>1901531</v>
      </c>
      <c r="B2891">
        <v>1</v>
      </c>
      <c r="C2891" t="s">
        <v>80</v>
      </c>
      <c r="D2891" t="s">
        <v>94</v>
      </c>
      <c r="E2891" t="s">
        <v>131</v>
      </c>
      <c r="F2891" t="s">
        <v>8358</v>
      </c>
      <c r="G2891" t="s">
        <v>279</v>
      </c>
      <c r="H2891" t="s">
        <v>134</v>
      </c>
      <c r="I2891" t="s">
        <v>135</v>
      </c>
      <c r="J2891" t="s">
        <v>136</v>
      </c>
      <c r="K2891" t="s">
        <v>137</v>
      </c>
      <c r="L2891" t="s">
        <v>8359</v>
      </c>
      <c r="M2891" t="s">
        <v>8360</v>
      </c>
      <c r="N2891">
        <v>5.0069444440000002</v>
      </c>
      <c r="O2891">
        <v>0</v>
      </c>
      <c r="P2891">
        <v>56</v>
      </c>
      <c r="Q2891">
        <v>0</v>
      </c>
      <c r="R2891">
        <v>1</v>
      </c>
      <c r="S2891">
        <v>0</v>
      </c>
      <c r="T2891">
        <v>11</v>
      </c>
      <c r="U2891">
        <v>0</v>
      </c>
      <c r="V2891">
        <v>0</v>
      </c>
      <c r="W2891">
        <v>0</v>
      </c>
      <c r="X2891">
        <v>64.970466199481066</v>
      </c>
      <c r="Y2891">
        <v>0</v>
      </c>
      <c r="Z2891">
        <v>0.52273156536882648</v>
      </c>
      <c r="AA2891">
        <v>0</v>
      </c>
      <c r="AB2891">
        <v>27.224406884728932</v>
      </c>
      <c r="AC2891">
        <v>0</v>
      </c>
      <c r="AD2891">
        <v>0</v>
      </c>
      <c r="AE2891">
        <v>92.717604649578831</v>
      </c>
    </row>
    <row r="2892" spans="1:31" x14ac:dyDescent="0.25">
      <c r="A2892">
        <v>1901448</v>
      </c>
      <c r="B2892">
        <v>1</v>
      </c>
      <c r="C2892" t="s">
        <v>80</v>
      </c>
      <c r="D2892" t="s">
        <v>95</v>
      </c>
      <c r="E2892" t="s">
        <v>154</v>
      </c>
      <c r="F2892" t="s">
        <v>6778</v>
      </c>
      <c r="G2892" t="s">
        <v>156</v>
      </c>
      <c r="H2892" t="s">
        <v>157</v>
      </c>
      <c r="I2892" t="s">
        <v>135</v>
      </c>
      <c r="J2892" t="s">
        <v>136</v>
      </c>
      <c r="K2892" t="s">
        <v>137</v>
      </c>
      <c r="L2892" t="s">
        <v>8361</v>
      </c>
      <c r="M2892" t="s">
        <v>8362</v>
      </c>
      <c r="N2892">
        <v>0.456666666</v>
      </c>
      <c r="O2892">
        <v>3</v>
      </c>
      <c r="P2892">
        <v>644</v>
      </c>
      <c r="Q2892">
        <v>23</v>
      </c>
      <c r="R2892">
        <v>7</v>
      </c>
      <c r="S2892">
        <v>29</v>
      </c>
      <c r="T2892">
        <v>33</v>
      </c>
      <c r="U2892">
        <v>0</v>
      </c>
      <c r="V2892">
        <v>0</v>
      </c>
      <c r="W2892">
        <v>1.00451596622507</v>
      </c>
      <c r="X2892">
        <v>70.434830767487909</v>
      </c>
      <c r="Y2892">
        <v>65.326262094034931</v>
      </c>
      <c r="Z2892">
        <v>1.6575436944943001</v>
      </c>
      <c r="AA2892">
        <v>303.42316034053232</v>
      </c>
      <c r="AB2892">
        <v>9.1816577398382755</v>
      </c>
      <c r="AC2892">
        <v>0</v>
      </c>
      <c r="AD2892">
        <v>0</v>
      </c>
      <c r="AE2892">
        <v>451.02797060261281</v>
      </c>
    </row>
    <row r="2893" spans="1:31" x14ac:dyDescent="0.25">
      <c r="A2893">
        <v>1901139</v>
      </c>
      <c r="B2893">
        <v>1</v>
      </c>
      <c r="C2893" t="s">
        <v>81</v>
      </c>
      <c r="D2893" t="s">
        <v>128</v>
      </c>
      <c r="E2893" t="s">
        <v>220</v>
      </c>
      <c r="F2893" t="s">
        <v>7923</v>
      </c>
      <c r="G2893" t="s">
        <v>156</v>
      </c>
      <c r="H2893" t="s">
        <v>157</v>
      </c>
      <c r="I2893" t="s">
        <v>135</v>
      </c>
      <c r="J2893" t="s">
        <v>136</v>
      </c>
      <c r="K2893" t="s">
        <v>137</v>
      </c>
      <c r="L2893" t="s">
        <v>8363</v>
      </c>
      <c r="M2893" t="s">
        <v>8364</v>
      </c>
      <c r="N2893">
        <v>1.321388888</v>
      </c>
      <c r="O2893">
        <v>0</v>
      </c>
      <c r="P2893">
        <v>270</v>
      </c>
      <c r="Q2893">
        <v>3</v>
      </c>
      <c r="R2893">
        <v>5</v>
      </c>
      <c r="S2893">
        <v>8</v>
      </c>
      <c r="T2893">
        <v>25</v>
      </c>
      <c r="U2893">
        <v>1</v>
      </c>
      <c r="V2893">
        <v>0</v>
      </c>
      <c r="W2893">
        <v>0</v>
      </c>
      <c r="X2893">
        <v>90.824253198210329</v>
      </c>
      <c r="Y2893">
        <v>7.8647044084511002</v>
      </c>
      <c r="Z2893">
        <v>3.2868817146199709</v>
      </c>
      <c r="AA2893">
        <v>28.880549021027182</v>
      </c>
      <c r="AB2893">
        <v>27.100743667160675</v>
      </c>
      <c r="AC2893">
        <v>674.90784033878265</v>
      </c>
      <c r="AD2893">
        <v>0</v>
      </c>
      <c r="AE2893">
        <v>832.86497234825197</v>
      </c>
    </row>
    <row r="2894" spans="1:31" x14ac:dyDescent="0.25">
      <c r="A2894">
        <v>1901577</v>
      </c>
      <c r="B2894">
        <v>1</v>
      </c>
      <c r="C2894" t="s">
        <v>80</v>
      </c>
      <c r="D2894" t="s">
        <v>84</v>
      </c>
      <c r="E2894" t="s">
        <v>131</v>
      </c>
      <c r="F2894" t="s">
        <v>8365</v>
      </c>
      <c r="G2894" t="s">
        <v>133</v>
      </c>
      <c r="H2894" t="s">
        <v>134</v>
      </c>
      <c r="I2894" t="s">
        <v>135</v>
      </c>
      <c r="J2894" t="s">
        <v>136</v>
      </c>
      <c r="K2894" t="s">
        <v>137</v>
      </c>
      <c r="L2894" t="s">
        <v>8366</v>
      </c>
      <c r="M2894" t="s">
        <v>8367</v>
      </c>
      <c r="N2894">
        <v>1.8672222220000001</v>
      </c>
      <c r="O2894">
        <v>0</v>
      </c>
      <c r="P2894">
        <v>378</v>
      </c>
      <c r="Q2894">
        <v>0</v>
      </c>
      <c r="R2894">
        <v>0</v>
      </c>
      <c r="S2894">
        <v>0</v>
      </c>
      <c r="T2894">
        <v>23</v>
      </c>
      <c r="U2894">
        <v>0</v>
      </c>
      <c r="V2894">
        <v>0</v>
      </c>
      <c r="W2894">
        <v>0</v>
      </c>
      <c r="X2894">
        <v>207.68870958949523</v>
      </c>
      <c r="Y2894">
        <v>0</v>
      </c>
      <c r="Z2894">
        <v>0</v>
      </c>
      <c r="AA2894">
        <v>0</v>
      </c>
      <c r="AB2894">
        <v>21.951087784239132</v>
      </c>
      <c r="AC2894">
        <v>0</v>
      </c>
      <c r="AD2894">
        <v>0</v>
      </c>
      <c r="AE2894">
        <v>229.63979737373435</v>
      </c>
    </row>
    <row r="2895" spans="1:31" x14ac:dyDescent="0.25">
      <c r="A2895">
        <v>1901826</v>
      </c>
      <c r="B2895">
        <v>1</v>
      </c>
      <c r="C2895" t="s">
        <v>80</v>
      </c>
      <c r="D2895" t="s">
        <v>96</v>
      </c>
      <c r="E2895" t="s">
        <v>149</v>
      </c>
      <c r="F2895" t="s">
        <v>8368</v>
      </c>
      <c r="G2895" t="s">
        <v>1349</v>
      </c>
      <c r="H2895" t="s">
        <v>134</v>
      </c>
      <c r="I2895" t="s">
        <v>135</v>
      </c>
      <c r="J2895" t="s">
        <v>136</v>
      </c>
      <c r="K2895" t="s">
        <v>137</v>
      </c>
      <c r="L2895" t="s">
        <v>8369</v>
      </c>
      <c r="M2895" t="s">
        <v>8370</v>
      </c>
      <c r="N2895">
        <v>2.6569444440000001</v>
      </c>
      <c r="O2895">
        <v>0</v>
      </c>
      <c r="P2895">
        <v>28</v>
      </c>
      <c r="Q2895">
        <v>0</v>
      </c>
      <c r="R2895">
        <v>0</v>
      </c>
      <c r="S2895">
        <v>0</v>
      </c>
      <c r="T2895">
        <v>4</v>
      </c>
      <c r="U2895">
        <v>0</v>
      </c>
      <c r="V2895">
        <v>0</v>
      </c>
      <c r="W2895">
        <v>0</v>
      </c>
      <c r="X2895">
        <v>26.669860485659434</v>
      </c>
      <c r="Y2895">
        <v>0</v>
      </c>
      <c r="Z2895">
        <v>0</v>
      </c>
      <c r="AA2895">
        <v>0</v>
      </c>
      <c r="AB2895">
        <v>133.97230841319521</v>
      </c>
      <c r="AC2895">
        <v>0</v>
      </c>
      <c r="AD2895">
        <v>0</v>
      </c>
      <c r="AE2895">
        <v>160.64216889885464</v>
      </c>
    </row>
    <row r="2896" spans="1:31" x14ac:dyDescent="0.25">
      <c r="A2896">
        <v>1901886</v>
      </c>
      <c r="B2896">
        <v>1</v>
      </c>
      <c r="C2896" t="s">
        <v>81</v>
      </c>
      <c r="D2896" t="s">
        <v>123</v>
      </c>
      <c r="E2896" t="s">
        <v>131</v>
      </c>
      <c r="F2896" t="s">
        <v>1685</v>
      </c>
      <c r="G2896" t="s">
        <v>133</v>
      </c>
      <c r="H2896" t="s">
        <v>134</v>
      </c>
      <c r="I2896" t="s">
        <v>135</v>
      </c>
      <c r="J2896" t="s">
        <v>136</v>
      </c>
      <c r="K2896" t="s">
        <v>137</v>
      </c>
      <c r="L2896" t="s">
        <v>8371</v>
      </c>
      <c r="M2896" t="s">
        <v>8372</v>
      </c>
      <c r="N2896">
        <v>1.7922222219999999</v>
      </c>
      <c r="O2896">
        <v>0</v>
      </c>
      <c r="P2896">
        <v>63</v>
      </c>
      <c r="Q2896">
        <v>0</v>
      </c>
      <c r="R2896">
        <v>4</v>
      </c>
      <c r="S2896">
        <v>0</v>
      </c>
      <c r="T2896">
        <v>2</v>
      </c>
      <c r="U2896">
        <v>0</v>
      </c>
      <c r="V2896">
        <v>0</v>
      </c>
      <c r="W2896">
        <v>0</v>
      </c>
      <c r="X2896">
        <v>28.364836263773459</v>
      </c>
      <c r="Y2896">
        <v>0</v>
      </c>
      <c r="Z2896">
        <v>8.7972770044143065</v>
      </c>
      <c r="AA2896">
        <v>0</v>
      </c>
      <c r="AB2896">
        <v>0.75901693132469805</v>
      </c>
      <c r="AC2896">
        <v>0</v>
      </c>
      <c r="AD2896">
        <v>0</v>
      </c>
      <c r="AE2896">
        <v>37.921130199512461</v>
      </c>
    </row>
    <row r="2897" spans="1:31" x14ac:dyDescent="0.25">
      <c r="A2897">
        <v>1901640</v>
      </c>
      <c r="B2897">
        <v>1</v>
      </c>
      <c r="C2897" t="s">
        <v>80</v>
      </c>
      <c r="D2897" t="s">
        <v>107</v>
      </c>
      <c r="E2897" t="s">
        <v>160</v>
      </c>
      <c r="F2897" t="s">
        <v>8373</v>
      </c>
      <c r="G2897" t="s">
        <v>162</v>
      </c>
      <c r="H2897" t="s">
        <v>134</v>
      </c>
      <c r="I2897" t="s">
        <v>135</v>
      </c>
      <c r="J2897" t="s">
        <v>136</v>
      </c>
      <c r="K2897" t="s">
        <v>137</v>
      </c>
      <c r="L2897" t="s">
        <v>8374</v>
      </c>
      <c r="M2897" t="s">
        <v>8375</v>
      </c>
      <c r="N2897">
        <v>2.4488888879999999</v>
      </c>
      <c r="O2897">
        <v>0</v>
      </c>
      <c r="P2897">
        <v>56</v>
      </c>
      <c r="Q2897">
        <v>0</v>
      </c>
      <c r="R2897">
        <v>0</v>
      </c>
      <c r="S2897">
        <v>0</v>
      </c>
      <c r="T2897">
        <v>35</v>
      </c>
      <c r="U2897">
        <v>0</v>
      </c>
      <c r="V2897">
        <v>0</v>
      </c>
      <c r="W2897">
        <v>0</v>
      </c>
      <c r="X2897">
        <v>25.800807559829565</v>
      </c>
      <c r="Y2897">
        <v>0</v>
      </c>
      <c r="Z2897">
        <v>0</v>
      </c>
      <c r="AA2897">
        <v>0</v>
      </c>
      <c r="AB2897">
        <v>148.59585923378094</v>
      </c>
      <c r="AC2897">
        <v>0</v>
      </c>
      <c r="AD2897">
        <v>0</v>
      </c>
      <c r="AE2897">
        <v>174.39666679361051</v>
      </c>
    </row>
    <row r="2898" spans="1:31" x14ac:dyDescent="0.25">
      <c r="A2898">
        <v>1901972</v>
      </c>
      <c r="B2898">
        <v>1</v>
      </c>
      <c r="C2898" t="s">
        <v>81</v>
      </c>
      <c r="D2898" t="s">
        <v>128</v>
      </c>
      <c r="E2898" t="s">
        <v>160</v>
      </c>
      <c r="F2898" t="s">
        <v>8376</v>
      </c>
      <c r="G2898" t="s">
        <v>162</v>
      </c>
      <c r="H2898" t="s">
        <v>134</v>
      </c>
      <c r="I2898" t="s">
        <v>135</v>
      </c>
      <c r="J2898" t="s">
        <v>136</v>
      </c>
      <c r="K2898" t="s">
        <v>137</v>
      </c>
      <c r="L2898" t="s">
        <v>8377</v>
      </c>
      <c r="M2898" t="s">
        <v>8378</v>
      </c>
      <c r="N2898">
        <v>1.473055555</v>
      </c>
      <c r="O2898">
        <v>0</v>
      </c>
      <c r="P2898">
        <v>125</v>
      </c>
      <c r="Q2898">
        <v>0</v>
      </c>
      <c r="R2898">
        <v>0</v>
      </c>
      <c r="S2898">
        <v>0</v>
      </c>
      <c r="T2898">
        <v>2</v>
      </c>
      <c r="U2898">
        <v>0</v>
      </c>
      <c r="V2898">
        <v>0</v>
      </c>
      <c r="W2898">
        <v>0</v>
      </c>
      <c r="X2898">
        <v>43.443411797439822</v>
      </c>
      <c r="Y2898">
        <v>0</v>
      </c>
      <c r="Z2898">
        <v>0</v>
      </c>
      <c r="AA2898">
        <v>0</v>
      </c>
      <c r="AB2898">
        <v>2.0742464247360286</v>
      </c>
      <c r="AC2898">
        <v>0</v>
      </c>
      <c r="AD2898">
        <v>0</v>
      </c>
      <c r="AE2898">
        <v>45.517658222175854</v>
      </c>
    </row>
    <row r="2899" spans="1:31" x14ac:dyDescent="0.25">
      <c r="A2899">
        <v>1902032</v>
      </c>
      <c r="B2899">
        <v>1</v>
      </c>
      <c r="C2899" t="s">
        <v>80</v>
      </c>
      <c r="D2899" t="s">
        <v>82</v>
      </c>
      <c r="E2899" t="s">
        <v>160</v>
      </c>
      <c r="F2899" t="s">
        <v>8379</v>
      </c>
      <c r="G2899" t="s">
        <v>133</v>
      </c>
      <c r="H2899" t="s">
        <v>134</v>
      </c>
      <c r="I2899" t="s">
        <v>135</v>
      </c>
      <c r="J2899" t="s">
        <v>136</v>
      </c>
      <c r="K2899" t="s">
        <v>137</v>
      </c>
      <c r="L2899" t="s">
        <v>8380</v>
      </c>
      <c r="M2899" t="s">
        <v>8381</v>
      </c>
      <c r="N2899">
        <v>0.72888888799999996</v>
      </c>
      <c r="O2899">
        <v>0</v>
      </c>
      <c r="P2899">
        <v>11</v>
      </c>
      <c r="Q2899">
        <v>0</v>
      </c>
      <c r="R2899">
        <v>0</v>
      </c>
      <c r="S2899">
        <v>0</v>
      </c>
      <c r="T2899">
        <v>16</v>
      </c>
      <c r="U2899">
        <v>0</v>
      </c>
      <c r="V2899">
        <v>0</v>
      </c>
      <c r="W2899">
        <v>0</v>
      </c>
      <c r="X2899">
        <v>2.0260466328238671</v>
      </c>
      <c r="Y2899">
        <v>0</v>
      </c>
      <c r="Z2899">
        <v>0</v>
      </c>
      <c r="AA2899">
        <v>0</v>
      </c>
      <c r="AB2899">
        <v>21.663602038921763</v>
      </c>
      <c r="AC2899">
        <v>0</v>
      </c>
      <c r="AD2899">
        <v>0</v>
      </c>
      <c r="AE2899">
        <v>23.68964867174563</v>
      </c>
    </row>
    <row r="2900" spans="1:31" x14ac:dyDescent="0.25">
      <c r="A2900">
        <v>1901391</v>
      </c>
      <c r="B2900">
        <v>1</v>
      </c>
      <c r="C2900" t="s">
        <v>81</v>
      </c>
      <c r="D2900" t="s">
        <v>120</v>
      </c>
      <c r="E2900" t="s">
        <v>160</v>
      </c>
      <c r="F2900" t="s">
        <v>458</v>
      </c>
      <c r="G2900" t="s">
        <v>628</v>
      </c>
      <c r="H2900" t="s">
        <v>134</v>
      </c>
      <c r="I2900" t="s">
        <v>135</v>
      </c>
      <c r="J2900" t="s">
        <v>136</v>
      </c>
      <c r="K2900" t="s">
        <v>137</v>
      </c>
      <c r="L2900" t="s">
        <v>8382</v>
      </c>
      <c r="M2900" t="s">
        <v>8383</v>
      </c>
      <c r="N2900">
        <v>0.97777777700000001</v>
      </c>
      <c r="O2900">
        <v>0</v>
      </c>
      <c r="P2900">
        <v>10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2.3378221780501107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2.3378221780501107</v>
      </c>
    </row>
    <row r="2901" spans="1:31" x14ac:dyDescent="0.25">
      <c r="A2901">
        <v>1901205</v>
      </c>
      <c r="B2901">
        <v>1</v>
      </c>
      <c r="C2901" t="s">
        <v>80</v>
      </c>
      <c r="D2901" t="s">
        <v>92</v>
      </c>
      <c r="E2901" t="s">
        <v>190</v>
      </c>
      <c r="F2901" t="s">
        <v>8384</v>
      </c>
      <c r="G2901" t="s">
        <v>202</v>
      </c>
      <c r="H2901" t="s">
        <v>157</v>
      </c>
      <c r="I2901" t="s">
        <v>135</v>
      </c>
      <c r="J2901" t="s">
        <v>136</v>
      </c>
      <c r="K2901" t="s">
        <v>203</v>
      </c>
      <c r="L2901" t="s">
        <v>8385</v>
      </c>
      <c r="M2901" t="s">
        <v>8386</v>
      </c>
      <c r="N2901">
        <v>8.6704777770000003</v>
      </c>
      <c r="O2901">
        <v>0</v>
      </c>
      <c r="P2901">
        <v>68</v>
      </c>
      <c r="Q2901">
        <v>0</v>
      </c>
      <c r="R2901">
        <v>46</v>
      </c>
      <c r="S2901">
        <v>0</v>
      </c>
      <c r="T2901">
        <v>6</v>
      </c>
      <c r="U2901">
        <v>0</v>
      </c>
      <c r="V2901">
        <v>0</v>
      </c>
      <c r="W2901">
        <v>0</v>
      </c>
      <c r="X2901">
        <v>180.36650132691588</v>
      </c>
      <c r="Y2901">
        <v>0</v>
      </c>
      <c r="Z2901">
        <v>195.86617340759102</v>
      </c>
      <c r="AA2901">
        <v>0</v>
      </c>
      <c r="AB2901">
        <v>55.397115256995036</v>
      </c>
      <c r="AC2901">
        <v>0</v>
      </c>
      <c r="AD2901">
        <v>0</v>
      </c>
      <c r="AE2901">
        <v>431.62978999150192</v>
      </c>
    </row>
    <row r="2902" spans="1:31" x14ac:dyDescent="0.25">
      <c r="A2902">
        <v>1901039</v>
      </c>
      <c r="B2902">
        <v>1</v>
      </c>
      <c r="C2902" t="s">
        <v>80</v>
      </c>
      <c r="D2902" t="s">
        <v>96</v>
      </c>
      <c r="E2902" t="s">
        <v>160</v>
      </c>
      <c r="F2902" t="s">
        <v>8387</v>
      </c>
      <c r="G2902" t="s">
        <v>162</v>
      </c>
      <c r="H2902" t="s">
        <v>134</v>
      </c>
      <c r="I2902" t="s">
        <v>135</v>
      </c>
      <c r="J2902" t="s">
        <v>136</v>
      </c>
      <c r="K2902" t="s">
        <v>137</v>
      </c>
      <c r="L2902" t="s">
        <v>8388</v>
      </c>
      <c r="M2902" t="s">
        <v>8389</v>
      </c>
      <c r="N2902">
        <v>0.98305555499999997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12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20.061101944540138</v>
      </c>
      <c r="AC2902">
        <v>0</v>
      </c>
      <c r="AD2902">
        <v>0</v>
      </c>
      <c r="AE2902">
        <v>20.061101944540138</v>
      </c>
    </row>
    <row r="2903" spans="1:31" x14ac:dyDescent="0.25">
      <c r="A2903">
        <v>1901703</v>
      </c>
      <c r="B2903">
        <v>1</v>
      </c>
      <c r="C2903" t="s">
        <v>81</v>
      </c>
      <c r="D2903" t="s">
        <v>118</v>
      </c>
      <c r="E2903" t="s">
        <v>131</v>
      </c>
      <c r="F2903" t="s">
        <v>8390</v>
      </c>
      <c r="G2903" t="s">
        <v>133</v>
      </c>
      <c r="H2903" t="s">
        <v>134</v>
      </c>
      <c r="I2903" t="s">
        <v>135</v>
      </c>
      <c r="J2903" t="s">
        <v>136</v>
      </c>
      <c r="K2903" t="s">
        <v>137</v>
      </c>
      <c r="L2903" t="s">
        <v>8391</v>
      </c>
      <c r="M2903" t="s">
        <v>8392</v>
      </c>
      <c r="N2903">
        <v>1.095277777</v>
      </c>
      <c r="O2903">
        <v>0</v>
      </c>
      <c r="P2903">
        <v>211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58.857884949720365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58.857884949720365</v>
      </c>
    </row>
    <row r="2904" spans="1:31" x14ac:dyDescent="0.25">
      <c r="A2904">
        <v>1901866</v>
      </c>
      <c r="B2904">
        <v>1</v>
      </c>
      <c r="C2904" t="s">
        <v>81</v>
      </c>
      <c r="D2904" t="s">
        <v>113</v>
      </c>
      <c r="E2904" t="s">
        <v>220</v>
      </c>
      <c r="F2904" t="s">
        <v>8393</v>
      </c>
      <c r="G2904" t="s">
        <v>156</v>
      </c>
      <c r="H2904" t="s">
        <v>157</v>
      </c>
      <c r="I2904" t="s">
        <v>222</v>
      </c>
      <c r="J2904" t="s">
        <v>136</v>
      </c>
      <c r="K2904" t="s">
        <v>137</v>
      </c>
      <c r="L2904" t="s">
        <v>8394</v>
      </c>
      <c r="M2904" t="s">
        <v>8395</v>
      </c>
      <c r="N2904">
        <v>2.2222222E-2</v>
      </c>
      <c r="O2904">
        <v>0</v>
      </c>
      <c r="P2904">
        <v>206</v>
      </c>
      <c r="Q2904">
        <v>89</v>
      </c>
      <c r="R2904">
        <v>173</v>
      </c>
      <c r="S2904">
        <v>4</v>
      </c>
      <c r="T2904">
        <v>10</v>
      </c>
      <c r="U2904">
        <v>0</v>
      </c>
      <c r="V2904">
        <v>0</v>
      </c>
      <c r="W2904">
        <v>0</v>
      </c>
      <c r="X2904">
        <v>1.1737083833452451</v>
      </c>
      <c r="Y2904">
        <v>9.9946663425061306</v>
      </c>
      <c r="Z2904">
        <v>15.841302171260569</v>
      </c>
      <c r="AA2904">
        <v>0.14744355195546666</v>
      </c>
      <c r="AB2904">
        <v>0.17497043049102223</v>
      </c>
      <c r="AC2904">
        <v>0</v>
      </c>
      <c r="AD2904">
        <v>0</v>
      </c>
      <c r="AE2904">
        <v>27.332090879558432</v>
      </c>
    </row>
    <row r="2905" spans="1:31" x14ac:dyDescent="0.25">
      <c r="A2905">
        <v>1901889</v>
      </c>
      <c r="B2905">
        <v>1</v>
      </c>
      <c r="C2905" t="s">
        <v>81</v>
      </c>
      <c r="D2905" t="s">
        <v>112</v>
      </c>
      <c r="E2905" t="s">
        <v>149</v>
      </c>
      <c r="F2905" t="s">
        <v>8396</v>
      </c>
      <c r="G2905" t="s">
        <v>439</v>
      </c>
      <c r="H2905" t="s">
        <v>134</v>
      </c>
      <c r="I2905" t="s">
        <v>135</v>
      </c>
      <c r="J2905" t="s">
        <v>136</v>
      </c>
      <c r="K2905" t="s">
        <v>137</v>
      </c>
      <c r="L2905" t="s">
        <v>8397</v>
      </c>
      <c r="M2905" t="s">
        <v>8398</v>
      </c>
      <c r="N2905">
        <v>0.65500000000000003</v>
      </c>
      <c r="O2905">
        <v>0</v>
      </c>
      <c r="P2905">
        <v>62</v>
      </c>
      <c r="Q2905">
        <v>0</v>
      </c>
      <c r="R2905">
        <v>0</v>
      </c>
      <c r="S2905">
        <v>0</v>
      </c>
      <c r="T2905">
        <v>1</v>
      </c>
      <c r="U2905">
        <v>0</v>
      </c>
      <c r="V2905">
        <v>0</v>
      </c>
      <c r="W2905">
        <v>0</v>
      </c>
      <c r="X2905">
        <v>6.0269973805847492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6.0269973805847492</v>
      </c>
    </row>
    <row r="2906" spans="1:31" x14ac:dyDescent="0.25">
      <c r="A2906">
        <v>1901225</v>
      </c>
      <c r="B2906">
        <v>1</v>
      </c>
      <c r="C2906" t="s">
        <v>80</v>
      </c>
      <c r="D2906" t="s">
        <v>95</v>
      </c>
      <c r="E2906" t="s">
        <v>131</v>
      </c>
      <c r="F2906" t="s">
        <v>3212</v>
      </c>
      <c r="G2906" t="s">
        <v>133</v>
      </c>
      <c r="H2906" t="s">
        <v>134</v>
      </c>
      <c r="I2906" t="s">
        <v>135</v>
      </c>
      <c r="J2906" t="s">
        <v>136</v>
      </c>
      <c r="K2906" t="s">
        <v>137</v>
      </c>
      <c r="L2906" t="s">
        <v>8399</v>
      </c>
      <c r="M2906" t="s">
        <v>8400</v>
      </c>
      <c r="N2906">
        <v>1.1811111110000001</v>
      </c>
      <c r="O2906">
        <v>0</v>
      </c>
      <c r="P2906">
        <v>107</v>
      </c>
      <c r="Q2906">
        <v>0</v>
      </c>
      <c r="R2906">
        <v>0</v>
      </c>
      <c r="S2906">
        <v>0</v>
      </c>
      <c r="T2906">
        <v>4</v>
      </c>
      <c r="U2906">
        <v>0</v>
      </c>
      <c r="V2906">
        <v>0</v>
      </c>
      <c r="W2906">
        <v>0</v>
      </c>
      <c r="X2906">
        <v>29.109743048903791</v>
      </c>
      <c r="Y2906">
        <v>0</v>
      </c>
      <c r="Z2906">
        <v>0</v>
      </c>
      <c r="AA2906">
        <v>0</v>
      </c>
      <c r="AB2906">
        <v>22.302677150671968</v>
      </c>
      <c r="AC2906">
        <v>0</v>
      </c>
      <c r="AD2906">
        <v>0</v>
      </c>
      <c r="AE2906">
        <v>51.412420199575763</v>
      </c>
    </row>
    <row r="2907" spans="1:31" x14ac:dyDescent="0.25">
      <c r="A2907">
        <v>1901325</v>
      </c>
      <c r="B2907">
        <v>1</v>
      </c>
      <c r="C2907" t="s">
        <v>80</v>
      </c>
      <c r="D2907" t="s">
        <v>106</v>
      </c>
      <c r="E2907" t="s">
        <v>160</v>
      </c>
      <c r="F2907" t="s">
        <v>8401</v>
      </c>
      <c r="G2907" t="s">
        <v>133</v>
      </c>
      <c r="H2907" t="s">
        <v>134</v>
      </c>
      <c r="I2907" t="s">
        <v>135</v>
      </c>
      <c r="J2907" t="s">
        <v>136</v>
      </c>
      <c r="K2907" t="s">
        <v>137</v>
      </c>
      <c r="L2907" t="s">
        <v>8402</v>
      </c>
      <c r="M2907" t="s">
        <v>8403</v>
      </c>
      <c r="N2907">
        <v>3.099722222</v>
      </c>
      <c r="O2907">
        <v>0</v>
      </c>
      <c r="P2907">
        <v>16</v>
      </c>
      <c r="Q2907">
        <v>0</v>
      </c>
      <c r="R2907">
        <v>0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9.9259895683390198</v>
      </c>
      <c r="Y2907">
        <v>0</v>
      </c>
      <c r="Z2907">
        <v>0</v>
      </c>
      <c r="AA2907">
        <v>0</v>
      </c>
      <c r="AB2907">
        <v>0.39203592257191505</v>
      </c>
      <c r="AC2907">
        <v>0</v>
      </c>
      <c r="AD2907">
        <v>0</v>
      </c>
      <c r="AE2907">
        <v>10.318025490910935</v>
      </c>
    </row>
    <row r="2908" spans="1:31" x14ac:dyDescent="0.25">
      <c r="A2908">
        <v>1902015</v>
      </c>
      <c r="B2908">
        <v>1</v>
      </c>
      <c r="C2908" t="s">
        <v>80</v>
      </c>
      <c r="D2908" t="s">
        <v>90</v>
      </c>
      <c r="E2908" t="s">
        <v>140</v>
      </c>
      <c r="F2908" t="s">
        <v>8404</v>
      </c>
      <c r="G2908" t="s">
        <v>342</v>
      </c>
      <c r="H2908" t="s">
        <v>134</v>
      </c>
      <c r="I2908" t="s">
        <v>135</v>
      </c>
      <c r="J2908" t="s">
        <v>136</v>
      </c>
      <c r="K2908" t="s">
        <v>137</v>
      </c>
      <c r="L2908" t="s">
        <v>8405</v>
      </c>
      <c r="M2908" t="s">
        <v>8406</v>
      </c>
      <c r="N2908">
        <v>5.2194444439999996</v>
      </c>
      <c r="O2908">
        <v>0</v>
      </c>
      <c r="P2908">
        <v>13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11.97251740941487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11.97251740941487</v>
      </c>
    </row>
    <row r="2909" spans="1:31" x14ac:dyDescent="0.25">
      <c r="A2909">
        <v>1901305</v>
      </c>
      <c r="B2909">
        <v>1</v>
      </c>
      <c r="C2909" t="s">
        <v>81</v>
      </c>
      <c r="D2909" t="s">
        <v>121</v>
      </c>
      <c r="E2909" t="s">
        <v>131</v>
      </c>
      <c r="F2909" t="s">
        <v>8407</v>
      </c>
      <c r="G2909" t="s">
        <v>202</v>
      </c>
      <c r="H2909" t="s">
        <v>134</v>
      </c>
      <c r="I2909" t="s">
        <v>135</v>
      </c>
      <c r="J2909" t="s">
        <v>136</v>
      </c>
      <c r="K2909" t="s">
        <v>203</v>
      </c>
      <c r="L2909" t="s">
        <v>8408</v>
      </c>
      <c r="M2909" t="s">
        <v>8409</v>
      </c>
      <c r="N2909">
        <v>7.3833333330000004</v>
      </c>
      <c r="O2909">
        <v>0</v>
      </c>
      <c r="P2909">
        <v>9</v>
      </c>
      <c r="Q2909">
        <v>0</v>
      </c>
      <c r="R2909">
        <v>0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9.6266034378963496</v>
      </c>
      <c r="Y2909">
        <v>0</v>
      </c>
      <c r="Z2909">
        <v>0</v>
      </c>
      <c r="AA2909">
        <v>0</v>
      </c>
      <c r="AB2909">
        <v>1.0483691616533335E-2</v>
      </c>
      <c r="AC2909">
        <v>0</v>
      </c>
      <c r="AD2909">
        <v>0</v>
      </c>
      <c r="AE2909">
        <v>9.6370871295128833</v>
      </c>
    </row>
    <row r="2910" spans="1:31" x14ac:dyDescent="0.25">
      <c r="A2910">
        <v>1901909</v>
      </c>
      <c r="B2910">
        <v>1</v>
      </c>
      <c r="C2910" t="s">
        <v>80</v>
      </c>
      <c r="D2910" t="s">
        <v>109</v>
      </c>
      <c r="E2910" t="s">
        <v>149</v>
      </c>
      <c r="F2910" t="s">
        <v>8410</v>
      </c>
      <c r="G2910" t="s">
        <v>151</v>
      </c>
      <c r="H2910" t="s">
        <v>134</v>
      </c>
      <c r="I2910" t="s">
        <v>135</v>
      </c>
      <c r="J2910" t="s">
        <v>136</v>
      </c>
      <c r="K2910" t="s">
        <v>137</v>
      </c>
      <c r="L2910" t="s">
        <v>8411</v>
      </c>
      <c r="M2910" t="s">
        <v>8412</v>
      </c>
      <c r="N2910">
        <v>1.816944444</v>
      </c>
      <c r="O2910">
        <v>0</v>
      </c>
      <c r="P2910">
        <v>33</v>
      </c>
      <c r="Q2910">
        <v>0</v>
      </c>
      <c r="R2910">
        <v>27</v>
      </c>
      <c r="S2910">
        <v>0</v>
      </c>
      <c r="T2910">
        <v>4</v>
      </c>
      <c r="U2910">
        <v>0</v>
      </c>
      <c r="V2910">
        <v>0</v>
      </c>
      <c r="W2910">
        <v>0</v>
      </c>
      <c r="X2910">
        <v>13.611055333856694</v>
      </c>
      <c r="Y2910">
        <v>0</v>
      </c>
      <c r="Z2910">
        <v>79.254597809812182</v>
      </c>
      <c r="AA2910">
        <v>0</v>
      </c>
      <c r="AB2910">
        <v>14.742435977674862</v>
      </c>
      <c r="AC2910">
        <v>0</v>
      </c>
      <c r="AD2910">
        <v>0</v>
      </c>
      <c r="AE2910">
        <v>107.60808912134374</v>
      </c>
    </row>
    <row r="2911" spans="1:31" x14ac:dyDescent="0.25">
      <c r="A2911">
        <v>1901162</v>
      </c>
      <c r="B2911">
        <v>1</v>
      </c>
      <c r="C2911" t="s">
        <v>80</v>
      </c>
      <c r="D2911" t="s">
        <v>98</v>
      </c>
      <c r="E2911" t="s">
        <v>149</v>
      </c>
      <c r="F2911" t="s">
        <v>6806</v>
      </c>
      <c r="G2911" t="s">
        <v>439</v>
      </c>
      <c r="H2911" t="s">
        <v>134</v>
      </c>
      <c r="I2911" t="s">
        <v>135</v>
      </c>
      <c r="J2911" t="s">
        <v>136</v>
      </c>
      <c r="K2911" t="s">
        <v>137</v>
      </c>
      <c r="L2911" t="s">
        <v>8413</v>
      </c>
      <c r="M2911" t="s">
        <v>8414</v>
      </c>
      <c r="N2911">
        <v>4.7525000000000004</v>
      </c>
      <c r="O2911">
        <v>0</v>
      </c>
      <c r="P2911">
        <v>0</v>
      </c>
      <c r="Q2911">
        <v>0</v>
      </c>
      <c r="R2911">
        <v>8</v>
      </c>
      <c r="S2911">
        <v>0</v>
      </c>
      <c r="T2911">
        <v>2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177.72889640115309</v>
      </c>
      <c r="AA2911">
        <v>0</v>
      </c>
      <c r="AB2911">
        <v>67.057395843717785</v>
      </c>
      <c r="AC2911">
        <v>0</v>
      </c>
      <c r="AD2911">
        <v>0</v>
      </c>
      <c r="AE2911">
        <v>244.78629224487088</v>
      </c>
    </row>
    <row r="2912" spans="1:31" x14ac:dyDescent="0.25">
      <c r="A2912">
        <v>1901995</v>
      </c>
      <c r="B2912">
        <v>1</v>
      </c>
      <c r="C2912" t="s">
        <v>80</v>
      </c>
      <c r="D2912" t="s">
        <v>85</v>
      </c>
      <c r="E2912" t="s">
        <v>149</v>
      </c>
      <c r="F2912" t="s">
        <v>7174</v>
      </c>
      <c r="G2912" t="s">
        <v>151</v>
      </c>
      <c r="H2912" t="s">
        <v>134</v>
      </c>
      <c r="I2912" t="s">
        <v>135</v>
      </c>
      <c r="J2912" t="s">
        <v>136</v>
      </c>
      <c r="K2912" t="s">
        <v>137</v>
      </c>
      <c r="L2912" t="s">
        <v>8415</v>
      </c>
      <c r="M2912" t="s">
        <v>8416</v>
      </c>
      <c r="N2912">
        <v>1.589722222</v>
      </c>
      <c r="O2912">
        <v>0</v>
      </c>
      <c r="P2912">
        <v>761</v>
      </c>
      <c r="Q2912">
        <v>0</v>
      </c>
      <c r="R2912">
        <v>0</v>
      </c>
      <c r="S2912">
        <v>0</v>
      </c>
      <c r="T2912">
        <v>72</v>
      </c>
      <c r="U2912">
        <v>0</v>
      </c>
      <c r="V2912">
        <v>0</v>
      </c>
      <c r="W2912">
        <v>0</v>
      </c>
      <c r="X2912">
        <v>451.95063630535054</v>
      </c>
      <c r="Y2912">
        <v>0</v>
      </c>
      <c r="Z2912">
        <v>0</v>
      </c>
      <c r="AA2912">
        <v>0</v>
      </c>
      <c r="AB2912">
        <v>113.55895873423542</v>
      </c>
      <c r="AC2912">
        <v>0</v>
      </c>
      <c r="AD2912">
        <v>0</v>
      </c>
      <c r="AE2912">
        <v>565.50959503958597</v>
      </c>
    </row>
    <row r="2913" spans="1:31" x14ac:dyDescent="0.25">
      <c r="A2913">
        <v>1901368</v>
      </c>
      <c r="B2913">
        <v>1</v>
      </c>
      <c r="C2913" t="s">
        <v>81</v>
      </c>
      <c r="D2913" t="s">
        <v>127</v>
      </c>
      <c r="E2913" t="s">
        <v>149</v>
      </c>
      <c r="F2913" t="s">
        <v>8417</v>
      </c>
      <c r="G2913" t="s">
        <v>1169</v>
      </c>
      <c r="H2913" t="s">
        <v>134</v>
      </c>
      <c r="I2913" t="s">
        <v>135</v>
      </c>
      <c r="J2913" t="s">
        <v>136</v>
      </c>
      <c r="K2913" t="s">
        <v>137</v>
      </c>
      <c r="L2913" t="s">
        <v>8418</v>
      </c>
      <c r="M2913" t="s">
        <v>8419</v>
      </c>
      <c r="N2913">
        <v>10.37</v>
      </c>
      <c r="O2913">
        <v>0</v>
      </c>
      <c r="P2913">
        <v>77</v>
      </c>
      <c r="Q2913">
        <v>0</v>
      </c>
      <c r="R2913">
        <v>9</v>
      </c>
      <c r="S2913">
        <v>0</v>
      </c>
      <c r="T2913">
        <v>4</v>
      </c>
      <c r="U2913">
        <v>0</v>
      </c>
      <c r="V2913">
        <v>0</v>
      </c>
      <c r="W2913">
        <v>0</v>
      </c>
      <c r="X2913">
        <v>176.62200325104865</v>
      </c>
      <c r="Y2913">
        <v>0</v>
      </c>
      <c r="Z2913">
        <v>107.37445591571718</v>
      </c>
      <c r="AA2913">
        <v>0</v>
      </c>
      <c r="AB2913">
        <v>32.659406804042916</v>
      </c>
      <c r="AC2913">
        <v>0</v>
      </c>
      <c r="AD2913">
        <v>0</v>
      </c>
      <c r="AE2913">
        <v>316.65586597080875</v>
      </c>
    </row>
    <row r="2914" spans="1:31" x14ac:dyDescent="0.25">
      <c r="A2914">
        <v>1901262</v>
      </c>
      <c r="B2914">
        <v>1</v>
      </c>
      <c r="C2914" t="s">
        <v>81</v>
      </c>
      <c r="D2914" t="s">
        <v>119</v>
      </c>
      <c r="E2914" t="s">
        <v>220</v>
      </c>
      <c r="F2914" t="s">
        <v>8420</v>
      </c>
      <c r="G2914" t="s">
        <v>156</v>
      </c>
      <c r="H2914" t="s">
        <v>157</v>
      </c>
      <c r="I2914" t="s">
        <v>222</v>
      </c>
      <c r="J2914" t="s">
        <v>136</v>
      </c>
      <c r="K2914" t="s">
        <v>137</v>
      </c>
      <c r="L2914" t="s">
        <v>8421</v>
      </c>
      <c r="M2914" t="s">
        <v>8422</v>
      </c>
      <c r="N2914">
        <v>5.5555550000000002E-3</v>
      </c>
      <c r="O2914">
        <v>1</v>
      </c>
      <c r="P2914">
        <v>1266</v>
      </c>
      <c r="Q2914">
        <v>113</v>
      </c>
      <c r="R2914">
        <v>221</v>
      </c>
      <c r="S2914">
        <v>0</v>
      </c>
      <c r="T2914">
        <v>81</v>
      </c>
      <c r="U2914">
        <v>0</v>
      </c>
      <c r="V2914">
        <v>0</v>
      </c>
      <c r="W2914">
        <v>9.1925051991111127E-4</v>
      </c>
      <c r="X2914">
        <v>0.98677711229387877</v>
      </c>
      <c r="Y2914">
        <v>2.2376857924365781</v>
      </c>
      <c r="Z2914">
        <v>2.6325561474890127</v>
      </c>
      <c r="AA2914">
        <v>0</v>
      </c>
      <c r="AB2914">
        <v>0.37844464816693341</v>
      </c>
      <c r="AC2914">
        <v>0</v>
      </c>
      <c r="AD2914">
        <v>0</v>
      </c>
      <c r="AE2914">
        <v>6.2363829509063144</v>
      </c>
    </row>
    <row r="2915" spans="1:31" x14ac:dyDescent="0.25">
      <c r="A2915">
        <v>1901760</v>
      </c>
      <c r="B2915">
        <v>1</v>
      </c>
      <c r="C2915" t="s">
        <v>80</v>
      </c>
      <c r="D2915" t="s">
        <v>84</v>
      </c>
      <c r="E2915" t="s">
        <v>131</v>
      </c>
      <c r="F2915" t="s">
        <v>8423</v>
      </c>
      <c r="G2915" t="s">
        <v>133</v>
      </c>
      <c r="H2915" t="s">
        <v>134</v>
      </c>
      <c r="I2915" t="s">
        <v>135</v>
      </c>
      <c r="J2915" t="s">
        <v>136</v>
      </c>
      <c r="K2915" t="s">
        <v>137</v>
      </c>
      <c r="L2915" t="s">
        <v>8424</v>
      </c>
      <c r="M2915" t="s">
        <v>8425</v>
      </c>
      <c r="N2915">
        <v>1.6291666659999999</v>
      </c>
      <c r="O2915">
        <v>0</v>
      </c>
      <c r="P2915">
        <v>178</v>
      </c>
      <c r="Q2915">
        <v>0</v>
      </c>
      <c r="R2915">
        <v>0</v>
      </c>
      <c r="S2915">
        <v>0</v>
      </c>
      <c r="T2915">
        <v>25</v>
      </c>
      <c r="U2915">
        <v>0</v>
      </c>
      <c r="V2915">
        <v>0</v>
      </c>
      <c r="W2915">
        <v>0</v>
      </c>
      <c r="X2915">
        <v>98.494868315234569</v>
      </c>
      <c r="Y2915">
        <v>0</v>
      </c>
      <c r="Z2915">
        <v>0</v>
      </c>
      <c r="AA2915">
        <v>0</v>
      </c>
      <c r="AB2915">
        <v>35.250445707718328</v>
      </c>
      <c r="AC2915">
        <v>0</v>
      </c>
      <c r="AD2915">
        <v>0</v>
      </c>
      <c r="AE2915">
        <v>133.7453140229529</v>
      </c>
    </row>
    <row r="2916" spans="1:31" x14ac:dyDescent="0.25">
      <c r="A2916">
        <v>1901334</v>
      </c>
      <c r="B2916">
        <v>1</v>
      </c>
      <c r="C2916" t="s">
        <v>80</v>
      </c>
      <c r="D2916" t="s">
        <v>82</v>
      </c>
      <c r="E2916" t="s">
        <v>149</v>
      </c>
      <c r="F2916" t="s">
        <v>6061</v>
      </c>
      <c r="G2916" t="s">
        <v>283</v>
      </c>
      <c r="H2916" t="s">
        <v>134</v>
      </c>
      <c r="I2916" t="s">
        <v>135</v>
      </c>
      <c r="J2916" t="s">
        <v>136</v>
      </c>
      <c r="K2916" t="s">
        <v>137</v>
      </c>
      <c r="L2916" t="s">
        <v>8426</v>
      </c>
      <c r="M2916" t="s">
        <v>8427</v>
      </c>
      <c r="N2916">
        <v>0.56666666600000004</v>
      </c>
      <c r="O2916">
        <v>0</v>
      </c>
      <c r="P2916">
        <v>10</v>
      </c>
      <c r="Q2916">
        <v>0</v>
      </c>
      <c r="R2916">
        <v>0</v>
      </c>
      <c r="S2916">
        <v>0</v>
      </c>
      <c r="T2916">
        <v>151</v>
      </c>
      <c r="U2916">
        <v>0</v>
      </c>
      <c r="V2916">
        <v>1</v>
      </c>
      <c r="W2916">
        <v>0</v>
      </c>
      <c r="X2916">
        <v>0.95890397201813338</v>
      </c>
      <c r="Y2916">
        <v>0</v>
      </c>
      <c r="Z2916">
        <v>0</v>
      </c>
      <c r="AA2916">
        <v>0</v>
      </c>
      <c r="AB2916">
        <v>207.67037480027028</v>
      </c>
      <c r="AC2916">
        <v>0</v>
      </c>
      <c r="AD2916">
        <v>7.8985328828207999</v>
      </c>
      <c r="AE2916">
        <v>216.52781165510922</v>
      </c>
    </row>
    <row r="2917" spans="1:31" x14ac:dyDescent="0.25">
      <c r="A2917">
        <v>1901503</v>
      </c>
      <c r="B2917">
        <v>1</v>
      </c>
      <c r="C2917" t="s">
        <v>80</v>
      </c>
      <c r="D2917" t="s">
        <v>93</v>
      </c>
      <c r="E2917" t="s">
        <v>131</v>
      </c>
      <c r="F2917" t="s">
        <v>8428</v>
      </c>
      <c r="G2917" t="s">
        <v>133</v>
      </c>
      <c r="H2917" t="s">
        <v>134</v>
      </c>
      <c r="I2917" t="s">
        <v>135</v>
      </c>
      <c r="J2917" t="s">
        <v>136</v>
      </c>
      <c r="K2917" t="s">
        <v>137</v>
      </c>
      <c r="L2917" t="s">
        <v>8429</v>
      </c>
      <c r="M2917" t="s">
        <v>8430</v>
      </c>
      <c r="N2917">
        <v>2.031111111</v>
      </c>
      <c r="O2917">
        <v>0</v>
      </c>
      <c r="P2917">
        <v>190</v>
      </c>
      <c r="Q2917">
        <v>0</v>
      </c>
      <c r="R2917">
        <v>1</v>
      </c>
      <c r="S2917">
        <v>0</v>
      </c>
      <c r="T2917">
        <v>5</v>
      </c>
      <c r="U2917">
        <v>0</v>
      </c>
      <c r="V2917">
        <v>0</v>
      </c>
      <c r="W2917">
        <v>0</v>
      </c>
      <c r="X2917">
        <v>92.351879332573773</v>
      </c>
      <c r="Y2917">
        <v>0</v>
      </c>
      <c r="Z2917">
        <v>4.503422793206667E-3</v>
      </c>
      <c r="AA2917">
        <v>0</v>
      </c>
      <c r="AB2917">
        <v>10.859859119734926</v>
      </c>
      <c r="AC2917">
        <v>0</v>
      </c>
      <c r="AD2917">
        <v>0</v>
      </c>
      <c r="AE2917">
        <v>103.2162418751019</v>
      </c>
    </row>
    <row r="2918" spans="1:31" x14ac:dyDescent="0.25">
      <c r="A2918">
        <v>1901666</v>
      </c>
      <c r="B2918">
        <v>1</v>
      </c>
      <c r="C2918" t="s">
        <v>80</v>
      </c>
      <c r="D2918" t="s">
        <v>108</v>
      </c>
      <c r="E2918" t="s">
        <v>131</v>
      </c>
      <c r="F2918" t="s">
        <v>6657</v>
      </c>
      <c r="G2918" t="s">
        <v>133</v>
      </c>
      <c r="H2918" t="s">
        <v>134</v>
      </c>
      <c r="I2918" t="s">
        <v>135</v>
      </c>
      <c r="J2918" t="s">
        <v>136</v>
      </c>
      <c r="K2918" t="s">
        <v>137</v>
      </c>
      <c r="L2918" t="s">
        <v>8431</v>
      </c>
      <c r="M2918" t="s">
        <v>8432</v>
      </c>
      <c r="N2918">
        <v>0.56055555499999998</v>
      </c>
      <c r="O2918">
        <v>0</v>
      </c>
      <c r="P2918">
        <v>135</v>
      </c>
      <c r="Q2918">
        <v>0</v>
      </c>
      <c r="R2918">
        <v>0</v>
      </c>
      <c r="S2918">
        <v>0</v>
      </c>
      <c r="T2918">
        <v>34</v>
      </c>
      <c r="U2918">
        <v>0</v>
      </c>
      <c r="V2918">
        <v>0</v>
      </c>
      <c r="W2918">
        <v>0</v>
      </c>
      <c r="X2918">
        <v>20.310885248903631</v>
      </c>
      <c r="Y2918">
        <v>0</v>
      </c>
      <c r="Z2918">
        <v>0</v>
      </c>
      <c r="AA2918">
        <v>0</v>
      </c>
      <c r="AB2918">
        <v>18.356587571603939</v>
      </c>
      <c r="AC2918">
        <v>0</v>
      </c>
      <c r="AD2918">
        <v>0</v>
      </c>
      <c r="AE2918">
        <v>38.66747282050757</v>
      </c>
    </row>
    <row r="2919" spans="1:31" x14ac:dyDescent="0.25">
      <c r="A2919">
        <v>1901835</v>
      </c>
      <c r="B2919">
        <v>1</v>
      </c>
      <c r="C2919" t="s">
        <v>80</v>
      </c>
      <c r="D2919" t="s">
        <v>106</v>
      </c>
      <c r="E2919" t="s">
        <v>131</v>
      </c>
      <c r="F2919" t="s">
        <v>8433</v>
      </c>
      <c r="G2919" t="s">
        <v>133</v>
      </c>
      <c r="H2919" t="s">
        <v>134</v>
      </c>
      <c r="I2919" t="s">
        <v>135</v>
      </c>
      <c r="J2919" t="s">
        <v>136</v>
      </c>
      <c r="K2919" t="s">
        <v>137</v>
      </c>
      <c r="L2919" t="s">
        <v>8434</v>
      </c>
      <c r="M2919" t="s">
        <v>8435</v>
      </c>
      <c r="N2919">
        <v>2.6213888879999998</v>
      </c>
      <c r="O2919">
        <v>0</v>
      </c>
      <c r="P2919">
        <v>13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8.7082027390607895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8.7082027390607895</v>
      </c>
    </row>
    <row r="2920" spans="1:31" x14ac:dyDescent="0.25">
      <c r="A2920">
        <v>1901689</v>
      </c>
      <c r="B2920">
        <v>1</v>
      </c>
      <c r="C2920" t="s">
        <v>80</v>
      </c>
      <c r="D2920" t="s">
        <v>93</v>
      </c>
      <c r="E2920" t="s">
        <v>154</v>
      </c>
      <c r="F2920" t="s">
        <v>6445</v>
      </c>
      <c r="G2920" t="s">
        <v>156</v>
      </c>
      <c r="H2920" t="s">
        <v>157</v>
      </c>
      <c r="I2920" t="s">
        <v>135</v>
      </c>
      <c r="J2920" t="s">
        <v>136</v>
      </c>
      <c r="K2920" t="s">
        <v>137</v>
      </c>
      <c r="L2920" t="s">
        <v>8436</v>
      </c>
      <c r="M2920" t="s">
        <v>8437</v>
      </c>
      <c r="N2920">
        <v>0.32166666599999999</v>
      </c>
      <c r="O2920">
        <v>3</v>
      </c>
      <c r="P2920">
        <v>12</v>
      </c>
      <c r="Q2920">
        <v>39</v>
      </c>
      <c r="R2920">
        <v>167</v>
      </c>
      <c r="S2920">
        <v>11</v>
      </c>
      <c r="T2920">
        <v>37</v>
      </c>
      <c r="U2920">
        <v>0</v>
      </c>
      <c r="V2920">
        <v>0</v>
      </c>
      <c r="W2920">
        <v>2.4486398445429303</v>
      </c>
      <c r="X2920">
        <v>2.90334066547923</v>
      </c>
      <c r="Y2920">
        <v>124.48957725524924</v>
      </c>
      <c r="Z2920">
        <v>362.04134912628211</v>
      </c>
      <c r="AA2920">
        <v>58.908206062096987</v>
      </c>
      <c r="AB2920">
        <v>39.731439453063324</v>
      </c>
      <c r="AC2920">
        <v>0</v>
      </c>
      <c r="AD2920">
        <v>0</v>
      </c>
      <c r="AE2920">
        <v>590.52255240671377</v>
      </c>
    </row>
    <row r="2921" spans="1:31" x14ac:dyDescent="0.25">
      <c r="A2921">
        <v>1901357</v>
      </c>
      <c r="B2921">
        <v>1</v>
      </c>
      <c r="C2921" t="s">
        <v>80</v>
      </c>
      <c r="D2921" t="s">
        <v>93</v>
      </c>
      <c r="E2921" t="s">
        <v>131</v>
      </c>
      <c r="F2921" t="s">
        <v>8438</v>
      </c>
      <c r="G2921" t="s">
        <v>133</v>
      </c>
      <c r="H2921" t="s">
        <v>134</v>
      </c>
      <c r="I2921" t="s">
        <v>135</v>
      </c>
      <c r="J2921" t="s">
        <v>136</v>
      </c>
      <c r="K2921" t="s">
        <v>137</v>
      </c>
      <c r="L2921" t="s">
        <v>8439</v>
      </c>
      <c r="M2921" t="s">
        <v>8440</v>
      </c>
      <c r="N2921">
        <v>8.3766666660000002</v>
      </c>
      <c r="O2921">
        <v>0</v>
      </c>
      <c r="P2921">
        <v>26</v>
      </c>
      <c r="Q2921">
        <v>0</v>
      </c>
      <c r="R2921">
        <v>0</v>
      </c>
      <c r="S2921">
        <v>0</v>
      </c>
      <c r="T2921">
        <v>2</v>
      </c>
      <c r="U2921">
        <v>0</v>
      </c>
      <c r="V2921">
        <v>0</v>
      </c>
      <c r="W2921">
        <v>0</v>
      </c>
      <c r="X2921">
        <v>82.476661933309202</v>
      </c>
      <c r="Y2921">
        <v>0</v>
      </c>
      <c r="Z2921">
        <v>0</v>
      </c>
      <c r="AA2921">
        <v>0</v>
      </c>
      <c r="AB2921">
        <v>18.348243770837506</v>
      </c>
      <c r="AC2921">
        <v>0</v>
      </c>
      <c r="AD2921">
        <v>0</v>
      </c>
      <c r="AE2921">
        <v>100.82490570414672</v>
      </c>
    </row>
    <row r="2922" spans="1:31" x14ac:dyDescent="0.25">
      <c r="A2922">
        <v>1901480</v>
      </c>
      <c r="B2922">
        <v>1</v>
      </c>
      <c r="C2922" t="s">
        <v>80</v>
      </c>
      <c r="D2922" t="s">
        <v>85</v>
      </c>
      <c r="E2922" t="s">
        <v>160</v>
      </c>
      <c r="F2922" t="s">
        <v>8441</v>
      </c>
      <c r="G2922" t="s">
        <v>162</v>
      </c>
      <c r="H2922" t="s">
        <v>134</v>
      </c>
      <c r="I2922" t="s">
        <v>135</v>
      </c>
      <c r="J2922" t="s">
        <v>136</v>
      </c>
      <c r="K2922" t="s">
        <v>137</v>
      </c>
      <c r="L2922" t="s">
        <v>8442</v>
      </c>
      <c r="M2922" t="s">
        <v>8443</v>
      </c>
      <c r="N2922">
        <v>2.435277777</v>
      </c>
      <c r="O2922">
        <v>0</v>
      </c>
      <c r="P2922">
        <v>122</v>
      </c>
      <c r="Q2922">
        <v>0</v>
      </c>
      <c r="R2922">
        <v>0</v>
      </c>
      <c r="S2922">
        <v>0</v>
      </c>
      <c r="T2922">
        <v>33</v>
      </c>
      <c r="U2922">
        <v>0</v>
      </c>
      <c r="V2922">
        <v>0</v>
      </c>
      <c r="W2922">
        <v>0</v>
      </c>
      <c r="X2922">
        <v>97.24395236219047</v>
      </c>
      <c r="Y2922">
        <v>0</v>
      </c>
      <c r="Z2922">
        <v>0</v>
      </c>
      <c r="AA2922">
        <v>0</v>
      </c>
      <c r="AB2922">
        <v>209.25840126009129</v>
      </c>
      <c r="AC2922">
        <v>0</v>
      </c>
      <c r="AD2922">
        <v>0</v>
      </c>
      <c r="AE2922">
        <v>306.50235362228176</v>
      </c>
    </row>
    <row r="2923" spans="1:31" x14ac:dyDescent="0.25">
      <c r="A2923">
        <v>1901125</v>
      </c>
      <c r="B2923">
        <v>1</v>
      </c>
      <c r="C2923" t="s">
        <v>81</v>
      </c>
      <c r="D2923" t="s">
        <v>120</v>
      </c>
      <c r="E2923" t="s">
        <v>140</v>
      </c>
      <c r="F2923" t="s">
        <v>8444</v>
      </c>
      <c r="G2923" t="s">
        <v>217</v>
      </c>
      <c r="H2923" t="s">
        <v>134</v>
      </c>
      <c r="I2923" t="s">
        <v>135</v>
      </c>
      <c r="J2923" t="s">
        <v>136</v>
      </c>
      <c r="K2923" t="s">
        <v>137</v>
      </c>
      <c r="L2923" t="s">
        <v>8445</v>
      </c>
      <c r="M2923" t="s">
        <v>8446</v>
      </c>
      <c r="N2923">
        <v>1.535833333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0.20912998899754004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0.20912998899754004</v>
      </c>
    </row>
    <row r="2924" spans="1:31" x14ac:dyDescent="0.25">
      <c r="A2924">
        <v>1901294</v>
      </c>
      <c r="B2924">
        <v>1</v>
      </c>
      <c r="C2924" t="s">
        <v>80</v>
      </c>
      <c r="D2924" t="s">
        <v>88</v>
      </c>
      <c r="E2924" t="s">
        <v>140</v>
      </c>
      <c r="F2924" t="s">
        <v>8447</v>
      </c>
      <c r="G2924" t="s">
        <v>146</v>
      </c>
      <c r="H2924" t="s">
        <v>134</v>
      </c>
      <c r="I2924" t="s">
        <v>135</v>
      </c>
      <c r="J2924" t="s">
        <v>136</v>
      </c>
      <c r="K2924" t="s">
        <v>137</v>
      </c>
      <c r="L2924" t="s">
        <v>8448</v>
      </c>
      <c r="M2924" t="s">
        <v>8449</v>
      </c>
      <c r="N2924">
        <v>8.727222222</v>
      </c>
      <c r="O2924">
        <v>0</v>
      </c>
      <c r="P2924">
        <v>2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15.718480851552522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15.718480851552522</v>
      </c>
    </row>
    <row r="2925" spans="1:31" x14ac:dyDescent="0.25">
      <c r="A2925">
        <v>1901981</v>
      </c>
      <c r="B2925">
        <v>1</v>
      </c>
      <c r="C2925" t="s">
        <v>81</v>
      </c>
      <c r="D2925" t="s">
        <v>118</v>
      </c>
      <c r="E2925" t="s">
        <v>131</v>
      </c>
      <c r="F2925" t="s">
        <v>8450</v>
      </c>
      <c r="G2925" t="s">
        <v>133</v>
      </c>
      <c r="H2925" t="s">
        <v>134</v>
      </c>
      <c r="I2925" t="s">
        <v>135</v>
      </c>
      <c r="J2925" t="s">
        <v>136</v>
      </c>
      <c r="K2925" t="s">
        <v>137</v>
      </c>
      <c r="L2925" t="s">
        <v>8451</v>
      </c>
      <c r="M2925" t="s">
        <v>8452</v>
      </c>
      <c r="N2925">
        <v>0.84833333300000002</v>
      </c>
      <c r="O2925">
        <v>0</v>
      </c>
      <c r="P2925">
        <v>18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3.5548852111645801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3.5548852111645801</v>
      </c>
    </row>
    <row r="2926" spans="1:31" x14ac:dyDescent="0.25">
      <c r="A2926">
        <v>1901234</v>
      </c>
      <c r="B2926">
        <v>1</v>
      </c>
      <c r="C2926" t="s">
        <v>80</v>
      </c>
      <c r="D2926" t="s">
        <v>95</v>
      </c>
      <c r="E2926" t="s">
        <v>190</v>
      </c>
      <c r="F2926" t="s">
        <v>8453</v>
      </c>
      <c r="G2926" t="s">
        <v>241</v>
      </c>
      <c r="H2926" t="s">
        <v>157</v>
      </c>
      <c r="I2926" t="s">
        <v>135</v>
      </c>
      <c r="J2926" t="s">
        <v>136</v>
      </c>
      <c r="K2926" t="s">
        <v>137</v>
      </c>
      <c r="L2926" t="s">
        <v>8454</v>
      </c>
      <c r="M2926" t="s">
        <v>8455</v>
      </c>
      <c r="N2926">
        <v>10.363611111000001</v>
      </c>
      <c r="O2926">
        <v>4</v>
      </c>
      <c r="P2926">
        <v>0</v>
      </c>
      <c r="Q2926">
        <v>2</v>
      </c>
      <c r="R2926">
        <v>0</v>
      </c>
      <c r="S2926">
        <v>2</v>
      </c>
      <c r="T2926">
        <v>0</v>
      </c>
      <c r="U2926">
        <v>0</v>
      </c>
      <c r="V2926">
        <v>0</v>
      </c>
      <c r="W2926">
        <v>22.88106041714008</v>
      </c>
      <c r="X2926">
        <v>0</v>
      </c>
      <c r="Y2926">
        <v>1.6166644859351302</v>
      </c>
      <c r="Z2926">
        <v>0</v>
      </c>
      <c r="AA2926">
        <v>238.2299672131098</v>
      </c>
      <c r="AB2926">
        <v>0</v>
      </c>
      <c r="AC2926">
        <v>0</v>
      </c>
      <c r="AD2926">
        <v>0</v>
      </c>
      <c r="AE2926">
        <v>262.72769211618504</v>
      </c>
    </row>
    <row r="2927" spans="1:31" x14ac:dyDescent="0.25">
      <c r="A2927">
        <v>1901749</v>
      </c>
      <c r="B2927">
        <v>1</v>
      </c>
      <c r="C2927" t="s">
        <v>80</v>
      </c>
      <c r="D2927" t="s">
        <v>96</v>
      </c>
      <c r="E2927" t="s">
        <v>131</v>
      </c>
      <c r="F2927" t="s">
        <v>8456</v>
      </c>
      <c r="G2927" t="s">
        <v>133</v>
      </c>
      <c r="H2927" t="s">
        <v>134</v>
      </c>
      <c r="I2927" t="s">
        <v>135</v>
      </c>
      <c r="J2927" t="s">
        <v>136</v>
      </c>
      <c r="K2927" t="s">
        <v>137</v>
      </c>
      <c r="L2927" t="s">
        <v>8457</v>
      </c>
      <c r="M2927" t="s">
        <v>8458</v>
      </c>
      <c r="N2927">
        <v>5.2319444439999998</v>
      </c>
      <c r="O2927">
        <v>0</v>
      </c>
      <c r="P2927">
        <v>17</v>
      </c>
      <c r="Q2927">
        <v>0</v>
      </c>
      <c r="R2927">
        <v>0</v>
      </c>
      <c r="S2927">
        <v>0</v>
      </c>
      <c r="T2927">
        <v>1</v>
      </c>
      <c r="U2927">
        <v>0</v>
      </c>
      <c r="V2927">
        <v>0</v>
      </c>
      <c r="W2927">
        <v>0</v>
      </c>
      <c r="X2927">
        <v>69.683727790223116</v>
      </c>
      <c r="Y2927">
        <v>0</v>
      </c>
      <c r="Z2927">
        <v>0</v>
      </c>
      <c r="AA2927">
        <v>0</v>
      </c>
      <c r="AB2927">
        <v>5.9505476353317306</v>
      </c>
      <c r="AC2927">
        <v>0</v>
      </c>
      <c r="AD2927">
        <v>0</v>
      </c>
      <c r="AE2927">
        <v>75.634275425554847</v>
      </c>
    </row>
    <row r="2928" spans="1:31" x14ac:dyDescent="0.25">
      <c r="A2928">
        <v>1901208</v>
      </c>
      <c r="B2928">
        <v>1</v>
      </c>
      <c r="C2928" t="s">
        <v>80</v>
      </c>
      <c r="D2928" t="s">
        <v>108</v>
      </c>
      <c r="E2928" t="s">
        <v>131</v>
      </c>
      <c r="F2928" t="s">
        <v>8459</v>
      </c>
      <c r="G2928" t="s">
        <v>372</v>
      </c>
      <c r="H2928" t="s">
        <v>134</v>
      </c>
      <c r="I2928" t="s">
        <v>135</v>
      </c>
      <c r="J2928" t="s">
        <v>136</v>
      </c>
      <c r="K2928" t="s">
        <v>137</v>
      </c>
      <c r="L2928" t="s">
        <v>8460</v>
      </c>
      <c r="M2928" t="s">
        <v>8461</v>
      </c>
      <c r="N2928">
        <v>1.3586111110000001</v>
      </c>
      <c r="O2928">
        <v>0</v>
      </c>
      <c r="P2928">
        <v>16</v>
      </c>
      <c r="Q2928">
        <v>0</v>
      </c>
      <c r="R2928">
        <v>3</v>
      </c>
      <c r="S2928">
        <v>0</v>
      </c>
      <c r="T2928">
        <v>3</v>
      </c>
      <c r="U2928">
        <v>0</v>
      </c>
      <c r="V2928">
        <v>0</v>
      </c>
      <c r="W2928">
        <v>0</v>
      </c>
      <c r="X2928">
        <v>3.062690714961942</v>
      </c>
      <c r="Y2928">
        <v>0</v>
      </c>
      <c r="Z2928">
        <v>3.2146468014773237</v>
      </c>
      <c r="AA2928">
        <v>0</v>
      </c>
      <c r="AB2928">
        <v>31.469202146710323</v>
      </c>
      <c r="AC2928">
        <v>0</v>
      </c>
      <c r="AD2928">
        <v>0</v>
      </c>
      <c r="AE2928">
        <v>37.746539663149591</v>
      </c>
    </row>
    <row r="2929" spans="1:31" x14ac:dyDescent="0.25">
      <c r="A2929">
        <v>1901961</v>
      </c>
      <c r="B2929">
        <v>1</v>
      </c>
      <c r="C2929" t="s">
        <v>81</v>
      </c>
      <c r="D2929" t="s">
        <v>128</v>
      </c>
      <c r="E2929" t="s">
        <v>131</v>
      </c>
      <c r="F2929" t="s">
        <v>6971</v>
      </c>
      <c r="G2929" t="s">
        <v>133</v>
      </c>
      <c r="H2929" t="s">
        <v>134</v>
      </c>
      <c r="I2929" t="s">
        <v>135</v>
      </c>
      <c r="J2929" t="s">
        <v>136</v>
      </c>
      <c r="K2929" t="s">
        <v>137</v>
      </c>
      <c r="L2929" t="s">
        <v>8462</v>
      </c>
      <c r="M2929" t="s">
        <v>8463</v>
      </c>
      <c r="N2929">
        <v>2.0894444440000002</v>
      </c>
      <c r="O2929">
        <v>0</v>
      </c>
      <c r="P2929">
        <v>14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7.0994165225083989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7.0994165225083989</v>
      </c>
    </row>
    <row r="2930" spans="1:31" x14ac:dyDescent="0.25">
      <c r="A2930">
        <v>1901251</v>
      </c>
      <c r="B2930">
        <v>1</v>
      </c>
      <c r="C2930" t="s">
        <v>80</v>
      </c>
      <c r="D2930" t="s">
        <v>106</v>
      </c>
      <c r="E2930" t="s">
        <v>149</v>
      </c>
      <c r="F2930" t="s">
        <v>8464</v>
      </c>
      <c r="G2930" t="s">
        <v>133</v>
      </c>
      <c r="H2930" t="s">
        <v>134</v>
      </c>
      <c r="I2930" t="s">
        <v>135</v>
      </c>
      <c r="J2930" t="s">
        <v>136</v>
      </c>
      <c r="K2930" t="s">
        <v>137</v>
      </c>
      <c r="L2930" t="s">
        <v>8465</v>
      </c>
      <c r="M2930" t="s">
        <v>8466</v>
      </c>
      <c r="N2930">
        <v>1.596944444</v>
      </c>
      <c r="O2930">
        <v>0</v>
      </c>
      <c r="P2930">
        <v>0</v>
      </c>
      <c r="Q2930">
        <v>0</v>
      </c>
      <c r="R2930">
        <v>4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40.141034463090399</v>
      </c>
      <c r="AA2930">
        <v>0</v>
      </c>
      <c r="AB2930">
        <v>4.7911910140775618</v>
      </c>
      <c r="AC2930">
        <v>0</v>
      </c>
      <c r="AD2930">
        <v>0</v>
      </c>
      <c r="AE2930">
        <v>44.932225477167961</v>
      </c>
    </row>
    <row r="2931" spans="1:31" x14ac:dyDescent="0.25">
      <c r="A2931">
        <v>1901228</v>
      </c>
      <c r="B2931">
        <v>1</v>
      </c>
      <c r="C2931" t="s">
        <v>80</v>
      </c>
      <c r="D2931" t="s">
        <v>98</v>
      </c>
      <c r="E2931" t="s">
        <v>154</v>
      </c>
      <c r="F2931" t="s">
        <v>7640</v>
      </c>
      <c r="G2931" t="s">
        <v>604</v>
      </c>
      <c r="H2931" t="s">
        <v>157</v>
      </c>
      <c r="I2931" t="s">
        <v>135</v>
      </c>
      <c r="J2931" t="s">
        <v>136</v>
      </c>
      <c r="K2931" t="s">
        <v>137</v>
      </c>
      <c r="L2931" t="s">
        <v>8467</v>
      </c>
      <c r="M2931" t="s">
        <v>8468</v>
      </c>
      <c r="N2931">
        <v>0.4</v>
      </c>
      <c r="O2931">
        <v>0</v>
      </c>
      <c r="P2931">
        <v>0</v>
      </c>
      <c r="Q2931">
        <v>9</v>
      </c>
      <c r="R2931">
        <v>78</v>
      </c>
      <c r="S2931">
        <v>3</v>
      </c>
      <c r="T2931">
        <v>12</v>
      </c>
      <c r="U2931">
        <v>1</v>
      </c>
      <c r="V2931">
        <v>0</v>
      </c>
      <c r="W2931">
        <v>0</v>
      </c>
      <c r="X2931">
        <v>0</v>
      </c>
      <c r="Y2931">
        <v>67.836699794957255</v>
      </c>
      <c r="Z2931">
        <v>176.58525481703879</v>
      </c>
      <c r="AA2931">
        <v>9.2434284438256498</v>
      </c>
      <c r="AB2931">
        <v>35.082964107254199</v>
      </c>
      <c r="AC2931">
        <v>21.661050564971998</v>
      </c>
      <c r="AD2931">
        <v>0</v>
      </c>
      <c r="AE2931">
        <v>310.40939772804791</v>
      </c>
    </row>
    <row r="2932" spans="1:31" x14ac:dyDescent="0.25">
      <c r="A2932">
        <v>1901769</v>
      </c>
      <c r="B2932">
        <v>1</v>
      </c>
      <c r="C2932" t="s">
        <v>81</v>
      </c>
      <c r="D2932" t="s">
        <v>113</v>
      </c>
      <c r="E2932" t="s">
        <v>131</v>
      </c>
      <c r="F2932" t="s">
        <v>8469</v>
      </c>
      <c r="G2932" t="s">
        <v>133</v>
      </c>
      <c r="H2932" t="s">
        <v>134</v>
      </c>
      <c r="I2932" t="s">
        <v>135</v>
      </c>
      <c r="J2932" t="s">
        <v>136</v>
      </c>
      <c r="K2932" t="s">
        <v>137</v>
      </c>
      <c r="L2932" t="s">
        <v>8470</v>
      </c>
      <c r="M2932" t="s">
        <v>8471</v>
      </c>
      <c r="N2932">
        <v>2.0277777769999998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33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24.129802780102459</v>
      </c>
      <c r="AC2932">
        <v>0</v>
      </c>
      <c r="AD2932">
        <v>0</v>
      </c>
      <c r="AE2932">
        <v>24.129802780102459</v>
      </c>
    </row>
    <row r="2933" spans="1:31" x14ac:dyDescent="0.25">
      <c r="A2933">
        <v>1901941</v>
      </c>
      <c r="B2933">
        <v>1</v>
      </c>
      <c r="C2933" t="s">
        <v>80</v>
      </c>
      <c r="D2933" t="s">
        <v>85</v>
      </c>
      <c r="E2933" t="s">
        <v>131</v>
      </c>
      <c r="F2933" t="s">
        <v>514</v>
      </c>
      <c r="G2933" t="s">
        <v>133</v>
      </c>
      <c r="H2933" t="s">
        <v>134</v>
      </c>
      <c r="I2933" t="s">
        <v>135</v>
      </c>
      <c r="J2933" t="s">
        <v>136</v>
      </c>
      <c r="K2933" t="s">
        <v>137</v>
      </c>
      <c r="L2933" t="s">
        <v>8472</v>
      </c>
      <c r="M2933" t="s">
        <v>8473</v>
      </c>
      <c r="N2933">
        <v>1.4983333329999999</v>
      </c>
      <c r="O2933">
        <v>0</v>
      </c>
      <c r="P2933">
        <v>289</v>
      </c>
      <c r="Q2933">
        <v>0</v>
      </c>
      <c r="R2933">
        <v>0</v>
      </c>
      <c r="S2933">
        <v>0</v>
      </c>
      <c r="T2933">
        <v>41</v>
      </c>
      <c r="U2933">
        <v>0</v>
      </c>
      <c r="V2933">
        <v>0</v>
      </c>
      <c r="W2933">
        <v>0</v>
      </c>
      <c r="X2933">
        <v>152.83354065203142</v>
      </c>
      <c r="Y2933">
        <v>0</v>
      </c>
      <c r="Z2933">
        <v>0</v>
      </c>
      <c r="AA2933">
        <v>0</v>
      </c>
      <c r="AB2933">
        <v>21.348901319613269</v>
      </c>
      <c r="AC2933">
        <v>0</v>
      </c>
      <c r="AD2933">
        <v>0</v>
      </c>
      <c r="AE2933">
        <v>174.18244197164469</v>
      </c>
    </row>
    <row r="2934" spans="1:31" x14ac:dyDescent="0.25">
      <c r="A2934">
        <v>1901400</v>
      </c>
      <c r="B2934">
        <v>1</v>
      </c>
      <c r="C2934" t="s">
        <v>80</v>
      </c>
      <c r="D2934" t="s">
        <v>88</v>
      </c>
      <c r="E2934" t="s">
        <v>160</v>
      </c>
      <c r="F2934" t="s">
        <v>8474</v>
      </c>
      <c r="G2934" t="s">
        <v>162</v>
      </c>
      <c r="H2934" t="s">
        <v>134</v>
      </c>
      <c r="I2934" t="s">
        <v>135</v>
      </c>
      <c r="J2934" t="s">
        <v>136</v>
      </c>
      <c r="K2934" t="s">
        <v>137</v>
      </c>
      <c r="L2934" t="s">
        <v>8475</v>
      </c>
      <c r="M2934" t="s">
        <v>8476</v>
      </c>
      <c r="N2934">
        <v>1.2661111110000001</v>
      </c>
      <c r="O2934">
        <v>0</v>
      </c>
      <c r="P2934">
        <v>104</v>
      </c>
      <c r="Q2934">
        <v>0</v>
      </c>
      <c r="R2934">
        <v>0</v>
      </c>
      <c r="S2934">
        <v>0</v>
      </c>
      <c r="T2934">
        <v>5</v>
      </c>
      <c r="U2934">
        <v>0</v>
      </c>
      <c r="V2934">
        <v>0</v>
      </c>
      <c r="W2934">
        <v>0</v>
      </c>
      <c r="X2934">
        <v>40.635804445332901</v>
      </c>
      <c r="Y2934">
        <v>0</v>
      </c>
      <c r="Z2934">
        <v>0</v>
      </c>
      <c r="AA2934">
        <v>0</v>
      </c>
      <c r="AB2934">
        <v>12.70948305867206</v>
      </c>
      <c r="AC2934">
        <v>0</v>
      </c>
      <c r="AD2934">
        <v>0</v>
      </c>
      <c r="AE2934">
        <v>53.345287504004958</v>
      </c>
    </row>
    <row r="2935" spans="1:31" x14ac:dyDescent="0.25">
      <c r="A2935">
        <v>1901128</v>
      </c>
      <c r="B2935">
        <v>1</v>
      </c>
      <c r="C2935" t="s">
        <v>81</v>
      </c>
      <c r="D2935" t="s">
        <v>112</v>
      </c>
      <c r="E2935" t="s">
        <v>160</v>
      </c>
      <c r="F2935" t="s">
        <v>8477</v>
      </c>
      <c r="G2935" t="s">
        <v>162</v>
      </c>
      <c r="H2935" t="s">
        <v>134</v>
      </c>
      <c r="I2935" t="s">
        <v>135</v>
      </c>
      <c r="J2935" t="s">
        <v>136</v>
      </c>
      <c r="K2935" t="s">
        <v>137</v>
      </c>
      <c r="L2935" t="s">
        <v>8478</v>
      </c>
      <c r="M2935" t="s">
        <v>8479</v>
      </c>
      <c r="N2935">
        <v>1.254444444</v>
      </c>
      <c r="O2935">
        <v>0</v>
      </c>
      <c r="P2935">
        <v>192</v>
      </c>
      <c r="Q2935">
        <v>0</v>
      </c>
      <c r="R2935">
        <v>3</v>
      </c>
      <c r="S2935">
        <v>0</v>
      </c>
      <c r="T2935">
        <v>8</v>
      </c>
      <c r="U2935">
        <v>0</v>
      </c>
      <c r="V2935">
        <v>0</v>
      </c>
      <c r="W2935">
        <v>0</v>
      </c>
      <c r="X2935">
        <v>39.491841444833099</v>
      </c>
      <c r="Y2935">
        <v>0</v>
      </c>
      <c r="Z2935">
        <v>0.18050238661087556</v>
      </c>
      <c r="AA2935">
        <v>0</v>
      </c>
      <c r="AB2935">
        <v>7.4748000892855027</v>
      </c>
      <c r="AC2935">
        <v>0</v>
      </c>
      <c r="AD2935">
        <v>0</v>
      </c>
      <c r="AE2935">
        <v>47.147143920729476</v>
      </c>
    </row>
    <row r="2936" spans="1:31" x14ac:dyDescent="0.25">
      <c r="A2936">
        <v>1901898</v>
      </c>
      <c r="B2936">
        <v>1</v>
      </c>
      <c r="C2936" t="s">
        <v>80</v>
      </c>
      <c r="D2936" t="s">
        <v>98</v>
      </c>
      <c r="E2936" t="s">
        <v>131</v>
      </c>
      <c r="F2936" t="s">
        <v>8480</v>
      </c>
      <c r="G2936" t="s">
        <v>133</v>
      </c>
      <c r="H2936" t="s">
        <v>134</v>
      </c>
      <c r="I2936" t="s">
        <v>135</v>
      </c>
      <c r="J2936" t="s">
        <v>136</v>
      </c>
      <c r="K2936" t="s">
        <v>137</v>
      </c>
      <c r="L2936" t="s">
        <v>8481</v>
      </c>
      <c r="M2936" t="s">
        <v>8482</v>
      </c>
      <c r="N2936">
        <v>2.1919444440000002</v>
      </c>
      <c r="O2936">
        <v>0</v>
      </c>
      <c r="P2936">
        <v>10</v>
      </c>
      <c r="Q2936">
        <v>0</v>
      </c>
      <c r="R2936">
        <v>3</v>
      </c>
      <c r="S2936">
        <v>0</v>
      </c>
      <c r="T2936">
        <v>2</v>
      </c>
      <c r="U2936">
        <v>0</v>
      </c>
      <c r="V2936">
        <v>0</v>
      </c>
      <c r="W2936">
        <v>0</v>
      </c>
      <c r="X2936">
        <v>11.120916350046768</v>
      </c>
      <c r="Y2936">
        <v>0</v>
      </c>
      <c r="Z2936">
        <v>20.642972925484589</v>
      </c>
      <c r="AA2936">
        <v>0</v>
      </c>
      <c r="AB2936">
        <v>4.6846258861119523</v>
      </c>
      <c r="AC2936">
        <v>0</v>
      </c>
      <c r="AD2936">
        <v>0</v>
      </c>
      <c r="AE2936">
        <v>36.448515161643307</v>
      </c>
    </row>
    <row r="2937" spans="1:31" x14ac:dyDescent="0.25">
      <c r="A2937">
        <v>1901706</v>
      </c>
      <c r="B2937">
        <v>1</v>
      </c>
      <c r="C2937" t="s">
        <v>81</v>
      </c>
      <c r="D2937" t="s">
        <v>120</v>
      </c>
      <c r="E2937" t="s">
        <v>149</v>
      </c>
      <c r="F2937" t="s">
        <v>8187</v>
      </c>
      <c r="G2937" t="s">
        <v>151</v>
      </c>
      <c r="H2937" t="s">
        <v>134</v>
      </c>
      <c r="I2937" t="s">
        <v>135</v>
      </c>
      <c r="J2937" t="s">
        <v>136</v>
      </c>
      <c r="K2937" t="s">
        <v>137</v>
      </c>
      <c r="L2937" t="s">
        <v>8483</v>
      </c>
      <c r="M2937" t="s">
        <v>8484</v>
      </c>
      <c r="N2937">
        <v>2.565833333</v>
      </c>
      <c r="O2937">
        <v>0</v>
      </c>
      <c r="P2937">
        <v>383</v>
      </c>
      <c r="Q2937">
        <v>0</v>
      </c>
      <c r="R2937">
        <v>1</v>
      </c>
      <c r="S2937">
        <v>0</v>
      </c>
      <c r="T2937">
        <v>10</v>
      </c>
      <c r="U2937">
        <v>0</v>
      </c>
      <c r="V2937">
        <v>0</v>
      </c>
      <c r="W2937">
        <v>0</v>
      </c>
      <c r="X2937">
        <v>352.36216264072004</v>
      </c>
      <c r="Y2937">
        <v>0</v>
      </c>
      <c r="Z2937">
        <v>3.8102719685114397</v>
      </c>
      <c r="AA2937">
        <v>0</v>
      </c>
      <c r="AB2937">
        <v>10.381969382978966</v>
      </c>
      <c r="AC2937">
        <v>0</v>
      </c>
      <c r="AD2937">
        <v>0</v>
      </c>
      <c r="AE2937">
        <v>366.55440399221044</v>
      </c>
    </row>
    <row r="2938" spans="1:31" x14ac:dyDescent="0.25">
      <c r="A2938">
        <v>1901463</v>
      </c>
      <c r="B2938">
        <v>1</v>
      </c>
      <c r="C2938" t="s">
        <v>80</v>
      </c>
      <c r="D2938" t="s">
        <v>97</v>
      </c>
      <c r="E2938" t="s">
        <v>140</v>
      </c>
      <c r="F2938" t="s">
        <v>8485</v>
      </c>
      <c r="G2938" t="s">
        <v>217</v>
      </c>
      <c r="H2938" t="s">
        <v>134</v>
      </c>
      <c r="I2938" t="s">
        <v>135</v>
      </c>
      <c r="J2938" t="s">
        <v>136</v>
      </c>
      <c r="K2938" t="s">
        <v>137</v>
      </c>
      <c r="L2938" t="s">
        <v>8486</v>
      </c>
      <c r="M2938" t="s">
        <v>8487</v>
      </c>
      <c r="N2938">
        <v>1.3438888879999999</v>
      </c>
      <c r="O2938">
        <v>0</v>
      </c>
      <c r="P2938">
        <v>2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0.47261097570266386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0.47261097570266386</v>
      </c>
    </row>
    <row r="2939" spans="1:31" x14ac:dyDescent="0.25">
      <c r="A2939">
        <v>1901606</v>
      </c>
      <c r="B2939">
        <v>1</v>
      </c>
      <c r="C2939" t="s">
        <v>80</v>
      </c>
      <c r="D2939" t="s">
        <v>106</v>
      </c>
      <c r="E2939" t="s">
        <v>131</v>
      </c>
      <c r="F2939" t="s">
        <v>2886</v>
      </c>
      <c r="G2939" t="s">
        <v>133</v>
      </c>
      <c r="H2939" t="s">
        <v>134</v>
      </c>
      <c r="I2939" t="s">
        <v>135</v>
      </c>
      <c r="J2939" t="s">
        <v>136</v>
      </c>
      <c r="K2939" t="s">
        <v>137</v>
      </c>
      <c r="L2939" t="s">
        <v>8488</v>
      </c>
      <c r="M2939" t="s">
        <v>8489</v>
      </c>
      <c r="N2939">
        <v>5.3452777769999997</v>
      </c>
      <c r="O2939">
        <v>0</v>
      </c>
      <c r="P2939">
        <v>18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29.460047487710042</v>
      </c>
      <c r="Y2939">
        <v>0</v>
      </c>
      <c r="Z2939">
        <v>0</v>
      </c>
      <c r="AA2939">
        <v>0</v>
      </c>
      <c r="AB2939">
        <v>1.7063095008741833</v>
      </c>
      <c r="AC2939">
        <v>0</v>
      </c>
      <c r="AD2939">
        <v>0</v>
      </c>
      <c r="AE2939">
        <v>31.166356988584226</v>
      </c>
    </row>
    <row r="2940" spans="1:31" x14ac:dyDescent="0.25">
      <c r="A2940">
        <v>1901065</v>
      </c>
      <c r="B2940">
        <v>1</v>
      </c>
      <c r="C2940" t="s">
        <v>80</v>
      </c>
      <c r="D2940" t="s">
        <v>96</v>
      </c>
      <c r="E2940" t="s">
        <v>190</v>
      </c>
      <c r="F2940" t="s">
        <v>8490</v>
      </c>
      <c r="G2940" t="s">
        <v>304</v>
      </c>
      <c r="H2940" t="s">
        <v>157</v>
      </c>
      <c r="I2940" t="s">
        <v>135</v>
      </c>
      <c r="J2940" t="s">
        <v>136</v>
      </c>
      <c r="K2940" t="s">
        <v>137</v>
      </c>
      <c r="L2940" t="s">
        <v>8491</v>
      </c>
      <c r="M2940" t="s">
        <v>8492</v>
      </c>
      <c r="N2940">
        <v>0.70888888800000005</v>
      </c>
      <c r="O2940">
        <v>0</v>
      </c>
      <c r="P2940">
        <v>99</v>
      </c>
      <c r="Q2940">
        <v>0</v>
      </c>
      <c r="R2940">
        <v>0</v>
      </c>
      <c r="S2940">
        <v>0</v>
      </c>
      <c r="T2940">
        <v>29</v>
      </c>
      <c r="U2940">
        <v>0</v>
      </c>
      <c r="V2940">
        <v>0</v>
      </c>
      <c r="W2940">
        <v>0</v>
      </c>
      <c r="X2940">
        <v>13.965094300740873</v>
      </c>
      <c r="Y2940">
        <v>0</v>
      </c>
      <c r="Z2940">
        <v>0</v>
      </c>
      <c r="AA2940">
        <v>0</v>
      </c>
      <c r="AB2940">
        <v>36.856608643872121</v>
      </c>
      <c r="AC2940">
        <v>0</v>
      </c>
      <c r="AD2940">
        <v>0</v>
      </c>
      <c r="AE2940">
        <v>50.821702944612994</v>
      </c>
    </row>
    <row r="2941" spans="1:31" x14ac:dyDescent="0.25">
      <c r="A2941">
        <v>1901563</v>
      </c>
      <c r="B2941">
        <v>1</v>
      </c>
      <c r="C2941" t="s">
        <v>80</v>
      </c>
      <c r="D2941" t="s">
        <v>94</v>
      </c>
      <c r="E2941" t="s">
        <v>140</v>
      </c>
      <c r="F2941" t="s">
        <v>8493</v>
      </c>
      <c r="G2941" t="s">
        <v>146</v>
      </c>
      <c r="H2941" t="s">
        <v>134</v>
      </c>
      <c r="I2941" t="s">
        <v>135</v>
      </c>
      <c r="J2941" t="s">
        <v>136</v>
      </c>
      <c r="K2941" t="s">
        <v>137</v>
      </c>
      <c r="L2941" t="s">
        <v>8494</v>
      </c>
      <c r="M2941" t="s">
        <v>8495</v>
      </c>
      <c r="N2941">
        <v>5.0894444439999997</v>
      </c>
      <c r="O2941">
        <v>0</v>
      </c>
      <c r="P2941">
        <v>9</v>
      </c>
      <c r="Q2941">
        <v>0</v>
      </c>
      <c r="R2941">
        <v>0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18.190968784591288</v>
      </c>
      <c r="Y2941">
        <v>0</v>
      </c>
      <c r="Z2941">
        <v>0</v>
      </c>
      <c r="AA2941">
        <v>0</v>
      </c>
      <c r="AB2941">
        <v>28.216765376737975</v>
      </c>
      <c r="AC2941">
        <v>0</v>
      </c>
      <c r="AD2941">
        <v>0</v>
      </c>
      <c r="AE2941">
        <v>46.407734161329259</v>
      </c>
    </row>
    <row r="2942" spans="1:31" x14ac:dyDescent="0.25">
      <c r="A2942">
        <v>1901414</v>
      </c>
      <c r="B2942">
        <v>1</v>
      </c>
      <c r="C2942" t="s">
        <v>80</v>
      </c>
      <c r="D2942" t="s">
        <v>110</v>
      </c>
      <c r="E2942" t="s">
        <v>140</v>
      </c>
      <c r="F2942" t="s">
        <v>8496</v>
      </c>
      <c r="G2942" t="s">
        <v>146</v>
      </c>
      <c r="H2942" t="s">
        <v>134</v>
      </c>
      <c r="I2942" t="s">
        <v>135</v>
      </c>
      <c r="J2942" t="s">
        <v>136</v>
      </c>
      <c r="K2942" t="s">
        <v>137</v>
      </c>
      <c r="L2942" t="s">
        <v>8497</v>
      </c>
      <c r="M2942" t="s">
        <v>8498</v>
      </c>
      <c r="N2942">
        <v>1.6016666660000001</v>
      </c>
      <c r="O2942">
        <v>0</v>
      </c>
      <c r="P2942">
        <v>14</v>
      </c>
      <c r="Q2942">
        <v>0</v>
      </c>
      <c r="R2942">
        <v>0</v>
      </c>
      <c r="S2942">
        <v>0</v>
      </c>
      <c r="T2942">
        <v>1</v>
      </c>
      <c r="U2942">
        <v>0</v>
      </c>
      <c r="V2942">
        <v>0</v>
      </c>
      <c r="W2942">
        <v>0</v>
      </c>
      <c r="X2942">
        <v>9.8177611647663277</v>
      </c>
      <c r="Y2942">
        <v>0</v>
      </c>
      <c r="Z2942">
        <v>0</v>
      </c>
      <c r="AA2942">
        <v>0</v>
      </c>
      <c r="AB2942">
        <v>0.23138806623249003</v>
      </c>
      <c r="AC2942">
        <v>0</v>
      </c>
      <c r="AD2942">
        <v>0</v>
      </c>
      <c r="AE2942">
        <v>10.049149230998818</v>
      </c>
    </row>
    <row r="2943" spans="1:31" x14ac:dyDescent="0.25">
      <c r="A2943">
        <v>1902004</v>
      </c>
      <c r="B2943">
        <v>1</v>
      </c>
      <c r="C2943" t="s">
        <v>80</v>
      </c>
      <c r="D2943" t="s">
        <v>85</v>
      </c>
      <c r="E2943" t="s">
        <v>149</v>
      </c>
      <c r="F2943" t="s">
        <v>8499</v>
      </c>
      <c r="G2943" t="s">
        <v>439</v>
      </c>
      <c r="H2943" t="s">
        <v>134</v>
      </c>
      <c r="I2943" t="s">
        <v>135</v>
      </c>
      <c r="J2943" t="s">
        <v>136</v>
      </c>
      <c r="K2943" t="s">
        <v>137</v>
      </c>
      <c r="L2943" t="s">
        <v>8500</v>
      </c>
      <c r="M2943" t="s">
        <v>8501</v>
      </c>
      <c r="N2943">
        <v>3.4419444440000002</v>
      </c>
      <c r="O2943">
        <v>0</v>
      </c>
      <c r="P2943">
        <v>575</v>
      </c>
      <c r="Q2943">
        <v>0</v>
      </c>
      <c r="R2943">
        <v>0</v>
      </c>
      <c r="S2943">
        <v>0</v>
      </c>
      <c r="T2943">
        <v>63</v>
      </c>
      <c r="U2943">
        <v>0</v>
      </c>
      <c r="V2943">
        <v>0</v>
      </c>
      <c r="W2943">
        <v>0</v>
      </c>
      <c r="X2943">
        <v>563.28448137533894</v>
      </c>
      <c r="Y2943">
        <v>0</v>
      </c>
      <c r="Z2943">
        <v>0</v>
      </c>
      <c r="AA2943">
        <v>0</v>
      </c>
      <c r="AB2943">
        <v>80.537083901522266</v>
      </c>
      <c r="AC2943">
        <v>0</v>
      </c>
      <c r="AD2943">
        <v>0</v>
      </c>
      <c r="AE2943">
        <v>643.82156527686118</v>
      </c>
    </row>
    <row r="2944" spans="1:31" x14ac:dyDescent="0.25">
      <c r="A2944">
        <v>1901855</v>
      </c>
      <c r="B2944">
        <v>1</v>
      </c>
      <c r="C2944" t="s">
        <v>80</v>
      </c>
      <c r="D2944" t="s">
        <v>96</v>
      </c>
      <c r="E2944" t="s">
        <v>160</v>
      </c>
      <c r="F2944" t="s">
        <v>7744</v>
      </c>
      <c r="G2944" t="s">
        <v>133</v>
      </c>
      <c r="H2944" t="s">
        <v>134</v>
      </c>
      <c r="I2944" t="s">
        <v>135</v>
      </c>
      <c r="J2944" t="s">
        <v>136</v>
      </c>
      <c r="K2944" t="s">
        <v>137</v>
      </c>
      <c r="L2944" t="s">
        <v>8502</v>
      </c>
      <c r="M2944" t="s">
        <v>8503</v>
      </c>
      <c r="N2944">
        <v>6.2183333330000004</v>
      </c>
      <c r="O2944">
        <v>0</v>
      </c>
      <c r="P2944">
        <v>37</v>
      </c>
      <c r="Q2944">
        <v>0</v>
      </c>
      <c r="R2944">
        <v>0</v>
      </c>
      <c r="S2944">
        <v>0</v>
      </c>
      <c r="T2944">
        <v>20</v>
      </c>
      <c r="U2944">
        <v>0</v>
      </c>
      <c r="V2944">
        <v>0</v>
      </c>
      <c r="W2944">
        <v>0</v>
      </c>
      <c r="X2944">
        <v>177.43510904584613</v>
      </c>
      <c r="Y2944">
        <v>0</v>
      </c>
      <c r="Z2944">
        <v>0</v>
      </c>
      <c r="AA2944">
        <v>0</v>
      </c>
      <c r="AB2944">
        <v>269.52614809077278</v>
      </c>
      <c r="AC2944">
        <v>0</v>
      </c>
      <c r="AD2944">
        <v>0</v>
      </c>
      <c r="AE2944">
        <v>446.96125713661888</v>
      </c>
    </row>
    <row r="2945" spans="1:31" x14ac:dyDescent="0.25">
      <c r="A2945">
        <v>1901809</v>
      </c>
      <c r="B2945">
        <v>1</v>
      </c>
      <c r="C2945" t="s">
        <v>80</v>
      </c>
      <c r="D2945" t="s">
        <v>104</v>
      </c>
      <c r="E2945" t="s">
        <v>160</v>
      </c>
      <c r="F2945" t="s">
        <v>8504</v>
      </c>
      <c r="G2945" t="s">
        <v>162</v>
      </c>
      <c r="H2945" t="s">
        <v>134</v>
      </c>
      <c r="I2945" t="s">
        <v>135</v>
      </c>
      <c r="J2945" t="s">
        <v>136</v>
      </c>
      <c r="K2945" t="s">
        <v>137</v>
      </c>
      <c r="L2945" t="s">
        <v>8505</v>
      </c>
      <c r="M2945" t="s">
        <v>8506</v>
      </c>
      <c r="N2945">
        <v>0.74305555499999998</v>
      </c>
      <c r="O2945">
        <v>0</v>
      </c>
      <c r="P2945">
        <v>42</v>
      </c>
      <c r="Q2945">
        <v>0</v>
      </c>
      <c r="R2945">
        <v>0</v>
      </c>
      <c r="S2945">
        <v>0</v>
      </c>
      <c r="T2945">
        <v>21</v>
      </c>
      <c r="U2945">
        <v>0</v>
      </c>
      <c r="V2945">
        <v>0</v>
      </c>
      <c r="W2945">
        <v>0</v>
      </c>
      <c r="X2945">
        <v>8.7838906554812439</v>
      </c>
      <c r="Y2945">
        <v>0</v>
      </c>
      <c r="Z2945">
        <v>0</v>
      </c>
      <c r="AA2945">
        <v>0</v>
      </c>
      <c r="AB2945">
        <v>20.751507209355104</v>
      </c>
      <c r="AC2945">
        <v>0</v>
      </c>
      <c r="AD2945">
        <v>0</v>
      </c>
      <c r="AE2945">
        <v>29.535397864836348</v>
      </c>
    </row>
    <row r="2946" spans="1:31" x14ac:dyDescent="0.25">
      <c r="A2946">
        <v>1901477</v>
      </c>
      <c r="B2946">
        <v>1</v>
      </c>
      <c r="C2946" t="s">
        <v>80</v>
      </c>
      <c r="D2946" t="s">
        <v>96</v>
      </c>
      <c r="E2946" t="s">
        <v>131</v>
      </c>
      <c r="F2946" t="s">
        <v>3140</v>
      </c>
      <c r="G2946" t="s">
        <v>133</v>
      </c>
      <c r="H2946" t="s">
        <v>134</v>
      </c>
      <c r="I2946" t="s">
        <v>135</v>
      </c>
      <c r="J2946" t="s">
        <v>136</v>
      </c>
      <c r="K2946" t="s">
        <v>137</v>
      </c>
      <c r="L2946" t="s">
        <v>8507</v>
      </c>
      <c r="M2946" t="s">
        <v>8508</v>
      </c>
      <c r="N2946">
        <v>1.7036111110000001</v>
      </c>
      <c r="O2946">
        <v>0</v>
      </c>
      <c r="P2946">
        <v>44</v>
      </c>
      <c r="Q2946">
        <v>0</v>
      </c>
      <c r="R2946">
        <v>0</v>
      </c>
      <c r="S2946">
        <v>0</v>
      </c>
      <c r="T2946">
        <v>8</v>
      </c>
      <c r="U2946">
        <v>0</v>
      </c>
      <c r="V2946">
        <v>0</v>
      </c>
      <c r="W2946">
        <v>0</v>
      </c>
      <c r="X2946">
        <v>19.446337730807372</v>
      </c>
      <c r="Y2946">
        <v>0</v>
      </c>
      <c r="Z2946">
        <v>0</v>
      </c>
      <c r="AA2946">
        <v>0</v>
      </c>
      <c r="AB2946">
        <v>6.5777391894995265</v>
      </c>
      <c r="AC2946">
        <v>0</v>
      </c>
      <c r="AD2946">
        <v>0</v>
      </c>
      <c r="AE2946">
        <v>26.024076920306896</v>
      </c>
    </row>
    <row r="2947" spans="1:31" x14ac:dyDescent="0.25">
      <c r="A2947">
        <v>1901145</v>
      </c>
      <c r="B2947">
        <v>1</v>
      </c>
      <c r="C2947" t="s">
        <v>80</v>
      </c>
      <c r="D2947" t="s">
        <v>106</v>
      </c>
      <c r="E2947" t="s">
        <v>131</v>
      </c>
      <c r="F2947" t="s">
        <v>8509</v>
      </c>
      <c r="G2947" t="s">
        <v>133</v>
      </c>
      <c r="H2947" t="s">
        <v>134</v>
      </c>
      <c r="I2947" t="s">
        <v>135</v>
      </c>
      <c r="J2947" t="s">
        <v>136</v>
      </c>
      <c r="K2947" t="s">
        <v>137</v>
      </c>
      <c r="L2947" t="s">
        <v>8510</v>
      </c>
      <c r="M2947" t="s">
        <v>8511</v>
      </c>
      <c r="N2947">
        <v>4.9169444440000003</v>
      </c>
      <c r="O2947">
        <v>0</v>
      </c>
      <c r="P2947">
        <v>2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1.9112660849108694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1.9112660849108694</v>
      </c>
    </row>
    <row r="2948" spans="1:31" x14ac:dyDescent="0.25">
      <c r="A2948">
        <v>1902024</v>
      </c>
      <c r="B2948">
        <v>1</v>
      </c>
      <c r="C2948" t="s">
        <v>80</v>
      </c>
      <c r="D2948" t="s">
        <v>106</v>
      </c>
      <c r="E2948" t="s">
        <v>140</v>
      </c>
      <c r="F2948" t="s">
        <v>8512</v>
      </c>
      <c r="G2948" t="s">
        <v>217</v>
      </c>
      <c r="H2948" t="s">
        <v>134</v>
      </c>
      <c r="I2948" t="s">
        <v>135</v>
      </c>
      <c r="J2948" t="s">
        <v>136</v>
      </c>
      <c r="K2948" t="s">
        <v>137</v>
      </c>
      <c r="L2948" t="s">
        <v>8513</v>
      </c>
      <c r="M2948" t="s">
        <v>8514</v>
      </c>
      <c r="N2948">
        <v>2.3591666660000001</v>
      </c>
      <c r="O2948">
        <v>0</v>
      </c>
      <c r="P2948">
        <v>16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10.947533070843733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10.947533070843733</v>
      </c>
    </row>
    <row r="2949" spans="1:31" x14ac:dyDescent="0.25">
      <c r="A2949">
        <v>1901669</v>
      </c>
      <c r="B2949">
        <v>1</v>
      </c>
      <c r="C2949" t="s">
        <v>81</v>
      </c>
      <c r="D2949" t="s">
        <v>120</v>
      </c>
      <c r="E2949" t="s">
        <v>149</v>
      </c>
      <c r="F2949" t="s">
        <v>5366</v>
      </c>
      <c r="G2949" t="s">
        <v>151</v>
      </c>
      <c r="H2949" t="s">
        <v>134</v>
      </c>
      <c r="I2949" t="s">
        <v>135</v>
      </c>
      <c r="J2949" t="s">
        <v>136</v>
      </c>
      <c r="K2949" t="s">
        <v>137</v>
      </c>
      <c r="L2949" t="s">
        <v>8515</v>
      </c>
      <c r="M2949" t="s">
        <v>8516</v>
      </c>
      <c r="N2949">
        <v>2.0669444440000002</v>
      </c>
      <c r="O2949">
        <v>0</v>
      </c>
      <c r="P2949">
        <v>513</v>
      </c>
      <c r="Q2949">
        <v>0</v>
      </c>
      <c r="R2949">
        <v>2</v>
      </c>
      <c r="S2949">
        <v>0</v>
      </c>
      <c r="T2949">
        <v>66</v>
      </c>
      <c r="U2949">
        <v>0</v>
      </c>
      <c r="V2949">
        <v>0</v>
      </c>
      <c r="W2949">
        <v>0</v>
      </c>
      <c r="X2949">
        <v>316.28305686944054</v>
      </c>
      <c r="Y2949">
        <v>0</v>
      </c>
      <c r="Z2949">
        <v>0.48515765810027617</v>
      </c>
      <c r="AA2949">
        <v>0</v>
      </c>
      <c r="AB2949">
        <v>141.84107887248246</v>
      </c>
      <c r="AC2949">
        <v>0</v>
      </c>
      <c r="AD2949">
        <v>0</v>
      </c>
      <c r="AE2949">
        <v>458.60929340002326</v>
      </c>
    </row>
    <row r="2950" spans="1:31" x14ac:dyDescent="0.25">
      <c r="A2950">
        <v>1901523</v>
      </c>
      <c r="B2950">
        <v>1</v>
      </c>
      <c r="C2950" t="s">
        <v>80</v>
      </c>
      <c r="D2950" t="s">
        <v>85</v>
      </c>
      <c r="E2950" t="s">
        <v>149</v>
      </c>
      <c r="F2950" t="s">
        <v>4401</v>
      </c>
      <c r="G2950" t="s">
        <v>133</v>
      </c>
      <c r="H2950" t="s">
        <v>134</v>
      </c>
      <c r="I2950" t="s">
        <v>135</v>
      </c>
      <c r="J2950" t="s">
        <v>136</v>
      </c>
      <c r="K2950" t="s">
        <v>137</v>
      </c>
      <c r="L2950" t="s">
        <v>8517</v>
      </c>
      <c r="M2950" t="s">
        <v>8518</v>
      </c>
      <c r="N2950">
        <v>1.494722222</v>
      </c>
      <c r="O2950">
        <v>0</v>
      </c>
      <c r="P2950">
        <v>705</v>
      </c>
      <c r="Q2950">
        <v>0</v>
      </c>
      <c r="R2950">
        <v>0</v>
      </c>
      <c r="S2950">
        <v>0</v>
      </c>
      <c r="T2950">
        <v>206</v>
      </c>
      <c r="U2950">
        <v>0</v>
      </c>
      <c r="V2950">
        <v>0</v>
      </c>
      <c r="W2950">
        <v>0</v>
      </c>
      <c r="X2950">
        <v>355.79190665207369</v>
      </c>
      <c r="Y2950">
        <v>0</v>
      </c>
      <c r="Z2950">
        <v>0</v>
      </c>
      <c r="AA2950">
        <v>0</v>
      </c>
      <c r="AB2950">
        <v>721.94103352621357</v>
      </c>
      <c r="AC2950">
        <v>0</v>
      </c>
      <c r="AD2950">
        <v>0</v>
      </c>
      <c r="AE2950">
        <v>1077.7329401782872</v>
      </c>
    </row>
    <row r="2951" spans="1:31" x14ac:dyDescent="0.25">
      <c r="A2951">
        <v>1901377</v>
      </c>
      <c r="B2951">
        <v>1</v>
      </c>
      <c r="C2951" t="s">
        <v>81</v>
      </c>
      <c r="D2951" t="s">
        <v>120</v>
      </c>
      <c r="E2951" t="s">
        <v>220</v>
      </c>
      <c r="F2951" t="s">
        <v>8172</v>
      </c>
      <c r="G2951" t="s">
        <v>156</v>
      </c>
      <c r="H2951" t="s">
        <v>157</v>
      </c>
      <c r="I2951" t="s">
        <v>135</v>
      </c>
      <c r="J2951" t="s">
        <v>136</v>
      </c>
      <c r="K2951" t="s">
        <v>137</v>
      </c>
      <c r="L2951" t="s">
        <v>8519</v>
      </c>
      <c r="M2951" t="s">
        <v>8520</v>
      </c>
      <c r="N2951">
        <v>0.72888888799999996</v>
      </c>
      <c r="O2951">
        <v>0</v>
      </c>
      <c r="P2951">
        <v>428</v>
      </c>
      <c r="Q2951">
        <v>0</v>
      </c>
      <c r="R2951">
        <v>13</v>
      </c>
      <c r="S2951">
        <v>1</v>
      </c>
      <c r="T2951">
        <v>18</v>
      </c>
      <c r="U2951">
        <v>0</v>
      </c>
      <c r="V2951">
        <v>0</v>
      </c>
      <c r="W2951">
        <v>0</v>
      </c>
      <c r="X2951">
        <v>73.62754204896288</v>
      </c>
      <c r="Y2951">
        <v>0</v>
      </c>
      <c r="Z2951">
        <v>18.702545701749834</v>
      </c>
      <c r="AA2951">
        <v>11.072760397846316</v>
      </c>
      <c r="AB2951">
        <v>9.7890692763519187</v>
      </c>
      <c r="AC2951">
        <v>0</v>
      </c>
      <c r="AD2951">
        <v>0</v>
      </c>
      <c r="AE2951">
        <v>113.19191742491095</v>
      </c>
    </row>
    <row r="2952" spans="1:31" x14ac:dyDescent="0.25">
      <c r="A2952">
        <v>1901045</v>
      </c>
      <c r="B2952">
        <v>1</v>
      </c>
      <c r="C2952" t="s">
        <v>80</v>
      </c>
      <c r="D2952" t="s">
        <v>105</v>
      </c>
      <c r="E2952" t="s">
        <v>131</v>
      </c>
      <c r="F2952" t="s">
        <v>6654</v>
      </c>
      <c r="G2952" t="s">
        <v>133</v>
      </c>
      <c r="H2952" t="s">
        <v>134</v>
      </c>
      <c r="I2952" t="s">
        <v>135</v>
      </c>
      <c r="J2952" t="s">
        <v>136</v>
      </c>
      <c r="K2952" t="s">
        <v>137</v>
      </c>
      <c r="L2952" t="s">
        <v>8521</v>
      </c>
      <c r="M2952" t="s">
        <v>8522</v>
      </c>
      <c r="N2952">
        <v>1.4769444439999999</v>
      </c>
      <c r="O2952">
        <v>0</v>
      </c>
      <c r="P2952">
        <v>169</v>
      </c>
      <c r="Q2952">
        <v>0</v>
      </c>
      <c r="R2952">
        <v>7</v>
      </c>
      <c r="S2952">
        <v>0</v>
      </c>
      <c r="T2952">
        <v>37</v>
      </c>
      <c r="U2952">
        <v>0</v>
      </c>
      <c r="V2952">
        <v>0</v>
      </c>
      <c r="W2952">
        <v>0</v>
      </c>
      <c r="X2952">
        <v>52.259761796739788</v>
      </c>
      <c r="Y2952">
        <v>0</v>
      </c>
      <c r="Z2952">
        <v>1.7379666714116975</v>
      </c>
      <c r="AA2952">
        <v>0</v>
      </c>
      <c r="AB2952">
        <v>28.503081496484246</v>
      </c>
      <c r="AC2952">
        <v>0</v>
      </c>
      <c r="AD2952">
        <v>0</v>
      </c>
      <c r="AE2952">
        <v>82.500809964635735</v>
      </c>
    </row>
    <row r="2953" spans="1:31" x14ac:dyDescent="0.25">
      <c r="A2953">
        <v>1901792</v>
      </c>
      <c r="B2953">
        <v>1</v>
      </c>
      <c r="C2953" t="s">
        <v>80</v>
      </c>
      <c r="D2953" t="s">
        <v>92</v>
      </c>
      <c r="E2953" t="s">
        <v>140</v>
      </c>
      <c r="F2953" t="s">
        <v>8523</v>
      </c>
      <c r="G2953" t="s">
        <v>342</v>
      </c>
      <c r="H2953" t="s">
        <v>134</v>
      </c>
      <c r="I2953" t="s">
        <v>135</v>
      </c>
      <c r="J2953" t="s">
        <v>136</v>
      </c>
      <c r="K2953" t="s">
        <v>137</v>
      </c>
      <c r="L2953" t="s">
        <v>8524</v>
      </c>
      <c r="M2953" t="s">
        <v>8525</v>
      </c>
      <c r="N2953">
        <v>6.7441666659999999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1.7363431248664112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1.7363431248664112</v>
      </c>
    </row>
    <row r="2954" spans="1:31" x14ac:dyDescent="0.25">
      <c r="A2954">
        <v>1901483</v>
      </c>
      <c r="B2954">
        <v>1</v>
      </c>
      <c r="C2954" t="s">
        <v>81</v>
      </c>
      <c r="D2954" t="s">
        <v>127</v>
      </c>
      <c r="E2954" t="s">
        <v>160</v>
      </c>
      <c r="F2954" t="s">
        <v>8526</v>
      </c>
      <c r="G2954" t="s">
        <v>628</v>
      </c>
      <c r="H2954" t="s">
        <v>134</v>
      </c>
      <c r="I2954" t="s">
        <v>135</v>
      </c>
      <c r="J2954" t="s">
        <v>136</v>
      </c>
      <c r="K2954" t="s">
        <v>137</v>
      </c>
      <c r="L2954" t="s">
        <v>8527</v>
      </c>
      <c r="M2954" t="s">
        <v>8528</v>
      </c>
      <c r="N2954">
        <v>0.74694444400000004</v>
      </c>
      <c r="O2954">
        <v>0</v>
      </c>
      <c r="P2954">
        <v>54</v>
      </c>
      <c r="Q2954">
        <v>0</v>
      </c>
      <c r="R2954">
        <v>0</v>
      </c>
      <c r="S2954">
        <v>0</v>
      </c>
      <c r="T2954">
        <v>9</v>
      </c>
      <c r="U2954">
        <v>0</v>
      </c>
      <c r="V2954">
        <v>0</v>
      </c>
      <c r="W2954">
        <v>0</v>
      </c>
      <c r="X2954">
        <v>12.776552584587296</v>
      </c>
      <c r="Y2954">
        <v>0</v>
      </c>
      <c r="Z2954">
        <v>0</v>
      </c>
      <c r="AA2954">
        <v>0</v>
      </c>
      <c r="AB2954">
        <v>5.7254914843067697</v>
      </c>
      <c r="AC2954">
        <v>0</v>
      </c>
      <c r="AD2954">
        <v>0</v>
      </c>
      <c r="AE2954">
        <v>18.502044068894065</v>
      </c>
    </row>
    <row r="2955" spans="1:31" x14ac:dyDescent="0.25">
      <c r="A2955">
        <v>1902018</v>
      </c>
      <c r="B2955">
        <v>1</v>
      </c>
      <c r="C2955" t="s">
        <v>81</v>
      </c>
      <c r="D2955" t="s">
        <v>113</v>
      </c>
      <c r="E2955" t="s">
        <v>140</v>
      </c>
      <c r="F2955" t="s">
        <v>8529</v>
      </c>
      <c r="G2955" t="s">
        <v>217</v>
      </c>
      <c r="H2955" t="s">
        <v>134</v>
      </c>
      <c r="I2955" t="s">
        <v>135</v>
      </c>
      <c r="J2955" t="s">
        <v>136</v>
      </c>
      <c r="K2955" t="s">
        <v>137</v>
      </c>
      <c r="L2955" t="s">
        <v>8530</v>
      </c>
      <c r="M2955" t="s">
        <v>8531</v>
      </c>
      <c r="N2955">
        <v>1.845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0.11161916165608836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0.11161916165608836</v>
      </c>
    </row>
    <row r="2956" spans="1:31" x14ac:dyDescent="0.25">
      <c r="A2956">
        <v>1901540</v>
      </c>
      <c r="B2956">
        <v>1</v>
      </c>
      <c r="C2956" t="s">
        <v>80</v>
      </c>
      <c r="D2956" t="s">
        <v>90</v>
      </c>
      <c r="E2956" t="s">
        <v>160</v>
      </c>
      <c r="F2956" t="s">
        <v>8532</v>
      </c>
      <c r="G2956" t="s">
        <v>133</v>
      </c>
      <c r="H2956" t="s">
        <v>134</v>
      </c>
      <c r="I2956" t="s">
        <v>135</v>
      </c>
      <c r="J2956" t="s">
        <v>136</v>
      </c>
      <c r="K2956" t="s">
        <v>137</v>
      </c>
      <c r="L2956" t="s">
        <v>8533</v>
      </c>
      <c r="M2956" t="s">
        <v>8534</v>
      </c>
      <c r="N2956">
        <v>3.7952777769999999</v>
      </c>
      <c r="O2956">
        <v>0</v>
      </c>
      <c r="P2956">
        <v>57</v>
      </c>
      <c r="Q2956">
        <v>0</v>
      </c>
      <c r="R2956">
        <v>0</v>
      </c>
      <c r="S2956">
        <v>0</v>
      </c>
      <c r="T2956">
        <v>5</v>
      </c>
      <c r="U2956">
        <v>0</v>
      </c>
      <c r="V2956">
        <v>0</v>
      </c>
      <c r="W2956">
        <v>0</v>
      </c>
      <c r="X2956">
        <v>60.159672528848297</v>
      </c>
      <c r="Y2956">
        <v>0</v>
      </c>
      <c r="Z2956">
        <v>0</v>
      </c>
      <c r="AA2956">
        <v>0</v>
      </c>
      <c r="AB2956">
        <v>11.423025923835938</v>
      </c>
      <c r="AC2956">
        <v>0</v>
      </c>
      <c r="AD2956">
        <v>0</v>
      </c>
      <c r="AE2956">
        <v>71.582698452684241</v>
      </c>
    </row>
    <row r="2957" spans="1:31" x14ac:dyDescent="0.25">
      <c r="A2957">
        <v>1901878</v>
      </c>
      <c r="B2957">
        <v>1</v>
      </c>
      <c r="C2957" t="s">
        <v>81</v>
      </c>
      <c r="D2957" t="s">
        <v>120</v>
      </c>
      <c r="E2957" t="s">
        <v>131</v>
      </c>
      <c r="F2957" t="s">
        <v>8535</v>
      </c>
      <c r="G2957" t="s">
        <v>133</v>
      </c>
      <c r="H2957" t="s">
        <v>134</v>
      </c>
      <c r="I2957" t="s">
        <v>135</v>
      </c>
      <c r="J2957" t="s">
        <v>136</v>
      </c>
      <c r="K2957" t="s">
        <v>137</v>
      </c>
      <c r="L2957" t="s">
        <v>8536</v>
      </c>
      <c r="M2957" t="s">
        <v>8537</v>
      </c>
      <c r="N2957">
        <v>4.0127777770000002</v>
      </c>
      <c r="O2957">
        <v>0</v>
      </c>
      <c r="P2957">
        <v>60</v>
      </c>
      <c r="Q2957">
        <v>0</v>
      </c>
      <c r="R2957">
        <v>0</v>
      </c>
      <c r="S2957">
        <v>0</v>
      </c>
      <c r="T2957">
        <v>1</v>
      </c>
      <c r="U2957">
        <v>0</v>
      </c>
      <c r="V2957">
        <v>0</v>
      </c>
      <c r="W2957">
        <v>0</v>
      </c>
      <c r="X2957">
        <v>99.78011985250977</v>
      </c>
      <c r="Y2957">
        <v>0</v>
      </c>
      <c r="Z2957">
        <v>0</v>
      </c>
      <c r="AA2957">
        <v>0</v>
      </c>
      <c r="AB2957">
        <v>1.0501857571135556</v>
      </c>
      <c r="AC2957">
        <v>0</v>
      </c>
      <c r="AD2957">
        <v>0</v>
      </c>
      <c r="AE2957">
        <v>100.83030560962332</v>
      </c>
    </row>
    <row r="2958" spans="1:31" x14ac:dyDescent="0.25">
      <c r="A2958">
        <v>1901629</v>
      </c>
      <c r="B2958">
        <v>1</v>
      </c>
      <c r="C2958" t="s">
        <v>80</v>
      </c>
      <c r="D2958" t="s">
        <v>103</v>
      </c>
      <c r="E2958" t="s">
        <v>131</v>
      </c>
      <c r="F2958" t="s">
        <v>8538</v>
      </c>
      <c r="G2958" t="s">
        <v>483</v>
      </c>
      <c r="H2958" t="s">
        <v>134</v>
      </c>
      <c r="I2958" t="s">
        <v>135</v>
      </c>
      <c r="J2958" t="s">
        <v>136</v>
      </c>
      <c r="K2958" t="s">
        <v>137</v>
      </c>
      <c r="L2958" t="s">
        <v>8539</v>
      </c>
      <c r="M2958" t="s">
        <v>8540</v>
      </c>
      <c r="N2958">
        <v>2.241944444</v>
      </c>
      <c r="O2958">
        <v>0</v>
      </c>
      <c r="P2958">
        <v>24</v>
      </c>
      <c r="Q2958">
        <v>0</v>
      </c>
      <c r="R2958">
        <v>0</v>
      </c>
      <c r="S2958">
        <v>0</v>
      </c>
      <c r="T2958">
        <v>8</v>
      </c>
      <c r="U2958">
        <v>0</v>
      </c>
      <c r="V2958">
        <v>0</v>
      </c>
      <c r="W2958">
        <v>0</v>
      </c>
      <c r="X2958">
        <v>13.803475223567185</v>
      </c>
      <c r="Y2958">
        <v>0</v>
      </c>
      <c r="Z2958">
        <v>0</v>
      </c>
      <c r="AA2958">
        <v>0</v>
      </c>
      <c r="AB2958">
        <v>10.537563497212485</v>
      </c>
      <c r="AC2958">
        <v>0</v>
      </c>
      <c r="AD2958">
        <v>0</v>
      </c>
      <c r="AE2958">
        <v>24.341038720779672</v>
      </c>
    </row>
    <row r="2959" spans="1:31" x14ac:dyDescent="0.25">
      <c r="A2959">
        <v>1901583</v>
      </c>
      <c r="B2959">
        <v>1</v>
      </c>
      <c r="C2959" t="s">
        <v>80</v>
      </c>
      <c r="D2959" t="s">
        <v>99</v>
      </c>
      <c r="E2959" t="s">
        <v>190</v>
      </c>
      <c r="F2959" t="s">
        <v>8541</v>
      </c>
      <c r="G2959" t="s">
        <v>304</v>
      </c>
      <c r="H2959" t="s">
        <v>157</v>
      </c>
      <c r="I2959" t="s">
        <v>135</v>
      </c>
      <c r="J2959" t="s">
        <v>136</v>
      </c>
      <c r="K2959" t="s">
        <v>137</v>
      </c>
      <c r="L2959" t="s">
        <v>8542</v>
      </c>
      <c r="M2959" t="s">
        <v>8543</v>
      </c>
      <c r="N2959">
        <v>4.2983333330000004</v>
      </c>
      <c r="O2959">
        <v>0</v>
      </c>
      <c r="P2959">
        <v>201</v>
      </c>
      <c r="Q2959">
        <v>0</v>
      </c>
      <c r="R2959">
        <v>0</v>
      </c>
      <c r="S2959">
        <v>0</v>
      </c>
      <c r="T2959">
        <v>58</v>
      </c>
      <c r="U2959">
        <v>0</v>
      </c>
      <c r="V2959">
        <v>0</v>
      </c>
      <c r="W2959">
        <v>0</v>
      </c>
      <c r="X2959">
        <v>235.63212966747386</v>
      </c>
      <c r="Y2959">
        <v>0</v>
      </c>
      <c r="Z2959">
        <v>0</v>
      </c>
      <c r="AA2959">
        <v>0</v>
      </c>
      <c r="AB2959">
        <v>448.72002220437457</v>
      </c>
      <c r="AC2959">
        <v>0</v>
      </c>
      <c r="AD2959">
        <v>0</v>
      </c>
      <c r="AE2959">
        <v>684.35215187184849</v>
      </c>
    </row>
    <row r="2960" spans="1:31" x14ac:dyDescent="0.25">
      <c r="A2960">
        <v>1901337</v>
      </c>
      <c r="B2960">
        <v>1</v>
      </c>
      <c r="C2960" t="s">
        <v>80</v>
      </c>
      <c r="D2960" t="s">
        <v>101</v>
      </c>
      <c r="E2960" t="s">
        <v>131</v>
      </c>
      <c r="F2960" t="s">
        <v>8544</v>
      </c>
      <c r="G2960" t="s">
        <v>133</v>
      </c>
      <c r="H2960" t="s">
        <v>134</v>
      </c>
      <c r="I2960" t="s">
        <v>135</v>
      </c>
      <c r="J2960" t="s">
        <v>136</v>
      </c>
      <c r="K2960" t="s">
        <v>137</v>
      </c>
      <c r="L2960" t="s">
        <v>8545</v>
      </c>
      <c r="M2960" t="s">
        <v>8546</v>
      </c>
      <c r="N2960">
        <v>3.5611111110000002</v>
      </c>
      <c r="O2960">
        <v>0</v>
      </c>
      <c r="P2960">
        <v>77</v>
      </c>
      <c r="Q2960">
        <v>0</v>
      </c>
      <c r="R2960">
        <v>0</v>
      </c>
      <c r="S2960">
        <v>0</v>
      </c>
      <c r="T2960">
        <v>15</v>
      </c>
      <c r="U2960">
        <v>0</v>
      </c>
      <c r="V2960">
        <v>0</v>
      </c>
      <c r="W2960">
        <v>0</v>
      </c>
      <c r="X2960">
        <v>74.107043458288999</v>
      </c>
      <c r="Y2960">
        <v>0</v>
      </c>
      <c r="Z2960">
        <v>0</v>
      </c>
      <c r="AA2960">
        <v>0</v>
      </c>
      <c r="AB2960">
        <v>93.462794766875064</v>
      </c>
      <c r="AC2960">
        <v>0</v>
      </c>
      <c r="AD2960">
        <v>0</v>
      </c>
      <c r="AE2960">
        <v>167.56983822516406</v>
      </c>
    </row>
    <row r="2961" spans="1:31" x14ac:dyDescent="0.25">
      <c r="A2961">
        <v>1901586</v>
      </c>
      <c r="B2961">
        <v>1</v>
      </c>
      <c r="C2961" t="s">
        <v>81</v>
      </c>
      <c r="D2961" t="s">
        <v>115</v>
      </c>
      <c r="E2961" t="s">
        <v>140</v>
      </c>
      <c r="F2961" t="s">
        <v>8547</v>
      </c>
      <c r="G2961" t="s">
        <v>217</v>
      </c>
      <c r="H2961" t="s">
        <v>134</v>
      </c>
      <c r="I2961" t="s">
        <v>135</v>
      </c>
      <c r="J2961" t="s">
        <v>136</v>
      </c>
      <c r="K2961" t="s">
        <v>137</v>
      </c>
      <c r="L2961" t="s">
        <v>8548</v>
      </c>
      <c r="M2961" t="s">
        <v>8549</v>
      </c>
      <c r="N2961">
        <v>11.185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0.35866121561649866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0.35866121561649866</v>
      </c>
    </row>
    <row r="2962" spans="1:31" x14ac:dyDescent="0.25">
      <c r="A2962">
        <v>1901732</v>
      </c>
      <c r="B2962">
        <v>1</v>
      </c>
      <c r="C2962" t="s">
        <v>81</v>
      </c>
      <c r="D2962" t="s">
        <v>128</v>
      </c>
      <c r="E2962" t="s">
        <v>154</v>
      </c>
      <c r="F2962" t="s">
        <v>5975</v>
      </c>
      <c r="G2962" t="s">
        <v>156</v>
      </c>
      <c r="H2962" t="s">
        <v>157</v>
      </c>
      <c r="I2962" t="s">
        <v>135</v>
      </c>
      <c r="J2962" t="s">
        <v>136</v>
      </c>
      <c r="K2962" t="s">
        <v>137</v>
      </c>
      <c r="L2962" t="s">
        <v>8550</v>
      </c>
      <c r="M2962" t="s">
        <v>8551</v>
      </c>
      <c r="N2962">
        <v>0.83305555499999995</v>
      </c>
      <c r="O2962">
        <v>0</v>
      </c>
      <c r="P2962">
        <v>1157</v>
      </c>
      <c r="Q2962">
        <v>0</v>
      </c>
      <c r="R2962">
        <v>0</v>
      </c>
      <c r="S2962">
        <v>0</v>
      </c>
      <c r="T2962">
        <v>70</v>
      </c>
      <c r="U2962">
        <v>0</v>
      </c>
      <c r="V2962">
        <v>0</v>
      </c>
      <c r="W2962">
        <v>0</v>
      </c>
      <c r="X2962">
        <v>284.41345492666312</v>
      </c>
      <c r="Y2962">
        <v>0</v>
      </c>
      <c r="Z2962">
        <v>0</v>
      </c>
      <c r="AA2962">
        <v>0</v>
      </c>
      <c r="AB2962">
        <v>66.781879703330716</v>
      </c>
      <c r="AC2962">
        <v>0</v>
      </c>
      <c r="AD2962">
        <v>0</v>
      </c>
      <c r="AE2962">
        <v>351.19533462999385</v>
      </c>
    </row>
    <row r="2963" spans="1:31" x14ac:dyDescent="0.25">
      <c r="A2963">
        <v>1901437</v>
      </c>
      <c r="B2963">
        <v>1</v>
      </c>
      <c r="C2963" t="s">
        <v>80</v>
      </c>
      <c r="D2963" t="s">
        <v>93</v>
      </c>
      <c r="E2963" t="s">
        <v>131</v>
      </c>
      <c r="F2963" t="s">
        <v>8552</v>
      </c>
      <c r="G2963" t="s">
        <v>133</v>
      </c>
      <c r="H2963" t="s">
        <v>134</v>
      </c>
      <c r="I2963" t="s">
        <v>135</v>
      </c>
      <c r="J2963" t="s">
        <v>136</v>
      </c>
      <c r="K2963" t="s">
        <v>137</v>
      </c>
      <c r="L2963" t="s">
        <v>8553</v>
      </c>
      <c r="M2963" t="s">
        <v>8554</v>
      </c>
      <c r="N2963">
        <v>6.6322222220000002</v>
      </c>
      <c r="O2963">
        <v>0</v>
      </c>
      <c r="P2963">
        <v>6</v>
      </c>
      <c r="Q2963">
        <v>0</v>
      </c>
      <c r="R2963">
        <v>7</v>
      </c>
      <c r="S2963">
        <v>0</v>
      </c>
      <c r="T2963">
        <v>1</v>
      </c>
      <c r="U2963">
        <v>0</v>
      </c>
      <c r="V2963">
        <v>0</v>
      </c>
      <c r="W2963">
        <v>0</v>
      </c>
      <c r="X2963">
        <v>17.286288041867</v>
      </c>
      <c r="Y2963">
        <v>0</v>
      </c>
      <c r="Z2963">
        <v>278.66884546408795</v>
      </c>
      <c r="AA2963">
        <v>0</v>
      </c>
      <c r="AB2963">
        <v>13.79493074764474</v>
      </c>
      <c r="AC2963">
        <v>0</v>
      </c>
      <c r="AD2963">
        <v>0</v>
      </c>
      <c r="AE2963">
        <v>309.7500642535997</v>
      </c>
    </row>
    <row r="2964" spans="1:31" x14ac:dyDescent="0.25">
      <c r="A2964">
        <v>1901978</v>
      </c>
      <c r="B2964">
        <v>1</v>
      </c>
      <c r="C2964" t="s">
        <v>80</v>
      </c>
      <c r="D2964" t="s">
        <v>97</v>
      </c>
      <c r="E2964" t="s">
        <v>140</v>
      </c>
      <c r="F2964" t="s">
        <v>8555</v>
      </c>
      <c r="G2964" t="s">
        <v>342</v>
      </c>
      <c r="H2964" t="s">
        <v>134</v>
      </c>
      <c r="I2964" t="s">
        <v>135</v>
      </c>
      <c r="J2964" t="s">
        <v>136</v>
      </c>
      <c r="K2964" t="s">
        <v>137</v>
      </c>
      <c r="L2964" t="s">
        <v>8556</v>
      </c>
      <c r="M2964" t="s">
        <v>8557</v>
      </c>
      <c r="N2964">
        <v>0.95527777700000005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0.23305865907679169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0.23305865907679169</v>
      </c>
    </row>
    <row r="2965" spans="1:31" x14ac:dyDescent="0.25">
      <c r="A2965">
        <v>1901752</v>
      </c>
      <c r="B2965">
        <v>1</v>
      </c>
      <c r="C2965" t="s">
        <v>80</v>
      </c>
      <c r="D2965" t="s">
        <v>101</v>
      </c>
      <c r="E2965" t="s">
        <v>131</v>
      </c>
      <c r="F2965" t="s">
        <v>8558</v>
      </c>
      <c r="G2965" t="s">
        <v>1862</v>
      </c>
      <c r="H2965" t="s">
        <v>134</v>
      </c>
      <c r="I2965" t="s">
        <v>135</v>
      </c>
      <c r="J2965" t="s">
        <v>136</v>
      </c>
      <c r="K2965" t="s">
        <v>137</v>
      </c>
      <c r="L2965" t="s">
        <v>8559</v>
      </c>
      <c r="M2965" t="s">
        <v>8560</v>
      </c>
      <c r="N2965">
        <v>1.3997222220000001</v>
      </c>
      <c r="O2965">
        <v>0</v>
      </c>
      <c r="P2965">
        <v>28</v>
      </c>
      <c r="Q2965">
        <v>0</v>
      </c>
      <c r="R2965">
        <v>0</v>
      </c>
      <c r="S2965">
        <v>0</v>
      </c>
      <c r="T2965">
        <v>1</v>
      </c>
      <c r="U2965">
        <v>0</v>
      </c>
      <c r="V2965">
        <v>0</v>
      </c>
      <c r="W2965">
        <v>0</v>
      </c>
      <c r="X2965">
        <v>12.973077607780958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12.973077607780958</v>
      </c>
    </row>
    <row r="2966" spans="1:31" x14ac:dyDescent="0.25">
      <c r="A2966">
        <v>1901062</v>
      </c>
      <c r="B2966">
        <v>1</v>
      </c>
      <c r="C2966" t="s">
        <v>80</v>
      </c>
      <c r="D2966" t="s">
        <v>85</v>
      </c>
      <c r="E2966" t="s">
        <v>149</v>
      </c>
      <c r="F2966" t="s">
        <v>8561</v>
      </c>
      <c r="G2966" t="s">
        <v>263</v>
      </c>
      <c r="H2966" t="s">
        <v>134</v>
      </c>
      <c r="I2966" t="s">
        <v>135</v>
      </c>
      <c r="J2966" t="s">
        <v>136</v>
      </c>
      <c r="K2966" t="s">
        <v>203</v>
      </c>
      <c r="L2966" t="s">
        <v>8562</v>
      </c>
      <c r="M2966" t="s">
        <v>8563</v>
      </c>
      <c r="N2966">
        <v>0.70750000000000002</v>
      </c>
      <c r="O2966">
        <v>0</v>
      </c>
      <c r="P2966">
        <v>5</v>
      </c>
      <c r="Q2966">
        <v>0</v>
      </c>
      <c r="R2966">
        <v>0</v>
      </c>
      <c r="S2966">
        <v>0</v>
      </c>
      <c r="T2966">
        <v>141</v>
      </c>
      <c r="U2966">
        <v>0</v>
      </c>
      <c r="V2966">
        <v>1</v>
      </c>
      <c r="W2966">
        <v>0</v>
      </c>
      <c r="X2966">
        <v>0.17544339296055003</v>
      </c>
      <c r="Y2966">
        <v>0</v>
      </c>
      <c r="Z2966">
        <v>0</v>
      </c>
      <c r="AA2966">
        <v>0</v>
      </c>
      <c r="AB2966">
        <v>69.257808144684731</v>
      </c>
      <c r="AC2966">
        <v>0</v>
      </c>
      <c r="AD2966">
        <v>6.51536972211502</v>
      </c>
      <c r="AE2966">
        <v>75.948621259760301</v>
      </c>
    </row>
    <row r="2967" spans="1:31" x14ac:dyDescent="0.25">
      <c r="A2967">
        <v>1901374</v>
      </c>
      <c r="B2967">
        <v>1</v>
      </c>
      <c r="C2967" t="s">
        <v>81</v>
      </c>
      <c r="D2967" t="s">
        <v>120</v>
      </c>
      <c r="E2967" t="s">
        <v>160</v>
      </c>
      <c r="F2967" t="s">
        <v>8564</v>
      </c>
      <c r="G2967" t="s">
        <v>628</v>
      </c>
      <c r="H2967" t="s">
        <v>134</v>
      </c>
      <c r="I2967" t="s">
        <v>135</v>
      </c>
      <c r="J2967" t="s">
        <v>136</v>
      </c>
      <c r="K2967" t="s">
        <v>137</v>
      </c>
      <c r="L2967" t="s">
        <v>8565</v>
      </c>
      <c r="M2967" t="s">
        <v>8566</v>
      </c>
      <c r="N2967">
        <v>2.6897222219999999</v>
      </c>
      <c r="O2967">
        <v>0</v>
      </c>
      <c r="P2967">
        <v>78</v>
      </c>
      <c r="Q2967">
        <v>0</v>
      </c>
      <c r="R2967">
        <v>0</v>
      </c>
      <c r="S2967">
        <v>0</v>
      </c>
      <c r="T2967">
        <v>13</v>
      </c>
      <c r="U2967">
        <v>0</v>
      </c>
      <c r="V2967">
        <v>0</v>
      </c>
      <c r="W2967">
        <v>0</v>
      </c>
      <c r="X2967">
        <v>65.009505435343087</v>
      </c>
      <c r="Y2967">
        <v>0</v>
      </c>
      <c r="Z2967">
        <v>0</v>
      </c>
      <c r="AA2967">
        <v>0</v>
      </c>
      <c r="AB2967">
        <v>26.81060651745695</v>
      </c>
      <c r="AC2967">
        <v>0</v>
      </c>
      <c r="AD2967">
        <v>0</v>
      </c>
      <c r="AE2967">
        <v>91.820111952800033</v>
      </c>
    </row>
    <row r="2968" spans="1:31" x14ac:dyDescent="0.25">
      <c r="A2968">
        <v>1901872</v>
      </c>
      <c r="B2968">
        <v>1</v>
      </c>
      <c r="C2968" t="s">
        <v>80</v>
      </c>
      <c r="D2968" t="s">
        <v>93</v>
      </c>
      <c r="E2968" t="s">
        <v>131</v>
      </c>
      <c r="F2968" t="s">
        <v>8567</v>
      </c>
      <c r="G2968" t="s">
        <v>133</v>
      </c>
      <c r="H2968" t="s">
        <v>134</v>
      </c>
      <c r="I2968" t="s">
        <v>135</v>
      </c>
      <c r="J2968" t="s">
        <v>136</v>
      </c>
      <c r="K2968" t="s">
        <v>137</v>
      </c>
      <c r="L2968" t="s">
        <v>8568</v>
      </c>
      <c r="M2968" t="s">
        <v>8569</v>
      </c>
      <c r="N2968">
        <v>1.0069444439999999</v>
      </c>
      <c r="O2968">
        <v>0</v>
      </c>
      <c r="P2968">
        <v>187</v>
      </c>
      <c r="Q2968">
        <v>0</v>
      </c>
      <c r="R2968">
        <v>0</v>
      </c>
      <c r="S2968">
        <v>0</v>
      </c>
      <c r="T2968">
        <v>22</v>
      </c>
      <c r="U2968">
        <v>0</v>
      </c>
      <c r="V2968">
        <v>0</v>
      </c>
      <c r="W2968">
        <v>0</v>
      </c>
      <c r="X2968">
        <v>57.596718502629024</v>
      </c>
      <c r="Y2968">
        <v>0</v>
      </c>
      <c r="Z2968">
        <v>0</v>
      </c>
      <c r="AA2968">
        <v>0</v>
      </c>
      <c r="AB2968">
        <v>41.564210477042039</v>
      </c>
      <c r="AC2968">
        <v>0</v>
      </c>
      <c r="AD2968">
        <v>0</v>
      </c>
      <c r="AE2968">
        <v>99.16092897967107</v>
      </c>
    </row>
    <row r="2969" spans="1:31" x14ac:dyDescent="0.25">
      <c r="A2969">
        <v>1901895</v>
      </c>
      <c r="B2969">
        <v>1</v>
      </c>
      <c r="C2969" t="s">
        <v>81</v>
      </c>
      <c r="D2969" t="s">
        <v>116</v>
      </c>
      <c r="E2969" t="s">
        <v>154</v>
      </c>
      <c r="F2969" t="s">
        <v>8570</v>
      </c>
      <c r="G2969" t="s">
        <v>156</v>
      </c>
      <c r="H2969" t="s">
        <v>157</v>
      </c>
      <c r="I2969" t="s">
        <v>135</v>
      </c>
      <c r="J2969" t="s">
        <v>136</v>
      </c>
      <c r="K2969" t="s">
        <v>137</v>
      </c>
      <c r="L2969" t="s">
        <v>8571</v>
      </c>
      <c r="M2969" t="s">
        <v>8572</v>
      </c>
      <c r="N2969">
        <v>0.25027777699999998</v>
      </c>
      <c r="O2969">
        <v>11</v>
      </c>
      <c r="P2969">
        <v>15184</v>
      </c>
      <c r="Q2969">
        <v>694</v>
      </c>
      <c r="R2969">
        <v>653</v>
      </c>
      <c r="S2969">
        <v>54</v>
      </c>
      <c r="T2969">
        <v>2100</v>
      </c>
      <c r="U2969">
        <v>6</v>
      </c>
      <c r="V2969">
        <v>2</v>
      </c>
      <c r="W2969">
        <v>1.4162478124437241</v>
      </c>
      <c r="X2969">
        <v>913.36244048330764</v>
      </c>
      <c r="Y2969">
        <v>804.38841683861574</v>
      </c>
      <c r="Z2969">
        <v>221.33712920625794</v>
      </c>
      <c r="AA2969">
        <v>107.59553284999312</v>
      </c>
      <c r="AB2969">
        <v>260.62914485230249</v>
      </c>
      <c r="AC2969">
        <v>12.750376841790109</v>
      </c>
      <c r="AD2969">
        <v>1.2449198672263742</v>
      </c>
      <c r="AE2969">
        <v>2322.7242087519376</v>
      </c>
    </row>
    <row r="2970" spans="1:31" x14ac:dyDescent="0.25">
      <c r="A2970">
        <v>1901231</v>
      </c>
      <c r="B2970">
        <v>1</v>
      </c>
      <c r="C2970" t="s">
        <v>80</v>
      </c>
      <c r="D2970" t="s">
        <v>87</v>
      </c>
      <c r="E2970" t="s">
        <v>149</v>
      </c>
      <c r="F2970" t="s">
        <v>8573</v>
      </c>
      <c r="G2970" t="s">
        <v>162</v>
      </c>
      <c r="H2970" t="s">
        <v>134</v>
      </c>
      <c r="I2970" t="s">
        <v>135</v>
      </c>
      <c r="J2970" t="s">
        <v>136</v>
      </c>
      <c r="K2970" t="s">
        <v>137</v>
      </c>
      <c r="L2970" t="s">
        <v>8574</v>
      </c>
      <c r="M2970" t="s">
        <v>8575</v>
      </c>
      <c r="N2970">
        <v>1.468611111</v>
      </c>
      <c r="O2970">
        <v>0</v>
      </c>
      <c r="P2970">
        <v>2</v>
      </c>
      <c r="Q2970">
        <v>0</v>
      </c>
      <c r="R2970">
        <v>0</v>
      </c>
      <c r="S2970">
        <v>0</v>
      </c>
      <c r="T2970">
        <v>97</v>
      </c>
      <c r="U2970">
        <v>0</v>
      </c>
      <c r="V2970">
        <v>0</v>
      </c>
      <c r="W2970">
        <v>0</v>
      </c>
      <c r="X2970">
        <v>1.2733558443437301</v>
      </c>
      <c r="Y2970">
        <v>0</v>
      </c>
      <c r="Z2970">
        <v>0</v>
      </c>
      <c r="AA2970">
        <v>0</v>
      </c>
      <c r="AB2970">
        <v>52.677773027696233</v>
      </c>
      <c r="AC2970">
        <v>0</v>
      </c>
      <c r="AD2970">
        <v>0</v>
      </c>
      <c r="AE2970">
        <v>53.951128872039966</v>
      </c>
    </row>
    <row r="2971" spans="1:31" x14ac:dyDescent="0.25">
      <c r="A2971">
        <v>1901274</v>
      </c>
      <c r="B2971">
        <v>1</v>
      </c>
      <c r="C2971" t="s">
        <v>81</v>
      </c>
      <c r="D2971" t="s">
        <v>113</v>
      </c>
      <c r="E2971" t="s">
        <v>140</v>
      </c>
      <c r="F2971" t="s">
        <v>8576</v>
      </c>
      <c r="G2971" t="s">
        <v>217</v>
      </c>
      <c r="H2971" t="s">
        <v>134</v>
      </c>
      <c r="I2971" t="s">
        <v>135</v>
      </c>
      <c r="J2971" t="s">
        <v>136</v>
      </c>
      <c r="K2971" t="s">
        <v>137</v>
      </c>
      <c r="L2971" t="s">
        <v>8577</v>
      </c>
      <c r="M2971" t="s">
        <v>8578</v>
      </c>
      <c r="N2971">
        <v>0.505833333</v>
      </c>
      <c r="O2971">
        <v>0</v>
      </c>
      <c r="P2971">
        <v>1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0.28768535426479419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0.28768535426479419</v>
      </c>
    </row>
    <row r="2972" spans="1:31" x14ac:dyDescent="0.25">
      <c r="A2972">
        <v>1901254</v>
      </c>
      <c r="B2972">
        <v>1</v>
      </c>
      <c r="C2972" t="s">
        <v>81</v>
      </c>
      <c r="D2972" t="s">
        <v>122</v>
      </c>
      <c r="E2972" t="s">
        <v>154</v>
      </c>
      <c r="F2972" t="s">
        <v>1730</v>
      </c>
      <c r="G2972" t="s">
        <v>156</v>
      </c>
      <c r="H2972" t="s">
        <v>157</v>
      </c>
      <c r="I2972" t="s">
        <v>135</v>
      </c>
      <c r="J2972" t="s">
        <v>136</v>
      </c>
      <c r="K2972" t="s">
        <v>137</v>
      </c>
      <c r="L2972" t="s">
        <v>8579</v>
      </c>
      <c r="M2972" t="s">
        <v>8580</v>
      </c>
      <c r="N2972">
        <v>0.42666666600000003</v>
      </c>
      <c r="O2972">
        <v>1</v>
      </c>
      <c r="P2972">
        <v>339</v>
      </c>
      <c r="Q2972">
        <v>39</v>
      </c>
      <c r="R2972">
        <v>12</v>
      </c>
      <c r="S2972">
        <v>7</v>
      </c>
      <c r="T2972">
        <v>41</v>
      </c>
      <c r="U2972">
        <v>1</v>
      </c>
      <c r="V2972">
        <v>0</v>
      </c>
      <c r="W2972">
        <v>0.14996208219605334</v>
      </c>
      <c r="X2972">
        <v>22.457355455235419</v>
      </c>
      <c r="Y2972">
        <v>17.861679367458137</v>
      </c>
      <c r="Z2972">
        <v>4.19937307974656</v>
      </c>
      <c r="AA2972">
        <v>33.088114216290137</v>
      </c>
      <c r="AB2972">
        <v>13.28091563820032</v>
      </c>
      <c r="AC2972">
        <v>8.8605228725162668</v>
      </c>
      <c r="AD2972">
        <v>0</v>
      </c>
      <c r="AE2972">
        <v>99.897922711642906</v>
      </c>
    </row>
    <row r="2973" spans="1:31" x14ac:dyDescent="0.25">
      <c r="A2973">
        <v>1901915</v>
      </c>
      <c r="B2973">
        <v>1</v>
      </c>
      <c r="C2973" t="s">
        <v>80</v>
      </c>
      <c r="D2973" t="s">
        <v>93</v>
      </c>
      <c r="E2973" t="s">
        <v>149</v>
      </c>
      <c r="F2973" t="s">
        <v>3915</v>
      </c>
      <c r="G2973" t="s">
        <v>151</v>
      </c>
      <c r="H2973" t="s">
        <v>134</v>
      </c>
      <c r="I2973" t="s">
        <v>135</v>
      </c>
      <c r="J2973" t="s">
        <v>136</v>
      </c>
      <c r="K2973" t="s">
        <v>137</v>
      </c>
      <c r="L2973" t="s">
        <v>8581</v>
      </c>
      <c r="M2973" t="s">
        <v>8582</v>
      </c>
      <c r="N2973">
        <v>3.6038888880000002</v>
      </c>
      <c r="O2973">
        <v>0</v>
      </c>
      <c r="P2973">
        <v>58</v>
      </c>
      <c r="Q2973">
        <v>0</v>
      </c>
      <c r="R2973">
        <v>3</v>
      </c>
      <c r="S2973">
        <v>0</v>
      </c>
      <c r="T2973">
        <v>7</v>
      </c>
      <c r="U2973">
        <v>0</v>
      </c>
      <c r="V2973">
        <v>0</v>
      </c>
      <c r="W2973">
        <v>0</v>
      </c>
      <c r="X2973">
        <v>22.597072823277294</v>
      </c>
      <c r="Y2973">
        <v>0</v>
      </c>
      <c r="Z2973">
        <v>19.921604618224944</v>
      </c>
      <c r="AA2973">
        <v>0</v>
      </c>
      <c r="AB2973">
        <v>6.1438624738468643</v>
      </c>
      <c r="AC2973">
        <v>0</v>
      </c>
      <c r="AD2973">
        <v>0</v>
      </c>
      <c r="AE2973">
        <v>48.6625399153491</v>
      </c>
    </row>
    <row r="2974" spans="1:31" x14ac:dyDescent="0.25">
      <c r="A2974">
        <v>1901082</v>
      </c>
      <c r="B2974">
        <v>1</v>
      </c>
      <c r="C2974" t="s">
        <v>80</v>
      </c>
      <c r="D2974" t="s">
        <v>106</v>
      </c>
      <c r="E2974" t="s">
        <v>149</v>
      </c>
      <c r="F2974" t="s">
        <v>8583</v>
      </c>
      <c r="G2974" t="s">
        <v>151</v>
      </c>
      <c r="H2974" t="s">
        <v>134</v>
      </c>
      <c r="I2974" t="s">
        <v>135</v>
      </c>
      <c r="J2974" t="s">
        <v>136</v>
      </c>
      <c r="K2974" t="s">
        <v>137</v>
      </c>
      <c r="L2974" t="s">
        <v>8584</v>
      </c>
      <c r="M2974" t="s">
        <v>8585</v>
      </c>
      <c r="N2974">
        <v>3.1124999999999998</v>
      </c>
      <c r="O2974">
        <v>0</v>
      </c>
      <c r="P2974">
        <v>57</v>
      </c>
      <c r="Q2974">
        <v>0</v>
      </c>
      <c r="R2974">
        <v>1</v>
      </c>
      <c r="S2974">
        <v>0</v>
      </c>
      <c r="T2974">
        <v>9</v>
      </c>
      <c r="U2974">
        <v>0</v>
      </c>
      <c r="V2974">
        <v>0</v>
      </c>
      <c r="W2974">
        <v>0</v>
      </c>
      <c r="X2974">
        <v>22.514330768521049</v>
      </c>
      <c r="Y2974">
        <v>0</v>
      </c>
      <c r="Z2974">
        <v>8.8340867404661356</v>
      </c>
      <c r="AA2974">
        <v>0</v>
      </c>
      <c r="AB2974">
        <v>42.817200462740516</v>
      </c>
      <c r="AC2974">
        <v>0</v>
      </c>
      <c r="AD2974">
        <v>0</v>
      </c>
      <c r="AE2974">
        <v>74.165617971727698</v>
      </c>
    </row>
    <row r="2975" spans="1:31" x14ac:dyDescent="0.25">
      <c r="A2975">
        <v>1901105</v>
      </c>
      <c r="B2975">
        <v>1</v>
      </c>
      <c r="C2975" t="s">
        <v>81</v>
      </c>
      <c r="D2975" t="s">
        <v>119</v>
      </c>
      <c r="E2975" t="s">
        <v>131</v>
      </c>
      <c r="F2975" t="s">
        <v>8586</v>
      </c>
      <c r="G2975" t="s">
        <v>133</v>
      </c>
      <c r="H2975" t="s">
        <v>134</v>
      </c>
      <c r="I2975" t="s">
        <v>135</v>
      </c>
      <c r="J2975" t="s">
        <v>136</v>
      </c>
      <c r="K2975" t="s">
        <v>137</v>
      </c>
      <c r="L2975" t="s">
        <v>8587</v>
      </c>
      <c r="M2975" t="s">
        <v>8588</v>
      </c>
      <c r="N2975">
        <v>1.2227777769999999</v>
      </c>
      <c r="O2975">
        <v>0</v>
      </c>
      <c r="P2975">
        <v>7</v>
      </c>
      <c r="Q2975">
        <v>0</v>
      </c>
      <c r="R2975">
        <v>9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6.0914129989874048</v>
      </c>
      <c r="Y2975">
        <v>0</v>
      </c>
      <c r="Z2975">
        <v>12.244154355041195</v>
      </c>
      <c r="AA2975">
        <v>0</v>
      </c>
      <c r="AB2975">
        <v>0</v>
      </c>
      <c r="AC2975">
        <v>0</v>
      </c>
      <c r="AD2975">
        <v>0</v>
      </c>
      <c r="AE2975">
        <v>18.335567354028598</v>
      </c>
    </row>
    <row r="2976" spans="1:31" x14ac:dyDescent="0.25">
      <c r="A2976">
        <v>1901709</v>
      </c>
      <c r="B2976">
        <v>1</v>
      </c>
      <c r="C2976" t="s">
        <v>81</v>
      </c>
      <c r="D2976" t="s">
        <v>124</v>
      </c>
      <c r="E2976" t="s">
        <v>131</v>
      </c>
      <c r="F2976" t="s">
        <v>3813</v>
      </c>
      <c r="G2976" t="s">
        <v>133</v>
      </c>
      <c r="H2976" t="s">
        <v>134</v>
      </c>
      <c r="I2976" t="s">
        <v>135</v>
      </c>
      <c r="J2976" t="s">
        <v>136</v>
      </c>
      <c r="K2976" t="s">
        <v>137</v>
      </c>
      <c r="L2976" t="s">
        <v>8589</v>
      </c>
      <c r="M2976" t="s">
        <v>8590</v>
      </c>
      <c r="N2976">
        <v>1.3372222220000001</v>
      </c>
      <c r="O2976">
        <v>0</v>
      </c>
      <c r="P2976">
        <v>44</v>
      </c>
      <c r="Q2976">
        <v>0</v>
      </c>
      <c r="R2976">
        <v>9</v>
      </c>
      <c r="S2976">
        <v>0</v>
      </c>
      <c r="T2976">
        <v>5</v>
      </c>
      <c r="U2976">
        <v>0</v>
      </c>
      <c r="V2976">
        <v>0</v>
      </c>
      <c r="W2976">
        <v>0</v>
      </c>
      <c r="X2976">
        <v>14.598927833013189</v>
      </c>
      <c r="Y2976">
        <v>0</v>
      </c>
      <c r="Z2976">
        <v>7.6385534094411502</v>
      </c>
      <c r="AA2976">
        <v>0</v>
      </c>
      <c r="AB2976">
        <v>1.5713352307282309</v>
      </c>
      <c r="AC2976">
        <v>0</v>
      </c>
      <c r="AD2976">
        <v>0</v>
      </c>
      <c r="AE2976">
        <v>23.808816473182571</v>
      </c>
    </row>
    <row r="2977" spans="1:31" x14ac:dyDescent="0.25">
      <c r="A2977">
        <v>1901958</v>
      </c>
      <c r="B2977">
        <v>1</v>
      </c>
      <c r="C2977" t="s">
        <v>81</v>
      </c>
      <c r="D2977" t="s">
        <v>123</v>
      </c>
      <c r="E2977" t="s">
        <v>149</v>
      </c>
      <c r="F2977" t="s">
        <v>8591</v>
      </c>
      <c r="G2977" t="s">
        <v>151</v>
      </c>
      <c r="H2977" t="s">
        <v>134</v>
      </c>
      <c r="I2977" t="s">
        <v>135</v>
      </c>
      <c r="J2977" t="s">
        <v>136</v>
      </c>
      <c r="K2977" t="s">
        <v>137</v>
      </c>
      <c r="L2977" t="s">
        <v>8592</v>
      </c>
      <c r="M2977" t="s">
        <v>8593</v>
      </c>
      <c r="N2977">
        <v>3.3352777769999999</v>
      </c>
      <c r="O2977">
        <v>0</v>
      </c>
      <c r="P2977">
        <v>0</v>
      </c>
      <c r="Q2977">
        <v>0</v>
      </c>
      <c r="R2977">
        <v>6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125.51888174101003</v>
      </c>
      <c r="AA2977">
        <v>0</v>
      </c>
      <c r="AB2977">
        <v>0</v>
      </c>
      <c r="AC2977">
        <v>0</v>
      </c>
      <c r="AD2977">
        <v>0</v>
      </c>
      <c r="AE2977">
        <v>125.51888174101003</v>
      </c>
    </row>
    <row r="2978" spans="1:31" x14ac:dyDescent="0.25">
      <c r="A2978">
        <v>1901460</v>
      </c>
      <c r="B2978">
        <v>1</v>
      </c>
      <c r="C2978" t="s">
        <v>80</v>
      </c>
      <c r="D2978" t="s">
        <v>83</v>
      </c>
      <c r="E2978" t="s">
        <v>140</v>
      </c>
      <c r="F2978" t="s">
        <v>8594</v>
      </c>
      <c r="G2978" t="s">
        <v>217</v>
      </c>
      <c r="H2978" t="s">
        <v>134</v>
      </c>
      <c r="I2978" t="s">
        <v>135</v>
      </c>
      <c r="J2978" t="s">
        <v>136</v>
      </c>
      <c r="K2978" t="s">
        <v>137</v>
      </c>
      <c r="L2978" t="s">
        <v>8595</v>
      </c>
      <c r="M2978" t="s">
        <v>8596</v>
      </c>
      <c r="N2978">
        <v>1.430833333</v>
      </c>
      <c r="O2978">
        <v>0</v>
      </c>
      <c r="P2978">
        <v>5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1.5469298127355033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1.5469298127355033</v>
      </c>
    </row>
    <row r="2979" spans="1:31" x14ac:dyDescent="0.25">
      <c r="A2979">
        <v>1901815</v>
      </c>
      <c r="B2979">
        <v>1</v>
      </c>
      <c r="C2979" t="s">
        <v>81</v>
      </c>
      <c r="D2979" t="s">
        <v>113</v>
      </c>
      <c r="E2979" t="s">
        <v>220</v>
      </c>
      <c r="F2979" t="s">
        <v>8597</v>
      </c>
      <c r="G2979" t="s">
        <v>156</v>
      </c>
      <c r="H2979" t="s">
        <v>157</v>
      </c>
      <c r="I2979" t="s">
        <v>222</v>
      </c>
      <c r="J2979" t="s">
        <v>136</v>
      </c>
      <c r="K2979" t="s">
        <v>137</v>
      </c>
      <c r="L2979" t="s">
        <v>8598</v>
      </c>
      <c r="M2979" t="s">
        <v>8599</v>
      </c>
      <c r="N2979">
        <v>8.8888879999999993E-3</v>
      </c>
      <c r="O2979">
        <v>2</v>
      </c>
      <c r="P2979">
        <v>395</v>
      </c>
      <c r="Q2979">
        <v>23</v>
      </c>
      <c r="R2979">
        <v>86</v>
      </c>
      <c r="S2979">
        <v>4</v>
      </c>
      <c r="T2979">
        <v>1</v>
      </c>
      <c r="U2979">
        <v>0</v>
      </c>
      <c r="V2979">
        <v>0</v>
      </c>
      <c r="W2979">
        <v>1.2532412040960001E-2</v>
      </c>
      <c r="X2979">
        <v>0.68223171220743961</v>
      </c>
      <c r="Y2979">
        <v>0.90765002162112007</v>
      </c>
      <c r="Z2979">
        <v>2.1360255267447634</v>
      </c>
      <c r="AA2979">
        <v>1.0521013019744001</v>
      </c>
      <c r="AB2979">
        <v>1.1852215219199998E-3</v>
      </c>
      <c r="AC2979">
        <v>0</v>
      </c>
      <c r="AD2979">
        <v>0</v>
      </c>
      <c r="AE2979">
        <v>4.7917261961106039</v>
      </c>
    </row>
    <row r="2980" spans="1:31" x14ac:dyDescent="0.25">
      <c r="A2980">
        <v>1901852</v>
      </c>
      <c r="B2980">
        <v>1</v>
      </c>
      <c r="C2980" t="s">
        <v>80</v>
      </c>
      <c r="D2980" t="s">
        <v>105</v>
      </c>
      <c r="E2980" t="s">
        <v>149</v>
      </c>
      <c r="F2980" t="s">
        <v>6404</v>
      </c>
      <c r="G2980" t="s">
        <v>133</v>
      </c>
      <c r="H2980" t="s">
        <v>134</v>
      </c>
      <c r="I2980" t="s">
        <v>135</v>
      </c>
      <c r="J2980" t="s">
        <v>136</v>
      </c>
      <c r="K2980" t="s">
        <v>137</v>
      </c>
      <c r="L2980" t="s">
        <v>8600</v>
      </c>
      <c r="M2980" t="s">
        <v>8601</v>
      </c>
      <c r="N2980">
        <v>4.0952777769999997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3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172.52871840369821</v>
      </c>
      <c r="AC2980">
        <v>0</v>
      </c>
      <c r="AD2980">
        <v>0</v>
      </c>
      <c r="AE2980">
        <v>172.52871840369821</v>
      </c>
    </row>
    <row r="2981" spans="1:31" x14ac:dyDescent="0.25">
      <c r="A2981">
        <v>1901317</v>
      </c>
      <c r="B2981">
        <v>1</v>
      </c>
      <c r="C2981" t="s">
        <v>80</v>
      </c>
      <c r="D2981" t="s">
        <v>90</v>
      </c>
      <c r="E2981" t="s">
        <v>160</v>
      </c>
      <c r="F2981" t="s">
        <v>8602</v>
      </c>
      <c r="G2981" t="s">
        <v>133</v>
      </c>
      <c r="H2981" t="s">
        <v>134</v>
      </c>
      <c r="I2981" t="s">
        <v>135</v>
      </c>
      <c r="J2981" t="s">
        <v>136</v>
      </c>
      <c r="K2981" t="s">
        <v>137</v>
      </c>
      <c r="L2981" t="s">
        <v>8603</v>
      </c>
      <c r="M2981" t="s">
        <v>8604</v>
      </c>
      <c r="N2981">
        <v>1.246388888</v>
      </c>
      <c r="O2981">
        <v>0</v>
      </c>
      <c r="P2981">
        <v>9</v>
      </c>
      <c r="Q2981">
        <v>0</v>
      </c>
      <c r="R2981">
        <v>0</v>
      </c>
      <c r="S2981">
        <v>0</v>
      </c>
      <c r="T2981">
        <v>12</v>
      </c>
      <c r="U2981">
        <v>0</v>
      </c>
      <c r="V2981">
        <v>0</v>
      </c>
      <c r="W2981">
        <v>0</v>
      </c>
      <c r="X2981">
        <v>2.2846772340887438</v>
      </c>
      <c r="Y2981">
        <v>0</v>
      </c>
      <c r="Z2981">
        <v>0</v>
      </c>
      <c r="AA2981">
        <v>0</v>
      </c>
      <c r="AB2981">
        <v>26.237009343131959</v>
      </c>
      <c r="AC2981">
        <v>0</v>
      </c>
      <c r="AD2981">
        <v>0</v>
      </c>
      <c r="AE2981">
        <v>28.521686577220702</v>
      </c>
    </row>
    <row r="2982" spans="1:31" x14ac:dyDescent="0.25">
      <c r="A2982">
        <v>1901603</v>
      </c>
      <c r="B2982">
        <v>1</v>
      </c>
      <c r="C2982" t="s">
        <v>80</v>
      </c>
      <c r="D2982" t="s">
        <v>98</v>
      </c>
      <c r="E2982" t="s">
        <v>190</v>
      </c>
      <c r="F2982" t="s">
        <v>6144</v>
      </c>
      <c r="G2982" t="s">
        <v>210</v>
      </c>
      <c r="H2982" t="s">
        <v>157</v>
      </c>
      <c r="I2982" t="s">
        <v>135</v>
      </c>
      <c r="J2982" t="s">
        <v>136</v>
      </c>
      <c r="K2982" t="s">
        <v>137</v>
      </c>
      <c r="L2982" t="s">
        <v>8605</v>
      </c>
      <c r="M2982" t="s">
        <v>8606</v>
      </c>
      <c r="N2982">
        <v>4.9005555550000004</v>
      </c>
      <c r="O2982">
        <v>0</v>
      </c>
      <c r="P2982">
        <v>0</v>
      </c>
      <c r="Q2982">
        <v>0</v>
      </c>
      <c r="R2982">
        <v>10</v>
      </c>
      <c r="S2982">
        <v>0</v>
      </c>
      <c r="T2982">
        <v>2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289.75986908642102</v>
      </c>
      <c r="AA2982">
        <v>0</v>
      </c>
      <c r="AB2982">
        <v>13.105472982959238</v>
      </c>
      <c r="AC2982">
        <v>0</v>
      </c>
      <c r="AD2982">
        <v>0</v>
      </c>
      <c r="AE2982">
        <v>302.86534206938023</v>
      </c>
    </row>
    <row r="2983" spans="1:31" x14ac:dyDescent="0.25">
      <c r="A2983">
        <v>1901560</v>
      </c>
      <c r="B2983">
        <v>1</v>
      </c>
      <c r="C2983" t="s">
        <v>80</v>
      </c>
      <c r="D2983" t="s">
        <v>83</v>
      </c>
      <c r="E2983" t="s">
        <v>149</v>
      </c>
      <c r="F2983" t="s">
        <v>6045</v>
      </c>
      <c r="G2983" t="s">
        <v>151</v>
      </c>
      <c r="H2983" t="s">
        <v>134</v>
      </c>
      <c r="I2983" t="s">
        <v>135</v>
      </c>
      <c r="J2983" t="s">
        <v>136</v>
      </c>
      <c r="K2983" t="s">
        <v>137</v>
      </c>
      <c r="L2983" t="s">
        <v>8607</v>
      </c>
      <c r="M2983" t="s">
        <v>8608</v>
      </c>
      <c r="N2983">
        <v>0.97083333299999997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127</v>
      </c>
      <c r="U2983">
        <v>0</v>
      </c>
      <c r="V2983">
        <v>13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306.14018483185924</v>
      </c>
      <c r="AC2983">
        <v>0</v>
      </c>
      <c r="AD2983">
        <v>119.62953782284153</v>
      </c>
      <c r="AE2983">
        <v>425.76972265470079</v>
      </c>
    </row>
    <row r="2984" spans="1:31" x14ac:dyDescent="0.25">
      <c r="A2984">
        <v>1901217</v>
      </c>
      <c r="B2984">
        <v>1</v>
      </c>
      <c r="C2984" t="s">
        <v>80</v>
      </c>
      <c r="D2984" t="s">
        <v>106</v>
      </c>
      <c r="E2984" t="s">
        <v>190</v>
      </c>
      <c r="F2984" t="s">
        <v>8609</v>
      </c>
      <c r="G2984" t="s">
        <v>202</v>
      </c>
      <c r="H2984" t="s">
        <v>157</v>
      </c>
      <c r="I2984" t="s">
        <v>135</v>
      </c>
      <c r="J2984" t="s">
        <v>136</v>
      </c>
      <c r="K2984" t="s">
        <v>203</v>
      </c>
      <c r="L2984" t="s">
        <v>8610</v>
      </c>
      <c r="M2984" t="s">
        <v>8611</v>
      </c>
      <c r="N2984">
        <v>8.9833333329999991</v>
      </c>
      <c r="O2984">
        <v>0</v>
      </c>
      <c r="P2984">
        <v>2</v>
      </c>
      <c r="Q2984">
        <v>1</v>
      </c>
      <c r="R2984">
        <v>7</v>
      </c>
      <c r="S2984">
        <v>1</v>
      </c>
      <c r="T2984">
        <v>5</v>
      </c>
      <c r="U2984">
        <v>0</v>
      </c>
      <c r="V2984">
        <v>0</v>
      </c>
      <c r="W2984">
        <v>0</v>
      </c>
      <c r="X2984">
        <v>0.46671955211144994</v>
      </c>
      <c r="Y2984">
        <v>50.465629545255943</v>
      </c>
      <c r="Z2984">
        <v>40.560339928281607</v>
      </c>
      <c r="AA2984">
        <v>46.68920596544001</v>
      </c>
      <c r="AB2984">
        <v>7.4173805906353989</v>
      </c>
      <c r="AC2984">
        <v>0</v>
      </c>
      <c r="AD2984">
        <v>0</v>
      </c>
      <c r="AE2984">
        <v>145.59927558172438</v>
      </c>
    </row>
    <row r="2985" spans="1:31" x14ac:dyDescent="0.25">
      <c r="A2985">
        <v>1901881</v>
      </c>
      <c r="B2985">
        <v>1</v>
      </c>
      <c r="C2985" t="s">
        <v>80</v>
      </c>
      <c r="D2985" t="s">
        <v>102</v>
      </c>
      <c r="E2985" t="s">
        <v>154</v>
      </c>
      <c r="F2985" t="s">
        <v>4737</v>
      </c>
      <c r="G2985" t="s">
        <v>156</v>
      </c>
      <c r="H2985" t="s">
        <v>157</v>
      </c>
      <c r="I2985" t="s">
        <v>135</v>
      </c>
      <c r="J2985" t="s">
        <v>136</v>
      </c>
      <c r="K2985" t="s">
        <v>137</v>
      </c>
      <c r="L2985" t="s">
        <v>8484</v>
      </c>
      <c r="M2985" t="s">
        <v>8612</v>
      </c>
      <c r="N2985">
        <v>0.41777777700000002</v>
      </c>
      <c r="O2985">
        <v>0</v>
      </c>
      <c r="P2985">
        <v>1602</v>
      </c>
      <c r="Q2985">
        <v>11</v>
      </c>
      <c r="R2985">
        <v>460</v>
      </c>
      <c r="S2985">
        <v>13</v>
      </c>
      <c r="T2985">
        <v>187</v>
      </c>
      <c r="U2985">
        <v>7</v>
      </c>
      <c r="V2985">
        <v>0</v>
      </c>
      <c r="W2985">
        <v>0</v>
      </c>
      <c r="X2985">
        <v>179.12420376365776</v>
      </c>
      <c r="Y2985">
        <v>14.609264890355588</v>
      </c>
      <c r="Z2985">
        <v>405.33154665175942</v>
      </c>
      <c r="AA2985">
        <v>66.660438719463727</v>
      </c>
      <c r="AB2985">
        <v>105.57020525220516</v>
      </c>
      <c r="AC2985">
        <v>595.69840975402531</v>
      </c>
      <c r="AD2985">
        <v>0</v>
      </c>
      <c r="AE2985">
        <v>1366.994069031467</v>
      </c>
    </row>
    <row r="2986" spans="1:31" x14ac:dyDescent="0.25">
      <c r="A2986">
        <v>1901526</v>
      </c>
      <c r="B2986">
        <v>1</v>
      </c>
      <c r="C2986" t="s">
        <v>81</v>
      </c>
      <c r="D2986" t="s">
        <v>123</v>
      </c>
      <c r="E2986" t="s">
        <v>131</v>
      </c>
      <c r="F2986" t="s">
        <v>8613</v>
      </c>
      <c r="G2986" t="s">
        <v>133</v>
      </c>
      <c r="H2986" t="s">
        <v>134</v>
      </c>
      <c r="I2986" t="s">
        <v>135</v>
      </c>
      <c r="J2986" t="s">
        <v>136</v>
      </c>
      <c r="K2986" t="s">
        <v>137</v>
      </c>
      <c r="L2986" t="s">
        <v>8614</v>
      </c>
      <c r="M2986" t="s">
        <v>8615</v>
      </c>
      <c r="N2986">
        <v>9.0444444439999998</v>
      </c>
      <c r="O2986">
        <v>0</v>
      </c>
      <c r="P2986">
        <v>470</v>
      </c>
      <c r="Q2986">
        <v>0</v>
      </c>
      <c r="R2986">
        <v>0</v>
      </c>
      <c r="S2986">
        <v>0</v>
      </c>
      <c r="T2986">
        <v>47</v>
      </c>
      <c r="U2986">
        <v>0</v>
      </c>
      <c r="V2986">
        <v>0</v>
      </c>
      <c r="W2986">
        <v>0</v>
      </c>
      <c r="X2986">
        <v>1079.1591542880801</v>
      </c>
      <c r="Y2986">
        <v>0</v>
      </c>
      <c r="Z2986">
        <v>0</v>
      </c>
      <c r="AA2986">
        <v>0</v>
      </c>
      <c r="AB2986">
        <v>135.47174337822821</v>
      </c>
      <c r="AC2986">
        <v>0</v>
      </c>
      <c r="AD2986">
        <v>0</v>
      </c>
      <c r="AE2986">
        <v>1214.6308976663083</v>
      </c>
    </row>
    <row r="2987" spans="1:31" x14ac:dyDescent="0.25">
      <c r="A2987">
        <v>1901194</v>
      </c>
      <c r="B2987">
        <v>1</v>
      </c>
      <c r="C2987" t="s">
        <v>80</v>
      </c>
      <c r="D2987" t="s">
        <v>95</v>
      </c>
      <c r="E2987" t="s">
        <v>131</v>
      </c>
      <c r="F2987" t="s">
        <v>8616</v>
      </c>
      <c r="G2987" t="s">
        <v>263</v>
      </c>
      <c r="H2987" t="s">
        <v>134</v>
      </c>
      <c r="I2987" t="s">
        <v>135</v>
      </c>
      <c r="J2987" t="s">
        <v>136</v>
      </c>
      <c r="K2987" t="s">
        <v>203</v>
      </c>
      <c r="L2987" t="s">
        <v>8617</v>
      </c>
      <c r="M2987" t="s">
        <v>8618</v>
      </c>
      <c r="N2987">
        <v>7.7103683329999999</v>
      </c>
      <c r="O2987">
        <v>0</v>
      </c>
      <c r="P2987">
        <v>126</v>
      </c>
      <c r="Q2987">
        <v>0</v>
      </c>
      <c r="R2987">
        <v>0</v>
      </c>
      <c r="S2987">
        <v>0</v>
      </c>
      <c r="T2987">
        <v>2</v>
      </c>
      <c r="U2987">
        <v>0</v>
      </c>
      <c r="V2987">
        <v>0</v>
      </c>
      <c r="W2987">
        <v>0</v>
      </c>
      <c r="X2987">
        <v>245.5466012572958</v>
      </c>
      <c r="Y2987">
        <v>0</v>
      </c>
      <c r="Z2987">
        <v>0</v>
      </c>
      <c r="AA2987">
        <v>0</v>
      </c>
      <c r="AB2987">
        <v>1.8658837162807975</v>
      </c>
      <c r="AC2987">
        <v>0</v>
      </c>
      <c r="AD2987">
        <v>0</v>
      </c>
      <c r="AE2987">
        <v>247.4124849735766</v>
      </c>
    </row>
    <row r="2988" spans="1:31" x14ac:dyDescent="0.25">
      <c r="A2988">
        <v>1901054</v>
      </c>
      <c r="B2988">
        <v>1</v>
      </c>
      <c r="C2988" t="s">
        <v>80</v>
      </c>
      <c r="D2988" t="s">
        <v>85</v>
      </c>
      <c r="E2988" t="s">
        <v>149</v>
      </c>
      <c r="F2988" t="s">
        <v>8619</v>
      </c>
      <c r="G2988" t="s">
        <v>263</v>
      </c>
      <c r="H2988" t="s">
        <v>134</v>
      </c>
      <c r="I2988" t="s">
        <v>135</v>
      </c>
      <c r="J2988" t="s">
        <v>136</v>
      </c>
      <c r="K2988" t="s">
        <v>203</v>
      </c>
      <c r="L2988" t="s">
        <v>8620</v>
      </c>
      <c r="M2988" t="s">
        <v>8621</v>
      </c>
      <c r="N2988">
        <v>0.64722222200000001</v>
      </c>
      <c r="O2988">
        <v>0</v>
      </c>
      <c r="P2988">
        <v>68</v>
      </c>
      <c r="Q2988">
        <v>0</v>
      </c>
      <c r="R2988">
        <v>0</v>
      </c>
      <c r="S2988">
        <v>0</v>
      </c>
      <c r="T2988">
        <v>146</v>
      </c>
      <c r="U2988">
        <v>0</v>
      </c>
      <c r="V2988">
        <v>0</v>
      </c>
      <c r="W2988">
        <v>0</v>
      </c>
      <c r="X2988">
        <v>11.119189602555954</v>
      </c>
      <c r="Y2988">
        <v>0</v>
      </c>
      <c r="Z2988">
        <v>0</v>
      </c>
      <c r="AA2988">
        <v>0</v>
      </c>
      <c r="AB2988">
        <v>64.832382800898642</v>
      </c>
      <c r="AC2988">
        <v>0</v>
      </c>
      <c r="AD2988">
        <v>0</v>
      </c>
      <c r="AE2988">
        <v>75.951572403454591</v>
      </c>
    </row>
    <row r="2989" spans="1:31" x14ac:dyDescent="0.25">
      <c r="A2989">
        <v>1901380</v>
      </c>
      <c r="B2989">
        <v>1</v>
      </c>
      <c r="C2989" t="s">
        <v>80</v>
      </c>
      <c r="D2989" t="s">
        <v>105</v>
      </c>
      <c r="E2989" t="s">
        <v>131</v>
      </c>
      <c r="F2989" t="s">
        <v>8622</v>
      </c>
      <c r="G2989" t="s">
        <v>133</v>
      </c>
      <c r="H2989" t="s">
        <v>134</v>
      </c>
      <c r="I2989" t="s">
        <v>135</v>
      </c>
      <c r="J2989" t="s">
        <v>136</v>
      </c>
      <c r="K2989" t="s">
        <v>137</v>
      </c>
      <c r="L2989" t="s">
        <v>8623</v>
      </c>
      <c r="M2989" t="s">
        <v>8624</v>
      </c>
      <c r="N2989">
        <v>3.0816666659999998</v>
      </c>
      <c r="O2989">
        <v>0</v>
      </c>
      <c r="P2989">
        <v>125</v>
      </c>
      <c r="Q2989">
        <v>0</v>
      </c>
      <c r="R2989">
        <v>0</v>
      </c>
      <c r="S2989">
        <v>0</v>
      </c>
      <c r="T2989">
        <v>6</v>
      </c>
      <c r="U2989">
        <v>0</v>
      </c>
      <c r="V2989">
        <v>0</v>
      </c>
      <c r="W2989">
        <v>0</v>
      </c>
      <c r="X2989">
        <v>94.704275579880232</v>
      </c>
      <c r="Y2989">
        <v>0</v>
      </c>
      <c r="Z2989">
        <v>0</v>
      </c>
      <c r="AA2989">
        <v>0</v>
      </c>
      <c r="AB2989">
        <v>75.435441121986372</v>
      </c>
      <c r="AC2989">
        <v>0</v>
      </c>
      <c r="AD2989">
        <v>0</v>
      </c>
      <c r="AE2989">
        <v>170.1397167018666</v>
      </c>
    </row>
    <row r="2990" spans="1:31" x14ac:dyDescent="0.25">
      <c r="A2990">
        <v>1901595</v>
      </c>
      <c r="B2990">
        <v>1</v>
      </c>
      <c r="C2990" t="s">
        <v>80</v>
      </c>
      <c r="D2990" t="s">
        <v>92</v>
      </c>
      <c r="E2990" t="s">
        <v>149</v>
      </c>
      <c r="F2990" t="s">
        <v>7747</v>
      </c>
      <c r="G2990" t="s">
        <v>151</v>
      </c>
      <c r="H2990" t="s">
        <v>134</v>
      </c>
      <c r="I2990" t="s">
        <v>135</v>
      </c>
      <c r="J2990" t="s">
        <v>136</v>
      </c>
      <c r="K2990" t="s">
        <v>137</v>
      </c>
      <c r="L2990" t="s">
        <v>8625</v>
      </c>
      <c r="M2990" t="s">
        <v>8626</v>
      </c>
      <c r="N2990">
        <v>0.53861111100000003</v>
      </c>
      <c r="O2990">
        <v>0</v>
      </c>
      <c r="P2990">
        <v>196</v>
      </c>
      <c r="Q2990">
        <v>0</v>
      </c>
      <c r="R2990">
        <v>0</v>
      </c>
      <c r="S2990">
        <v>0</v>
      </c>
      <c r="T2990">
        <v>7</v>
      </c>
      <c r="U2990">
        <v>0</v>
      </c>
      <c r="V2990">
        <v>0</v>
      </c>
      <c r="W2990">
        <v>0</v>
      </c>
      <c r="X2990">
        <v>37.265143264457961</v>
      </c>
      <c r="Y2990">
        <v>0</v>
      </c>
      <c r="Z2990">
        <v>0</v>
      </c>
      <c r="AA2990">
        <v>0</v>
      </c>
      <c r="AB2990">
        <v>31.794117673200571</v>
      </c>
      <c r="AC2990">
        <v>0</v>
      </c>
      <c r="AD2990">
        <v>0</v>
      </c>
      <c r="AE2990">
        <v>69.059260937658536</v>
      </c>
    </row>
    <row r="2991" spans="1:31" x14ac:dyDescent="0.25">
      <c r="A2991">
        <v>1901572</v>
      </c>
      <c r="B2991">
        <v>1</v>
      </c>
      <c r="C2991" t="s">
        <v>80</v>
      </c>
      <c r="D2991" t="s">
        <v>84</v>
      </c>
      <c r="E2991" t="s">
        <v>140</v>
      </c>
      <c r="F2991" t="s">
        <v>8627</v>
      </c>
      <c r="G2991" t="s">
        <v>342</v>
      </c>
      <c r="H2991" t="s">
        <v>134</v>
      </c>
      <c r="I2991" t="s">
        <v>135</v>
      </c>
      <c r="J2991" t="s">
        <v>136</v>
      </c>
      <c r="K2991" t="s">
        <v>137</v>
      </c>
      <c r="L2991" t="s">
        <v>8628</v>
      </c>
      <c r="M2991" t="s">
        <v>8629</v>
      </c>
      <c r="N2991">
        <v>0.68</v>
      </c>
      <c r="O2991">
        <v>0</v>
      </c>
      <c r="P2991">
        <v>10</v>
      </c>
      <c r="Q2991">
        <v>0</v>
      </c>
      <c r="R2991">
        <v>0</v>
      </c>
      <c r="S2991">
        <v>0</v>
      </c>
      <c r="T2991">
        <v>21</v>
      </c>
      <c r="U2991">
        <v>0</v>
      </c>
      <c r="V2991">
        <v>0</v>
      </c>
      <c r="W2991">
        <v>0</v>
      </c>
      <c r="X2991">
        <v>3.1689257592081601</v>
      </c>
      <c r="Y2991">
        <v>0</v>
      </c>
      <c r="Z2991">
        <v>0</v>
      </c>
      <c r="AA2991">
        <v>0</v>
      </c>
      <c r="AB2991">
        <v>15.124582860370559</v>
      </c>
      <c r="AC2991">
        <v>0</v>
      </c>
      <c r="AD2991">
        <v>0</v>
      </c>
      <c r="AE2991">
        <v>18.29350861957872</v>
      </c>
    </row>
    <row r="2992" spans="1:31" x14ac:dyDescent="0.25">
      <c r="A2992">
        <v>1901449</v>
      </c>
      <c r="B2992">
        <v>1</v>
      </c>
      <c r="C2992" t="s">
        <v>80</v>
      </c>
      <c r="D2992" t="s">
        <v>85</v>
      </c>
      <c r="E2992" t="s">
        <v>140</v>
      </c>
      <c r="F2992" t="s">
        <v>8630</v>
      </c>
      <c r="G2992" t="s">
        <v>217</v>
      </c>
      <c r="H2992" t="s">
        <v>134</v>
      </c>
      <c r="I2992" t="s">
        <v>135</v>
      </c>
      <c r="J2992" t="s">
        <v>136</v>
      </c>
      <c r="K2992" t="s">
        <v>137</v>
      </c>
      <c r="L2992" t="s">
        <v>8631</v>
      </c>
      <c r="M2992" t="s">
        <v>8632</v>
      </c>
      <c r="N2992">
        <v>1.7408333330000001</v>
      </c>
      <c r="O2992">
        <v>0</v>
      </c>
      <c r="P2992">
        <v>5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1.1545709665022283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1.1545709665022283</v>
      </c>
    </row>
    <row r="2993" spans="1:31" x14ac:dyDescent="0.25">
      <c r="A2993">
        <v>1901532</v>
      </c>
      <c r="B2993">
        <v>1</v>
      </c>
      <c r="C2993" t="s">
        <v>81</v>
      </c>
      <c r="D2993" t="s">
        <v>123</v>
      </c>
      <c r="E2993" t="s">
        <v>149</v>
      </c>
      <c r="F2993" t="s">
        <v>7313</v>
      </c>
      <c r="G2993" t="s">
        <v>151</v>
      </c>
      <c r="H2993" t="s">
        <v>134</v>
      </c>
      <c r="I2993" t="s">
        <v>135</v>
      </c>
      <c r="J2993" t="s">
        <v>136</v>
      </c>
      <c r="K2993" t="s">
        <v>137</v>
      </c>
      <c r="L2993" t="s">
        <v>8633</v>
      </c>
      <c r="M2993" t="s">
        <v>8634</v>
      </c>
      <c r="N2993">
        <v>9.2769444439999997</v>
      </c>
      <c r="O2993">
        <v>0</v>
      </c>
      <c r="P2993">
        <v>741</v>
      </c>
      <c r="Q2993">
        <v>0</v>
      </c>
      <c r="R2993">
        <v>0</v>
      </c>
      <c r="S2993">
        <v>0</v>
      </c>
      <c r="T2993">
        <v>86</v>
      </c>
      <c r="U2993">
        <v>0</v>
      </c>
      <c r="V2993">
        <v>0</v>
      </c>
      <c r="W2993">
        <v>0</v>
      </c>
      <c r="X2993">
        <v>1901.6437160867481</v>
      </c>
      <c r="Y2993">
        <v>0</v>
      </c>
      <c r="Z2993">
        <v>0</v>
      </c>
      <c r="AA2993">
        <v>0</v>
      </c>
      <c r="AB2993">
        <v>1031.9392875503556</v>
      </c>
      <c r="AC2993">
        <v>0</v>
      </c>
      <c r="AD2993">
        <v>0</v>
      </c>
      <c r="AE2993">
        <v>2933.5830036371035</v>
      </c>
    </row>
    <row r="2994" spans="1:31" x14ac:dyDescent="0.25">
      <c r="A2994">
        <v>1901200</v>
      </c>
      <c r="B2994">
        <v>1</v>
      </c>
      <c r="C2994" t="s">
        <v>81</v>
      </c>
      <c r="D2994" t="s">
        <v>120</v>
      </c>
      <c r="E2994" t="s">
        <v>149</v>
      </c>
      <c r="F2994" t="s">
        <v>8635</v>
      </c>
      <c r="G2994" t="s">
        <v>151</v>
      </c>
      <c r="H2994" t="s">
        <v>134</v>
      </c>
      <c r="I2994" t="s">
        <v>135</v>
      </c>
      <c r="J2994" t="s">
        <v>136</v>
      </c>
      <c r="K2994" t="s">
        <v>137</v>
      </c>
      <c r="L2994" t="s">
        <v>8636</v>
      </c>
      <c r="M2994" t="s">
        <v>8637</v>
      </c>
      <c r="N2994">
        <v>4.0247222220000003</v>
      </c>
      <c r="O2994">
        <v>0</v>
      </c>
      <c r="P2994">
        <v>0</v>
      </c>
      <c r="Q2994">
        <v>0</v>
      </c>
      <c r="R2994">
        <v>4</v>
      </c>
      <c r="S2994">
        <v>0</v>
      </c>
      <c r="T2994">
        <v>1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18.617643317862257</v>
      </c>
      <c r="AA2994">
        <v>0</v>
      </c>
      <c r="AB2994">
        <v>9.1819587906918869</v>
      </c>
      <c r="AC2994">
        <v>0</v>
      </c>
      <c r="AD2994">
        <v>0</v>
      </c>
      <c r="AE2994">
        <v>27.799602108554144</v>
      </c>
    </row>
    <row r="2995" spans="1:31" x14ac:dyDescent="0.25">
      <c r="A2995">
        <v>1901589</v>
      </c>
      <c r="B2995">
        <v>1</v>
      </c>
      <c r="C2995" t="s">
        <v>80</v>
      </c>
      <c r="D2995" t="s">
        <v>88</v>
      </c>
      <c r="E2995" t="s">
        <v>160</v>
      </c>
      <c r="F2995" t="s">
        <v>8638</v>
      </c>
      <c r="G2995" t="s">
        <v>162</v>
      </c>
      <c r="H2995" t="s">
        <v>134</v>
      </c>
      <c r="I2995" t="s">
        <v>135</v>
      </c>
      <c r="J2995" t="s">
        <v>136</v>
      </c>
      <c r="K2995" t="s">
        <v>137</v>
      </c>
      <c r="L2995" t="s">
        <v>8639</v>
      </c>
      <c r="M2995" t="s">
        <v>8640</v>
      </c>
      <c r="N2995">
        <v>3.3152777769999999</v>
      </c>
      <c r="O2995">
        <v>0</v>
      </c>
      <c r="P2995">
        <v>147</v>
      </c>
      <c r="Q2995">
        <v>0</v>
      </c>
      <c r="R2995">
        <v>0</v>
      </c>
      <c r="S2995">
        <v>0</v>
      </c>
      <c r="T2995">
        <v>36</v>
      </c>
      <c r="U2995">
        <v>0</v>
      </c>
      <c r="V2995">
        <v>0</v>
      </c>
      <c r="W2995">
        <v>0</v>
      </c>
      <c r="X2995">
        <v>163.40155827403277</v>
      </c>
      <c r="Y2995">
        <v>0</v>
      </c>
      <c r="Z2995">
        <v>0</v>
      </c>
      <c r="AA2995">
        <v>0</v>
      </c>
      <c r="AB2995">
        <v>183.5980665039443</v>
      </c>
      <c r="AC2995">
        <v>0</v>
      </c>
      <c r="AD2995">
        <v>0</v>
      </c>
      <c r="AE2995">
        <v>346.99962477797703</v>
      </c>
    </row>
    <row r="2996" spans="1:31" x14ac:dyDescent="0.25">
      <c r="A2996">
        <v>1901921</v>
      </c>
      <c r="B2996">
        <v>1</v>
      </c>
      <c r="C2996" t="s">
        <v>80</v>
      </c>
      <c r="D2996" t="s">
        <v>97</v>
      </c>
      <c r="E2996" t="s">
        <v>131</v>
      </c>
      <c r="F2996" t="s">
        <v>2628</v>
      </c>
      <c r="G2996" t="s">
        <v>133</v>
      </c>
      <c r="H2996" t="s">
        <v>134</v>
      </c>
      <c r="I2996" t="s">
        <v>135</v>
      </c>
      <c r="J2996" t="s">
        <v>136</v>
      </c>
      <c r="K2996" t="s">
        <v>137</v>
      </c>
      <c r="L2996" t="s">
        <v>8641</v>
      </c>
      <c r="M2996" t="s">
        <v>8642</v>
      </c>
      <c r="N2996">
        <v>2.6091666660000001</v>
      </c>
      <c r="O2996">
        <v>0</v>
      </c>
      <c r="P2996">
        <v>33</v>
      </c>
      <c r="Q2996">
        <v>0</v>
      </c>
      <c r="R2996">
        <v>1</v>
      </c>
      <c r="S2996">
        <v>0</v>
      </c>
      <c r="T2996">
        <v>8</v>
      </c>
      <c r="U2996">
        <v>0</v>
      </c>
      <c r="V2996">
        <v>0</v>
      </c>
      <c r="W2996">
        <v>0</v>
      </c>
      <c r="X2996">
        <v>37.055144608418601</v>
      </c>
      <c r="Y2996">
        <v>0</v>
      </c>
      <c r="Z2996">
        <v>0.55744571137657506</v>
      </c>
      <c r="AA2996">
        <v>0</v>
      </c>
      <c r="AB2996">
        <v>7.420232493153387</v>
      </c>
      <c r="AC2996">
        <v>0</v>
      </c>
      <c r="AD2996">
        <v>0</v>
      </c>
      <c r="AE2996">
        <v>45.032822812948559</v>
      </c>
    </row>
    <row r="2997" spans="1:31" x14ac:dyDescent="0.25">
      <c r="A2997">
        <v>1901386</v>
      </c>
      <c r="B2997">
        <v>1</v>
      </c>
      <c r="C2997" t="s">
        <v>81</v>
      </c>
      <c r="D2997" t="s">
        <v>123</v>
      </c>
      <c r="E2997" t="s">
        <v>131</v>
      </c>
      <c r="F2997" t="s">
        <v>6546</v>
      </c>
      <c r="G2997" t="s">
        <v>133</v>
      </c>
      <c r="H2997" t="s">
        <v>134</v>
      </c>
      <c r="I2997" t="s">
        <v>135</v>
      </c>
      <c r="J2997" t="s">
        <v>136</v>
      </c>
      <c r="K2997" t="s">
        <v>137</v>
      </c>
      <c r="L2997" t="s">
        <v>8643</v>
      </c>
      <c r="M2997" t="s">
        <v>8644</v>
      </c>
      <c r="N2997">
        <v>6.5813888880000002</v>
      </c>
      <c r="O2997">
        <v>0</v>
      </c>
      <c r="P2997">
        <v>255</v>
      </c>
      <c r="Q2997">
        <v>0</v>
      </c>
      <c r="R2997">
        <v>0</v>
      </c>
      <c r="S2997">
        <v>0</v>
      </c>
      <c r="T2997">
        <v>5</v>
      </c>
      <c r="U2997">
        <v>0</v>
      </c>
      <c r="V2997">
        <v>0</v>
      </c>
      <c r="W2997">
        <v>0</v>
      </c>
      <c r="X2997">
        <v>408.61416096941963</v>
      </c>
      <c r="Y2997">
        <v>0</v>
      </c>
      <c r="Z2997">
        <v>0</v>
      </c>
      <c r="AA2997">
        <v>0</v>
      </c>
      <c r="AB2997">
        <v>3.8322227922458652</v>
      </c>
      <c r="AC2997">
        <v>0</v>
      </c>
      <c r="AD2997">
        <v>0</v>
      </c>
      <c r="AE2997">
        <v>412.44638376166552</v>
      </c>
    </row>
    <row r="2998" spans="1:31" x14ac:dyDescent="0.25">
      <c r="A2998">
        <v>1901048</v>
      </c>
      <c r="B2998">
        <v>1</v>
      </c>
      <c r="C2998" t="s">
        <v>80</v>
      </c>
      <c r="D2998" t="s">
        <v>106</v>
      </c>
      <c r="E2998" t="s">
        <v>131</v>
      </c>
      <c r="F2998" t="s">
        <v>6676</v>
      </c>
      <c r="G2998" t="s">
        <v>133</v>
      </c>
      <c r="H2998" t="s">
        <v>134</v>
      </c>
      <c r="I2998" t="s">
        <v>135</v>
      </c>
      <c r="J2998" t="s">
        <v>136</v>
      </c>
      <c r="K2998" t="s">
        <v>137</v>
      </c>
      <c r="L2998" t="s">
        <v>8645</v>
      </c>
      <c r="M2998" t="s">
        <v>8646</v>
      </c>
      <c r="N2998">
        <v>2.2102777769999999</v>
      </c>
      <c r="O2998">
        <v>0</v>
      </c>
      <c r="P2998">
        <v>14</v>
      </c>
      <c r="Q2998">
        <v>0</v>
      </c>
      <c r="R2998">
        <v>0</v>
      </c>
      <c r="S2998">
        <v>0</v>
      </c>
      <c r="T2998">
        <v>1</v>
      </c>
      <c r="U2998">
        <v>0</v>
      </c>
      <c r="V2998">
        <v>0</v>
      </c>
      <c r="W2998">
        <v>0</v>
      </c>
      <c r="X2998">
        <v>3.8559147730232528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3.8559147730232528</v>
      </c>
    </row>
    <row r="2999" spans="1:31" x14ac:dyDescent="0.25">
      <c r="A2999">
        <v>1901735</v>
      </c>
      <c r="B2999">
        <v>1</v>
      </c>
      <c r="C2999" t="s">
        <v>80</v>
      </c>
      <c r="D2999" t="s">
        <v>83</v>
      </c>
      <c r="E2999" t="s">
        <v>220</v>
      </c>
      <c r="F2999" t="s">
        <v>253</v>
      </c>
      <c r="G2999" t="s">
        <v>156</v>
      </c>
      <c r="H2999" t="s">
        <v>157</v>
      </c>
      <c r="I2999" t="s">
        <v>135</v>
      </c>
      <c r="J2999" t="s">
        <v>136</v>
      </c>
      <c r="K2999" t="s">
        <v>137</v>
      </c>
      <c r="L2999" t="s">
        <v>8647</v>
      </c>
      <c r="M2999" t="s">
        <v>8648</v>
      </c>
      <c r="N2999">
        <v>0.94888888800000004</v>
      </c>
      <c r="O2999">
        <v>3</v>
      </c>
      <c r="P2999">
        <v>191</v>
      </c>
      <c r="Q2999">
        <v>5</v>
      </c>
      <c r="R2999">
        <v>12</v>
      </c>
      <c r="S2999">
        <v>4</v>
      </c>
      <c r="T2999">
        <v>18</v>
      </c>
      <c r="U2999">
        <v>1</v>
      </c>
      <c r="V2999">
        <v>0</v>
      </c>
      <c r="W2999">
        <v>7.028332852983711</v>
      </c>
      <c r="X2999">
        <v>45.06368737888031</v>
      </c>
      <c r="Y2999">
        <v>5.0705265413500138</v>
      </c>
      <c r="Z2999">
        <v>1.9447191884455299</v>
      </c>
      <c r="AA2999">
        <v>7.4734914392293836</v>
      </c>
      <c r="AB2999">
        <v>11.339193533135866</v>
      </c>
      <c r="AC2999">
        <v>25.429780859163518</v>
      </c>
      <c r="AD2999">
        <v>0</v>
      </c>
      <c r="AE2999">
        <v>103.34973179318833</v>
      </c>
    </row>
    <row r="3000" spans="1:31" x14ac:dyDescent="0.25">
      <c r="A3000">
        <v>1901094</v>
      </c>
      <c r="B3000">
        <v>1</v>
      </c>
      <c r="C3000" t="s">
        <v>81</v>
      </c>
      <c r="D3000" t="s">
        <v>122</v>
      </c>
      <c r="E3000" t="s">
        <v>154</v>
      </c>
      <c r="F3000" t="s">
        <v>8649</v>
      </c>
      <c r="G3000" t="s">
        <v>156</v>
      </c>
      <c r="H3000" t="s">
        <v>157</v>
      </c>
      <c r="I3000" t="s">
        <v>135</v>
      </c>
      <c r="J3000" t="s">
        <v>136</v>
      </c>
      <c r="K3000" t="s">
        <v>137</v>
      </c>
      <c r="L3000" t="s">
        <v>8650</v>
      </c>
      <c r="M3000" t="s">
        <v>8651</v>
      </c>
      <c r="N3000">
        <v>1.7925</v>
      </c>
      <c r="O3000">
        <v>23</v>
      </c>
      <c r="P3000">
        <v>694</v>
      </c>
      <c r="Q3000">
        <v>66</v>
      </c>
      <c r="R3000">
        <v>21</v>
      </c>
      <c r="S3000">
        <v>18</v>
      </c>
      <c r="T3000">
        <v>45</v>
      </c>
      <c r="U3000">
        <v>0</v>
      </c>
      <c r="V3000">
        <v>1</v>
      </c>
      <c r="W3000">
        <v>10.245991074993752</v>
      </c>
      <c r="X3000">
        <v>131.60473790559405</v>
      </c>
      <c r="Y3000">
        <v>154.15204753348215</v>
      </c>
      <c r="Z3000">
        <v>19.313116500191484</v>
      </c>
      <c r="AA3000">
        <v>70.121983772310799</v>
      </c>
      <c r="AB3000">
        <v>35.315380927841815</v>
      </c>
      <c r="AC3000">
        <v>0</v>
      </c>
      <c r="AD3000">
        <v>13.009737166051393</v>
      </c>
      <c r="AE3000">
        <v>433.76299488046544</v>
      </c>
    </row>
    <row r="3001" spans="1:31" x14ac:dyDescent="0.25">
      <c r="A3001">
        <v>1901340</v>
      </c>
      <c r="B3001">
        <v>1</v>
      </c>
      <c r="C3001" t="s">
        <v>81</v>
      </c>
      <c r="D3001" t="s">
        <v>123</v>
      </c>
      <c r="E3001" t="s">
        <v>131</v>
      </c>
      <c r="F3001" t="s">
        <v>2414</v>
      </c>
      <c r="G3001" t="s">
        <v>133</v>
      </c>
      <c r="H3001" t="s">
        <v>134</v>
      </c>
      <c r="I3001" t="s">
        <v>135</v>
      </c>
      <c r="J3001" t="s">
        <v>136</v>
      </c>
      <c r="K3001" t="s">
        <v>137</v>
      </c>
      <c r="L3001" t="s">
        <v>8652</v>
      </c>
      <c r="M3001" t="s">
        <v>8653</v>
      </c>
      <c r="N3001">
        <v>5.9761111109999998</v>
      </c>
      <c r="O3001">
        <v>0</v>
      </c>
      <c r="P3001">
        <v>412</v>
      </c>
      <c r="Q3001">
        <v>0</v>
      </c>
      <c r="R3001">
        <v>0</v>
      </c>
      <c r="S3001">
        <v>0</v>
      </c>
      <c r="T3001">
        <v>22</v>
      </c>
      <c r="U3001">
        <v>0</v>
      </c>
      <c r="V3001">
        <v>0</v>
      </c>
      <c r="W3001">
        <v>0</v>
      </c>
      <c r="X3001">
        <v>525.47232043160898</v>
      </c>
      <c r="Y3001">
        <v>0</v>
      </c>
      <c r="Z3001">
        <v>0</v>
      </c>
      <c r="AA3001">
        <v>0</v>
      </c>
      <c r="AB3001">
        <v>168.7483767065259</v>
      </c>
      <c r="AC3001">
        <v>0</v>
      </c>
      <c r="AD3001">
        <v>0</v>
      </c>
      <c r="AE3001">
        <v>694.22069713813494</v>
      </c>
    </row>
    <row r="3002" spans="1:31" x14ac:dyDescent="0.25">
      <c r="A3002">
        <v>1901781</v>
      </c>
      <c r="B3002">
        <v>1</v>
      </c>
      <c r="C3002" t="s">
        <v>80</v>
      </c>
      <c r="D3002" t="s">
        <v>85</v>
      </c>
      <c r="E3002" t="s">
        <v>131</v>
      </c>
      <c r="F3002" t="s">
        <v>8654</v>
      </c>
      <c r="G3002" t="s">
        <v>133</v>
      </c>
      <c r="H3002" t="s">
        <v>134</v>
      </c>
      <c r="I3002" t="s">
        <v>135</v>
      </c>
      <c r="J3002" t="s">
        <v>136</v>
      </c>
      <c r="K3002" t="s">
        <v>137</v>
      </c>
      <c r="L3002" t="s">
        <v>8655</v>
      </c>
      <c r="M3002" t="s">
        <v>8656</v>
      </c>
      <c r="N3002">
        <v>4.5644444440000003</v>
      </c>
      <c r="O3002">
        <v>0</v>
      </c>
      <c r="P3002">
        <v>150</v>
      </c>
      <c r="Q3002">
        <v>0</v>
      </c>
      <c r="R3002">
        <v>0</v>
      </c>
      <c r="S3002">
        <v>0</v>
      </c>
      <c r="T3002">
        <v>18</v>
      </c>
      <c r="U3002">
        <v>0</v>
      </c>
      <c r="V3002">
        <v>0</v>
      </c>
      <c r="W3002">
        <v>0</v>
      </c>
      <c r="X3002">
        <v>234.0440444475332</v>
      </c>
      <c r="Y3002">
        <v>0</v>
      </c>
      <c r="Z3002">
        <v>0</v>
      </c>
      <c r="AA3002">
        <v>0</v>
      </c>
      <c r="AB3002">
        <v>75.519835460395882</v>
      </c>
      <c r="AC3002">
        <v>0</v>
      </c>
      <c r="AD3002">
        <v>0</v>
      </c>
      <c r="AE3002">
        <v>309.56387990792905</v>
      </c>
    </row>
    <row r="3003" spans="1:31" x14ac:dyDescent="0.25">
      <c r="A3003">
        <v>1902027</v>
      </c>
      <c r="B3003">
        <v>1</v>
      </c>
      <c r="C3003" t="s">
        <v>80</v>
      </c>
      <c r="D3003" t="s">
        <v>105</v>
      </c>
      <c r="E3003" t="s">
        <v>190</v>
      </c>
      <c r="F3003" t="s">
        <v>8657</v>
      </c>
      <c r="G3003" t="s">
        <v>241</v>
      </c>
      <c r="H3003" t="s">
        <v>157</v>
      </c>
      <c r="I3003" t="s">
        <v>135</v>
      </c>
      <c r="J3003" t="s">
        <v>136</v>
      </c>
      <c r="K3003" t="s">
        <v>137</v>
      </c>
      <c r="L3003" t="s">
        <v>8658</v>
      </c>
      <c r="M3003" t="s">
        <v>8659</v>
      </c>
      <c r="N3003">
        <v>6.2811111110000004</v>
      </c>
      <c r="O3003">
        <v>0</v>
      </c>
      <c r="P3003">
        <v>82</v>
      </c>
      <c r="Q3003">
        <v>0</v>
      </c>
      <c r="R3003">
        <v>0</v>
      </c>
      <c r="S3003">
        <v>0</v>
      </c>
      <c r="T3003">
        <v>9</v>
      </c>
      <c r="U3003">
        <v>0</v>
      </c>
      <c r="V3003">
        <v>0</v>
      </c>
      <c r="W3003">
        <v>0</v>
      </c>
      <c r="X3003">
        <v>99.437826421952408</v>
      </c>
      <c r="Y3003">
        <v>0</v>
      </c>
      <c r="Z3003">
        <v>0</v>
      </c>
      <c r="AA3003">
        <v>0</v>
      </c>
      <c r="AB3003">
        <v>18.036413895213052</v>
      </c>
      <c r="AC3003">
        <v>0</v>
      </c>
      <c r="AD3003">
        <v>0</v>
      </c>
      <c r="AE3003">
        <v>117.47424031716545</v>
      </c>
    </row>
    <row r="3004" spans="1:31" x14ac:dyDescent="0.25">
      <c r="A3004">
        <v>1901486</v>
      </c>
      <c r="B3004">
        <v>1</v>
      </c>
      <c r="C3004" t="s">
        <v>81</v>
      </c>
      <c r="D3004" t="s">
        <v>112</v>
      </c>
      <c r="E3004" t="s">
        <v>149</v>
      </c>
      <c r="F3004" t="s">
        <v>2922</v>
      </c>
      <c r="G3004" t="s">
        <v>151</v>
      </c>
      <c r="H3004" t="s">
        <v>134</v>
      </c>
      <c r="I3004" t="s">
        <v>135</v>
      </c>
      <c r="J3004" t="s">
        <v>136</v>
      </c>
      <c r="K3004" t="s">
        <v>137</v>
      </c>
      <c r="L3004" t="s">
        <v>8660</v>
      </c>
      <c r="M3004" t="s">
        <v>8661</v>
      </c>
      <c r="N3004">
        <v>0.78500000000000003</v>
      </c>
      <c r="O3004">
        <v>0</v>
      </c>
      <c r="P3004">
        <v>223</v>
      </c>
      <c r="Q3004">
        <v>0</v>
      </c>
      <c r="R3004">
        <v>0</v>
      </c>
      <c r="S3004">
        <v>0</v>
      </c>
      <c r="T3004">
        <v>8</v>
      </c>
      <c r="U3004">
        <v>0</v>
      </c>
      <c r="V3004">
        <v>0</v>
      </c>
      <c r="W3004">
        <v>0</v>
      </c>
      <c r="X3004">
        <v>45.103985759458062</v>
      </c>
      <c r="Y3004">
        <v>0</v>
      </c>
      <c r="Z3004">
        <v>0</v>
      </c>
      <c r="AA3004">
        <v>0</v>
      </c>
      <c r="AB3004">
        <v>9.6585369440177402</v>
      </c>
      <c r="AC3004">
        <v>0</v>
      </c>
      <c r="AD3004">
        <v>0</v>
      </c>
      <c r="AE3004">
        <v>54.762522703475803</v>
      </c>
    </row>
    <row r="3005" spans="1:31" x14ac:dyDescent="0.25">
      <c r="A3005">
        <v>1901134</v>
      </c>
      <c r="B3005">
        <v>1</v>
      </c>
      <c r="C3005" t="s">
        <v>80</v>
      </c>
      <c r="D3005" t="s">
        <v>93</v>
      </c>
      <c r="E3005" t="s">
        <v>154</v>
      </c>
      <c r="F3005" t="s">
        <v>8662</v>
      </c>
      <c r="G3005" t="s">
        <v>156</v>
      </c>
      <c r="H3005" t="s">
        <v>157</v>
      </c>
      <c r="I3005" t="s">
        <v>135</v>
      </c>
      <c r="J3005" t="s">
        <v>136</v>
      </c>
      <c r="K3005" t="s">
        <v>137</v>
      </c>
      <c r="L3005" t="s">
        <v>8663</v>
      </c>
      <c r="M3005" t="s">
        <v>8664</v>
      </c>
      <c r="N3005">
        <v>1.308611111</v>
      </c>
      <c r="O3005">
        <v>3</v>
      </c>
      <c r="P3005">
        <v>12</v>
      </c>
      <c r="Q3005">
        <v>39</v>
      </c>
      <c r="R3005">
        <v>167</v>
      </c>
      <c r="S3005">
        <v>11</v>
      </c>
      <c r="T3005">
        <v>37</v>
      </c>
      <c r="U3005">
        <v>0</v>
      </c>
      <c r="V3005">
        <v>0</v>
      </c>
      <c r="W3005">
        <v>7.7431968751514582</v>
      </c>
      <c r="X3005">
        <v>9.1810718585424826</v>
      </c>
      <c r="Y3005">
        <v>451.4100788598779</v>
      </c>
      <c r="Z3005">
        <v>1368.1024342997334</v>
      </c>
      <c r="AA3005">
        <v>199.30808052131744</v>
      </c>
      <c r="AB3005">
        <v>124.03120968496299</v>
      </c>
      <c r="AC3005">
        <v>0</v>
      </c>
      <c r="AD3005">
        <v>0</v>
      </c>
      <c r="AE3005">
        <v>2159.7760720995857</v>
      </c>
    </row>
    <row r="3006" spans="1:31" x14ac:dyDescent="0.25">
      <c r="A3006">
        <v>1901798</v>
      </c>
      <c r="B3006">
        <v>1</v>
      </c>
      <c r="C3006" t="s">
        <v>81</v>
      </c>
      <c r="D3006" t="s">
        <v>128</v>
      </c>
      <c r="E3006" t="s">
        <v>160</v>
      </c>
      <c r="F3006" t="s">
        <v>8665</v>
      </c>
      <c r="G3006" t="s">
        <v>162</v>
      </c>
      <c r="H3006" t="s">
        <v>134</v>
      </c>
      <c r="I3006" t="s">
        <v>135</v>
      </c>
      <c r="J3006" t="s">
        <v>136</v>
      </c>
      <c r="K3006" t="s">
        <v>137</v>
      </c>
      <c r="L3006" t="s">
        <v>8666</v>
      </c>
      <c r="M3006" t="s">
        <v>8667</v>
      </c>
      <c r="N3006">
        <v>2.9141666659999999</v>
      </c>
      <c r="O3006">
        <v>0</v>
      </c>
      <c r="P3006">
        <v>205</v>
      </c>
      <c r="Q3006">
        <v>0</v>
      </c>
      <c r="R3006">
        <v>0</v>
      </c>
      <c r="S3006">
        <v>0</v>
      </c>
      <c r="T3006">
        <v>13</v>
      </c>
      <c r="U3006">
        <v>0</v>
      </c>
      <c r="V3006">
        <v>0</v>
      </c>
      <c r="W3006">
        <v>0</v>
      </c>
      <c r="X3006">
        <v>192.43621352969444</v>
      </c>
      <c r="Y3006">
        <v>0</v>
      </c>
      <c r="Z3006">
        <v>0</v>
      </c>
      <c r="AA3006">
        <v>0</v>
      </c>
      <c r="AB3006">
        <v>14.887364415017249</v>
      </c>
      <c r="AC3006">
        <v>0</v>
      </c>
      <c r="AD3006">
        <v>0</v>
      </c>
      <c r="AE3006">
        <v>207.3235779447117</v>
      </c>
    </row>
    <row r="3007" spans="1:31" x14ac:dyDescent="0.25">
      <c r="A3007">
        <v>1901632</v>
      </c>
      <c r="B3007">
        <v>1</v>
      </c>
      <c r="C3007" t="s">
        <v>81</v>
      </c>
      <c r="D3007" t="s">
        <v>123</v>
      </c>
      <c r="E3007" t="s">
        <v>131</v>
      </c>
      <c r="F3007" t="s">
        <v>8668</v>
      </c>
      <c r="G3007" t="s">
        <v>133</v>
      </c>
      <c r="H3007" t="s">
        <v>134</v>
      </c>
      <c r="I3007" t="s">
        <v>135</v>
      </c>
      <c r="J3007" t="s">
        <v>136</v>
      </c>
      <c r="K3007" t="s">
        <v>137</v>
      </c>
      <c r="L3007" t="s">
        <v>8669</v>
      </c>
      <c r="M3007" t="s">
        <v>8670</v>
      </c>
      <c r="N3007">
        <v>5.5411111110000002</v>
      </c>
      <c r="O3007">
        <v>0</v>
      </c>
      <c r="P3007">
        <v>80</v>
      </c>
      <c r="Q3007">
        <v>0</v>
      </c>
      <c r="R3007">
        <v>0</v>
      </c>
      <c r="S3007">
        <v>0</v>
      </c>
      <c r="T3007">
        <v>9</v>
      </c>
      <c r="U3007">
        <v>0</v>
      </c>
      <c r="V3007">
        <v>0</v>
      </c>
      <c r="W3007">
        <v>0</v>
      </c>
      <c r="X3007">
        <v>97.175745798764751</v>
      </c>
      <c r="Y3007">
        <v>0</v>
      </c>
      <c r="Z3007">
        <v>0</v>
      </c>
      <c r="AA3007">
        <v>0</v>
      </c>
      <c r="AB3007">
        <v>106.17997028940486</v>
      </c>
      <c r="AC3007">
        <v>0</v>
      </c>
      <c r="AD3007">
        <v>0</v>
      </c>
      <c r="AE3007">
        <v>203.35571608816963</v>
      </c>
    </row>
    <row r="3008" spans="1:31" x14ac:dyDescent="0.25">
      <c r="A3008">
        <v>1901300</v>
      </c>
      <c r="B3008">
        <v>1</v>
      </c>
      <c r="C3008" t="s">
        <v>81</v>
      </c>
      <c r="D3008" t="s">
        <v>123</v>
      </c>
      <c r="E3008" t="s">
        <v>131</v>
      </c>
      <c r="F3008" t="s">
        <v>7528</v>
      </c>
      <c r="G3008" t="s">
        <v>133</v>
      </c>
      <c r="H3008" t="s">
        <v>134</v>
      </c>
      <c r="I3008" t="s">
        <v>135</v>
      </c>
      <c r="J3008" t="s">
        <v>136</v>
      </c>
      <c r="K3008" t="s">
        <v>137</v>
      </c>
      <c r="L3008" t="s">
        <v>8671</v>
      </c>
      <c r="M3008" t="s">
        <v>8672</v>
      </c>
      <c r="N3008">
        <v>4.6325000000000003</v>
      </c>
      <c r="O3008">
        <v>0</v>
      </c>
      <c r="P3008">
        <v>7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7.7913398361317512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7.7913398361317512</v>
      </c>
    </row>
    <row r="3009" spans="1:31" x14ac:dyDescent="0.25">
      <c r="A3009">
        <v>1901655</v>
      </c>
      <c r="B3009">
        <v>1</v>
      </c>
      <c r="C3009" t="s">
        <v>80</v>
      </c>
      <c r="D3009" t="s">
        <v>83</v>
      </c>
      <c r="E3009" t="s">
        <v>131</v>
      </c>
      <c r="F3009" t="s">
        <v>8673</v>
      </c>
      <c r="G3009" t="s">
        <v>439</v>
      </c>
      <c r="H3009" t="s">
        <v>134</v>
      </c>
      <c r="I3009" t="s">
        <v>135</v>
      </c>
      <c r="J3009" t="s">
        <v>136</v>
      </c>
      <c r="K3009" t="s">
        <v>137</v>
      </c>
      <c r="L3009" t="s">
        <v>8674</v>
      </c>
      <c r="M3009" t="s">
        <v>8675</v>
      </c>
      <c r="N3009">
        <v>2.3513888879999998</v>
      </c>
      <c r="O3009">
        <v>0</v>
      </c>
      <c r="P3009">
        <v>34</v>
      </c>
      <c r="Q3009">
        <v>0</v>
      </c>
      <c r="R3009">
        <v>0</v>
      </c>
      <c r="S3009">
        <v>0</v>
      </c>
      <c r="T3009">
        <v>7</v>
      </c>
      <c r="U3009">
        <v>0</v>
      </c>
      <c r="V3009">
        <v>0</v>
      </c>
      <c r="W3009">
        <v>0</v>
      </c>
      <c r="X3009">
        <v>99.266264584790065</v>
      </c>
      <c r="Y3009">
        <v>0</v>
      </c>
      <c r="Z3009">
        <v>0</v>
      </c>
      <c r="AA3009">
        <v>0</v>
      </c>
      <c r="AB3009">
        <v>33.455270354933894</v>
      </c>
      <c r="AC3009">
        <v>0</v>
      </c>
      <c r="AD3009">
        <v>0</v>
      </c>
      <c r="AE3009">
        <v>132.72153493972397</v>
      </c>
    </row>
    <row r="3010" spans="1:31" x14ac:dyDescent="0.25">
      <c r="A3010">
        <v>1901157</v>
      </c>
      <c r="B3010">
        <v>1</v>
      </c>
      <c r="C3010" t="s">
        <v>81</v>
      </c>
      <c r="D3010" t="s">
        <v>118</v>
      </c>
      <c r="E3010" t="s">
        <v>140</v>
      </c>
      <c r="F3010" t="s">
        <v>8676</v>
      </c>
      <c r="G3010" t="s">
        <v>217</v>
      </c>
      <c r="H3010" t="s">
        <v>134</v>
      </c>
      <c r="I3010" t="s">
        <v>135</v>
      </c>
      <c r="J3010" t="s">
        <v>136</v>
      </c>
      <c r="K3010" t="s">
        <v>137</v>
      </c>
      <c r="L3010" t="s">
        <v>8677</v>
      </c>
      <c r="M3010" t="s">
        <v>8678</v>
      </c>
      <c r="N3010">
        <v>2.0233333330000001</v>
      </c>
      <c r="O3010">
        <v>0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0.10001370064399584</v>
      </c>
      <c r="AA3010">
        <v>0</v>
      </c>
      <c r="AB3010">
        <v>0</v>
      </c>
      <c r="AC3010">
        <v>0</v>
      </c>
      <c r="AD3010">
        <v>0</v>
      </c>
      <c r="AE3010">
        <v>0.10001370064399584</v>
      </c>
    </row>
    <row r="3011" spans="1:31" x14ac:dyDescent="0.25">
      <c r="A3011">
        <v>1901824</v>
      </c>
      <c r="B3011">
        <v>1</v>
      </c>
      <c r="C3011" t="s">
        <v>80</v>
      </c>
      <c r="D3011" t="s">
        <v>106</v>
      </c>
      <c r="E3011" t="s">
        <v>220</v>
      </c>
      <c r="F3011" t="s">
        <v>8679</v>
      </c>
      <c r="G3011" t="s">
        <v>156</v>
      </c>
      <c r="H3011" t="s">
        <v>157</v>
      </c>
      <c r="I3011" t="s">
        <v>135</v>
      </c>
      <c r="J3011" t="s">
        <v>136</v>
      </c>
      <c r="K3011" t="s">
        <v>137</v>
      </c>
      <c r="L3011" t="s">
        <v>8680</v>
      </c>
      <c r="M3011" t="s">
        <v>8681</v>
      </c>
      <c r="N3011">
        <v>1.9013888880000001</v>
      </c>
      <c r="O3011">
        <v>2</v>
      </c>
      <c r="P3011">
        <v>107</v>
      </c>
      <c r="Q3011">
        <v>45</v>
      </c>
      <c r="R3011">
        <v>41</v>
      </c>
      <c r="S3011">
        <v>1</v>
      </c>
      <c r="T3011">
        <v>19</v>
      </c>
      <c r="U3011">
        <v>0</v>
      </c>
      <c r="V3011">
        <v>0</v>
      </c>
      <c r="W3011">
        <v>2.2616862090300045</v>
      </c>
      <c r="X3011">
        <v>113.65421603314566</v>
      </c>
      <c r="Y3011">
        <v>520.02355736290701</v>
      </c>
      <c r="Z3011">
        <v>321.35542158338205</v>
      </c>
      <c r="AA3011">
        <v>28.458696631351263</v>
      </c>
      <c r="AB3011">
        <v>58.987999206575033</v>
      </c>
      <c r="AC3011">
        <v>0</v>
      </c>
      <c r="AD3011">
        <v>0</v>
      </c>
      <c r="AE3011">
        <v>1044.741577026391</v>
      </c>
    </row>
    <row r="3012" spans="1:31" x14ac:dyDescent="0.25">
      <c r="A3012">
        <v>1901443</v>
      </c>
      <c r="B3012">
        <v>1</v>
      </c>
      <c r="C3012" t="s">
        <v>80</v>
      </c>
      <c r="D3012" t="s">
        <v>110</v>
      </c>
      <c r="E3012" t="s">
        <v>149</v>
      </c>
      <c r="F3012" t="s">
        <v>8682</v>
      </c>
      <c r="G3012" t="s">
        <v>439</v>
      </c>
      <c r="H3012" t="s">
        <v>134</v>
      </c>
      <c r="I3012" t="s">
        <v>135</v>
      </c>
      <c r="J3012" t="s">
        <v>136</v>
      </c>
      <c r="K3012" t="s">
        <v>137</v>
      </c>
      <c r="L3012" t="s">
        <v>8683</v>
      </c>
      <c r="M3012" t="s">
        <v>8684</v>
      </c>
      <c r="N3012">
        <v>2.3875000000000002</v>
      </c>
      <c r="O3012">
        <v>0</v>
      </c>
      <c r="P3012">
        <v>863</v>
      </c>
      <c r="Q3012">
        <v>0</v>
      </c>
      <c r="R3012">
        <v>0</v>
      </c>
      <c r="S3012">
        <v>0</v>
      </c>
      <c r="T3012">
        <v>56</v>
      </c>
      <c r="U3012">
        <v>0</v>
      </c>
      <c r="V3012">
        <v>0</v>
      </c>
      <c r="W3012">
        <v>0</v>
      </c>
      <c r="X3012">
        <v>696.70729205073235</v>
      </c>
      <c r="Y3012">
        <v>0</v>
      </c>
      <c r="Z3012">
        <v>0</v>
      </c>
      <c r="AA3012">
        <v>0</v>
      </c>
      <c r="AB3012">
        <v>188.93322624162712</v>
      </c>
      <c r="AC3012">
        <v>0</v>
      </c>
      <c r="AD3012">
        <v>0</v>
      </c>
      <c r="AE3012">
        <v>885.6405182923595</v>
      </c>
    </row>
    <row r="3013" spans="1:31" x14ac:dyDescent="0.25">
      <c r="A3013">
        <v>1901177</v>
      </c>
      <c r="B3013">
        <v>1</v>
      </c>
      <c r="C3013" t="s">
        <v>80</v>
      </c>
      <c r="D3013" t="s">
        <v>108</v>
      </c>
      <c r="E3013" t="s">
        <v>131</v>
      </c>
      <c r="F3013" t="s">
        <v>8685</v>
      </c>
      <c r="G3013" t="s">
        <v>133</v>
      </c>
      <c r="H3013" t="s">
        <v>134</v>
      </c>
      <c r="I3013" t="s">
        <v>135</v>
      </c>
      <c r="J3013" t="s">
        <v>136</v>
      </c>
      <c r="K3013" t="s">
        <v>137</v>
      </c>
      <c r="L3013" t="s">
        <v>8686</v>
      </c>
      <c r="M3013" t="s">
        <v>8687</v>
      </c>
      <c r="N3013">
        <v>1.0247222220000001</v>
      </c>
      <c r="O3013">
        <v>0</v>
      </c>
      <c r="P3013">
        <v>20</v>
      </c>
      <c r="Q3013">
        <v>0</v>
      </c>
      <c r="R3013">
        <v>20</v>
      </c>
      <c r="S3013">
        <v>0</v>
      </c>
      <c r="T3013">
        <v>9</v>
      </c>
      <c r="U3013">
        <v>0</v>
      </c>
      <c r="V3013">
        <v>0</v>
      </c>
      <c r="W3013">
        <v>0</v>
      </c>
      <c r="X3013">
        <v>5.6266127655053264</v>
      </c>
      <c r="Y3013">
        <v>0</v>
      </c>
      <c r="Z3013">
        <v>113.5038828753317</v>
      </c>
      <c r="AA3013">
        <v>0</v>
      </c>
      <c r="AB3013">
        <v>38.340139797626001</v>
      </c>
      <c r="AC3013">
        <v>0</v>
      </c>
      <c r="AD3013">
        <v>0</v>
      </c>
      <c r="AE3013">
        <v>157.47063543846303</v>
      </c>
    </row>
    <row r="3014" spans="1:31" x14ac:dyDescent="0.25">
      <c r="A3014">
        <v>1901841</v>
      </c>
      <c r="B3014">
        <v>1</v>
      </c>
      <c r="C3014" t="s">
        <v>80</v>
      </c>
      <c r="D3014" t="s">
        <v>104</v>
      </c>
      <c r="E3014" t="s">
        <v>149</v>
      </c>
      <c r="F3014" t="s">
        <v>7714</v>
      </c>
      <c r="G3014" t="s">
        <v>151</v>
      </c>
      <c r="H3014" t="s">
        <v>134</v>
      </c>
      <c r="I3014" t="s">
        <v>135</v>
      </c>
      <c r="J3014" t="s">
        <v>136</v>
      </c>
      <c r="K3014" t="s">
        <v>137</v>
      </c>
      <c r="L3014" t="s">
        <v>8688</v>
      </c>
      <c r="M3014" t="s">
        <v>8689</v>
      </c>
      <c r="N3014">
        <v>1.220555555</v>
      </c>
      <c r="O3014">
        <v>0</v>
      </c>
      <c r="P3014">
        <v>373</v>
      </c>
      <c r="Q3014">
        <v>0</v>
      </c>
      <c r="R3014">
        <v>8</v>
      </c>
      <c r="S3014">
        <v>0</v>
      </c>
      <c r="T3014">
        <v>6</v>
      </c>
      <c r="U3014">
        <v>0</v>
      </c>
      <c r="V3014">
        <v>0</v>
      </c>
      <c r="W3014">
        <v>0</v>
      </c>
      <c r="X3014">
        <v>147.04734949172553</v>
      </c>
      <c r="Y3014">
        <v>0</v>
      </c>
      <c r="Z3014">
        <v>13.366193906767274</v>
      </c>
      <c r="AA3014">
        <v>0</v>
      </c>
      <c r="AB3014">
        <v>8.2854544108553263</v>
      </c>
      <c r="AC3014">
        <v>0</v>
      </c>
      <c r="AD3014">
        <v>0</v>
      </c>
      <c r="AE3014">
        <v>168.69899780934813</v>
      </c>
    </row>
    <row r="3015" spans="1:31" x14ac:dyDescent="0.25">
      <c r="A3015">
        <v>1901698</v>
      </c>
      <c r="B3015">
        <v>1</v>
      </c>
      <c r="C3015" t="s">
        <v>81</v>
      </c>
      <c r="D3015" t="s">
        <v>128</v>
      </c>
      <c r="E3015" t="s">
        <v>131</v>
      </c>
      <c r="F3015" t="s">
        <v>8690</v>
      </c>
      <c r="G3015" t="s">
        <v>133</v>
      </c>
      <c r="H3015" t="s">
        <v>134</v>
      </c>
      <c r="I3015" t="s">
        <v>135</v>
      </c>
      <c r="J3015" t="s">
        <v>136</v>
      </c>
      <c r="K3015" t="s">
        <v>137</v>
      </c>
      <c r="L3015" t="s">
        <v>8691</v>
      </c>
      <c r="M3015" t="s">
        <v>8692</v>
      </c>
      <c r="N3015">
        <v>1.010555555</v>
      </c>
      <c r="O3015">
        <v>0</v>
      </c>
      <c r="P3015">
        <v>6</v>
      </c>
      <c r="Q3015">
        <v>0</v>
      </c>
      <c r="R3015">
        <v>2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1.5785776226612751</v>
      </c>
      <c r="Y3015">
        <v>0</v>
      </c>
      <c r="Z3015">
        <v>0.73254840872038995</v>
      </c>
      <c r="AA3015">
        <v>0</v>
      </c>
      <c r="AB3015">
        <v>2.8848928279563334E-2</v>
      </c>
      <c r="AC3015">
        <v>0</v>
      </c>
      <c r="AD3015">
        <v>0</v>
      </c>
      <c r="AE3015">
        <v>2.3399749596612285</v>
      </c>
    </row>
    <row r="3016" spans="1:31" x14ac:dyDescent="0.25">
      <c r="A3016">
        <v>1901257</v>
      </c>
      <c r="B3016">
        <v>1</v>
      </c>
      <c r="C3016" t="s">
        <v>81</v>
      </c>
      <c r="D3016" t="s">
        <v>120</v>
      </c>
      <c r="E3016" t="s">
        <v>220</v>
      </c>
      <c r="F3016" t="s">
        <v>8693</v>
      </c>
      <c r="G3016" t="s">
        <v>156</v>
      </c>
      <c r="H3016" t="s">
        <v>157</v>
      </c>
      <c r="I3016" t="s">
        <v>135</v>
      </c>
      <c r="J3016" t="s">
        <v>136</v>
      </c>
      <c r="K3016" t="s">
        <v>137</v>
      </c>
      <c r="L3016" t="s">
        <v>8694</v>
      </c>
      <c r="M3016" t="s">
        <v>8695</v>
      </c>
      <c r="N3016">
        <v>0.43888888799999998</v>
      </c>
      <c r="O3016">
        <v>0</v>
      </c>
      <c r="P3016">
        <v>589</v>
      </c>
      <c r="Q3016">
        <v>7</v>
      </c>
      <c r="R3016">
        <v>12</v>
      </c>
      <c r="S3016">
        <v>3</v>
      </c>
      <c r="T3016">
        <v>59</v>
      </c>
      <c r="U3016">
        <v>2</v>
      </c>
      <c r="V3016">
        <v>0</v>
      </c>
      <c r="W3016">
        <v>0</v>
      </c>
      <c r="X3016">
        <v>62.130843484151207</v>
      </c>
      <c r="Y3016">
        <v>14.31548945587922</v>
      </c>
      <c r="Z3016">
        <v>26.505747343232198</v>
      </c>
      <c r="AA3016">
        <v>3.5707139641812011</v>
      </c>
      <c r="AB3016">
        <v>26.326636085813153</v>
      </c>
      <c r="AC3016">
        <v>135.924831773162</v>
      </c>
      <c r="AD3016">
        <v>0</v>
      </c>
      <c r="AE3016">
        <v>268.77426210641897</v>
      </c>
    </row>
    <row r="3017" spans="1:31" x14ac:dyDescent="0.25">
      <c r="A3017">
        <v>1901506</v>
      </c>
      <c r="B3017">
        <v>1</v>
      </c>
      <c r="C3017" t="s">
        <v>80</v>
      </c>
      <c r="D3017" t="s">
        <v>92</v>
      </c>
      <c r="E3017" t="s">
        <v>149</v>
      </c>
      <c r="F3017" t="s">
        <v>7747</v>
      </c>
      <c r="G3017" t="s">
        <v>151</v>
      </c>
      <c r="H3017" t="s">
        <v>134</v>
      </c>
      <c r="I3017" t="s">
        <v>135</v>
      </c>
      <c r="J3017" t="s">
        <v>136</v>
      </c>
      <c r="K3017" t="s">
        <v>137</v>
      </c>
      <c r="L3017" t="s">
        <v>8696</v>
      </c>
      <c r="M3017" t="s">
        <v>8697</v>
      </c>
      <c r="N3017">
        <v>0.57250000000000001</v>
      </c>
      <c r="O3017">
        <v>0</v>
      </c>
      <c r="P3017">
        <v>196</v>
      </c>
      <c r="Q3017">
        <v>0</v>
      </c>
      <c r="R3017">
        <v>0</v>
      </c>
      <c r="S3017">
        <v>0</v>
      </c>
      <c r="T3017">
        <v>7</v>
      </c>
      <c r="U3017">
        <v>0</v>
      </c>
      <c r="V3017">
        <v>0</v>
      </c>
      <c r="W3017">
        <v>0</v>
      </c>
      <c r="X3017">
        <v>39.181185318751709</v>
      </c>
      <c r="Y3017">
        <v>0</v>
      </c>
      <c r="Z3017">
        <v>0</v>
      </c>
      <c r="AA3017">
        <v>0</v>
      </c>
      <c r="AB3017">
        <v>33.961898343619808</v>
      </c>
      <c r="AC3017">
        <v>0</v>
      </c>
      <c r="AD3017">
        <v>0</v>
      </c>
      <c r="AE3017">
        <v>73.143083662371509</v>
      </c>
    </row>
    <row r="3018" spans="1:31" x14ac:dyDescent="0.25">
      <c r="A3018">
        <v>1901320</v>
      </c>
      <c r="B3018">
        <v>1</v>
      </c>
      <c r="C3018" t="s">
        <v>80</v>
      </c>
      <c r="D3018" t="s">
        <v>83</v>
      </c>
      <c r="E3018" t="s">
        <v>140</v>
      </c>
      <c r="F3018" t="s">
        <v>8698</v>
      </c>
      <c r="G3018" t="s">
        <v>133</v>
      </c>
      <c r="H3018" t="s">
        <v>134</v>
      </c>
      <c r="I3018" t="s">
        <v>135</v>
      </c>
      <c r="J3018" t="s">
        <v>136</v>
      </c>
      <c r="K3018" t="s">
        <v>137</v>
      </c>
      <c r="L3018" t="s">
        <v>8699</v>
      </c>
      <c r="M3018" t="s">
        <v>8700</v>
      </c>
      <c r="N3018">
        <v>0.72472222200000003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3</v>
      </c>
      <c r="U3018">
        <v>0</v>
      </c>
      <c r="V3018">
        <v>1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1.9490687932654644</v>
      </c>
      <c r="AC3018">
        <v>0</v>
      </c>
      <c r="AD3018">
        <v>1.9100137274649569</v>
      </c>
      <c r="AE3018">
        <v>3.8590825207304214</v>
      </c>
    </row>
    <row r="3019" spans="1:31" x14ac:dyDescent="0.25">
      <c r="A3019">
        <v>1901861</v>
      </c>
      <c r="B3019">
        <v>1</v>
      </c>
      <c r="C3019" t="s">
        <v>80</v>
      </c>
      <c r="D3019" t="s">
        <v>101</v>
      </c>
      <c r="E3019" t="s">
        <v>131</v>
      </c>
      <c r="F3019" t="s">
        <v>8701</v>
      </c>
      <c r="G3019" t="s">
        <v>133</v>
      </c>
      <c r="H3019" t="s">
        <v>134</v>
      </c>
      <c r="I3019" t="s">
        <v>135</v>
      </c>
      <c r="J3019" t="s">
        <v>136</v>
      </c>
      <c r="K3019" t="s">
        <v>137</v>
      </c>
      <c r="L3019" t="s">
        <v>8702</v>
      </c>
      <c r="M3019" t="s">
        <v>8703</v>
      </c>
      <c r="N3019">
        <v>0.91055555499999996</v>
      </c>
      <c r="O3019">
        <v>0</v>
      </c>
      <c r="P3019">
        <v>55</v>
      </c>
      <c r="Q3019">
        <v>0</v>
      </c>
      <c r="R3019">
        <v>7</v>
      </c>
      <c r="S3019">
        <v>0</v>
      </c>
      <c r="T3019">
        <v>19</v>
      </c>
      <c r="U3019">
        <v>0</v>
      </c>
      <c r="V3019">
        <v>0</v>
      </c>
      <c r="W3019">
        <v>0</v>
      </c>
      <c r="X3019">
        <v>17.629265682261483</v>
      </c>
      <c r="Y3019">
        <v>0</v>
      </c>
      <c r="Z3019">
        <v>1.409730456593822</v>
      </c>
      <c r="AA3019">
        <v>0</v>
      </c>
      <c r="AB3019">
        <v>32.445612073390578</v>
      </c>
      <c r="AC3019">
        <v>0</v>
      </c>
      <c r="AD3019">
        <v>0</v>
      </c>
      <c r="AE3019">
        <v>51.484608212245881</v>
      </c>
    </row>
    <row r="3020" spans="1:31" x14ac:dyDescent="0.25">
      <c r="A3020">
        <v>1901612</v>
      </c>
      <c r="B3020">
        <v>1</v>
      </c>
      <c r="C3020" t="s">
        <v>80</v>
      </c>
      <c r="D3020" t="s">
        <v>90</v>
      </c>
      <c r="E3020" t="s">
        <v>131</v>
      </c>
      <c r="F3020" t="s">
        <v>7648</v>
      </c>
      <c r="G3020" t="s">
        <v>133</v>
      </c>
      <c r="H3020" t="s">
        <v>134</v>
      </c>
      <c r="I3020" t="s">
        <v>135</v>
      </c>
      <c r="J3020" t="s">
        <v>136</v>
      </c>
      <c r="K3020" t="s">
        <v>137</v>
      </c>
      <c r="L3020" t="s">
        <v>8704</v>
      </c>
      <c r="M3020" t="s">
        <v>8705</v>
      </c>
      <c r="N3020">
        <v>4.4511111110000003</v>
      </c>
      <c r="O3020">
        <v>0</v>
      </c>
      <c r="P3020">
        <v>268</v>
      </c>
      <c r="Q3020">
        <v>0</v>
      </c>
      <c r="R3020">
        <v>0</v>
      </c>
      <c r="S3020">
        <v>0</v>
      </c>
      <c r="T3020">
        <v>42</v>
      </c>
      <c r="U3020">
        <v>0</v>
      </c>
      <c r="V3020">
        <v>0</v>
      </c>
      <c r="W3020">
        <v>0</v>
      </c>
      <c r="X3020">
        <v>352.69490544818785</v>
      </c>
      <c r="Y3020">
        <v>0</v>
      </c>
      <c r="Z3020">
        <v>0</v>
      </c>
      <c r="AA3020">
        <v>0</v>
      </c>
      <c r="AB3020">
        <v>257.29090716002929</v>
      </c>
      <c r="AC3020">
        <v>0</v>
      </c>
      <c r="AD3020">
        <v>0</v>
      </c>
      <c r="AE3020">
        <v>609.9858126082172</v>
      </c>
    </row>
    <row r="3021" spans="1:31" x14ac:dyDescent="0.25">
      <c r="A3021">
        <v>1901071</v>
      </c>
      <c r="B3021">
        <v>1</v>
      </c>
      <c r="C3021" t="s">
        <v>80</v>
      </c>
      <c r="D3021" t="s">
        <v>96</v>
      </c>
      <c r="E3021" t="s">
        <v>160</v>
      </c>
      <c r="F3021" t="s">
        <v>8387</v>
      </c>
      <c r="G3021" t="s">
        <v>1162</v>
      </c>
      <c r="H3021" t="s">
        <v>134</v>
      </c>
      <c r="I3021" t="s">
        <v>135</v>
      </c>
      <c r="J3021" t="s">
        <v>136</v>
      </c>
      <c r="K3021" t="s">
        <v>137</v>
      </c>
      <c r="L3021" t="s">
        <v>8706</v>
      </c>
      <c r="M3021" t="s">
        <v>8707</v>
      </c>
      <c r="N3021">
        <v>10.220833333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12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321.41210114465639</v>
      </c>
      <c r="AC3021">
        <v>0</v>
      </c>
      <c r="AD3021">
        <v>0</v>
      </c>
      <c r="AE3021">
        <v>321.41210114465639</v>
      </c>
    </row>
    <row r="3022" spans="1:31" x14ac:dyDescent="0.25">
      <c r="A3022">
        <v>1901512</v>
      </c>
      <c r="B3022">
        <v>1</v>
      </c>
      <c r="C3022" t="s">
        <v>80</v>
      </c>
      <c r="D3022" t="s">
        <v>99</v>
      </c>
      <c r="E3022" t="s">
        <v>149</v>
      </c>
      <c r="F3022" t="s">
        <v>2988</v>
      </c>
      <c r="G3022" t="s">
        <v>151</v>
      </c>
      <c r="H3022" t="s">
        <v>134</v>
      </c>
      <c r="I3022" t="s">
        <v>135</v>
      </c>
      <c r="J3022" t="s">
        <v>136</v>
      </c>
      <c r="K3022" t="s">
        <v>137</v>
      </c>
      <c r="L3022" t="s">
        <v>8708</v>
      </c>
      <c r="M3022" t="s">
        <v>8709</v>
      </c>
      <c r="N3022">
        <v>3.4722222220000001</v>
      </c>
      <c r="O3022">
        <v>0</v>
      </c>
      <c r="P3022">
        <v>33</v>
      </c>
      <c r="Q3022">
        <v>0</v>
      </c>
      <c r="R3022">
        <v>1</v>
      </c>
      <c r="S3022">
        <v>0</v>
      </c>
      <c r="T3022">
        <v>35</v>
      </c>
      <c r="U3022">
        <v>0</v>
      </c>
      <c r="V3022">
        <v>1</v>
      </c>
      <c r="W3022">
        <v>0</v>
      </c>
      <c r="X3022">
        <v>24.600774827342423</v>
      </c>
      <c r="Y3022">
        <v>0</v>
      </c>
      <c r="Z3022">
        <v>0.2104927964369778</v>
      </c>
      <c r="AA3022">
        <v>0</v>
      </c>
      <c r="AB3022">
        <v>350.46914440732604</v>
      </c>
      <c r="AC3022">
        <v>0</v>
      </c>
      <c r="AD3022">
        <v>82.663755225839978</v>
      </c>
      <c r="AE3022">
        <v>457.94416725694543</v>
      </c>
    </row>
    <row r="3023" spans="1:31" x14ac:dyDescent="0.25">
      <c r="A3023">
        <v>1901755</v>
      </c>
      <c r="B3023">
        <v>1</v>
      </c>
      <c r="C3023" t="s">
        <v>80</v>
      </c>
      <c r="D3023" t="s">
        <v>92</v>
      </c>
      <c r="E3023" t="s">
        <v>140</v>
      </c>
      <c r="F3023" t="s">
        <v>8710</v>
      </c>
      <c r="G3023" t="s">
        <v>217</v>
      </c>
      <c r="H3023" t="s">
        <v>134</v>
      </c>
      <c r="I3023" t="s">
        <v>135</v>
      </c>
      <c r="J3023" t="s">
        <v>136</v>
      </c>
      <c r="K3023" t="s">
        <v>137</v>
      </c>
      <c r="L3023" t="s">
        <v>8711</v>
      </c>
      <c r="M3023" t="s">
        <v>8712</v>
      </c>
      <c r="N3023">
        <v>5.7666666659999999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2.2846639966654618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2.2846639966654618</v>
      </c>
    </row>
    <row r="3024" spans="1:31" x14ac:dyDescent="0.25">
      <c r="A3024">
        <v>1901363</v>
      </c>
      <c r="B3024">
        <v>1</v>
      </c>
      <c r="C3024" t="s">
        <v>81</v>
      </c>
      <c r="D3024" t="s">
        <v>122</v>
      </c>
      <c r="E3024" t="s">
        <v>160</v>
      </c>
      <c r="F3024" t="s">
        <v>8713</v>
      </c>
      <c r="G3024" t="s">
        <v>162</v>
      </c>
      <c r="H3024" t="s">
        <v>134</v>
      </c>
      <c r="I3024" t="s">
        <v>135</v>
      </c>
      <c r="J3024" t="s">
        <v>136</v>
      </c>
      <c r="K3024" t="s">
        <v>137</v>
      </c>
      <c r="L3024" t="s">
        <v>8714</v>
      </c>
      <c r="M3024" t="s">
        <v>8715</v>
      </c>
      <c r="N3024">
        <v>1.7833333330000001</v>
      </c>
      <c r="O3024">
        <v>0</v>
      </c>
      <c r="P3024">
        <v>198</v>
      </c>
      <c r="Q3024">
        <v>0</v>
      </c>
      <c r="R3024">
        <v>0</v>
      </c>
      <c r="S3024">
        <v>0</v>
      </c>
      <c r="T3024">
        <v>58</v>
      </c>
      <c r="U3024">
        <v>0</v>
      </c>
      <c r="V3024">
        <v>0</v>
      </c>
      <c r="W3024">
        <v>0</v>
      </c>
      <c r="X3024">
        <v>67.21122413645368</v>
      </c>
      <c r="Y3024">
        <v>0</v>
      </c>
      <c r="Z3024">
        <v>0</v>
      </c>
      <c r="AA3024">
        <v>0</v>
      </c>
      <c r="AB3024">
        <v>127.08633305162043</v>
      </c>
      <c r="AC3024">
        <v>0</v>
      </c>
      <c r="AD3024">
        <v>0</v>
      </c>
      <c r="AE3024">
        <v>194.29755718807411</v>
      </c>
    </row>
    <row r="3025" spans="1:31" x14ac:dyDescent="0.25">
      <c r="A3025">
        <v>1901904</v>
      </c>
      <c r="B3025">
        <v>1</v>
      </c>
      <c r="C3025" t="s">
        <v>80</v>
      </c>
      <c r="D3025" t="s">
        <v>110</v>
      </c>
      <c r="E3025" t="s">
        <v>131</v>
      </c>
      <c r="F3025" t="s">
        <v>2649</v>
      </c>
      <c r="G3025" t="s">
        <v>133</v>
      </c>
      <c r="H3025" t="s">
        <v>134</v>
      </c>
      <c r="I3025" t="s">
        <v>135</v>
      </c>
      <c r="J3025" t="s">
        <v>136</v>
      </c>
      <c r="K3025" t="s">
        <v>137</v>
      </c>
      <c r="L3025" t="s">
        <v>8716</v>
      </c>
      <c r="M3025" t="s">
        <v>8717</v>
      </c>
      <c r="N3025">
        <v>0.66888888800000001</v>
      </c>
      <c r="O3025">
        <v>0</v>
      </c>
      <c r="P3025">
        <v>293</v>
      </c>
      <c r="Q3025">
        <v>0</v>
      </c>
      <c r="R3025">
        <v>0</v>
      </c>
      <c r="S3025">
        <v>0</v>
      </c>
      <c r="T3025">
        <v>19</v>
      </c>
      <c r="U3025">
        <v>0</v>
      </c>
      <c r="V3025">
        <v>0</v>
      </c>
      <c r="W3025">
        <v>0</v>
      </c>
      <c r="X3025">
        <v>91.400773170770208</v>
      </c>
      <c r="Y3025">
        <v>0</v>
      </c>
      <c r="Z3025">
        <v>0</v>
      </c>
      <c r="AA3025">
        <v>0</v>
      </c>
      <c r="AB3025">
        <v>10.575315487896413</v>
      </c>
      <c r="AC3025">
        <v>0</v>
      </c>
      <c r="AD3025">
        <v>0</v>
      </c>
      <c r="AE3025">
        <v>101.97608865866663</v>
      </c>
    </row>
    <row r="3026" spans="1:31" x14ac:dyDescent="0.25">
      <c r="A3026">
        <v>1901383</v>
      </c>
      <c r="B3026">
        <v>1</v>
      </c>
      <c r="C3026" t="s">
        <v>80</v>
      </c>
      <c r="D3026" t="s">
        <v>103</v>
      </c>
      <c r="E3026" t="s">
        <v>131</v>
      </c>
      <c r="F3026" t="s">
        <v>8718</v>
      </c>
      <c r="G3026" t="s">
        <v>133</v>
      </c>
      <c r="H3026" t="s">
        <v>134</v>
      </c>
      <c r="I3026" t="s">
        <v>135</v>
      </c>
      <c r="J3026" t="s">
        <v>136</v>
      </c>
      <c r="K3026" t="s">
        <v>137</v>
      </c>
      <c r="L3026" t="s">
        <v>8719</v>
      </c>
      <c r="M3026" t="s">
        <v>8720</v>
      </c>
      <c r="N3026">
        <v>0.389444444</v>
      </c>
      <c r="O3026">
        <v>0</v>
      </c>
      <c r="P3026">
        <v>73</v>
      </c>
      <c r="Q3026">
        <v>0</v>
      </c>
      <c r="R3026">
        <v>0</v>
      </c>
      <c r="S3026">
        <v>0</v>
      </c>
      <c r="T3026">
        <v>2</v>
      </c>
      <c r="U3026">
        <v>0</v>
      </c>
      <c r="V3026">
        <v>0</v>
      </c>
      <c r="W3026">
        <v>0</v>
      </c>
      <c r="X3026">
        <v>7.7358270201559405</v>
      </c>
      <c r="Y3026">
        <v>0</v>
      </c>
      <c r="Z3026">
        <v>0</v>
      </c>
      <c r="AA3026">
        <v>0</v>
      </c>
      <c r="AB3026">
        <v>0.98193429964453438</v>
      </c>
      <c r="AC3026">
        <v>0</v>
      </c>
      <c r="AD3026">
        <v>0</v>
      </c>
      <c r="AE3026">
        <v>8.7177613198004753</v>
      </c>
    </row>
    <row r="3027" spans="1:31" x14ac:dyDescent="0.25">
      <c r="A3027">
        <v>1901028</v>
      </c>
      <c r="B3027">
        <v>1</v>
      </c>
      <c r="C3027" t="s">
        <v>81</v>
      </c>
      <c r="D3027" t="s">
        <v>120</v>
      </c>
      <c r="E3027" t="s">
        <v>131</v>
      </c>
      <c r="F3027" t="s">
        <v>8721</v>
      </c>
      <c r="G3027" t="s">
        <v>133</v>
      </c>
      <c r="H3027" t="s">
        <v>134</v>
      </c>
      <c r="I3027" t="s">
        <v>135</v>
      </c>
      <c r="J3027" t="s">
        <v>136</v>
      </c>
      <c r="K3027" t="s">
        <v>137</v>
      </c>
      <c r="L3027" t="s">
        <v>8722</v>
      </c>
      <c r="M3027" t="s">
        <v>8723</v>
      </c>
      <c r="N3027">
        <v>1.741944444</v>
      </c>
      <c r="O3027">
        <v>0</v>
      </c>
      <c r="P3027">
        <v>26</v>
      </c>
      <c r="Q3027">
        <v>0</v>
      </c>
      <c r="R3027">
        <v>9</v>
      </c>
      <c r="S3027">
        <v>0</v>
      </c>
      <c r="T3027">
        <v>11</v>
      </c>
      <c r="U3027">
        <v>0</v>
      </c>
      <c r="V3027">
        <v>1</v>
      </c>
      <c r="W3027">
        <v>0</v>
      </c>
      <c r="X3027">
        <v>10.265125842041151</v>
      </c>
      <c r="Y3027">
        <v>0</v>
      </c>
      <c r="Z3027">
        <v>19.774964697102551</v>
      </c>
      <c r="AA3027">
        <v>0</v>
      </c>
      <c r="AB3027">
        <v>10.223370976078796</v>
      </c>
      <c r="AC3027">
        <v>0</v>
      </c>
      <c r="AD3027">
        <v>0.83777115562257487</v>
      </c>
      <c r="AE3027">
        <v>41.101232670845071</v>
      </c>
    </row>
    <row r="3028" spans="1:31" x14ac:dyDescent="0.25">
      <c r="A3028">
        <v>1901360</v>
      </c>
      <c r="B3028">
        <v>1</v>
      </c>
      <c r="C3028" t="s">
        <v>80</v>
      </c>
      <c r="D3028" t="s">
        <v>98</v>
      </c>
      <c r="E3028" t="s">
        <v>220</v>
      </c>
      <c r="F3028" t="s">
        <v>8724</v>
      </c>
      <c r="G3028" t="s">
        <v>156</v>
      </c>
      <c r="H3028" t="s">
        <v>157</v>
      </c>
      <c r="I3028" t="s">
        <v>135</v>
      </c>
      <c r="J3028" t="s">
        <v>136</v>
      </c>
      <c r="K3028" t="s">
        <v>137</v>
      </c>
      <c r="L3028" t="s">
        <v>8725</v>
      </c>
      <c r="M3028" t="s">
        <v>8726</v>
      </c>
      <c r="N3028">
        <v>1.064444444</v>
      </c>
      <c r="O3028">
        <v>0</v>
      </c>
      <c r="P3028">
        <v>76</v>
      </c>
      <c r="Q3028">
        <v>0</v>
      </c>
      <c r="R3028">
        <v>15</v>
      </c>
      <c r="S3028">
        <v>0</v>
      </c>
      <c r="T3028">
        <v>24</v>
      </c>
      <c r="U3028">
        <v>0</v>
      </c>
      <c r="V3028">
        <v>0</v>
      </c>
      <c r="W3028">
        <v>0</v>
      </c>
      <c r="X3028">
        <v>34.466644107701001</v>
      </c>
      <c r="Y3028">
        <v>0</v>
      </c>
      <c r="Z3028">
        <v>41.550355823937373</v>
      </c>
      <c r="AA3028">
        <v>0</v>
      </c>
      <c r="AB3028">
        <v>40.216749585017851</v>
      </c>
      <c r="AC3028">
        <v>0</v>
      </c>
      <c r="AD3028">
        <v>0</v>
      </c>
      <c r="AE3028">
        <v>116.23374951665622</v>
      </c>
    </row>
    <row r="3029" spans="1:31" x14ac:dyDescent="0.25">
      <c r="A3029">
        <v>1901692</v>
      </c>
      <c r="B3029">
        <v>1</v>
      </c>
      <c r="C3029" t="s">
        <v>81</v>
      </c>
      <c r="D3029" t="s">
        <v>118</v>
      </c>
      <c r="E3029" t="s">
        <v>131</v>
      </c>
      <c r="F3029" t="s">
        <v>6667</v>
      </c>
      <c r="G3029" t="s">
        <v>133</v>
      </c>
      <c r="H3029" t="s">
        <v>134</v>
      </c>
      <c r="I3029" t="s">
        <v>135</v>
      </c>
      <c r="J3029" t="s">
        <v>136</v>
      </c>
      <c r="K3029" t="s">
        <v>137</v>
      </c>
      <c r="L3029" t="s">
        <v>8727</v>
      </c>
      <c r="M3029" t="s">
        <v>8728</v>
      </c>
      <c r="N3029">
        <v>1.645</v>
      </c>
      <c r="O3029">
        <v>0</v>
      </c>
      <c r="P3029">
        <v>39</v>
      </c>
      <c r="Q3029">
        <v>0</v>
      </c>
      <c r="R3029">
        <v>0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21.674125429581732</v>
      </c>
      <c r="Y3029">
        <v>0</v>
      </c>
      <c r="Z3029">
        <v>0</v>
      </c>
      <c r="AA3029">
        <v>0</v>
      </c>
      <c r="AB3029">
        <v>1.0091921250121101</v>
      </c>
      <c r="AC3029">
        <v>0</v>
      </c>
      <c r="AD3029">
        <v>0</v>
      </c>
      <c r="AE3029">
        <v>22.683317554593842</v>
      </c>
    </row>
    <row r="3030" spans="1:31" x14ac:dyDescent="0.25">
      <c r="A3030">
        <v>1901429</v>
      </c>
      <c r="B3030">
        <v>1</v>
      </c>
      <c r="C3030" t="s">
        <v>80</v>
      </c>
      <c r="D3030" t="s">
        <v>103</v>
      </c>
      <c r="E3030" t="s">
        <v>131</v>
      </c>
      <c r="F3030" t="s">
        <v>8729</v>
      </c>
      <c r="G3030" t="s">
        <v>133</v>
      </c>
      <c r="H3030" t="s">
        <v>134</v>
      </c>
      <c r="I3030" t="s">
        <v>135</v>
      </c>
      <c r="J3030" t="s">
        <v>136</v>
      </c>
      <c r="K3030" t="s">
        <v>137</v>
      </c>
      <c r="L3030" t="s">
        <v>8730</v>
      </c>
      <c r="M3030" t="s">
        <v>8731</v>
      </c>
      <c r="N3030">
        <v>0.54722222200000004</v>
      </c>
      <c r="O3030">
        <v>0</v>
      </c>
      <c r="P3030">
        <v>15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2.1225626431643163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2.1225626431643163</v>
      </c>
    </row>
    <row r="3031" spans="1:31" x14ac:dyDescent="0.25">
      <c r="A3031">
        <v>1901761</v>
      </c>
      <c r="B3031">
        <v>1</v>
      </c>
      <c r="C3031" t="s">
        <v>81</v>
      </c>
      <c r="D3031" t="s">
        <v>112</v>
      </c>
      <c r="E3031" t="s">
        <v>131</v>
      </c>
      <c r="F3031" t="s">
        <v>8732</v>
      </c>
      <c r="G3031" t="s">
        <v>133</v>
      </c>
      <c r="H3031" t="s">
        <v>134</v>
      </c>
      <c r="I3031" t="s">
        <v>135</v>
      </c>
      <c r="J3031" t="s">
        <v>136</v>
      </c>
      <c r="K3031" t="s">
        <v>137</v>
      </c>
      <c r="L3031" t="s">
        <v>8733</v>
      </c>
      <c r="M3031" t="s">
        <v>8734</v>
      </c>
      <c r="N3031">
        <v>2.2374999999999998</v>
      </c>
      <c r="O3031">
        <v>0</v>
      </c>
      <c r="P3031">
        <v>199</v>
      </c>
      <c r="Q3031">
        <v>0</v>
      </c>
      <c r="R3031">
        <v>2</v>
      </c>
      <c r="S3031">
        <v>0</v>
      </c>
      <c r="T3031">
        <v>7</v>
      </c>
      <c r="U3031">
        <v>0</v>
      </c>
      <c r="V3031">
        <v>0</v>
      </c>
      <c r="W3031">
        <v>0</v>
      </c>
      <c r="X3031">
        <v>97.511607417113908</v>
      </c>
      <c r="Y3031">
        <v>0</v>
      </c>
      <c r="Z3031">
        <v>0.17346271454085166</v>
      </c>
      <c r="AA3031">
        <v>0</v>
      </c>
      <c r="AB3031">
        <v>8.6855018122222205</v>
      </c>
      <c r="AC3031">
        <v>0</v>
      </c>
      <c r="AD3031">
        <v>0</v>
      </c>
      <c r="AE3031">
        <v>106.37057194387697</v>
      </c>
    </row>
    <row r="3032" spans="1:31" x14ac:dyDescent="0.25">
      <c r="A3032">
        <v>1901406</v>
      </c>
      <c r="B3032">
        <v>1</v>
      </c>
      <c r="C3032" t="s">
        <v>80</v>
      </c>
      <c r="D3032" t="s">
        <v>105</v>
      </c>
      <c r="E3032" t="s">
        <v>160</v>
      </c>
      <c r="F3032" t="s">
        <v>8735</v>
      </c>
      <c r="G3032" t="s">
        <v>279</v>
      </c>
      <c r="H3032" t="s">
        <v>134</v>
      </c>
      <c r="I3032" t="s">
        <v>135</v>
      </c>
      <c r="J3032" t="s">
        <v>136</v>
      </c>
      <c r="K3032" t="s">
        <v>137</v>
      </c>
      <c r="L3032" t="s">
        <v>8736</v>
      </c>
      <c r="M3032" t="s">
        <v>8737</v>
      </c>
      <c r="N3032">
        <v>2.0249999999999999</v>
      </c>
      <c r="O3032">
        <v>0</v>
      </c>
      <c r="P3032">
        <v>111</v>
      </c>
      <c r="Q3032">
        <v>0</v>
      </c>
      <c r="R3032">
        <v>0</v>
      </c>
      <c r="S3032">
        <v>0</v>
      </c>
      <c r="T3032">
        <v>26</v>
      </c>
      <c r="U3032">
        <v>0</v>
      </c>
      <c r="V3032">
        <v>0</v>
      </c>
      <c r="W3032">
        <v>0</v>
      </c>
      <c r="X3032">
        <v>78.948848118952867</v>
      </c>
      <c r="Y3032">
        <v>0</v>
      </c>
      <c r="Z3032">
        <v>0</v>
      </c>
      <c r="AA3032">
        <v>0</v>
      </c>
      <c r="AB3032">
        <v>62.524704307310962</v>
      </c>
      <c r="AC3032">
        <v>0</v>
      </c>
      <c r="AD3032">
        <v>0</v>
      </c>
      <c r="AE3032">
        <v>141.47355242626384</v>
      </c>
    </row>
    <row r="3033" spans="1:31" x14ac:dyDescent="0.25">
      <c r="A3033">
        <v>1901074</v>
      </c>
      <c r="B3033">
        <v>1</v>
      </c>
      <c r="C3033" t="s">
        <v>80</v>
      </c>
      <c r="D3033" t="s">
        <v>98</v>
      </c>
      <c r="E3033" t="s">
        <v>149</v>
      </c>
      <c r="F3033" t="s">
        <v>8738</v>
      </c>
      <c r="G3033" t="s">
        <v>483</v>
      </c>
      <c r="H3033" t="s">
        <v>134</v>
      </c>
      <c r="I3033" t="s">
        <v>135</v>
      </c>
      <c r="J3033" t="s">
        <v>136</v>
      </c>
      <c r="K3033" t="s">
        <v>137</v>
      </c>
      <c r="L3033" t="s">
        <v>8739</v>
      </c>
      <c r="M3033" t="s">
        <v>8740</v>
      </c>
      <c r="N3033">
        <v>4.9961111110000003</v>
      </c>
      <c r="O3033">
        <v>0</v>
      </c>
      <c r="P3033">
        <v>0</v>
      </c>
      <c r="Q3033">
        <v>0</v>
      </c>
      <c r="R3033">
        <v>13</v>
      </c>
      <c r="S3033">
        <v>0</v>
      </c>
      <c r="T3033">
        <v>4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298.68260879893847</v>
      </c>
      <c r="AA3033">
        <v>0</v>
      </c>
      <c r="AB3033">
        <v>77.892762324121691</v>
      </c>
      <c r="AC3033">
        <v>0</v>
      </c>
      <c r="AD3033">
        <v>0</v>
      </c>
      <c r="AE3033">
        <v>376.57537112306017</v>
      </c>
    </row>
    <row r="3034" spans="1:31" x14ac:dyDescent="0.25">
      <c r="A3034">
        <v>1901552</v>
      </c>
      <c r="B3034">
        <v>1</v>
      </c>
      <c r="C3034" t="s">
        <v>81</v>
      </c>
      <c r="D3034" t="s">
        <v>118</v>
      </c>
      <c r="E3034" t="s">
        <v>131</v>
      </c>
      <c r="F3034" t="s">
        <v>6742</v>
      </c>
      <c r="G3034" t="s">
        <v>133</v>
      </c>
      <c r="H3034" t="s">
        <v>134</v>
      </c>
      <c r="I3034" t="s">
        <v>135</v>
      </c>
      <c r="J3034" t="s">
        <v>136</v>
      </c>
      <c r="K3034" t="s">
        <v>137</v>
      </c>
      <c r="L3034" t="s">
        <v>8741</v>
      </c>
      <c r="M3034" t="s">
        <v>8742</v>
      </c>
      <c r="N3034">
        <v>5.3475000000000001</v>
      </c>
      <c r="O3034">
        <v>0</v>
      </c>
      <c r="P3034">
        <v>15</v>
      </c>
      <c r="Q3034">
        <v>0</v>
      </c>
      <c r="R3034">
        <v>1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28.727915486119681</v>
      </c>
      <c r="Y3034">
        <v>0</v>
      </c>
      <c r="Z3034">
        <v>16.079820178769708</v>
      </c>
      <c r="AA3034">
        <v>0</v>
      </c>
      <c r="AB3034">
        <v>0</v>
      </c>
      <c r="AC3034">
        <v>0</v>
      </c>
      <c r="AD3034">
        <v>0</v>
      </c>
      <c r="AE3034">
        <v>44.807735664889393</v>
      </c>
    </row>
    <row r="3035" spans="1:31" x14ac:dyDescent="0.25">
      <c r="A3035">
        <v>1901569</v>
      </c>
      <c r="B3035">
        <v>1</v>
      </c>
      <c r="C3035" t="s">
        <v>81</v>
      </c>
      <c r="D3035" t="s">
        <v>118</v>
      </c>
      <c r="E3035" t="s">
        <v>131</v>
      </c>
      <c r="F3035" t="s">
        <v>6667</v>
      </c>
      <c r="G3035" t="s">
        <v>133</v>
      </c>
      <c r="H3035" t="s">
        <v>134</v>
      </c>
      <c r="I3035" t="s">
        <v>135</v>
      </c>
      <c r="J3035" t="s">
        <v>136</v>
      </c>
      <c r="K3035" t="s">
        <v>137</v>
      </c>
      <c r="L3035" t="s">
        <v>8743</v>
      </c>
      <c r="M3035" t="s">
        <v>8744</v>
      </c>
      <c r="N3035">
        <v>1.9125000000000001</v>
      </c>
      <c r="O3035">
        <v>0</v>
      </c>
      <c r="P3035">
        <v>39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24.042838108924052</v>
      </c>
      <c r="Y3035">
        <v>0</v>
      </c>
      <c r="Z3035">
        <v>0</v>
      </c>
      <c r="AA3035">
        <v>0</v>
      </c>
      <c r="AB3035">
        <v>1.3927261728747879</v>
      </c>
      <c r="AC3035">
        <v>0</v>
      </c>
      <c r="AD3035">
        <v>0</v>
      </c>
      <c r="AE3035">
        <v>25.43556428179884</v>
      </c>
    </row>
    <row r="3036" spans="1:31" x14ac:dyDescent="0.25">
      <c r="A3036">
        <v>1901529</v>
      </c>
      <c r="B3036">
        <v>1</v>
      </c>
      <c r="C3036" t="s">
        <v>81</v>
      </c>
      <c r="D3036" t="s">
        <v>120</v>
      </c>
      <c r="E3036" t="s">
        <v>149</v>
      </c>
      <c r="F3036" t="s">
        <v>8745</v>
      </c>
      <c r="G3036" t="s">
        <v>151</v>
      </c>
      <c r="H3036" t="s">
        <v>134</v>
      </c>
      <c r="I3036" t="s">
        <v>135</v>
      </c>
      <c r="J3036" t="s">
        <v>136</v>
      </c>
      <c r="K3036" t="s">
        <v>137</v>
      </c>
      <c r="L3036" t="s">
        <v>8746</v>
      </c>
      <c r="M3036" t="s">
        <v>8747</v>
      </c>
      <c r="N3036">
        <v>0.64416666600000005</v>
      </c>
      <c r="O3036">
        <v>0</v>
      </c>
      <c r="P3036">
        <v>238</v>
      </c>
      <c r="Q3036">
        <v>0</v>
      </c>
      <c r="R3036">
        <v>0</v>
      </c>
      <c r="S3036">
        <v>0</v>
      </c>
      <c r="T3036">
        <v>36</v>
      </c>
      <c r="U3036">
        <v>0</v>
      </c>
      <c r="V3036">
        <v>0</v>
      </c>
      <c r="W3036">
        <v>0</v>
      </c>
      <c r="X3036">
        <v>43.146539274574479</v>
      </c>
      <c r="Y3036">
        <v>0</v>
      </c>
      <c r="Z3036">
        <v>0</v>
      </c>
      <c r="AA3036">
        <v>0</v>
      </c>
      <c r="AB3036">
        <v>29.727518354217498</v>
      </c>
      <c r="AC3036">
        <v>0</v>
      </c>
      <c r="AD3036">
        <v>0</v>
      </c>
      <c r="AE3036">
        <v>72.874057628791974</v>
      </c>
    </row>
    <row r="3037" spans="1:31" x14ac:dyDescent="0.25">
      <c r="A3037">
        <v>1901283</v>
      </c>
      <c r="B3037">
        <v>1</v>
      </c>
      <c r="C3037" t="s">
        <v>80</v>
      </c>
      <c r="D3037" t="s">
        <v>106</v>
      </c>
      <c r="E3037" t="s">
        <v>131</v>
      </c>
      <c r="F3037" t="s">
        <v>8748</v>
      </c>
      <c r="G3037" t="s">
        <v>133</v>
      </c>
      <c r="H3037" t="s">
        <v>134</v>
      </c>
      <c r="I3037" t="s">
        <v>135</v>
      </c>
      <c r="J3037" t="s">
        <v>136</v>
      </c>
      <c r="K3037" t="s">
        <v>137</v>
      </c>
      <c r="L3037" t="s">
        <v>8749</v>
      </c>
      <c r="M3037" t="s">
        <v>8750</v>
      </c>
      <c r="N3037">
        <v>3.062777777</v>
      </c>
      <c r="O3037">
        <v>0</v>
      </c>
      <c r="P3037">
        <v>8</v>
      </c>
      <c r="Q3037">
        <v>0</v>
      </c>
      <c r="R3037">
        <v>2</v>
      </c>
      <c r="S3037">
        <v>0</v>
      </c>
      <c r="T3037">
        <v>2</v>
      </c>
      <c r="U3037">
        <v>0</v>
      </c>
      <c r="V3037">
        <v>0</v>
      </c>
      <c r="W3037">
        <v>0</v>
      </c>
      <c r="X3037">
        <v>26.003049010473521</v>
      </c>
      <c r="Y3037">
        <v>0</v>
      </c>
      <c r="Z3037">
        <v>14.516534118746616</v>
      </c>
      <c r="AA3037">
        <v>0</v>
      </c>
      <c r="AB3037">
        <v>17.924230136656686</v>
      </c>
      <c r="AC3037">
        <v>0</v>
      </c>
      <c r="AD3037">
        <v>0</v>
      </c>
      <c r="AE3037">
        <v>58.443813265876827</v>
      </c>
    </row>
    <row r="3038" spans="1:31" x14ac:dyDescent="0.25">
      <c r="A3038">
        <v>1901964</v>
      </c>
      <c r="B3038">
        <v>1</v>
      </c>
      <c r="C3038" t="s">
        <v>80</v>
      </c>
      <c r="D3038" t="s">
        <v>97</v>
      </c>
      <c r="E3038" t="s">
        <v>149</v>
      </c>
      <c r="F3038" t="s">
        <v>8751</v>
      </c>
      <c r="G3038" t="s">
        <v>151</v>
      </c>
      <c r="H3038" t="s">
        <v>134</v>
      </c>
      <c r="I3038" t="s">
        <v>135</v>
      </c>
      <c r="J3038" t="s">
        <v>136</v>
      </c>
      <c r="K3038" t="s">
        <v>137</v>
      </c>
      <c r="L3038" t="s">
        <v>8130</v>
      </c>
      <c r="M3038" t="s">
        <v>8752</v>
      </c>
      <c r="N3038">
        <v>1.8927777770000001</v>
      </c>
      <c r="O3038">
        <v>0</v>
      </c>
      <c r="P3038">
        <v>16</v>
      </c>
      <c r="Q3038">
        <v>0</v>
      </c>
      <c r="R3038">
        <v>61</v>
      </c>
      <c r="S3038">
        <v>0</v>
      </c>
      <c r="T3038">
        <v>8</v>
      </c>
      <c r="U3038">
        <v>0</v>
      </c>
      <c r="V3038">
        <v>0</v>
      </c>
      <c r="W3038">
        <v>0</v>
      </c>
      <c r="X3038">
        <v>26.737888899552168</v>
      </c>
      <c r="Y3038">
        <v>0</v>
      </c>
      <c r="Z3038">
        <v>69.989080627774101</v>
      </c>
      <c r="AA3038">
        <v>0</v>
      </c>
      <c r="AB3038">
        <v>16.327862875572578</v>
      </c>
      <c r="AC3038">
        <v>0</v>
      </c>
      <c r="AD3038">
        <v>0</v>
      </c>
      <c r="AE3038">
        <v>113.05483240289885</v>
      </c>
    </row>
    <row r="3039" spans="1:31" x14ac:dyDescent="0.25">
      <c r="A3039">
        <v>1901987</v>
      </c>
      <c r="B3039">
        <v>1</v>
      </c>
      <c r="C3039" t="s">
        <v>81</v>
      </c>
      <c r="D3039" t="s">
        <v>123</v>
      </c>
      <c r="E3039" t="s">
        <v>131</v>
      </c>
      <c r="F3039" t="s">
        <v>7622</v>
      </c>
      <c r="G3039" t="s">
        <v>133</v>
      </c>
      <c r="H3039" t="s">
        <v>134</v>
      </c>
      <c r="I3039" t="s">
        <v>135</v>
      </c>
      <c r="J3039" t="s">
        <v>136</v>
      </c>
      <c r="K3039" t="s">
        <v>137</v>
      </c>
      <c r="L3039" t="s">
        <v>8753</v>
      </c>
      <c r="M3039" t="s">
        <v>8754</v>
      </c>
      <c r="N3039">
        <v>1.0249999999999999</v>
      </c>
      <c r="O3039">
        <v>0</v>
      </c>
      <c r="P3039">
        <v>523</v>
      </c>
      <c r="Q3039">
        <v>0</v>
      </c>
      <c r="R3039">
        <v>0</v>
      </c>
      <c r="S3039">
        <v>0</v>
      </c>
      <c r="T3039">
        <v>44</v>
      </c>
      <c r="U3039">
        <v>0</v>
      </c>
      <c r="V3039">
        <v>1</v>
      </c>
      <c r="W3039">
        <v>0</v>
      </c>
      <c r="X3039">
        <v>145.94060196802431</v>
      </c>
      <c r="Y3039">
        <v>0</v>
      </c>
      <c r="Z3039">
        <v>0</v>
      </c>
      <c r="AA3039">
        <v>0</v>
      </c>
      <c r="AB3039">
        <v>18.954072996181541</v>
      </c>
      <c r="AC3039">
        <v>0</v>
      </c>
      <c r="AD3039">
        <v>5.5543058822266582</v>
      </c>
      <c r="AE3039">
        <v>170.44898084643251</v>
      </c>
    </row>
    <row r="3040" spans="1:31" x14ac:dyDescent="0.25">
      <c r="A3040">
        <v>1901111</v>
      </c>
      <c r="B3040">
        <v>1</v>
      </c>
      <c r="C3040" t="s">
        <v>80</v>
      </c>
      <c r="D3040" t="s">
        <v>83</v>
      </c>
      <c r="E3040" t="s">
        <v>131</v>
      </c>
      <c r="F3040" t="s">
        <v>2781</v>
      </c>
      <c r="G3040" t="s">
        <v>446</v>
      </c>
      <c r="H3040" t="s">
        <v>134</v>
      </c>
      <c r="I3040" t="s">
        <v>135</v>
      </c>
      <c r="J3040" t="s">
        <v>136</v>
      </c>
      <c r="K3040" t="s">
        <v>137</v>
      </c>
      <c r="L3040" t="s">
        <v>8755</v>
      </c>
      <c r="M3040" t="s">
        <v>8756</v>
      </c>
      <c r="N3040">
        <v>5.9375</v>
      </c>
      <c r="O3040">
        <v>0</v>
      </c>
      <c r="P3040">
        <v>215</v>
      </c>
      <c r="Q3040">
        <v>0</v>
      </c>
      <c r="R3040">
        <v>0</v>
      </c>
      <c r="S3040">
        <v>0</v>
      </c>
      <c r="T3040">
        <v>37</v>
      </c>
      <c r="U3040">
        <v>0</v>
      </c>
      <c r="V3040">
        <v>0</v>
      </c>
      <c r="W3040">
        <v>0</v>
      </c>
      <c r="X3040">
        <v>403.48149334316037</v>
      </c>
      <c r="Y3040">
        <v>0</v>
      </c>
      <c r="Z3040">
        <v>0</v>
      </c>
      <c r="AA3040">
        <v>0</v>
      </c>
      <c r="AB3040">
        <v>261.42486293895195</v>
      </c>
      <c r="AC3040">
        <v>0</v>
      </c>
      <c r="AD3040">
        <v>0</v>
      </c>
      <c r="AE3040">
        <v>664.90635628211226</v>
      </c>
    </row>
    <row r="3041" spans="1:31" x14ac:dyDescent="0.25">
      <c r="A3041">
        <v>1901131</v>
      </c>
      <c r="B3041">
        <v>1</v>
      </c>
      <c r="C3041" t="s">
        <v>80</v>
      </c>
      <c r="D3041" t="s">
        <v>84</v>
      </c>
      <c r="E3041" t="s">
        <v>140</v>
      </c>
      <c r="F3041" t="s">
        <v>8757</v>
      </c>
      <c r="G3041" t="s">
        <v>146</v>
      </c>
      <c r="H3041" t="s">
        <v>134</v>
      </c>
      <c r="I3041" t="s">
        <v>135</v>
      </c>
      <c r="J3041" t="s">
        <v>136</v>
      </c>
      <c r="K3041" t="s">
        <v>137</v>
      </c>
      <c r="L3041" t="s">
        <v>8758</v>
      </c>
      <c r="M3041" t="s">
        <v>8759</v>
      </c>
      <c r="N3041">
        <v>4.4408333329999996</v>
      </c>
      <c r="O3041">
        <v>0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0.59757299342011749</v>
      </c>
      <c r="AA3041">
        <v>0</v>
      </c>
      <c r="AB3041">
        <v>0</v>
      </c>
      <c r="AC3041">
        <v>0</v>
      </c>
      <c r="AD3041">
        <v>0</v>
      </c>
      <c r="AE3041">
        <v>0.59757299342011749</v>
      </c>
    </row>
    <row r="3042" spans="1:31" x14ac:dyDescent="0.25">
      <c r="A3042">
        <v>1901297</v>
      </c>
      <c r="B3042">
        <v>1</v>
      </c>
      <c r="C3042" t="s">
        <v>81</v>
      </c>
      <c r="D3042" t="s">
        <v>122</v>
      </c>
      <c r="E3042" t="s">
        <v>160</v>
      </c>
      <c r="F3042" t="s">
        <v>8760</v>
      </c>
      <c r="G3042" t="s">
        <v>133</v>
      </c>
      <c r="H3042" t="s">
        <v>134</v>
      </c>
      <c r="I3042" t="s">
        <v>135</v>
      </c>
      <c r="J3042" t="s">
        <v>136</v>
      </c>
      <c r="K3042" t="s">
        <v>137</v>
      </c>
      <c r="L3042" t="s">
        <v>8761</v>
      </c>
      <c r="M3042" t="s">
        <v>8762</v>
      </c>
      <c r="N3042">
        <v>1.281666666</v>
      </c>
      <c r="O3042">
        <v>0</v>
      </c>
      <c r="P3042">
        <v>41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10.234706416613735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10.234706416613735</v>
      </c>
    </row>
    <row r="3043" spans="1:31" x14ac:dyDescent="0.25">
      <c r="A3043">
        <v>1901446</v>
      </c>
      <c r="B3043">
        <v>1</v>
      </c>
      <c r="C3043" t="s">
        <v>80</v>
      </c>
      <c r="D3043" t="s">
        <v>108</v>
      </c>
      <c r="E3043" t="s">
        <v>131</v>
      </c>
      <c r="F3043" t="s">
        <v>6657</v>
      </c>
      <c r="G3043" t="s">
        <v>133</v>
      </c>
      <c r="H3043" t="s">
        <v>134</v>
      </c>
      <c r="I3043" t="s">
        <v>135</v>
      </c>
      <c r="J3043" t="s">
        <v>136</v>
      </c>
      <c r="K3043" t="s">
        <v>137</v>
      </c>
      <c r="L3043" t="s">
        <v>8063</v>
      </c>
      <c r="M3043" t="s">
        <v>8763</v>
      </c>
      <c r="N3043">
        <v>1.2213888879999999</v>
      </c>
      <c r="O3043">
        <v>0</v>
      </c>
      <c r="P3043">
        <v>135</v>
      </c>
      <c r="Q3043">
        <v>0</v>
      </c>
      <c r="R3043">
        <v>0</v>
      </c>
      <c r="S3043">
        <v>0</v>
      </c>
      <c r="T3043">
        <v>34</v>
      </c>
      <c r="U3043">
        <v>0</v>
      </c>
      <c r="V3043">
        <v>0</v>
      </c>
      <c r="W3043">
        <v>0</v>
      </c>
      <c r="X3043">
        <v>43.234522395193956</v>
      </c>
      <c r="Y3043">
        <v>0</v>
      </c>
      <c r="Z3043">
        <v>0</v>
      </c>
      <c r="AA3043">
        <v>0</v>
      </c>
      <c r="AB3043">
        <v>40.197377525344876</v>
      </c>
      <c r="AC3043">
        <v>0</v>
      </c>
      <c r="AD3043">
        <v>0</v>
      </c>
      <c r="AE3043">
        <v>83.431899920538825</v>
      </c>
    </row>
    <row r="3044" spans="1:31" x14ac:dyDescent="0.25">
      <c r="A3044">
        <v>1901944</v>
      </c>
      <c r="B3044">
        <v>1</v>
      </c>
      <c r="C3044" t="s">
        <v>80</v>
      </c>
      <c r="D3044" t="s">
        <v>94</v>
      </c>
      <c r="E3044" t="s">
        <v>131</v>
      </c>
      <c r="F3044" t="s">
        <v>8764</v>
      </c>
      <c r="G3044" t="s">
        <v>439</v>
      </c>
      <c r="H3044" t="s">
        <v>134</v>
      </c>
      <c r="I3044" t="s">
        <v>135</v>
      </c>
      <c r="J3044" t="s">
        <v>136</v>
      </c>
      <c r="K3044" t="s">
        <v>137</v>
      </c>
      <c r="L3044" t="s">
        <v>8765</v>
      </c>
      <c r="M3044" t="s">
        <v>8766</v>
      </c>
      <c r="N3044">
        <v>1.5275000000000001</v>
      </c>
      <c r="O3044">
        <v>0</v>
      </c>
      <c r="P3044">
        <v>81</v>
      </c>
      <c r="Q3044">
        <v>0</v>
      </c>
      <c r="R3044">
        <v>0</v>
      </c>
      <c r="S3044">
        <v>0</v>
      </c>
      <c r="T3044">
        <v>3</v>
      </c>
      <c r="U3044">
        <v>0</v>
      </c>
      <c r="V3044">
        <v>0</v>
      </c>
      <c r="W3044">
        <v>0</v>
      </c>
      <c r="X3044">
        <v>34.976892157470907</v>
      </c>
      <c r="Y3044">
        <v>0</v>
      </c>
      <c r="Z3044">
        <v>0</v>
      </c>
      <c r="AA3044">
        <v>0</v>
      </c>
      <c r="AB3044">
        <v>0.29761114774777525</v>
      </c>
      <c r="AC3044">
        <v>0</v>
      </c>
      <c r="AD3044">
        <v>0</v>
      </c>
      <c r="AE3044">
        <v>35.27450330521868</v>
      </c>
    </row>
    <row r="3045" spans="1:31" x14ac:dyDescent="0.25">
      <c r="A3045">
        <v>1901366</v>
      </c>
      <c r="B3045">
        <v>1</v>
      </c>
      <c r="C3045" t="s">
        <v>80</v>
      </c>
      <c r="D3045" t="s">
        <v>82</v>
      </c>
      <c r="E3045" t="s">
        <v>149</v>
      </c>
      <c r="F3045" t="s">
        <v>8767</v>
      </c>
      <c r="G3045" t="s">
        <v>283</v>
      </c>
      <c r="H3045" t="s">
        <v>134</v>
      </c>
      <c r="I3045" t="s">
        <v>135</v>
      </c>
      <c r="J3045" t="s">
        <v>136</v>
      </c>
      <c r="K3045" t="s">
        <v>137</v>
      </c>
      <c r="L3045" t="s">
        <v>8768</v>
      </c>
      <c r="M3045" t="s">
        <v>8769</v>
      </c>
      <c r="N3045">
        <v>0.67138888799999996</v>
      </c>
      <c r="O3045">
        <v>0</v>
      </c>
      <c r="P3045">
        <v>1</v>
      </c>
      <c r="Q3045">
        <v>0</v>
      </c>
      <c r="R3045">
        <v>0</v>
      </c>
      <c r="S3045">
        <v>0</v>
      </c>
      <c r="T3045">
        <v>140</v>
      </c>
      <c r="U3045">
        <v>0</v>
      </c>
      <c r="V3045">
        <v>0</v>
      </c>
      <c r="W3045">
        <v>0</v>
      </c>
      <c r="X3045">
        <v>0.1952235679306889</v>
      </c>
      <c r="Y3045">
        <v>0</v>
      </c>
      <c r="Z3045">
        <v>0</v>
      </c>
      <c r="AA3045">
        <v>0</v>
      </c>
      <c r="AB3045">
        <v>119.51408164974336</v>
      </c>
      <c r="AC3045">
        <v>0</v>
      </c>
      <c r="AD3045">
        <v>0</v>
      </c>
      <c r="AE3045">
        <v>119.70930521767404</v>
      </c>
    </row>
    <row r="3046" spans="1:31" x14ac:dyDescent="0.25">
      <c r="A3046">
        <v>1901174</v>
      </c>
      <c r="B3046">
        <v>1</v>
      </c>
      <c r="C3046" t="s">
        <v>81</v>
      </c>
      <c r="D3046" t="s">
        <v>112</v>
      </c>
      <c r="E3046" t="s">
        <v>154</v>
      </c>
      <c r="F3046" t="s">
        <v>8770</v>
      </c>
      <c r="G3046" t="s">
        <v>604</v>
      </c>
      <c r="H3046" t="s">
        <v>157</v>
      </c>
      <c r="I3046" t="s">
        <v>135</v>
      </c>
      <c r="J3046" t="s">
        <v>136</v>
      </c>
      <c r="K3046" t="s">
        <v>203</v>
      </c>
      <c r="L3046" t="s">
        <v>8771</v>
      </c>
      <c r="M3046" t="s">
        <v>8772</v>
      </c>
      <c r="N3046">
        <v>8.6666666000000003E-2</v>
      </c>
      <c r="O3046">
        <v>0</v>
      </c>
      <c r="P3046">
        <v>15515</v>
      </c>
      <c r="Q3046">
        <v>28</v>
      </c>
      <c r="R3046">
        <v>632</v>
      </c>
      <c r="S3046">
        <v>42</v>
      </c>
      <c r="T3046">
        <v>1752</v>
      </c>
      <c r="U3046">
        <v>8</v>
      </c>
      <c r="V3046">
        <v>3</v>
      </c>
      <c r="W3046">
        <v>0</v>
      </c>
      <c r="X3046">
        <v>172.23820941308534</v>
      </c>
      <c r="Y3046">
        <v>27.049915031604403</v>
      </c>
      <c r="Z3046">
        <v>74.390698966124262</v>
      </c>
      <c r="AA3046">
        <v>19.293171997133317</v>
      </c>
      <c r="AB3046">
        <v>81.678389007786961</v>
      </c>
      <c r="AC3046">
        <v>18.296507007742775</v>
      </c>
      <c r="AD3046">
        <v>1.3616207733760666</v>
      </c>
      <c r="AE3046">
        <v>394.30851219685309</v>
      </c>
    </row>
    <row r="3047" spans="1:31" x14ac:dyDescent="0.25">
      <c r="A3047">
        <v>1901615</v>
      </c>
      <c r="B3047">
        <v>1</v>
      </c>
      <c r="C3047" t="s">
        <v>81</v>
      </c>
      <c r="D3047" t="s">
        <v>125</v>
      </c>
      <c r="E3047" t="s">
        <v>131</v>
      </c>
      <c r="F3047" t="s">
        <v>8773</v>
      </c>
      <c r="G3047" t="s">
        <v>133</v>
      </c>
      <c r="H3047" t="s">
        <v>134</v>
      </c>
      <c r="I3047" t="s">
        <v>135</v>
      </c>
      <c r="J3047" t="s">
        <v>136</v>
      </c>
      <c r="K3047" t="s">
        <v>137</v>
      </c>
      <c r="L3047" t="s">
        <v>8774</v>
      </c>
      <c r="M3047" t="s">
        <v>8775</v>
      </c>
      <c r="N3047">
        <v>0.70222222199999995</v>
      </c>
      <c r="O3047">
        <v>0</v>
      </c>
      <c r="P3047">
        <v>56</v>
      </c>
      <c r="Q3047">
        <v>0</v>
      </c>
      <c r="R3047">
        <v>2</v>
      </c>
      <c r="S3047">
        <v>0</v>
      </c>
      <c r="T3047">
        <v>4</v>
      </c>
      <c r="U3047">
        <v>0</v>
      </c>
      <c r="V3047">
        <v>0</v>
      </c>
      <c r="W3047">
        <v>0</v>
      </c>
      <c r="X3047">
        <v>8.9492232561904768</v>
      </c>
      <c r="Y3047">
        <v>0</v>
      </c>
      <c r="Z3047">
        <v>6.4115278633649346</v>
      </c>
      <c r="AA3047">
        <v>0</v>
      </c>
      <c r="AB3047">
        <v>4.6034008464343579</v>
      </c>
      <c r="AC3047">
        <v>0</v>
      </c>
      <c r="AD3047">
        <v>0</v>
      </c>
      <c r="AE3047">
        <v>19.964151965989771</v>
      </c>
    </row>
    <row r="3048" spans="1:31" x14ac:dyDescent="0.25">
      <c r="A3048">
        <v>1901652</v>
      </c>
      <c r="B3048">
        <v>1</v>
      </c>
      <c r="C3048" t="s">
        <v>80</v>
      </c>
      <c r="D3048" t="s">
        <v>106</v>
      </c>
      <c r="E3048" t="s">
        <v>149</v>
      </c>
      <c r="F3048" t="s">
        <v>2985</v>
      </c>
      <c r="G3048" t="s">
        <v>151</v>
      </c>
      <c r="H3048" t="s">
        <v>134</v>
      </c>
      <c r="I3048" t="s">
        <v>135</v>
      </c>
      <c r="J3048" t="s">
        <v>136</v>
      </c>
      <c r="K3048" t="s">
        <v>137</v>
      </c>
      <c r="L3048" t="s">
        <v>8776</v>
      </c>
      <c r="M3048" t="s">
        <v>8777</v>
      </c>
      <c r="N3048">
        <v>0.53777777699999996</v>
      </c>
      <c r="O3048">
        <v>0</v>
      </c>
      <c r="P3048">
        <v>158</v>
      </c>
      <c r="Q3048">
        <v>0</v>
      </c>
      <c r="R3048">
        <v>6</v>
      </c>
      <c r="S3048">
        <v>0</v>
      </c>
      <c r="T3048">
        <v>13</v>
      </c>
      <c r="U3048">
        <v>0</v>
      </c>
      <c r="V3048">
        <v>0</v>
      </c>
      <c r="W3048">
        <v>0</v>
      </c>
      <c r="X3048">
        <v>15.939219330667944</v>
      </c>
      <c r="Y3048">
        <v>0</v>
      </c>
      <c r="Z3048">
        <v>3.9776866077009605</v>
      </c>
      <c r="AA3048">
        <v>0</v>
      </c>
      <c r="AB3048">
        <v>9.9458042007724394</v>
      </c>
      <c r="AC3048">
        <v>0</v>
      </c>
      <c r="AD3048">
        <v>0</v>
      </c>
      <c r="AE3048">
        <v>29.862710139141345</v>
      </c>
    </row>
    <row r="3049" spans="1:31" x14ac:dyDescent="0.25">
      <c r="A3049">
        <v>1901907</v>
      </c>
      <c r="B3049">
        <v>1</v>
      </c>
      <c r="C3049" t="s">
        <v>80</v>
      </c>
      <c r="D3049" t="s">
        <v>103</v>
      </c>
      <c r="E3049" t="s">
        <v>131</v>
      </c>
      <c r="F3049" t="s">
        <v>3146</v>
      </c>
      <c r="G3049" t="s">
        <v>133</v>
      </c>
      <c r="H3049" t="s">
        <v>134</v>
      </c>
      <c r="I3049" t="s">
        <v>135</v>
      </c>
      <c r="J3049" t="s">
        <v>136</v>
      </c>
      <c r="K3049" t="s">
        <v>137</v>
      </c>
      <c r="L3049" t="s">
        <v>8778</v>
      </c>
      <c r="M3049" t="s">
        <v>8779</v>
      </c>
      <c r="N3049">
        <v>1.2252777770000001</v>
      </c>
      <c r="O3049">
        <v>0</v>
      </c>
      <c r="P3049">
        <v>38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22.23316836986961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22.23316836986961</v>
      </c>
    </row>
    <row r="3050" spans="1:31" x14ac:dyDescent="0.25">
      <c r="A3050">
        <v>1901901</v>
      </c>
      <c r="B3050">
        <v>1</v>
      </c>
      <c r="C3050" t="s">
        <v>80</v>
      </c>
      <c r="D3050" t="s">
        <v>98</v>
      </c>
      <c r="E3050" t="s">
        <v>149</v>
      </c>
      <c r="F3050" t="s">
        <v>7127</v>
      </c>
      <c r="G3050" t="s">
        <v>151</v>
      </c>
      <c r="H3050" t="s">
        <v>134</v>
      </c>
      <c r="I3050" t="s">
        <v>135</v>
      </c>
      <c r="J3050" t="s">
        <v>136</v>
      </c>
      <c r="K3050" t="s">
        <v>137</v>
      </c>
      <c r="L3050" t="s">
        <v>8780</v>
      </c>
      <c r="M3050" t="s">
        <v>8781</v>
      </c>
      <c r="N3050">
        <v>0.79972222199999998</v>
      </c>
      <c r="O3050">
        <v>0</v>
      </c>
      <c r="P3050">
        <v>71</v>
      </c>
      <c r="Q3050">
        <v>0</v>
      </c>
      <c r="R3050">
        <v>20</v>
      </c>
      <c r="S3050">
        <v>0</v>
      </c>
      <c r="T3050">
        <v>13</v>
      </c>
      <c r="U3050">
        <v>0</v>
      </c>
      <c r="V3050">
        <v>0</v>
      </c>
      <c r="W3050">
        <v>0</v>
      </c>
      <c r="X3050">
        <v>14.144212783032211</v>
      </c>
      <c r="Y3050">
        <v>0</v>
      </c>
      <c r="Z3050">
        <v>21.894964770970471</v>
      </c>
      <c r="AA3050">
        <v>0</v>
      </c>
      <c r="AB3050">
        <v>9.2655258865550874</v>
      </c>
      <c r="AC3050">
        <v>0</v>
      </c>
      <c r="AD3050">
        <v>0</v>
      </c>
      <c r="AE3050">
        <v>45.304703440557773</v>
      </c>
    </row>
    <row r="3051" spans="1:31" x14ac:dyDescent="0.25">
      <c r="A3051">
        <v>1901509</v>
      </c>
      <c r="B3051">
        <v>1</v>
      </c>
      <c r="C3051" t="s">
        <v>80</v>
      </c>
      <c r="D3051" t="s">
        <v>90</v>
      </c>
      <c r="E3051" t="s">
        <v>131</v>
      </c>
      <c r="F3051" t="s">
        <v>8782</v>
      </c>
      <c r="G3051" t="s">
        <v>133</v>
      </c>
      <c r="H3051" t="s">
        <v>134</v>
      </c>
      <c r="I3051" t="s">
        <v>135</v>
      </c>
      <c r="J3051" t="s">
        <v>136</v>
      </c>
      <c r="K3051" t="s">
        <v>137</v>
      </c>
      <c r="L3051" t="s">
        <v>8783</v>
      </c>
      <c r="M3051" t="s">
        <v>8784</v>
      </c>
      <c r="N3051">
        <v>2.6894444439999998</v>
      </c>
      <c r="O3051">
        <v>0</v>
      </c>
      <c r="P3051">
        <v>127</v>
      </c>
      <c r="Q3051">
        <v>0</v>
      </c>
      <c r="R3051">
        <v>0</v>
      </c>
      <c r="S3051">
        <v>0</v>
      </c>
      <c r="T3051">
        <v>68</v>
      </c>
      <c r="U3051">
        <v>0</v>
      </c>
      <c r="V3051">
        <v>0</v>
      </c>
      <c r="W3051">
        <v>0</v>
      </c>
      <c r="X3051">
        <v>107.22422714366709</v>
      </c>
      <c r="Y3051">
        <v>0</v>
      </c>
      <c r="Z3051">
        <v>0</v>
      </c>
      <c r="AA3051">
        <v>0</v>
      </c>
      <c r="AB3051">
        <v>424.9027947367872</v>
      </c>
      <c r="AC3051">
        <v>0</v>
      </c>
      <c r="AD3051">
        <v>0</v>
      </c>
      <c r="AE3051">
        <v>532.12702188045432</v>
      </c>
    </row>
    <row r="3052" spans="1:31" x14ac:dyDescent="0.25">
      <c r="A3052">
        <v>1901758</v>
      </c>
      <c r="B3052">
        <v>1</v>
      </c>
      <c r="C3052" t="s">
        <v>80</v>
      </c>
      <c r="D3052" t="s">
        <v>97</v>
      </c>
      <c r="E3052" t="s">
        <v>160</v>
      </c>
      <c r="F3052" t="s">
        <v>8785</v>
      </c>
      <c r="G3052" t="s">
        <v>162</v>
      </c>
      <c r="H3052" t="s">
        <v>134</v>
      </c>
      <c r="I3052" t="s">
        <v>135</v>
      </c>
      <c r="J3052" t="s">
        <v>136</v>
      </c>
      <c r="K3052" t="s">
        <v>137</v>
      </c>
      <c r="L3052" t="s">
        <v>8786</v>
      </c>
      <c r="M3052" t="s">
        <v>8787</v>
      </c>
      <c r="N3052">
        <v>3.110833333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3</v>
      </c>
      <c r="U3052">
        <v>0</v>
      </c>
      <c r="V3052">
        <v>0</v>
      </c>
      <c r="W3052">
        <v>0</v>
      </c>
      <c r="X3052">
        <v>0.82614316160925005</v>
      </c>
      <c r="Y3052">
        <v>0</v>
      </c>
      <c r="Z3052">
        <v>0</v>
      </c>
      <c r="AA3052">
        <v>0</v>
      </c>
      <c r="AB3052">
        <v>2.1289837519263046</v>
      </c>
      <c r="AC3052">
        <v>0</v>
      </c>
      <c r="AD3052">
        <v>0</v>
      </c>
      <c r="AE3052">
        <v>2.9551269135355547</v>
      </c>
    </row>
    <row r="3053" spans="1:31" x14ac:dyDescent="0.25">
      <c r="A3053">
        <v>1901068</v>
      </c>
      <c r="B3053">
        <v>1</v>
      </c>
      <c r="C3053" t="s">
        <v>80</v>
      </c>
      <c r="D3053" t="s">
        <v>101</v>
      </c>
      <c r="E3053" t="s">
        <v>190</v>
      </c>
      <c r="F3053" t="s">
        <v>8788</v>
      </c>
      <c r="G3053" t="s">
        <v>156</v>
      </c>
      <c r="H3053" t="s">
        <v>157</v>
      </c>
      <c r="I3053" t="s">
        <v>135</v>
      </c>
      <c r="J3053" t="s">
        <v>136</v>
      </c>
      <c r="K3053" t="s">
        <v>137</v>
      </c>
      <c r="L3053" t="s">
        <v>8789</v>
      </c>
      <c r="M3053" t="s">
        <v>8790</v>
      </c>
      <c r="N3053">
        <v>0.395277777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43.735953706834536</v>
      </c>
      <c r="AD3053">
        <v>0</v>
      </c>
      <c r="AE3053">
        <v>43.735953706834536</v>
      </c>
    </row>
    <row r="3054" spans="1:31" x14ac:dyDescent="0.25">
      <c r="A3054">
        <v>1901609</v>
      </c>
      <c r="B3054">
        <v>1</v>
      </c>
      <c r="C3054" t="s">
        <v>80</v>
      </c>
      <c r="D3054" t="s">
        <v>86</v>
      </c>
      <c r="E3054" t="s">
        <v>160</v>
      </c>
      <c r="F3054" t="s">
        <v>8791</v>
      </c>
      <c r="G3054" t="s">
        <v>162</v>
      </c>
      <c r="H3054" t="s">
        <v>134</v>
      </c>
      <c r="I3054" t="s">
        <v>135</v>
      </c>
      <c r="J3054" t="s">
        <v>136</v>
      </c>
      <c r="K3054" t="s">
        <v>137</v>
      </c>
      <c r="L3054" t="s">
        <v>8792</v>
      </c>
      <c r="M3054" t="s">
        <v>8793</v>
      </c>
      <c r="N3054">
        <v>1.2222222220000001</v>
      </c>
      <c r="O3054">
        <v>0</v>
      </c>
      <c r="P3054">
        <v>50</v>
      </c>
      <c r="Q3054">
        <v>0</v>
      </c>
      <c r="R3054">
        <v>0</v>
      </c>
      <c r="S3054">
        <v>0</v>
      </c>
      <c r="T3054">
        <v>23</v>
      </c>
      <c r="U3054">
        <v>0</v>
      </c>
      <c r="V3054">
        <v>0</v>
      </c>
      <c r="W3054">
        <v>0</v>
      </c>
      <c r="X3054">
        <v>15.018265408399273</v>
      </c>
      <c r="Y3054">
        <v>0</v>
      </c>
      <c r="Z3054">
        <v>0</v>
      </c>
      <c r="AA3054">
        <v>0</v>
      </c>
      <c r="AB3054">
        <v>69.78062942678369</v>
      </c>
      <c r="AC3054">
        <v>0</v>
      </c>
      <c r="AD3054">
        <v>0</v>
      </c>
      <c r="AE3054">
        <v>84.798894835182963</v>
      </c>
    </row>
    <row r="3055" spans="1:31" x14ac:dyDescent="0.25">
      <c r="A3055">
        <v>1901478</v>
      </c>
      <c r="B3055">
        <v>1</v>
      </c>
      <c r="C3055" t="s">
        <v>80</v>
      </c>
      <c r="D3055" t="s">
        <v>93</v>
      </c>
      <c r="E3055" t="s">
        <v>140</v>
      </c>
      <c r="F3055" t="s">
        <v>8794</v>
      </c>
      <c r="G3055" t="s">
        <v>217</v>
      </c>
      <c r="H3055" t="s">
        <v>134</v>
      </c>
      <c r="I3055" t="s">
        <v>135</v>
      </c>
      <c r="J3055" t="s">
        <v>136</v>
      </c>
      <c r="K3055" t="s">
        <v>137</v>
      </c>
      <c r="L3055" t="s">
        <v>8795</v>
      </c>
      <c r="M3055" t="s">
        <v>8796</v>
      </c>
      <c r="N3055">
        <v>9.0141666659999995</v>
      </c>
      <c r="O3055">
        <v>0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5.6829856838733228</v>
      </c>
      <c r="AA3055">
        <v>0</v>
      </c>
      <c r="AB3055">
        <v>0</v>
      </c>
      <c r="AC3055">
        <v>0</v>
      </c>
      <c r="AD3055">
        <v>0</v>
      </c>
      <c r="AE3055">
        <v>5.6829856838733228</v>
      </c>
    </row>
    <row r="3056" spans="1:31" x14ac:dyDescent="0.25">
      <c r="A3056">
        <v>1901432</v>
      </c>
      <c r="B3056">
        <v>1</v>
      </c>
      <c r="C3056" t="s">
        <v>80</v>
      </c>
      <c r="D3056" t="s">
        <v>93</v>
      </c>
      <c r="E3056" t="s">
        <v>131</v>
      </c>
      <c r="F3056" t="s">
        <v>8797</v>
      </c>
      <c r="G3056" t="s">
        <v>133</v>
      </c>
      <c r="H3056" t="s">
        <v>134</v>
      </c>
      <c r="I3056" t="s">
        <v>135</v>
      </c>
      <c r="J3056" t="s">
        <v>136</v>
      </c>
      <c r="K3056" t="s">
        <v>137</v>
      </c>
      <c r="L3056" t="s">
        <v>8798</v>
      </c>
      <c r="M3056" t="s">
        <v>8799</v>
      </c>
      <c r="N3056">
        <v>1.8574999999999999</v>
      </c>
      <c r="O3056">
        <v>0</v>
      </c>
      <c r="P3056">
        <v>16</v>
      </c>
      <c r="Q3056">
        <v>0</v>
      </c>
      <c r="R3056">
        <v>0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3.9608281792124194</v>
      </c>
      <c r="Y3056">
        <v>0</v>
      </c>
      <c r="Z3056">
        <v>0</v>
      </c>
      <c r="AA3056">
        <v>0</v>
      </c>
      <c r="AB3056">
        <v>4.4900204092015032</v>
      </c>
      <c r="AC3056">
        <v>0</v>
      </c>
      <c r="AD3056">
        <v>0</v>
      </c>
      <c r="AE3056">
        <v>8.4508485884139226</v>
      </c>
    </row>
    <row r="3057" spans="1:31" x14ac:dyDescent="0.25">
      <c r="A3057">
        <v>1901100</v>
      </c>
      <c r="B3057">
        <v>1</v>
      </c>
      <c r="C3057" t="s">
        <v>81</v>
      </c>
      <c r="D3057" t="s">
        <v>123</v>
      </c>
      <c r="E3057" t="s">
        <v>154</v>
      </c>
      <c r="F3057" t="s">
        <v>1450</v>
      </c>
      <c r="G3057" t="s">
        <v>156</v>
      </c>
      <c r="H3057" t="s">
        <v>157</v>
      </c>
      <c r="I3057" t="s">
        <v>135</v>
      </c>
      <c r="J3057" t="s">
        <v>136</v>
      </c>
      <c r="K3057" t="s">
        <v>137</v>
      </c>
      <c r="L3057" t="s">
        <v>8800</v>
      </c>
      <c r="M3057" t="s">
        <v>8801</v>
      </c>
      <c r="N3057">
        <v>0.78722222200000003</v>
      </c>
      <c r="O3057">
        <v>7</v>
      </c>
      <c r="P3057">
        <v>1284</v>
      </c>
      <c r="Q3057">
        <v>99</v>
      </c>
      <c r="R3057">
        <v>69</v>
      </c>
      <c r="S3057">
        <v>26</v>
      </c>
      <c r="T3057">
        <v>111</v>
      </c>
      <c r="U3057">
        <v>7</v>
      </c>
      <c r="V3057">
        <v>0</v>
      </c>
      <c r="W3057">
        <v>1.7574542171138701</v>
      </c>
      <c r="X3057">
        <v>198.71124395021275</v>
      </c>
      <c r="Y3057">
        <v>96.64234734476814</v>
      </c>
      <c r="Z3057">
        <v>66.144753473514427</v>
      </c>
      <c r="AA3057">
        <v>104.20924176363724</v>
      </c>
      <c r="AB3057">
        <v>50.367291408498112</v>
      </c>
      <c r="AC3057">
        <v>271.24516089906024</v>
      </c>
      <c r="AD3057">
        <v>0</v>
      </c>
      <c r="AE3057">
        <v>789.07749305680477</v>
      </c>
    </row>
    <row r="3058" spans="1:31" x14ac:dyDescent="0.25">
      <c r="A3058">
        <v>1901764</v>
      </c>
      <c r="B3058">
        <v>1</v>
      </c>
      <c r="C3058" t="s">
        <v>81</v>
      </c>
      <c r="D3058" t="s">
        <v>128</v>
      </c>
      <c r="E3058" t="s">
        <v>154</v>
      </c>
      <c r="F3058" t="s">
        <v>8802</v>
      </c>
      <c r="G3058" t="s">
        <v>156</v>
      </c>
      <c r="H3058" t="s">
        <v>157</v>
      </c>
      <c r="I3058" t="s">
        <v>135</v>
      </c>
      <c r="J3058" t="s">
        <v>136</v>
      </c>
      <c r="K3058" t="s">
        <v>137</v>
      </c>
      <c r="L3058" t="s">
        <v>8803</v>
      </c>
      <c r="M3058" t="s">
        <v>8804</v>
      </c>
      <c r="N3058">
        <v>3.0136111109999999</v>
      </c>
      <c r="O3058">
        <v>0</v>
      </c>
      <c r="P3058">
        <v>0</v>
      </c>
      <c r="Q3058">
        <v>0</v>
      </c>
      <c r="R3058">
        <v>0</v>
      </c>
      <c r="S3058">
        <v>6</v>
      </c>
      <c r="T3058">
        <v>0</v>
      </c>
      <c r="U3058">
        <v>8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128.70215573825431</v>
      </c>
      <c r="AB3058">
        <v>0</v>
      </c>
      <c r="AC3058">
        <v>1492.7221245619687</v>
      </c>
      <c r="AD3058">
        <v>0</v>
      </c>
      <c r="AE3058">
        <v>1621.424280300223</v>
      </c>
    </row>
    <row r="3059" spans="1:31" x14ac:dyDescent="0.25">
      <c r="A3059">
        <v>1901787</v>
      </c>
      <c r="B3059">
        <v>1</v>
      </c>
      <c r="C3059" t="s">
        <v>80</v>
      </c>
      <c r="D3059" t="s">
        <v>85</v>
      </c>
      <c r="E3059" t="s">
        <v>160</v>
      </c>
      <c r="F3059" t="s">
        <v>4099</v>
      </c>
      <c r="G3059" t="s">
        <v>162</v>
      </c>
      <c r="H3059" t="s">
        <v>134</v>
      </c>
      <c r="I3059" t="s">
        <v>135</v>
      </c>
      <c r="J3059" t="s">
        <v>136</v>
      </c>
      <c r="K3059" t="s">
        <v>137</v>
      </c>
      <c r="L3059" t="s">
        <v>8805</v>
      </c>
      <c r="M3059" t="s">
        <v>8806</v>
      </c>
      <c r="N3059">
        <v>0.78194444399999996</v>
      </c>
      <c r="O3059">
        <v>0</v>
      </c>
      <c r="P3059">
        <v>124</v>
      </c>
      <c r="Q3059">
        <v>0</v>
      </c>
      <c r="R3059">
        <v>0</v>
      </c>
      <c r="S3059">
        <v>0</v>
      </c>
      <c r="T3059">
        <v>68</v>
      </c>
      <c r="U3059">
        <v>0</v>
      </c>
      <c r="V3059">
        <v>0</v>
      </c>
      <c r="W3059">
        <v>0</v>
      </c>
      <c r="X3059">
        <v>29.691605277541608</v>
      </c>
      <c r="Y3059">
        <v>0</v>
      </c>
      <c r="Z3059">
        <v>0</v>
      </c>
      <c r="AA3059">
        <v>0</v>
      </c>
      <c r="AB3059">
        <v>58.936333655973591</v>
      </c>
      <c r="AC3059">
        <v>0</v>
      </c>
      <c r="AD3059">
        <v>0</v>
      </c>
      <c r="AE3059">
        <v>88.627938933515196</v>
      </c>
    </row>
    <row r="3060" spans="1:31" x14ac:dyDescent="0.25">
      <c r="A3060">
        <v>1901641</v>
      </c>
      <c r="B3060">
        <v>1</v>
      </c>
      <c r="C3060" t="s">
        <v>80</v>
      </c>
      <c r="D3060" t="s">
        <v>93</v>
      </c>
      <c r="E3060" t="s">
        <v>131</v>
      </c>
      <c r="F3060" t="s">
        <v>8807</v>
      </c>
      <c r="G3060" t="s">
        <v>133</v>
      </c>
      <c r="H3060" t="s">
        <v>134</v>
      </c>
      <c r="I3060" t="s">
        <v>135</v>
      </c>
      <c r="J3060" t="s">
        <v>136</v>
      </c>
      <c r="K3060" t="s">
        <v>137</v>
      </c>
      <c r="L3060" t="s">
        <v>8808</v>
      </c>
      <c r="M3060" t="s">
        <v>8809</v>
      </c>
      <c r="N3060">
        <v>0.69861111099999995</v>
      </c>
      <c r="O3060">
        <v>0</v>
      </c>
      <c r="P3060">
        <v>44</v>
      </c>
      <c r="Q3060">
        <v>0</v>
      </c>
      <c r="R3060">
        <v>0</v>
      </c>
      <c r="S3060">
        <v>0</v>
      </c>
      <c r="T3060">
        <v>3</v>
      </c>
      <c r="U3060">
        <v>0</v>
      </c>
      <c r="V3060">
        <v>0</v>
      </c>
      <c r="W3060">
        <v>0</v>
      </c>
      <c r="X3060">
        <v>8.9035167756107612</v>
      </c>
      <c r="Y3060">
        <v>0</v>
      </c>
      <c r="Z3060">
        <v>0</v>
      </c>
      <c r="AA3060">
        <v>0</v>
      </c>
      <c r="AB3060">
        <v>9.8300929937222712</v>
      </c>
      <c r="AC3060">
        <v>0</v>
      </c>
      <c r="AD3060">
        <v>0</v>
      </c>
      <c r="AE3060">
        <v>18.733609769333032</v>
      </c>
    </row>
    <row r="3061" spans="1:31" x14ac:dyDescent="0.25">
      <c r="A3061">
        <v>1901618</v>
      </c>
      <c r="B3061">
        <v>1</v>
      </c>
      <c r="C3061" t="s">
        <v>81</v>
      </c>
      <c r="D3061" t="s">
        <v>123</v>
      </c>
      <c r="E3061" t="s">
        <v>131</v>
      </c>
      <c r="F3061" t="s">
        <v>8810</v>
      </c>
      <c r="G3061" t="s">
        <v>133</v>
      </c>
      <c r="H3061" t="s">
        <v>134</v>
      </c>
      <c r="I3061" t="s">
        <v>135</v>
      </c>
      <c r="J3061" t="s">
        <v>136</v>
      </c>
      <c r="K3061" t="s">
        <v>137</v>
      </c>
      <c r="L3061" t="s">
        <v>8811</v>
      </c>
      <c r="M3061" t="s">
        <v>8812</v>
      </c>
      <c r="N3061">
        <v>4.789722222</v>
      </c>
      <c r="O3061">
        <v>0</v>
      </c>
      <c r="P3061">
        <v>67</v>
      </c>
      <c r="Q3061">
        <v>0</v>
      </c>
      <c r="R3061">
        <v>0</v>
      </c>
      <c r="S3061">
        <v>0</v>
      </c>
      <c r="T3061">
        <v>15</v>
      </c>
      <c r="U3061">
        <v>0</v>
      </c>
      <c r="V3061">
        <v>0</v>
      </c>
      <c r="W3061">
        <v>0</v>
      </c>
      <c r="X3061">
        <v>79.264268124155876</v>
      </c>
      <c r="Y3061">
        <v>0</v>
      </c>
      <c r="Z3061">
        <v>0</v>
      </c>
      <c r="AA3061">
        <v>0</v>
      </c>
      <c r="AB3061">
        <v>50.627678529520431</v>
      </c>
      <c r="AC3061">
        <v>0</v>
      </c>
      <c r="AD3061">
        <v>0</v>
      </c>
      <c r="AE3061">
        <v>129.89194665367631</v>
      </c>
    </row>
    <row r="3062" spans="1:31" x14ac:dyDescent="0.25">
      <c r="A3062">
        <v>1901077</v>
      </c>
      <c r="B3062">
        <v>1</v>
      </c>
      <c r="C3062" t="s">
        <v>81</v>
      </c>
      <c r="D3062" t="s">
        <v>121</v>
      </c>
      <c r="E3062" t="s">
        <v>131</v>
      </c>
      <c r="F3062" t="s">
        <v>8813</v>
      </c>
      <c r="G3062" t="s">
        <v>133</v>
      </c>
      <c r="H3062" t="s">
        <v>134</v>
      </c>
      <c r="I3062" t="s">
        <v>135</v>
      </c>
      <c r="J3062" t="s">
        <v>136</v>
      </c>
      <c r="K3062" t="s">
        <v>137</v>
      </c>
      <c r="L3062" t="s">
        <v>8814</v>
      </c>
      <c r="M3062" t="s">
        <v>8815</v>
      </c>
      <c r="N3062">
        <v>1.2116666659999999</v>
      </c>
      <c r="O3062">
        <v>0</v>
      </c>
      <c r="P3062">
        <v>7</v>
      </c>
      <c r="Q3062">
        <v>0</v>
      </c>
      <c r="R3062">
        <v>2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0.74531992811664327</v>
      </c>
      <c r="Y3062">
        <v>0</v>
      </c>
      <c r="Z3062">
        <v>9.8936673761649949</v>
      </c>
      <c r="AA3062">
        <v>0</v>
      </c>
      <c r="AB3062">
        <v>7.2003080071472215E-4</v>
      </c>
      <c r="AC3062">
        <v>0</v>
      </c>
      <c r="AD3062">
        <v>0</v>
      </c>
      <c r="AE3062">
        <v>10.639707335082353</v>
      </c>
    </row>
    <row r="3063" spans="1:31" x14ac:dyDescent="0.25">
      <c r="A3063">
        <v>1901624</v>
      </c>
      <c r="B3063">
        <v>1</v>
      </c>
      <c r="C3063" t="s">
        <v>80</v>
      </c>
      <c r="D3063" t="s">
        <v>108</v>
      </c>
      <c r="E3063" t="s">
        <v>131</v>
      </c>
      <c r="F3063" t="s">
        <v>8816</v>
      </c>
      <c r="G3063" t="s">
        <v>133</v>
      </c>
      <c r="H3063" t="s">
        <v>134</v>
      </c>
      <c r="I3063" t="s">
        <v>135</v>
      </c>
      <c r="J3063" t="s">
        <v>136</v>
      </c>
      <c r="K3063" t="s">
        <v>137</v>
      </c>
      <c r="L3063" t="s">
        <v>8817</v>
      </c>
      <c r="M3063" t="s">
        <v>8818</v>
      </c>
      <c r="N3063">
        <v>0.893055555</v>
      </c>
      <c r="O3063">
        <v>0</v>
      </c>
      <c r="P3063">
        <v>70</v>
      </c>
      <c r="Q3063">
        <v>0</v>
      </c>
      <c r="R3063">
        <v>3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19.79843039558197</v>
      </c>
      <c r="Y3063">
        <v>0</v>
      </c>
      <c r="Z3063">
        <v>0.45436157179459996</v>
      </c>
      <c r="AA3063">
        <v>0</v>
      </c>
      <c r="AB3063">
        <v>2.0674886767229967</v>
      </c>
      <c r="AC3063">
        <v>0</v>
      </c>
      <c r="AD3063">
        <v>0</v>
      </c>
      <c r="AE3063">
        <v>22.320280644099569</v>
      </c>
    </row>
    <row r="3064" spans="1:31" x14ac:dyDescent="0.25">
      <c r="A3064">
        <v>1901827</v>
      </c>
      <c r="B3064">
        <v>1</v>
      </c>
      <c r="C3064" t="s">
        <v>81</v>
      </c>
      <c r="D3064" t="s">
        <v>127</v>
      </c>
      <c r="E3064" t="s">
        <v>140</v>
      </c>
      <c r="F3064" t="s">
        <v>8819</v>
      </c>
      <c r="G3064" t="s">
        <v>217</v>
      </c>
      <c r="H3064" t="s">
        <v>134</v>
      </c>
      <c r="I3064" t="s">
        <v>135</v>
      </c>
      <c r="J3064" t="s">
        <v>136</v>
      </c>
      <c r="K3064" t="s">
        <v>137</v>
      </c>
      <c r="L3064" t="s">
        <v>8820</v>
      </c>
      <c r="M3064" t="s">
        <v>8821</v>
      </c>
      <c r="N3064">
        <v>4.4980555549999997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1.2762822890967165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1.2762822890967165</v>
      </c>
    </row>
    <row r="3065" spans="1:31" x14ac:dyDescent="0.25">
      <c r="A3065">
        <v>1902019</v>
      </c>
      <c r="B3065">
        <v>1</v>
      </c>
      <c r="C3065" t="s">
        <v>80</v>
      </c>
      <c r="D3065" t="s">
        <v>105</v>
      </c>
      <c r="E3065" t="s">
        <v>131</v>
      </c>
      <c r="F3065" t="s">
        <v>7058</v>
      </c>
      <c r="G3065" t="s">
        <v>133</v>
      </c>
      <c r="H3065" t="s">
        <v>134</v>
      </c>
      <c r="I3065" t="s">
        <v>135</v>
      </c>
      <c r="J3065" t="s">
        <v>136</v>
      </c>
      <c r="K3065" t="s">
        <v>137</v>
      </c>
      <c r="L3065" t="s">
        <v>8822</v>
      </c>
      <c r="M3065" t="s">
        <v>8823</v>
      </c>
      <c r="N3065">
        <v>4.3458333329999999</v>
      </c>
      <c r="O3065">
        <v>0</v>
      </c>
      <c r="P3065">
        <v>339</v>
      </c>
      <c r="Q3065">
        <v>0</v>
      </c>
      <c r="R3065">
        <v>0</v>
      </c>
      <c r="S3065">
        <v>0</v>
      </c>
      <c r="T3065">
        <v>56</v>
      </c>
      <c r="U3065">
        <v>0</v>
      </c>
      <c r="V3065">
        <v>0</v>
      </c>
      <c r="W3065">
        <v>0</v>
      </c>
      <c r="X3065">
        <v>378.62932324316688</v>
      </c>
      <c r="Y3065">
        <v>0</v>
      </c>
      <c r="Z3065">
        <v>0</v>
      </c>
      <c r="AA3065">
        <v>0</v>
      </c>
      <c r="AB3065">
        <v>362.75475909913985</v>
      </c>
      <c r="AC3065">
        <v>0</v>
      </c>
      <c r="AD3065">
        <v>0</v>
      </c>
      <c r="AE3065">
        <v>741.38408234230678</v>
      </c>
    </row>
    <row r="3066" spans="1:31" x14ac:dyDescent="0.25">
      <c r="A3066">
        <v>1901578</v>
      </c>
      <c r="B3066">
        <v>1</v>
      </c>
      <c r="C3066" t="s">
        <v>80</v>
      </c>
      <c r="D3066" t="s">
        <v>82</v>
      </c>
      <c r="E3066" t="s">
        <v>140</v>
      </c>
      <c r="F3066" t="s">
        <v>8824</v>
      </c>
      <c r="G3066" t="s">
        <v>217</v>
      </c>
      <c r="H3066" t="s">
        <v>134</v>
      </c>
      <c r="I3066" t="s">
        <v>135</v>
      </c>
      <c r="J3066" t="s">
        <v>136</v>
      </c>
      <c r="K3066" t="s">
        <v>137</v>
      </c>
      <c r="L3066" t="s">
        <v>8825</v>
      </c>
      <c r="M3066" t="s">
        <v>8826</v>
      </c>
      <c r="N3066">
        <v>5.977777777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</row>
    <row r="3067" spans="1:31" x14ac:dyDescent="0.25">
      <c r="A3067">
        <v>1901873</v>
      </c>
      <c r="B3067">
        <v>1</v>
      </c>
      <c r="C3067" t="s">
        <v>80</v>
      </c>
      <c r="D3067" t="s">
        <v>90</v>
      </c>
      <c r="E3067" t="s">
        <v>140</v>
      </c>
      <c r="F3067" t="s">
        <v>8827</v>
      </c>
      <c r="G3067" t="s">
        <v>342</v>
      </c>
      <c r="H3067" t="s">
        <v>134</v>
      </c>
      <c r="I3067" t="s">
        <v>135</v>
      </c>
      <c r="J3067" t="s">
        <v>136</v>
      </c>
      <c r="K3067" t="s">
        <v>137</v>
      </c>
      <c r="L3067" t="s">
        <v>8828</v>
      </c>
      <c r="M3067" t="s">
        <v>8829</v>
      </c>
      <c r="N3067">
        <v>2.1713888880000001</v>
      </c>
      <c r="O3067">
        <v>0</v>
      </c>
      <c r="P3067">
        <v>5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1.8076099242961057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1.8076099242961057</v>
      </c>
    </row>
    <row r="3068" spans="1:31" x14ac:dyDescent="0.25">
      <c r="A3068">
        <v>1901332</v>
      </c>
      <c r="B3068">
        <v>1</v>
      </c>
      <c r="C3068" t="s">
        <v>80</v>
      </c>
      <c r="D3068" t="s">
        <v>100</v>
      </c>
      <c r="E3068" t="s">
        <v>190</v>
      </c>
      <c r="F3068" t="s">
        <v>8830</v>
      </c>
      <c r="G3068" t="s">
        <v>241</v>
      </c>
      <c r="H3068" t="s">
        <v>157</v>
      </c>
      <c r="I3068" t="s">
        <v>135</v>
      </c>
      <c r="J3068" t="s">
        <v>136</v>
      </c>
      <c r="K3068" t="s">
        <v>137</v>
      </c>
      <c r="L3068" t="s">
        <v>8831</v>
      </c>
      <c r="M3068" t="s">
        <v>8832</v>
      </c>
      <c r="N3068">
        <v>2.1666666659999998</v>
      </c>
      <c r="O3068">
        <v>0</v>
      </c>
      <c r="P3068">
        <v>45</v>
      </c>
      <c r="Q3068">
        <v>0</v>
      </c>
      <c r="R3068">
        <v>19</v>
      </c>
      <c r="S3068">
        <v>0</v>
      </c>
      <c r="T3068">
        <v>14</v>
      </c>
      <c r="U3068">
        <v>0</v>
      </c>
      <c r="V3068">
        <v>0</v>
      </c>
      <c r="W3068">
        <v>0</v>
      </c>
      <c r="X3068">
        <v>24.281049069553667</v>
      </c>
      <c r="Y3068">
        <v>0</v>
      </c>
      <c r="Z3068">
        <v>14.522753495936456</v>
      </c>
      <c r="AA3068">
        <v>0</v>
      </c>
      <c r="AB3068">
        <v>30.944024379797689</v>
      </c>
      <c r="AC3068">
        <v>0</v>
      </c>
      <c r="AD3068">
        <v>0</v>
      </c>
      <c r="AE3068">
        <v>69.747826945287812</v>
      </c>
    </row>
    <row r="3069" spans="1:31" x14ac:dyDescent="0.25">
      <c r="A3069">
        <v>1901392</v>
      </c>
      <c r="B3069">
        <v>1</v>
      </c>
      <c r="C3069" t="s">
        <v>80</v>
      </c>
      <c r="D3069" t="s">
        <v>103</v>
      </c>
      <c r="E3069" t="s">
        <v>131</v>
      </c>
      <c r="F3069" t="s">
        <v>8833</v>
      </c>
      <c r="G3069" t="s">
        <v>133</v>
      </c>
      <c r="H3069" t="s">
        <v>134</v>
      </c>
      <c r="I3069" t="s">
        <v>135</v>
      </c>
      <c r="J3069" t="s">
        <v>136</v>
      </c>
      <c r="K3069" t="s">
        <v>137</v>
      </c>
      <c r="L3069" t="s">
        <v>8834</v>
      </c>
      <c r="M3069" t="s">
        <v>8835</v>
      </c>
      <c r="N3069">
        <v>1.1147222219999999</v>
      </c>
      <c r="O3069">
        <v>0</v>
      </c>
      <c r="P3069">
        <v>111</v>
      </c>
      <c r="Q3069">
        <v>0</v>
      </c>
      <c r="R3069">
        <v>0</v>
      </c>
      <c r="S3069">
        <v>0</v>
      </c>
      <c r="T3069">
        <v>34</v>
      </c>
      <c r="U3069">
        <v>0</v>
      </c>
      <c r="V3069">
        <v>0</v>
      </c>
      <c r="W3069">
        <v>0</v>
      </c>
      <c r="X3069">
        <v>45.317703670457789</v>
      </c>
      <c r="Y3069">
        <v>0</v>
      </c>
      <c r="Z3069">
        <v>0</v>
      </c>
      <c r="AA3069">
        <v>0</v>
      </c>
      <c r="AB3069">
        <v>24.641201075786789</v>
      </c>
      <c r="AC3069">
        <v>0</v>
      </c>
      <c r="AD3069">
        <v>0</v>
      </c>
      <c r="AE3069">
        <v>69.958904746244571</v>
      </c>
    </row>
    <row r="3070" spans="1:31" x14ac:dyDescent="0.25">
      <c r="A3070">
        <v>1901561</v>
      </c>
      <c r="B3070">
        <v>1</v>
      </c>
      <c r="C3070" t="s">
        <v>81</v>
      </c>
      <c r="D3070" t="s">
        <v>123</v>
      </c>
      <c r="E3070" t="s">
        <v>131</v>
      </c>
      <c r="F3070" t="s">
        <v>7528</v>
      </c>
      <c r="G3070" t="s">
        <v>133</v>
      </c>
      <c r="H3070" t="s">
        <v>134</v>
      </c>
      <c r="I3070" t="s">
        <v>135</v>
      </c>
      <c r="J3070" t="s">
        <v>136</v>
      </c>
      <c r="K3070" t="s">
        <v>137</v>
      </c>
      <c r="L3070" t="s">
        <v>8836</v>
      </c>
      <c r="M3070" t="s">
        <v>8837</v>
      </c>
      <c r="N3070">
        <v>6.2725</v>
      </c>
      <c r="O3070">
        <v>0</v>
      </c>
      <c r="P3070">
        <v>7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11.614072135873304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11.614072135873304</v>
      </c>
    </row>
    <row r="3071" spans="1:31" x14ac:dyDescent="0.25">
      <c r="A3071">
        <v>1901040</v>
      </c>
      <c r="B3071">
        <v>1</v>
      </c>
      <c r="C3071" t="s">
        <v>80</v>
      </c>
      <c r="D3071" t="s">
        <v>82</v>
      </c>
      <c r="E3071" t="s">
        <v>140</v>
      </c>
      <c r="F3071" t="s">
        <v>8838</v>
      </c>
      <c r="G3071" t="s">
        <v>146</v>
      </c>
      <c r="H3071" t="s">
        <v>134</v>
      </c>
      <c r="I3071" t="s">
        <v>135</v>
      </c>
      <c r="J3071" t="s">
        <v>136</v>
      </c>
      <c r="K3071" t="s">
        <v>137</v>
      </c>
      <c r="L3071" t="s">
        <v>8839</v>
      </c>
      <c r="M3071" t="s">
        <v>8840</v>
      </c>
      <c r="N3071">
        <v>3.7650000000000001</v>
      </c>
      <c r="O3071">
        <v>0</v>
      </c>
      <c r="P3071">
        <v>9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6.351524334012514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6.351524334012514</v>
      </c>
    </row>
    <row r="3072" spans="1:31" x14ac:dyDescent="0.25">
      <c r="A3072">
        <v>1901704</v>
      </c>
      <c r="B3072">
        <v>1</v>
      </c>
      <c r="C3072" t="s">
        <v>80</v>
      </c>
      <c r="D3072" t="s">
        <v>103</v>
      </c>
      <c r="E3072" t="s">
        <v>160</v>
      </c>
      <c r="F3072" t="s">
        <v>6275</v>
      </c>
      <c r="G3072" t="s">
        <v>162</v>
      </c>
      <c r="H3072" t="s">
        <v>134</v>
      </c>
      <c r="I3072" t="s">
        <v>135</v>
      </c>
      <c r="J3072" t="s">
        <v>136</v>
      </c>
      <c r="K3072" t="s">
        <v>137</v>
      </c>
      <c r="L3072" t="s">
        <v>8841</v>
      </c>
      <c r="M3072" t="s">
        <v>8842</v>
      </c>
      <c r="N3072">
        <v>0.31666666599999999</v>
      </c>
      <c r="O3072">
        <v>0</v>
      </c>
      <c r="P3072">
        <v>54</v>
      </c>
      <c r="Q3072">
        <v>0</v>
      </c>
      <c r="R3072">
        <v>0</v>
      </c>
      <c r="S3072">
        <v>0</v>
      </c>
      <c r="T3072">
        <v>10</v>
      </c>
      <c r="U3072">
        <v>0</v>
      </c>
      <c r="V3072">
        <v>0</v>
      </c>
      <c r="W3072">
        <v>0</v>
      </c>
      <c r="X3072">
        <v>8.4135260165524191</v>
      </c>
      <c r="Y3072">
        <v>0</v>
      </c>
      <c r="Z3072">
        <v>0</v>
      </c>
      <c r="AA3072">
        <v>0</v>
      </c>
      <c r="AB3072">
        <v>19.3118592385099</v>
      </c>
      <c r="AC3072">
        <v>0</v>
      </c>
      <c r="AD3072">
        <v>0</v>
      </c>
      <c r="AE3072">
        <v>27.725385255062321</v>
      </c>
    </row>
    <row r="3073" spans="1:31" x14ac:dyDescent="0.25">
      <c r="A3073">
        <v>1901206</v>
      </c>
      <c r="B3073">
        <v>1</v>
      </c>
      <c r="C3073" t="s">
        <v>81</v>
      </c>
      <c r="D3073" t="s">
        <v>128</v>
      </c>
      <c r="E3073" t="s">
        <v>220</v>
      </c>
      <c r="F3073" t="s">
        <v>8843</v>
      </c>
      <c r="G3073" t="s">
        <v>156</v>
      </c>
      <c r="H3073" t="s">
        <v>157</v>
      </c>
      <c r="I3073" t="s">
        <v>135</v>
      </c>
      <c r="J3073" t="s">
        <v>136</v>
      </c>
      <c r="K3073" t="s">
        <v>137</v>
      </c>
      <c r="L3073" t="s">
        <v>8844</v>
      </c>
      <c r="M3073" t="s">
        <v>8845</v>
      </c>
      <c r="N3073">
        <v>1.4441666660000001</v>
      </c>
      <c r="O3073">
        <v>0</v>
      </c>
      <c r="P3073">
        <v>0</v>
      </c>
      <c r="Q3073">
        <v>0</v>
      </c>
      <c r="R3073">
        <v>0</v>
      </c>
      <c r="S3073">
        <v>4</v>
      </c>
      <c r="T3073">
        <v>0</v>
      </c>
      <c r="U3073">
        <v>7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22.092615191245201</v>
      </c>
      <c r="AB3073">
        <v>0</v>
      </c>
      <c r="AC3073">
        <v>1102.7191311095808</v>
      </c>
      <c r="AD3073">
        <v>0</v>
      </c>
      <c r="AE3073">
        <v>1124.8117463008259</v>
      </c>
    </row>
    <row r="3074" spans="1:31" x14ac:dyDescent="0.25">
      <c r="A3074">
        <v>1901847</v>
      </c>
      <c r="B3074">
        <v>1</v>
      </c>
      <c r="C3074" t="s">
        <v>81</v>
      </c>
      <c r="D3074" t="s">
        <v>112</v>
      </c>
      <c r="E3074" t="s">
        <v>149</v>
      </c>
      <c r="F3074" t="s">
        <v>6296</v>
      </c>
      <c r="G3074" t="s">
        <v>151</v>
      </c>
      <c r="H3074" t="s">
        <v>134</v>
      </c>
      <c r="I3074" t="s">
        <v>135</v>
      </c>
      <c r="J3074" t="s">
        <v>136</v>
      </c>
      <c r="K3074" t="s">
        <v>137</v>
      </c>
      <c r="L3074" t="s">
        <v>8846</v>
      </c>
      <c r="M3074" t="s">
        <v>8847</v>
      </c>
      <c r="N3074">
        <v>0.591388888</v>
      </c>
      <c r="O3074">
        <v>0</v>
      </c>
      <c r="P3074">
        <v>540</v>
      </c>
      <c r="Q3074">
        <v>0</v>
      </c>
      <c r="R3074">
        <v>1</v>
      </c>
      <c r="S3074">
        <v>0</v>
      </c>
      <c r="T3074">
        <v>10</v>
      </c>
      <c r="U3074">
        <v>0</v>
      </c>
      <c r="V3074">
        <v>0</v>
      </c>
      <c r="W3074">
        <v>0</v>
      </c>
      <c r="X3074">
        <v>87.099157873877246</v>
      </c>
      <c r="Y3074">
        <v>0</v>
      </c>
      <c r="Z3074">
        <v>2.4869899322634163E-2</v>
      </c>
      <c r="AA3074">
        <v>0</v>
      </c>
      <c r="AB3074">
        <v>7.3067390611816512</v>
      </c>
      <c r="AC3074">
        <v>0</v>
      </c>
      <c r="AD3074">
        <v>0</v>
      </c>
      <c r="AE3074">
        <v>94.430766834381529</v>
      </c>
    </row>
    <row r="3075" spans="1:31" x14ac:dyDescent="0.25">
      <c r="A3075">
        <v>1901369</v>
      </c>
      <c r="B3075">
        <v>1</v>
      </c>
      <c r="C3075" t="s">
        <v>80</v>
      </c>
      <c r="D3075" t="s">
        <v>104</v>
      </c>
      <c r="E3075" t="s">
        <v>140</v>
      </c>
      <c r="F3075" t="s">
        <v>8848</v>
      </c>
      <c r="G3075" t="s">
        <v>217</v>
      </c>
      <c r="H3075" t="s">
        <v>134</v>
      </c>
      <c r="I3075" t="s">
        <v>135</v>
      </c>
      <c r="J3075" t="s">
        <v>136</v>
      </c>
      <c r="K3075" t="s">
        <v>137</v>
      </c>
      <c r="L3075" t="s">
        <v>8849</v>
      </c>
      <c r="M3075" t="s">
        <v>8850</v>
      </c>
      <c r="N3075">
        <v>1.1758333329999999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0.34905167240231666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0.34905167240231666</v>
      </c>
    </row>
    <row r="3076" spans="1:31" x14ac:dyDescent="0.25">
      <c r="A3076">
        <v>1901226</v>
      </c>
      <c r="B3076">
        <v>1</v>
      </c>
      <c r="C3076" t="s">
        <v>81</v>
      </c>
      <c r="D3076" t="s">
        <v>121</v>
      </c>
      <c r="E3076" t="s">
        <v>190</v>
      </c>
      <c r="F3076" t="s">
        <v>8851</v>
      </c>
      <c r="G3076" t="s">
        <v>241</v>
      </c>
      <c r="H3076" t="s">
        <v>157</v>
      </c>
      <c r="I3076" t="s">
        <v>135</v>
      </c>
      <c r="J3076" t="s">
        <v>136</v>
      </c>
      <c r="K3076" t="s">
        <v>137</v>
      </c>
      <c r="L3076" t="s">
        <v>8852</v>
      </c>
      <c r="M3076" t="s">
        <v>8853</v>
      </c>
      <c r="N3076">
        <v>1.461944444</v>
      </c>
      <c r="O3076">
        <v>0</v>
      </c>
      <c r="P3076">
        <v>24</v>
      </c>
      <c r="Q3076">
        <v>0</v>
      </c>
      <c r="R3076">
        <v>9</v>
      </c>
      <c r="S3076">
        <v>0</v>
      </c>
      <c r="T3076">
        <v>4</v>
      </c>
      <c r="U3076">
        <v>0</v>
      </c>
      <c r="V3076">
        <v>0</v>
      </c>
      <c r="W3076">
        <v>0</v>
      </c>
      <c r="X3076">
        <v>6.1991617300910127</v>
      </c>
      <c r="Y3076">
        <v>0</v>
      </c>
      <c r="Z3076">
        <v>3.2887243640842456</v>
      </c>
      <c r="AA3076">
        <v>0</v>
      </c>
      <c r="AB3076">
        <v>11.478538250409931</v>
      </c>
      <c r="AC3076">
        <v>0</v>
      </c>
      <c r="AD3076">
        <v>0</v>
      </c>
      <c r="AE3076">
        <v>20.966424344585192</v>
      </c>
    </row>
    <row r="3077" spans="1:31" x14ac:dyDescent="0.25">
      <c r="A3077">
        <v>1901747</v>
      </c>
      <c r="B3077">
        <v>1</v>
      </c>
      <c r="C3077" t="s">
        <v>81</v>
      </c>
      <c r="D3077" t="s">
        <v>125</v>
      </c>
      <c r="E3077" t="s">
        <v>154</v>
      </c>
      <c r="F3077" t="s">
        <v>8854</v>
      </c>
      <c r="G3077" t="s">
        <v>156</v>
      </c>
      <c r="H3077" t="s">
        <v>157</v>
      </c>
      <c r="I3077" t="s">
        <v>135</v>
      </c>
      <c r="J3077" t="s">
        <v>136</v>
      </c>
      <c r="K3077" t="s">
        <v>137</v>
      </c>
      <c r="L3077" t="s">
        <v>8855</v>
      </c>
      <c r="M3077" t="s">
        <v>8856</v>
      </c>
      <c r="N3077">
        <v>0.89500000000000002</v>
      </c>
      <c r="O3077">
        <v>0</v>
      </c>
      <c r="P3077">
        <v>1</v>
      </c>
      <c r="Q3077">
        <v>0</v>
      </c>
      <c r="R3077">
        <v>10</v>
      </c>
      <c r="S3077">
        <v>0</v>
      </c>
      <c r="T3077">
        <v>4</v>
      </c>
      <c r="U3077">
        <v>0</v>
      </c>
      <c r="V3077">
        <v>0</v>
      </c>
      <c r="W3077">
        <v>0</v>
      </c>
      <c r="X3077">
        <v>0.19005148199715</v>
      </c>
      <c r="Y3077">
        <v>0</v>
      </c>
      <c r="Z3077">
        <v>21.709826126946169</v>
      </c>
      <c r="AA3077">
        <v>0</v>
      </c>
      <c r="AB3077">
        <v>9.9833436773147355</v>
      </c>
      <c r="AC3077">
        <v>0</v>
      </c>
      <c r="AD3077">
        <v>0</v>
      </c>
      <c r="AE3077">
        <v>31.883221286258053</v>
      </c>
    </row>
    <row r="3078" spans="1:31" x14ac:dyDescent="0.25">
      <c r="A3078">
        <v>1901249</v>
      </c>
      <c r="B3078">
        <v>1</v>
      </c>
      <c r="C3078" t="s">
        <v>81</v>
      </c>
      <c r="D3078" t="s">
        <v>116</v>
      </c>
      <c r="E3078" t="s">
        <v>190</v>
      </c>
      <c r="F3078" t="s">
        <v>8857</v>
      </c>
      <c r="G3078" t="s">
        <v>202</v>
      </c>
      <c r="H3078" t="s">
        <v>157</v>
      </c>
      <c r="I3078" t="s">
        <v>135</v>
      </c>
      <c r="J3078" t="s">
        <v>136</v>
      </c>
      <c r="K3078" t="s">
        <v>203</v>
      </c>
      <c r="L3078" t="s">
        <v>8858</v>
      </c>
      <c r="M3078" t="s">
        <v>8859</v>
      </c>
      <c r="N3078">
        <v>7.9858333330000004</v>
      </c>
      <c r="O3078">
        <v>0</v>
      </c>
      <c r="P3078">
        <v>39</v>
      </c>
      <c r="Q3078">
        <v>0</v>
      </c>
      <c r="R3078">
        <v>1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44.043496411142939</v>
      </c>
      <c r="Y3078">
        <v>0</v>
      </c>
      <c r="Z3078">
        <v>7.8020878384105359</v>
      </c>
      <c r="AA3078">
        <v>0</v>
      </c>
      <c r="AB3078">
        <v>0</v>
      </c>
      <c r="AC3078">
        <v>0</v>
      </c>
      <c r="AD3078">
        <v>0</v>
      </c>
      <c r="AE3078">
        <v>51.845584249553475</v>
      </c>
    </row>
    <row r="3079" spans="1:31" x14ac:dyDescent="0.25">
      <c r="A3079">
        <v>1901083</v>
      </c>
      <c r="B3079">
        <v>1</v>
      </c>
      <c r="C3079" t="s">
        <v>80</v>
      </c>
      <c r="D3079" t="s">
        <v>83</v>
      </c>
      <c r="E3079" t="s">
        <v>131</v>
      </c>
      <c r="F3079" t="s">
        <v>8860</v>
      </c>
      <c r="G3079" t="s">
        <v>133</v>
      </c>
      <c r="H3079" t="s">
        <v>134</v>
      </c>
      <c r="I3079" t="s">
        <v>135</v>
      </c>
      <c r="J3079" t="s">
        <v>136</v>
      </c>
      <c r="K3079" t="s">
        <v>137</v>
      </c>
      <c r="L3079" t="s">
        <v>8861</v>
      </c>
      <c r="M3079" t="s">
        <v>8862</v>
      </c>
      <c r="N3079">
        <v>1.755833333</v>
      </c>
      <c r="O3079">
        <v>0</v>
      </c>
      <c r="P3079">
        <v>210</v>
      </c>
      <c r="Q3079">
        <v>0</v>
      </c>
      <c r="R3079">
        <v>0</v>
      </c>
      <c r="S3079">
        <v>0</v>
      </c>
      <c r="T3079">
        <v>23</v>
      </c>
      <c r="U3079">
        <v>0</v>
      </c>
      <c r="V3079">
        <v>0</v>
      </c>
      <c r="W3079">
        <v>0</v>
      </c>
      <c r="X3079">
        <v>99.188159517102676</v>
      </c>
      <c r="Y3079">
        <v>0</v>
      </c>
      <c r="Z3079">
        <v>0</v>
      </c>
      <c r="AA3079">
        <v>0</v>
      </c>
      <c r="AB3079">
        <v>11.489912651874706</v>
      </c>
      <c r="AC3079">
        <v>0</v>
      </c>
      <c r="AD3079">
        <v>0</v>
      </c>
      <c r="AE3079">
        <v>110.67807216897738</v>
      </c>
    </row>
    <row r="3080" spans="1:31" x14ac:dyDescent="0.25">
      <c r="A3080">
        <v>1901057</v>
      </c>
      <c r="B3080">
        <v>1</v>
      </c>
      <c r="C3080" t="s">
        <v>80</v>
      </c>
      <c r="D3080" t="s">
        <v>83</v>
      </c>
      <c r="E3080" t="s">
        <v>131</v>
      </c>
      <c r="F3080" t="s">
        <v>8863</v>
      </c>
      <c r="G3080" t="s">
        <v>133</v>
      </c>
      <c r="H3080" t="s">
        <v>134</v>
      </c>
      <c r="I3080" t="s">
        <v>135</v>
      </c>
      <c r="J3080" t="s">
        <v>136</v>
      </c>
      <c r="K3080" t="s">
        <v>137</v>
      </c>
      <c r="L3080" t="s">
        <v>8864</v>
      </c>
      <c r="M3080" t="s">
        <v>8865</v>
      </c>
      <c r="N3080">
        <v>4.614166666</v>
      </c>
      <c r="O3080">
        <v>0</v>
      </c>
      <c r="P3080">
        <v>195</v>
      </c>
      <c r="Q3080">
        <v>0</v>
      </c>
      <c r="R3080">
        <v>0</v>
      </c>
      <c r="S3080">
        <v>0</v>
      </c>
      <c r="T3080">
        <v>19</v>
      </c>
      <c r="U3080">
        <v>0</v>
      </c>
      <c r="V3080">
        <v>0</v>
      </c>
      <c r="W3080">
        <v>0</v>
      </c>
      <c r="X3080">
        <v>210.62654502913134</v>
      </c>
      <c r="Y3080">
        <v>0</v>
      </c>
      <c r="Z3080">
        <v>0</v>
      </c>
      <c r="AA3080">
        <v>0</v>
      </c>
      <c r="AB3080">
        <v>41.662836346957462</v>
      </c>
      <c r="AC3080">
        <v>0</v>
      </c>
      <c r="AD3080">
        <v>0</v>
      </c>
      <c r="AE3080">
        <v>252.28938137608878</v>
      </c>
    </row>
    <row r="3081" spans="1:31" x14ac:dyDescent="0.25">
      <c r="A3081">
        <v>1901120</v>
      </c>
      <c r="B3081">
        <v>1</v>
      </c>
      <c r="C3081" t="s">
        <v>80</v>
      </c>
      <c r="D3081" t="s">
        <v>84</v>
      </c>
      <c r="E3081" t="s">
        <v>140</v>
      </c>
      <c r="F3081" t="s">
        <v>6610</v>
      </c>
      <c r="G3081" t="s">
        <v>146</v>
      </c>
      <c r="H3081" t="s">
        <v>134</v>
      </c>
      <c r="I3081" t="s">
        <v>135</v>
      </c>
      <c r="J3081" t="s">
        <v>136</v>
      </c>
      <c r="K3081" t="s">
        <v>137</v>
      </c>
      <c r="L3081" t="s">
        <v>8866</v>
      </c>
      <c r="M3081" t="s">
        <v>8867</v>
      </c>
      <c r="N3081">
        <v>8.9761111109999998</v>
      </c>
      <c r="O3081">
        <v>0</v>
      </c>
      <c r="P3081">
        <v>7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7.4752895268910411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7.4752895268910411</v>
      </c>
    </row>
    <row r="3082" spans="1:31" x14ac:dyDescent="0.25">
      <c r="A3082">
        <v>1901263</v>
      </c>
      <c r="B3082">
        <v>1</v>
      </c>
      <c r="C3082" t="s">
        <v>80</v>
      </c>
      <c r="D3082" t="s">
        <v>110</v>
      </c>
      <c r="E3082" t="s">
        <v>131</v>
      </c>
      <c r="F3082" t="s">
        <v>6620</v>
      </c>
      <c r="G3082" t="s">
        <v>133</v>
      </c>
      <c r="H3082" t="s">
        <v>134</v>
      </c>
      <c r="I3082" t="s">
        <v>135</v>
      </c>
      <c r="J3082" t="s">
        <v>136</v>
      </c>
      <c r="K3082" t="s">
        <v>137</v>
      </c>
      <c r="L3082" t="s">
        <v>8868</v>
      </c>
      <c r="M3082" t="s">
        <v>8869</v>
      </c>
      <c r="N3082">
        <v>2.2102777769999999</v>
      </c>
      <c r="O3082">
        <v>0</v>
      </c>
      <c r="P3082">
        <v>183</v>
      </c>
      <c r="Q3082">
        <v>0</v>
      </c>
      <c r="R3082">
        <v>0</v>
      </c>
      <c r="S3082">
        <v>0</v>
      </c>
      <c r="T3082">
        <v>14</v>
      </c>
      <c r="U3082">
        <v>0</v>
      </c>
      <c r="V3082">
        <v>0</v>
      </c>
      <c r="W3082">
        <v>0</v>
      </c>
      <c r="X3082">
        <v>134.36230350855138</v>
      </c>
      <c r="Y3082">
        <v>0</v>
      </c>
      <c r="Z3082">
        <v>0</v>
      </c>
      <c r="AA3082">
        <v>0</v>
      </c>
      <c r="AB3082">
        <v>50.110855076509608</v>
      </c>
      <c r="AC3082">
        <v>0</v>
      </c>
      <c r="AD3082">
        <v>0</v>
      </c>
      <c r="AE3082">
        <v>184.47315858506099</v>
      </c>
    </row>
    <row r="3083" spans="1:31" x14ac:dyDescent="0.25">
      <c r="A3083">
        <v>1901853</v>
      </c>
      <c r="B3083">
        <v>1</v>
      </c>
      <c r="C3083" t="s">
        <v>81</v>
      </c>
      <c r="D3083" t="s">
        <v>112</v>
      </c>
      <c r="E3083" t="s">
        <v>190</v>
      </c>
      <c r="F3083" t="s">
        <v>8870</v>
      </c>
      <c r="G3083" t="s">
        <v>241</v>
      </c>
      <c r="H3083" t="s">
        <v>157</v>
      </c>
      <c r="I3083" t="s">
        <v>135</v>
      </c>
      <c r="J3083" t="s">
        <v>136</v>
      </c>
      <c r="K3083" t="s">
        <v>137</v>
      </c>
      <c r="L3083" t="s">
        <v>8871</v>
      </c>
      <c r="M3083" t="s">
        <v>8872</v>
      </c>
      <c r="N3083">
        <v>2.2722222219999999</v>
      </c>
      <c r="O3083">
        <v>0</v>
      </c>
      <c r="P3083">
        <v>12</v>
      </c>
      <c r="Q3083">
        <v>0</v>
      </c>
      <c r="R3083">
        <v>1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2.7859658301933417</v>
      </c>
      <c r="Y3083">
        <v>0</v>
      </c>
      <c r="Z3083">
        <v>0.13977204113487998</v>
      </c>
      <c r="AA3083">
        <v>0</v>
      </c>
      <c r="AB3083">
        <v>1.322621177438889E-4</v>
      </c>
      <c r="AC3083">
        <v>0</v>
      </c>
      <c r="AD3083">
        <v>0</v>
      </c>
      <c r="AE3083">
        <v>2.9258701334459656</v>
      </c>
    </row>
    <row r="3084" spans="1:31" x14ac:dyDescent="0.25">
      <c r="A3084">
        <v>1901644</v>
      </c>
      <c r="B3084">
        <v>1</v>
      </c>
      <c r="C3084" t="s">
        <v>81</v>
      </c>
      <c r="D3084" t="s">
        <v>128</v>
      </c>
      <c r="E3084" t="s">
        <v>160</v>
      </c>
      <c r="F3084" t="s">
        <v>8873</v>
      </c>
      <c r="G3084" t="s">
        <v>133</v>
      </c>
      <c r="H3084" t="s">
        <v>134</v>
      </c>
      <c r="I3084" t="s">
        <v>135</v>
      </c>
      <c r="J3084" t="s">
        <v>136</v>
      </c>
      <c r="K3084" t="s">
        <v>137</v>
      </c>
      <c r="L3084" t="s">
        <v>8874</v>
      </c>
      <c r="M3084" t="s">
        <v>8875</v>
      </c>
      <c r="N3084">
        <v>6.8605555550000004</v>
      </c>
      <c r="O3084">
        <v>0</v>
      </c>
      <c r="P3084">
        <v>114</v>
      </c>
      <c r="Q3084">
        <v>0</v>
      </c>
      <c r="R3084">
        <v>0</v>
      </c>
      <c r="S3084">
        <v>0</v>
      </c>
      <c r="T3084">
        <v>20</v>
      </c>
      <c r="U3084">
        <v>0</v>
      </c>
      <c r="V3084">
        <v>0</v>
      </c>
      <c r="W3084">
        <v>0</v>
      </c>
      <c r="X3084">
        <v>290.66830208724349</v>
      </c>
      <c r="Y3084">
        <v>0</v>
      </c>
      <c r="Z3084">
        <v>0</v>
      </c>
      <c r="AA3084">
        <v>0</v>
      </c>
      <c r="AB3084">
        <v>387.84070340111464</v>
      </c>
      <c r="AC3084">
        <v>0</v>
      </c>
      <c r="AD3084">
        <v>0</v>
      </c>
      <c r="AE3084">
        <v>678.50900548835807</v>
      </c>
    </row>
    <row r="3085" spans="1:31" x14ac:dyDescent="0.25">
      <c r="A3085">
        <v>1901312</v>
      </c>
      <c r="B3085">
        <v>1</v>
      </c>
      <c r="C3085" t="s">
        <v>80</v>
      </c>
      <c r="D3085" t="s">
        <v>84</v>
      </c>
      <c r="E3085" t="s">
        <v>149</v>
      </c>
      <c r="F3085" t="s">
        <v>8876</v>
      </c>
      <c r="G3085" t="s">
        <v>202</v>
      </c>
      <c r="H3085" t="s">
        <v>134</v>
      </c>
      <c r="I3085" t="s">
        <v>135</v>
      </c>
      <c r="J3085" t="s">
        <v>136</v>
      </c>
      <c r="K3085" t="s">
        <v>203</v>
      </c>
      <c r="L3085" t="s">
        <v>8877</v>
      </c>
      <c r="M3085" t="s">
        <v>8878</v>
      </c>
      <c r="N3085">
        <v>0.9</v>
      </c>
      <c r="O3085">
        <v>0</v>
      </c>
      <c r="P3085">
        <v>456</v>
      </c>
      <c r="Q3085">
        <v>0</v>
      </c>
      <c r="R3085">
        <v>0</v>
      </c>
      <c r="S3085">
        <v>0</v>
      </c>
      <c r="T3085">
        <v>40</v>
      </c>
      <c r="U3085">
        <v>0</v>
      </c>
      <c r="V3085">
        <v>0</v>
      </c>
      <c r="W3085">
        <v>0</v>
      </c>
      <c r="X3085">
        <v>105.59290361772216</v>
      </c>
      <c r="Y3085">
        <v>0</v>
      </c>
      <c r="Z3085">
        <v>0</v>
      </c>
      <c r="AA3085">
        <v>0</v>
      </c>
      <c r="AB3085">
        <v>47.524829852129805</v>
      </c>
      <c r="AC3085">
        <v>0</v>
      </c>
      <c r="AD3085">
        <v>0</v>
      </c>
      <c r="AE3085">
        <v>153.11773346985197</v>
      </c>
    </row>
    <row r="3086" spans="1:31" x14ac:dyDescent="0.25">
      <c r="A3086">
        <v>1901475</v>
      </c>
      <c r="B3086">
        <v>1</v>
      </c>
      <c r="C3086" t="s">
        <v>80</v>
      </c>
      <c r="D3086" t="s">
        <v>101</v>
      </c>
      <c r="E3086" t="s">
        <v>131</v>
      </c>
      <c r="F3086" t="s">
        <v>6573</v>
      </c>
      <c r="G3086" t="s">
        <v>1162</v>
      </c>
      <c r="H3086" t="s">
        <v>134</v>
      </c>
      <c r="I3086" t="s">
        <v>135</v>
      </c>
      <c r="J3086" t="s">
        <v>136</v>
      </c>
      <c r="K3086" t="s">
        <v>137</v>
      </c>
      <c r="L3086" t="s">
        <v>8879</v>
      </c>
      <c r="M3086" t="s">
        <v>8880</v>
      </c>
      <c r="N3086">
        <v>0.71916666600000001</v>
      </c>
      <c r="O3086">
        <v>0</v>
      </c>
      <c r="P3086">
        <v>14</v>
      </c>
      <c r="Q3086">
        <v>0</v>
      </c>
      <c r="R3086">
        <v>0</v>
      </c>
      <c r="S3086">
        <v>0</v>
      </c>
      <c r="T3086">
        <v>5</v>
      </c>
      <c r="U3086">
        <v>0</v>
      </c>
      <c r="V3086">
        <v>0</v>
      </c>
      <c r="W3086">
        <v>0</v>
      </c>
      <c r="X3086">
        <v>6.9203037584537785</v>
      </c>
      <c r="Y3086">
        <v>0</v>
      </c>
      <c r="Z3086">
        <v>0</v>
      </c>
      <c r="AA3086">
        <v>0</v>
      </c>
      <c r="AB3086">
        <v>2.0793793543639651</v>
      </c>
      <c r="AC3086">
        <v>0</v>
      </c>
      <c r="AD3086">
        <v>0</v>
      </c>
      <c r="AE3086">
        <v>8.9996831128177437</v>
      </c>
    </row>
    <row r="3087" spans="1:31" x14ac:dyDescent="0.25">
      <c r="A3087">
        <v>1901452</v>
      </c>
      <c r="B3087">
        <v>1</v>
      </c>
      <c r="C3087" t="s">
        <v>80</v>
      </c>
      <c r="D3087" t="s">
        <v>98</v>
      </c>
      <c r="E3087" t="s">
        <v>131</v>
      </c>
      <c r="F3087" t="s">
        <v>8881</v>
      </c>
      <c r="G3087" t="s">
        <v>133</v>
      </c>
      <c r="H3087" t="s">
        <v>134</v>
      </c>
      <c r="I3087" t="s">
        <v>135</v>
      </c>
      <c r="J3087" t="s">
        <v>136</v>
      </c>
      <c r="K3087" t="s">
        <v>137</v>
      </c>
      <c r="L3087" t="s">
        <v>8882</v>
      </c>
      <c r="M3087" t="s">
        <v>8883</v>
      </c>
      <c r="N3087">
        <v>2.699166666</v>
      </c>
      <c r="O3087">
        <v>0</v>
      </c>
      <c r="P3087">
        <v>6</v>
      </c>
      <c r="Q3087">
        <v>0</v>
      </c>
      <c r="R3087">
        <v>11</v>
      </c>
      <c r="S3087">
        <v>0</v>
      </c>
      <c r="T3087">
        <v>3</v>
      </c>
      <c r="U3087">
        <v>0</v>
      </c>
      <c r="V3087">
        <v>0</v>
      </c>
      <c r="W3087">
        <v>0</v>
      </c>
      <c r="X3087">
        <v>6.953522126984109</v>
      </c>
      <c r="Y3087">
        <v>0</v>
      </c>
      <c r="Z3087">
        <v>18.760110405240816</v>
      </c>
      <c r="AA3087">
        <v>0</v>
      </c>
      <c r="AB3087">
        <v>10.632175476869591</v>
      </c>
      <c r="AC3087">
        <v>0</v>
      </c>
      <c r="AD3087">
        <v>0</v>
      </c>
      <c r="AE3087">
        <v>36.345808009094512</v>
      </c>
    </row>
    <row r="3088" spans="1:31" x14ac:dyDescent="0.25">
      <c r="A3088">
        <v>1901575</v>
      </c>
      <c r="B3088">
        <v>1</v>
      </c>
      <c r="C3088" t="s">
        <v>80</v>
      </c>
      <c r="D3088" t="s">
        <v>98</v>
      </c>
      <c r="E3088" t="s">
        <v>140</v>
      </c>
      <c r="F3088" t="s">
        <v>8884</v>
      </c>
      <c r="G3088" t="s">
        <v>217</v>
      </c>
      <c r="H3088" t="s">
        <v>134</v>
      </c>
      <c r="I3088" t="s">
        <v>135</v>
      </c>
      <c r="J3088" t="s">
        <v>136</v>
      </c>
      <c r="K3088" t="s">
        <v>137</v>
      </c>
      <c r="L3088" t="s">
        <v>8885</v>
      </c>
      <c r="M3088" t="s">
        <v>8886</v>
      </c>
      <c r="N3088">
        <v>8.7636111109999995</v>
      </c>
      <c r="O3088">
        <v>0</v>
      </c>
      <c r="P3088">
        <v>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1.5854663362755526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1.5854663362755526</v>
      </c>
    </row>
    <row r="3089" spans="1:31" x14ac:dyDescent="0.25">
      <c r="A3089">
        <v>1901790</v>
      </c>
      <c r="B3089">
        <v>1</v>
      </c>
      <c r="C3089" t="s">
        <v>80</v>
      </c>
      <c r="D3089" t="s">
        <v>83</v>
      </c>
      <c r="E3089" t="s">
        <v>160</v>
      </c>
      <c r="F3089" t="s">
        <v>6727</v>
      </c>
      <c r="G3089" t="s">
        <v>162</v>
      </c>
      <c r="H3089" t="s">
        <v>134</v>
      </c>
      <c r="I3089" t="s">
        <v>135</v>
      </c>
      <c r="J3089" t="s">
        <v>136</v>
      </c>
      <c r="K3089" t="s">
        <v>137</v>
      </c>
      <c r="L3089" t="s">
        <v>8887</v>
      </c>
      <c r="M3089" t="s">
        <v>8888</v>
      </c>
      <c r="N3089">
        <v>0.96472222200000002</v>
      </c>
      <c r="O3089">
        <v>0</v>
      </c>
      <c r="P3089">
        <v>90</v>
      </c>
      <c r="Q3089">
        <v>0</v>
      </c>
      <c r="R3089">
        <v>0</v>
      </c>
      <c r="S3089">
        <v>0</v>
      </c>
      <c r="T3089">
        <v>22</v>
      </c>
      <c r="U3089">
        <v>0</v>
      </c>
      <c r="V3089">
        <v>1</v>
      </c>
      <c r="W3089">
        <v>0</v>
      </c>
      <c r="X3089">
        <v>42.851148422310587</v>
      </c>
      <c r="Y3089">
        <v>0</v>
      </c>
      <c r="Z3089">
        <v>0</v>
      </c>
      <c r="AA3089">
        <v>0</v>
      </c>
      <c r="AB3089">
        <v>15.653623378862251</v>
      </c>
      <c r="AC3089">
        <v>0</v>
      </c>
      <c r="AD3089">
        <v>15.566475780193123</v>
      </c>
      <c r="AE3089">
        <v>74.071247581365952</v>
      </c>
    </row>
    <row r="3090" spans="1:31" x14ac:dyDescent="0.25">
      <c r="A3090">
        <v>1901103</v>
      </c>
      <c r="B3090">
        <v>1</v>
      </c>
      <c r="C3090" t="s">
        <v>80</v>
      </c>
      <c r="D3090" t="s">
        <v>92</v>
      </c>
      <c r="E3090" t="s">
        <v>190</v>
      </c>
      <c r="F3090" t="s">
        <v>8889</v>
      </c>
      <c r="G3090" t="s">
        <v>156</v>
      </c>
      <c r="H3090" t="s">
        <v>157</v>
      </c>
      <c r="I3090" t="s">
        <v>135</v>
      </c>
      <c r="J3090" t="s">
        <v>136</v>
      </c>
      <c r="K3090" t="s">
        <v>137</v>
      </c>
      <c r="L3090" t="s">
        <v>8890</v>
      </c>
      <c r="M3090" t="s">
        <v>8891</v>
      </c>
      <c r="N3090">
        <v>0.70638888799999999</v>
      </c>
      <c r="O3090">
        <v>1</v>
      </c>
      <c r="P3090">
        <v>2621</v>
      </c>
      <c r="Q3090">
        <v>0</v>
      </c>
      <c r="R3090">
        <v>181</v>
      </c>
      <c r="S3090">
        <v>9</v>
      </c>
      <c r="T3090">
        <v>262</v>
      </c>
      <c r="U3090">
        <v>1</v>
      </c>
      <c r="V3090">
        <v>0</v>
      </c>
      <c r="W3090">
        <v>0</v>
      </c>
      <c r="X3090">
        <v>474.87983880893813</v>
      </c>
      <c r="Y3090">
        <v>0</v>
      </c>
      <c r="Z3090">
        <v>88.172927061948954</v>
      </c>
      <c r="AA3090">
        <v>230.50816120222279</v>
      </c>
      <c r="AB3090">
        <v>552.20306555239256</v>
      </c>
      <c r="AC3090">
        <v>0.29738565151690338</v>
      </c>
      <c r="AD3090">
        <v>0</v>
      </c>
      <c r="AE3090">
        <v>1346.0613782770192</v>
      </c>
    </row>
    <row r="3091" spans="1:31" x14ac:dyDescent="0.25">
      <c r="A3091">
        <v>1901598</v>
      </c>
      <c r="B3091">
        <v>1</v>
      </c>
      <c r="C3091" t="s">
        <v>80</v>
      </c>
      <c r="D3091" t="s">
        <v>105</v>
      </c>
      <c r="E3091" t="s">
        <v>131</v>
      </c>
      <c r="F3091" t="s">
        <v>8892</v>
      </c>
      <c r="G3091" t="s">
        <v>133</v>
      </c>
      <c r="H3091" t="s">
        <v>134</v>
      </c>
      <c r="I3091" t="s">
        <v>135</v>
      </c>
      <c r="J3091" t="s">
        <v>136</v>
      </c>
      <c r="K3091" t="s">
        <v>137</v>
      </c>
      <c r="L3091" t="s">
        <v>8893</v>
      </c>
      <c r="M3091" t="s">
        <v>8894</v>
      </c>
      <c r="N3091">
        <v>1.2805555550000001</v>
      </c>
      <c r="O3091">
        <v>0</v>
      </c>
      <c r="P3091">
        <v>208</v>
      </c>
      <c r="Q3091">
        <v>0</v>
      </c>
      <c r="R3091">
        <v>0</v>
      </c>
      <c r="S3091">
        <v>0</v>
      </c>
      <c r="T3091">
        <v>11</v>
      </c>
      <c r="U3091">
        <v>0</v>
      </c>
      <c r="V3091">
        <v>1</v>
      </c>
      <c r="W3091">
        <v>0</v>
      </c>
      <c r="X3091">
        <v>73.890869056737188</v>
      </c>
      <c r="Y3091">
        <v>0</v>
      </c>
      <c r="Z3091">
        <v>0</v>
      </c>
      <c r="AA3091">
        <v>0</v>
      </c>
      <c r="AB3091">
        <v>29.802774203204109</v>
      </c>
      <c r="AC3091">
        <v>0</v>
      </c>
      <c r="AD3091">
        <v>29.668439796242478</v>
      </c>
      <c r="AE3091">
        <v>133.36208305618376</v>
      </c>
    </row>
    <row r="3092" spans="1:31" x14ac:dyDescent="0.25">
      <c r="A3092">
        <v>1901498</v>
      </c>
      <c r="B3092">
        <v>1</v>
      </c>
      <c r="C3092" t="s">
        <v>81</v>
      </c>
      <c r="D3092" t="s">
        <v>122</v>
      </c>
      <c r="E3092" t="s">
        <v>131</v>
      </c>
      <c r="F3092" t="s">
        <v>2318</v>
      </c>
      <c r="G3092" t="s">
        <v>133</v>
      </c>
      <c r="H3092" t="s">
        <v>134</v>
      </c>
      <c r="I3092" t="s">
        <v>135</v>
      </c>
      <c r="J3092" t="s">
        <v>136</v>
      </c>
      <c r="K3092" t="s">
        <v>137</v>
      </c>
      <c r="L3092" t="s">
        <v>8895</v>
      </c>
      <c r="M3092" t="s">
        <v>8896</v>
      </c>
      <c r="N3092">
        <v>0.87</v>
      </c>
      <c r="O3092">
        <v>0</v>
      </c>
      <c r="P3092">
        <v>176</v>
      </c>
      <c r="Q3092">
        <v>0</v>
      </c>
      <c r="R3092">
        <v>0</v>
      </c>
      <c r="S3092">
        <v>0</v>
      </c>
      <c r="T3092">
        <v>15</v>
      </c>
      <c r="U3092">
        <v>0</v>
      </c>
      <c r="V3092">
        <v>1</v>
      </c>
      <c r="W3092">
        <v>0</v>
      </c>
      <c r="X3092">
        <v>27.143240459777083</v>
      </c>
      <c r="Y3092">
        <v>0</v>
      </c>
      <c r="Z3092">
        <v>0</v>
      </c>
      <c r="AA3092">
        <v>0</v>
      </c>
      <c r="AB3092">
        <v>4.6202622566889069</v>
      </c>
      <c r="AC3092">
        <v>0</v>
      </c>
      <c r="AD3092">
        <v>8.3637243492974225</v>
      </c>
      <c r="AE3092">
        <v>40.127227065763414</v>
      </c>
    </row>
    <row r="3093" spans="1:31" x14ac:dyDescent="0.25">
      <c r="A3093">
        <v>1901080</v>
      </c>
      <c r="B3093">
        <v>1</v>
      </c>
      <c r="C3093" t="s">
        <v>80</v>
      </c>
      <c r="D3093" t="s">
        <v>108</v>
      </c>
      <c r="E3093" t="s">
        <v>131</v>
      </c>
      <c r="F3093" t="s">
        <v>6340</v>
      </c>
      <c r="G3093" t="s">
        <v>133</v>
      </c>
      <c r="H3093" t="s">
        <v>134</v>
      </c>
      <c r="I3093" t="s">
        <v>135</v>
      </c>
      <c r="J3093" t="s">
        <v>136</v>
      </c>
      <c r="K3093" t="s">
        <v>137</v>
      </c>
      <c r="L3093" t="s">
        <v>8897</v>
      </c>
      <c r="M3093" t="s">
        <v>8898</v>
      </c>
      <c r="N3093">
        <v>4.3622222219999998</v>
      </c>
      <c r="O3093">
        <v>0</v>
      </c>
      <c r="P3093">
        <v>20</v>
      </c>
      <c r="Q3093">
        <v>0</v>
      </c>
      <c r="R3093">
        <v>9</v>
      </c>
      <c r="S3093">
        <v>0</v>
      </c>
      <c r="T3093">
        <v>3</v>
      </c>
      <c r="U3093">
        <v>0</v>
      </c>
      <c r="V3093">
        <v>0</v>
      </c>
      <c r="W3093">
        <v>0</v>
      </c>
      <c r="X3093">
        <v>20.038517093104947</v>
      </c>
      <c r="Y3093">
        <v>0</v>
      </c>
      <c r="Z3093">
        <v>34.372283771405975</v>
      </c>
      <c r="AA3093">
        <v>0</v>
      </c>
      <c r="AB3093">
        <v>17.548763392206585</v>
      </c>
      <c r="AC3093">
        <v>0</v>
      </c>
      <c r="AD3093">
        <v>0</v>
      </c>
      <c r="AE3093">
        <v>71.959564256717499</v>
      </c>
    </row>
    <row r="3094" spans="1:31" x14ac:dyDescent="0.25">
      <c r="A3094">
        <v>1901638</v>
      </c>
      <c r="B3094">
        <v>1</v>
      </c>
      <c r="C3094" t="s">
        <v>80</v>
      </c>
      <c r="D3094" t="s">
        <v>94</v>
      </c>
      <c r="E3094" t="s">
        <v>131</v>
      </c>
      <c r="F3094" t="s">
        <v>8899</v>
      </c>
      <c r="G3094" t="s">
        <v>133</v>
      </c>
      <c r="H3094" t="s">
        <v>134</v>
      </c>
      <c r="I3094" t="s">
        <v>135</v>
      </c>
      <c r="J3094" t="s">
        <v>136</v>
      </c>
      <c r="K3094" t="s">
        <v>137</v>
      </c>
      <c r="L3094" t="s">
        <v>8900</v>
      </c>
      <c r="M3094" t="s">
        <v>8901</v>
      </c>
      <c r="N3094">
        <v>5.38</v>
      </c>
      <c r="O3094">
        <v>0</v>
      </c>
      <c r="P3094">
        <v>40</v>
      </c>
      <c r="Q3094">
        <v>0</v>
      </c>
      <c r="R3094">
        <v>0</v>
      </c>
      <c r="S3094">
        <v>0</v>
      </c>
      <c r="T3094">
        <v>11</v>
      </c>
      <c r="U3094">
        <v>0</v>
      </c>
      <c r="V3094">
        <v>0</v>
      </c>
      <c r="W3094">
        <v>0</v>
      </c>
      <c r="X3094">
        <v>115.97425420149706</v>
      </c>
      <c r="Y3094">
        <v>0</v>
      </c>
      <c r="Z3094">
        <v>0</v>
      </c>
      <c r="AA3094">
        <v>0</v>
      </c>
      <c r="AB3094">
        <v>55.633825256064227</v>
      </c>
      <c r="AC3094">
        <v>0</v>
      </c>
      <c r="AD3094">
        <v>0</v>
      </c>
      <c r="AE3094">
        <v>171.6080794575613</v>
      </c>
    </row>
    <row r="3095" spans="1:31" x14ac:dyDescent="0.25">
      <c r="A3095">
        <v>1901329</v>
      </c>
      <c r="B3095">
        <v>1</v>
      </c>
      <c r="C3095" t="s">
        <v>80</v>
      </c>
      <c r="D3095" t="s">
        <v>99</v>
      </c>
      <c r="E3095" t="s">
        <v>140</v>
      </c>
      <c r="F3095" t="s">
        <v>8902</v>
      </c>
      <c r="G3095" t="s">
        <v>342</v>
      </c>
      <c r="H3095" t="s">
        <v>134</v>
      </c>
      <c r="I3095" t="s">
        <v>135</v>
      </c>
      <c r="J3095" t="s">
        <v>136</v>
      </c>
      <c r="K3095" t="s">
        <v>137</v>
      </c>
      <c r="L3095" t="s">
        <v>8903</v>
      </c>
      <c r="M3095" t="s">
        <v>8904</v>
      </c>
      <c r="N3095">
        <v>0.50166666599999998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1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2.8153831853093336E-2</v>
      </c>
      <c r="AC3095">
        <v>0</v>
      </c>
      <c r="AD3095">
        <v>0</v>
      </c>
      <c r="AE3095">
        <v>2.8153831853093336E-2</v>
      </c>
    </row>
    <row r="3096" spans="1:31" x14ac:dyDescent="0.25">
      <c r="A3096">
        <v>1901143</v>
      </c>
      <c r="B3096">
        <v>1</v>
      </c>
      <c r="C3096" t="s">
        <v>80</v>
      </c>
      <c r="D3096" t="s">
        <v>105</v>
      </c>
      <c r="E3096" t="s">
        <v>140</v>
      </c>
      <c r="F3096" t="s">
        <v>8905</v>
      </c>
      <c r="G3096" t="s">
        <v>342</v>
      </c>
      <c r="H3096" t="s">
        <v>134</v>
      </c>
      <c r="I3096" t="s">
        <v>135</v>
      </c>
      <c r="J3096" t="s">
        <v>136</v>
      </c>
      <c r="K3096" t="s">
        <v>137</v>
      </c>
      <c r="L3096" t="s">
        <v>8906</v>
      </c>
      <c r="M3096" t="s">
        <v>8907</v>
      </c>
      <c r="N3096">
        <v>3.0508333329999999</v>
      </c>
      <c r="O3096">
        <v>0</v>
      </c>
      <c r="P3096">
        <v>26</v>
      </c>
      <c r="Q3096">
        <v>0</v>
      </c>
      <c r="R3096">
        <v>0</v>
      </c>
      <c r="S3096">
        <v>0</v>
      </c>
      <c r="T3096">
        <v>1</v>
      </c>
      <c r="U3096">
        <v>0</v>
      </c>
      <c r="V3096">
        <v>0</v>
      </c>
      <c r="W3096">
        <v>0</v>
      </c>
      <c r="X3096">
        <v>18.025996697399282</v>
      </c>
      <c r="Y3096">
        <v>0</v>
      </c>
      <c r="Z3096">
        <v>0</v>
      </c>
      <c r="AA3096">
        <v>0</v>
      </c>
      <c r="AB3096">
        <v>0.20581719256341416</v>
      </c>
      <c r="AC3096">
        <v>0</v>
      </c>
      <c r="AD3096">
        <v>0</v>
      </c>
      <c r="AE3096">
        <v>18.231813889962698</v>
      </c>
    </row>
    <row r="3097" spans="1:31" x14ac:dyDescent="0.25">
      <c r="A3097">
        <v>1901243</v>
      </c>
      <c r="B3097">
        <v>1</v>
      </c>
      <c r="C3097" t="s">
        <v>81</v>
      </c>
      <c r="D3097" t="s">
        <v>128</v>
      </c>
      <c r="E3097" t="s">
        <v>154</v>
      </c>
      <c r="F3097" t="s">
        <v>8908</v>
      </c>
      <c r="G3097" t="s">
        <v>156</v>
      </c>
      <c r="H3097" t="s">
        <v>157</v>
      </c>
      <c r="I3097" t="s">
        <v>135</v>
      </c>
      <c r="J3097" t="s">
        <v>136</v>
      </c>
      <c r="K3097" t="s">
        <v>137</v>
      </c>
      <c r="L3097" t="s">
        <v>8909</v>
      </c>
      <c r="M3097" t="s">
        <v>8910</v>
      </c>
      <c r="N3097">
        <v>5.4325000000000001</v>
      </c>
      <c r="O3097">
        <v>0</v>
      </c>
      <c r="P3097">
        <v>1114</v>
      </c>
      <c r="Q3097">
        <v>1</v>
      </c>
      <c r="R3097">
        <v>0</v>
      </c>
      <c r="S3097">
        <v>30</v>
      </c>
      <c r="T3097">
        <v>63</v>
      </c>
      <c r="U3097">
        <v>38</v>
      </c>
      <c r="V3097">
        <v>43</v>
      </c>
      <c r="W3097">
        <v>0</v>
      </c>
      <c r="X3097">
        <v>2259.8288853585559</v>
      </c>
      <c r="Y3097">
        <v>7.1806963429002932</v>
      </c>
      <c r="Z3097">
        <v>0</v>
      </c>
      <c r="AA3097">
        <v>4996.0722257668876</v>
      </c>
      <c r="AB3097">
        <v>2029.5229804306057</v>
      </c>
      <c r="AC3097">
        <v>24521.461767605389</v>
      </c>
      <c r="AD3097">
        <v>12380.846878586852</v>
      </c>
      <c r="AE3097">
        <v>46194.913434091191</v>
      </c>
    </row>
    <row r="3098" spans="1:31" x14ac:dyDescent="0.25">
      <c r="A3098">
        <v>1901435</v>
      </c>
      <c r="B3098">
        <v>1</v>
      </c>
      <c r="C3098" t="s">
        <v>80</v>
      </c>
      <c r="D3098" t="s">
        <v>110</v>
      </c>
      <c r="E3098" t="s">
        <v>140</v>
      </c>
      <c r="F3098" t="s">
        <v>8911</v>
      </c>
      <c r="G3098" t="s">
        <v>146</v>
      </c>
      <c r="H3098" t="s">
        <v>134</v>
      </c>
      <c r="I3098" t="s">
        <v>135</v>
      </c>
      <c r="J3098" t="s">
        <v>136</v>
      </c>
      <c r="K3098" t="s">
        <v>137</v>
      </c>
      <c r="L3098" t="s">
        <v>8912</v>
      </c>
      <c r="M3098" t="s">
        <v>8913</v>
      </c>
      <c r="N3098">
        <v>4.585555555</v>
      </c>
      <c r="O3098">
        <v>0</v>
      </c>
      <c r="P3098">
        <v>3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3.7181817728034723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3.7181817728034723</v>
      </c>
    </row>
    <row r="3099" spans="1:31" x14ac:dyDescent="0.25">
      <c r="A3099">
        <v>1901830</v>
      </c>
      <c r="B3099">
        <v>1</v>
      </c>
      <c r="C3099" t="s">
        <v>80</v>
      </c>
      <c r="D3099" t="s">
        <v>98</v>
      </c>
      <c r="E3099" t="s">
        <v>154</v>
      </c>
      <c r="F3099" t="s">
        <v>3713</v>
      </c>
      <c r="G3099" t="s">
        <v>604</v>
      </c>
      <c r="H3099" t="s">
        <v>157</v>
      </c>
      <c r="I3099" t="s">
        <v>135</v>
      </c>
      <c r="J3099" t="s">
        <v>136</v>
      </c>
      <c r="K3099" t="s">
        <v>137</v>
      </c>
      <c r="L3099" t="s">
        <v>8914</v>
      </c>
      <c r="M3099" t="s">
        <v>8915</v>
      </c>
      <c r="N3099">
        <v>2.540277777</v>
      </c>
      <c r="O3099">
        <v>0</v>
      </c>
      <c r="P3099">
        <v>0</v>
      </c>
      <c r="Q3099">
        <v>9</v>
      </c>
      <c r="R3099">
        <v>78</v>
      </c>
      <c r="S3099">
        <v>3</v>
      </c>
      <c r="T3099">
        <v>12</v>
      </c>
      <c r="U3099">
        <v>1</v>
      </c>
      <c r="V3099">
        <v>0</v>
      </c>
      <c r="W3099">
        <v>0</v>
      </c>
      <c r="X3099">
        <v>0</v>
      </c>
      <c r="Y3099">
        <v>408.66787445796473</v>
      </c>
      <c r="Z3099">
        <v>1137.81228746536</v>
      </c>
      <c r="AA3099">
        <v>48.660433971775063</v>
      </c>
      <c r="AB3099">
        <v>172.94767158347562</v>
      </c>
      <c r="AC3099">
        <v>91.344284995322795</v>
      </c>
      <c r="AD3099">
        <v>0</v>
      </c>
      <c r="AE3099">
        <v>1859.4325524738981</v>
      </c>
    </row>
    <row r="3100" spans="1:31" x14ac:dyDescent="0.25">
      <c r="A3100">
        <v>1901395</v>
      </c>
      <c r="B3100">
        <v>1</v>
      </c>
      <c r="C3100" t="s">
        <v>81</v>
      </c>
      <c r="D3100" t="s">
        <v>127</v>
      </c>
      <c r="E3100" t="s">
        <v>190</v>
      </c>
      <c r="F3100" t="s">
        <v>8916</v>
      </c>
      <c r="G3100" t="s">
        <v>156</v>
      </c>
      <c r="H3100" t="s">
        <v>157</v>
      </c>
      <c r="I3100" t="s">
        <v>135</v>
      </c>
      <c r="J3100" t="s">
        <v>136</v>
      </c>
      <c r="K3100" t="s">
        <v>137</v>
      </c>
      <c r="L3100" t="s">
        <v>8917</v>
      </c>
      <c r="M3100" t="s">
        <v>8918</v>
      </c>
      <c r="N3100">
        <v>4.8136111110000002</v>
      </c>
      <c r="O3100">
        <v>0</v>
      </c>
      <c r="P3100">
        <v>483</v>
      </c>
      <c r="Q3100">
        <v>1</v>
      </c>
      <c r="R3100">
        <v>20</v>
      </c>
      <c r="S3100">
        <v>4</v>
      </c>
      <c r="T3100">
        <v>93</v>
      </c>
      <c r="U3100">
        <v>7</v>
      </c>
      <c r="V3100">
        <v>2</v>
      </c>
      <c r="W3100">
        <v>0</v>
      </c>
      <c r="X3100">
        <v>566.38013836654522</v>
      </c>
      <c r="Y3100">
        <v>9.1666621001813553</v>
      </c>
      <c r="Z3100">
        <v>267.13294835075925</v>
      </c>
      <c r="AA3100">
        <v>4337.9354789574063</v>
      </c>
      <c r="AB3100">
        <v>355.26536035703469</v>
      </c>
      <c r="AC3100">
        <v>4457.9847086720138</v>
      </c>
      <c r="AD3100">
        <v>26.732826851342637</v>
      </c>
      <c r="AE3100">
        <v>10020.598123655283</v>
      </c>
    </row>
    <row r="3101" spans="1:31" x14ac:dyDescent="0.25">
      <c r="A3101">
        <v>1901893</v>
      </c>
      <c r="B3101">
        <v>1</v>
      </c>
      <c r="C3101" t="s">
        <v>80</v>
      </c>
      <c r="D3101" t="s">
        <v>86</v>
      </c>
      <c r="E3101" t="s">
        <v>140</v>
      </c>
      <c r="F3101" t="s">
        <v>8919</v>
      </c>
      <c r="G3101" t="s">
        <v>217</v>
      </c>
      <c r="H3101" t="s">
        <v>134</v>
      </c>
      <c r="I3101" t="s">
        <v>135</v>
      </c>
      <c r="J3101" t="s">
        <v>136</v>
      </c>
      <c r="K3101" t="s">
        <v>137</v>
      </c>
      <c r="L3101" t="s">
        <v>8920</v>
      </c>
      <c r="M3101" t="s">
        <v>8921</v>
      </c>
      <c r="N3101">
        <v>0.66249999999999998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0.54035066106871243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0.54035066106871243</v>
      </c>
    </row>
    <row r="3102" spans="1:31" x14ac:dyDescent="0.25">
      <c r="A3102">
        <v>1901870</v>
      </c>
      <c r="B3102">
        <v>1</v>
      </c>
      <c r="C3102" t="s">
        <v>80</v>
      </c>
      <c r="D3102" t="s">
        <v>82</v>
      </c>
      <c r="E3102" t="s">
        <v>140</v>
      </c>
      <c r="F3102" t="s">
        <v>8922</v>
      </c>
      <c r="G3102" t="s">
        <v>146</v>
      </c>
      <c r="H3102" t="s">
        <v>134</v>
      </c>
      <c r="I3102" t="s">
        <v>135</v>
      </c>
      <c r="J3102" t="s">
        <v>136</v>
      </c>
      <c r="K3102" t="s">
        <v>137</v>
      </c>
      <c r="L3102" t="s">
        <v>8923</v>
      </c>
      <c r="M3102" t="s">
        <v>8924</v>
      </c>
      <c r="N3102">
        <v>0.99250000000000005</v>
      </c>
      <c r="O3102">
        <v>0</v>
      </c>
      <c r="P3102">
        <v>6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1.0681550414463721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1.0681550414463721</v>
      </c>
    </row>
    <row r="3103" spans="1:31" x14ac:dyDescent="0.25">
      <c r="A3103">
        <v>1901372</v>
      </c>
      <c r="B3103">
        <v>1</v>
      </c>
      <c r="C3103" t="s">
        <v>80</v>
      </c>
      <c r="D3103" t="s">
        <v>92</v>
      </c>
      <c r="E3103" t="s">
        <v>140</v>
      </c>
      <c r="F3103" t="s">
        <v>8925</v>
      </c>
      <c r="G3103" t="s">
        <v>146</v>
      </c>
      <c r="H3103" t="s">
        <v>134</v>
      </c>
      <c r="I3103" t="s">
        <v>135</v>
      </c>
      <c r="J3103" t="s">
        <v>136</v>
      </c>
      <c r="K3103" t="s">
        <v>137</v>
      </c>
      <c r="L3103" t="s">
        <v>8926</v>
      </c>
      <c r="M3103" t="s">
        <v>8927</v>
      </c>
      <c r="N3103">
        <v>2.801111111</v>
      </c>
      <c r="O3103">
        <v>0</v>
      </c>
      <c r="P3103">
        <v>1</v>
      </c>
      <c r="Q3103">
        <v>0</v>
      </c>
      <c r="R3103">
        <v>0</v>
      </c>
      <c r="S3103">
        <v>0</v>
      </c>
      <c r="T3103">
        <v>4</v>
      </c>
      <c r="U3103">
        <v>0</v>
      </c>
      <c r="V3103">
        <v>0</v>
      </c>
      <c r="W3103">
        <v>0</v>
      </c>
      <c r="X3103">
        <v>0.88231033391170444</v>
      </c>
      <c r="Y3103">
        <v>0</v>
      </c>
      <c r="Z3103">
        <v>0</v>
      </c>
      <c r="AA3103">
        <v>0</v>
      </c>
      <c r="AB3103">
        <v>2.9743035009386611</v>
      </c>
      <c r="AC3103">
        <v>0</v>
      </c>
      <c r="AD3103">
        <v>0</v>
      </c>
      <c r="AE3103">
        <v>3.8566138348503656</v>
      </c>
    </row>
    <row r="3104" spans="1:31" x14ac:dyDescent="0.25">
      <c r="A3104">
        <v>1901160</v>
      </c>
      <c r="B3104">
        <v>1</v>
      </c>
      <c r="C3104" t="s">
        <v>81</v>
      </c>
      <c r="D3104" t="s">
        <v>127</v>
      </c>
      <c r="E3104" t="s">
        <v>140</v>
      </c>
      <c r="F3104" t="s">
        <v>8928</v>
      </c>
      <c r="G3104" t="s">
        <v>217</v>
      </c>
      <c r="H3104" t="s">
        <v>134</v>
      </c>
      <c r="I3104" t="s">
        <v>135</v>
      </c>
      <c r="J3104" t="s">
        <v>136</v>
      </c>
      <c r="K3104" t="s">
        <v>137</v>
      </c>
      <c r="L3104" t="s">
        <v>8929</v>
      </c>
      <c r="M3104" t="s">
        <v>8930</v>
      </c>
      <c r="N3104">
        <v>13.742777777000001</v>
      </c>
      <c r="O3104">
        <v>0</v>
      </c>
      <c r="P3104">
        <v>2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9.8071561638232367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9.8071561638232367</v>
      </c>
    </row>
    <row r="3105" spans="1:31" x14ac:dyDescent="0.25">
      <c r="A3105">
        <v>1901701</v>
      </c>
      <c r="B3105">
        <v>1</v>
      </c>
      <c r="C3105" t="s">
        <v>80</v>
      </c>
      <c r="D3105" t="s">
        <v>103</v>
      </c>
      <c r="E3105" t="s">
        <v>190</v>
      </c>
      <c r="F3105" t="s">
        <v>8931</v>
      </c>
      <c r="G3105" t="s">
        <v>241</v>
      </c>
      <c r="H3105" t="s">
        <v>157</v>
      </c>
      <c r="I3105" t="s">
        <v>135</v>
      </c>
      <c r="J3105" t="s">
        <v>136</v>
      </c>
      <c r="K3105" t="s">
        <v>137</v>
      </c>
      <c r="L3105" t="s">
        <v>8932</v>
      </c>
      <c r="M3105" t="s">
        <v>8933</v>
      </c>
      <c r="N3105">
        <v>0.59305555499999996</v>
      </c>
      <c r="O3105">
        <v>0</v>
      </c>
      <c r="P3105">
        <v>145</v>
      </c>
      <c r="Q3105">
        <v>0</v>
      </c>
      <c r="R3105">
        <v>0</v>
      </c>
      <c r="S3105">
        <v>0</v>
      </c>
      <c r="T3105">
        <v>3</v>
      </c>
      <c r="U3105">
        <v>0</v>
      </c>
      <c r="V3105">
        <v>0</v>
      </c>
      <c r="W3105">
        <v>0</v>
      </c>
      <c r="X3105">
        <v>27.740584380244481</v>
      </c>
      <c r="Y3105">
        <v>0</v>
      </c>
      <c r="Z3105">
        <v>0</v>
      </c>
      <c r="AA3105">
        <v>0</v>
      </c>
      <c r="AB3105">
        <v>0.80497139127320427</v>
      </c>
      <c r="AC3105">
        <v>0</v>
      </c>
      <c r="AD3105">
        <v>0</v>
      </c>
      <c r="AE3105">
        <v>28.545555771517687</v>
      </c>
    </row>
    <row r="3106" spans="1:31" x14ac:dyDescent="0.25">
      <c r="A3106">
        <v>1901037</v>
      </c>
      <c r="B3106">
        <v>1</v>
      </c>
      <c r="C3106" t="s">
        <v>80</v>
      </c>
      <c r="D3106" t="s">
        <v>84</v>
      </c>
      <c r="E3106" t="s">
        <v>131</v>
      </c>
      <c r="F3106" t="s">
        <v>8365</v>
      </c>
      <c r="G3106" t="s">
        <v>133</v>
      </c>
      <c r="H3106" t="s">
        <v>134</v>
      </c>
      <c r="I3106" t="s">
        <v>135</v>
      </c>
      <c r="J3106" t="s">
        <v>136</v>
      </c>
      <c r="K3106" t="s">
        <v>137</v>
      </c>
      <c r="L3106" t="s">
        <v>8934</v>
      </c>
      <c r="M3106" t="s">
        <v>8935</v>
      </c>
      <c r="N3106">
        <v>0.40111111100000002</v>
      </c>
      <c r="O3106">
        <v>0</v>
      </c>
      <c r="P3106">
        <v>378</v>
      </c>
      <c r="Q3106">
        <v>0</v>
      </c>
      <c r="R3106">
        <v>0</v>
      </c>
      <c r="S3106">
        <v>0</v>
      </c>
      <c r="T3106">
        <v>23</v>
      </c>
      <c r="U3106">
        <v>0</v>
      </c>
      <c r="V3106">
        <v>0</v>
      </c>
      <c r="W3106">
        <v>0</v>
      </c>
      <c r="X3106">
        <v>41.089566573621951</v>
      </c>
      <c r="Y3106">
        <v>0</v>
      </c>
      <c r="Z3106">
        <v>0</v>
      </c>
      <c r="AA3106">
        <v>0</v>
      </c>
      <c r="AB3106">
        <v>2.1130897744799375</v>
      </c>
      <c r="AC3106">
        <v>0</v>
      </c>
      <c r="AD3106">
        <v>0</v>
      </c>
      <c r="AE3106">
        <v>43.20265634810189</v>
      </c>
    </row>
    <row r="3107" spans="1:31" x14ac:dyDescent="0.25">
      <c r="A3107">
        <v>1901060</v>
      </c>
      <c r="B3107">
        <v>1</v>
      </c>
      <c r="C3107" t="s">
        <v>80</v>
      </c>
      <c r="D3107" t="s">
        <v>96</v>
      </c>
      <c r="E3107" t="s">
        <v>190</v>
      </c>
      <c r="F3107" t="s">
        <v>8936</v>
      </c>
      <c r="G3107" t="s">
        <v>304</v>
      </c>
      <c r="H3107" t="s">
        <v>157</v>
      </c>
      <c r="I3107" t="s">
        <v>135</v>
      </c>
      <c r="J3107" t="s">
        <v>136</v>
      </c>
      <c r="K3107" t="s">
        <v>137</v>
      </c>
      <c r="L3107" t="s">
        <v>8937</v>
      </c>
      <c r="M3107" t="s">
        <v>8938</v>
      </c>
      <c r="N3107">
        <v>0.954166666</v>
      </c>
      <c r="O3107">
        <v>0</v>
      </c>
      <c r="P3107">
        <v>26</v>
      </c>
      <c r="Q3107">
        <v>0</v>
      </c>
      <c r="R3107">
        <v>0</v>
      </c>
      <c r="S3107">
        <v>0</v>
      </c>
      <c r="T3107">
        <v>11</v>
      </c>
      <c r="U3107">
        <v>0</v>
      </c>
      <c r="V3107">
        <v>0</v>
      </c>
      <c r="W3107">
        <v>0</v>
      </c>
      <c r="X3107">
        <v>3.9298436474977843</v>
      </c>
      <c r="Y3107">
        <v>0</v>
      </c>
      <c r="Z3107">
        <v>0</v>
      </c>
      <c r="AA3107">
        <v>0</v>
      </c>
      <c r="AB3107">
        <v>29.160993002467201</v>
      </c>
      <c r="AC3107">
        <v>0</v>
      </c>
      <c r="AD3107">
        <v>0</v>
      </c>
      <c r="AE3107">
        <v>33.090836649964984</v>
      </c>
    </row>
    <row r="3108" spans="1:31" x14ac:dyDescent="0.25">
      <c r="A3108">
        <v>1902013</v>
      </c>
      <c r="B3108">
        <v>1</v>
      </c>
      <c r="C3108" t="s">
        <v>80</v>
      </c>
      <c r="D3108" t="s">
        <v>107</v>
      </c>
      <c r="E3108" t="s">
        <v>160</v>
      </c>
      <c r="F3108" t="s">
        <v>8939</v>
      </c>
      <c r="G3108" t="s">
        <v>162</v>
      </c>
      <c r="H3108" t="s">
        <v>134</v>
      </c>
      <c r="I3108" t="s">
        <v>135</v>
      </c>
      <c r="J3108" t="s">
        <v>136</v>
      </c>
      <c r="K3108" t="s">
        <v>137</v>
      </c>
      <c r="L3108" t="s">
        <v>8940</v>
      </c>
      <c r="M3108" t="s">
        <v>8941</v>
      </c>
      <c r="N3108">
        <v>3.5211111110000002</v>
      </c>
      <c r="O3108">
        <v>0</v>
      </c>
      <c r="P3108">
        <v>12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6.7331899556866439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6.7331899556866439</v>
      </c>
    </row>
    <row r="3109" spans="1:31" x14ac:dyDescent="0.25">
      <c r="A3109">
        <v>1901993</v>
      </c>
      <c r="B3109">
        <v>1</v>
      </c>
      <c r="C3109" t="s">
        <v>81</v>
      </c>
      <c r="D3109" t="s">
        <v>115</v>
      </c>
      <c r="E3109" t="s">
        <v>131</v>
      </c>
      <c r="F3109" t="s">
        <v>8942</v>
      </c>
      <c r="G3109" t="s">
        <v>133</v>
      </c>
      <c r="H3109" t="s">
        <v>134</v>
      </c>
      <c r="I3109" t="s">
        <v>135</v>
      </c>
      <c r="J3109" t="s">
        <v>136</v>
      </c>
      <c r="K3109" t="s">
        <v>137</v>
      </c>
      <c r="L3109" t="s">
        <v>8943</v>
      </c>
      <c r="M3109" t="s">
        <v>8944</v>
      </c>
      <c r="N3109">
        <v>1.736388888</v>
      </c>
      <c r="O3109">
        <v>0</v>
      </c>
      <c r="P3109">
        <v>7</v>
      </c>
      <c r="Q3109">
        <v>0</v>
      </c>
      <c r="R3109">
        <v>1</v>
      </c>
      <c r="S3109">
        <v>0</v>
      </c>
      <c r="T3109">
        <v>2</v>
      </c>
      <c r="U3109">
        <v>0</v>
      </c>
      <c r="V3109">
        <v>0</v>
      </c>
      <c r="W3109">
        <v>0</v>
      </c>
      <c r="X3109">
        <v>5.9208073103504359</v>
      </c>
      <c r="Y3109">
        <v>0</v>
      </c>
      <c r="Z3109">
        <v>3.7164924560751107E-2</v>
      </c>
      <c r="AA3109">
        <v>0</v>
      </c>
      <c r="AB3109">
        <v>5.1554615106464521</v>
      </c>
      <c r="AC3109">
        <v>0</v>
      </c>
      <c r="AD3109">
        <v>0</v>
      </c>
      <c r="AE3109">
        <v>11.113433745557639</v>
      </c>
    </row>
    <row r="3110" spans="1:31" x14ac:dyDescent="0.25">
      <c r="A3110">
        <v>1901850</v>
      </c>
      <c r="B3110">
        <v>1</v>
      </c>
      <c r="C3110" t="s">
        <v>80</v>
      </c>
      <c r="D3110" t="s">
        <v>93</v>
      </c>
      <c r="E3110" t="s">
        <v>131</v>
      </c>
      <c r="F3110" t="s">
        <v>8945</v>
      </c>
      <c r="G3110" t="s">
        <v>133</v>
      </c>
      <c r="H3110" t="s">
        <v>134</v>
      </c>
      <c r="I3110" t="s">
        <v>135</v>
      </c>
      <c r="J3110" t="s">
        <v>136</v>
      </c>
      <c r="K3110" t="s">
        <v>137</v>
      </c>
      <c r="L3110" t="s">
        <v>8946</v>
      </c>
      <c r="M3110" t="s">
        <v>8947</v>
      </c>
      <c r="N3110">
        <v>2.485833333</v>
      </c>
      <c r="O3110">
        <v>0</v>
      </c>
      <c r="P3110">
        <v>34</v>
      </c>
      <c r="Q3110">
        <v>0</v>
      </c>
      <c r="R3110">
        <v>0</v>
      </c>
      <c r="S3110">
        <v>0</v>
      </c>
      <c r="T3110">
        <v>8</v>
      </c>
      <c r="U3110">
        <v>0</v>
      </c>
      <c r="V3110">
        <v>0</v>
      </c>
      <c r="W3110">
        <v>0</v>
      </c>
      <c r="X3110">
        <v>17.439843840226047</v>
      </c>
      <c r="Y3110">
        <v>0</v>
      </c>
      <c r="Z3110">
        <v>0</v>
      </c>
      <c r="AA3110">
        <v>0</v>
      </c>
      <c r="AB3110">
        <v>5.5724471898818031</v>
      </c>
      <c r="AC3110">
        <v>0</v>
      </c>
      <c r="AD3110">
        <v>0</v>
      </c>
      <c r="AE3110">
        <v>23.01229103010785</v>
      </c>
    </row>
    <row r="3111" spans="1:31" x14ac:dyDescent="0.25">
      <c r="A3111">
        <v>1901664</v>
      </c>
      <c r="B3111">
        <v>1</v>
      </c>
      <c r="C3111" t="s">
        <v>80</v>
      </c>
      <c r="D3111" t="s">
        <v>83</v>
      </c>
      <c r="E3111" t="s">
        <v>140</v>
      </c>
      <c r="F3111" t="s">
        <v>8948</v>
      </c>
      <c r="G3111" t="s">
        <v>342</v>
      </c>
      <c r="H3111" t="s">
        <v>134</v>
      </c>
      <c r="I3111" t="s">
        <v>135</v>
      </c>
      <c r="J3111" t="s">
        <v>136</v>
      </c>
      <c r="K3111" t="s">
        <v>137</v>
      </c>
      <c r="L3111" t="s">
        <v>8949</v>
      </c>
      <c r="M3111" t="s">
        <v>8950</v>
      </c>
      <c r="N3111">
        <v>1.0988888880000001</v>
      </c>
      <c r="O3111">
        <v>0</v>
      </c>
      <c r="P3111">
        <v>4</v>
      </c>
      <c r="Q3111">
        <v>0</v>
      </c>
      <c r="R3111">
        <v>0</v>
      </c>
      <c r="S3111">
        <v>0</v>
      </c>
      <c r="T3111">
        <v>1</v>
      </c>
      <c r="U3111">
        <v>0</v>
      </c>
      <c r="V3111">
        <v>0</v>
      </c>
      <c r="W3111">
        <v>0</v>
      </c>
      <c r="X3111">
        <v>1.4052463151298447</v>
      </c>
      <c r="Y3111">
        <v>0</v>
      </c>
      <c r="Z3111">
        <v>0</v>
      </c>
      <c r="AA3111">
        <v>0</v>
      </c>
      <c r="AB3111">
        <v>0.44381608416678109</v>
      </c>
      <c r="AC3111">
        <v>0</v>
      </c>
      <c r="AD3111">
        <v>0</v>
      </c>
      <c r="AE3111">
        <v>1.8490623992966257</v>
      </c>
    </row>
    <row r="3112" spans="1:31" x14ac:dyDescent="0.25">
      <c r="A3112">
        <v>1901309</v>
      </c>
      <c r="B3112">
        <v>1</v>
      </c>
      <c r="C3112" t="s">
        <v>80</v>
      </c>
      <c r="D3112" t="s">
        <v>96</v>
      </c>
      <c r="E3112" t="s">
        <v>190</v>
      </c>
      <c r="F3112" t="s">
        <v>8951</v>
      </c>
      <c r="G3112" t="s">
        <v>5719</v>
      </c>
      <c r="H3112" t="s">
        <v>157</v>
      </c>
      <c r="I3112" t="s">
        <v>135</v>
      </c>
      <c r="J3112" t="s">
        <v>136</v>
      </c>
      <c r="K3112" t="s">
        <v>137</v>
      </c>
      <c r="L3112" t="s">
        <v>8952</v>
      </c>
      <c r="M3112" t="s">
        <v>8953</v>
      </c>
      <c r="N3112">
        <v>1.565833333</v>
      </c>
      <c r="O3112">
        <v>0</v>
      </c>
      <c r="P3112">
        <v>128</v>
      </c>
      <c r="Q3112">
        <v>0</v>
      </c>
      <c r="R3112">
        <v>0</v>
      </c>
      <c r="S3112">
        <v>0</v>
      </c>
      <c r="T3112">
        <v>12</v>
      </c>
      <c r="U3112">
        <v>0</v>
      </c>
      <c r="V3112">
        <v>0</v>
      </c>
      <c r="W3112">
        <v>0</v>
      </c>
      <c r="X3112">
        <v>113.72276614979663</v>
      </c>
      <c r="Y3112">
        <v>0</v>
      </c>
      <c r="Z3112">
        <v>0</v>
      </c>
      <c r="AA3112">
        <v>0</v>
      </c>
      <c r="AB3112">
        <v>72.783544262036415</v>
      </c>
      <c r="AC3112">
        <v>0</v>
      </c>
      <c r="AD3112">
        <v>0</v>
      </c>
      <c r="AE3112">
        <v>186.50631041183306</v>
      </c>
    </row>
    <row r="3113" spans="1:31" x14ac:dyDescent="0.25">
      <c r="A3113">
        <v>1901266</v>
      </c>
      <c r="B3113">
        <v>1</v>
      </c>
      <c r="C3113" t="s">
        <v>80</v>
      </c>
      <c r="D3113" t="s">
        <v>98</v>
      </c>
      <c r="E3113" t="s">
        <v>131</v>
      </c>
      <c r="F3113" t="s">
        <v>8954</v>
      </c>
      <c r="G3113" t="s">
        <v>133</v>
      </c>
      <c r="H3113" t="s">
        <v>134</v>
      </c>
      <c r="I3113" t="s">
        <v>135</v>
      </c>
      <c r="J3113" t="s">
        <v>136</v>
      </c>
      <c r="K3113" t="s">
        <v>137</v>
      </c>
      <c r="L3113" t="s">
        <v>8955</v>
      </c>
      <c r="M3113" t="s">
        <v>8956</v>
      </c>
      <c r="N3113">
        <v>11.1775</v>
      </c>
      <c r="O3113">
        <v>0</v>
      </c>
      <c r="P3113">
        <v>16</v>
      </c>
      <c r="Q3113">
        <v>0</v>
      </c>
      <c r="R3113">
        <v>2</v>
      </c>
      <c r="S3113">
        <v>0</v>
      </c>
      <c r="T3113">
        <v>1</v>
      </c>
      <c r="U3113">
        <v>0</v>
      </c>
      <c r="V3113">
        <v>0</v>
      </c>
      <c r="W3113">
        <v>0</v>
      </c>
      <c r="X3113">
        <v>49.288087945695963</v>
      </c>
      <c r="Y3113">
        <v>0</v>
      </c>
      <c r="Z3113">
        <v>30.482103956960305</v>
      </c>
      <c r="AA3113">
        <v>0</v>
      </c>
      <c r="AB3113">
        <v>63.123389147484374</v>
      </c>
      <c r="AC3113">
        <v>0</v>
      </c>
      <c r="AD3113">
        <v>0</v>
      </c>
      <c r="AE3113">
        <v>142.89358105014065</v>
      </c>
    </row>
    <row r="3114" spans="1:31" x14ac:dyDescent="0.25">
      <c r="A3114">
        <v>1901707</v>
      </c>
      <c r="B3114">
        <v>1</v>
      </c>
      <c r="C3114" t="s">
        <v>80</v>
      </c>
      <c r="D3114" t="s">
        <v>85</v>
      </c>
      <c r="E3114" t="s">
        <v>149</v>
      </c>
      <c r="F3114" t="s">
        <v>4537</v>
      </c>
      <c r="G3114" t="s">
        <v>151</v>
      </c>
      <c r="H3114" t="s">
        <v>134</v>
      </c>
      <c r="I3114" t="s">
        <v>135</v>
      </c>
      <c r="J3114" t="s">
        <v>136</v>
      </c>
      <c r="K3114" t="s">
        <v>137</v>
      </c>
      <c r="L3114" t="s">
        <v>8957</v>
      </c>
      <c r="M3114" t="s">
        <v>8958</v>
      </c>
      <c r="N3114">
        <v>1.2833333330000001</v>
      </c>
      <c r="O3114">
        <v>0</v>
      </c>
      <c r="P3114">
        <v>259</v>
      </c>
      <c r="Q3114">
        <v>0</v>
      </c>
      <c r="R3114">
        <v>0</v>
      </c>
      <c r="S3114">
        <v>0</v>
      </c>
      <c r="T3114">
        <v>63</v>
      </c>
      <c r="U3114">
        <v>0</v>
      </c>
      <c r="V3114">
        <v>0</v>
      </c>
      <c r="W3114">
        <v>0</v>
      </c>
      <c r="X3114">
        <v>99.800663500643822</v>
      </c>
      <c r="Y3114">
        <v>0</v>
      </c>
      <c r="Z3114">
        <v>0</v>
      </c>
      <c r="AA3114">
        <v>0</v>
      </c>
      <c r="AB3114">
        <v>317.34231310604366</v>
      </c>
      <c r="AC3114">
        <v>0</v>
      </c>
      <c r="AD3114">
        <v>0</v>
      </c>
      <c r="AE3114">
        <v>417.14297660668751</v>
      </c>
    </row>
    <row r="3115" spans="1:31" x14ac:dyDescent="0.25">
      <c r="A3115">
        <v>1901146</v>
      </c>
      <c r="B3115">
        <v>1</v>
      </c>
      <c r="C3115" t="s">
        <v>81</v>
      </c>
      <c r="D3115" t="s">
        <v>112</v>
      </c>
      <c r="E3115" t="s">
        <v>131</v>
      </c>
      <c r="F3115" t="s">
        <v>8959</v>
      </c>
      <c r="G3115" t="s">
        <v>372</v>
      </c>
      <c r="H3115" t="s">
        <v>134</v>
      </c>
      <c r="I3115" t="s">
        <v>135</v>
      </c>
      <c r="J3115" t="s">
        <v>136</v>
      </c>
      <c r="K3115" t="s">
        <v>137</v>
      </c>
      <c r="L3115" t="s">
        <v>8960</v>
      </c>
      <c r="M3115" t="s">
        <v>8961</v>
      </c>
      <c r="N3115">
        <v>3.4597222219999999</v>
      </c>
      <c r="O3115">
        <v>0</v>
      </c>
      <c r="P3115">
        <v>74</v>
      </c>
      <c r="Q3115">
        <v>0</v>
      </c>
      <c r="R3115">
        <v>9</v>
      </c>
      <c r="S3115">
        <v>0</v>
      </c>
      <c r="T3115">
        <v>7</v>
      </c>
      <c r="U3115">
        <v>0</v>
      </c>
      <c r="V3115">
        <v>0</v>
      </c>
      <c r="W3115">
        <v>0</v>
      </c>
      <c r="X3115">
        <v>40.3473214349752</v>
      </c>
      <c r="Y3115">
        <v>0</v>
      </c>
      <c r="Z3115">
        <v>20.366455868377948</v>
      </c>
      <c r="AA3115">
        <v>0</v>
      </c>
      <c r="AB3115">
        <v>1.2239068863940334</v>
      </c>
      <c r="AC3115">
        <v>0</v>
      </c>
      <c r="AD3115">
        <v>0</v>
      </c>
      <c r="AE3115">
        <v>61.937684189747181</v>
      </c>
    </row>
    <row r="3116" spans="1:31" x14ac:dyDescent="0.25">
      <c r="A3116">
        <v>1901833</v>
      </c>
      <c r="B3116">
        <v>1</v>
      </c>
      <c r="C3116" t="s">
        <v>80</v>
      </c>
      <c r="D3116" t="s">
        <v>85</v>
      </c>
      <c r="E3116" t="s">
        <v>140</v>
      </c>
      <c r="F3116" t="s">
        <v>8962</v>
      </c>
      <c r="G3116" t="s">
        <v>342</v>
      </c>
      <c r="H3116" t="s">
        <v>134</v>
      </c>
      <c r="I3116" t="s">
        <v>135</v>
      </c>
      <c r="J3116" t="s">
        <v>136</v>
      </c>
      <c r="K3116" t="s">
        <v>137</v>
      </c>
      <c r="L3116" t="s">
        <v>8963</v>
      </c>
      <c r="M3116" t="s">
        <v>8964</v>
      </c>
      <c r="N3116">
        <v>0.78194444399999996</v>
      </c>
      <c r="O3116">
        <v>0</v>
      </c>
      <c r="P3116">
        <v>9</v>
      </c>
      <c r="Q3116">
        <v>0</v>
      </c>
      <c r="R3116">
        <v>0</v>
      </c>
      <c r="S3116">
        <v>0</v>
      </c>
      <c r="T3116">
        <v>4</v>
      </c>
      <c r="U3116">
        <v>0</v>
      </c>
      <c r="V3116">
        <v>0</v>
      </c>
      <c r="W3116">
        <v>0</v>
      </c>
      <c r="X3116">
        <v>2.0828469804450309</v>
      </c>
      <c r="Y3116">
        <v>0</v>
      </c>
      <c r="Z3116">
        <v>0</v>
      </c>
      <c r="AA3116">
        <v>0</v>
      </c>
      <c r="AB3116">
        <v>0.89065175097200844</v>
      </c>
      <c r="AC3116">
        <v>0</v>
      </c>
      <c r="AD3116">
        <v>0</v>
      </c>
      <c r="AE3116">
        <v>2.9734987314170391</v>
      </c>
    </row>
    <row r="3117" spans="1:31" x14ac:dyDescent="0.25">
      <c r="A3117">
        <v>1901693</v>
      </c>
      <c r="B3117">
        <v>1</v>
      </c>
      <c r="C3117" t="s">
        <v>81</v>
      </c>
      <c r="D3117" t="s">
        <v>112</v>
      </c>
      <c r="E3117" t="s">
        <v>160</v>
      </c>
      <c r="F3117" t="s">
        <v>6343</v>
      </c>
      <c r="G3117" t="s">
        <v>162</v>
      </c>
      <c r="H3117" t="s">
        <v>134</v>
      </c>
      <c r="I3117" t="s">
        <v>135</v>
      </c>
      <c r="J3117" t="s">
        <v>136</v>
      </c>
      <c r="K3117" t="s">
        <v>137</v>
      </c>
      <c r="L3117" t="s">
        <v>8965</v>
      </c>
      <c r="M3117" t="s">
        <v>8966</v>
      </c>
      <c r="N3117">
        <v>2.2308333330000001</v>
      </c>
      <c r="O3117">
        <v>0</v>
      </c>
      <c r="P3117">
        <v>55</v>
      </c>
      <c r="Q3117">
        <v>0</v>
      </c>
      <c r="R3117">
        <v>0</v>
      </c>
      <c r="S3117">
        <v>0</v>
      </c>
      <c r="T3117">
        <v>39</v>
      </c>
      <c r="U3117">
        <v>0</v>
      </c>
      <c r="V3117">
        <v>1</v>
      </c>
      <c r="W3117">
        <v>0</v>
      </c>
      <c r="X3117">
        <v>28.706432037184999</v>
      </c>
      <c r="Y3117">
        <v>0</v>
      </c>
      <c r="Z3117">
        <v>0</v>
      </c>
      <c r="AA3117">
        <v>0</v>
      </c>
      <c r="AB3117">
        <v>60.332584193100303</v>
      </c>
      <c r="AC3117">
        <v>0</v>
      </c>
      <c r="AD3117">
        <v>53.026656348020246</v>
      </c>
      <c r="AE3117">
        <v>142.06567257830554</v>
      </c>
    </row>
    <row r="3118" spans="1:31" x14ac:dyDescent="0.25">
      <c r="A3118">
        <v>1901547</v>
      </c>
      <c r="B3118">
        <v>1</v>
      </c>
      <c r="C3118" t="s">
        <v>81</v>
      </c>
      <c r="D3118" t="s">
        <v>128</v>
      </c>
      <c r="E3118" t="s">
        <v>131</v>
      </c>
      <c r="F3118" t="s">
        <v>8967</v>
      </c>
      <c r="G3118" t="s">
        <v>133</v>
      </c>
      <c r="H3118" t="s">
        <v>134</v>
      </c>
      <c r="I3118" t="s">
        <v>135</v>
      </c>
      <c r="J3118" t="s">
        <v>136</v>
      </c>
      <c r="K3118" t="s">
        <v>137</v>
      </c>
      <c r="L3118" t="s">
        <v>8968</v>
      </c>
      <c r="M3118" t="s">
        <v>8969</v>
      </c>
      <c r="N3118">
        <v>2.039722222</v>
      </c>
      <c r="O3118">
        <v>0</v>
      </c>
      <c r="P3118">
        <v>204</v>
      </c>
      <c r="Q3118">
        <v>0</v>
      </c>
      <c r="R3118">
        <v>0</v>
      </c>
      <c r="S3118">
        <v>0</v>
      </c>
      <c r="T3118">
        <v>19</v>
      </c>
      <c r="U3118">
        <v>0</v>
      </c>
      <c r="V3118">
        <v>0</v>
      </c>
      <c r="W3118">
        <v>0</v>
      </c>
      <c r="X3118">
        <v>99.858168487648769</v>
      </c>
      <c r="Y3118">
        <v>0</v>
      </c>
      <c r="Z3118">
        <v>0</v>
      </c>
      <c r="AA3118">
        <v>0</v>
      </c>
      <c r="AB3118">
        <v>31.957010183795923</v>
      </c>
      <c r="AC3118">
        <v>0</v>
      </c>
      <c r="AD3118">
        <v>0</v>
      </c>
      <c r="AE3118">
        <v>131.8151786714447</v>
      </c>
    </row>
    <row r="3119" spans="1:31" x14ac:dyDescent="0.25">
      <c r="A3119">
        <v>1901733</v>
      </c>
      <c r="B3119">
        <v>1</v>
      </c>
      <c r="C3119" t="s">
        <v>80</v>
      </c>
      <c r="D3119" t="s">
        <v>83</v>
      </c>
      <c r="E3119" t="s">
        <v>131</v>
      </c>
      <c r="F3119" t="s">
        <v>381</v>
      </c>
      <c r="G3119" t="s">
        <v>133</v>
      </c>
      <c r="H3119" t="s">
        <v>134</v>
      </c>
      <c r="I3119" t="s">
        <v>135</v>
      </c>
      <c r="J3119" t="s">
        <v>136</v>
      </c>
      <c r="K3119" t="s">
        <v>137</v>
      </c>
      <c r="L3119" t="s">
        <v>8970</v>
      </c>
      <c r="M3119" t="s">
        <v>8971</v>
      </c>
      <c r="N3119">
        <v>1.9575</v>
      </c>
      <c r="O3119">
        <v>0</v>
      </c>
      <c r="P3119">
        <v>213</v>
      </c>
      <c r="Q3119">
        <v>0</v>
      </c>
      <c r="R3119">
        <v>0</v>
      </c>
      <c r="S3119">
        <v>0</v>
      </c>
      <c r="T3119">
        <v>44</v>
      </c>
      <c r="U3119">
        <v>0</v>
      </c>
      <c r="V3119">
        <v>0</v>
      </c>
      <c r="W3119">
        <v>0</v>
      </c>
      <c r="X3119">
        <v>153.33056606969512</v>
      </c>
      <c r="Y3119">
        <v>0</v>
      </c>
      <c r="Z3119">
        <v>0</v>
      </c>
      <c r="AA3119">
        <v>0</v>
      </c>
      <c r="AB3119">
        <v>108.99128629941082</v>
      </c>
      <c r="AC3119">
        <v>0</v>
      </c>
      <c r="AD3119">
        <v>0</v>
      </c>
      <c r="AE3119">
        <v>262.32185236910595</v>
      </c>
    </row>
    <row r="3120" spans="1:31" x14ac:dyDescent="0.25">
      <c r="A3120">
        <v>1901839</v>
      </c>
      <c r="B3120">
        <v>1</v>
      </c>
      <c r="C3120" t="s">
        <v>81</v>
      </c>
      <c r="D3120" t="s">
        <v>120</v>
      </c>
      <c r="E3120" t="s">
        <v>154</v>
      </c>
      <c r="F3120" t="s">
        <v>8972</v>
      </c>
      <c r="G3120" t="s">
        <v>156</v>
      </c>
      <c r="H3120" t="s">
        <v>157</v>
      </c>
      <c r="I3120" t="s">
        <v>135</v>
      </c>
      <c r="J3120" t="s">
        <v>136</v>
      </c>
      <c r="K3120" t="s">
        <v>137</v>
      </c>
      <c r="L3120" t="s">
        <v>8973</v>
      </c>
      <c r="M3120" t="s">
        <v>8974</v>
      </c>
      <c r="N3120">
        <v>2.0722222220000002</v>
      </c>
      <c r="O3120">
        <v>0</v>
      </c>
      <c r="P3120">
        <v>178</v>
      </c>
      <c r="Q3120">
        <v>0</v>
      </c>
      <c r="R3120">
        <v>7</v>
      </c>
      <c r="S3120">
        <v>0</v>
      </c>
      <c r="T3120">
        <v>14</v>
      </c>
      <c r="U3120">
        <v>0</v>
      </c>
      <c r="V3120">
        <v>0</v>
      </c>
      <c r="W3120">
        <v>0</v>
      </c>
      <c r="X3120">
        <v>83.316024126365775</v>
      </c>
      <c r="Y3120">
        <v>0</v>
      </c>
      <c r="Z3120">
        <v>50.680473681314169</v>
      </c>
      <c r="AA3120">
        <v>0</v>
      </c>
      <c r="AB3120">
        <v>17.622743168816022</v>
      </c>
      <c r="AC3120">
        <v>0</v>
      </c>
      <c r="AD3120">
        <v>0</v>
      </c>
      <c r="AE3120">
        <v>151.61924097649595</v>
      </c>
    </row>
    <row r="3121" spans="1:31" x14ac:dyDescent="0.25">
      <c r="A3121">
        <v>1901378</v>
      </c>
      <c r="B3121">
        <v>1</v>
      </c>
      <c r="C3121" t="s">
        <v>80</v>
      </c>
      <c r="D3121" t="s">
        <v>94</v>
      </c>
      <c r="E3121" t="s">
        <v>220</v>
      </c>
      <c r="F3121" t="s">
        <v>8975</v>
      </c>
      <c r="G3121" t="s">
        <v>156</v>
      </c>
      <c r="H3121" t="s">
        <v>157</v>
      </c>
      <c r="I3121" t="s">
        <v>135</v>
      </c>
      <c r="J3121" t="s">
        <v>136</v>
      </c>
      <c r="K3121" t="s">
        <v>137</v>
      </c>
      <c r="L3121" t="s">
        <v>8976</v>
      </c>
      <c r="M3121" t="s">
        <v>8977</v>
      </c>
      <c r="N3121">
        <v>0.64388888799999999</v>
      </c>
      <c r="O3121">
        <v>1</v>
      </c>
      <c r="P3121">
        <v>329</v>
      </c>
      <c r="Q3121">
        <v>8</v>
      </c>
      <c r="R3121">
        <v>147</v>
      </c>
      <c r="S3121">
        <v>3</v>
      </c>
      <c r="T3121">
        <v>42</v>
      </c>
      <c r="U3121">
        <v>4</v>
      </c>
      <c r="V3121">
        <v>0</v>
      </c>
      <c r="W3121">
        <v>0.77822125484156901</v>
      </c>
      <c r="X3121">
        <v>34.612744046411457</v>
      </c>
      <c r="Y3121">
        <v>10.174567916295572</v>
      </c>
      <c r="Z3121">
        <v>184.19243232348913</v>
      </c>
      <c r="AA3121">
        <v>13.576339071397999</v>
      </c>
      <c r="AB3121">
        <v>19.444694243493288</v>
      </c>
      <c r="AC3121">
        <v>230.25273932954266</v>
      </c>
      <c r="AD3121">
        <v>0</v>
      </c>
      <c r="AE3121">
        <v>493.03173818547168</v>
      </c>
    </row>
    <row r="3122" spans="1:31" x14ac:dyDescent="0.25">
      <c r="A3122">
        <v>1901046</v>
      </c>
      <c r="B3122">
        <v>1</v>
      </c>
      <c r="C3122" t="s">
        <v>80</v>
      </c>
      <c r="D3122" t="s">
        <v>83</v>
      </c>
      <c r="E3122" t="s">
        <v>131</v>
      </c>
      <c r="F3122" t="s">
        <v>7067</v>
      </c>
      <c r="G3122" t="s">
        <v>1162</v>
      </c>
      <c r="H3122" t="s">
        <v>134</v>
      </c>
      <c r="I3122" t="s">
        <v>135</v>
      </c>
      <c r="J3122" t="s">
        <v>136</v>
      </c>
      <c r="K3122" t="s">
        <v>137</v>
      </c>
      <c r="L3122" t="s">
        <v>8978</v>
      </c>
      <c r="M3122" t="s">
        <v>8979</v>
      </c>
      <c r="N3122">
        <v>4.8483333330000002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47</v>
      </c>
      <c r="U3122">
        <v>0</v>
      </c>
      <c r="V3122">
        <v>2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125.30660330866603</v>
      </c>
      <c r="AC3122">
        <v>0</v>
      </c>
      <c r="AD3122">
        <v>18.359176985900824</v>
      </c>
      <c r="AE3122">
        <v>143.66578029456684</v>
      </c>
    </row>
    <row r="3123" spans="1:31" x14ac:dyDescent="0.25">
      <c r="A3123">
        <v>1901687</v>
      </c>
      <c r="B3123">
        <v>1</v>
      </c>
      <c r="C3123" t="s">
        <v>81</v>
      </c>
      <c r="D3123" t="s">
        <v>115</v>
      </c>
      <c r="E3123" t="s">
        <v>140</v>
      </c>
      <c r="F3123" t="s">
        <v>8980</v>
      </c>
      <c r="G3123" t="s">
        <v>217</v>
      </c>
      <c r="H3123" t="s">
        <v>134</v>
      </c>
      <c r="I3123" t="s">
        <v>135</v>
      </c>
      <c r="J3123" t="s">
        <v>136</v>
      </c>
      <c r="K3123" t="s">
        <v>137</v>
      </c>
      <c r="L3123" t="s">
        <v>8981</v>
      </c>
      <c r="M3123" t="s">
        <v>8982</v>
      </c>
      <c r="N3123">
        <v>3.4138888879999998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8.6540600309722229E-3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8.6540600309722229E-3</v>
      </c>
    </row>
    <row r="3124" spans="1:31" x14ac:dyDescent="0.25">
      <c r="A3124">
        <v>1901979</v>
      </c>
      <c r="B3124">
        <v>1</v>
      </c>
      <c r="C3124" t="s">
        <v>81</v>
      </c>
      <c r="D3124" t="s">
        <v>128</v>
      </c>
      <c r="E3124" t="s">
        <v>131</v>
      </c>
      <c r="F3124" t="s">
        <v>577</v>
      </c>
      <c r="G3124" t="s">
        <v>133</v>
      </c>
      <c r="H3124" t="s">
        <v>134</v>
      </c>
      <c r="I3124" t="s">
        <v>135</v>
      </c>
      <c r="J3124" t="s">
        <v>136</v>
      </c>
      <c r="K3124" t="s">
        <v>137</v>
      </c>
      <c r="L3124" t="s">
        <v>8983</v>
      </c>
      <c r="M3124" t="s">
        <v>8984</v>
      </c>
      <c r="N3124">
        <v>0.92722222200000004</v>
      </c>
      <c r="O3124">
        <v>0</v>
      </c>
      <c r="P3124">
        <v>41</v>
      </c>
      <c r="Q3124">
        <v>0</v>
      </c>
      <c r="R3124">
        <v>0</v>
      </c>
      <c r="S3124">
        <v>0</v>
      </c>
      <c r="T3124">
        <v>3</v>
      </c>
      <c r="U3124">
        <v>0</v>
      </c>
      <c r="V3124">
        <v>0</v>
      </c>
      <c r="W3124">
        <v>0</v>
      </c>
      <c r="X3124">
        <v>9.8977542967194907</v>
      </c>
      <c r="Y3124">
        <v>0</v>
      </c>
      <c r="Z3124">
        <v>0</v>
      </c>
      <c r="AA3124">
        <v>0</v>
      </c>
      <c r="AB3124">
        <v>1.5653883650555849</v>
      </c>
      <c r="AC3124">
        <v>0</v>
      </c>
      <c r="AD3124">
        <v>0</v>
      </c>
      <c r="AE3124">
        <v>11.463142661775075</v>
      </c>
    </row>
    <row r="3125" spans="1:31" x14ac:dyDescent="0.25">
      <c r="A3125">
        <v>1901630</v>
      </c>
      <c r="B3125">
        <v>1</v>
      </c>
      <c r="C3125" t="s">
        <v>80</v>
      </c>
      <c r="D3125" t="s">
        <v>104</v>
      </c>
      <c r="E3125" t="s">
        <v>131</v>
      </c>
      <c r="F3125" t="s">
        <v>2703</v>
      </c>
      <c r="G3125" t="s">
        <v>133</v>
      </c>
      <c r="H3125" t="s">
        <v>134</v>
      </c>
      <c r="I3125" t="s">
        <v>135</v>
      </c>
      <c r="J3125" t="s">
        <v>136</v>
      </c>
      <c r="K3125" t="s">
        <v>137</v>
      </c>
      <c r="L3125" t="s">
        <v>8985</v>
      </c>
      <c r="M3125" t="s">
        <v>8986</v>
      </c>
      <c r="N3125">
        <v>0.716388888</v>
      </c>
      <c r="O3125">
        <v>0</v>
      </c>
      <c r="P3125">
        <v>189</v>
      </c>
      <c r="Q3125">
        <v>0</v>
      </c>
      <c r="R3125">
        <v>0</v>
      </c>
      <c r="S3125">
        <v>0</v>
      </c>
      <c r="T3125">
        <v>20</v>
      </c>
      <c r="U3125">
        <v>0</v>
      </c>
      <c r="V3125">
        <v>0</v>
      </c>
      <c r="W3125">
        <v>0</v>
      </c>
      <c r="X3125">
        <v>36.571672924422856</v>
      </c>
      <c r="Y3125">
        <v>0</v>
      </c>
      <c r="Z3125">
        <v>0</v>
      </c>
      <c r="AA3125">
        <v>0</v>
      </c>
      <c r="AB3125">
        <v>37.743765854362536</v>
      </c>
      <c r="AC3125">
        <v>0</v>
      </c>
      <c r="AD3125">
        <v>0</v>
      </c>
      <c r="AE3125">
        <v>74.315438778785392</v>
      </c>
    </row>
    <row r="3126" spans="1:31" x14ac:dyDescent="0.25">
      <c r="A3126">
        <v>1901587</v>
      </c>
      <c r="B3126">
        <v>1</v>
      </c>
      <c r="C3126" t="s">
        <v>80</v>
      </c>
      <c r="D3126" t="s">
        <v>87</v>
      </c>
      <c r="E3126" t="s">
        <v>149</v>
      </c>
      <c r="F3126" t="s">
        <v>8987</v>
      </c>
      <c r="G3126" t="s">
        <v>151</v>
      </c>
      <c r="H3126" t="s">
        <v>134</v>
      </c>
      <c r="I3126" t="s">
        <v>135</v>
      </c>
      <c r="J3126" t="s">
        <v>136</v>
      </c>
      <c r="K3126" t="s">
        <v>137</v>
      </c>
      <c r="L3126" t="s">
        <v>8988</v>
      </c>
      <c r="M3126" t="s">
        <v>8989</v>
      </c>
      <c r="N3126">
        <v>2.8794444440000002</v>
      </c>
      <c r="O3126">
        <v>0</v>
      </c>
      <c r="P3126">
        <v>645</v>
      </c>
      <c r="Q3126">
        <v>0</v>
      </c>
      <c r="R3126">
        <v>0</v>
      </c>
      <c r="S3126">
        <v>0</v>
      </c>
      <c r="T3126">
        <v>46</v>
      </c>
      <c r="U3126">
        <v>0</v>
      </c>
      <c r="V3126">
        <v>0</v>
      </c>
      <c r="W3126">
        <v>0</v>
      </c>
      <c r="X3126">
        <v>574.93708570297895</v>
      </c>
      <c r="Y3126">
        <v>0</v>
      </c>
      <c r="Z3126">
        <v>0</v>
      </c>
      <c r="AA3126">
        <v>0</v>
      </c>
      <c r="AB3126">
        <v>227.53827237190464</v>
      </c>
      <c r="AC3126">
        <v>0</v>
      </c>
      <c r="AD3126">
        <v>0</v>
      </c>
      <c r="AE3126">
        <v>802.47535807488362</v>
      </c>
    </row>
    <row r="3127" spans="1:31" x14ac:dyDescent="0.25">
      <c r="A3127">
        <v>1901192</v>
      </c>
      <c r="B3127">
        <v>1</v>
      </c>
      <c r="C3127" t="s">
        <v>80</v>
      </c>
      <c r="D3127" t="s">
        <v>102</v>
      </c>
      <c r="E3127" t="s">
        <v>154</v>
      </c>
      <c r="F3127" t="s">
        <v>8990</v>
      </c>
      <c r="G3127" t="s">
        <v>156</v>
      </c>
      <c r="H3127" t="s">
        <v>157</v>
      </c>
      <c r="I3127" t="s">
        <v>135</v>
      </c>
      <c r="J3127" t="s">
        <v>136</v>
      </c>
      <c r="K3127" t="s">
        <v>137</v>
      </c>
      <c r="L3127" t="s">
        <v>8991</v>
      </c>
      <c r="M3127" t="s">
        <v>8992</v>
      </c>
      <c r="N3127">
        <v>0.60611111100000004</v>
      </c>
      <c r="O3127">
        <v>1</v>
      </c>
      <c r="P3127">
        <v>961</v>
      </c>
      <c r="Q3127">
        <v>2</v>
      </c>
      <c r="R3127">
        <v>11</v>
      </c>
      <c r="S3127">
        <v>4</v>
      </c>
      <c r="T3127">
        <v>59</v>
      </c>
      <c r="U3127">
        <v>0</v>
      </c>
      <c r="V3127">
        <v>0</v>
      </c>
      <c r="W3127">
        <v>1.274657919842267</v>
      </c>
      <c r="X3127">
        <v>78.251973634649914</v>
      </c>
      <c r="Y3127">
        <v>4.2731772395400167</v>
      </c>
      <c r="Z3127">
        <v>7.9662044490308626</v>
      </c>
      <c r="AA3127">
        <v>28.578426352855558</v>
      </c>
      <c r="AB3127">
        <v>18.319605655766068</v>
      </c>
      <c r="AC3127">
        <v>0</v>
      </c>
      <c r="AD3127">
        <v>0</v>
      </c>
      <c r="AE3127">
        <v>138.66404525168468</v>
      </c>
    </row>
    <row r="3128" spans="1:31" x14ac:dyDescent="0.25">
      <c r="A3128">
        <v>1901438</v>
      </c>
      <c r="B3128">
        <v>1</v>
      </c>
      <c r="C3128" t="s">
        <v>80</v>
      </c>
      <c r="D3128" t="s">
        <v>108</v>
      </c>
      <c r="E3128" t="s">
        <v>131</v>
      </c>
      <c r="F3128" t="s">
        <v>8993</v>
      </c>
      <c r="G3128" t="s">
        <v>133</v>
      </c>
      <c r="H3128" t="s">
        <v>134</v>
      </c>
      <c r="I3128" t="s">
        <v>135</v>
      </c>
      <c r="J3128" t="s">
        <v>136</v>
      </c>
      <c r="K3128" t="s">
        <v>137</v>
      </c>
      <c r="L3128" t="s">
        <v>8994</v>
      </c>
      <c r="M3128" t="s">
        <v>8995</v>
      </c>
      <c r="N3128">
        <v>0.505</v>
      </c>
      <c r="O3128">
        <v>0</v>
      </c>
      <c r="P3128">
        <v>167</v>
      </c>
      <c r="Q3128">
        <v>0</v>
      </c>
      <c r="R3128">
        <v>0</v>
      </c>
      <c r="S3128">
        <v>0</v>
      </c>
      <c r="T3128">
        <v>2</v>
      </c>
      <c r="U3128">
        <v>0</v>
      </c>
      <c r="V3128">
        <v>0</v>
      </c>
      <c r="W3128">
        <v>0</v>
      </c>
      <c r="X3128">
        <v>20.190462049734546</v>
      </c>
      <c r="Y3128">
        <v>0</v>
      </c>
      <c r="Z3128">
        <v>0</v>
      </c>
      <c r="AA3128">
        <v>0</v>
      </c>
      <c r="AB3128">
        <v>0.96709714100345345</v>
      </c>
      <c r="AC3128">
        <v>0</v>
      </c>
      <c r="AD3128">
        <v>0</v>
      </c>
      <c r="AE3128">
        <v>21.157559190737999</v>
      </c>
    </row>
    <row r="3129" spans="1:31" x14ac:dyDescent="0.25">
      <c r="A3129">
        <v>1902025</v>
      </c>
      <c r="B3129">
        <v>1</v>
      </c>
      <c r="C3129" t="s">
        <v>80</v>
      </c>
      <c r="D3129" t="s">
        <v>96</v>
      </c>
      <c r="E3129" t="s">
        <v>160</v>
      </c>
      <c r="F3129" t="s">
        <v>8996</v>
      </c>
      <c r="G3129" t="s">
        <v>133</v>
      </c>
      <c r="H3129" t="s">
        <v>134</v>
      </c>
      <c r="I3129" t="s">
        <v>135</v>
      </c>
      <c r="J3129" t="s">
        <v>136</v>
      </c>
      <c r="K3129" t="s">
        <v>137</v>
      </c>
      <c r="L3129" t="s">
        <v>8997</v>
      </c>
      <c r="M3129" t="s">
        <v>8998</v>
      </c>
      <c r="N3129">
        <v>4.0958333329999999</v>
      </c>
      <c r="O3129">
        <v>0</v>
      </c>
      <c r="P3129">
        <v>18</v>
      </c>
      <c r="Q3129">
        <v>0</v>
      </c>
      <c r="R3129">
        <v>0</v>
      </c>
      <c r="S3129">
        <v>0</v>
      </c>
      <c r="T3129">
        <v>18</v>
      </c>
      <c r="U3129">
        <v>0</v>
      </c>
      <c r="V3129">
        <v>0</v>
      </c>
      <c r="W3129">
        <v>0</v>
      </c>
      <c r="X3129">
        <v>56.685234068708674</v>
      </c>
      <c r="Y3129">
        <v>0</v>
      </c>
      <c r="Z3129">
        <v>0</v>
      </c>
      <c r="AA3129">
        <v>0</v>
      </c>
      <c r="AB3129">
        <v>47.20186585890211</v>
      </c>
      <c r="AC3129">
        <v>0</v>
      </c>
      <c r="AD3129">
        <v>0</v>
      </c>
      <c r="AE3129">
        <v>103.88709992761079</v>
      </c>
    </row>
    <row r="3130" spans="1:31" x14ac:dyDescent="0.25">
      <c r="A3130">
        <v>1901584</v>
      </c>
      <c r="B3130">
        <v>1</v>
      </c>
      <c r="C3130" t="s">
        <v>81</v>
      </c>
      <c r="D3130" t="s">
        <v>127</v>
      </c>
      <c r="E3130" t="s">
        <v>220</v>
      </c>
      <c r="F3130" t="s">
        <v>8132</v>
      </c>
      <c r="G3130" t="s">
        <v>156</v>
      </c>
      <c r="H3130" t="s">
        <v>157</v>
      </c>
      <c r="I3130" t="s">
        <v>135</v>
      </c>
      <c r="J3130" t="s">
        <v>136</v>
      </c>
      <c r="K3130" t="s">
        <v>137</v>
      </c>
      <c r="L3130" t="s">
        <v>8999</v>
      </c>
      <c r="M3130" t="s">
        <v>9000</v>
      </c>
      <c r="N3130">
        <v>1.0563888880000001</v>
      </c>
      <c r="O3130">
        <v>3</v>
      </c>
      <c r="P3130">
        <v>442</v>
      </c>
      <c r="Q3130">
        <v>72</v>
      </c>
      <c r="R3130">
        <v>67</v>
      </c>
      <c r="S3130">
        <v>15</v>
      </c>
      <c r="T3130">
        <v>29</v>
      </c>
      <c r="U3130">
        <v>5</v>
      </c>
      <c r="V3130">
        <v>0</v>
      </c>
      <c r="W3130">
        <v>2.3070873132686254</v>
      </c>
      <c r="X3130">
        <v>105.9326437693813</v>
      </c>
      <c r="Y3130">
        <v>219.80895538574765</v>
      </c>
      <c r="Z3130">
        <v>122.64182543979464</v>
      </c>
      <c r="AA3130">
        <v>710.54601608220241</v>
      </c>
      <c r="AB3130">
        <v>20.229625751984745</v>
      </c>
      <c r="AC3130">
        <v>347.18790845804858</v>
      </c>
      <c r="AD3130">
        <v>0</v>
      </c>
      <c r="AE3130">
        <v>1528.6540622004281</v>
      </c>
    </row>
    <row r="3131" spans="1:31" x14ac:dyDescent="0.25">
      <c r="A3131">
        <v>1901879</v>
      </c>
      <c r="B3131">
        <v>1</v>
      </c>
      <c r="C3131" t="s">
        <v>80</v>
      </c>
      <c r="D3131" t="s">
        <v>84</v>
      </c>
      <c r="E3131" t="s">
        <v>131</v>
      </c>
      <c r="F3131" t="s">
        <v>9001</v>
      </c>
      <c r="G3131" t="s">
        <v>133</v>
      </c>
      <c r="H3131" t="s">
        <v>134</v>
      </c>
      <c r="I3131" t="s">
        <v>135</v>
      </c>
      <c r="J3131" t="s">
        <v>136</v>
      </c>
      <c r="K3131" t="s">
        <v>137</v>
      </c>
      <c r="L3131" t="s">
        <v>9002</v>
      </c>
      <c r="M3131" t="s">
        <v>9003</v>
      </c>
      <c r="N3131">
        <v>3.07</v>
      </c>
      <c r="O3131">
        <v>0</v>
      </c>
      <c r="P3131">
        <v>233</v>
      </c>
      <c r="Q3131">
        <v>0</v>
      </c>
      <c r="R3131">
        <v>0</v>
      </c>
      <c r="S3131">
        <v>0</v>
      </c>
      <c r="T3131">
        <v>26</v>
      </c>
      <c r="U3131">
        <v>0</v>
      </c>
      <c r="V3131">
        <v>0</v>
      </c>
      <c r="W3131">
        <v>0</v>
      </c>
      <c r="X3131">
        <v>272.09430063080919</v>
      </c>
      <c r="Y3131">
        <v>0</v>
      </c>
      <c r="Z3131">
        <v>0</v>
      </c>
      <c r="AA3131">
        <v>0</v>
      </c>
      <c r="AB3131">
        <v>230.77244450784596</v>
      </c>
      <c r="AC3131">
        <v>0</v>
      </c>
      <c r="AD3131">
        <v>0</v>
      </c>
      <c r="AE3131">
        <v>502.86674513865512</v>
      </c>
    </row>
    <row r="3132" spans="1:31" x14ac:dyDescent="0.25">
      <c r="A3132">
        <v>1901773</v>
      </c>
      <c r="B3132">
        <v>1</v>
      </c>
      <c r="C3132" t="s">
        <v>80</v>
      </c>
      <c r="D3132" t="s">
        <v>85</v>
      </c>
      <c r="E3132" t="s">
        <v>131</v>
      </c>
      <c r="F3132" t="s">
        <v>9004</v>
      </c>
      <c r="G3132" t="s">
        <v>133</v>
      </c>
      <c r="H3132" t="s">
        <v>134</v>
      </c>
      <c r="I3132" t="s">
        <v>135</v>
      </c>
      <c r="J3132" t="s">
        <v>136</v>
      </c>
      <c r="K3132" t="s">
        <v>137</v>
      </c>
      <c r="L3132" t="s">
        <v>9005</v>
      </c>
      <c r="M3132" t="s">
        <v>9006</v>
      </c>
      <c r="N3132">
        <v>0.242777777</v>
      </c>
      <c r="O3132">
        <v>0</v>
      </c>
      <c r="P3132">
        <v>245</v>
      </c>
      <c r="Q3132">
        <v>0</v>
      </c>
      <c r="R3132">
        <v>0</v>
      </c>
      <c r="S3132">
        <v>0</v>
      </c>
      <c r="T3132">
        <v>7</v>
      </c>
      <c r="U3132">
        <v>0</v>
      </c>
      <c r="V3132">
        <v>0</v>
      </c>
      <c r="W3132">
        <v>0</v>
      </c>
      <c r="X3132">
        <v>20.016768096535568</v>
      </c>
      <c r="Y3132">
        <v>0</v>
      </c>
      <c r="Z3132">
        <v>0</v>
      </c>
      <c r="AA3132">
        <v>0</v>
      </c>
      <c r="AB3132">
        <v>0.58968762525438234</v>
      </c>
      <c r="AC3132">
        <v>0</v>
      </c>
      <c r="AD3132">
        <v>0</v>
      </c>
      <c r="AE3132">
        <v>20.606455721789949</v>
      </c>
    </row>
    <row r="3133" spans="1:31" x14ac:dyDescent="0.25">
      <c r="A3133">
        <v>1901441</v>
      </c>
      <c r="B3133">
        <v>1</v>
      </c>
      <c r="C3133" t="s">
        <v>80</v>
      </c>
      <c r="D3133" t="s">
        <v>105</v>
      </c>
      <c r="E3133" t="s">
        <v>131</v>
      </c>
      <c r="F3133" t="s">
        <v>9007</v>
      </c>
      <c r="G3133" t="s">
        <v>133</v>
      </c>
      <c r="H3133" t="s">
        <v>134</v>
      </c>
      <c r="I3133" t="s">
        <v>135</v>
      </c>
      <c r="J3133" t="s">
        <v>136</v>
      </c>
      <c r="K3133" t="s">
        <v>137</v>
      </c>
      <c r="L3133" t="s">
        <v>9008</v>
      </c>
      <c r="M3133" t="s">
        <v>9009</v>
      </c>
      <c r="N3133">
        <v>4.3741666659999998</v>
      </c>
      <c r="O3133">
        <v>0</v>
      </c>
      <c r="P3133">
        <v>122</v>
      </c>
      <c r="Q3133">
        <v>0</v>
      </c>
      <c r="R3133">
        <v>0</v>
      </c>
      <c r="S3133">
        <v>0</v>
      </c>
      <c r="T3133">
        <v>20</v>
      </c>
      <c r="U3133">
        <v>0</v>
      </c>
      <c r="V3133">
        <v>0</v>
      </c>
      <c r="W3133">
        <v>0</v>
      </c>
      <c r="X3133">
        <v>138.19793227478166</v>
      </c>
      <c r="Y3133">
        <v>0</v>
      </c>
      <c r="Z3133">
        <v>0</v>
      </c>
      <c r="AA3133">
        <v>0</v>
      </c>
      <c r="AB3133">
        <v>148.5613625475157</v>
      </c>
      <c r="AC3133">
        <v>0</v>
      </c>
      <c r="AD3133">
        <v>0</v>
      </c>
      <c r="AE3133">
        <v>286.75929482229736</v>
      </c>
    </row>
    <row r="3134" spans="1:31" x14ac:dyDescent="0.25">
      <c r="A3134">
        <v>1901418</v>
      </c>
      <c r="B3134">
        <v>1</v>
      </c>
      <c r="C3134" t="s">
        <v>80</v>
      </c>
      <c r="D3134" t="s">
        <v>98</v>
      </c>
      <c r="E3134" t="s">
        <v>149</v>
      </c>
      <c r="F3134" t="s">
        <v>9010</v>
      </c>
      <c r="G3134" t="s">
        <v>133</v>
      </c>
      <c r="H3134" t="s">
        <v>134</v>
      </c>
      <c r="I3134" t="s">
        <v>135</v>
      </c>
      <c r="J3134" t="s">
        <v>136</v>
      </c>
      <c r="K3134" t="s">
        <v>137</v>
      </c>
      <c r="L3134" t="s">
        <v>9011</v>
      </c>
      <c r="M3134" t="s">
        <v>9012</v>
      </c>
      <c r="N3134">
        <v>2.4824999999999999</v>
      </c>
      <c r="O3134">
        <v>0</v>
      </c>
      <c r="P3134">
        <v>0</v>
      </c>
      <c r="Q3134">
        <v>1</v>
      </c>
      <c r="R3134">
        <v>0</v>
      </c>
      <c r="S3134">
        <v>0</v>
      </c>
      <c r="T3134">
        <v>1</v>
      </c>
      <c r="U3134">
        <v>0</v>
      </c>
      <c r="V3134">
        <v>0</v>
      </c>
      <c r="W3134">
        <v>0</v>
      </c>
      <c r="X3134">
        <v>0</v>
      </c>
      <c r="Y3134">
        <v>9.0994624469007519</v>
      </c>
      <c r="Z3134">
        <v>0</v>
      </c>
      <c r="AA3134">
        <v>0</v>
      </c>
      <c r="AB3134">
        <v>1.1946115221167533</v>
      </c>
      <c r="AC3134">
        <v>0</v>
      </c>
      <c r="AD3134">
        <v>0</v>
      </c>
      <c r="AE3134">
        <v>10.294073969017505</v>
      </c>
    </row>
    <row r="3135" spans="1:31" x14ac:dyDescent="0.25">
      <c r="A3135">
        <v>1901896</v>
      </c>
      <c r="B3135">
        <v>1</v>
      </c>
      <c r="C3135" t="s">
        <v>80</v>
      </c>
      <c r="D3135" t="s">
        <v>93</v>
      </c>
      <c r="E3135" t="s">
        <v>154</v>
      </c>
      <c r="F3135" t="s">
        <v>5323</v>
      </c>
      <c r="G3135" t="s">
        <v>156</v>
      </c>
      <c r="H3135" t="s">
        <v>157</v>
      </c>
      <c r="I3135" t="s">
        <v>135</v>
      </c>
      <c r="J3135" t="s">
        <v>136</v>
      </c>
      <c r="K3135" t="s">
        <v>137</v>
      </c>
      <c r="L3135" t="s">
        <v>9013</v>
      </c>
      <c r="M3135" t="s">
        <v>9014</v>
      </c>
      <c r="N3135">
        <v>1.2736111109999999</v>
      </c>
      <c r="O3135">
        <v>0</v>
      </c>
      <c r="P3135">
        <v>310</v>
      </c>
      <c r="Q3135">
        <v>16</v>
      </c>
      <c r="R3135">
        <v>161</v>
      </c>
      <c r="S3135">
        <v>2</v>
      </c>
      <c r="T3135">
        <v>92</v>
      </c>
      <c r="U3135">
        <v>0</v>
      </c>
      <c r="V3135">
        <v>0</v>
      </c>
      <c r="W3135">
        <v>0</v>
      </c>
      <c r="X3135">
        <v>142.16594628403493</v>
      </c>
      <c r="Y3135">
        <v>332.48702964769564</v>
      </c>
      <c r="Z3135">
        <v>398.03109808266476</v>
      </c>
      <c r="AA3135">
        <v>4.2700622016300116</v>
      </c>
      <c r="AB3135">
        <v>167.13844541847408</v>
      </c>
      <c r="AC3135">
        <v>0</v>
      </c>
      <c r="AD3135">
        <v>0</v>
      </c>
      <c r="AE3135">
        <v>1044.0925816344993</v>
      </c>
    </row>
    <row r="3136" spans="1:31" x14ac:dyDescent="0.25">
      <c r="A3136">
        <v>1901398</v>
      </c>
      <c r="B3136">
        <v>1</v>
      </c>
      <c r="C3136" t="s">
        <v>81</v>
      </c>
      <c r="D3136" t="s">
        <v>128</v>
      </c>
      <c r="E3136" t="s">
        <v>149</v>
      </c>
      <c r="F3136" t="s">
        <v>6670</v>
      </c>
      <c r="G3136" t="s">
        <v>151</v>
      </c>
      <c r="H3136" t="s">
        <v>134</v>
      </c>
      <c r="I3136" t="s">
        <v>135</v>
      </c>
      <c r="J3136" t="s">
        <v>136</v>
      </c>
      <c r="K3136" t="s">
        <v>137</v>
      </c>
      <c r="L3136" t="s">
        <v>9015</v>
      </c>
      <c r="M3136" t="s">
        <v>9016</v>
      </c>
      <c r="N3136">
        <v>3.6936111110000001</v>
      </c>
      <c r="O3136">
        <v>0</v>
      </c>
      <c r="P3136">
        <v>143</v>
      </c>
      <c r="Q3136">
        <v>0</v>
      </c>
      <c r="R3136">
        <v>2</v>
      </c>
      <c r="S3136">
        <v>0</v>
      </c>
      <c r="T3136">
        <v>14</v>
      </c>
      <c r="U3136">
        <v>0</v>
      </c>
      <c r="V3136">
        <v>0</v>
      </c>
      <c r="W3136">
        <v>0</v>
      </c>
      <c r="X3136">
        <v>188.74231419107164</v>
      </c>
      <c r="Y3136">
        <v>0</v>
      </c>
      <c r="Z3136">
        <v>3.6588201977598533</v>
      </c>
      <c r="AA3136">
        <v>0</v>
      </c>
      <c r="AB3136">
        <v>57.658490094304653</v>
      </c>
      <c r="AC3136">
        <v>0</v>
      </c>
      <c r="AD3136">
        <v>0</v>
      </c>
      <c r="AE3136">
        <v>250.05962448313616</v>
      </c>
    </row>
    <row r="3137" spans="1:31" x14ac:dyDescent="0.25">
      <c r="A3137">
        <v>1901232</v>
      </c>
      <c r="B3137">
        <v>1</v>
      </c>
      <c r="C3137" t="s">
        <v>80</v>
      </c>
      <c r="D3137" t="s">
        <v>100</v>
      </c>
      <c r="E3137" t="s">
        <v>140</v>
      </c>
      <c r="F3137" t="s">
        <v>9017</v>
      </c>
      <c r="G3137" t="s">
        <v>217</v>
      </c>
      <c r="H3137" t="s">
        <v>134</v>
      </c>
      <c r="I3137" t="s">
        <v>135</v>
      </c>
      <c r="J3137" t="s">
        <v>136</v>
      </c>
      <c r="K3137" t="s">
        <v>137</v>
      </c>
      <c r="L3137" t="s">
        <v>9018</v>
      </c>
      <c r="M3137" t="s">
        <v>9019</v>
      </c>
      <c r="N3137">
        <v>4.9141666659999999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1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11.585330324111816</v>
      </c>
      <c r="AC3137">
        <v>0</v>
      </c>
      <c r="AD3137">
        <v>0</v>
      </c>
      <c r="AE3137">
        <v>11.585330324111816</v>
      </c>
    </row>
    <row r="3138" spans="1:31" x14ac:dyDescent="0.25">
      <c r="A3138">
        <v>1901132</v>
      </c>
      <c r="B3138">
        <v>1</v>
      </c>
      <c r="C3138" t="s">
        <v>81</v>
      </c>
      <c r="D3138" t="s">
        <v>113</v>
      </c>
      <c r="E3138" t="s">
        <v>154</v>
      </c>
      <c r="F3138" t="s">
        <v>3158</v>
      </c>
      <c r="G3138" t="s">
        <v>156</v>
      </c>
      <c r="H3138" t="s">
        <v>157</v>
      </c>
      <c r="I3138" t="s">
        <v>135</v>
      </c>
      <c r="J3138" t="s">
        <v>136</v>
      </c>
      <c r="K3138" t="s">
        <v>137</v>
      </c>
      <c r="L3138" t="s">
        <v>9020</v>
      </c>
      <c r="M3138" t="s">
        <v>7973</v>
      </c>
      <c r="N3138">
        <v>8.8611111000000006E-2</v>
      </c>
      <c r="O3138">
        <v>2</v>
      </c>
      <c r="P3138">
        <v>2620</v>
      </c>
      <c r="Q3138">
        <v>42</v>
      </c>
      <c r="R3138">
        <v>741</v>
      </c>
      <c r="S3138">
        <v>9</v>
      </c>
      <c r="T3138">
        <v>158</v>
      </c>
      <c r="U3138">
        <v>0</v>
      </c>
      <c r="V3138">
        <v>2</v>
      </c>
      <c r="W3138">
        <v>8.2082717307360012E-2</v>
      </c>
      <c r="X3138">
        <v>45.17257689726447</v>
      </c>
      <c r="Y3138">
        <v>16.396169806091049</v>
      </c>
      <c r="Z3138">
        <v>104.38216027476807</v>
      </c>
      <c r="AA3138">
        <v>8.7724930773297842</v>
      </c>
      <c r="AB3138">
        <v>10.32747445705656</v>
      </c>
      <c r="AC3138">
        <v>0</v>
      </c>
      <c r="AD3138">
        <v>0.16725852172638889</v>
      </c>
      <c r="AE3138">
        <v>185.30021575154367</v>
      </c>
    </row>
    <row r="3139" spans="1:31" x14ac:dyDescent="0.25">
      <c r="A3139">
        <v>1901298</v>
      </c>
      <c r="B3139">
        <v>1</v>
      </c>
      <c r="C3139" t="s">
        <v>81</v>
      </c>
      <c r="D3139" t="s">
        <v>123</v>
      </c>
      <c r="E3139" t="s">
        <v>131</v>
      </c>
      <c r="F3139" t="s">
        <v>5789</v>
      </c>
      <c r="G3139" t="s">
        <v>133</v>
      </c>
      <c r="H3139" t="s">
        <v>134</v>
      </c>
      <c r="I3139" t="s">
        <v>135</v>
      </c>
      <c r="J3139" t="s">
        <v>136</v>
      </c>
      <c r="K3139" t="s">
        <v>137</v>
      </c>
      <c r="L3139" t="s">
        <v>9021</v>
      </c>
      <c r="M3139" t="s">
        <v>9022</v>
      </c>
      <c r="N3139">
        <v>3.6722222219999998</v>
      </c>
      <c r="O3139">
        <v>0</v>
      </c>
      <c r="P3139">
        <v>467</v>
      </c>
      <c r="Q3139">
        <v>0</v>
      </c>
      <c r="R3139">
        <v>0</v>
      </c>
      <c r="S3139">
        <v>0</v>
      </c>
      <c r="T3139">
        <v>26</v>
      </c>
      <c r="U3139">
        <v>0</v>
      </c>
      <c r="V3139">
        <v>0</v>
      </c>
      <c r="W3139">
        <v>0</v>
      </c>
      <c r="X3139">
        <v>430.54306333898865</v>
      </c>
      <c r="Y3139">
        <v>0</v>
      </c>
      <c r="Z3139">
        <v>0</v>
      </c>
      <c r="AA3139">
        <v>0</v>
      </c>
      <c r="AB3139">
        <v>100.41095892135027</v>
      </c>
      <c r="AC3139">
        <v>0</v>
      </c>
      <c r="AD3139">
        <v>0</v>
      </c>
      <c r="AE3139">
        <v>530.95402226033889</v>
      </c>
    </row>
    <row r="3140" spans="1:31" x14ac:dyDescent="0.25">
      <c r="A3140">
        <v>1901796</v>
      </c>
      <c r="B3140">
        <v>1</v>
      </c>
      <c r="C3140" t="s">
        <v>81</v>
      </c>
      <c r="D3140" t="s">
        <v>120</v>
      </c>
      <c r="E3140" t="s">
        <v>140</v>
      </c>
      <c r="F3140" t="s">
        <v>9023</v>
      </c>
      <c r="G3140" t="s">
        <v>217</v>
      </c>
      <c r="H3140" t="s">
        <v>134</v>
      </c>
      <c r="I3140" t="s">
        <v>135</v>
      </c>
      <c r="J3140" t="s">
        <v>136</v>
      </c>
      <c r="K3140" t="s">
        <v>137</v>
      </c>
      <c r="L3140" t="s">
        <v>9024</v>
      </c>
      <c r="M3140" t="s">
        <v>9025</v>
      </c>
      <c r="N3140">
        <v>4.835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5.2882801390980562E-3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5.2882801390980562E-3</v>
      </c>
    </row>
    <row r="3141" spans="1:31" x14ac:dyDescent="0.25">
      <c r="A3141">
        <v>1901965</v>
      </c>
      <c r="B3141">
        <v>1</v>
      </c>
      <c r="C3141" t="s">
        <v>80</v>
      </c>
      <c r="D3141" t="s">
        <v>84</v>
      </c>
      <c r="E3141" t="s">
        <v>131</v>
      </c>
      <c r="F3141" t="s">
        <v>7788</v>
      </c>
      <c r="G3141" t="s">
        <v>133</v>
      </c>
      <c r="H3141" t="s">
        <v>134</v>
      </c>
      <c r="I3141" t="s">
        <v>135</v>
      </c>
      <c r="J3141" t="s">
        <v>136</v>
      </c>
      <c r="K3141" t="s">
        <v>137</v>
      </c>
      <c r="L3141" t="s">
        <v>9026</v>
      </c>
      <c r="M3141" t="s">
        <v>9027</v>
      </c>
      <c r="N3141">
        <v>0.704166666</v>
      </c>
      <c r="O3141">
        <v>0</v>
      </c>
      <c r="P3141">
        <v>210</v>
      </c>
      <c r="Q3141">
        <v>0</v>
      </c>
      <c r="R3141">
        <v>0</v>
      </c>
      <c r="S3141">
        <v>0</v>
      </c>
      <c r="T3141">
        <v>8</v>
      </c>
      <c r="U3141">
        <v>0</v>
      </c>
      <c r="V3141">
        <v>0</v>
      </c>
      <c r="W3141">
        <v>0</v>
      </c>
      <c r="X3141">
        <v>53.092893857944254</v>
      </c>
      <c r="Y3141">
        <v>0</v>
      </c>
      <c r="Z3141">
        <v>0</v>
      </c>
      <c r="AA3141">
        <v>0</v>
      </c>
      <c r="AB3141">
        <v>4.101548669031434</v>
      </c>
      <c r="AC3141">
        <v>0</v>
      </c>
      <c r="AD3141">
        <v>0</v>
      </c>
      <c r="AE3141">
        <v>57.194442526975692</v>
      </c>
    </row>
    <row r="3142" spans="1:31" x14ac:dyDescent="0.25">
      <c r="A3142">
        <v>1901069</v>
      </c>
      <c r="B3142">
        <v>1</v>
      </c>
      <c r="C3142" t="s">
        <v>80</v>
      </c>
      <c r="D3142" t="s">
        <v>96</v>
      </c>
      <c r="E3142" t="s">
        <v>190</v>
      </c>
      <c r="F3142" t="s">
        <v>9028</v>
      </c>
      <c r="G3142" t="s">
        <v>156</v>
      </c>
      <c r="H3142" t="s">
        <v>157</v>
      </c>
      <c r="I3142" t="s">
        <v>135</v>
      </c>
      <c r="J3142" t="s">
        <v>136</v>
      </c>
      <c r="K3142" t="s">
        <v>137</v>
      </c>
      <c r="L3142" t="s">
        <v>9029</v>
      </c>
      <c r="M3142" t="s">
        <v>9030</v>
      </c>
      <c r="N3142">
        <v>4.4516666660000004</v>
      </c>
      <c r="O3142">
        <v>2</v>
      </c>
      <c r="P3142">
        <v>757</v>
      </c>
      <c r="Q3142">
        <v>5</v>
      </c>
      <c r="R3142">
        <v>8</v>
      </c>
      <c r="S3142">
        <v>6</v>
      </c>
      <c r="T3142">
        <v>93</v>
      </c>
      <c r="U3142">
        <v>1</v>
      </c>
      <c r="V3142">
        <v>0</v>
      </c>
      <c r="W3142">
        <v>17.952724907189918</v>
      </c>
      <c r="X3142">
        <v>946.49009636522362</v>
      </c>
      <c r="Y3142">
        <v>36.8573935870957</v>
      </c>
      <c r="Z3142">
        <v>24.509302913451496</v>
      </c>
      <c r="AA3142">
        <v>51.831489948294347</v>
      </c>
      <c r="AB3142">
        <v>318.25721332456828</v>
      </c>
      <c r="AC3142">
        <v>39.503531607476795</v>
      </c>
      <c r="AD3142">
        <v>0</v>
      </c>
      <c r="AE3142">
        <v>1435.4017526533</v>
      </c>
    </row>
    <row r="3143" spans="1:31" x14ac:dyDescent="0.25">
      <c r="A3143">
        <v>1901816</v>
      </c>
      <c r="B3143">
        <v>1</v>
      </c>
      <c r="C3143" t="s">
        <v>81</v>
      </c>
      <c r="D3143" t="s">
        <v>122</v>
      </c>
      <c r="E3143" t="s">
        <v>149</v>
      </c>
      <c r="F3143" t="s">
        <v>9031</v>
      </c>
      <c r="G3143" t="s">
        <v>151</v>
      </c>
      <c r="H3143" t="s">
        <v>134</v>
      </c>
      <c r="I3143" t="s">
        <v>135</v>
      </c>
      <c r="J3143" t="s">
        <v>136</v>
      </c>
      <c r="K3143" t="s">
        <v>137</v>
      </c>
      <c r="L3143" t="s">
        <v>9032</v>
      </c>
      <c r="M3143" t="s">
        <v>9033</v>
      </c>
      <c r="N3143">
        <v>2.179166666</v>
      </c>
      <c r="O3143">
        <v>0</v>
      </c>
      <c r="P3143">
        <v>132</v>
      </c>
      <c r="Q3143">
        <v>0</v>
      </c>
      <c r="R3143">
        <v>0</v>
      </c>
      <c r="S3143">
        <v>0</v>
      </c>
      <c r="T3143">
        <v>14</v>
      </c>
      <c r="U3143">
        <v>0</v>
      </c>
      <c r="V3143">
        <v>0</v>
      </c>
      <c r="W3143">
        <v>0</v>
      </c>
      <c r="X3143">
        <v>48.320495187376302</v>
      </c>
      <c r="Y3143">
        <v>0</v>
      </c>
      <c r="Z3143">
        <v>0</v>
      </c>
      <c r="AA3143">
        <v>0</v>
      </c>
      <c r="AB3143">
        <v>4.8957145031806757</v>
      </c>
      <c r="AC3143">
        <v>0</v>
      </c>
      <c r="AD3143">
        <v>0</v>
      </c>
      <c r="AE3143">
        <v>53.21620969055698</v>
      </c>
    </row>
    <row r="3144" spans="1:31" x14ac:dyDescent="0.25">
      <c r="A3144">
        <v>1901710</v>
      </c>
      <c r="B3144">
        <v>1</v>
      </c>
      <c r="C3144" t="s">
        <v>80</v>
      </c>
      <c r="D3144" t="s">
        <v>85</v>
      </c>
      <c r="E3144" t="s">
        <v>160</v>
      </c>
      <c r="F3144" t="s">
        <v>9034</v>
      </c>
      <c r="G3144" t="s">
        <v>162</v>
      </c>
      <c r="H3144" t="s">
        <v>134</v>
      </c>
      <c r="I3144" t="s">
        <v>135</v>
      </c>
      <c r="J3144" t="s">
        <v>136</v>
      </c>
      <c r="K3144" t="s">
        <v>137</v>
      </c>
      <c r="L3144" t="s">
        <v>9035</v>
      </c>
      <c r="M3144" t="s">
        <v>9036</v>
      </c>
      <c r="N3144">
        <v>0.67861111100000004</v>
      </c>
      <c r="O3144">
        <v>0</v>
      </c>
      <c r="P3144">
        <v>117</v>
      </c>
      <c r="Q3144">
        <v>0</v>
      </c>
      <c r="R3144">
        <v>0</v>
      </c>
      <c r="S3144">
        <v>0</v>
      </c>
      <c r="T3144">
        <v>29</v>
      </c>
      <c r="U3144">
        <v>0</v>
      </c>
      <c r="V3144">
        <v>0</v>
      </c>
      <c r="W3144">
        <v>0</v>
      </c>
      <c r="X3144">
        <v>26.740843979678473</v>
      </c>
      <c r="Y3144">
        <v>0</v>
      </c>
      <c r="Z3144">
        <v>0</v>
      </c>
      <c r="AA3144">
        <v>0</v>
      </c>
      <c r="AB3144">
        <v>48.230587885834524</v>
      </c>
      <c r="AC3144">
        <v>0</v>
      </c>
      <c r="AD3144">
        <v>0</v>
      </c>
      <c r="AE3144">
        <v>74.971431865512997</v>
      </c>
    </row>
    <row r="3145" spans="1:31" x14ac:dyDescent="0.25">
      <c r="A3145">
        <v>1901604</v>
      </c>
      <c r="B3145">
        <v>1</v>
      </c>
      <c r="C3145" t="s">
        <v>81</v>
      </c>
      <c r="D3145" t="s">
        <v>117</v>
      </c>
      <c r="E3145" t="s">
        <v>140</v>
      </c>
      <c r="F3145" t="s">
        <v>9037</v>
      </c>
      <c r="G3145" t="s">
        <v>146</v>
      </c>
      <c r="H3145" t="s">
        <v>134</v>
      </c>
      <c r="I3145" t="s">
        <v>135</v>
      </c>
      <c r="J3145" t="s">
        <v>136</v>
      </c>
      <c r="K3145" t="s">
        <v>137</v>
      </c>
      <c r="L3145" t="s">
        <v>9038</v>
      </c>
      <c r="M3145" t="s">
        <v>9039</v>
      </c>
      <c r="N3145">
        <v>4.6036111110000002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0</v>
      </c>
      <c r="X3145">
        <v>1.0692697743192539</v>
      </c>
      <c r="Y3145">
        <v>0</v>
      </c>
      <c r="Z3145">
        <v>0</v>
      </c>
      <c r="AA3145">
        <v>0</v>
      </c>
      <c r="AB3145">
        <v>0.53776600207870229</v>
      </c>
      <c r="AC3145">
        <v>0</v>
      </c>
      <c r="AD3145">
        <v>0</v>
      </c>
      <c r="AE3145">
        <v>1.6070357763979561</v>
      </c>
    </row>
    <row r="3146" spans="1:31" x14ac:dyDescent="0.25">
      <c r="A3146">
        <v>1901355</v>
      </c>
      <c r="B3146">
        <v>1</v>
      </c>
      <c r="C3146" t="s">
        <v>80</v>
      </c>
      <c r="D3146" t="s">
        <v>98</v>
      </c>
      <c r="E3146" t="s">
        <v>140</v>
      </c>
      <c r="F3146" t="s">
        <v>9040</v>
      </c>
      <c r="G3146" t="s">
        <v>217</v>
      </c>
      <c r="H3146" t="s">
        <v>134</v>
      </c>
      <c r="I3146" t="s">
        <v>135</v>
      </c>
      <c r="J3146" t="s">
        <v>136</v>
      </c>
      <c r="K3146" t="s">
        <v>137</v>
      </c>
      <c r="L3146" t="s">
        <v>9041</v>
      </c>
      <c r="M3146" t="s">
        <v>9042</v>
      </c>
      <c r="N3146">
        <v>1.3797222220000001</v>
      </c>
      <c r="O3146">
        <v>0</v>
      </c>
      <c r="P3146">
        <v>2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0.86957589757489173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0.86957589757489173</v>
      </c>
    </row>
    <row r="3147" spans="1:31" x14ac:dyDescent="0.25">
      <c r="A3147">
        <v>1901959</v>
      </c>
      <c r="B3147">
        <v>1</v>
      </c>
      <c r="C3147" t="s">
        <v>80</v>
      </c>
      <c r="D3147" t="s">
        <v>103</v>
      </c>
      <c r="E3147" t="s">
        <v>131</v>
      </c>
      <c r="F3147" t="s">
        <v>9043</v>
      </c>
      <c r="G3147" t="s">
        <v>133</v>
      </c>
      <c r="H3147" t="s">
        <v>134</v>
      </c>
      <c r="I3147" t="s">
        <v>135</v>
      </c>
      <c r="J3147" t="s">
        <v>136</v>
      </c>
      <c r="K3147" t="s">
        <v>137</v>
      </c>
      <c r="L3147" t="s">
        <v>9044</v>
      </c>
      <c r="M3147" t="s">
        <v>9045</v>
      </c>
      <c r="N3147">
        <v>0.92861111100000004</v>
      </c>
      <c r="O3147">
        <v>0</v>
      </c>
      <c r="P3147">
        <v>92</v>
      </c>
      <c r="Q3147">
        <v>0</v>
      </c>
      <c r="R3147">
        <v>0</v>
      </c>
      <c r="S3147">
        <v>0</v>
      </c>
      <c r="T3147">
        <v>2</v>
      </c>
      <c r="U3147">
        <v>0</v>
      </c>
      <c r="V3147">
        <v>0</v>
      </c>
      <c r="W3147">
        <v>0</v>
      </c>
      <c r="X3147">
        <v>28.614854942736578</v>
      </c>
      <c r="Y3147">
        <v>0</v>
      </c>
      <c r="Z3147">
        <v>0</v>
      </c>
      <c r="AA3147">
        <v>0</v>
      </c>
      <c r="AB3147">
        <v>0.41907895646044468</v>
      </c>
      <c r="AC3147">
        <v>0</v>
      </c>
      <c r="AD3147">
        <v>0</v>
      </c>
      <c r="AE3147">
        <v>29.033933899197024</v>
      </c>
    </row>
    <row r="3148" spans="1:31" x14ac:dyDescent="0.25">
      <c r="A3148">
        <v>1901902</v>
      </c>
      <c r="B3148">
        <v>1</v>
      </c>
      <c r="C3148" t="s">
        <v>80</v>
      </c>
      <c r="D3148" t="s">
        <v>88</v>
      </c>
      <c r="E3148" t="s">
        <v>160</v>
      </c>
      <c r="F3148" t="s">
        <v>2128</v>
      </c>
      <c r="G3148" t="s">
        <v>133</v>
      </c>
      <c r="H3148" t="s">
        <v>134</v>
      </c>
      <c r="I3148" t="s">
        <v>135</v>
      </c>
      <c r="J3148" t="s">
        <v>136</v>
      </c>
      <c r="K3148" t="s">
        <v>137</v>
      </c>
      <c r="L3148" t="s">
        <v>9046</v>
      </c>
      <c r="M3148" t="s">
        <v>9047</v>
      </c>
      <c r="N3148">
        <v>1.288611111</v>
      </c>
      <c r="O3148">
        <v>0</v>
      </c>
      <c r="P3148">
        <v>148</v>
      </c>
      <c r="Q3148">
        <v>0</v>
      </c>
      <c r="R3148">
        <v>0</v>
      </c>
      <c r="S3148">
        <v>0</v>
      </c>
      <c r="T3148">
        <v>2</v>
      </c>
      <c r="U3148">
        <v>0</v>
      </c>
      <c r="V3148">
        <v>0</v>
      </c>
      <c r="W3148">
        <v>0</v>
      </c>
      <c r="X3148">
        <v>70.568797328426172</v>
      </c>
      <c r="Y3148">
        <v>0</v>
      </c>
      <c r="Z3148">
        <v>0</v>
      </c>
      <c r="AA3148">
        <v>0</v>
      </c>
      <c r="AB3148">
        <v>0.17976285184557109</v>
      </c>
      <c r="AC3148">
        <v>0</v>
      </c>
      <c r="AD3148">
        <v>0</v>
      </c>
      <c r="AE3148">
        <v>70.748560180271738</v>
      </c>
    </row>
    <row r="3149" spans="1:31" x14ac:dyDescent="0.25">
      <c r="A3149">
        <v>1902002</v>
      </c>
      <c r="B3149">
        <v>1</v>
      </c>
      <c r="C3149" t="s">
        <v>80</v>
      </c>
      <c r="D3149" t="s">
        <v>96</v>
      </c>
      <c r="E3149" t="s">
        <v>131</v>
      </c>
      <c r="F3149" t="s">
        <v>2537</v>
      </c>
      <c r="G3149" t="s">
        <v>439</v>
      </c>
      <c r="H3149" t="s">
        <v>134</v>
      </c>
      <c r="I3149" t="s">
        <v>135</v>
      </c>
      <c r="J3149" t="s">
        <v>136</v>
      </c>
      <c r="K3149" t="s">
        <v>137</v>
      </c>
      <c r="L3149" t="s">
        <v>9048</v>
      </c>
      <c r="M3149" t="s">
        <v>9049</v>
      </c>
      <c r="N3149">
        <v>1.9141666660000001</v>
      </c>
      <c r="O3149">
        <v>0</v>
      </c>
      <c r="P3149">
        <v>128</v>
      </c>
      <c r="Q3149">
        <v>0</v>
      </c>
      <c r="R3149">
        <v>0</v>
      </c>
      <c r="S3149">
        <v>0</v>
      </c>
      <c r="T3149">
        <v>7</v>
      </c>
      <c r="U3149">
        <v>0</v>
      </c>
      <c r="V3149">
        <v>0</v>
      </c>
      <c r="W3149">
        <v>0</v>
      </c>
      <c r="X3149">
        <v>247.20976299498528</v>
      </c>
      <c r="Y3149">
        <v>0</v>
      </c>
      <c r="Z3149">
        <v>0</v>
      </c>
      <c r="AA3149">
        <v>0</v>
      </c>
      <c r="AB3149">
        <v>7.4288147859405624</v>
      </c>
      <c r="AC3149">
        <v>0</v>
      </c>
      <c r="AD3149">
        <v>0</v>
      </c>
      <c r="AE3149">
        <v>254.63857778092586</v>
      </c>
    </row>
    <row r="3150" spans="1:31" x14ac:dyDescent="0.25">
      <c r="A3150">
        <v>1901461</v>
      </c>
      <c r="B3150">
        <v>1</v>
      </c>
      <c r="C3150" t="s">
        <v>80</v>
      </c>
      <c r="D3150" t="s">
        <v>87</v>
      </c>
      <c r="E3150" t="s">
        <v>140</v>
      </c>
      <c r="F3150" t="s">
        <v>9050</v>
      </c>
      <c r="G3150" t="s">
        <v>342</v>
      </c>
      <c r="H3150" t="s">
        <v>134</v>
      </c>
      <c r="I3150" t="s">
        <v>135</v>
      </c>
      <c r="J3150" t="s">
        <v>136</v>
      </c>
      <c r="K3150" t="s">
        <v>137</v>
      </c>
      <c r="L3150" t="s">
        <v>9051</v>
      </c>
      <c r="M3150" t="s">
        <v>9052</v>
      </c>
      <c r="N3150">
        <v>0.37416666599999998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0.90322082947617488</v>
      </c>
      <c r="AC3150">
        <v>0</v>
      </c>
      <c r="AD3150">
        <v>0</v>
      </c>
      <c r="AE3150">
        <v>0.90322082947617488</v>
      </c>
    </row>
    <row r="3151" spans="1:31" x14ac:dyDescent="0.25">
      <c r="A3151">
        <v>1901690</v>
      </c>
      <c r="B3151">
        <v>1</v>
      </c>
      <c r="C3151" t="s">
        <v>80</v>
      </c>
      <c r="D3151" t="s">
        <v>90</v>
      </c>
      <c r="E3151" t="s">
        <v>131</v>
      </c>
      <c r="F3151" t="s">
        <v>319</v>
      </c>
      <c r="G3151" t="s">
        <v>133</v>
      </c>
      <c r="H3151" t="s">
        <v>134</v>
      </c>
      <c r="I3151" t="s">
        <v>135</v>
      </c>
      <c r="J3151" t="s">
        <v>136</v>
      </c>
      <c r="K3151" t="s">
        <v>137</v>
      </c>
      <c r="L3151" t="s">
        <v>9053</v>
      </c>
      <c r="M3151" t="s">
        <v>9054</v>
      </c>
      <c r="N3151">
        <v>2.4216666660000001</v>
      </c>
      <c r="O3151">
        <v>0</v>
      </c>
      <c r="P3151">
        <v>29</v>
      </c>
      <c r="Q3151">
        <v>0</v>
      </c>
      <c r="R3151">
        <v>0</v>
      </c>
      <c r="S3151">
        <v>0</v>
      </c>
      <c r="T3151">
        <v>37</v>
      </c>
      <c r="U3151">
        <v>0</v>
      </c>
      <c r="V3151">
        <v>1</v>
      </c>
      <c r="W3151">
        <v>0</v>
      </c>
      <c r="X3151">
        <v>23.556335497767531</v>
      </c>
      <c r="Y3151">
        <v>0</v>
      </c>
      <c r="Z3151">
        <v>0</v>
      </c>
      <c r="AA3151">
        <v>0</v>
      </c>
      <c r="AB3151">
        <v>54.29971438064198</v>
      </c>
      <c r="AC3151">
        <v>0</v>
      </c>
      <c r="AD3151">
        <v>0.16032841565359754</v>
      </c>
      <c r="AE3151">
        <v>78.016378294063102</v>
      </c>
    </row>
    <row r="3152" spans="1:31" x14ac:dyDescent="0.25">
      <c r="A3152">
        <v>1902022</v>
      </c>
      <c r="B3152">
        <v>1</v>
      </c>
      <c r="C3152" t="s">
        <v>80</v>
      </c>
      <c r="D3152" t="s">
        <v>83</v>
      </c>
      <c r="E3152" t="s">
        <v>140</v>
      </c>
      <c r="F3152" t="s">
        <v>9055</v>
      </c>
      <c r="G3152" t="s">
        <v>217</v>
      </c>
      <c r="H3152" t="s">
        <v>134</v>
      </c>
      <c r="I3152" t="s">
        <v>135</v>
      </c>
      <c r="J3152" t="s">
        <v>136</v>
      </c>
      <c r="K3152" t="s">
        <v>137</v>
      </c>
      <c r="L3152" t="s">
        <v>9056</v>
      </c>
      <c r="M3152" t="s">
        <v>9057</v>
      </c>
      <c r="N3152">
        <v>2.3908333329999998</v>
      </c>
      <c r="O3152">
        <v>0</v>
      </c>
      <c r="P3152">
        <v>4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2.8776547318989398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2.8776547318989398</v>
      </c>
    </row>
    <row r="3153" spans="1:31" x14ac:dyDescent="0.25">
      <c r="A3153">
        <v>1901527</v>
      </c>
      <c r="B3153">
        <v>1</v>
      </c>
      <c r="C3153" t="s">
        <v>81</v>
      </c>
      <c r="D3153" t="s">
        <v>128</v>
      </c>
      <c r="E3153" t="s">
        <v>131</v>
      </c>
      <c r="F3153" t="s">
        <v>4676</v>
      </c>
      <c r="G3153" t="s">
        <v>133</v>
      </c>
      <c r="H3153" t="s">
        <v>134</v>
      </c>
      <c r="I3153" t="s">
        <v>135</v>
      </c>
      <c r="J3153" t="s">
        <v>136</v>
      </c>
      <c r="K3153" t="s">
        <v>137</v>
      </c>
      <c r="L3153" t="s">
        <v>9058</v>
      </c>
      <c r="M3153" t="s">
        <v>9059</v>
      </c>
      <c r="N3153">
        <v>1.6033333329999999</v>
      </c>
      <c r="O3153">
        <v>0</v>
      </c>
      <c r="P3153">
        <v>242</v>
      </c>
      <c r="Q3153">
        <v>0</v>
      </c>
      <c r="R3153">
        <v>0</v>
      </c>
      <c r="S3153">
        <v>0</v>
      </c>
      <c r="T3153">
        <v>35</v>
      </c>
      <c r="U3153">
        <v>0</v>
      </c>
      <c r="V3153">
        <v>0</v>
      </c>
      <c r="W3153">
        <v>0</v>
      </c>
      <c r="X3153">
        <v>87.107802435030521</v>
      </c>
      <c r="Y3153">
        <v>0</v>
      </c>
      <c r="Z3153">
        <v>0</v>
      </c>
      <c r="AA3153">
        <v>0</v>
      </c>
      <c r="AB3153">
        <v>38.022264941120028</v>
      </c>
      <c r="AC3153">
        <v>0</v>
      </c>
      <c r="AD3153">
        <v>0</v>
      </c>
      <c r="AE3153">
        <v>125.13006737615055</v>
      </c>
    </row>
    <row r="3154" spans="1:31" x14ac:dyDescent="0.25">
      <c r="A3154">
        <v>1901713</v>
      </c>
      <c r="B3154">
        <v>1</v>
      </c>
      <c r="C3154" t="s">
        <v>80</v>
      </c>
      <c r="D3154" t="s">
        <v>105</v>
      </c>
      <c r="E3154" t="s">
        <v>154</v>
      </c>
      <c r="F3154" t="s">
        <v>9060</v>
      </c>
      <c r="G3154" t="s">
        <v>156</v>
      </c>
      <c r="H3154" t="s">
        <v>157</v>
      </c>
      <c r="I3154" t="s">
        <v>135</v>
      </c>
      <c r="J3154" t="s">
        <v>136</v>
      </c>
      <c r="K3154" t="s">
        <v>137</v>
      </c>
      <c r="L3154" t="s">
        <v>9061</v>
      </c>
      <c r="M3154" t="s">
        <v>9062</v>
      </c>
      <c r="N3154">
        <v>1.0027777769999999</v>
      </c>
      <c r="O3154">
        <v>0</v>
      </c>
      <c r="P3154">
        <v>2549</v>
      </c>
      <c r="Q3154">
        <v>0</v>
      </c>
      <c r="R3154">
        <v>0</v>
      </c>
      <c r="S3154">
        <v>3</v>
      </c>
      <c r="T3154">
        <v>190</v>
      </c>
      <c r="U3154">
        <v>1</v>
      </c>
      <c r="V3154">
        <v>8</v>
      </c>
      <c r="W3154">
        <v>0</v>
      </c>
      <c r="X3154">
        <v>793.46066261824228</v>
      </c>
      <c r="Y3154">
        <v>0</v>
      </c>
      <c r="Z3154">
        <v>0</v>
      </c>
      <c r="AA3154">
        <v>31.525955516253617</v>
      </c>
      <c r="AB3154">
        <v>261.24476684275641</v>
      </c>
      <c r="AC3154">
        <v>76.068698267532</v>
      </c>
      <c r="AD3154">
        <v>490.97752352823056</v>
      </c>
      <c r="AE3154">
        <v>1653.2776067730147</v>
      </c>
    </row>
    <row r="3155" spans="1:31" x14ac:dyDescent="0.25">
      <c r="A3155">
        <v>1901504</v>
      </c>
      <c r="B3155">
        <v>1</v>
      </c>
      <c r="C3155" t="s">
        <v>80</v>
      </c>
      <c r="D3155" t="s">
        <v>92</v>
      </c>
      <c r="E3155" t="s">
        <v>149</v>
      </c>
      <c r="F3155" t="s">
        <v>4954</v>
      </c>
      <c r="G3155" t="s">
        <v>151</v>
      </c>
      <c r="H3155" t="s">
        <v>134</v>
      </c>
      <c r="I3155" t="s">
        <v>135</v>
      </c>
      <c r="J3155" t="s">
        <v>136</v>
      </c>
      <c r="K3155" t="s">
        <v>137</v>
      </c>
      <c r="L3155" t="s">
        <v>9063</v>
      </c>
      <c r="M3155" t="s">
        <v>9064</v>
      </c>
      <c r="N3155">
        <v>0.72333333300000002</v>
      </c>
      <c r="O3155">
        <v>0</v>
      </c>
      <c r="P3155">
        <v>137</v>
      </c>
      <c r="Q3155">
        <v>0</v>
      </c>
      <c r="R3155">
        <v>0</v>
      </c>
      <c r="S3155">
        <v>0</v>
      </c>
      <c r="T3155">
        <v>93</v>
      </c>
      <c r="U3155">
        <v>0</v>
      </c>
      <c r="V3155">
        <v>0</v>
      </c>
      <c r="W3155">
        <v>0</v>
      </c>
      <c r="X3155">
        <v>24.991619154037913</v>
      </c>
      <c r="Y3155">
        <v>0</v>
      </c>
      <c r="Z3155">
        <v>0</v>
      </c>
      <c r="AA3155">
        <v>0</v>
      </c>
      <c r="AB3155">
        <v>116.14460322187469</v>
      </c>
      <c r="AC3155">
        <v>0</v>
      </c>
      <c r="AD3155">
        <v>0</v>
      </c>
      <c r="AE3155">
        <v>141.13622237591261</v>
      </c>
    </row>
    <row r="3156" spans="1:31" x14ac:dyDescent="0.25">
      <c r="A3156">
        <v>1901149</v>
      </c>
      <c r="B3156">
        <v>1</v>
      </c>
      <c r="C3156" t="s">
        <v>80</v>
      </c>
      <c r="D3156" t="s">
        <v>93</v>
      </c>
      <c r="E3156" t="s">
        <v>154</v>
      </c>
      <c r="F3156" t="s">
        <v>9065</v>
      </c>
      <c r="G3156" t="s">
        <v>156</v>
      </c>
      <c r="H3156" t="s">
        <v>157</v>
      </c>
      <c r="I3156" t="s">
        <v>135</v>
      </c>
      <c r="J3156" t="s">
        <v>136</v>
      </c>
      <c r="K3156" t="s">
        <v>137</v>
      </c>
      <c r="L3156" t="s">
        <v>9066</v>
      </c>
      <c r="M3156" t="s">
        <v>9067</v>
      </c>
      <c r="N3156">
        <v>1.2175</v>
      </c>
      <c r="O3156">
        <v>0</v>
      </c>
      <c r="P3156">
        <v>123</v>
      </c>
      <c r="Q3156">
        <v>5</v>
      </c>
      <c r="R3156">
        <v>69</v>
      </c>
      <c r="S3156">
        <v>6</v>
      </c>
      <c r="T3156">
        <v>35</v>
      </c>
      <c r="U3156">
        <v>0</v>
      </c>
      <c r="V3156">
        <v>0</v>
      </c>
      <c r="W3156">
        <v>0</v>
      </c>
      <c r="X3156">
        <v>35.215100059185644</v>
      </c>
      <c r="Y3156">
        <v>29.602085664400668</v>
      </c>
      <c r="Z3156">
        <v>501.24473158358751</v>
      </c>
      <c r="AA3156">
        <v>74.379306912389211</v>
      </c>
      <c r="AB3156">
        <v>142.22717721573713</v>
      </c>
      <c r="AC3156">
        <v>0</v>
      </c>
      <c r="AD3156">
        <v>0</v>
      </c>
      <c r="AE3156">
        <v>782.66840143530021</v>
      </c>
    </row>
    <row r="3157" spans="1:31" x14ac:dyDescent="0.25">
      <c r="A3157">
        <v>1901813</v>
      </c>
      <c r="B3157">
        <v>1</v>
      </c>
      <c r="C3157" t="s">
        <v>80</v>
      </c>
      <c r="D3157" t="s">
        <v>90</v>
      </c>
      <c r="E3157" t="s">
        <v>131</v>
      </c>
      <c r="F3157" t="s">
        <v>643</v>
      </c>
      <c r="G3157" t="s">
        <v>133</v>
      </c>
      <c r="H3157" t="s">
        <v>134</v>
      </c>
      <c r="I3157" t="s">
        <v>135</v>
      </c>
      <c r="J3157" t="s">
        <v>136</v>
      </c>
      <c r="K3157" t="s">
        <v>137</v>
      </c>
      <c r="L3157" t="s">
        <v>9068</v>
      </c>
      <c r="M3157" t="s">
        <v>9069</v>
      </c>
      <c r="N3157">
        <v>3.4302777770000001</v>
      </c>
      <c r="O3157">
        <v>0</v>
      </c>
      <c r="P3157">
        <v>234</v>
      </c>
      <c r="Q3157">
        <v>0</v>
      </c>
      <c r="R3157">
        <v>0</v>
      </c>
      <c r="S3157">
        <v>0</v>
      </c>
      <c r="T3157">
        <v>33</v>
      </c>
      <c r="U3157">
        <v>0</v>
      </c>
      <c r="V3157">
        <v>1</v>
      </c>
      <c r="W3157">
        <v>0</v>
      </c>
      <c r="X3157">
        <v>282.60586175042386</v>
      </c>
      <c r="Y3157">
        <v>0</v>
      </c>
      <c r="Z3157">
        <v>0</v>
      </c>
      <c r="AA3157">
        <v>0</v>
      </c>
      <c r="AB3157">
        <v>92.929907432441979</v>
      </c>
      <c r="AC3157">
        <v>0</v>
      </c>
      <c r="AD3157">
        <v>28.976452065811639</v>
      </c>
      <c r="AE3157">
        <v>404.51222124867746</v>
      </c>
    </row>
    <row r="3158" spans="1:31" x14ac:dyDescent="0.25">
      <c r="A3158">
        <v>1901521</v>
      </c>
      <c r="B3158">
        <v>1</v>
      </c>
      <c r="C3158" t="s">
        <v>80</v>
      </c>
      <c r="D3158" t="s">
        <v>103</v>
      </c>
      <c r="E3158" t="s">
        <v>160</v>
      </c>
      <c r="F3158" t="s">
        <v>9070</v>
      </c>
      <c r="G3158" t="s">
        <v>162</v>
      </c>
      <c r="H3158" t="s">
        <v>134</v>
      </c>
      <c r="I3158" t="s">
        <v>135</v>
      </c>
      <c r="J3158" t="s">
        <v>136</v>
      </c>
      <c r="K3158" t="s">
        <v>137</v>
      </c>
      <c r="L3158" t="s">
        <v>9071</v>
      </c>
      <c r="M3158" t="s">
        <v>9072</v>
      </c>
      <c r="N3158">
        <v>0.91249999999999998</v>
      </c>
      <c r="O3158">
        <v>0</v>
      </c>
      <c r="P3158">
        <v>67</v>
      </c>
      <c r="Q3158">
        <v>0</v>
      </c>
      <c r="R3158">
        <v>0</v>
      </c>
      <c r="S3158">
        <v>0</v>
      </c>
      <c r="T3158">
        <v>45</v>
      </c>
      <c r="U3158">
        <v>0</v>
      </c>
      <c r="V3158">
        <v>0</v>
      </c>
      <c r="W3158">
        <v>0</v>
      </c>
      <c r="X3158">
        <v>20.533870742765561</v>
      </c>
      <c r="Y3158">
        <v>0</v>
      </c>
      <c r="Z3158">
        <v>0</v>
      </c>
      <c r="AA3158">
        <v>0</v>
      </c>
      <c r="AB3158">
        <v>58.660485946309123</v>
      </c>
      <c r="AC3158">
        <v>0</v>
      </c>
      <c r="AD3158">
        <v>0</v>
      </c>
      <c r="AE3158">
        <v>79.194356689074681</v>
      </c>
    </row>
    <row r="3159" spans="1:31" x14ac:dyDescent="0.25">
      <c r="A3159">
        <v>1901235</v>
      </c>
      <c r="B3159">
        <v>1</v>
      </c>
      <c r="C3159" t="s">
        <v>81</v>
      </c>
      <c r="D3159" t="s">
        <v>128</v>
      </c>
      <c r="E3159" t="s">
        <v>160</v>
      </c>
      <c r="F3159" t="s">
        <v>9073</v>
      </c>
      <c r="G3159" t="s">
        <v>162</v>
      </c>
      <c r="H3159" t="s">
        <v>134</v>
      </c>
      <c r="I3159" t="s">
        <v>135</v>
      </c>
      <c r="J3159" t="s">
        <v>136</v>
      </c>
      <c r="K3159" t="s">
        <v>137</v>
      </c>
      <c r="L3159" t="s">
        <v>9074</v>
      </c>
      <c r="M3159" t="s">
        <v>9075</v>
      </c>
      <c r="N3159">
        <v>13.074444443999999</v>
      </c>
      <c r="O3159">
        <v>0</v>
      </c>
      <c r="P3159">
        <v>184</v>
      </c>
      <c r="Q3159">
        <v>0</v>
      </c>
      <c r="R3159">
        <v>0</v>
      </c>
      <c r="S3159">
        <v>0</v>
      </c>
      <c r="T3159">
        <v>19</v>
      </c>
      <c r="U3159">
        <v>0</v>
      </c>
      <c r="V3159">
        <v>0</v>
      </c>
      <c r="W3159">
        <v>0</v>
      </c>
      <c r="X3159">
        <v>597.18541881458464</v>
      </c>
      <c r="Y3159">
        <v>0</v>
      </c>
      <c r="Z3159">
        <v>0</v>
      </c>
      <c r="AA3159">
        <v>0</v>
      </c>
      <c r="AB3159">
        <v>142.63603775740467</v>
      </c>
      <c r="AC3159">
        <v>0</v>
      </c>
      <c r="AD3159">
        <v>0</v>
      </c>
      <c r="AE3159">
        <v>739.8214565719893</v>
      </c>
    </row>
    <row r="3160" spans="1:31" x14ac:dyDescent="0.25">
      <c r="A3160">
        <v>1901982</v>
      </c>
      <c r="B3160">
        <v>1</v>
      </c>
      <c r="C3160" t="s">
        <v>81</v>
      </c>
      <c r="D3160" t="s">
        <v>119</v>
      </c>
      <c r="E3160" t="s">
        <v>131</v>
      </c>
      <c r="F3160" t="s">
        <v>9076</v>
      </c>
      <c r="G3160" t="s">
        <v>133</v>
      </c>
      <c r="H3160" t="s">
        <v>134</v>
      </c>
      <c r="I3160" t="s">
        <v>135</v>
      </c>
      <c r="J3160" t="s">
        <v>136</v>
      </c>
      <c r="K3160" t="s">
        <v>137</v>
      </c>
      <c r="L3160" t="s">
        <v>9077</v>
      </c>
      <c r="M3160" t="s">
        <v>9078</v>
      </c>
      <c r="N3160">
        <v>0.78583333300000002</v>
      </c>
      <c r="O3160">
        <v>0</v>
      </c>
      <c r="P3160">
        <v>4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0.67283797953344171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0.67283797953344171</v>
      </c>
    </row>
    <row r="3161" spans="1:31" x14ac:dyDescent="0.25">
      <c r="A3161">
        <v>1901544</v>
      </c>
      <c r="B3161">
        <v>1</v>
      </c>
      <c r="C3161" t="s">
        <v>80</v>
      </c>
      <c r="D3161" t="s">
        <v>105</v>
      </c>
      <c r="E3161" t="s">
        <v>131</v>
      </c>
      <c r="F3161" t="s">
        <v>9079</v>
      </c>
      <c r="G3161" t="s">
        <v>133</v>
      </c>
      <c r="H3161" t="s">
        <v>134</v>
      </c>
      <c r="I3161" t="s">
        <v>135</v>
      </c>
      <c r="J3161" t="s">
        <v>136</v>
      </c>
      <c r="K3161" t="s">
        <v>137</v>
      </c>
      <c r="L3161" t="s">
        <v>9080</v>
      </c>
      <c r="M3161" t="s">
        <v>9081</v>
      </c>
      <c r="N3161">
        <v>3.6827777770000001</v>
      </c>
      <c r="O3161">
        <v>0</v>
      </c>
      <c r="P3161">
        <v>17</v>
      </c>
      <c r="Q3161">
        <v>0</v>
      </c>
      <c r="R3161">
        <v>0</v>
      </c>
      <c r="S3161">
        <v>0</v>
      </c>
      <c r="T3161">
        <v>4</v>
      </c>
      <c r="U3161">
        <v>0</v>
      </c>
      <c r="V3161">
        <v>0</v>
      </c>
      <c r="W3161">
        <v>0</v>
      </c>
      <c r="X3161">
        <v>20.537924236010312</v>
      </c>
      <c r="Y3161">
        <v>0</v>
      </c>
      <c r="Z3161">
        <v>0</v>
      </c>
      <c r="AA3161">
        <v>0</v>
      </c>
      <c r="AB3161">
        <v>7.3521166692223838</v>
      </c>
      <c r="AC3161">
        <v>0</v>
      </c>
      <c r="AD3161">
        <v>0</v>
      </c>
      <c r="AE3161">
        <v>27.890040905232695</v>
      </c>
    </row>
    <row r="3162" spans="1:31" x14ac:dyDescent="0.25">
      <c r="A3162">
        <v>1901673</v>
      </c>
      <c r="B3162">
        <v>1</v>
      </c>
      <c r="C3162" t="s">
        <v>81</v>
      </c>
      <c r="D3162" t="s">
        <v>120</v>
      </c>
      <c r="E3162" t="s">
        <v>131</v>
      </c>
      <c r="F3162" t="s">
        <v>9082</v>
      </c>
      <c r="G3162" t="s">
        <v>279</v>
      </c>
      <c r="H3162" t="s">
        <v>134</v>
      </c>
      <c r="I3162" t="s">
        <v>135</v>
      </c>
      <c r="J3162" t="s">
        <v>136</v>
      </c>
      <c r="K3162" t="s">
        <v>137</v>
      </c>
      <c r="L3162" t="s">
        <v>9083</v>
      </c>
      <c r="M3162" t="s">
        <v>9084</v>
      </c>
      <c r="N3162">
        <v>1.0147222220000001</v>
      </c>
      <c r="O3162">
        <v>0</v>
      </c>
      <c r="P3162">
        <v>119</v>
      </c>
      <c r="Q3162">
        <v>0</v>
      </c>
      <c r="R3162">
        <v>0</v>
      </c>
      <c r="S3162">
        <v>0</v>
      </c>
      <c r="T3162">
        <v>11</v>
      </c>
      <c r="U3162">
        <v>0</v>
      </c>
      <c r="V3162">
        <v>0</v>
      </c>
      <c r="W3162">
        <v>0</v>
      </c>
      <c r="X3162">
        <v>30.071207967522881</v>
      </c>
      <c r="Y3162">
        <v>0</v>
      </c>
      <c r="Z3162">
        <v>0</v>
      </c>
      <c r="AA3162">
        <v>0</v>
      </c>
      <c r="AB3162">
        <v>5.2019135079853394</v>
      </c>
      <c r="AC3162">
        <v>0</v>
      </c>
      <c r="AD3162">
        <v>0</v>
      </c>
      <c r="AE3162">
        <v>35.273121475508219</v>
      </c>
    </row>
    <row r="3163" spans="1:31" x14ac:dyDescent="0.25">
      <c r="A3163">
        <v>1901876</v>
      </c>
      <c r="B3163">
        <v>1</v>
      </c>
      <c r="C3163" t="s">
        <v>80</v>
      </c>
      <c r="D3163" t="s">
        <v>93</v>
      </c>
      <c r="E3163" t="s">
        <v>190</v>
      </c>
      <c r="F3163" t="s">
        <v>9085</v>
      </c>
      <c r="G3163" t="s">
        <v>241</v>
      </c>
      <c r="H3163" t="s">
        <v>157</v>
      </c>
      <c r="I3163" t="s">
        <v>135</v>
      </c>
      <c r="J3163" t="s">
        <v>136</v>
      </c>
      <c r="K3163" t="s">
        <v>137</v>
      </c>
      <c r="L3163" t="s">
        <v>9086</v>
      </c>
      <c r="M3163" t="s">
        <v>9087</v>
      </c>
      <c r="N3163">
        <v>0.59416666600000001</v>
      </c>
      <c r="O3163">
        <v>0</v>
      </c>
      <c r="P3163">
        <v>0</v>
      </c>
      <c r="Q3163">
        <v>0</v>
      </c>
      <c r="R3163">
        <v>15</v>
      </c>
      <c r="S3163">
        <v>0</v>
      </c>
      <c r="T3163">
        <v>3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78.897816887632231</v>
      </c>
      <c r="AA3163">
        <v>0</v>
      </c>
      <c r="AB3163">
        <v>10.230812957273521</v>
      </c>
      <c r="AC3163">
        <v>0</v>
      </c>
      <c r="AD3163">
        <v>0</v>
      </c>
      <c r="AE3163">
        <v>89.12862984490576</v>
      </c>
    </row>
    <row r="3164" spans="1:31" x14ac:dyDescent="0.25">
      <c r="A3164">
        <v>1901295</v>
      </c>
      <c r="B3164">
        <v>1</v>
      </c>
      <c r="C3164" t="s">
        <v>80</v>
      </c>
      <c r="D3164" t="s">
        <v>84</v>
      </c>
      <c r="E3164" t="s">
        <v>131</v>
      </c>
      <c r="F3164" t="s">
        <v>9088</v>
      </c>
      <c r="G3164" t="s">
        <v>362</v>
      </c>
      <c r="H3164" t="s">
        <v>134</v>
      </c>
      <c r="I3164" t="s">
        <v>135</v>
      </c>
      <c r="J3164" t="s">
        <v>3</v>
      </c>
      <c r="K3164" t="s">
        <v>137</v>
      </c>
      <c r="L3164" t="s">
        <v>9089</v>
      </c>
      <c r="M3164" t="s">
        <v>9090</v>
      </c>
      <c r="N3164">
        <v>7.7305555549999996</v>
      </c>
      <c r="O3164">
        <v>0</v>
      </c>
      <c r="P3164">
        <v>215</v>
      </c>
      <c r="Q3164">
        <v>0</v>
      </c>
      <c r="R3164">
        <v>0</v>
      </c>
      <c r="S3164">
        <v>0</v>
      </c>
      <c r="T3164">
        <v>2</v>
      </c>
      <c r="U3164">
        <v>0</v>
      </c>
      <c r="V3164">
        <v>0</v>
      </c>
      <c r="W3164">
        <v>0</v>
      </c>
      <c r="X3164">
        <v>437.153748378844</v>
      </c>
      <c r="Y3164">
        <v>0</v>
      </c>
      <c r="Z3164">
        <v>0</v>
      </c>
      <c r="AA3164">
        <v>0</v>
      </c>
      <c r="AB3164">
        <v>0.65320348176669008</v>
      </c>
      <c r="AC3164">
        <v>0</v>
      </c>
      <c r="AD3164">
        <v>0</v>
      </c>
      <c r="AE3164">
        <v>437.8069518606107</v>
      </c>
    </row>
    <row r="3165" spans="1:31" x14ac:dyDescent="0.25">
      <c r="A3165">
        <v>1901922</v>
      </c>
      <c r="B3165">
        <v>1</v>
      </c>
      <c r="C3165" t="s">
        <v>81</v>
      </c>
      <c r="D3165" t="s">
        <v>123</v>
      </c>
      <c r="E3165" t="s">
        <v>149</v>
      </c>
      <c r="F3165" t="s">
        <v>9091</v>
      </c>
      <c r="G3165" t="s">
        <v>151</v>
      </c>
      <c r="H3165" t="s">
        <v>134</v>
      </c>
      <c r="I3165" t="s">
        <v>135</v>
      </c>
      <c r="J3165" t="s">
        <v>136</v>
      </c>
      <c r="K3165" t="s">
        <v>137</v>
      </c>
      <c r="L3165" t="s">
        <v>9092</v>
      </c>
      <c r="M3165" t="s">
        <v>9093</v>
      </c>
      <c r="N3165">
        <v>11.766111111000001</v>
      </c>
      <c r="O3165">
        <v>0</v>
      </c>
      <c r="P3165">
        <v>858</v>
      </c>
      <c r="Q3165">
        <v>0</v>
      </c>
      <c r="R3165">
        <v>0</v>
      </c>
      <c r="S3165">
        <v>0</v>
      </c>
      <c r="T3165">
        <v>20</v>
      </c>
      <c r="U3165">
        <v>0</v>
      </c>
      <c r="V3165">
        <v>0</v>
      </c>
      <c r="W3165">
        <v>0</v>
      </c>
      <c r="X3165">
        <v>2136.1385404854532</v>
      </c>
      <c r="Y3165">
        <v>0</v>
      </c>
      <c r="Z3165">
        <v>0</v>
      </c>
      <c r="AA3165">
        <v>0</v>
      </c>
      <c r="AB3165">
        <v>165.29283514248976</v>
      </c>
      <c r="AC3165">
        <v>0</v>
      </c>
      <c r="AD3165">
        <v>0</v>
      </c>
      <c r="AE3165">
        <v>2301.431375627943</v>
      </c>
    </row>
    <row r="3166" spans="1:31" x14ac:dyDescent="0.25">
      <c r="A3166">
        <v>1901736</v>
      </c>
      <c r="B3166">
        <v>1</v>
      </c>
      <c r="C3166" t="s">
        <v>80</v>
      </c>
      <c r="D3166" t="s">
        <v>95</v>
      </c>
      <c r="E3166" t="s">
        <v>131</v>
      </c>
      <c r="F3166" t="s">
        <v>9094</v>
      </c>
      <c r="G3166" t="s">
        <v>283</v>
      </c>
      <c r="H3166" t="s">
        <v>134</v>
      </c>
      <c r="I3166" t="s">
        <v>135</v>
      </c>
      <c r="J3166" t="s">
        <v>136</v>
      </c>
      <c r="K3166" t="s">
        <v>137</v>
      </c>
      <c r="L3166" t="s">
        <v>9095</v>
      </c>
      <c r="M3166" t="s">
        <v>9096</v>
      </c>
      <c r="N3166">
        <v>0.47111111100000003</v>
      </c>
      <c r="O3166">
        <v>0</v>
      </c>
      <c r="P3166">
        <v>54</v>
      </c>
      <c r="Q3166">
        <v>0</v>
      </c>
      <c r="R3166">
        <v>0</v>
      </c>
      <c r="S3166">
        <v>0</v>
      </c>
      <c r="T3166">
        <v>2</v>
      </c>
      <c r="U3166">
        <v>0</v>
      </c>
      <c r="V3166">
        <v>0</v>
      </c>
      <c r="W3166">
        <v>0</v>
      </c>
      <c r="X3166">
        <v>6.868014267200671</v>
      </c>
      <c r="Y3166">
        <v>0</v>
      </c>
      <c r="Z3166">
        <v>0</v>
      </c>
      <c r="AA3166">
        <v>0</v>
      </c>
      <c r="AB3166">
        <v>9.0763553044041115E-2</v>
      </c>
      <c r="AC3166">
        <v>0</v>
      </c>
      <c r="AD3166">
        <v>0</v>
      </c>
      <c r="AE3166">
        <v>6.9587778202447117</v>
      </c>
    </row>
    <row r="3167" spans="1:31" x14ac:dyDescent="0.25">
      <c r="A3167">
        <v>1901043</v>
      </c>
      <c r="B3167">
        <v>1</v>
      </c>
      <c r="C3167" t="s">
        <v>80</v>
      </c>
      <c r="D3167" t="s">
        <v>83</v>
      </c>
      <c r="E3167" t="s">
        <v>131</v>
      </c>
      <c r="F3167" t="s">
        <v>2781</v>
      </c>
      <c r="G3167" t="s">
        <v>133</v>
      </c>
      <c r="H3167" t="s">
        <v>134</v>
      </c>
      <c r="I3167" t="s">
        <v>135</v>
      </c>
      <c r="J3167" t="s">
        <v>136</v>
      </c>
      <c r="K3167" t="s">
        <v>137</v>
      </c>
      <c r="L3167" t="s">
        <v>8978</v>
      </c>
      <c r="M3167" t="s">
        <v>9097</v>
      </c>
      <c r="N3167">
        <v>0.79277777699999996</v>
      </c>
      <c r="O3167">
        <v>0</v>
      </c>
      <c r="P3167">
        <v>215</v>
      </c>
      <c r="Q3167">
        <v>0</v>
      </c>
      <c r="R3167">
        <v>0</v>
      </c>
      <c r="S3167">
        <v>0</v>
      </c>
      <c r="T3167">
        <v>37</v>
      </c>
      <c r="U3167">
        <v>0</v>
      </c>
      <c r="V3167">
        <v>0</v>
      </c>
      <c r="W3167">
        <v>0</v>
      </c>
      <c r="X3167">
        <v>49.215090973995444</v>
      </c>
      <c r="Y3167">
        <v>0</v>
      </c>
      <c r="Z3167">
        <v>0</v>
      </c>
      <c r="AA3167">
        <v>0</v>
      </c>
      <c r="AB3167">
        <v>17.351294459396399</v>
      </c>
      <c r="AC3167">
        <v>0</v>
      </c>
      <c r="AD3167">
        <v>0</v>
      </c>
      <c r="AE3167">
        <v>66.566385433391844</v>
      </c>
    </row>
    <row r="3168" spans="1:31" x14ac:dyDescent="0.25">
      <c r="A3168">
        <v>1901229</v>
      </c>
      <c r="B3168">
        <v>1</v>
      </c>
      <c r="C3168" t="s">
        <v>80</v>
      </c>
      <c r="D3168" t="s">
        <v>105</v>
      </c>
      <c r="E3168" t="s">
        <v>131</v>
      </c>
      <c r="F3168" t="s">
        <v>8341</v>
      </c>
      <c r="G3168" t="s">
        <v>133</v>
      </c>
      <c r="H3168" t="s">
        <v>134</v>
      </c>
      <c r="I3168" t="s">
        <v>135</v>
      </c>
      <c r="J3168" t="s">
        <v>136</v>
      </c>
      <c r="K3168" t="s">
        <v>137</v>
      </c>
      <c r="L3168" t="s">
        <v>9098</v>
      </c>
      <c r="M3168" t="s">
        <v>9099</v>
      </c>
      <c r="N3168">
        <v>8.0791666660000008</v>
      </c>
      <c r="O3168">
        <v>0</v>
      </c>
      <c r="P3168">
        <v>143</v>
      </c>
      <c r="Q3168">
        <v>0</v>
      </c>
      <c r="R3168">
        <v>0</v>
      </c>
      <c r="S3168">
        <v>0</v>
      </c>
      <c r="T3168">
        <v>29</v>
      </c>
      <c r="U3168">
        <v>0</v>
      </c>
      <c r="V3168">
        <v>0</v>
      </c>
      <c r="W3168">
        <v>0</v>
      </c>
      <c r="X3168">
        <v>307.32843964833341</v>
      </c>
      <c r="Y3168">
        <v>0</v>
      </c>
      <c r="Z3168">
        <v>0</v>
      </c>
      <c r="AA3168">
        <v>0</v>
      </c>
      <c r="AB3168">
        <v>310.71149139859193</v>
      </c>
      <c r="AC3168">
        <v>0</v>
      </c>
      <c r="AD3168">
        <v>0</v>
      </c>
      <c r="AE3168">
        <v>618.0399310469254</v>
      </c>
    </row>
    <row r="3169" spans="1:31" x14ac:dyDescent="0.25">
      <c r="A3169">
        <v>1901776</v>
      </c>
      <c r="B3169">
        <v>1</v>
      </c>
      <c r="C3169" t="s">
        <v>80</v>
      </c>
      <c r="D3169" t="s">
        <v>98</v>
      </c>
      <c r="E3169" t="s">
        <v>190</v>
      </c>
      <c r="F3169" t="s">
        <v>9100</v>
      </c>
      <c r="G3169" t="s">
        <v>210</v>
      </c>
      <c r="H3169" t="s">
        <v>157</v>
      </c>
      <c r="I3169" t="s">
        <v>135</v>
      </c>
      <c r="J3169" t="s">
        <v>136</v>
      </c>
      <c r="K3169" t="s">
        <v>137</v>
      </c>
      <c r="L3169" t="s">
        <v>9101</v>
      </c>
      <c r="M3169" t="s">
        <v>9102</v>
      </c>
      <c r="N3169">
        <v>4.3883333330000003</v>
      </c>
      <c r="O3169">
        <v>0</v>
      </c>
      <c r="P3169">
        <v>114</v>
      </c>
      <c r="Q3169">
        <v>0</v>
      </c>
      <c r="R3169">
        <v>2</v>
      </c>
      <c r="S3169">
        <v>0</v>
      </c>
      <c r="T3169">
        <v>20</v>
      </c>
      <c r="U3169">
        <v>0</v>
      </c>
      <c r="V3169">
        <v>0</v>
      </c>
      <c r="W3169">
        <v>0</v>
      </c>
      <c r="X3169">
        <v>176.97743125162336</v>
      </c>
      <c r="Y3169">
        <v>0</v>
      </c>
      <c r="Z3169">
        <v>10.961967300324488</v>
      </c>
      <c r="AA3169">
        <v>0</v>
      </c>
      <c r="AB3169">
        <v>200.59670641394641</v>
      </c>
      <c r="AC3169">
        <v>0</v>
      </c>
      <c r="AD3169">
        <v>0</v>
      </c>
      <c r="AE3169">
        <v>388.53610496589425</v>
      </c>
    </row>
    <row r="3170" spans="1:31" x14ac:dyDescent="0.25">
      <c r="A3170">
        <v>1901109</v>
      </c>
      <c r="B3170">
        <v>1</v>
      </c>
      <c r="C3170" t="s">
        <v>80</v>
      </c>
      <c r="D3170" t="s">
        <v>93</v>
      </c>
      <c r="E3170" t="s">
        <v>131</v>
      </c>
      <c r="F3170" t="s">
        <v>9103</v>
      </c>
      <c r="G3170" t="s">
        <v>133</v>
      </c>
      <c r="H3170" t="s">
        <v>134</v>
      </c>
      <c r="I3170" t="s">
        <v>135</v>
      </c>
      <c r="J3170" t="s">
        <v>136</v>
      </c>
      <c r="K3170" t="s">
        <v>137</v>
      </c>
      <c r="L3170" t="s">
        <v>9104</v>
      </c>
      <c r="M3170" t="s">
        <v>9105</v>
      </c>
      <c r="N3170">
        <v>3.0649999999999999</v>
      </c>
      <c r="O3170">
        <v>0</v>
      </c>
      <c r="P3170">
        <v>0</v>
      </c>
      <c r="Q3170">
        <v>0</v>
      </c>
      <c r="R3170">
        <v>4</v>
      </c>
      <c r="S3170">
        <v>0</v>
      </c>
      <c r="T3170">
        <v>4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45.614724958609102</v>
      </c>
      <c r="AA3170">
        <v>0</v>
      </c>
      <c r="AB3170">
        <v>54.447186451653472</v>
      </c>
      <c r="AC3170">
        <v>0</v>
      </c>
      <c r="AD3170">
        <v>0</v>
      </c>
      <c r="AE3170">
        <v>100.06191141026258</v>
      </c>
    </row>
    <row r="3171" spans="1:31" x14ac:dyDescent="0.25">
      <c r="A3171">
        <v>1901086</v>
      </c>
      <c r="B3171">
        <v>1</v>
      </c>
      <c r="C3171" t="s">
        <v>80</v>
      </c>
      <c r="D3171" t="s">
        <v>97</v>
      </c>
      <c r="E3171" t="s">
        <v>140</v>
      </c>
      <c r="F3171" t="s">
        <v>9106</v>
      </c>
      <c r="G3171" t="s">
        <v>217</v>
      </c>
      <c r="H3171" t="s">
        <v>134</v>
      </c>
      <c r="I3171" t="s">
        <v>135</v>
      </c>
      <c r="J3171" t="s">
        <v>136</v>
      </c>
      <c r="K3171" t="s">
        <v>137</v>
      </c>
      <c r="L3171" t="s">
        <v>9107</v>
      </c>
      <c r="M3171" t="s">
        <v>9108</v>
      </c>
      <c r="N3171">
        <v>2.9583333330000001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0.75077610274450002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0.75077610274450002</v>
      </c>
    </row>
    <row r="3172" spans="1:31" x14ac:dyDescent="0.25">
      <c r="A3172">
        <v>1901985</v>
      </c>
      <c r="B3172">
        <v>1</v>
      </c>
      <c r="C3172" t="s">
        <v>81</v>
      </c>
      <c r="D3172" t="s">
        <v>118</v>
      </c>
      <c r="E3172" t="s">
        <v>131</v>
      </c>
      <c r="F3172" t="s">
        <v>9109</v>
      </c>
      <c r="G3172" t="s">
        <v>133</v>
      </c>
      <c r="H3172" t="s">
        <v>134</v>
      </c>
      <c r="I3172" t="s">
        <v>135</v>
      </c>
      <c r="J3172" t="s">
        <v>136</v>
      </c>
      <c r="K3172" t="s">
        <v>137</v>
      </c>
      <c r="L3172" t="s">
        <v>9110</v>
      </c>
      <c r="M3172" t="s">
        <v>9111</v>
      </c>
      <c r="N3172">
        <v>1.345555555</v>
      </c>
      <c r="O3172">
        <v>0</v>
      </c>
      <c r="P3172">
        <v>18</v>
      </c>
      <c r="Q3172">
        <v>0</v>
      </c>
      <c r="R3172">
        <v>1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8.7485931334789093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8.7485931334789093</v>
      </c>
    </row>
    <row r="3173" spans="1:31" x14ac:dyDescent="0.25">
      <c r="A3173">
        <v>1901819</v>
      </c>
      <c r="B3173">
        <v>1</v>
      </c>
      <c r="C3173" t="s">
        <v>80</v>
      </c>
      <c r="D3173" t="s">
        <v>90</v>
      </c>
      <c r="E3173" t="s">
        <v>149</v>
      </c>
      <c r="F3173" t="s">
        <v>9112</v>
      </c>
      <c r="G3173" t="s">
        <v>133</v>
      </c>
      <c r="H3173" t="s">
        <v>134</v>
      </c>
      <c r="I3173" t="s">
        <v>135</v>
      </c>
      <c r="J3173" t="s">
        <v>136</v>
      </c>
      <c r="K3173" t="s">
        <v>137</v>
      </c>
      <c r="L3173" t="s">
        <v>9113</v>
      </c>
      <c r="M3173" t="s">
        <v>9114</v>
      </c>
      <c r="N3173">
        <v>2.2030555550000002</v>
      </c>
      <c r="O3173">
        <v>0</v>
      </c>
      <c r="P3173">
        <v>918</v>
      </c>
      <c r="Q3173">
        <v>0</v>
      </c>
      <c r="R3173">
        <v>0</v>
      </c>
      <c r="S3173">
        <v>0</v>
      </c>
      <c r="T3173">
        <v>113</v>
      </c>
      <c r="U3173">
        <v>0</v>
      </c>
      <c r="V3173">
        <v>1</v>
      </c>
      <c r="W3173">
        <v>0</v>
      </c>
      <c r="X3173">
        <v>826.68846421131013</v>
      </c>
      <c r="Y3173">
        <v>0</v>
      </c>
      <c r="Z3173">
        <v>0</v>
      </c>
      <c r="AA3173">
        <v>0</v>
      </c>
      <c r="AB3173">
        <v>196.38530896246488</v>
      </c>
      <c r="AC3173">
        <v>0</v>
      </c>
      <c r="AD3173">
        <v>76.504106479519606</v>
      </c>
      <c r="AE3173">
        <v>1099.5778796532945</v>
      </c>
    </row>
    <row r="3174" spans="1:31" x14ac:dyDescent="0.25">
      <c r="A3174">
        <v>1901962</v>
      </c>
      <c r="B3174">
        <v>1</v>
      </c>
      <c r="C3174" t="s">
        <v>81</v>
      </c>
      <c r="D3174" t="s">
        <v>121</v>
      </c>
      <c r="E3174" t="s">
        <v>131</v>
      </c>
      <c r="F3174" t="s">
        <v>9115</v>
      </c>
      <c r="G3174" t="s">
        <v>133</v>
      </c>
      <c r="H3174" t="s">
        <v>134</v>
      </c>
      <c r="I3174" t="s">
        <v>135</v>
      </c>
      <c r="J3174" t="s">
        <v>136</v>
      </c>
      <c r="K3174" t="s">
        <v>137</v>
      </c>
      <c r="L3174" t="s">
        <v>9116</v>
      </c>
      <c r="M3174" t="s">
        <v>9117</v>
      </c>
      <c r="N3174">
        <v>2.3544444439999999</v>
      </c>
      <c r="O3174">
        <v>0</v>
      </c>
      <c r="P3174">
        <v>4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2.0123613152480333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2.0123613152480333</v>
      </c>
    </row>
    <row r="3175" spans="1:31" x14ac:dyDescent="0.25">
      <c r="A3175">
        <v>1901421</v>
      </c>
      <c r="B3175">
        <v>1</v>
      </c>
      <c r="C3175" t="s">
        <v>80</v>
      </c>
      <c r="D3175" t="s">
        <v>105</v>
      </c>
      <c r="E3175" t="s">
        <v>131</v>
      </c>
      <c r="F3175" t="s">
        <v>449</v>
      </c>
      <c r="G3175" t="s">
        <v>279</v>
      </c>
      <c r="H3175" t="s">
        <v>134</v>
      </c>
      <c r="I3175" t="s">
        <v>135</v>
      </c>
      <c r="J3175" t="s">
        <v>136</v>
      </c>
      <c r="K3175" t="s">
        <v>137</v>
      </c>
      <c r="L3175" t="s">
        <v>9118</v>
      </c>
      <c r="M3175" t="s">
        <v>9119</v>
      </c>
      <c r="N3175">
        <v>3.7836111109999999</v>
      </c>
      <c r="O3175">
        <v>0</v>
      </c>
      <c r="P3175">
        <v>86</v>
      </c>
      <c r="Q3175">
        <v>0</v>
      </c>
      <c r="R3175">
        <v>0</v>
      </c>
      <c r="S3175">
        <v>0</v>
      </c>
      <c r="T3175">
        <v>5</v>
      </c>
      <c r="U3175">
        <v>0</v>
      </c>
      <c r="V3175">
        <v>0</v>
      </c>
      <c r="W3175">
        <v>0</v>
      </c>
      <c r="X3175">
        <v>98.040098758124898</v>
      </c>
      <c r="Y3175">
        <v>0</v>
      </c>
      <c r="Z3175">
        <v>0</v>
      </c>
      <c r="AA3175">
        <v>0</v>
      </c>
      <c r="AB3175">
        <v>36.346544010823436</v>
      </c>
      <c r="AC3175">
        <v>0</v>
      </c>
      <c r="AD3175">
        <v>0</v>
      </c>
      <c r="AE3175">
        <v>134.38664276894832</v>
      </c>
    </row>
    <row r="3176" spans="1:31" x14ac:dyDescent="0.25">
      <c r="A3176">
        <v>1901770</v>
      </c>
      <c r="B3176">
        <v>1</v>
      </c>
      <c r="C3176" t="s">
        <v>81</v>
      </c>
      <c r="D3176" t="s">
        <v>128</v>
      </c>
      <c r="E3176" t="s">
        <v>149</v>
      </c>
      <c r="F3176" t="s">
        <v>3619</v>
      </c>
      <c r="G3176" t="s">
        <v>151</v>
      </c>
      <c r="H3176" t="s">
        <v>134</v>
      </c>
      <c r="I3176" t="s">
        <v>135</v>
      </c>
      <c r="J3176" t="s">
        <v>136</v>
      </c>
      <c r="K3176" t="s">
        <v>137</v>
      </c>
      <c r="L3176" t="s">
        <v>9120</v>
      </c>
      <c r="M3176" t="s">
        <v>9121</v>
      </c>
      <c r="N3176">
        <v>0.95611111100000001</v>
      </c>
      <c r="O3176">
        <v>0</v>
      </c>
      <c r="P3176">
        <v>767</v>
      </c>
      <c r="Q3176">
        <v>0</v>
      </c>
      <c r="R3176">
        <v>0</v>
      </c>
      <c r="S3176">
        <v>0</v>
      </c>
      <c r="T3176">
        <v>50</v>
      </c>
      <c r="U3176">
        <v>0</v>
      </c>
      <c r="V3176">
        <v>0</v>
      </c>
      <c r="W3176">
        <v>0</v>
      </c>
      <c r="X3176">
        <v>241.19951076957912</v>
      </c>
      <c r="Y3176">
        <v>0</v>
      </c>
      <c r="Z3176">
        <v>0</v>
      </c>
      <c r="AA3176">
        <v>0</v>
      </c>
      <c r="AB3176">
        <v>160.07510609977905</v>
      </c>
      <c r="AC3176">
        <v>0</v>
      </c>
      <c r="AD3176">
        <v>0</v>
      </c>
      <c r="AE3176">
        <v>401.27461686935817</v>
      </c>
    </row>
    <row r="3177" spans="1:31" x14ac:dyDescent="0.25">
      <c r="A3177">
        <v>1901942</v>
      </c>
      <c r="B3177">
        <v>1</v>
      </c>
      <c r="C3177" t="s">
        <v>80</v>
      </c>
      <c r="D3177" t="s">
        <v>110</v>
      </c>
      <c r="E3177" t="s">
        <v>131</v>
      </c>
      <c r="F3177" t="s">
        <v>2649</v>
      </c>
      <c r="G3177" t="s">
        <v>133</v>
      </c>
      <c r="H3177" t="s">
        <v>134</v>
      </c>
      <c r="I3177" t="s">
        <v>135</v>
      </c>
      <c r="J3177" t="s">
        <v>136</v>
      </c>
      <c r="K3177" t="s">
        <v>137</v>
      </c>
      <c r="L3177" t="s">
        <v>9122</v>
      </c>
      <c r="M3177" t="s">
        <v>9123</v>
      </c>
      <c r="N3177">
        <v>1.59</v>
      </c>
      <c r="O3177">
        <v>0</v>
      </c>
      <c r="P3177">
        <v>293</v>
      </c>
      <c r="Q3177">
        <v>0</v>
      </c>
      <c r="R3177">
        <v>0</v>
      </c>
      <c r="S3177">
        <v>0</v>
      </c>
      <c r="T3177">
        <v>19</v>
      </c>
      <c r="U3177">
        <v>0</v>
      </c>
      <c r="V3177">
        <v>0</v>
      </c>
      <c r="W3177">
        <v>0</v>
      </c>
      <c r="X3177">
        <v>208.78445405010379</v>
      </c>
      <c r="Y3177">
        <v>0</v>
      </c>
      <c r="Z3177">
        <v>0</v>
      </c>
      <c r="AA3177">
        <v>0</v>
      </c>
      <c r="AB3177">
        <v>22.178850351644012</v>
      </c>
      <c r="AC3177">
        <v>0</v>
      </c>
      <c r="AD3177">
        <v>0</v>
      </c>
      <c r="AE3177">
        <v>230.96330440174779</v>
      </c>
    </row>
    <row r="3178" spans="1:31" x14ac:dyDescent="0.25">
      <c r="A3178">
        <v>1901793</v>
      </c>
      <c r="B3178">
        <v>1</v>
      </c>
      <c r="C3178" t="s">
        <v>81</v>
      </c>
      <c r="D3178" t="s">
        <v>121</v>
      </c>
      <c r="E3178" t="s">
        <v>220</v>
      </c>
      <c r="F3178" t="s">
        <v>3355</v>
      </c>
      <c r="G3178" t="s">
        <v>156</v>
      </c>
      <c r="H3178" t="s">
        <v>157</v>
      </c>
      <c r="I3178" t="s">
        <v>135</v>
      </c>
      <c r="J3178" t="s">
        <v>136</v>
      </c>
      <c r="K3178" t="s">
        <v>137</v>
      </c>
      <c r="L3178" t="s">
        <v>9124</v>
      </c>
      <c r="M3178" t="s">
        <v>9125</v>
      </c>
      <c r="N3178">
        <v>0.6825</v>
      </c>
      <c r="O3178">
        <v>0</v>
      </c>
      <c r="P3178">
        <v>242</v>
      </c>
      <c r="Q3178">
        <v>0</v>
      </c>
      <c r="R3178">
        <v>53</v>
      </c>
      <c r="S3178">
        <v>2</v>
      </c>
      <c r="T3178">
        <v>10</v>
      </c>
      <c r="U3178">
        <v>0</v>
      </c>
      <c r="V3178">
        <v>0</v>
      </c>
      <c r="W3178">
        <v>0</v>
      </c>
      <c r="X3178">
        <v>29.749167954024752</v>
      </c>
      <c r="Y3178">
        <v>0</v>
      </c>
      <c r="Z3178">
        <v>20.720803690706973</v>
      </c>
      <c r="AA3178">
        <v>2.7845384667580748</v>
      </c>
      <c r="AB3178">
        <v>9.950958828751201</v>
      </c>
      <c r="AC3178">
        <v>0</v>
      </c>
      <c r="AD3178">
        <v>0</v>
      </c>
      <c r="AE3178">
        <v>63.205468940241005</v>
      </c>
    </row>
    <row r="3179" spans="1:31" x14ac:dyDescent="0.25">
      <c r="A3179">
        <v>1901401</v>
      </c>
      <c r="B3179">
        <v>1</v>
      </c>
      <c r="C3179" t="s">
        <v>80</v>
      </c>
      <c r="D3179" t="s">
        <v>98</v>
      </c>
      <c r="E3179" t="s">
        <v>131</v>
      </c>
      <c r="F3179" t="s">
        <v>9126</v>
      </c>
      <c r="G3179" t="s">
        <v>133</v>
      </c>
      <c r="H3179" t="s">
        <v>134</v>
      </c>
      <c r="I3179" t="s">
        <v>135</v>
      </c>
      <c r="J3179" t="s">
        <v>136</v>
      </c>
      <c r="K3179" t="s">
        <v>137</v>
      </c>
      <c r="L3179" t="s">
        <v>9127</v>
      </c>
      <c r="M3179" t="s">
        <v>9128</v>
      </c>
      <c r="N3179">
        <v>2.9247222220000002</v>
      </c>
      <c r="O3179">
        <v>0</v>
      </c>
      <c r="P3179">
        <v>7</v>
      </c>
      <c r="Q3179">
        <v>0</v>
      </c>
      <c r="R3179">
        <v>10</v>
      </c>
      <c r="S3179">
        <v>0</v>
      </c>
      <c r="T3179">
        <v>2</v>
      </c>
      <c r="U3179">
        <v>0</v>
      </c>
      <c r="V3179">
        <v>0</v>
      </c>
      <c r="W3179">
        <v>0</v>
      </c>
      <c r="X3179">
        <v>4.7042112177261064</v>
      </c>
      <c r="Y3179">
        <v>0</v>
      </c>
      <c r="Z3179">
        <v>54.975375391463629</v>
      </c>
      <c r="AA3179">
        <v>0</v>
      </c>
      <c r="AB3179">
        <v>1.5577371660110222</v>
      </c>
      <c r="AC3179">
        <v>0</v>
      </c>
      <c r="AD3179">
        <v>0</v>
      </c>
      <c r="AE3179">
        <v>61.237323775200757</v>
      </c>
    </row>
    <row r="3180" spans="1:31" x14ac:dyDescent="0.25">
      <c r="A3180">
        <v>1901507</v>
      </c>
      <c r="B3180">
        <v>1</v>
      </c>
      <c r="C3180" t="s">
        <v>80</v>
      </c>
      <c r="D3180" t="s">
        <v>110</v>
      </c>
      <c r="E3180" t="s">
        <v>149</v>
      </c>
      <c r="F3180" t="s">
        <v>8028</v>
      </c>
      <c r="G3180" t="s">
        <v>279</v>
      </c>
      <c r="H3180" t="s">
        <v>134</v>
      </c>
      <c r="I3180" t="s">
        <v>135</v>
      </c>
      <c r="J3180" t="s">
        <v>136</v>
      </c>
      <c r="K3180" t="s">
        <v>137</v>
      </c>
      <c r="L3180" t="s">
        <v>9129</v>
      </c>
      <c r="M3180" t="s">
        <v>9130</v>
      </c>
      <c r="N3180">
        <v>3.9566666659999998</v>
      </c>
      <c r="O3180">
        <v>0</v>
      </c>
      <c r="P3180">
        <v>334</v>
      </c>
      <c r="Q3180">
        <v>0</v>
      </c>
      <c r="R3180">
        <v>0</v>
      </c>
      <c r="S3180">
        <v>0</v>
      </c>
      <c r="T3180">
        <v>48</v>
      </c>
      <c r="U3180">
        <v>0</v>
      </c>
      <c r="V3180">
        <v>0</v>
      </c>
      <c r="W3180">
        <v>0</v>
      </c>
      <c r="X3180">
        <v>445.31305073103158</v>
      </c>
      <c r="Y3180">
        <v>0</v>
      </c>
      <c r="Z3180">
        <v>0</v>
      </c>
      <c r="AA3180">
        <v>0</v>
      </c>
      <c r="AB3180">
        <v>347.98760664223181</v>
      </c>
      <c r="AC3180">
        <v>0</v>
      </c>
      <c r="AD3180">
        <v>0</v>
      </c>
      <c r="AE3180">
        <v>793.30065737326345</v>
      </c>
    </row>
    <row r="3181" spans="1:31" x14ac:dyDescent="0.25">
      <c r="A3181">
        <v>1902005</v>
      </c>
      <c r="B3181">
        <v>1</v>
      </c>
      <c r="C3181" t="s">
        <v>80</v>
      </c>
      <c r="D3181" t="s">
        <v>106</v>
      </c>
      <c r="E3181" t="s">
        <v>149</v>
      </c>
      <c r="F3181" t="s">
        <v>9131</v>
      </c>
      <c r="G3181" t="s">
        <v>133</v>
      </c>
      <c r="H3181" t="s">
        <v>134</v>
      </c>
      <c r="I3181" t="s">
        <v>135</v>
      </c>
      <c r="J3181" t="s">
        <v>136</v>
      </c>
      <c r="K3181" t="s">
        <v>137</v>
      </c>
      <c r="L3181" t="s">
        <v>9132</v>
      </c>
      <c r="M3181" t="s">
        <v>9133</v>
      </c>
      <c r="N3181">
        <v>1.566944444</v>
      </c>
      <c r="O3181">
        <v>0</v>
      </c>
      <c r="P3181">
        <v>666</v>
      </c>
      <c r="Q3181">
        <v>0</v>
      </c>
      <c r="R3181">
        <v>0</v>
      </c>
      <c r="S3181">
        <v>0</v>
      </c>
      <c r="T3181">
        <v>93</v>
      </c>
      <c r="U3181">
        <v>0</v>
      </c>
      <c r="V3181">
        <v>0</v>
      </c>
      <c r="W3181">
        <v>0</v>
      </c>
      <c r="X3181">
        <v>258.23489261082693</v>
      </c>
      <c r="Y3181">
        <v>0</v>
      </c>
      <c r="Z3181">
        <v>0</v>
      </c>
      <c r="AA3181">
        <v>0</v>
      </c>
      <c r="AB3181">
        <v>89.140092253606767</v>
      </c>
      <c r="AC3181">
        <v>0</v>
      </c>
      <c r="AD3181">
        <v>0</v>
      </c>
      <c r="AE3181">
        <v>347.37498486443371</v>
      </c>
    </row>
    <row r="3182" spans="1:31" x14ac:dyDescent="0.25">
      <c r="A3182">
        <v>1901272</v>
      </c>
      <c r="B3182">
        <v>1</v>
      </c>
      <c r="C3182" t="s">
        <v>80</v>
      </c>
      <c r="D3182" t="s">
        <v>102</v>
      </c>
      <c r="E3182" t="s">
        <v>131</v>
      </c>
      <c r="F3182" t="s">
        <v>9134</v>
      </c>
      <c r="G3182" t="s">
        <v>133</v>
      </c>
      <c r="H3182" t="s">
        <v>134</v>
      </c>
      <c r="I3182" t="s">
        <v>135</v>
      </c>
      <c r="J3182" t="s">
        <v>136</v>
      </c>
      <c r="K3182" t="s">
        <v>137</v>
      </c>
      <c r="L3182" t="s">
        <v>9135</v>
      </c>
      <c r="M3182" t="s">
        <v>9136</v>
      </c>
      <c r="N3182">
        <v>1.099722222</v>
      </c>
      <c r="O3182">
        <v>0</v>
      </c>
      <c r="P3182">
        <v>94</v>
      </c>
      <c r="Q3182">
        <v>0</v>
      </c>
      <c r="R3182">
        <v>0</v>
      </c>
      <c r="S3182">
        <v>0</v>
      </c>
      <c r="T3182">
        <v>4</v>
      </c>
      <c r="U3182">
        <v>0</v>
      </c>
      <c r="V3182">
        <v>0</v>
      </c>
      <c r="W3182">
        <v>0</v>
      </c>
      <c r="X3182">
        <v>21.351104533824099</v>
      </c>
      <c r="Y3182">
        <v>0</v>
      </c>
      <c r="Z3182">
        <v>0</v>
      </c>
      <c r="AA3182">
        <v>0</v>
      </c>
      <c r="AB3182">
        <v>7.5651468035560168</v>
      </c>
      <c r="AC3182">
        <v>0</v>
      </c>
      <c r="AD3182">
        <v>0</v>
      </c>
      <c r="AE3182">
        <v>28.916251337380118</v>
      </c>
    </row>
    <row r="3183" spans="1:31" x14ac:dyDescent="0.25">
      <c r="A3183">
        <v>1901315</v>
      </c>
      <c r="B3183">
        <v>1</v>
      </c>
      <c r="C3183" t="s">
        <v>80</v>
      </c>
      <c r="D3183" t="s">
        <v>110</v>
      </c>
      <c r="E3183" t="s">
        <v>160</v>
      </c>
      <c r="F3183" t="s">
        <v>9137</v>
      </c>
      <c r="G3183" t="s">
        <v>133</v>
      </c>
      <c r="H3183" t="s">
        <v>134</v>
      </c>
      <c r="I3183" t="s">
        <v>135</v>
      </c>
      <c r="J3183" t="s">
        <v>136</v>
      </c>
      <c r="K3183" t="s">
        <v>137</v>
      </c>
      <c r="L3183" t="s">
        <v>9138</v>
      </c>
      <c r="M3183" t="s">
        <v>9139</v>
      </c>
      <c r="N3183">
        <v>2.474444444</v>
      </c>
      <c r="O3183">
        <v>0</v>
      </c>
      <c r="P3183">
        <v>54</v>
      </c>
      <c r="Q3183">
        <v>0</v>
      </c>
      <c r="R3183">
        <v>0</v>
      </c>
      <c r="S3183">
        <v>0</v>
      </c>
      <c r="T3183">
        <v>5</v>
      </c>
      <c r="U3183">
        <v>0</v>
      </c>
      <c r="V3183">
        <v>0</v>
      </c>
      <c r="W3183">
        <v>0</v>
      </c>
      <c r="X3183">
        <v>54.644558782196071</v>
      </c>
      <c r="Y3183">
        <v>0</v>
      </c>
      <c r="Z3183">
        <v>0</v>
      </c>
      <c r="AA3183">
        <v>0</v>
      </c>
      <c r="AB3183">
        <v>17.429047867653388</v>
      </c>
      <c r="AC3183">
        <v>0</v>
      </c>
      <c r="AD3183">
        <v>0</v>
      </c>
      <c r="AE3183">
        <v>72.073606649849467</v>
      </c>
    </row>
    <row r="3184" spans="1:31" x14ac:dyDescent="0.25">
      <c r="A3184">
        <v>1901564</v>
      </c>
      <c r="B3184">
        <v>1</v>
      </c>
      <c r="C3184" t="s">
        <v>81</v>
      </c>
      <c r="D3184" t="s">
        <v>128</v>
      </c>
      <c r="E3184" t="s">
        <v>131</v>
      </c>
      <c r="F3184" t="s">
        <v>9140</v>
      </c>
      <c r="G3184" t="s">
        <v>133</v>
      </c>
      <c r="H3184" t="s">
        <v>134</v>
      </c>
      <c r="I3184" t="s">
        <v>135</v>
      </c>
      <c r="J3184" t="s">
        <v>136</v>
      </c>
      <c r="K3184" t="s">
        <v>137</v>
      </c>
      <c r="L3184" t="s">
        <v>9141</v>
      </c>
      <c r="M3184" t="s">
        <v>9142</v>
      </c>
      <c r="N3184">
        <v>1.1741666660000001</v>
      </c>
      <c r="O3184">
        <v>0</v>
      </c>
      <c r="P3184">
        <v>581</v>
      </c>
      <c r="Q3184">
        <v>0</v>
      </c>
      <c r="R3184">
        <v>0</v>
      </c>
      <c r="S3184">
        <v>0</v>
      </c>
      <c r="T3184">
        <v>24</v>
      </c>
      <c r="U3184">
        <v>0</v>
      </c>
      <c r="V3184">
        <v>0</v>
      </c>
      <c r="W3184">
        <v>0</v>
      </c>
      <c r="X3184">
        <v>181.44169482755893</v>
      </c>
      <c r="Y3184">
        <v>0</v>
      </c>
      <c r="Z3184">
        <v>0</v>
      </c>
      <c r="AA3184">
        <v>0</v>
      </c>
      <c r="AB3184">
        <v>53.007086467055196</v>
      </c>
      <c r="AC3184">
        <v>0</v>
      </c>
      <c r="AD3184">
        <v>0</v>
      </c>
      <c r="AE3184">
        <v>234.44878129461412</v>
      </c>
    </row>
    <row r="3185" spans="1:31" x14ac:dyDescent="0.25">
      <c r="A3185">
        <v>1901066</v>
      </c>
      <c r="B3185">
        <v>1</v>
      </c>
      <c r="C3185" t="s">
        <v>80</v>
      </c>
      <c r="D3185" t="s">
        <v>100</v>
      </c>
      <c r="E3185" t="s">
        <v>190</v>
      </c>
      <c r="F3185" t="s">
        <v>9143</v>
      </c>
      <c r="G3185" t="s">
        <v>1261</v>
      </c>
      <c r="H3185" t="s">
        <v>157</v>
      </c>
      <c r="I3185" t="s">
        <v>135</v>
      </c>
      <c r="J3185" t="s">
        <v>136</v>
      </c>
      <c r="K3185" t="s">
        <v>137</v>
      </c>
      <c r="L3185" t="s">
        <v>9144</v>
      </c>
      <c r="M3185" t="s">
        <v>9145</v>
      </c>
      <c r="N3185">
        <v>1.0036111109999999</v>
      </c>
      <c r="O3185">
        <v>0</v>
      </c>
      <c r="P3185">
        <v>1744</v>
      </c>
      <c r="Q3185">
        <v>0</v>
      </c>
      <c r="R3185">
        <v>127</v>
      </c>
      <c r="S3185">
        <v>0</v>
      </c>
      <c r="T3185">
        <v>119</v>
      </c>
      <c r="U3185">
        <v>0</v>
      </c>
      <c r="V3185">
        <v>0</v>
      </c>
      <c r="W3185">
        <v>0</v>
      </c>
      <c r="X3185">
        <v>514.58431916999405</v>
      </c>
      <c r="Y3185">
        <v>0</v>
      </c>
      <c r="Z3185">
        <v>129.21993988373728</v>
      </c>
      <c r="AA3185">
        <v>0</v>
      </c>
      <c r="AB3185">
        <v>72.139465178397003</v>
      </c>
      <c r="AC3185">
        <v>0</v>
      </c>
      <c r="AD3185">
        <v>0</v>
      </c>
      <c r="AE3185">
        <v>715.94372423212837</v>
      </c>
    </row>
    <row r="3186" spans="1:31" x14ac:dyDescent="0.25">
      <c r="A3186">
        <v>1901464</v>
      </c>
      <c r="B3186">
        <v>1</v>
      </c>
      <c r="C3186" t="s">
        <v>80</v>
      </c>
      <c r="D3186" t="s">
        <v>92</v>
      </c>
      <c r="E3186" t="s">
        <v>140</v>
      </c>
      <c r="F3186" t="s">
        <v>523</v>
      </c>
      <c r="G3186" t="s">
        <v>217</v>
      </c>
      <c r="H3186" t="s">
        <v>134</v>
      </c>
      <c r="I3186" t="s">
        <v>135</v>
      </c>
      <c r="J3186" t="s">
        <v>136</v>
      </c>
      <c r="K3186" t="s">
        <v>137</v>
      </c>
      <c r="L3186" t="s">
        <v>9146</v>
      </c>
      <c r="M3186" t="s">
        <v>9147</v>
      </c>
      <c r="N3186">
        <v>8.5930555549999994</v>
      </c>
      <c r="O3186">
        <v>0</v>
      </c>
      <c r="P3186">
        <v>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1.913292291084999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1.913292291084999</v>
      </c>
    </row>
    <row r="3187" spans="1:31" x14ac:dyDescent="0.25">
      <c r="A3187">
        <v>1901458</v>
      </c>
      <c r="B3187">
        <v>1</v>
      </c>
      <c r="C3187" t="s">
        <v>81</v>
      </c>
      <c r="D3187" t="s">
        <v>123</v>
      </c>
      <c r="E3187" t="s">
        <v>131</v>
      </c>
      <c r="F3187" t="s">
        <v>9148</v>
      </c>
      <c r="G3187" t="s">
        <v>133</v>
      </c>
      <c r="H3187" t="s">
        <v>134</v>
      </c>
      <c r="I3187" t="s">
        <v>135</v>
      </c>
      <c r="J3187" t="s">
        <v>136</v>
      </c>
      <c r="K3187" t="s">
        <v>137</v>
      </c>
      <c r="L3187" t="s">
        <v>9149</v>
      </c>
      <c r="M3187" t="s">
        <v>9150</v>
      </c>
      <c r="N3187">
        <v>27.421388887999999</v>
      </c>
      <c r="O3187">
        <v>0</v>
      </c>
      <c r="P3187">
        <v>0</v>
      </c>
      <c r="Q3187">
        <v>0</v>
      </c>
      <c r="R3187">
        <v>12</v>
      </c>
      <c r="S3187">
        <v>0</v>
      </c>
      <c r="T3187">
        <v>1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242.48875735439714</v>
      </c>
      <c r="AA3187">
        <v>0</v>
      </c>
      <c r="AB3187">
        <v>49.544259053116328</v>
      </c>
      <c r="AC3187">
        <v>0</v>
      </c>
      <c r="AD3187">
        <v>0</v>
      </c>
      <c r="AE3187">
        <v>292.03301640751346</v>
      </c>
    </row>
    <row r="3188" spans="1:31" x14ac:dyDescent="0.25">
      <c r="A3188">
        <v>1901856</v>
      </c>
      <c r="B3188">
        <v>1</v>
      </c>
      <c r="C3188" t="s">
        <v>81</v>
      </c>
      <c r="D3188" t="s">
        <v>112</v>
      </c>
      <c r="E3188" t="s">
        <v>190</v>
      </c>
      <c r="F3188" t="s">
        <v>9151</v>
      </c>
      <c r="G3188" t="s">
        <v>241</v>
      </c>
      <c r="H3188" t="s">
        <v>157</v>
      </c>
      <c r="I3188" t="s">
        <v>135</v>
      </c>
      <c r="J3188" t="s">
        <v>136</v>
      </c>
      <c r="K3188" t="s">
        <v>137</v>
      </c>
      <c r="L3188" t="s">
        <v>9152</v>
      </c>
      <c r="M3188" t="s">
        <v>9153</v>
      </c>
      <c r="N3188">
        <v>2.7705555550000001</v>
      </c>
      <c r="O3188">
        <v>0</v>
      </c>
      <c r="P3188">
        <v>322</v>
      </c>
      <c r="Q3188">
        <v>0</v>
      </c>
      <c r="R3188">
        <v>0</v>
      </c>
      <c r="S3188">
        <v>0</v>
      </c>
      <c r="T3188">
        <v>22</v>
      </c>
      <c r="U3188">
        <v>0</v>
      </c>
      <c r="V3188">
        <v>0</v>
      </c>
      <c r="W3188">
        <v>0</v>
      </c>
      <c r="X3188">
        <v>158.12504322852499</v>
      </c>
      <c r="Y3188">
        <v>0</v>
      </c>
      <c r="Z3188">
        <v>0</v>
      </c>
      <c r="AA3188">
        <v>0</v>
      </c>
      <c r="AB3188">
        <v>10.412894048958979</v>
      </c>
      <c r="AC3188">
        <v>0</v>
      </c>
      <c r="AD3188">
        <v>0</v>
      </c>
      <c r="AE3188">
        <v>168.53793727748396</v>
      </c>
    </row>
    <row r="3189" spans="1:31" x14ac:dyDescent="0.25">
      <c r="A3189">
        <v>1901607</v>
      </c>
      <c r="B3189">
        <v>1</v>
      </c>
      <c r="C3189" t="s">
        <v>80</v>
      </c>
      <c r="D3189" t="s">
        <v>82</v>
      </c>
      <c r="E3189" t="s">
        <v>160</v>
      </c>
      <c r="F3189" t="s">
        <v>435</v>
      </c>
      <c r="G3189" t="s">
        <v>133</v>
      </c>
      <c r="H3189" t="s">
        <v>134</v>
      </c>
      <c r="I3189" t="s">
        <v>135</v>
      </c>
      <c r="J3189" t="s">
        <v>136</v>
      </c>
      <c r="K3189" t="s">
        <v>137</v>
      </c>
      <c r="L3189" t="s">
        <v>9154</v>
      </c>
      <c r="M3189" t="s">
        <v>9155</v>
      </c>
      <c r="N3189">
        <v>2.3458333329999999</v>
      </c>
      <c r="O3189">
        <v>0</v>
      </c>
      <c r="P3189">
        <v>7</v>
      </c>
      <c r="Q3189">
        <v>0</v>
      </c>
      <c r="R3189">
        <v>0</v>
      </c>
      <c r="S3189">
        <v>0</v>
      </c>
      <c r="T3189">
        <v>23</v>
      </c>
      <c r="U3189">
        <v>0</v>
      </c>
      <c r="V3189">
        <v>0</v>
      </c>
      <c r="W3189">
        <v>0</v>
      </c>
      <c r="X3189">
        <v>16.205212394610545</v>
      </c>
      <c r="Y3189">
        <v>0</v>
      </c>
      <c r="Z3189">
        <v>0</v>
      </c>
      <c r="AA3189">
        <v>0</v>
      </c>
      <c r="AB3189">
        <v>296.45369326669686</v>
      </c>
      <c r="AC3189">
        <v>0</v>
      </c>
      <c r="AD3189">
        <v>0</v>
      </c>
      <c r="AE3189">
        <v>312.65890566130741</v>
      </c>
    </row>
    <row r="3190" spans="1:31" x14ac:dyDescent="0.25">
      <c r="A3190">
        <v>1901756</v>
      </c>
      <c r="B3190">
        <v>1</v>
      </c>
      <c r="C3190" t="s">
        <v>80</v>
      </c>
      <c r="D3190" t="s">
        <v>93</v>
      </c>
      <c r="E3190" t="s">
        <v>149</v>
      </c>
      <c r="F3190" t="s">
        <v>7588</v>
      </c>
      <c r="G3190" t="s">
        <v>283</v>
      </c>
      <c r="H3190" t="s">
        <v>134</v>
      </c>
      <c r="I3190" t="s">
        <v>135</v>
      </c>
      <c r="J3190" t="s">
        <v>136</v>
      </c>
      <c r="K3190" t="s">
        <v>137</v>
      </c>
      <c r="L3190" t="s">
        <v>9156</v>
      </c>
      <c r="M3190" t="s">
        <v>9157</v>
      </c>
      <c r="N3190">
        <v>0.515833333</v>
      </c>
      <c r="O3190">
        <v>0</v>
      </c>
      <c r="P3190">
        <v>724</v>
      </c>
      <c r="Q3190">
        <v>0</v>
      </c>
      <c r="R3190">
        <v>0</v>
      </c>
      <c r="S3190">
        <v>0</v>
      </c>
      <c r="T3190">
        <v>44</v>
      </c>
      <c r="U3190">
        <v>0</v>
      </c>
      <c r="V3190">
        <v>0</v>
      </c>
      <c r="W3190">
        <v>0</v>
      </c>
      <c r="X3190">
        <v>105.68460106498681</v>
      </c>
      <c r="Y3190">
        <v>0</v>
      </c>
      <c r="Z3190">
        <v>0</v>
      </c>
      <c r="AA3190">
        <v>0</v>
      </c>
      <c r="AB3190">
        <v>43.46658919321834</v>
      </c>
      <c r="AC3190">
        <v>0</v>
      </c>
      <c r="AD3190">
        <v>0</v>
      </c>
      <c r="AE3190">
        <v>149.15119025820513</v>
      </c>
    </row>
    <row r="3191" spans="1:31" x14ac:dyDescent="0.25">
      <c r="A3191">
        <v>1901215</v>
      </c>
      <c r="B3191">
        <v>1</v>
      </c>
      <c r="C3191" t="s">
        <v>80</v>
      </c>
      <c r="D3191" t="s">
        <v>86</v>
      </c>
      <c r="E3191" t="s">
        <v>140</v>
      </c>
      <c r="F3191" t="s">
        <v>9158</v>
      </c>
      <c r="G3191" t="s">
        <v>342</v>
      </c>
      <c r="H3191" t="s">
        <v>134</v>
      </c>
      <c r="I3191" t="s">
        <v>135</v>
      </c>
      <c r="J3191" t="s">
        <v>136</v>
      </c>
      <c r="K3191" t="s">
        <v>137</v>
      </c>
      <c r="L3191" t="s">
        <v>9159</v>
      </c>
      <c r="M3191" t="s">
        <v>9160</v>
      </c>
      <c r="N3191">
        <v>2.4808333330000001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5.6138565607424802</v>
      </c>
      <c r="AC3191">
        <v>0</v>
      </c>
      <c r="AD3191">
        <v>0</v>
      </c>
      <c r="AE3191">
        <v>5.6138565607424802</v>
      </c>
    </row>
    <row r="3192" spans="1:31" x14ac:dyDescent="0.25">
      <c r="A3192">
        <v>1902426</v>
      </c>
      <c r="B3192">
        <v>1</v>
      </c>
      <c r="C3192" t="s">
        <v>81</v>
      </c>
      <c r="D3192" t="s">
        <v>117</v>
      </c>
      <c r="E3192" t="s">
        <v>131</v>
      </c>
      <c r="F3192" t="s">
        <v>9161</v>
      </c>
      <c r="G3192" t="s">
        <v>133</v>
      </c>
      <c r="H3192" t="s">
        <v>134</v>
      </c>
      <c r="I3192" t="s">
        <v>135</v>
      </c>
      <c r="J3192" t="s">
        <v>136</v>
      </c>
      <c r="K3192" t="s">
        <v>137</v>
      </c>
      <c r="L3192" t="s">
        <v>9162</v>
      </c>
      <c r="M3192" t="s">
        <v>9163</v>
      </c>
      <c r="N3192">
        <v>1.590833333</v>
      </c>
      <c r="O3192">
        <v>0</v>
      </c>
      <c r="P3192">
        <v>13</v>
      </c>
      <c r="Q3192">
        <v>0</v>
      </c>
      <c r="R3192">
        <v>0</v>
      </c>
      <c r="S3192">
        <v>0</v>
      </c>
      <c r="T3192">
        <v>1</v>
      </c>
      <c r="U3192">
        <v>0</v>
      </c>
      <c r="V3192">
        <v>0</v>
      </c>
      <c r="W3192">
        <v>0</v>
      </c>
      <c r="X3192">
        <v>4.4168102799149977</v>
      </c>
      <c r="Y3192">
        <v>0</v>
      </c>
      <c r="Z3192">
        <v>0</v>
      </c>
      <c r="AA3192">
        <v>0</v>
      </c>
      <c r="AB3192">
        <v>3.3014383462449253</v>
      </c>
      <c r="AC3192">
        <v>0</v>
      </c>
      <c r="AD3192">
        <v>0</v>
      </c>
      <c r="AE3192">
        <v>7.718248626159923</v>
      </c>
    </row>
    <row r="3193" spans="1:31" x14ac:dyDescent="0.25">
      <c r="A3193">
        <v>1902094</v>
      </c>
      <c r="B3193">
        <v>1</v>
      </c>
      <c r="C3193" t="s">
        <v>80</v>
      </c>
      <c r="D3193" t="s">
        <v>94</v>
      </c>
      <c r="E3193" t="s">
        <v>149</v>
      </c>
      <c r="F3193" t="s">
        <v>9164</v>
      </c>
      <c r="G3193" t="s">
        <v>151</v>
      </c>
      <c r="H3193" t="s">
        <v>134</v>
      </c>
      <c r="I3193" t="s">
        <v>135</v>
      </c>
      <c r="J3193" t="s">
        <v>136</v>
      </c>
      <c r="K3193" t="s">
        <v>137</v>
      </c>
      <c r="L3193" t="s">
        <v>9165</v>
      </c>
      <c r="M3193" t="s">
        <v>9166</v>
      </c>
      <c r="N3193">
        <v>0.77638888800000005</v>
      </c>
      <c r="O3193">
        <v>0</v>
      </c>
      <c r="P3193">
        <v>274</v>
      </c>
      <c r="Q3193">
        <v>0</v>
      </c>
      <c r="R3193">
        <v>0</v>
      </c>
      <c r="S3193">
        <v>0</v>
      </c>
      <c r="T3193">
        <v>19</v>
      </c>
      <c r="U3193">
        <v>0</v>
      </c>
      <c r="V3193">
        <v>0</v>
      </c>
      <c r="W3193">
        <v>0</v>
      </c>
      <c r="X3193">
        <v>39.393067193389633</v>
      </c>
      <c r="Y3193">
        <v>0</v>
      </c>
      <c r="Z3193">
        <v>0</v>
      </c>
      <c r="AA3193">
        <v>0</v>
      </c>
      <c r="AB3193">
        <v>12.570078630887091</v>
      </c>
      <c r="AC3193">
        <v>0</v>
      </c>
      <c r="AD3193">
        <v>0</v>
      </c>
      <c r="AE3193">
        <v>51.963145824276722</v>
      </c>
    </row>
    <row r="3194" spans="1:31" x14ac:dyDescent="0.25">
      <c r="A3194">
        <v>1902781</v>
      </c>
      <c r="B3194">
        <v>1</v>
      </c>
      <c r="C3194" t="s">
        <v>81</v>
      </c>
      <c r="D3194" t="s">
        <v>112</v>
      </c>
      <c r="E3194" t="s">
        <v>154</v>
      </c>
      <c r="F3194" t="s">
        <v>9167</v>
      </c>
      <c r="G3194" t="s">
        <v>604</v>
      </c>
      <c r="H3194" t="s">
        <v>157</v>
      </c>
      <c r="I3194" t="s">
        <v>135</v>
      </c>
      <c r="J3194" t="s">
        <v>136</v>
      </c>
      <c r="K3194" t="s">
        <v>203</v>
      </c>
      <c r="L3194" t="s">
        <v>9168</v>
      </c>
      <c r="M3194" t="s">
        <v>9169</v>
      </c>
      <c r="N3194">
        <v>7.2870276999999997E-2</v>
      </c>
      <c r="O3194">
        <v>0</v>
      </c>
      <c r="P3194">
        <v>15515</v>
      </c>
      <c r="Q3194">
        <v>28</v>
      </c>
      <c r="R3194">
        <v>632</v>
      </c>
      <c r="S3194">
        <v>42</v>
      </c>
      <c r="T3194">
        <v>1752</v>
      </c>
      <c r="U3194">
        <v>8</v>
      </c>
      <c r="V3194">
        <v>3</v>
      </c>
      <c r="W3194">
        <v>0</v>
      </c>
      <c r="X3194">
        <v>177.36090877146594</v>
      </c>
      <c r="Y3194">
        <v>23.55481977212094</v>
      </c>
      <c r="Z3194">
        <v>68.203801844717901</v>
      </c>
      <c r="AA3194">
        <v>14.957365830010184</v>
      </c>
      <c r="AB3194">
        <v>64.416627646116055</v>
      </c>
      <c r="AC3194">
        <v>11.486742825476615</v>
      </c>
      <c r="AD3194">
        <v>0.77814839879727515</v>
      </c>
      <c r="AE3194">
        <v>360.75841508870491</v>
      </c>
    </row>
    <row r="3195" spans="1:31" x14ac:dyDescent="0.25">
      <c r="A3195">
        <v>1902117</v>
      </c>
      <c r="B3195">
        <v>1</v>
      </c>
      <c r="C3195" t="s">
        <v>81</v>
      </c>
      <c r="D3195" t="s">
        <v>121</v>
      </c>
      <c r="E3195" t="s">
        <v>190</v>
      </c>
      <c r="F3195" t="s">
        <v>9170</v>
      </c>
      <c r="G3195" t="s">
        <v>156</v>
      </c>
      <c r="H3195" t="s">
        <v>157</v>
      </c>
      <c r="I3195" t="s">
        <v>222</v>
      </c>
      <c r="J3195" t="s">
        <v>136</v>
      </c>
      <c r="K3195" t="s">
        <v>137</v>
      </c>
      <c r="L3195" t="s">
        <v>9171</v>
      </c>
      <c r="M3195" t="s">
        <v>9172</v>
      </c>
      <c r="N3195">
        <v>1.1111111E-2</v>
      </c>
      <c r="O3195">
        <v>0</v>
      </c>
      <c r="P3195">
        <v>238</v>
      </c>
      <c r="Q3195">
        <v>1</v>
      </c>
      <c r="R3195">
        <v>25</v>
      </c>
      <c r="S3195">
        <v>6</v>
      </c>
      <c r="T3195">
        <v>10</v>
      </c>
      <c r="U3195">
        <v>0</v>
      </c>
      <c r="V3195">
        <v>0</v>
      </c>
      <c r="W3195">
        <v>0</v>
      </c>
      <c r="X3195">
        <v>0.39034030816644433</v>
      </c>
      <c r="Y3195">
        <v>1.4294025297233335E-2</v>
      </c>
      <c r="Z3195">
        <v>0.2056502570341667</v>
      </c>
      <c r="AA3195">
        <v>0.26351818117036668</v>
      </c>
      <c r="AB3195">
        <v>9.1816261657333337E-2</v>
      </c>
      <c r="AC3195">
        <v>0</v>
      </c>
      <c r="AD3195">
        <v>0</v>
      </c>
      <c r="AE3195">
        <v>0.96561903332554444</v>
      </c>
    </row>
    <row r="3196" spans="1:31" x14ac:dyDescent="0.25">
      <c r="A3196">
        <v>1902403</v>
      </c>
      <c r="B3196">
        <v>1</v>
      </c>
      <c r="C3196" t="s">
        <v>81</v>
      </c>
      <c r="D3196" t="s">
        <v>112</v>
      </c>
      <c r="E3196" t="s">
        <v>131</v>
      </c>
      <c r="F3196" t="s">
        <v>9173</v>
      </c>
      <c r="G3196" t="s">
        <v>133</v>
      </c>
      <c r="H3196" t="s">
        <v>134</v>
      </c>
      <c r="I3196" t="s">
        <v>135</v>
      </c>
      <c r="J3196" t="s">
        <v>136</v>
      </c>
      <c r="K3196" t="s">
        <v>137</v>
      </c>
      <c r="L3196" t="s">
        <v>9174</v>
      </c>
      <c r="M3196" t="s">
        <v>9175</v>
      </c>
      <c r="N3196">
        <v>3.2677777770000001</v>
      </c>
      <c r="O3196">
        <v>0</v>
      </c>
      <c r="P3196">
        <v>22</v>
      </c>
      <c r="Q3196">
        <v>0</v>
      </c>
      <c r="R3196">
        <v>4</v>
      </c>
      <c r="S3196">
        <v>0</v>
      </c>
      <c r="T3196">
        <v>2</v>
      </c>
      <c r="U3196">
        <v>0</v>
      </c>
      <c r="V3196">
        <v>0</v>
      </c>
      <c r="W3196">
        <v>0</v>
      </c>
      <c r="X3196">
        <v>10.90439128958479</v>
      </c>
      <c r="Y3196">
        <v>0</v>
      </c>
      <c r="Z3196">
        <v>33.198339183287828</v>
      </c>
      <c r="AA3196">
        <v>0</v>
      </c>
      <c r="AB3196">
        <v>0.82367747800403679</v>
      </c>
      <c r="AC3196">
        <v>0</v>
      </c>
      <c r="AD3196">
        <v>0</v>
      </c>
      <c r="AE3196">
        <v>44.926407950876659</v>
      </c>
    </row>
    <row r="3197" spans="1:31" x14ac:dyDescent="0.25">
      <c r="A3197">
        <v>1902071</v>
      </c>
      <c r="B3197">
        <v>1</v>
      </c>
      <c r="C3197" t="s">
        <v>80</v>
      </c>
      <c r="D3197" t="s">
        <v>82</v>
      </c>
      <c r="E3197" t="s">
        <v>140</v>
      </c>
      <c r="F3197" t="s">
        <v>9176</v>
      </c>
      <c r="G3197" t="s">
        <v>342</v>
      </c>
      <c r="H3197" t="s">
        <v>134</v>
      </c>
      <c r="I3197" t="s">
        <v>135</v>
      </c>
      <c r="J3197" t="s">
        <v>136</v>
      </c>
      <c r="K3197" t="s">
        <v>137</v>
      </c>
      <c r="L3197" t="s">
        <v>9177</v>
      </c>
      <c r="M3197" t="s">
        <v>9178</v>
      </c>
      <c r="N3197">
        <v>1.6316666660000001</v>
      </c>
      <c r="O3197">
        <v>0</v>
      </c>
      <c r="P3197">
        <v>3</v>
      </c>
      <c r="Q3197">
        <v>0</v>
      </c>
      <c r="R3197">
        <v>0</v>
      </c>
      <c r="S3197">
        <v>0</v>
      </c>
      <c r="T3197">
        <v>1</v>
      </c>
      <c r="U3197">
        <v>0</v>
      </c>
      <c r="V3197">
        <v>0</v>
      </c>
      <c r="W3197">
        <v>0</v>
      </c>
      <c r="X3197">
        <v>0.98010888243956662</v>
      </c>
      <c r="Y3197">
        <v>0</v>
      </c>
      <c r="Z3197">
        <v>0</v>
      </c>
      <c r="AA3197">
        <v>0</v>
      </c>
      <c r="AB3197">
        <v>0.33773555776480968</v>
      </c>
      <c r="AC3197">
        <v>0</v>
      </c>
      <c r="AD3197">
        <v>0</v>
      </c>
      <c r="AE3197">
        <v>1.3178444402043763</v>
      </c>
    </row>
    <row r="3198" spans="1:31" x14ac:dyDescent="0.25">
      <c r="A3198">
        <v>1902257</v>
      </c>
      <c r="B3198">
        <v>1</v>
      </c>
      <c r="C3198" t="s">
        <v>80</v>
      </c>
      <c r="D3198" t="s">
        <v>106</v>
      </c>
      <c r="E3198" t="s">
        <v>220</v>
      </c>
      <c r="F3198" t="s">
        <v>9179</v>
      </c>
      <c r="G3198" t="s">
        <v>156</v>
      </c>
      <c r="H3198" t="s">
        <v>157</v>
      </c>
      <c r="I3198" t="s">
        <v>135</v>
      </c>
      <c r="J3198" t="s">
        <v>136</v>
      </c>
      <c r="K3198" t="s">
        <v>137</v>
      </c>
      <c r="L3198" t="s">
        <v>9180</v>
      </c>
      <c r="M3198" t="s">
        <v>9181</v>
      </c>
      <c r="N3198">
        <v>1.266388888</v>
      </c>
      <c r="O3198">
        <v>0</v>
      </c>
      <c r="P3198">
        <v>19</v>
      </c>
      <c r="Q3198">
        <v>8</v>
      </c>
      <c r="R3198">
        <v>24</v>
      </c>
      <c r="S3198">
        <v>4</v>
      </c>
      <c r="T3198">
        <v>7</v>
      </c>
      <c r="U3198">
        <v>3</v>
      </c>
      <c r="V3198">
        <v>0</v>
      </c>
      <c r="W3198">
        <v>0</v>
      </c>
      <c r="X3198">
        <v>19.738427817506455</v>
      </c>
      <c r="Y3198">
        <v>60.151677171777386</v>
      </c>
      <c r="Z3198">
        <v>142.50128064659069</v>
      </c>
      <c r="AA3198">
        <v>16.141361178482953</v>
      </c>
      <c r="AB3198">
        <v>12.390345478810435</v>
      </c>
      <c r="AC3198">
        <v>0</v>
      </c>
      <c r="AD3198">
        <v>0</v>
      </c>
      <c r="AE3198">
        <v>250.92309229316794</v>
      </c>
    </row>
    <row r="3199" spans="1:31" x14ac:dyDescent="0.25">
      <c r="A3199">
        <v>1902927</v>
      </c>
      <c r="B3199">
        <v>1</v>
      </c>
      <c r="C3199" t="s">
        <v>80</v>
      </c>
      <c r="D3199" t="s">
        <v>96</v>
      </c>
      <c r="E3199" t="s">
        <v>160</v>
      </c>
      <c r="F3199" t="s">
        <v>9182</v>
      </c>
      <c r="G3199" t="s">
        <v>133</v>
      </c>
      <c r="H3199" t="s">
        <v>134</v>
      </c>
      <c r="I3199" t="s">
        <v>135</v>
      </c>
      <c r="J3199" t="s">
        <v>136</v>
      </c>
      <c r="K3199" t="s">
        <v>137</v>
      </c>
      <c r="L3199" t="s">
        <v>9183</v>
      </c>
      <c r="M3199" t="s">
        <v>9184</v>
      </c>
      <c r="N3199">
        <v>5.0905555549999999</v>
      </c>
      <c r="O3199">
        <v>0</v>
      </c>
      <c r="P3199">
        <v>21</v>
      </c>
      <c r="Q3199">
        <v>0</v>
      </c>
      <c r="R3199">
        <v>0</v>
      </c>
      <c r="S3199">
        <v>0</v>
      </c>
      <c r="T3199">
        <v>11</v>
      </c>
      <c r="U3199">
        <v>0</v>
      </c>
      <c r="V3199">
        <v>0</v>
      </c>
      <c r="W3199">
        <v>0</v>
      </c>
      <c r="X3199">
        <v>119.19136246826938</v>
      </c>
      <c r="Y3199">
        <v>0</v>
      </c>
      <c r="Z3199">
        <v>0</v>
      </c>
      <c r="AA3199">
        <v>0</v>
      </c>
      <c r="AB3199">
        <v>119.87418263389101</v>
      </c>
      <c r="AC3199">
        <v>0</v>
      </c>
      <c r="AD3199">
        <v>0</v>
      </c>
      <c r="AE3199">
        <v>239.0655451021604</v>
      </c>
    </row>
    <row r="3200" spans="1:31" x14ac:dyDescent="0.25">
      <c r="A3200">
        <v>1902804</v>
      </c>
      <c r="B3200">
        <v>1</v>
      </c>
      <c r="C3200" t="s">
        <v>81</v>
      </c>
      <c r="D3200" t="s">
        <v>118</v>
      </c>
      <c r="E3200" t="s">
        <v>140</v>
      </c>
      <c r="F3200" t="s">
        <v>9185</v>
      </c>
      <c r="G3200" t="s">
        <v>217</v>
      </c>
      <c r="H3200" t="s">
        <v>134</v>
      </c>
      <c r="I3200" t="s">
        <v>135</v>
      </c>
      <c r="J3200" t="s">
        <v>136</v>
      </c>
      <c r="K3200" t="s">
        <v>137</v>
      </c>
      <c r="L3200" t="s">
        <v>9186</v>
      </c>
      <c r="M3200" t="s">
        <v>9187</v>
      </c>
      <c r="N3200">
        <v>4.1369444440000001</v>
      </c>
      <c r="O3200">
        <v>0</v>
      </c>
      <c r="P3200">
        <v>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1.4380985756138003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1.4380985756138003</v>
      </c>
    </row>
    <row r="3201" spans="1:31" x14ac:dyDescent="0.25">
      <c r="A3201">
        <v>1902950</v>
      </c>
      <c r="B3201">
        <v>1</v>
      </c>
      <c r="C3201" t="s">
        <v>80</v>
      </c>
      <c r="D3201" t="s">
        <v>110</v>
      </c>
      <c r="E3201" t="s">
        <v>131</v>
      </c>
      <c r="F3201" t="s">
        <v>7241</v>
      </c>
      <c r="G3201" t="s">
        <v>133</v>
      </c>
      <c r="H3201" t="s">
        <v>134</v>
      </c>
      <c r="I3201" t="s">
        <v>135</v>
      </c>
      <c r="J3201" t="s">
        <v>136</v>
      </c>
      <c r="K3201" t="s">
        <v>137</v>
      </c>
      <c r="L3201" t="s">
        <v>9188</v>
      </c>
      <c r="M3201" t="s">
        <v>9189</v>
      </c>
      <c r="N3201">
        <v>1.206111111</v>
      </c>
      <c r="O3201">
        <v>0</v>
      </c>
      <c r="P3201">
        <v>100</v>
      </c>
      <c r="Q3201">
        <v>0</v>
      </c>
      <c r="R3201">
        <v>0</v>
      </c>
      <c r="S3201">
        <v>0</v>
      </c>
      <c r="T3201">
        <v>1</v>
      </c>
      <c r="U3201">
        <v>0</v>
      </c>
      <c r="V3201">
        <v>0</v>
      </c>
      <c r="W3201">
        <v>0</v>
      </c>
      <c r="X3201">
        <v>41.390803301780771</v>
      </c>
      <c r="Y3201">
        <v>0</v>
      </c>
      <c r="Z3201">
        <v>0</v>
      </c>
      <c r="AA3201">
        <v>0</v>
      </c>
      <c r="AB3201">
        <v>1.8015624840249946</v>
      </c>
      <c r="AC3201">
        <v>0</v>
      </c>
      <c r="AD3201">
        <v>0</v>
      </c>
      <c r="AE3201">
        <v>43.192365785805762</v>
      </c>
    </row>
    <row r="3202" spans="1:31" x14ac:dyDescent="0.25">
      <c r="A3202">
        <v>1903013</v>
      </c>
      <c r="B3202">
        <v>1</v>
      </c>
      <c r="C3202" t="s">
        <v>81</v>
      </c>
      <c r="D3202" t="s">
        <v>128</v>
      </c>
      <c r="E3202" t="s">
        <v>160</v>
      </c>
      <c r="F3202" t="s">
        <v>9190</v>
      </c>
      <c r="G3202" t="s">
        <v>162</v>
      </c>
      <c r="H3202" t="s">
        <v>134</v>
      </c>
      <c r="I3202" t="s">
        <v>135</v>
      </c>
      <c r="J3202" t="s">
        <v>136</v>
      </c>
      <c r="K3202" t="s">
        <v>137</v>
      </c>
      <c r="L3202" t="s">
        <v>9191</v>
      </c>
      <c r="M3202" t="s">
        <v>9192</v>
      </c>
      <c r="N3202">
        <v>2.423333333</v>
      </c>
      <c r="O3202">
        <v>0</v>
      </c>
      <c r="P3202">
        <v>94</v>
      </c>
      <c r="Q3202">
        <v>0</v>
      </c>
      <c r="R3202">
        <v>0</v>
      </c>
      <c r="S3202">
        <v>0</v>
      </c>
      <c r="T3202">
        <v>14</v>
      </c>
      <c r="U3202">
        <v>0</v>
      </c>
      <c r="V3202">
        <v>0</v>
      </c>
      <c r="W3202">
        <v>0</v>
      </c>
      <c r="X3202">
        <v>57.241117792675531</v>
      </c>
      <c r="Y3202">
        <v>0</v>
      </c>
      <c r="Z3202">
        <v>0</v>
      </c>
      <c r="AA3202">
        <v>0</v>
      </c>
      <c r="AB3202">
        <v>33.201178321932538</v>
      </c>
      <c r="AC3202">
        <v>0</v>
      </c>
      <c r="AD3202">
        <v>0</v>
      </c>
      <c r="AE3202">
        <v>90.44229611460807</v>
      </c>
    </row>
    <row r="3203" spans="1:31" x14ac:dyDescent="0.25">
      <c r="A3203">
        <v>1902658</v>
      </c>
      <c r="B3203">
        <v>1</v>
      </c>
      <c r="C3203" t="s">
        <v>80</v>
      </c>
      <c r="D3203" t="s">
        <v>87</v>
      </c>
      <c r="E3203" t="s">
        <v>160</v>
      </c>
      <c r="F3203" t="s">
        <v>4199</v>
      </c>
      <c r="G3203" t="s">
        <v>133</v>
      </c>
      <c r="H3203" t="s">
        <v>134</v>
      </c>
      <c r="I3203" t="s">
        <v>135</v>
      </c>
      <c r="J3203" t="s">
        <v>136</v>
      </c>
      <c r="K3203" t="s">
        <v>137</v>
      </c>
      <c r="L3203" t="s">
        <v>9193</v>
      </c>
      <c r="M3203" t="s">
        <v>9194</v>
      </c>
      <c r="N3203">
        <v>4.5477777770000003</v>
      </c>
      <c r="O3203">
        <v>0</v>
      </c>
      <c r="P3203">
        <v>42</v>
      </c>
      <c r="Q3203">
        <v>0</v>
      </c>
      <c r="R3203">
        <v>0</v>
      </c>
      <c r="S3203">
        <v>0</v>
      </c>
      <c r="T3203">
        <v>10</v>
      </c>
      <c r="U3203">
        <v>0</v>
      </c>
      <c r="V3203">
        <v>1</v>
      </c>
      <c r="W3203">
        <v>0</v>
      </c>
      <c r="X3203">
        <v>64.886688969575872</v>
      </c>
      <c r="Y3203">
        <v>0</v>
      </c>
      <c r="Z3203">
        <v>0</v>
      </c>
      <c r="AA3203">
        <v>0</v>
      </c>
      <c r="AB3203">
        <v>83.522496878559465</v>
      </c>
      <c r="AC3203">
        <v>0</v>
      </c>
      <c r="AD3203">
        <v>101.88536230403567</v>
      </c>
      <c r="AE3203">
        <v>250.29454815217099</v>
      </c>
    </row>
    <row r="3204" spans="1:31" x14ac:dyDescent="0.25">
      <c r="A3204">
        <v>1902326</v>
      </c>
      <c r="B3204">
        <v>1</v>
      </c>
      <c r="C3204" t="s">
        <v>80</v>
      </c>
      <c r="D3204" t="s">
        <v>94</v>
      </c>
      <c r="E3204" t="s">
        <v>140</v>
      </c>
      <c r="F3204" t="s">
        <v>9195</v>
      </c>
      <c r="G3204" t="s">
        <v>217</v>
      </c>
      <c r="H3204" t="s">
        <v>134</v>
      </c>
      <c r="I3204" t="s">
        <v>135</v>
      </c>
      <c r="J3204" t="s">
        <v>136</v>
      </c>
      <c r="K3204" t="s">
        <v>137</v>
      </c>
      <c r="L3204" t="s">
        <v>9196</v>
      </c>
      <c r="M3204" t="s">
        <v>9197</v>
      </c>
      <c r="N3204">
        <v>0.38527777699999999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6.6734961505785007E-2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6.6734961505785007E-2</v>
      </c>
    </row>
    <row r="3205" spans="1:31" x14ac:dyDescent="0.25">
      <c r="A3205">
        <v>1902217</v>
      </c>
      <c r="B3205">
        <v>1</v>
      </c>
      <c r="C3205" t="s">
        <v>81</v>
      </c>
      <c r="D3205" t="s">
        <v>128</v>
      </c>
      <c r="E3205" t="s">
        <v>140</v>
      </c>
      <c r="F3205" t="s">
        <v>9198</v>
      </c>
      <c r="G3205" t="s">
        <v>217</v>
      </c>
      <c r="H3205" t="s">
        <v>134</v>
      </c>
      <c r="I3205" t="s">
        <v>135</v>
      </c>
      <c r="J3205" t="s">
        <v>136</v>
      </c>
      <c r="K3205" t="s">
        <v>137</v>
      </c>
      <c r="L3205" t="s">
        <v>9199</v>
      </c>
      <c r="M3205" t="s">
        <v>9200</v>
      </c>
      <c r="N3205">
        <v>4.1433333330000002</v>
      </c>
      <c r="O3205">
        <v>0</v>
      </c>
      <c r="P3205">
        <v>10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9.6706609656396179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9.6706609656396179</v>
      </c>
    </row>
    <row r="3206" spans="1:31" x14ac:dyDescent="0.25">
      <c r="A3206">
        <v>1902821</v>
      </c>
      <c r="B3206">
        <v>1</v>
      </c>
      <c r="C3206" t="s">
        <v>81</v>
      </c>
      <c r="D3206" t="s">
        <v>123</v>
      </c>
      <c r="E3206" t="s">
        <v>131</v>
      </c>
      <c r="F3206" t="s">
        <v>1685</v>
      </c>
      <c r="G3206" t="s">
        <v>133</v>
      </c>
      <c r="H3206" t="s">
        <v>134</v>
      </c>
      <c r="I3206" t="s">
        <v>135</v>
      </c>
      <c r="J3206" t="s">
        <v>136</v>
      </c>
      <c r="K3206" t="s">
        <v>137</v>
      </c>
      <c r="L3206" t="s">
        <v>9201</v>
      </c>
      <c r="M3206" t="s">
        <v>9202</v>
      </c>
      <c r="N3206">
        <v>1.2475000000000001</v>
      </c>
      <c r="O3206">
        <v>0</v>
      </c>
      <c r="P3206">
        <v>63</v>
      </c>
      <c r="Q3206">
        <v>0</v>
      </c>
      <c r="R3206">
        <v>4</v>
      </c>
      <c r="S3206">
        <v>0</v>
      </c>
      <c r="T3206">
        <v>2</v>
      </c>
      <c r="U3206">
        <v>0</v>
      </c>
      <c r="V3206">
        <v>0</v>
      </c>
      <c r="W3206">
        <v>0</v>
      </c>
      <c r="X3206">
        <v>18.914263862672676</v>
      </c>
      <c r="Y3206">
        <v>0</v>
      </c>
      <c r="Z3206">
        <v>6.3561601722840901</v>
      </c>
      <c r="AA3206">
        <v>0</v>
      </c>
      <c r="AB3206">
        <v>0.57640443515289497</v>
      </c>
      <c r="AC3206">
        <v>0</v>
      </c>
      <c r="AD3206">
        <v>0</v>
      </c>
      <c r="AE3206">
        <v>25.846828470109664</v>
      </c>
    </row>
    <row r="3207" spans="1:31" x14ac:dyDescent="0.25">
      <c r="A3207">
        <v>1902280</v>
      </c>
      <c r="B3207">
        <v>1</v>
      </c>
      <c r="C3207" t="s">
        <v>80</v>
      </c>
      <c r="D3207" t="s">
        <v>104</v>
      </c>
      <c r="E3207" t="s">
        <v>149</v>
      </c>
      <c r="F3207" t="s">
        <v>9203</v>
      </c>
      <c r="G3207" t="s">
        <v>151</v>
      </c>
      <c r="H3207" t="s">
        <v>134</v>
      </c>
      <c r="I3207" t="s">
        <v>135</v>
      </c>
      <c r="J3207" t="s">
        <v>136</v>
      </c>
      <c r="K3207" t="s">
        <v>137</v>
      </c>
      <c r="L3207" t="s">
        <v>9204</v>
      </c>
      <c r="M3207" t="s">
        <v>9205</v>
      </c>
      <c r="N3207">
        <v>1.082222222</v>
      </c>
      <c r="O3207">
        <v>0</v>
      </c>
      <c r="P3207">
        <v>279</v>
      </c>
      <c r="Q3207">
        <v>0</v>
      </c>
      <c r="R3207">
        <v>0</v>
      </c>
      <c r="S3207">
        <v>0</v>
      </c>
      <c r="T3207">
        <v>42</v>
      </c>
      <c r="U3207">
        <v>0</v>
      </c>
      <c r="V3207">
        <v>0</v>
      </c>
      <c r="W3207">
        <v>0</v>
      </c>
      <c r="X3207">
        <v>73.107221643120525</v>
      </c>
      <c r="Y3207">
        <v>0</v>
      </c>
      <c r="Z3207">
        <v>0</v>
      </c>
      <c r="AA3207">
        <v>0</v>
      </c>
      <c r="AB3207">
        <v>77.12372016263285</v>
      </c>
      <c r="AC3207">
        <v>0</v>
      </c>
      <c r="AD3207">
        <v>0</v>
      </c>
      <c r="AE3207">
        <v>150.23094180575339</v>
      </c>
    </row>
    <row r="3208" spans="1:31" x14ac:dyDescent="0.25">
      <c r="A3208">
        <v>1902867</v>
      </c>
      <c r="B3208">
        <v>1</v>
      </c>
      <c r="C3208" t="s">
        <v>80</v>
      </c>
      <c r="D3208" t="s">
        <v>96</v>
      </c>
      <c r="E3208" t="s">
        <v>131</v>
      </c>
      <c r="F3208" t="s">
        <v>9206</v>
      </c>
      <c r="G3208" t="s">
        <v>133</v>
      </c>
      <c r="H3208" t="s">
        <v>134</v>
      </c>
      <c r="I3208" t="s">
        <v>135</v>
      </c>
      <c r="J3208" t="s">
        <v>136</v>
      </c>
      <c r="K3208" t="s">
        <v>137</v>
      </c>
      <c r="L3208" t="s">
        <v>9207</v>
      </c>
      <c r="M3208" t="s">
        <v>9208</v>
      </c>
      <c r="N3208">
        <v>1.7669444439999999</v>
      </c>
      <c r="O3208">
        <v>0</v>
      </c>
      <c r="P3208">
        <v>245</v>
      </c>
      <c r="Q3208">
        <v>0</v>
      </c>
      <c r="R3208">
        <v>0</v>
      </c>
      <c r="S3208">
        <v>0</v>
      </c>
      <c r="T3208">
        <v>28</v>
      </c>
      <c r="U3208">
        <v>0</v>
      </c>
      <c r="V3208">
        <v>0</v>
      </c>
      <c r="W3208">
        <v>0</v>
      </c>
      <c r="X3208">
        <v>155.47891710079352</v>
      </c>
      <c r="Y3208">
        <v>0</v>
      </c>
      <c r="Z3208">
        <v>0</v>
      </c>
      <c r="AA3208">
        <v>0</v>
      </c>
      <c r="AB3208">
        <v>37.955728682174637</v>
      </c>
      <c r="AC3208">
        <v>0</v>
      </c>
      <c r="AD3208">
        <v>0</v>
      </c>
      <c r="AE3208">
        <v>193.43464578296818</v>
      </c>
    </row>
    <row r="3209" spans="1:31" x14ac:dyDescent="0.25">
      <c r="A3209">
        <v>1902572</v>
      </c>
      <c r="B3209">
        <v>1</v>
      </c>
      <c r="C3209" t="s">
        <v>80</v>
      </c>
      <c r="D3209" t="s">
        <v>105</v>
      </c>
      <c r="E3209" t="s">
        <v>131</v>
      </c>
      <c r="F3209" t="s">
        <v>9209</v>
      </c>
      <c r="G3209" t="s">
        <v>133</v>
      </c>
      <c r="H3209" t="s">
        <v>134</v>
      </c>
      <c r="I3209" t="s">
        <v>135</v>
      </c>
      <c r="J3209" t="s">
        <v>136</v>
      </c>
      <c r="K3209" t="s">
        <v>137</v>
      </c>
      <c r="L3209" t="s">
        <v>9210</v>
      </c>
      <c r="M3209" t="s">
        <v>576</v>
      </c>
      <c r="N3209">
        <v>4.2836111109999999</v>
      </c>
      <c r="O3209">
        <v>0</v>
      </c>
      <c r="P3209">
        <v>176</v>
      </c>
      <c r="Q3209">
        <v>0</v>
      </c>
      <c r="R3209">
        <v>0</v>
      </c>
      <c r="S3209">
        <v>0</v>
      </c>
      <c r="T3209">
        <v>51</v>
      </c>
      <c r="U3209">
        <v>0</v>
      </c>
      <c r="V3209">
        <v>0</v>
      </c>
      <c r="W3209">
        <v>0</v>
      </c>
      <c r="X3209">
        <v>235.81681150666154</v>
      </c>
      <c r="Y3209">
        <v>0</v>
      </c>
      <c r="Z3209">
        <v>0</v>
      </c>
      <c r="AA3209">
        <v>0</v>
      </c>
      <c r="AB3209">
        <v>215.35323773466618</v>
      </c>
      <c r="AC3209">
        <v>0</v>
      </c>
      <c r="AD3209">
        <v>0</v>
      </c>
      <c r="AE3209">
        <v>451.17004924132772</v>
      </c>
    </row>
    <row r="3210" spans="1:31" x14ac:dyDescent="0.25">
      <c r="A3210">
        <v>1902472</v>
      </c>
      <c r="B3210">
        <v>1</v>
      </c>
      <c r="C3210" t="s">
        <v>80</v>
      </c>
      <c r="D3210" t="s">
        <v>98</v>
      </c>
      <c r="E3210" t="s">
        <v>131</v>
      </c>
      <c r="F3210" t="s">
        <v>9211</v>
      </c>
      <c r="G3210" t="s">
        <v>133</v>
      </c>
      <c r="H3210" t="s">
        <v>134</v>
      </c>
      <c r="I3210" t="s">
        <v>135</v>
      </c>
      <c r="J3210" t="s">
        <v>136</v>
      </c>
      <c r="K3210" t="s">
        <v>137</v>
      </c>
      <c r="L3210" t="s">
        <v>9212</v>
      </c>
      <c r="M3210" t="s">
        <v>9213</v>
      </c>
      <c r="N3210">
        <v>1.4602777769999999</v>
      </c>
      <c r="O3210">
        <v>0</v>
      </c>
      <c r="P3210">
        <v>5</v>
      </c>
      <c r="Q3210">
        <v>0</v>
      </c>
      <c r="R3210">
        <v>18</v>
      </c>
      <c r="S3210">
        <v>0</v>
      </c>
      <c r="T3210">
        <v>9</v>
      </c>
      <c r="U3210">
        <v>0</v>
      </c>
      <c r="V3210">
        <v>0</v>
      </c>
      <c r="W3210">
        <v>0</v>
      </c>
      <c r="X3210">
        <v>4.0804359638973331</v>
      </c>
      <c r="Y3210">
        <v>0</v>
      </c>
      <c r="Z3210">
        <v>69.946530914659931</v>
      </c>
      <c r="AA3210">
        <v>0</v>
      </c>
      <c r="AB3210">
        <v>53.396446492477665</v>
      </c>
      <c r="AC3210">
        <v>0</v>
      </c>
      <c r="AD3210">
        <v>0</v>
      </c>
      <c r="AE3210">
        <v>127.42341337103493</v>
      </c>
    </row>
    <row r="3211" spans="1:31" x14ac:dyDescent="0.25">
      <c r="A3211">
        <v>1902343</v>
      </c>
      <c r="B3211">
        <v>1</v>
      </c>
      <c r="C3211" t="s">
        <v>80</v>
      </c>
      <c r="D3211" t="s">
        <v>106</v>
      </c>
      <c r="E3211" t="s">
        <v>149</v>
      </c>
      <c r="F3211" t="s">
        <v>9214</v>
      </c>
      <c r="G3211" t="s">
        <v>133</v>
      </c>
      <c r="H3211" t="s">
        <v>134</v>
      </c>
      <c r="I3211" t="s">
        <v>135</v>
      </c>
      <c r="J3211" t="s">
        <v>136</v>
      </c>
      <c r="K3211" t="s">
        <v>137</v>
      </c>
      <c r="L3211" t="s">
        <v>9215</v>
      </c>
      <c r="M3211" t="s">
        <v>9216</v>
      </c>
      <c r="N3211">
        <v>4.3375000000000004</v>
      </c>
      <c r="O3211">
        <v>0</v>
      </c>
      <c r="P3211">
        <v>0</v>
      </c>
      <c r="Q3211">
        <v>0</v>
      </c>
      <c r="R3211">
        <v>4</v>
      </c>
      <c r="S3211">
        <v>0</v>
      </c>
      <c r="T3211">
        <v>4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154.41925693571312</v>
      </c>
      <c r="AA3211">
        <v>0</v>
      </c>
      <c r="AB3211">
        <v>71.242578056506133</v>
      </c>
      <c r="AC3211">
        <v>0</v>
      </c>
      <c r="AD3211">
        <v>0</v>
      </c>
      <c r="AE3211">
        <v>225.66183499221927</v>
      </c>
    </row>
    <row r="3212" spans="1:31" x14ac:dyDescent="0.25">
      <c r="A3212">
        <v>1902841</v>
      </c>
      <c r="B3212">
        <v>1</v>
      </c>
      <c r="C3212" t="s">
        <v>81</v>
      </c>
      <c r="D3212" t="s">
        <v>115</v>
      </c>
      <c r="E3212" t="s">
        <v>190</v>
      </c>
      <c r="F3212" t="s">
        <v>9217</v>
      </c>
      <c r="G3212" t="s">
        <v>241</v>
      </c>
      <c r="H3212" t="s">
        <v>157</v>
      </c>
      <c r="I3212" t="s">
        <v>135</v>
      </c>
      <c r="J3212" t="s">
        <v>136</v>
      </c>
      <c r="K3212" t="s">
        <v>137</v>
      </c>
      <c r="L3212" t="s">
        <v>9218</v>
      </c>
      <c r="M3212" t="s">
        <v>9219</v>
      </c>
      <c r="N3212">
        <v>1.7597222219999999</v>
      </c>
      <c r="O3212">
        <v>0</v>
      </c>
      <c r="P3212">
        <v>55</v>
      </c>
      <c r="Q3212">
        <v>1</v>
      </c>
      <c r="R3212">
        <v>7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7.3367142311571527</v>
      </c>
      <c r="Y3212">
        <v>8.5434326990209755</v>
      </c>
      <c r="Z3212">
        <v>3.4805402308259499</v>
      </c>
      <c r="AA3212">
        <v>0</v>
      </c>
      <c r="AB3212">
        <v>0</v>
      </c>
      <c r="AC3212">
        <v>0</v>
      </c>
      <c r="AD3212">
        <v>0</v>
      </c>
      <c r="AE3212">
        <v>19.36068716100408</v>
      </c>
    </row>
    <row r="3213" spans="1:31" x14ac:dyDescent="0.25">
      <c r="A3213">
        <v>1902486</v>
      </c>
      <c r="B3213">
        <v>1</v>
      </c>
      <c r="C3213" t="s">
        <v>81</v>
      </c>
      <c r="D3213" t="s">
        <v>112</v>
      </c>
      <c r="E3213" t="s">
        <v>160</v>
      </c>
      <c r="F3213" t="s">
        <v>9220</v>
      </c>
      <c r="G3213" t="s">
        <v>133</v>
      </c>
      <c r="H3213" t="s">
        <v>134</v>
      </c>
      <c r="I3213" t="s">
        <v>135</v>
      </c>
      <c r="J3213" t="s">
        <v>136</v>
      </c>
      <c r="K3213" t="s">
        <v>137</v>
      </c>
      <c r="L3213" t="s">
        <v>9221</v>
      </c>
      <c r="M3213" t="s">
        <v>9222</v>
      </c>
      <c r="N3213">
        <v>1.823055555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2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12.531562994748326</v>
      </c>
      <c r="AC3213">
        <v>0</v>
      </c>
      <c r="AD3213">
        <v>0</v>
      </c>
      <c r="AE3213">
        <v>12.531562994748326</v>
      </c>
    </row>
    <row r="3214" spans="1:31" x14ac:dyDescent="0.25">
      <c r="A3214">
        <v>1902721</v>
      </c>
      <c r="B3214">
        <v>1</v>
      </c>
      <c r="C3214" t="s">
        <v>81</v>
      </c>
      <c r="D3214" t="s">
        <v>121</v>
      </c>
      <c r="E3214" t="s">
        <v>131</v>
      </c>
      <c r="F3214" t="s">
        <v>464</v>
      </c>
      <c r="G3214" t="s">
        <v>133</v>
      </c>
      <c r="H3214" t="s">
        <v>134</v>
      </c>
      <c r="I3214" t="s">
        <v>135</v>
      </c>
      <c r="J3214" t="s">
        <v>136</v>
      </c>
      <c r="K3214" t="s">
        <v>137</v>
      </c>
      <c r="L3214" t="s">
        <v>9223</v>
      </c>
      <c r="M3214" t="s">
        <v>9224</v>
      </c>
      <c r="N3214">
        <v>3.4983333330000002</v>
      </c>
      <c r="O3214">
        <v>0</v>
      </c>
      <c r="P3214">
        <v>1</v>
      </c>
      <c r="Q3214">
        <v>0</v>
      </c>
      <c r="R3214">
        <v>1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0.22822983366435001</v>
      </c>
      <c r="Y3214">
        <v>0</v>
      </c>
      <c r="Z3214">
        <v>2.1351254357205001</v>
      </c>
      <c r="AA3214">
        <v>0</v>
      </c>
      <c r="AB3214">
        <v>0</v>
      </c>
      <c r="AC3214">
        <v>0</v>
      </c>
      <c r="AD3214">
        <v>0</v>
      </c>
      <c r="AE3214">
        <v>2.3633552693848499</v>
      </c>
    </row>
    <row r="3215" spans="1:31" x14ac:dyDescent="0.25">
      <c r="A3215">
        <v>1902698</v>
      </c>
      <c r="B3215">
        <v>1</v>
      </c>
      <c r="C3215" t="s">
        <v>80</v>
      </c>
      <c r="D3215" t="s">
        <v>84</v>
      </c>
      <c r="E3215" t="s">
        <v>140</v>
      </c>
      <c r="F3215" t="s">
        <v>9225</v>
      </c>
      <c r="G3215" t="s">
        <v>217</v>
      </c>
      <c r="H3215" t="s">
        <v>134</v>
      </c>
      <c r="I3215" t="s">
        <v>135</v>
      </c>
      <c r="J3215" t="s">
        <v>136</v>
      </c>
      <c r="K3215" t="s">
        <v>137</v>
      </c>
      <c r="L3215" t="s">
        <v>9226</v>
      </c>
      <c r="M3215" t="s">
        <v>9227</v>
      </c>
      <c r="N3215">
        <v>4.7266666659999999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0.93685630101413941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0.93685630101413941</v>
      </c>
    </row>
    <row r="3216" spans="1:31" x14ac:dyDescent="0.25">
      <c r="A3216">
        <v>1902678</v>
      </c>
      <c r="B3216">
        <v>1</v>
      </c>
      <c r="C3216" t="s">
        <v>80</v>
      </c>
      <c r="D3216" t="s">
        <v>101</v>
      </c>
      <c r="E3216" t="s">
        <v>190</v>
      </c>
      <c r="F3216" t="s">
        <v>3791</v>
      </c>
      <c r="G3216" t="s">
        <v>156</v>
      </c>
      <c r="H3216" t="s">
        <v>157</v>
      </c>
      <c r="I3216" t="s">
        <v>135</v>
      </c>
      <c r="J3216" t="s">
        <v>136</v>
      </c>
      <c r="K3216" t="s">
        <v>137</v>
      </c>
      <c r="L3216" t="s">
        <v>9228</v>
      </c>
      <c r="M3216" t="s">
        <v>9229</v>
      </c>
      <c r="N3216">
        <v>0.77444444400000001</v>
      </c>
      <c r="O3216">
        <v>0</v>
      </c>
      <c r="P3216">
        <v>3104</v>
      </c>
      <c r="Q3216">
        <v>0</v>
      </c>
      <c r="R3216">
        <v>1</v>
      </c>
      <c r="S3216">
        <v>1</v>
      </c>
      <c r="T3216">
        <v>109</v>
      </c>
      <c r="U3216">
        <v>0</v>
      </c>
      <c r="V3216">
        <v>0</v>
      </c>
      <c r="W3216">
        <v>0</v>
      </c>
      <c r="X3216">
        <v>654.84555491609694</v>
      </c>
      <c r="Y3216">
        <v>0</v>
      </c>
      <c r="Z3216">
        <v>0.17019905942171001</v>
      </c>
      <c r="AA3216">
        <v>5.6130677113263667</v>
      </c>
      <c r="AB3216">
        <v>163.73641708433095</v>
      </c>
      <c r="AC3216">
        <v>0</v>
      </c>
      <c r="AD3216">
        <v>0</v>
      </c>
      <c r="AE3216">
        <v>824.365238771176</v>
      </c>
    </row>
    <row r="3217" spans="1:31" x14ac:dyDescent="0.25">
      <c r="A3217">
        <v>1902363</v>
      </c>
      <c r="B3217">
        <v>1</v>
      </c>
      <c r="C3217" t="s">
        <v>80</v>
      </c>
      <c r="D3217" t="s">
        <v>106</v>
      </c>
      <c r="E3217" t="s">
        <v>220</v>
      </c>
      <c r="F3217" t="s">
        <v>9230</v>
      </c>
      <c r="G3217" t="s">
        <v>156</v>
      </c>
      <c r="H3217" t="s">
        <v>157</v>
      </c>
      <c r="I3217" t="s">
        <v>135</v>
      </c>
      <c r="J3217" t="s">
        <v>136</v>
      </c>
      <c r="K3217" t="s">
        <v>137</v>
      </c>
      <c r="L3217" t="s">
        <v>9231</v>
      </c>
      <c r="M3217" t="s">
        <v>9232</v>
      </c>
      <c r="N3217">
        <v>1.343611111</v>
      </c>
      <c r="O3217">
        <v>0</v>
      </c>
      <c r="P3217">
        <v>259</v>
      </c>
      <c r="Q3217">
        <v>0</v>
      </c>
      <c r="R3217">
        <v>57</v>
      </c>
      <c r="S3217">
        <v>3</v>
      </c>
      <c r="T3217">
        <v>28</v>
      </c>
      <c r="U3217">
        <v>0</v>
      </c>
      <c r="V3217">
        <v>0</v>
      </c>
      <c r="W3217">
        <v>0</v>
      </c>
      <c r="X3217">
        <v>68.947465174009864</v>
      </c>
      <c r="Y3217">
        <v>0</v>
      </c>
      <c r="Z3217">
        <v>51.893233613355463</v>
      </c>
      <c r="AA3217">
        <v>13.381369191044712</v>
      </c>
      <c r="AB3217">
        <v>32.775666248417657</v>
      </c>
      <c r="AC3217">
        <v>0</v>
      </c>
      <c r="AD3217">
        <v>0</v>
      </c>
      <c r="AE3217">
        <v>166.9977342268277</v>
      </c>
    </row>
    <row r="3218" spans="1:31" x14ac:dyDescent="0.25">
      <c r="A3218">
        <v>1902555</v>
      </c>
      <c r="B3218">
        <v>1</v>
      </c>
      <c r="C3218" t="s">
        <v>81</v>
      </c>
      <c r="D3218" t="s">
        <v>112</v>
      </c>
      <c r="E3218" t="s">
        <v>131</v>
      </c>
      <c r="F3218" t="s">
        <v>9233</v>
      </c>
      <c r="G3218" t="s">
        <v>133</v>
      </c>
      <c r="H3218" t="s">
        <v>134</v>
      </c>
      <c r="I3218" t="s">
        <v>135</v>
      </c>
      <c r="J3218" t="s">
        <v>136</v>
      </c>
      <c r="K3218" t="s">
        <v>137</v>
      </c>
      <c r="L3218" t="s">
        <v>9234</v>
      </c>
      <c r="M3218" t="s">
        <v>9235</v>
      </c>
      <c r="N3218">
        <v>8.034444444</v>
      </c>
      <c r="O3218">
        <v>0</v>
      </c>
      <c r="P3218">
        <v>24</v>
      </c>
      <c r="Q3218">
        <v>0</v>
      </c>
      <c r="R3218">
        <v>15</v>
      </c>
      <c r="S3218">
        <v>0</v>
      </c>
      <c r="T3218">
        <v>1</v>
      </c>
      <c r="U3218">
        <v>0</v>
      </c>
      <c r="V3218">
        <v>0</v>
      </c>
      <c r="W3218">
        <v>0</v>
      </c>
      <c r="X3218">
        <v>83.301882182950777</v>
      </c>
      <c r="Y3218">
        <v>0</v>
      </c>
      <c r="Z3218">
        <v>266.28239041817955</v>
      </c>
      <c r="AA3218">
        <v>0</v>
      </c>
      <c r="AB3218">
        <v>0.98023879033533279</v>
      </c>
      <c r="AC3218">
        <v>0</v>
      </c>
      <c r="AD3218">
        <v>0</v>
      </c>
      <c r="AE3218">
        <v>350.56451139146566</v>
      </c>
    </row>
    <row r="3219" spans="1:31" x14ac:dyDescent="0.25">
      <c r="A3219">
        <v>1902492</v>
      </c>
      <c r="B3219">
        <v>1</v>
      </c>
      <c r="C3219" t="s">
        <v>80</v>
      </c>
      <c r="D3219" t="s">
        <v>100</v>
      </c>
      <c r="E3219" t="s">
        <v>131</v>
      </c>
      <c r="F3219" t="s">
        <v>9236</v>
      </c>
      <c r="G3219" t="s">
        <v>133</v>
      </c>
      <c r="H3219" t="s">
        <v>134</v>
      </c>
      <c r="I3219" t="s">
        <v>135</v>
      </c>
      <c r="J3219" t="s">
        <v>136</v>
      </c>
      <c r="K3219" t="s">
        <v>137</v>
      </c>
      <c r="L3219" t="s">
        <v>9237</v>
      </c>
      <c r="M3219" t="s">
        <v>9238</v>
      </c>
      <c r="N3219">
        <v>0.41722222199999998</v>
      </c>
      <c r="O3219">
        <v>0</v>
      </c>
      <c r="P3219">
        <v>248</v>
      </c>
      <c r="Q3219">
        <v>0</v>
      </c>
      <c r="R3219">
        <v>0</v>
      </c>
      <c r="S3219">
        <v>0</v>
      </c>
      <c r="T3219">
        <v>6</v>
      </c>
      <c r="U3219">
        <v>0</v>
      </c>
      <c r="V3219">
        <v>0</v>
      </c>
      <c r="W3219">
        <v>0</v>
      </c>
      <c r="X3219">
        <v>26.906486254920299</v>
      </c>
      <c r="Y3219">
        <v>0</v>
      </c>
      <c r="Z3219">
        <v>0</v>
      </c>
      <c r="AA3219">
        <v>0</v>
      </c>
      <c r="AB3219">
        <v>2.307675753576433</v>
      </c>
      <c r="AC3219">
        <v>0</v>
      </c>
      <c r="AD3219">
        <v>0</v>
      </c>
      <c r="AE3219">
        <v>29.214162008496732</v>
      </c>
    </row>
    <row r="3220" spans="1:31" x14ac:dyDescent="0.25">
      <c r="A3220">
        <v>1902990</v>
      </c>
      <c r="B3220">
        <v>1</v>
      </c>
      <c r="C3220" t="s">
        <v>80</v>
      </c>
      <c r="D3220" t="s">
        <v>85</v>
      </c>
      <c r="E3220" t="s">
        <v>131</v>
      </c>
      <c r="F3220" t="s">
        <v>9239</v>
      </c>
      <c r="G3220" t="s">
        <v>133</v>
      </c>
      <c r="H3220" t="s">
        <v>134</v>
      </c>
      <c r="I3220" t="s">
        <v>135</v>
      </c>
      <c r="J3220" t="s">
        <v>136</v>
      </c>
      <c r="K3220" t="s">
        <v>137</v>
      </c>
      <c r="L3220" t="s">
        <v>9240</v>
      </c>
      <c r="M3220" t="s">
        <v>9241</v>
      </c>
      <c r="N3220">
        <v>0.59611111100000003</v>
      </c>
      <c r="O3220">
        <v>0</v>
      </c>
      <c r="P3220">
        <v>14</v>
      </c>
      <c r="Q3220">
        <v>0</v>
      </c>
      <c r="R3220">
        <v>0</v>
      </c>
      <c r="S3220">
        <v>0</v>
      </c>
      <c r="T3220">
        <v>3</v>
      </c>
      <c r="U3220">
        <v>0</v>
      </c>
      <c r="V3220">
        <v>0</v>
      </c>
      <c r="W3220">
        <v>0</v>
      </c>
      <c r="X3220">
        <v>2.748292438865759</v>
      </c>
      <c r="Y3220">
        <v>0</v>
      </c>
      <c r="Z3220">
        <v>0</v>
      </c>
      <c r="AA3220">
        <v>0</v>
      </c>
      <c r="AB3220">
        <v>0.85604787634591017</v>
      </c>
      <c r="AC3220">
        <v>0</v>
      </c>
      <c r="AD3220">
        <v>0</v>
      </c>
      <c r="AE3220">
        <v>3.6043403152116693</v>
      </c>
    </row>
    <row r="3221" spans="1:31" x14ac:dyDescent="0.25">
      <c r="A3221">
        <v>1902635</v>
      </c>
      <c r="B3221">
        <v>1</v>
      </c>
      <c r="C3221" t="s">
        <v>80</v>
      </c>
      <c r="D3221" t="s">
        <v>101</v>
      </c>
      <c r="E3221" t="s">
        <v>190</v>
      </c>
      <c r="F3221" t="s">
        <v>9242</v>
      </c>
      <c r="G3221" t="s">
        <v>156</v>
      </c>
      <c r="H3221" t="s">
        <v>157</v>
      </c>
      <c r="I3221" t="s">
        <v>135</v>
      </c>
      <c r="J3221" t="s">
        <v>136</v>
      </c>
      <c r="K3221" t="s">
        <v>137</v>
      </c>
      <c r="L3221" t="s">
        <v>9243</v>
      </c>
      <c r="M3221" t="s">
        <v>9244</v>
      </c>
      <c r="N3221">
        <v>0.42277777700000002</v>
      </c>
      <c r="O3221">
        <v>0</v>
      </c>
      <c r="P3221">
        <v>2273</v>
      </c>
      <c r="Q3221">
        <v>0</v>
      </c>
      <c r="R3221">
        <v>40</v>
      </c>
      <c r="S3221">
        <v>1</v>
      </c>
      <c r="T3221">
        <v>127</v>
      </c>
      <c r="U3221">
        <v>1</v>
      </c>
      <c r="V3221">
        <v>1</v>
      </c>
      <c r="W3221">
        <v>0</v>
      </c>
      <c r="X3221">
        <v>304.8312077395305</v>
      </c>
      <c r="Y3221">
        <v>0</v>
      </c>
      <c r="Z3221">
        <v>9.440388546012354</v>
      </c>
      <c r="AA3221">
        <v>11.009433307262631</v>
      </c>
      <c r="AB3221">
        <v>120.49826014015878</v>
      </c>
      <c r="AC3221">
        <v>67.125377033801357</v>
      </c>
      <c r="AD3221">
        <v>0.39793256341442446</v>
      </c>
      <c r="AE3221">
        <v>513.30259933017999</v>
      </c>
    </row>
    <row r="3222" spans="1:31" x14ac:dyDescent="0.25">
      <c r="A3222">
        <v>1902884</v>
      </c>
      <c r="B3222">
        <v>1</v>
      </c>
      <c r="C3222" t="s">
        <v>80</v>
      </c>
      <c r="D3222" t="s">
        <v>108</v>
      </c>
      <c r="E3222" t="s">
        <v>220</v>
      </c>
      <c r="F3222" t="s">
        <v>4263</v>
      </c>
      <c r="G3222" t="s">
        <v>156</v>
      </c>
      <c r="H3222" t="s">
        <v>157</v>
      </c>
      <c r="I3222" t="s">
        <v>222</v>
      </c>
      <c r="J3222" t="s">
        <v>136</v>
      </c>
      <c r="K3222" t="s">
        <v>137</v>
      </c>
      <c r="L3222" t="s">
        <v>9245</v>
      </c>
      <c r="M3222" t="s">
        <v>9246</v>
      </c>
      <c r="N3222">
        <v>5.0000000000000001E-3</v>
      </c>
      <c r="O3222">
        <v>0</v>
      </c>
      <c r="P3222">
        <v>3530</v>
      </c>
      <c r="Q3222">
        <v>4</v>
      </c>
      <c r="R3222">
        <v>753</v>
      </c>
      <c r="S3222">
        <v>23</v>
      </c>
      <c r="T3222">
        <v>572</v>
      </c>
      <c r="U3222">
        <v>0</v>
      </c>
      <c r="V3222">
        <v>0</v>
      </c>
      <c r="W3222">
        <v>0</v>
      </c>
      <c r="X3222">
        <v>4.2970248946363627</v>
      </c>
      <c r="Y3222">
        <v>6.5029800998560011E-2</v>
      </c>
      <c r="Z3222">
        <v>8.1094646086337612</v>
      </c>
      <c r="AA3222">
        <v>1.21647843186552</v>
      </c>
      <c r="AB3222">
        <v>3.3247529946145726</v>
      </c>
      <c r="AC3222">
        <v>0</v>
      </c>
      <c r="AD3222">
        <v>0</v>
      </c>
      <c r="AE3222">
        <v>17.012750730748778</v>
      </c>
    </row>
    <row r="3223" spans="1:31" x14ac:dyDescent="0.25">
      <c r="A3223">
        <v>1902549</v>
      </c>
      <c r="B3223">
        <v>1</v>
      </c>
      <c r="C3223" t="s">
        <v>81</v>
      </c>
      <c r="D3223" t="s">
        <v>127</v>
      </c>
      <c r="E3223" t="s">
        <v>131</v>
      </c>
      <c r="F3223" t="s">
        <v>9247</v>
      </c>
      <c r="G3223" t="s">
        <v>439</v>
      </c>
      <c r="H3223" t="s">
        <v>134</v>
      </c>
      <c r="I3223" t="s">
        <v>135</v>
      </c>
      <c r="J3223" t="s">
        <v>136</v>
      </c>
      <c r="K3223" t="s">
        <v>137</v>
      </c>
      <c r="L3223" t="s">
        <v>9248</v>
      </c>
      <c r="M3223" t="s">
        <v>9249</v>
      </c>
      <c r="N3223">
        <v>3.0977777770000001</v>
      </c>
      <c r="O3223">
        <v>0</v>
      </c>
      <c r="P3223">
        <v>6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10.259703667590607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10.259703667590607</v>
      </c>
    </row>
    <row r="3224" spans="1:31" x14ac:dyDescent="0.25">
      <c r="A3224">
        <v>1902798</v>
      </c>
      <c r="B3224">
        <v>1</v>
      </c>
      <c r="C3224" t="s">
        <v>80</v>
      </c>
      <c r="D3224" t="s">
        <v>83</v>
      </c>
      <c r="E3224" t="s">
        <v>131</v>
      </c>
      <c r="F3224" t="s">
        <v>9250</v>
      </c>
      <c r="G3224" t="s">
        <v>439</v>
      </c>
      <c r="H3224" t="s">
        <v>134</v>
      </c>
      <c r="I3224" t="s">
        <v>135</v>
      </c>
      <c r="J3224" t="s">
        <v>136</v>
      </c>
      <c r="K3224" t="s">
        <v>137</v>
      </c>
      <c r="L3224" t="s">
        <v>9251</v>
      </c>
      <c r="M3224" t="s">
        <v>9252</v>
      </c>
      <c r="N3224">
        <v>1.949166666</v>
      </c>
      <c r="O3224">
        <v>0</v>
      </c>
      <c r="P3224">
        <v>101</v>
      </c>
      <c r="Q3224">
        <v>0</v>
      </c>
      <c r="R3224">
        <v>0</v>
      </c>
      <c r="S3224">
        <v>0</v>
      </c>
      <c r="T3224">
        <v>4</v>
      </c>
      <c r="U3224">
        <v>0</v>
      </c>
      <c r="V3224">
        <v>0</v>
      </c>
      <c r="W3224">
        <v>0</v>
      </c>
      <c r="X3224">
        <v>112.81509841096133</v>
      </c>
      <c r="Y3224">
        <v>0</v>
      </c>
      <c r="Z3224">
        <v>0</v>
      </c>
      <c r="AA3224">
        <v>0</v>
      </c>
      <c r="AB3224">
        <v>1.1576905513282085</v>
      </c>
      <c r="AC3224">
        <v>0</v>
      </c>
      <c r="AD3224">
        <v>0</v>
      </c>
      <c r="AE3224">
        <v>113.97278896228954</v>
      </c>
    </row>
    <row r="3225" spans="1:31" x14ac:dyDescent="0.25">
      <c r="A3225">
        <v>1902194</v>
      </c>
      <c r="B3225">
        <v>1</v>
      </c>
      <c r="C3225" t="s">
        <v>80</v>
      </c>
      <c r="D3225" t="s">
        <v>97</v>
      </c>
      <c r="E3225" t="s">
        <v>220</v>
      </c>
      <c r="F3225" t="s">
        <v>9253</v>
      </c>
      <c r="G3225" t="s">
        <v>604</v>
      </c>
      <c r="H3225" t="s">
        <v>157</v>
      </c>
      <c r="I3225" t="s">
        <v>135</v>
      </c>
      <c r="J3225" t="s">
        <v>136</v>
      </c>
      <c r="K3225" t="s">
        <v>137</v>
      </c>
      <c r="L3225" t="s">
        <v>9254</v>
      </c>
      <c r="M3225" t="s">
        <v>9255</v>
      </c>
      <c r="N3225">
        <v>0.12527777700000001</v>
      </c>
      <c r="O3225">
        <v>2</v>
      </c>
      <c r="P3225">
        <v>609</v>
      </c>
      <c r="Q3225">
        <v>2</v>
      </c>
      <c r="R3225">
        <v>182</v>
      </c>
      <c r="S3225">
        <v>1</v>
      </c>
      <c r="T3225">
        <v>94</v>
      </c>
      <c r="U3225">
        <v>0</v>
      </c>
      <c r="V3225">
        <v>0</v>
      </c>
      <c r="W3225">
        <v>0.376266828097438</v>
      </c>
      <c r="X3225">
        <v>28.31742991850194</v>
      </c>
      <c r="Y3225">
        <v>0.43961155037121663</v>
      </c>
      <c r="Z3225">
        <v>13.176158103500404</v>
      </c>
      <c r="AA3225">
        <v>1.3160194216462087</v>
      </c>
      <c r="AB3225">
        <v>15.083294778706614</v>
      </c>
      <c r="AC3225">
        <v>0</v>
      </c>
      <c r="AD3225">
        <v>0</v>
      </c>
      <c r="AE3225">
        <v>58.708780600823829</v>
      </c>
    </row>
    <row r="3226" spans="1:31" x14ac:dyDescent="0.25">
      <c r="A3226">
        <v>1902300</v>
      </c>
      <c r="B3226">
        <v>1</v>
      </c>
      <c r="C3226" t="s">
        <v>80</v>
      </c>
      <c r="D3226" t="s">
        <v>103</v>
      </c>
      <c r="E3226" t="s">
        <v>171</v>
      </c>
      <c r="F3226" t="s">
        <v>4934</v>
      </c>
      <c r="G3226" t="s">
        <v>156</v>
      </c>
      <c r="H3226" t="s">
        <v>157</v>
      </c>
      <c r="I3226" t="s">
        <v>135</v>
      </c>
      <c r="J3226" t="s">
        <v>136</v>
      </c>
      <c r="K3226" t="s">
        <v>137</v>
      </c>
      <c r="L3226" t="s">
        <v>9256</v>
      </c>
      <c r="M3226" t="s">
        <v>9257</v>
      </c>
      <c r="N3226">
        <v>0.61443138799999997</v>
      </c>
      <c r="O3226">
        <v>0</v>
      </c>
      <c r="P3226">
        <v>84</v>
      </c>
      <c r="Q3226">
        <v>0</v>
      </c>
      <c r="R3226">
        <v>118</v>
      </c>
      <c r="S3226">
        <v>0</v>
      </c>
      <c r="T3226">
        <v>50</v>
      </c>
      <c r="U3226">
        <v>0</v>
      </c>
      <c r="V3226">
        <v>0</v>
      </c>
      <c r="W3226">
        <v>0</v>
      </c>
      <c r="X3226">
        <v>21.424069163522024</v>
      </c>
      <c r="Y3226">
        <v>0</v>
      </c>
      <c r="Z3226">
        <v>131.00511244012642</v>
      </c>
      <c r="AA3226">
        <v>0</v>
      </c>
      <c r="AB3226">
        <v>78.192047248641174</v>
      </c>
      <c r="AC3226">
        <v>0</v>
      </c>
      <c r="AD3226">
        <v>0</v>
      </c>
      <c r="AE3226">
        <v>230.62122885228962</v>
      </c>
    </row>
    <row r="3227" spans="1:31" x14ac:dyDescent="0.25">
      <c r="A3227">
        <v>1902741</v>
      </c>
      <c r="B3227">
        <v>1</v>
      </c>
      <c r="C3227" t="s">
        <v>80</v>
      </c>
      <c r="D3227" t="s">
        <v>93</v>
      </c>
      <c r="E3227" t="s">
        <v>131</v>
      </c>
      <c r="F3227" t="s">
        <v>9258</v>
      </c>
      <c r="G3227" t="s">
        <v>133</v>
      </c>
      <c r="H3227" t="s">
        <v>134</v>
      </c>
      <c r="I3227" t="s">
        <v>135</v>
      </c>
      <c r="J3227" t="s">
        <v>136</v>
      </c>
      <c r="K3227" t="s">
        <v>137</v>
      </c>
      <c r="L3227" t="s">
        <v>9259</v>
      </c>
      <c r="M3227" t="s">
        <v>9260</v>
      </c>
      <c r="N3227">
        <v>1.9724999999999999</v>
      </c>
      <c r="O3227">
        <v>0</v>
      </c>
      <c r="P3227">
        <v>4</v>
      </c>
      <c r="Q3227">
        <v>0</v>
      </c>
      <c r="R3227">
        <v>3</v>
      </c>
      <c r="S3227">
        <v>0</v>
      </c>
      <c r="T3227">
        <v>8</v>
      </c>
      <c r="U3227">
        <v>0</v>
      </c>
      <c r="V3227">
        <v>0</v>
      </c>
      <c r="W3227">
        <v>0</v>
      </c>
      <c r="X3227">
        <v>2.8511450901630804</v>
      </c>
      <c r="Y3227">
        <v>0</v>
      </c>
      <c r="Z3227">
        <v>25.622333289046964</v>
      </c>
      <c r="AA3227">
        <v>0</v>
      </c>
      <c r="AB3227">
        <v>5.6032524783394511</v>
      </c>
      <c r="AC3227">
        <v>0</v>
      </c>
      <c r="AD3227">
        <v>0</v>
      </c>
      <c r="AE3227">
        <v>34.076730857549492</v>
      </c>
    </row>
    <row r="3228" spans="1:31" x14ac:dyDescent="0.25">
      <c r="A3228">
        <v>1902592</v>
      </c>
      <c r="B3228">
        <v>1</v>
      </c>
      <c r="C3228" t="s">
        <v>80</v>
      </c>
      <c r="D3228" t="s">
        <v>92</v>
      </c>
      <c r="E3228" t="s">
        <v>149</v>
      </c>
      <c r="F3228" t="s">
        <v>7747</v>
      </c>
      <c r="G3228" t="s">
        <v>151</v>
      </c>
      <c r="H3228" t="s">
        <v>134</v>
      </c>
      <c r="I3228" t="s">
        <v>135</v>
      </c>
      <c r="J3228" t="s">
        <v>136</v>
      </c>
      <c r="K3228" t="s">
        <v>137</v>
      </c>
      <c r="L3228" t="s">
        <v>9261</v>
      </c>
      <c r="M3228" t="s">
        <v>9262</v>
      </c>
      <c r="N3228">
        <v>1.412222222</v>
      </c>
      <c r="O3228">
        <v>0</v>
      </c>
      <c r="P3228">
        <v>196</v>
      </c>
      <c r="Q3228">
        <v>0</v>
      </c>
      <c r="R3228">
        <v>0</v>
      </c>
      <c r="S3228">
        <v>0</v>
      </c>
      <c r="T3228">
        <v>7</v>
      </c>
      <c r="U3228">
        <v>0</v>
      </c>
      <c r="V3228">
        <v>0</v>
      </c>
      <c r="W3228">
        <v>0</v>
      </c>
      <c r="X3228">
        <v>101.01090578516158</v>
      </c>
      <c r="Y3228">
        <v>0</v>
      </c>
      <c r="Z3228">
        <v>0</v>
      </c>
      <c r="AA3228">
        <v>0</v>
      </c>
      <c r="AB3228">
        <v>82.814343498651937</v>
      </c>
      <c r="AC3228">
        <v>0</v>
      </c>
      <c r="AD3228">
        <v>0</v>
      </c>
      <c r="AE3228">
        <v>183.82524928381352</v>
      </c>
    </row>
    <row r="3229" spans="1:31" x14ac:dyDescent="0.25">
      <c r="A3229">
        <v>1902615</v>
      </c>
      <c r="B3229">
        <v>1</v>
      </c>
      <c r="C3229" t="s">
        <v>80</v>
      </c>
      <c r="D3229" t="s">
        <v>93</v>
      </c>
      <c r="E3229" t="s">
        <v>131</v>
      </c>
      <c r="F3229" t="s">
        <v>9263</v>
      </c>
      <c r="G3229" t="s">
        <v>1162</v>
      </c>
      <c r="H3229" t="s">
        <v>134</v>
      </c>
      <c r="I3229" t="s">
        <v>135</v>
      </c>
      <c r="J3229" t="s">
        <v>136</v>
      </c>
      <c r="K3229" t="s">
        <v>137</v>
      </c>
      <c r="L3229" t="s">
        <v>9264</v>
      </c>
      <c r="M3229" t="s">
        <v>9265</v>
      </c>
      <c r="N3229">
        <v>9.0936111109999995</v>
      </c>
      <c r="O3229">
        <v>0</v>
      </c>
      <c r="P3229">
        <v>0</v>
      </c>
      <c r="Q3229">
        <v>0</v>
      </c>
      <c r="R3229">
        <v>15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163.58529642770716</v>
      </c>
      <c r="AA3229">
        <v>0</v>
      </c>
      <c r="AB3229">
        <v>0</v>
      </c>
      <c r="AC3229">
        <v>0</v>
      </c>
      <c r="AD3229">
        <v>0</v>
      </c>
      <c r="AE3229">
        <v>163.58529642770716</v>
      </c>
    </row>
    <row r="3230" spans="1:31" x14ac:dyDescent="0.25">
      <c r="A3230">
        <v>1902283</v>
      </c>
      <c r="B3230">
        <v>1</v>
      </c>
      <c r="C3230" t="s">
        <v>80</v>
      </c>
      <c r="D3230" t="s">
        <v>83</v>
      </c>
      <c r="E3230" t="s">
        <v>140</v>
      </c>
      <c r="F3230" t="s">
        <v>9266</v>
      </c>
      <c r="G3230" t="s">
        <v>217</v>
      </c>
      <c r="H3230" t="s">
        <v>134</v>
      </c>
      <c r="I3230" t="s">
        <v>135</v>
      </c>
      <c r="J3230" t="s">
        <v>136</v>
      </c>
      <c r="K3230" t="s">
        <v>137</v>
      </c>
      <c r="L3230" t="s">
        <v>9267</v>
      </c>
      <c r="M3230" t="s">
        <v>9268</v>
      </c>
      <c r="N3230">
        <v>0.37083333299999999</v>
      </c>
      <c r="O3230">
        <v>0</v>
      </c>
      <c r="P3230">
        <v>3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0.28188277838100007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0.28188277838100007</v>
      </c>
    </row>
    <row r="3231" spans="1:31" x14ac:dyDescent="0.25">
      <c r="A3231">
        <v>1902784</v>
      </c>
      <c r="B3231">
        <v>1</v>
      </c>
      <c r="C3231" t="s">
        <v>81</v>
      </c>
      <c r="D3231" t="s">
        <v>118</v>
      </c>
      <c r="E3231" t="s">
        <v>149</v>
      </c>
      <c r="F3231" t="s">
        <v>9269</v>
      </c>
      <c r="G3231" t="s">
        <v>151</v>
      </c>
      <c r="H3231" t="s">
        <v>134</v>
      </c>
      <c r="I3231" t="s">
        <v>135</v>
      </c>
      <c r="J3231" t="s">
        <v>136</v>
      </c>
      <c r="K3231" t="s">
        <v>137</v>
      </c>
      <c r="L3231" t="s">
        <v>9270</v>
      </c>
      <c r="M3231" t="s">
        <v>9271</v>
      </c>
      <c r="N3231">
        <v>2.980555555</v>
      </c>
      <c r="O3231">
        <v>0</v>
      </c>
      <c r="P3231">
        <v>299</v>
      </c>
      <c r="Q3231">
        <v>0</v>
      </c>
      <c r="R3231">
        <v>4</v>
      </c>
      <c r="S3231">
        <v>0</v>
      </c>
      <c r="T3231">
        <v>20</v>
      </c>
      <c r="U3231">
        <v>0</v>
      </c>
      <c r="V3231">
        <v>0</v>
      </c>
      <c r="W3231">
        <v>0</v>
      </c>
      <c r="X3231">
        <v>210.79596758426536</v>
      </c>
      <c r="Y3231">
        <v>0</v>
      </c>
      <c r="Z3231">
        <v>18.067011834338626</v>
      </c>
      <c r="AA3231">
        <v>0</v>
      </c>
      <c r="AB3231">
        <v>37.982515728725438</v>
      </c>
      <c r="AC3231">
        <v>0</v>
      </c>
      <c r="AD3231">
        <v>0</v>
      </c>
      <c r="AE3231">
        <v>266.84549514732942</v>
      </c>
    </row>
    <row r="3232" spans="1:31" x14ac:dyDescent="0.25">
      <c r="A3232">
        <v>1902091</v>
      </c>
      <c r="B3232">
        <v>1</v>
      </c>
      <c r="C3232" t="s">
        <v>80</v>
      </c>
      <c r="D3232" t="s">
        <v>93</v>
      </c>
      <c r="E3232" t="s">
        <v>154</v>
      </c>
      <c r="F3232" t="s">
        <v>6445</v>
      </c>
      <c r="G3232" t="s">
        <v>156</v>
      </c>
      <c r="H3232" t="s">
        <v>157</v>
      </c>
      <c r="I3232" t="s">
        <v>135</v>
      </c>
      <c r="J3232" t="s">
        <v>136</v>
      </c>
      <c r="K3232" t="s">
        <v>137</v>
      </c>
      <c r="L3232" t="s">
        <v>9272</v>
      </c>
      <c r="M3232" t="s">
        <v>9273</v>
      </c>
      <c r="N3232">
        <v>2.0750000000000002</v>
      </c>
      <c r="O3232">
        <v>3</v>
      </c>
      <c r="P3232">
        <v>12</v>
      </c>
      <c r="Q3232">
        <v>39</v>
      </c>
      <c r="R3232">
        <v>162</v>
      </c>
      <c r="S3232">
        <v>11</v>
      </c>
      <c r="T3232">
        <v>36</v>
      </c>
      <c r="U3232">
        <v>0</v>
      </c>
      <c r="V3232">
        <v>0</v>
      </c>
      <c r="W3232">
        <v>10.428936289907089</v>
      </c>
      <c r="X3232">
        <v>12.3655403613802</v>
      </c>
      <c r="Y3232">
        <v>597.26982415799955</v>
      </c>
      <c r="Z3232">
        <v>1870.4252895443349</v>
      </c>
      <c r="AA3232">
        <v>235.67816844048264</v>
      </c>
      <c r="AB3232">
        <v>125.90066218096447</v>
      </c>
      <c r="AC3232">
        <v>0</v>
      </c>
      <c r="AD3232">
        <v>0</v>
      </c>
      <c r="AE3232">
        <v>2852.0684209750689</v>
      </c>
    </row>
    <row r="3233" spans="1:31" x14ac:dyDescent="0.25">
      <c r="A3233">
        <v>1902429</v>
      </c>
      <c r="B3233">
        <v>1</v>
      </c>
      <c r="C3233" t="s">
        <v>80</v>
      </c>
      <c r="D3233" t="s">
        <v>105</v>
      </c>
      <c r="E3233" t="s">
        <v>140</v>
      </c>
      <c r="F3233" t="s">
        <v>9274</v>
      </c>
      <c r="G3233" t="s">
        <v>217</v>
      </c>
      <c r="H3233" t="s">
        <v>134</v>
      </c>
      <c r="I3233" t="s">
        <v>135</v>
      </c>
      <c r="J3233" t="s">
        <v>136</v>
      </c>
      <c r="K3233" t="s">
        <v>137</v>
      </c>
      <c r="L3233" t="s">
        <v>9275</v>
      </c>
      <c r="M3233" t="s">
        <v>9276</v>
      </c>
      <c r="N3233">
        <v>10.541666665999999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6.664062416654243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6.664062416654243</v>
      </c>
    </row>
    <row r="3234" spans="1:31" x14ac:dyDescent="0.25">
      <c r="A3234">
        <v>1902406</v>
      </c>
      <c r="B3234">
        <v>1</v>
      </c>
      <c r="C3234" t="s">
        <v>81</v>
      </c>
      <c r="D3234" t="s">
        <v>119</v>
      </c>
      <c r="E3234" t="s">
        <v>131</v>
      </c>
      <c r="F3234" t="s">
        <v>9277</v>
      </c>
      <c r="G3234" t="s">
        <v>133</v>
      </c>
      <c r="H3234" t="s">
        <v>134</v>
      </c>
      <c r="I3234" t="s">
        <v>135</v>
      </c>
      <c r="J3234" t="s">
        <v>136</v>
      </c>
      <c r="K3234" t="s">
        <v>137</v>
      </c>
      <c r="L3234" t="s">
        <v>9278</v>
      </c>
      <c r="M3234" t="s">
        <v>9279</v>
      </c>
      <c r="N3234">
        <v>3.3083333330000002</v>
      </c>
      <c r="O3234">
        <v>0</v>
      </c>
      <c r="P3234">
        <v>9</v>
      </c>
      <c r="Q3234">
        <v>0</v>
      </c>
      <c r="R3234">
        <v>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6.3629709345789021</v>
      </c>
      <c r="Y3234">
        <v>0</v>
      </c>
      <c r="Z3234">
        <v>90.11663762577146</v>
      </c>
      <c r="AA3234">
        <v>0</v>
      </c>
      <c r="AB3234">
        <v>0</v>
      </c>
      <c r="AC3234">
        <v>0</v>
      </c>
      <c r="AD3234">
        <v>0</v>
      </c>
      <c r="AE3234">
        <v>96.479608560350357</v>
      </c>
    </row>
    <row r="3235" spans="1:31" x14ac:dyDescent="0.25">
      <c r="A3235">
        <v>1902137</v>
      </c>
      <c r="B3235">
        <v>1</v>
      </c>
      <c r="C3235" t="s">
        <v>81</v>
      </c>
      <c r="D3235" t="s">
        <v>123</v>
      </c>
      <c r="E3235" t="s">
        <v>140</v>
      </c>
      <c r="F3235" t="s">
        <v>9280</v>
      </c>
      <c r="G3235" t="s">
        <v>142</v>
      </c>
      <c r="H3235" t="s">
        <v>134</v>
      </c>
      <c r="I3235" t="s">
        <v>135</v>
      </c>
      <c r="J3235" t="s">
        <v>136</v>
      </c>
      <c r="K3235" t="s">
        <v>137</v>
      </c>
      <c r="L3235" t="s">
        <v>9281</v>
      </c>
      <c r="M3235" t="s">
        <v>9282</v>
      </c>
      <c r="N3235">
        <v>3.3491666659999999</v>
      </c>
      <c r="O3235">
        <v>0</v>
      </c>
      <c r="P3235">
        <v>1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3.4887429941726307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3.4887429941726307</v>
      </c>
    </row>
    <row r="3236" spans="1:31" x14ac:dyDescent="0.25">
      <c r="A3236">
        <v>1902114</v>
      </c>
      <c r="B3236">
        <v>1</v>
      </c>
      <c r="C3236" t="s">
        <v>80</v>
      </c>
      <c r="D3236" t="s">
        <v>99</v>
      </c>
      <c r="E3236" t="s">
        <v>131</v>
      </c>
      <c r="F3236" t="s">
        <v>9283</v>
      </c>
      <c r="G3236" t="s">
        <v>133</v>
      </c>
      <c r="H3236" t="s">
        <v>134</v>
      </c>
      <c r="I3236" t="s">
        <v>135</v>
      </c>
      <c r="J3236" t="s">
        <v>136</v>
      </c>
      <c r="K3236" t="s">
        <v>137</v>
      </c>
      <c r="L3236" t="s">
        <v>9284</v>
      </c>
      <c r="M3236" t="s">
        <v>9285</v>
      </c>
      <c r="N3236">
        <v>8.3097222219999995</v>
      </c>
      <c r="O3236">
        <v>0</v>
      </c>
      <c r="P3236">
        <v>21</v>
      </c>
      <c r="Q3236">
        <v>0</v>
      </c>
      <c r="R3236">
        <v>1</v>
      </c>
      <c r="S3236">
        <v>0</v>
      </c>
      <c r="T3236">
        <v>27</v>
      </c>
      <c r="U3236">
        <v>0</v>
      </c>
      <c r="V3236">
        <v>1</v>
      </c>
      <c r="W3236">
        <v>0</v>
      </c>
      <c r="X3236">
        <v>41.437350785314393</v>
      </c>
      <c r="Y3236">
        <v>0</v>
      </c>
      <c r="Z3236">
        <v>0.49716112402452789</v>
      </c>
      <c r="AA3236">
        <v>0</v>
      </c>
      <c r="AB3236">
        <v>549.1384296964959</v>
      </c>
      <c r="AC3236">
        <v>0</v>
      </c>
      <c r="AD3236">
        <v>192.41936746110338</v>
      </c>
      <c r="AE3236">
        <v>783.49230906693811</v>
      </c>
    </row>
    <row r="3237" spans="1:31" x14ac:dyDescent="0.25">
      <c r="A3237">
        <v>1902824</v>
      </c>
      <c r="B3237">
        <v>1</v>
      </c>
      <c r="C3237" t="s">
        <v>81</v>
      </c>
      <c r="D3237" t="s">
        <v>112</v>
      </c>
      <c r="E3237" t="s">
        <v>131</v>
      </c>
      <c r="F3237" t="s">
        <v>9286</v>
      </c>
      <c r="G3237" t="s">
        <v>487</v>
      </c>
      <c r="H3237" t="s">
        <v>134</v>
      </c>
      <c r="I3237" t="s">
        <v>135</v>
      </c>
      <c r="J3237" t="s">
        <v>136</v>
      </c>
      <c r="K3237" t="s">
        <v>137</v>
      </c>
      <c r="L3237" t="s">
        <v>9287</v>
      </c>
      <c r="M3237" t="s">
        <v>9288</v>
      </c>
      <c r="N3237">
        <v>3.0366666659999999</v>
      </c>
      <c r="O3237">
        <v>0</v>
      </c>
      <c r="P3237">
        <v>262</v>
      </c>
      <c r="Q3237">
        <v>0</v>
      </c>
      <c r="R3237">
        <v>0</v>
      </c>
      <c r="S3237">
        <v>0</v>
      </c>
      <c r="T3237">
        <v>17</v>
      </c>
      <c r="U3237">
        <v>0</v>
      </c>
      <c r="V3237">
        <v>0</v>
      </c>
      <c r="W3237">
        <v>0</v>
      </c>
      <c r="X3237">
        <v>209.78707944835756</v>
      </c>
      <c r="Y3237">
        <v>0</v>
      </c>
      <c r="Z3237">
        <v>0</v>
      </c>
      <c r="AA3237">
        <v>0</v>
      </c>
      <c r="AB3237">
        <v>14.79896728687234</v>
      </c>
      <c r="AC3237">
        <v>0</v>
      </c>
      <c r="AD3237">
        <v>0</v>
      </c>
      <c r="AE3237">
        <v>224.5860467352299</v>
      </c>
    </row>
    <row r="3238" spans="1:31" x14ac:dyDescent="0.25">
      <c r="A3238">
        <v>1902220</v>
      </c>
      <c r="B3238">
        <v>1</v>
      </c>
      <c r="C3238" t="s">
        <v>81</v>
      </c>
      <c r="D3238" t="s">
        <v>121</v>
      </c>
      <c r="E3238" t="s">
        <v>190</v>
      </c>
      <c r="F3238" t="s">
        <v>9289</v>
      </c>
      <c r="G3238" t="s">
        <v>202</v>
      </c>
      <c r="H3238" t="s">
        <v>157</v>
      </c>
      <c r="I3238" t="s">
        <v>135</v>
      </c>
      <c r="J3238" t="s">
        <v>136</v>
      </c>
      <c r="K3238" t="s">
        <v>203</v>
      </c>
      <c r="L3238" t="s">
        <v>9290</v>
      </c>
      <c r="M3238" t="s">
        <v>9291</v>
      </c>
      <c r="N3238">
        <v>8.0730897220000006</v>
      </c>
      <c r="O3238">
        <v>0</v>
      </c>
      <c r="P3238">
        <v>12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16.859227261951258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16.859227261951258</v>
      </c>
    </row>
    <row r="3239" spans="1:31" x14ac:dyDescent="0.25">
      <c r="A3239">
        <v>1902907</v>
      </c>
      <c r="B3239">
        <v>1</v>
      </c>
      <c r="C3239" t="s">
        <v>81</v>
      </c>
      <c r="D3239" t="s">
        <v>123</v>
      </c>
      <c r="E3239" t="s">
        <v>149</v>
      </c>
      <c r="F3239" t="s">
        <v>335</v>
      </c>
      <c r="G3239" t="s">
        <v>151</v>
      </c>
      <c r="H3239" t="s">
        <v>134</v>
      </c>
      <c r="I3239" t="s">
        <v>135</v>
      </c>
      <c r="J3239" t="s">
        <v>136</v>
      </c>
      <c r="K3239" t="s">
        <v>137</v>
      </c>
      <c r="L3239" t="s">
        <v>9292</v>
      </c>
      <c r="M3239" t="s">
        <v>9293</v>
      </c>
      <c r="N3239">
        <v>2.6369444440000001</v>
      </c>
      <c r="O3239">
        <v>0</v>
      </c>
      <c r="P3239">
        <v>4</v>
      </c>
      <c r="Q3239">
        <v>0</v>
      </c>
      <c r="R3239">
        <v>35</v>
      </c>
      <c r="S3239">
        <v>0</v>
      </c>
      <c r="T3239">
        <v>6</v>
      </c>
      <c r="U3239">
        <v>0</v>
      </c>
      <c r="V3239">
        <v>0</v>
      </c>
      <c r="W3239">
        <v>0</v>
      </c>
      <c r="X3239">
        <v>3.2624007931529997</v>
      </c>
      <c r="Y3239">
        <v>0</v>
      </c>
      <c r="Z3239">
        <v>74.488393825144342</v>
      </c>
      <c r="AA3239">
        <v>0</v>
      </c>
      <c r="AB3239">
        <v>7.0519014805003213</v>
      </c>
      <c r="AC3239">
        <v>0</v>
      </c>
      <c r="AD3239">
        <v>0</v>
      </c>
      <c r="AE3239">
        <v>84.802696098797668</v>
      </c>
    </row>
    <row r="3240" spans="1:31" x14ac:dyDescent="0.25">
      <c r="A3240">
        <v>1902174</v>
      </c>
      <c r="B3240">
        <v>1</v>
      </c>
      <c r="C3240" t="s">
        <v>80</v>
      </c>
      <c r="D3240" t="s">
        <v>106</v>
      </c>
      <c r="E3240" t="s">
        <v>220</v>
      </c>
      <c r="F3240" t="s">
        <v>9294</v>
      </c>
      <c r="G3240" t="s">
        <v>156</v>
      </c>
      <c r="H3240" t="s">
        <v>157</v>
      </c>
      <c r="I3240" t="s">
        <v>135</v>
      </c>
      <c r="J3240" t="s">
        <v>136</v>
      </c>
      <c r="K3240" t="s">
        <v>137</v>
      </c>
      <c r="L3240" t="s">
        <v>9295</v>
      </c>
      <c r="M3240" t="s">
        <v>9296</v>
      </c>
      <c r="N3240">
        <v>0.51527777699999999</v>
      </c>
      <c r="O3240">
        <v>0</v>
      </c>
      <c r="P3240">
        <v>246</v>
      </c>
      <c r="Q3240">
        <v>50</v>
      </c>
      <c r="R3240">
        <v>43</v>
      </c>
      <c r="S3240">
        <v>6</v>
      </c>
      <c r="T3240">
        <v>36</v>
      </c>
      <c r="U3240">
        <v>1</v>
      </c>
      <c r="V3240">
        <v>0</v>
      </c>
      <c r="W3240">
        <v>0</v>
      </c>
      <c r="X3240">
        <v>27.758124610961673</v>
      </c>
      <c r="Y3240">
        <v>252.28666307647978</v>
      </c>
      <c r="Z3240">
        <v>45.765398176387976</v>
      </c>
      <c r="AA3240">
        <v>14.911186970935848</v>
      </c>
      <c r="AB3240">
        <v>20.154394507264563</v>
      </c>
      <c r="AC3240">
        <v>0.43203350466150003</v>
      </c>
      <c r="AD3240">
        <v>0</v>
      </c>
      <c r="AE3240">
        <v>361.30780084669129</v>
      </c>
    </row>
    <row r="3241" spans="1:31" x14ac:dyDescent="0.25">
      <c r="A3241">
        <v>1902423</v>
      </c>
      <c r="B3241">
        <v>1</v>
      </c>
      <c r="C3241" t="s">
        <v>80</v>
      </c>
      <c r="D3241" t="s">
        <v>105</v>
      </c>
      <c r="E3241" t="s">
        <v>160</v>
      </c>
      <c r="F3241" t="s">
        <v>6648</v>
      </c>
      <c r="G3241" t="s">
        <v>439</v>
      </c>
      <c r="H3241" t="s">
        <v>134</v>
      </c>
      <c r="I3241" t="s">
        <v>135</v>
      </c>
      <c r="J3241" t="s">
        <v>136</v>
      </c>
      <c r="K3241" t="s">
        <v>137</v>
      </c>
      <c r="L3241" t="s">
        <v>9297</v>
      </c>
      <c r="M3241" t="s">
        <v>9298</v>
      </c>
      <c r="N3241">
        <v>3.7486111110000002</v>
      </c>
      <c r="O3241">
        <v>0</v>
      </c>
      <c r="P3241">
        <v>101</v>
      </c>
      <c r="Q3241">
        <v>0</v>
      </c>
      <c r="R3241">
        <v>0</v>
      </c>
      <c r="S3241">
        <v>0</v>
      </c>
      <c r="T3241">
        <v>11</v>
      </c>
      <c r="U3241">
        <v>0</v>
      </c>
      <c r="V3241">
        <v>0</v>
      </c>
      <c r="W3241">
        <v>0</v>
      </c>
      <c r="X3241">
        <v>124.40084226505246</v>
      </c>
      <c r="Y3241">
        <v>0</v>
      </c>
      <c r="Z3241">
        <v>0</v>
      </c>
      <c r="AA3241">
        <v>0</v>
      </c>
      <c r="AB3241">
        <v>71.422304822126762</v>
      </c>
      <c r="AC3241">
        <v>0</v>
      </c>
      <c r="AD3241">
        <v>0</v>
      </c>
      <c r="AE3241">
        <v>195.82314708717922</v>
      </c>
    </row>
    <row r="3242" spans="1:31" x14ac:dyDescent="0.25">
      <c r="A3242">
        <v>1903010</v>
      </c>
      <c r="B3242">
        <v>1</v>
      </c>
      <c r="C3242" t="s">
        <v>80</v>
      </c>
      <c r="D3242" t="s">
        <v>105</v>
      </c>
      <c r="E3242" t="s">
        <v>131</v>
      </c>
      <c r="F3242" t="s">
        <v>9299</v>
      </c>
      <c r="G3242" t="s">
        <v>133</v>
      </c>
      <c r="H3242" t="s">
        <v>134</v>
      </c>
      <c r="I3242" t="s">
        <v>135</v>
      </c>
      <c r="J3242" t="s">
        <v>136</v>
      </c>
      <c r="K3242" t="s">
        <v>137</v>
      </c>
      <c r="L3242" t="s">
        <v>9300</v>
      </c>
      <c r="M3242" t="s">
        <v>9301</v>
      </c>
      <c r="N3242">
        <v>1.6405555549999999</v>
      </c>
      <c r="O3242">
        <v>0</v>
      </c>
      <c r="P3242">
        <v>227</v>
      </c>
      <c r="Q3242">
        <v>0</v>
      </c>
      <c r="R3242">
        <v>0</v>
      </c>
      <c r="S3242">
        <v>0</v>
      </c>
      <c r="T3242">
        <v>7</v>
      </c>
      <c r="U3242">
        <v>0</v>
      </c>
      <c r="V3242">
        <v>0</v>
      </c>
      <c r="W3242">
        <v>0</v>
      </c>
      <c r="X3242">
        <v>157.82713572128696</v>
      </c>
      <c r="Y3242">
        <v>0</v>
      </c>
      <c r="Z3242">
        <v>0</v>
      </c>
      <c r="AA3242">
        <v>0</v>
      </c>
      <c r="AB3242">
        <v>18.146764679826077</v>
      </c>
      <c r="AC3242">
        <v>0</v>
      </c>
      <c r="AD3242">
        <v>0</v>
      </c>
      <c r="AE3242">
        <v>175.97390040111304</v>
      </c>
    </row>
    <row r="3243" spans="1:31" x14ac:dyDescent="0.25">
      <c r="A3243">
        <v>1902861</v>
      </c>
      <c r="B3243">
        <v>1</v>
      </c>
      <c r="C3243" t="s">
        <v>81</v>
      </c>
      <c r="D3243" t="s">
        <v>128</v>
      </c>
      <c r="E3243" t="s">
        <v>149</v>
      </c>
      <c r="F3243" t="s">
        <v>6843</v>
      </c>
      <c r="G3243" t="s">
        <v>151</v>
      </c>
      <c r="H3243" t="s">
        <v>134</v>
      </c>
      <c r="I3243" t="s">
        <v>135</v>
      </c>
      <c r="J3243" t="s">
        <v>136</v>
      </c>
      <c r="K3243" t="s">
        <v>137</v>
      </c>
      <c r="L3243" t="s">
        <v>9302</v>
      </c>
      <c r="M3243" t="s">
        <v>9303</v>
      </c>
      <c r="N3243">
        <v>1.4288888879999999</v>
      </c>
      <c r="O3243">
        <v>0</v>
      </c>
      <c r="P3243">
        <v>533</v>
      </c>
      <c r="Q3243">
        <v>0</v>
      </c>
      <c r="R3243">
        <v>0</v>
      </c>
      <c r="S3243">
        <v>0</v>
      </c>
      <c r="T3243">
        <v>49</v>
      </c>
      <c r="U3243">
        <v>0</v>
      </c>
      <c r="V3243">
        <v>0</v>
      </c>
      <c r="W3243">
        <v>0</v>
      </c>
      <c r="X3243">
        <v>266.73067697446504</v>
      </c>
      <c r="Y3243">
        <v>0</v>
      </c>
      <c r="Z3243">
        <v>0</v>
      </c>
      <c r="AA3243">
        <v>0</v>
      </c>
      <c r="AB3243">
        <v>148.43646931905738</v>
      </c>
      <c r="AC3243">
        <v>0</v>
      </c>
      <c r="AD3243">
        <v>0</v>
      </c>
      <c r="AE3243">
        <v>415.16714629352242</v>
      </c>
    </row>
    <row r="3244" spans="1:31" x14ac:dyDescent="0.25">
      <c r="A3244">
        <v>1902715</v>
      </c>
      <c r="B3244">
        <v>1</v>
      </c>
      <c r="C3244" t="s">
        <v>80</v>
      </c>
      <c r="D3244" t="s">
        <v>105</v>
      </c>
      <c r="E3244" t="s">
        <v>190</v>
      </c>
      <c r="F3244" t="s">
        <v>9304</v>
      </c>
      <c r="G3244" t="s">
        <v>241</v>
      </c>
      <c r="H3244" t="s">
        <v>157</v>
      </c>
      <c r="I3244" t="s">
        <v>135</v>
      </c>
      <c r="J3244" t="s">
        <v>136</v>
      </c>
      <c r="K3244" t="s">
        <v>137</v>
      </c>
      <c r="L3244" t="s">
        <v>9305</v>
      </c>
      <c r="M3244" t="s">
        <v>9306</v>
      </c>
      <c r="N3244">
        <v>0.341388888</v>
      </c>
      <c r="O3244">
        <v>0</v>
      </c>
      <c r="P3244">
        <v>211</v>
      </c>
      <c r="Q3244">
        <v>0</v>
      </c>
      <c r="R3244">
        <v>0</v>
      </c>
      <c r="S3244">
        <v>0</v>
      </c>
      <c r="T3244">
        <v>94</v>
      </c>
      <c r="U3244">
        <v>0</v>
      </c>
      <c r="V3244">
        <v>0</v>
      </c>
      <c r="W3244">
        <v>0</v>
      </c>
      <c r="X3244">
        <v>25.524435335446043</v>
      </c>
      <c r="Y3244">
        <v>0</v>
      </c>
      <c r="Z3244">
        <v>0</v>
      </c>
      <c r="AA3244">
        <v>0</v>
      </c>
      <c r="AB3244">
        <v>30.9731068820494</v>
      </c>
      <c r="AC3244">
        <v>0</v>
      </c>
      <c r="AD3244">
        <v>0</v>
      </c>
      <c r="AE3244">
        <v>56.497542217495443</v>
      </c>
    </row>
    <row r="3245" spans="1:31" x14ac:dyDescent="0.25">
      <c r="A3245">
        <v>1902469</v>
      </c>
      <c r="B3245">
        <v>1</v>
      </c>
      <c r="C3245" t="s">
        <v>81</v>
      </c>
      <c r="D3245" t="s">
        <v>128</v>
      </c>
      <c r="E3245" t="s">
        <v>160</v>
      </c>
      <c r="F3245" t="s">
        <v>8873</v>
      </c>
      <c r="G3245" t="s">
        <v>162</v>
      </c>
      <c r="H3245" t="s">
        <v>134</v>
      </c>
      <c r="I3245" t="s">
        <v>135</v>
      </c>
      <c r="J3245" t="s">
        <v>136</v>
      </c>
      <c r="K3245" t="s">
        <v>137</v>
      </c>
      <c r="L3245" t="s">
        <v>9307</v>
      </c>
      <c r="M3245" t="s">
        <v>9308</v>
      </c>
      <c r="N3245">
        <v>4.6399999999999997</v>
      </c>
      <c r="O3245">
        <v>0</v>
      </c>
      <c r="P3245">
        <v>114</v>
      </c>
      <c r="Q3245">
        <v>0</v>
      </c>
      <c r="R3245">
        <v>0</v>
      </c>
      <c r="S3245">
        <v>0</v>
      </c>
      <c r="T3245">
        <v>20</v>
      </c>
      <c r="U3245">
        <v>0</v>
      </c>
      <c r="V3245">
        <v>0</v>
      </c>
      <c r="W3245">
        <v>0</v>
      </c>
      <c r="X3245">
        <v>181.86130166351452</v>
      </c>
      <c r="Y3245">
        <v>0</v>
      </c>
      <c r="Z3245">
        <v>0</v>
      </c>
      <c r="AA3245">
        <v>0</v>
      </c>
      <c r="AB3245">
        <v>345.58681706423545</v>
      </c>
      <c r="AC3245">
        <v>0</v>
      </c>
      <c r="AD3245">
        <v>0</v>
      </c>
      <c r="AE3245">
        <v>527.44811872774994</v>
      </c>
    </row>
    <row r="3246" spans="1:31" x14ac:dyDescent="0.25">
      <c r="A3246">
        <v>1902569</v>
      </c>
      <c r="B3246">
        <v>1</v>
      </c>
      <c r="C3246" t="s">
        <v>80</v>
      </c>
      <c r="D3246" t="s">
        <v>90</v>
      </c>
      <c r="E3246" t="s">
        <v>171</v>
      </c>
      <c r="F3246" t="s">
        <v>4108</v>
      </c>
      <c r="G3246" t="s">
        <v>362</v>
      </c>
      <c r="H3246" t="s">
        <v>157</v>
      </c>
      <c r="I3246" t="s">
        <v>135</v>
      </c>
      <c r="J3246" t="s">
        <v>136</v>
      </c>
      <c r="K3246" t="s">
        <v>137</v>
      </c>
      <c r="L3246" t="s">
        <v>9309</v>
      </c>
      <c r="M3246" t="s">
        <v>9310</v>
      </c>
      <c r="N3246">
        <v>1.2644583330000001</v>
      </c>
      <c r="O3246">
        <v>0</v>
      </c>
      <c r="P3246">
        <v>7756</v>
      </c>
      <c r="Q3246">
        <v>0</v>
      </c>
      <c r="R3246">
        <v>0</v>
      </c>
      <c r="S3246">
        <v>1</v>
      </c>
      <c r="T3246">
        <v>431</v>
      </c>
      <c r="U3246">
        <v>0</v>
      </c>
      <c r="V3246">
        <v>2</v>
      </c>
      <c r="W3246">
        <v>0</v>
      </c>
      <c r="X3246">
        <v>2604.7734360446602</v>
      </c>
      <c r="Y3246">
        <v>0</v>
      </c>
      <c r="Z3246">
        <v>0</v>
      </c>
      <c r="AA3246">
        <v>51.13880448531156</v>
      </c>
      <c r="AB3246">
        <v>481.03003233504768</v>
      </c>
      <c r="AC3246">
        <v>0</v>
      </c>
      <c r="AD3246">
        <v>17.615491397838422</v>
      </c>
      <c r="AE3246">
        <v>3154.5577642628577</v>
      </c>
    </row>
    <row r="3247" spans="1:31" x14ac:dyDescent="0.25">
      <c r="A3247">
        <v>1903007</v>
      </c>
      <c r="B3247">
        <v>1</v>
      </c>
      <c r="C3247" t="s">
        <v>81</v>
      </c>
      <c r="D3247" t="s">
        <v>128</v>
      </c>
      <c r="E3247" t="s">
        <v>131</v>
      </c>
      <c r="F3247" t="s">
        <v>3460</v>
      </c>
      <c r="G3247" t="s">
        <v>133</v>
      </c>
      <c r="H3247" t="s">
        <v>134</v>
      </c>
      <c r="I3247" t="s">
        <v>135</v>
      </c>
      <c r="J3247" t="s">
        <v>136</v>
      </c>
      <c r="K3247" t="s">
        <v>137</v>
      </c>
      <c r="L3247" t="s">
        <v>9311</v>
      </c>
      <c r="M3247" t="s">
        <v>9312</v>
      </c>
      <c r="N3247">
        <v>1.270277777</v>
      </c>
      <c r="O3247">
        <v>0</v>
      </c>
      <c r="P3247">
        <v>208</v>
      </c>
      <c r="Q3247">
        <v>0</v>
      </c>
      <c r="R3247">
        <v>0</v>
      </c>
      <c r="S3247">
        <v>0</v>
      </c>
      <c r="T3247">
        <v>20</v>
      </c>
      <c r="U3247">
        <v>0</v>
      </c>
      <c r="V3247">
        <v>0</v>
      </c>
      <c r="W3247">
        <v>0</v>
      </c>
      <c r="X3247">
        <v>65.880501631535097</v>
      </c>
      <c r="Y3247">
        <v>0</v>
      </c>
      <c r="Z3247">
        <v>0</v>
      </c>
      <c r="AA3247">
        <v>0</v>
      </c>
      <c r="AB3247">
        <v>6.7048725601152501</v>
      </c>
      <c r="AC3247">
        <v>0</v>
      </c>
      <c r="AD3247">
        <v>0</v>
      </c>
      <c r="AE3247">
        <v>72.585374191650345</v>
      </c>
    </row>
    <row r="3248" spans="1:31" x14ac:dyDescent="0.25">
      <c r="A3248">
        <v>1902675</v>
      </c>
      <c r="B3248">
        <v>1</v>
      </c>
      <c r="C3248" t="s">
        <v>80</v>
      </c>
      <c r="D3248" t="s">
        <v>105</v>
      </c>
      <c r="E3248" t="s">
        <v>190</v>
      </c>
      <c r="F3248" t="s">
        <v>9313</v>
      </c>
      <c r="G3248" t="s">
        <v>241</v>
      </c>
      <c r="H3248" t="s">
        <v>157</v>
      </c>
      <c r="I3248" t="s">
        <v>135</v>
      </c>
      <c r="J3248" t="s">
        <v>136</v>
      </c>
      <c r="K3248" t="s">
        <v>137</v>
      </c>
      <c r="L3248" t="s">
        <v>9314</v>
      </c>
      <c r="M3248" t="s">
        <v>9315</v>
      </c>
      <c r="N3248">
        <v>3.5555555550000002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18.786742520003166</v>
      </c>
      <c r="AD3248">
        <v>0</v>
      </c>
      <c r="AE3248">
        <v>18.786742520003166</v>
      </c>
    </row>
    <row r="3249" spans="1:31" x14ac:dyDescent="0.25">
      <c r="A3249">
        <v>1902154</v>
      </c>
      <c r="B3249">
        <v>1</v>
      </c>
      <c r="C3249" t="s">
        <v>80</v>
      </c>
      <c r="D3249" t="s">
        <v>85</v>
      </c>
      <c r="E3249" t="s">
        <v>160</v>
      </c>
      <c r="F3249" t="s">
        <v>9316</v>
      </c>
      <c r="G3249" t="s">
        <v>133</v>
      </c>
      <c r="H3249" t="s">
        <v>134</v>
      </c>
      <c r="I3249" t="s">
        <v>135</v>
      </c>
      <c r="J3249" t="s">
        <v>136</v>
      </c>
      <c r="K3249" t="s">
        <v>137</v>
      </c>
      <c r="L3249" t="s">
        <v>9317</v>
      </c>
      <c r="M3249" t="s">
        <v>9318</v>
      </c>
      <c r="N3249">
        <v>1.4866666660000001</v>
      </c>
      <c r="O3249">
        <v>0</v>
      </c>
      <c r="P3249">
        <v>119</v>
      </c>
      <c r="Q3249">
        <v>0</v>
      </c>
      <c r="R3249">
        <v>0</v>
      </c>
      <c r="S3249">
        <v>0</v>
      </c>
      <c r="T3249">
        <v>24</v>
      </c>
      <c r="U3249">
        <v>0</v>
      </c>
      <c r="V3249">
        <v>0</v>
      </c>
      <c r="W3249">
        <v>0</v>
      </c>
      <c r="X3249">
        <v>42.510993392662556</v>
      </c>
      <c r="Y3249">
        <v>0</v>
      </c>
      <c r="Z3249">
        <v>0</v>
      </c>
      <c r="AA3249">
        <v>0</v>
      </c>
      <c r="AB3249">
        <v>48.6748552876305</v>
      </c>
      <c r="AC3249">
        <v>0</v>
      </c>
      <c r="AD3249">
        <v>0</v>
      </c>
      <c r="AE3249">
        <v>91.185848680293049</v>
      </c>
    </row>
    <row r="3250" spans="1:31" x14ac:dyDescent="0.25">
      <c r="A3250">
        <v>1902652</v>
      </c>
      <c r="B3250">
        <v>1</v>
      </c>
      <c r="C3250" t="s">
        <v>80</v>
      </c>
      <c r="D3250" t="s">
        <v>95</v>
      </c>
      <c r="E3250" t="s">
        <v>131</v>
      </c>
      <c r="F3250" t="s">
        <v>4303</v>
      </c>
      <c r="G3250" t="s">
        <v>133</v>
      </c>
      <c r="H3250" t="s">
        <v>134</v>
      </c>
      <c r="I3250" t="s">
        <v>135</v>
      </c>
      <c r="J3250" t="s">
        <v>136</v>
      </c>
      <c r="K3250" t="s">
        <v>137</v>
      </c>
      <c r="L3250" t="s">
        <v>9319</v>
      </c>
      <c r="M3250" t="s">
        <v>9320</v>
      </c>
      <c r="N3250">
        <v>0.90972222199999997</v>
      </c>
      <c r="O3250">
        <v>0</v>
      </c>
      <c r="P3250">
        <v>292</v>
      </c>
      <c r="Q3250">
        <v>0</v>
      </c>
      <c r="R3250">
        <v>0</v>
      </c>
      <c r="S3250">
        <v>0</v>
      </c>
      <c r="T3250">
        <v>14</v>
      </c>
      <c r="U3250">
        <v>0</v>
      </c>
      <c r="V3250">
        <v>0</v>
      </c>
      <c r="W3250">
        <v>0</v>
      </c>
      <c r="X3250">
        <v>69.775851452159642</v>
      </c>
      <c r="Y3250">
        <v>0</v>
      </c>
      <c r="Z3250">
        <v>0</v>
      </c>
      <c r="AA3250">
        <v>0</v>
      </c>
      <c r="AB3250">
        <v>16.544064898802326</v>
      </c>
      <c r="AC3250">
        <v>0</v>
      </c>
      <c r="AD3250">
        <v>0</v>
      </c>
      <c r="AE3250">
        <v>86.319916350961961</v>
      </c>
    </row>
    <row r="3251" spans="1:31" x14ac:dyDescent="0.25">
      <c r="A3251">
        <v>1902632</v>
      </c>
      <c r="B3251">
        <v>1</v>
      </c>
      <c r="C3251" t="s">
        <v>80</v>
      </c>
      <c r="D3251" t="s">
        <v>93</v>
      </c>
      <c r="E3251" t="s">
        <v>190</v>
      </c>
      <c r="F3251" t="s">
        <v>9321</v>
      </c>
      <c r="G3251" t="s">
        <v>2237</v>
      </c>
      <c r="H3251" t="s">
        <v>157</v>
      </c>
      <c r="I3251" t="s">
        <v>135</v>
      </c>
      <c r="J3251" t="s">
        <v>136</v>
      </c>
      <c r="K3251" t="s">
        <v>137</v>
      </c>
      <c r="L3251" t="s">
        <v>9322</v>
      </c>
      <c r="M3251" t="s">
        <v>9323</v>
      </c>
      <c r="N3251">
        <v>3.5766666659999999</v>
      </c>
      <c r="O3251">
        <v>0</v>
      </c>
      <c r="P3251">
        <v>648</v>
      </c>
      <c r="Q3251">
        <v>0</v>
      </c>
      <c r="R3251">
        <v>0</v>
      </c>
      <c r="S3251">
        <v>0</v>
      </c>
      <c r="T3251">
        <v>11</v>
      </c>
      <c r="U3251">
        <v>0</v>
      </c>
      <c r="V3251">
        <v>0</v>
      </c>
      <c r="W3251">
        <v>0</v>
      </c>
      <c r="X3251">
        <v>650.01028102913824</v>
      </c>
      <c r="Y3251">
        <v>0</v>
      </c>
      <c r="Z3251">
        <v>0</v>
      </c>
      <c r="AA3251">
        <v>0</v>
      </c>
      <c r="AB3251">
        <v>56.009375326246271</v>
      </c>
      <c r="AC3251">
        <v>0</v>
      </c>
      <c r="AD3251">
        <v>0</v>
      </c>
      <c r="AE3251">
        <v>706.01965635538454</v>
      </c>
    </row>
    <row r="3252" spans="1:31" x14ac:dyDescent="0.25">
      <c r="A3252">
        <v>1902930</v>
      </c>
      <c r="B3252">
        <v>1</v>
      </c>
      <c r="C3252" t="s">
        <v>80</v>
      </c>
      <c r="D3252" t="s">
        <v>82</v>
      </c>
      <c r="E3252" t="s">
        <v>140</v>
      </c>
      <c r="F3252" t="s">
        <v>9324</v>
      </c>
      <c r="G3252" t="s">
        <v>342</v>
      </c>
      <c r="H3252" t="s">
        <v>134</v>
      </c>
      <c r="I3252" t="s">
        <v>135</v>
      </c>
      <c r="J3252" t="s">
        <v>136</v>
      </c>
      <c r="K3252" t="s">
        <v>137</v>
      </c>
      <c r="L3252" t="s">
        <v>9325</v>
      </c>
      <c r="M3252" t="s">
        <v>9326</v>
      </c>
      <c r="N3252">
        <v>0.35222222199999997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1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0.17811644549430555</v>
      </c>
      <c r="AC3252">
        <v>0</v>
      </c>
      <c r="AD3252">
        <v>0</v>
      </c>
      <c r="AE3252">
        <v>0.17811644549430555</v>
      </c>
    </row>
    <row r="3253" spans="1:31" x14ac:dyDescent="0.25">
      <c r="A3253">
        <v>1902111</v>
      </c>
      <c r="B3253">
        <v>1</v>
      </c>
      <c r="C3253" t="s">
        <v>81</v>
      </c>
      <c r="D3253" t="s">
        <v>119</v>
      </c>
      <c r="E3253" t="s">
        <v>149</v>
      </c>
      <c r="F3253" t="s">
        <v>9327</v>
      </c>
      <c r="G3253" t="s">
        <v>151</v>
      </c>
      <c r="H3253" t="s">
        <v>134</v>
      </c>
      <c r="I3253" t="s">
        <v>135</v>
      </c>
      <c r="J3253" t="s">
        <v>136</v>
      </c>
      <c r="K3253" t="s">
        <v>137</v>
      </c>
      <c r="L3253" t="s">
        <v>9328</v>
      </c>
      <c r="M3253" t="s">
        <v>9329</v>
      </c>
      <c r="N3253">
        <v>1.6811111110000001</v>
      </c>
      <c r="O3253">
        <v>0</v>
      </c>
      <c r="P3253">
        <v>8</v>
      </c>
      <c r="Q3253">
        <v>0</v>
      </c>
      <c r="R3253">
        <v>15</v>
      </c>
      <c r="S3253">
        <v>0</v>
      </c>
      <c r="T3253">
        <v>2</v>
      </c>
      <c r="U3253">
        <v>0</v>
      </c>
      <c r="V3253">
        <v>0</v>
      </c>
      <c r="W3253">
        <v>0</v>
      </c>
      <c r="X3253">
        <v>1.6542359271714366</v>
      </c>
      <c r="Y3253">
        <v>0</v>
      </c>
      <c r="Z3253">
        <v>143.78940785643627</v>
      </c>
      <c r="AA3253">
        <v>0</v>
      </c>
      <c r="AB3253">
        <v>18.871712360265271</v>
      </c>
      <c r="AC3253">
        <v>0</v>
      </c>
      <c r="AD3253">
        <v>0</v>
      </c>
      <c r="AE3253">
        <v>164.31535614387298</v>
      </c>
    </row>
    <row r="3254" spans="1:31" x14ac:dyDescent="0.25">
      <c r="A3254">
        <v>1902160</v>
      </c>
      <c r="B3254">
        <v>1</v>
      </c>
      <c r="C3254" t="s">
        <v>80</v>
      </c>
      <c r="D3254" t="s">
        <v>93</v>
      </c>
      <c r="E3254" t="s">
        <v>149</v>
      </c>
      <c r="F3254" t="s">
        <v>9330</v>
      </c>
      <c r="G3254" t="s">
        <v>1342</v>
      </c>
      <c r="H3254" t="s">
        <v>134</v>
      </c>
      <c r="I3254" t="s">
        <v>135</v>
      </c>
      <c r="J3254" t="s">
        <v>136</v>
      </c>
      <c r="K3254" t="s">
        <v>137</v>
      </c>
      <c r="L3254" t="s">
        <v>9331</v>
      </c>
      <c r="M3254" t="s">
        <v>9332</v>
      </c>
      <c r="N3254">
        <v>5.9133333329999997</v>
      </c>
      <c r="O3254">
        <v>0</v>
      </c>
      <c r="P3254">
        <v>60</v>
      </c>
      <c r="Q3254">
        <v>0</v>
      </c>
      <c r="R3254">
        <v>3</v>
      </c>
      <c r="S3254">
        <v>0</v>
      </c>
      <c r="T3254">
        <v>10</v>
      </c>
      <c r="U3254">
        <v>0</v>
      </c>
      <c r="V3254">
        <v>0</v>
      </c>
      <c r="W3254">
        <v>0</v>
      </c>
      <c r="X3254">
        <v>42.68633152422214</v>
      </c>
      <c r="Y3254">
        <v>0</v>
      </c>
      <c r="Z3254">
        <v>5.265032254323053</v>
      </c>
      <c r="AA3254">
        <v>0</v>
      </c>
      <c r="AB3254">
        <v>39.366849938792349</v>
      </c>
      <c r="AC3254">
        <v>0</v>
      </c>
      <c r="AD3254">
        <v>0</v>
      </c>
      <c r="AE3254">
        <v>87.318213717337542</v>
      </c>
    </row>
    <row r="3255" spans="1:31" x14ac:dyDescent="0.25">
      <c r="A3255">
        <v>1902881</v>
      </c>
      <c r="B3255">
        <v>1</v>
      </c>
      <c r="C3255" t="s">
        <v>80</v>
      </c>
      <c r="D3255" t="s">
        <v>106</v>
      </c>
      <c r="E3255" t="s">
        <v>190</v>
      </c>
      <c r="F3255" t="s">
        <v>9333</v>
      </c>
      <c r="G3255" t="s">
        <v>241</v>
      </c>
      <c r="H3255" t="s">
        <v>157</v>
      </c>
      <c r="I3255" t="s">
        <v>135</v>
      </c>
      <c r="J3255" t="s">
        <v>136</v>
      </c>
      <c r="K3255" t="s">
        <v>137</v>
      </c>
      <c r="L3255" t="s">
        <v>9334</v>
      </c>
      <c r="M3255" t="s">
        <v>9335</v>
      </c>
      <c r="N3255">
        <v>1.3191666660000001</v>
      </c>
      <c r="O3255">
        <v>0</v>
      </c>
      <c r="P3255">
        <v>65</v>
      </c>
      <c r="Q3255">
        <v>0</v>
      </c>
      <c r="R3255">
        <v>9</v>
      </c>
      <c r="S3255">
        <v>0</v>
      </c>
      <c r="T3255">
        <v>7</v>
      </c>
      <c r="U3255">
        <v>0</v>
      </c>
      <c r="V3255">
        <v>0</v>
      </c>
      <c r="W3255">
        <v>0</v>
      </c>
      <c r="X3255">
        <v>25.451135206407859</v>
      </c>
      <c r="Y3255">
        <v>0</v>
      </c>
      <c r="Z3255">
        <v>25.025998323141337</v>
      </c>
      <c r="AA3255">
        <v>0</v>
      </c>
      <c r="AB3255">
        <v>29.171085214290066</v>
      </c>
      <c r="AC3255">
        <v>0</v>
      </c>
      <c r="AD3255">
        <v>0</v>
      </c>
      <c r="AE3255">
        <v>79.648218743839266</v>
      </c>
    </row>
    <row r="3256" spans="1:31" x14ac:dyDescent="0.25">
      <c r="A3256">
        <v>1902552</v>
      </c>
      <c r="B3256">
        <v>1</v>
      </c>
      <c r="C3256" t="s">
        <v>80</v>
      </c>
      <c r="D3256" t="s">
        <v>82</v>
      </c>
      <c r="E3256" t="s">
        <v>160</v>
      </c>
      <c r="F3256" t="s">
        <v>952</v>
      </c>
      <c r="G3256" t="s">
        <v>133</v>
      </c>
      <c r="H3256" t="s">
        <v>134</v>
      </c>
      <c r="I3256" t="s">
        <v>135</v>
      </c>
      <c r="J3256" t="s">
        <v>136</v>
      </c>
      <c r="K3256" t="s">
        <v>137</v>
      </c>
      <c r="L3256" t="s">
        <v>9336</v>
      </c>
      <c r="M3256" t="s">
        <v>9337</v>
      </c>
      <c r="N3256">
        <v>0.63777777700000005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21</v>
      </c>
      <c r="U3256">
        <v>0</v>
      </c>
      <c r="V3256">
        <v>1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29.476132265197858</v>
      </c>
      <c r="AC3256">
        <v>0</v>
      </c>
      <c r="AD3256">
        <v>17.457554355501877</v>
      </c>
      <c r="AE3256">
        <v>46.933686620699731</v>
      </c>
    </row>
    <row r="3257" spans="1:31" x14ac:dyDescent="0.25">
      <c r="A3257">
        <v>1902489</v>
      </c>
      <c r="B3257">
        <v>1</v>
      </c>
      <c r="C3257" t="s">
        <v>80</v>
      </c>
      <c r="D3257" t="s">
        <v>94</v>
      </c>
      <c r="E3257" t="s">
        <v>131</v>
      </c>
      <c r="F3257" t="s">
        <v>9338</v>
      </c>
      <c r="G3257" t="s">
        <v>133</v>
      </c>
      <c r="H3257" t="s">
        <v>134</v>
      </c>
      <c r="I3257" t="s">
        <v>135</v>
      </c>
      <c r="J3257" t="s">
        <v>136</v>
      </c>
      <c r="K3257" t="s">
        <v>137</v>
      </c>
      <c r="L3257" t="s">
        <v>9339</v>
      </c>
      <c r="M3257" t="s">
        <v>9340</v>
      </c>
      <c r="N3257">
        <v>3.0538888879999999</v>
      </c>
      <c r="O3257">
        <v>0</v>
      </c>
      <c r="P3257">
        <v>183</v>
      </c>
      <c r="Q3257">
        <v>0</v>
      </c>
      <c r="R3257">
        <v>0</v>
      </c>
      <c r="S3257">
        <v>0</v>
      </c>
      <c r="T3257">
        <v>15</v>
      </c>
      <c r="U3257">
        <v>0</v>
      </c>
      <c r="V3257">
        <v>0</v>
      </c>
      <c r="W3257">
        <v>0</v>
      </c>
      <c r="X3257">
        <v>143.55782799410312</v>
      </c>
      <c r="Y3257">
        <v>0</v>
      </c>
      <c r="Z3257">
        <v>0</v>
      </c>
      <c r="AA3257">
        <v>0</v>
      </c>
      <c r="AB3257">
        <v>46.165625765821765</v>
      </c>
      <c r="AC3257">
        <v>0</v>
      </c>
      <c r="AD3257">
        <v>0</v>
      </c>
      <c r="AE3257">
        <v>189.72345375992489</v>
      </c>
    </row>
    <row r="3258" spans="1:31" x14ac:dyDescent="0.25">
      <c r="A3258">
        <v>1902944</v>
      </c>
      <c r="B3258">
        <v>1</v>
      </c>
      <c r="C3258" t="s">
        <v>80</v>
      </c>
      <c r="D3258" t="s">
        <v>84</v>
      </c>
      <c r="E3258" t="s">
        <v>131</v>
      </c>
      <c r="F3258" t="s">
        <v>7287</v>
      </c>
      <c r="G3258" t="s">
        <v>133</v>
      </c>
      <c r="H3258" t="s">
        <v>134</v>
      </c>
      <c r="I3258" t="s">
        <v>135</v>
      </c>
      <c r="J3258" t="s">
        <v>136</v>
      </c>
      <c r="K3258" t="s">
        <v>137</v>
      </c>
      <c r="L3258" t="s">
        <v>9341</v>
      </c>
      <c r="M3258" t="s">
        <v>9342</v>
      </c>
      <c r="N3258">
        <v>1.227222222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1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0.20780862585383447</v>
      </c>
      <c r="AC3258">
        <v>0</v>
      </c>
      <c r="AD3258">
        <v>0</v>
      </c>
      <c r="AE3258">
        <v>0.20780862585383447</v>
      </c>
    </row>
    <row r="3259" spans="1:31" x14ac:dyDescent="0.25">
      <c r="A3259">
        <v>1902097</v>
      </c>
      <c r="B3259">
        <v>1</v>
      </c>
      <c r="C3259" t="s">
        <v>81</v>
      </c>
      <c r="D3259" t="s">
        <v>112</v>
      </c>
      <c r="E3259" t="s">
        <v>131</v>
      </c>
      <c r="F3259" t="s">
        <v>9343</v>
      </c>
      <c r="G3259" t="s">
        <v>372</v>
      </c>
      <c r="H3259" t="s">
        <v>134</v>
      </c>
      <c r="I3259" t="s">
        <v>135</v>
      </c>
      <c r="J3259" t="s">
        <v>136</v>
      </c>
      <c r="K3259" t="s">
        <v>137</v>
      </c>
      <c r="L3259" t="s">
        <v>9344</v>
      </c>
      <c r="M3259" t="s">
        <v>9345</v>
      </c>
      <c r="N3259">
        <v>3.8858333329999999</v>
      </c>
      <c r="O3259">
        <v>0</v>
      </c>
      <c r="P3259">
        <v>73</v>
      </c>
      <c r="Q3259">
        <v>0</v>
      </c>
      <c r="R3259">
        <v>0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20.360940397371227</v>
      </c>
      <c r="Y3259">
        <v>0</v>
      </c>
      <c r="Z3259">
        <v>0</v>
      </c>
      <c r="AA3259">
        <v>0</v>
      </c>
      <c r="AB3259">
        <v>6.5282352514166673E-3</v>
      </c>
      <c r="AC3259">
        <v>0</v>
      </c>
      <c r="AD3259">
        <v>0</v>
      </c>
      <c r="AE3259">
        <v>20.367468632622643</v>
      </c>
    </row>
    <row r="3260" spans="1:31" x14ac:dyDescent="0.25">
      <c r="A3260">
        <v>1902346</v>
      </c>
      <c r="B3260">
        <v>1</v>
      </c>
      <c r="C3260" t="s">
        <v>81</v>
      </c>
      <c r="D3260" t="s">
        <v>127</v>
      </c>
      <c r="E3260" t="s">
        <v>190</v>
      </c>
      <c r="F3260" t="s">
        <v>9346</v>
      </c>
      <c r="G3260" t="s">
        <v>701</v>
      </c>
      <c r="H3260" t="s">
        <v>157</v>
      </c>
      <c r="I3260" t="s">
        <v>135</v>
      </c>
      <c r="J3260" t="s">
        <v>136</v>
      </c>
      <c r="K3260" t="s">
        <v>137</v>
      </c>
      <c r="L3260" t="s">
        <v>9347</v>
      </c>
      <c r="M3260" t="s">
        <v>9348</v>
      </c>
      <c r="N3260">
        <v>2.2913888880000002</v>
      </c>
      <c r="O3260">
        <v>0</v>
      </c>
      <c r="P3260">
        <v>0</v>
      </c>
      <c r="Q3260">
        <v>0</v>
      </c>
      <c r="R3260">
        <v>5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150.58140183628728</v>
      </c>
      <c r="AA3260">
        <v>0</v>
      </c>
      <c r="AB3260">
        <v>0</v>
      </c>
      <c r="AC3260">
        <v>0</v>
      </c>
      <c r="AD3260">
        <v>0</v>
      </c>
      <c r="AE3260">
        <v>150.58140183628728</v>
      </c>
    </row>
    <row r="3261" spans="1:31" x14ac:dyDescent="0.25">
      <c r="A3261">
        <v>1902595</v>
      </c>
      <c r="B3261">
        <v>1</v>
      </c>
      <c r="C3261" t="s">
        <v>81</v>
      </c>
      <c r="D3261" t="s">
        <v>128</v>
      </c>
      <c r="E3261" t="s">
        <v>149</v>
      </c>
      <c r="F3261" t="s">
        <v>7004</v>
      </c>
      <c r="G3261" t="s">
        <v>151</v>
      </c>
      <c r="H3261" t="s">
        <v>134</v>
      </c>
      <c r="I3261" t="s">
        <v>135</v>
      </c>
      <c r="J3261" t="s">
        <v>136</v>
      </c>
      <c r="K3261" t="s">
        <v>137</v>
      </c>
      <c r="L3261" t="s">
        <v>9349</v>
      </c>
      <c r="M3261" t="s">
        <v>9350</v>
      </c>
      <c r="N3261">
        <v>0.99583333299999999</v>
      </c>
      <c r="O3261">
        <v>0</v>
      </c>
      <c r="P3261">
        <v>311</v>
      </c>
      <c r="Q3261">
        <v>0</v>
      </c>
      <c r="R3261">
        <v>0</v>
      </c>
      <c r="S3261">
        <v>0</v>
      </c>
      <c r="T3261">
        <v>22</v>
      </c>
      <c r="U3261">
        <v>0</v>
      </c>
      <c r="V3261">
        <v>0</v>
      </c>
      <c r="W3261">
        <v>0</v>
      </c>
      <c r="X3261">
        <v>86.777295134474997</v>
      </c>
      <c r="Y3261">
        <v>0</v>
      </c>
      <c r="Z3261">
        <v>0</v>
      </c>
      <c r="AA3261">
        <v>0</v>
      </c>
      <c r="AB3261">
        <v>118.40113389967971</v>
      </c>
      <c r="AC3261">
        <v>0</v>
      </c>
      <c r="AD3261">
        <v>0</v>
      </c>
      <c r="AE3261">
        <v>205.1784290341547</v>
      </c>
    </row>
    <row r="3262" spans="1:31" x14ac:dyDescent="0.25">
      <c r="A3262">
        <v>1902738</v>
      </c>
      <c r="B3262">
        <v>1</v>
      </c>
      <c r="C3262" t="s">
        <v>80</v>
      </c>
      <c r="D3262" t="s">
        <v>103</v>
      </c>
      <c r="E3262" t="s">
        <v>149</v>
      </c>
      <c r="F3262" t="s">
        <v>2622</v>
      </c>
      <c r="G3262" t="s">
        <v>151</v>
      </c>
      <c r="H3262" t="s">
        <v>134</v>
      </c>
      <c r="I3262" t="s">
        <v>135</v>
      </c>
      <c r="J3262" t="s">
        <v>136</v>
      </c>
      <c r="K3262" t="s">
        <v>137</v>
      </c>
      <c r="L3262" t="s">
        <v>9351</v>
      </c>
      <c r="M3262" t="s">
        <v>9352</v>
      </c>
      <c r="N3262">
        <v>1.010555555</v>
      </c>
      <c r="O3262">
        <v>0</v>
      </c>
      <c r="P3262">
        <v>467</v>
      </c>
      <c r="Q3262">
        <v>0</v>
      </c>
      <c r="R3262">
        <v>0</v>
      </c>
      <c r="S3262">
        <v>0</v>
      </c>
      <c r="T3262">
        <v>50</v>
      </c>
      <c r="U3262">
        <v>0</v>
      </c>
      <c r="V3262">
        <v>0</v>
      </c>
      <c r="W3262">
        <v>0</v>
      </c>
      <c r="X3262">
        <v>157.20869826534593</v>
      </c>
      <c r="Y3262">
        <v>0</v>
      </c>
      <c r="Z3262">
        <v>0</v>
      </c>
      <c r="AA3262">
        <v>0</v>
      </c>
      <c r="AB3262">
        <v>89.13022964645485</v>
      </c>
      <c r="AC3262">
        <v>0</v>
      </c>
      <c r="AD3262">
        <v>0</v>
      </c>
      <c r="AE3262">
        <v>246.33892791180079</v>
      </c>
    </row>
    <row r="3263" spans="1:31" x14ac:dyDescent="0.25">
      <c r="A3263">
        <v>1902887</v>
      </c>
      <c r="B3263">
        <v>1</v>
      </c>
      <c r="C3263" t="s">
        <v>81</v>
      </c>
      <c r="D3263" t="s">
        <v>127</v>
      </c>
      <c r="E3263" t="s">
        <v>131</v>
      </c>
      <c r="F3263" t="s">
        <v>9353</v>
      </c>
      <c r="G3263" t="s">
        <v>133</v>
      </c>
      <c r="H3263" t="s">
        <v>134</v>
      </c>
      <c r="I3263" t="s">
        <v>135</v>
      </c>
      <c r="J3263" t="s">
        <v>136</v>
      </c>
      <c r="K3263" t="s">
        <v>137</v>
      </c>
      <c r="L3263" t="s">
        <v>9354</v>
      </c>
      <c r="M3263" t="s">
        <v>9355</v>
      </c>
      <c r="N3263">
        <v>3.2297222219999999</v>
      </c>
      <c r="O3263">
        <v>0</v>
      </c>
      <c r="P3263">
        <v>3</v>
      </c>
      <c r="Q3263">
        <v>0</v>
      </c>
      <c r="R3263">
        <v>5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1.1481641621689709</v>
      </c>
      <c r="Y3263">
        <v>0</v>
      </c>
      <c r="Z3263">
        <v>26.91057479609449</v>
      </c>
      <c r="AA3263">
        <v>0</v>
      </c>
      <c r="AB3263">
        <v>0</v>
      </c>
      <c r="AC3263">
        <v>0</v>
      </c>
      <c r="AD3263">
        <v>0</v>
      </c>
      <c r="AE3263">
        <v>28.058738958263461</v>
      </c>
    </row>
    <row r="3264" spans="1:31" x14ac:dyDescent="0.25">
      <c r="A3264">
        <v>1903019</v>
      </c>
      <c r="B3264">
        <v>1</v>
      </c>
      <c r="C3264" t="s">
        <v>80</v>
      </c>
      <c r="D3264" t="s">
        <v>82</v>
      </c>
      <c r="E3264" t="s">
        <v>160</v>
      </c>
      <c r="F3264" t="s">
        <v>9356</v>
      </c>
      <c r="G3264" t="s">
        <v>162</v>
      </c>
      <c r="H3264" t="s">
        <v>134</v>
      </c>
      <c r="I3264" t="s">
        <v>135</v>
      </c>
      <c r="J3264" t="s">
        <v>136</v>
      </c>
      <c r="K3264" t="s">
        <v>137</v>
      </c>
      <c r="L3264" t="s">
        <v>9357</v>
      </c>
      <c r="M3264" t="s">
        <v>9358</v>
      </c>
      <c r="N3264">
        <v>2.3691666659999999</v>
      </c>
      <c r="O3264">
        <v>0</v>
      </c>
      <c r="P3264">
        <v>165</v>
      </c>
      <c r="Q3264">
        <v>0</v>
      </c>
      <c r="R3264">
        <v>0</v>
      </c>
      <c r="S3264">
        <v>0</v>
      </c>
      <c r="T3264">
        <v>8</v>
      </c>
      <c r="U3264">
        <v>0</v>
      </c>
      <c r="V3264">
        <v>0</v>
      </c>
      <c r="W3264">
        <v>0</v>
      </c>
      <c r="X3264">
        <v>94.924356758205192</v>
      </c>
      <c r="Y3264">
        <v>0</v>
      </c>
      <c r="Z3264">
        <v>0</v>
      </c>
      <c r="AA3264">
        <v>0</v>
      </c>
      <c r="AB3264">
        <v>7.5070452738348408</v>
      </c>
      <c r="AC3264">
        <v>0</v>
      </c>
      <c r="AD3264">
        <v>0</v>
      </c>
      <c r="AE3264">
        <v>102.43140203204004</v>
      </c>
    </row>
    <row r="3265" spans="1:31" x14ac:dyDescent="0.25">
      <c r="A3265">
        <v>1902687</v>
      </c>
      <c r="B3265">
        <v>1</v>
      </c>
      <c r="C3265" t="s">
        <v>80</v>
      </c>
      <c r="D3265" t="s">
        <v>88</v>
      </c>
      <c r="E3265" t="s">
        <v>160</v>
      </c>
      <c r="F3265" t="s">
        <v>2610</v>
      </c>
      <c r="G3265" t="s">
        <v>133</v>
      </c>
      <c r="H3265" t="s">
        <v>134</v>
      </c>
      <c r="I3265" t="s">
        <v>135</v>
      </c>
      <c r="J3265" t="s">
        <v>136</v>
      </c>
      <c r="K3265" t="s">
        <v>137</v>
      </c>
      <c r="L3265" t="s">
        <v>9359</v>
      </c>
      <c r="M3265" t="s">
        <v>9360</v>
      </c>
      <c r="N3265">
        <v>2.3797222219999998</v>
      </c>
      <c r="O3265">
        <v>0</v>
      </c>
      <c r="P3265">
        <v>241</v>
      </c>
      <c r="Q3265">
        <v>0</v>
      </c>
      <c r="R3265">
        <v>0</v>
      </c>
      <c r="S3265">
        <v>0</v>
      </c>
      <c r="T3265">
        <v>32</v>
      </c>
      <c r="U3265">
        <v>0</v>
      </c>
      <c r="V3265">
        <v>0</v>
      </c>
      <c r="W3265">
        <v>0</v>
      </c>
      <c r="X3265">
        <v>221.74793535089665</v>
      </c>
      <c r="Y3265">
        <v>0</v>
      </c>
      <c r="Z3265">
        <v>0</v>
      </c>
      <c r="AA3265">
        <v>0</v>
      </c>
      <c r="AB3265">
        <v>117.81192488520824</v>
      </c>
      <c r="AC3265">
        <v>0</v>
      </c>
      <c r="AD3265">
        <v>0</v>
      </c>
      <c r="AE3265">
        <v>339.5598602361049</v>
      </c>
    </row>
    <row r="3266" spans="1:31" x14ac:dyDescent="0.25">
      <c r="A3266">
        <v>1902850</v>
      </c>
      <c r="B3266">
        <v>1</v>
      </c>
      <c r="C3266" t="s">
        <v>80</v>
      </c>
      <c r="D3266" t="s">
        <v>92</v>
      </c>
      <c r="E3266" t="s">
        <v>149</v>
      </c>
      <c r="F3266" t="s">
        <v>7747</v>
      </c>
      <c r="G3266" t="s">
        <v>151</v>
      </c>
      <c r="H3266" t="s">
        <v>134</v>
      </c>
      <c r="I3266" t="s">
        <v>135</v>
      </c>
      <c r="J3266" t="s">
        <v>136</v>
      </c>
      <c r="K3266" t="s">
        <v>137</v>
      </c>
      <c r="L3266" t="s">
        <v>9361</v>
      </c>
      <c r="M3266" t="s">
        <v>9362</v>
      </c>
      <c r="N3266">
        <v>1.2727777769999999</v>
      </c>
      <c r="O3266">
        <v>0</v>
      </c>
      <c r="P3266">
        <v>196</v>
      </c>
      <c r="Q3266">
        <v>0</v>
      </c>
      <c r="R3266">
        <v>0</v>
      </c>
      <c r="S3266">
        <v>0</v>
      </c>
      <c r="T3266">
        <v>7</v>
      </c>
      <c r="U3266">
        <v>0</v>
      </c>
      <c r="V3266">
        <v>0</v>
      </c>
      <c r="W3266">
        <v>0</v>
      </c>
      <c r="X3266">
        <v>100.47108572900208</v>
      </c>
      <c r="Y3266">
        <v>0</v>
      </c>
      <c r="Z3266">
        <v>0</v>
      </c>
      <c r="AA3266">
        <v>0</v>
      </c>
      <c r="AB3266">
        <v>55.9459712224443</v>
      </c>
      <c r="AC3266">
        <v>0</v>
      </c>
      <c r="AD3266">
        <v>0</v>
      </c>
      <c r="AE3266">
        <v>156.4170569514464</v>
      </c>
    </row>
    <row r="3267" spans="1:31" x14ac:dyDescent="0.25">
      <c r="A3267">
        <v>1902873</v>
      </c>
      <c r="B3267">
        <v>1</v>
      </c>
      <c r="C3267" t="s">
        <v>80</v>
      </c>
      <c r="D3267" t="s">
        <v>108</v>
      </c>
      <c r="E3267" t="s">
        <v>131</v>
      </c>
      <c r="F3267" t="s">
        <v>9363</v>
      </c>
      <c r="G3267" t="s">
        <v>133</v>
      </c>
      <c r="H3267" t="s">
        <v>134</v>
      </c>
      <c r="I3267" t="s">
        <v>135</v>
      </c>
      <c r="J3267" t="s">
        <v>136</v>
      </c>
      <c r="K3267" t="s">
        <v>137</v>
      </c>
      <c r="L3267" t="s">
        <v>9364</v>
      </c>
      <c r="M3267" t="s">
        <v>9365</v>
      </c>
      <c r="N3267">
        <v>2.0625</v>
      </c>
      <c r="O3267">
        <v>0</v>
      </c>
      <c r="P3267">
        <v>0</v>
      </c>
      <c r="Q3267">
        <v>0</v>
      </c>
      <c r="R3267">
        <v>22</v>
      </c>
      <c r="S3267">
        <v>0</v>
      </c>
      <c r="T3267">
        <v>1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111.62096882274471</v>
      </c>
      <c r="AA3267">
        <v>0</v>
      </c>
      <c r="AB3267">
        <v>3.6054540409820621</v>
      </c>
      <c r="AC3267">
        <v>0</v>
      </c>
      <c r="AD3267">
        <v>0</v>
      </c>
      <c r="AE3267">
        <v>115.22642286372678</v>
      </c>
    </row>
    <row r="3268" spans="1:31" x14ac:dyDescent="0.25">
      <c r="A3268">
        <v>1902209</v>
      </c>
      <c r="B3268">
        <v>1</v>
      </c>
      <c r="C3268" t="s">
        <v>80</v>
      </c>
      <c r="D3268" t="s">
        <v>96</v>
      </c>
      <c r="E3268" t="s">
        <v>131</v>
      </c>
      <c r="F3268" t="s">
        <v>9366</v>
      </c>
      <c r="G3268" t="s">
        <v>283</v>
      </c>
      <c r="H3268" t="s">
        <v>134</v>
      </c>
      <c r="I3268" t="s">
        <v>135</v>
      </c>
      <c r="J3268" t="s">
        <v>136</v>
      </c>
      <c r="K3268" t="s">
        <v>137</v>
      </c>
      <c r="L3268" t="s">
        <v>9367</v>
      </c>
      <c r="M3268" t="s">
        <v>9368</v>
      </c>
      <c r="N3268">
        <v>6.2727777769999999</v>
      </c>
      <c r="O3268">
        <v>0</v>
      </c>
      <c r="P3268">
        <v>2</v>
      </c>
      <c r="Q3268">
        <v>0</v>
      </c>
      <c r="R3268">
        <v>0</v>
      </c>
      <c r="S3268">
        <v>0</v>
      </c>
      <c r="T3268">
        <v>4</v>
      </c>
      <c r="U3268">
        <v>0</v>
      </c>
      <c r="V3268">
        <v>0</v>
      </c>
      <c r="W3268">
        <v>0</v>
      </c>
      <c r="X3268">
        <v>32.385324312819392</v>
      </c>
      <c r="Y3268">
        <v>0</v>
      </c>
      <c r="Z3268">
        <v>0</v>
      </c>
      <c r="AA3268">
        <v>0</v>
      </c>
      <c r="AB3268">
        <v>462.2263451324846</v>
      </c>
      <c r="AC3268">
        <v>0</v>
      </c>
      <c r="AD3268">
        <v>0</v>
      </c>
      <c r="AE3268">
        <v>494.61166944530396</v>
      </c>
    </row>
    <row r="3269" spans="1:31" x14ac:dyDescent="0.25">
      <c r="A3269">
        <v>1902286</v>
      </c>
      <c r="B3269">
        <v>1</v>
      </c>
      <c r="C3269" t="s">
        <v>80</v>
      </c>
      <c r="D3269" t="s">
        <v>85</v>
      </c>
      <c r="E3269" t="s">
        <v>160</v>
      </c>
      <c r="F3269" t="s">
        <v>4099</v>
      </c>
      <c r="G3269" t="s">
        <v>162</v>
      </c>
      <c r="H3269" t="s">
        <v>134</v>
      </c>
      <c r="I3269" t="s">
        <v>135</v>
      </c>
      <c r="J3269" t="s">
        <v>136</v>
      </c>
      <c r="K3269" t="s">
        <v>137</v>
      </c>
      <c r="L3269" t="s">
        <v>9369</v>
      </c>
      <c r="M3269" t="s">
        <v>9370</v>
      </c>
      <c r="N3269">
        <v>1.9516666659999999</v>
      </c>
      <c r="O3269">
        <v>0</v>
      </c>
      <c r="P3269">
        <v>124</v>
      </c>
      <c r="Q3269">
        <v>0</v>
      </c>
      <c r="R3269">
        <v>0</v>
      </c>
      <c r="S3269">
        <v>0</v>
      </c>
      <c r="T3269">
        <v>68</v>
      </c>
      <c r="U3269">
        <v>0</v>
      </c>
      <c r="V3269">
        <v>0</v>
      </c>
      <c r="W3269">
        <v>0</v>
      </c>
      <c r="X3269">
        <v>68.1571015095343</v>
      </c>
      <c r="Y3269">
        <v>0</v>
      </c>
      <c r="Z3269">
        <v>0</v>
      </c>
      <c r="AA3269">
        <v>0</v>
      </c>
      <c r="AB3269">
        <v>175.96724873871298</v>
      </c>
      <c r="AC3269">
        <v>0</v>
      </c>
      <c r="AD3269">
        <v>0</v>
      </c>
      <c r="AE3269">
        <v>244.12435024824728</v>
      </c>
    </row>
    <row r="3270" spans="1:31" x14ac:dyDescent="0.25">
      <c r="A3270">
        <v>1902764</v>
      </c>
      <c r="B3270">
        <v>1</v>
      </c>
      <c r="C3270" t="s">
        <v>80</v>
      </c>
      <c r="D3270" t="s">
        <v>104</v>
      </c>
      <c r="E3270" t="s">
        <v>131</v>
      </c>
      <c r="F3270" t="s">
        <v>473</v>
      </c>
      <c r="G3270" t="s">
        <v>133</v>
      </c>
      <c r="H3270" t="s">
        <v>134</v>
      </c>
      <c r="I3270" t="s">
        <v>135</v>
      </c>
      <c r="J3270" t="s">
        <v>136</v>
      </c>
      <c r="K3270" t="s">
        <v>137</v>
      </c>
      <c r="L3270" t="s">
        <v>9371</v>
      </c>
      <c r="M3270" t="s">
        <v>9372</v>
      </c>
      <c r="N3270">
        <v>2.335555555</v>
      </c>
      <c r="O3270">
        <v>0</v>
      </c>
      <c r="P3270">
        <v>34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21.543779146679853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21.543779146679853</v>
      </c>
    </row>
    <row r="3271" spans="1:31" x14ac:dyDescent="0.25">
      <c r="A3271">
        <v>1902810</v>
      </c>
      <c r="B3271">
        <v>1</v>
      </c>
      <c r="C3271" t="s">
        <v>81</v>
      </c>
      <c r="D3271" t="s">
        <v>118</v>
      </c>
      <c r="E3271" t="s">
        <v>131</v>
      </c>
      <c r="F3271" t="s">
        <v>9373</v>
      </c>
      <c r="G3271" t="s">
        <v>133</v>
      </c>
      <c r="H3271" t="s">
        <v>134</v>
      </c>
      <c r="I3271" t="s">
        <v>135</v>
      </c>
      <c r="J3271" t="s">
        <v>136</v>
      </c>
      <c r="K3271" t="s">
        <v>137</v>
      </c>
      <c r="L3271" t="s">
        <v>9374</v>
      </c>
      <c r="M3271" t="s">
        <v>9375</v>
      </c>
      <c r="N3271">
        <v>0.42972222199999999</v>
      </c>
      <c r="O3271">
        <v>0</v>
      </c>
      <c r="P3271">
        <v>225</v>
      </c>
      <c r="Q3271">
        <v>0</v>
      </c>
      <c r="R3271">
        <v>0</v>
      </c>
      <c r="S3271">
        <v>0</v>
      </c>
      <c r="T3271">
        <v>15</v>
      </c>
      <c r="U3271">
        <v>0</v>
      </c>
      <c r="V3271">
        <v>1</v>
      </c>
      <c r="W3271">
        <v>0</v>
      </c>
      <c r="X3271">
        <v>25.470330768142112</v>
      </c>
      <c r="Y3271">
        <v>0</v>
      </c>
      <c r="Z3271">
        <v>0</v>
      </c>
      <c r="AA3271">
        <v>0</v>
      </c>
      <c r="AB3271">
        <v>7.3872013377043375</v>
      </c>
      <c r="AC3271">
        <v>0</v>
      </c>
      <c r="AD3271">
        <v>5.4345772021815053</v>
      </c>
      <c r="AE3271">
        <v>38.29210930802796</v>
      </c>
    </row>
    <row r="3272" spans="1:31" x14ac:dyDescent="0.25">
      <c r="A3272">
        <v>1902624</v>
      </c>
      <c r="B3272">
        <v>1</v>
      </c>
      <c r="C3272" t="s">
        <v>80</v>
      </c>
      <c r="D3272" t="s">
        <v>82</v>
      </c>
      <c r="E3272" t="s">
        <v>131</v>
      </c>
      <c r="F3272" t="s">
        <v>9376</v>
      </c>
      <c r="G3272" t="s">
        <v>133</v>
      </c>
      <c r="H3272" t="s">
        <v>134</v>
      </c>
      <c r="I3272" t="s">
        <v>135</v>
      </c>
      <c r="J3272" t="s">
        <v>136</v>
      </c>
      <c r="K3272" t="s">
        <v>137</v>
      </c>
      <c r="L3272" t="s">
        <v>9377</v>
      </c>
      <c r="M3272" t="s">
        <v>9378</v>
      </c>
      <c r="N3272">
        <v>4.9625000000000004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17</v>
      </c>
      <c r="U3272">
        <v>0</v>
      </c>
      <c r="V3272">
        <v>1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216.40603287064874</v>
      </c>
      <c r="AC3272">
        <v>0</v>
      </c>
      <c r="AD3272">
        <v>12.411688806285191</v>
      </c>
      <c r="AE3272">
        <v>228.81772167693393</v>
      </c>
    </row>
    <row r="3273" spans="1:31" x14ac:dyDescent="0.25">
      <c r="A3273">
        <v>1902910</v>
      </c>
      <c r="B3273">
        <v>1</v>
      </c>
      <c r="C3273" t="s">
        <v>80</v>
      </c>
      <c r="D3273" t="s">
        <v>103</v>
      </c>
      <c r="E3273" t="s">
        <v>149</v>
      </c>
      <c r="F3273" t="s">
        <v>2622</v>
      </c>
      <c r="G3273" t="s">
        <v>151</v>
      </c>
      <c r="H3273" t="s">
        <v>134</v>
      </c>
      <c r="I3273" t="s">
        <v>135</v>
      </c>
      <c r="J3273" t="s">
        <v>136</v>
      </c>
      <c r="K3273" t="s">
        <v>137</v>
      </c>
      <c r="L3273" t="s">
        <v>9379</v>
      </c>
      <c r="M3273" t="s">
        <v>9380</v>
      </c>
      <c r="N3273">
        <v>0.4</v>
      </c>
      <c r="O3273">
        <v>0</v>
      </c>
      <c r="P3273">
        <v>467</v>
      </c>
      <c r="Q3273">
        <v>0</v>
      </c>
      <c r="R3273">
        <v>0</v>
      </c>
      <c r="S3273">
        <v>0</v>
      </c>
      <c r="T3273">
        <v>50</v>
      </c>
      <c r="U3273">
        <v>0</v>
      </c>
      <c r="V3273">
        <v>0</v>
      </c>
      <c r="W3273">
        <v>0</v>
      </c>
      <c r="X3273">
        <v>69.952472430287472</v>
      </c>
      <c r="Y3273">
        <v>0</v>
      </c>
      <c r="Z3273">
        <v>0</v>
      </c>
      <c r="AA3273">
        <v>0</v>
      </c>
      <c r="AB3273">
        <v>29.544290529026956</v>
      </c>
      <c r="AC3273">
        <v>0</v>
      </c>
      <c r="AD3273">
        <v>0</v>
      </c>
      <c r="AE3273">
        <v>99.496762959314424</v>
      </c>
    </row>
    <row r="3274" spans="1:31" x14ac:dyDescent="0.25">
      <c r="A3274">
        <v>1902226</v>
      </c>
      <c r="B3274">
        <v>1</v>
      </c>
      <c r="C3274" t="s">
        <v>81</v>
      </c>
      <c r="D3274" t="s">
        <v>114</v>
      </c>
      <c r="E3274" t="s">
        <v>131</v>
      </c>
      <c r="F3274" t="s">
        <v>9381</v>
      </c>
      <c r="G3274" t="s">
        <v>202</v>
      </c>
      <c r="H3274" t="s">
        <v>134</v>
      </c>
      <c r="I3274" t="s">
        <v>135</v>
      </c>
      <c r="J3274" t="s">
        <v>136</v>
      </c>
      <c r="K3274" t="s">
        <v>203</v>
      </c>
      <c r="L3274" t="s">
        <v>9382</v>
      </c>
      <c r="M3274" t="s">
        <v>9383</v>
      </c>
      <c r="N3274">
        <v>1.694590555</v>
      </c>
      <c r="O3274">
        <v>0</v>
      </c>
      <c r="P3274">
        <v>2</v>
      </c>
      <c r="Q3274">
        <v>0</v>
      </c>
      <c r="R3274">
        <v>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0.5648319110332799</v>
      </c>
      <c r="Y3274">
        <v>0</v>
      </c>
      <c r="Z3274">
        <v>0.98407723585486018</v>
      </c>
      <c r="AA3274">
        <v>0</v>
      </c>
      <c r="AB3274">
        <v>0</v>
      </c>
      <c r="AC3274">
        <v>0</v>
      </c>
      <c r="AD3274">
        <v>0</v>
      </c>
      <c r="AE3274">
        <v>1.54890914688814</v>
      </c>
    </row>
    <row r="3275" spans="1:31" x14ac:dyDescent="0.25">
      <c r="A3275">
        <v>1902223</v>
      </c>
      <c r="B3275">
        <v>1</v>
      </c>
      <c r="C3275" t="s">
        <v>80</v>
      </c>
      <c r="D3275" t="s">
        <v>100</v>
      </c>
      <c r="E3275" t="s">
        <v>171</v>
      </c>
      <c r="F3275" t="s">
        <v>9384</v>
      </c>
      <c r="G3275" t="s">
        <v>202</v>
      </c>
      <c r="H3275" t="s">
        <v>157</v>
      </c>
      <c r="I3275" t="s">
        <v>135</v>
      </c>
      <c r="J3275" t="s">
        <v>136</v>
      </c>
      <c r="K3275" t="s">
        <v>203</v>
      </c>
      <c r="L3275" t="s">
        <v>9385</v>
      </c>
      <c r="M3275" t="s">
        <v>9386</v>
      </c>
      <c r="N3275">
        <v>6.5359833329999999</v>
      </c>
      <c r="O3275">
        <v>0</v>
      </c>
      <c r="P3275">
        <v>0</v>
      </c>
      <c r="Q3275">
        <v>1</v>
      </c>
      <c r="R3275">
        <v>0</v>
      </c>
      <c r="S3275">
        <v>3</v>
      </c>
      <c r="T3275">
        <v>0</v>
      </c>
      <c r="U3275">
        <v>1</v>
      </c>
      <c r="V3275">
        <v>0</v>
      </c>
      <c r="W3275">
        <v>0</v>
      </c>
      <c r="X3275">
        <v>0</v>
      </c>
      <c r="Y3275">
        <v>53.37844753939185</v>
      </c>
      <c r="Z3275">
        <v>0</v>
      </c>
      <c r="AA3275">
        <v>31.788076890975834</v>
      </c>
      <c r="AB3275">
        <v>0</v>
      </c>
      <c r="AC3275">
        <v>1107.5203667804185</v>
      </c>
      <c r="AD3275">
        <v>0</v>
      </c>
      <c r="AE3275">
        <v>1192.6868912107861</v>
      </c>
    </row>
    <row r="3276" spans="1:31" x14ac:dyDescent="0.25">
      <c r="A3276">
        <v>1902913</v>
      </c>
      <c r="B3276">
        <v>1</v>
      </c>
      <c r="C3276" t="s">
        <v>80</v>
      </c>
      <c r="D3276" t="s">
        <v>104</v>
      </c>
      <c r="E3276" t="s">
        <v>160</v>
      </c>
      <c r="F3276" t="s">
        <v>9387</v>
      </c>
      <c r="G3276" t="s">
        <v>162</v>
      </c>
      <c r="H3276" t="s">
        <v>134</v>
      </c>
      <c r="I3276" t="s">
        <v>135</v>
      </c>
      <c r="J3276" t="s">
        <v>136</v>
      </c>
      <c r="K3276" t="s">
        <v>137</v>
      </c>
      <c r="L3276" t="s">
        <v>9388</v>
      </c>
      <c r="M3276" t="s">
        <v>9389</v>
      </c>
      <c r="N3276">
        <v>1.8447222219999999</v>
      </c>
      <c r="O3276">
        <v>0</v>
      </c>
      <c r="P3276">
        <v>35</v>
      </c>
      <c r="Q3276">
        <v>0</v>
      </c>
      <c r="R3276">
        <v>0</v>
      </c>
      <c r="S3276">
        <v>0</v>
      </c>
      <c r="T3276">
        <v>4</v>
      </c>
      <c r="U3276">
        <v>0</v>
      </c>
      <c r="V3276">
        <v>0</v>
      </c>
      <c r="W3276">
        <v>0</v>
      </c>
      <c r="X3276">
        <v>21.481178115739436</v>
      </c>
      <c r="Y3276">
        <v>0</v>
      </c>
      <c r="Z3276">
        <v>0</v>
      </c>
      <c r="AA3276">
        <v>0</v>
      </c>
      <c r="AB3276">
        <v>7.846902521374659</v>
      </c>
      <c r="AC3276">
        <v>0</v>
      </c>
      <c r="AD3276">
        <v>0</v>
      </c>
      <c r="AE3276">
        <v>29.328080637114095</v>
      </c>
    </row>
    <row r="3277" spans="1:31" x14ac:dyDescent="0.25">
      <c r="A3277">
        <v>1902372</v>
      </c>
      <c r="B3277">
        <v>1</v>
      </c>
      <c r="C3277" t="s">
        <v>81</v>
      </c>
      <c r="D3277" t="s">
        <v>113</v>
      </c>
      <c r="E3277" t="s">
        <v>131</v>
      </c>
      <c r="F3277" t="s">
        <v>9390</v>
      </c>
      <c r="G3277" t="s">
        <v>372</v>
      </c>
      <c r="H3277" t="s">
        <v>134</v>
      </c>
      <c r="I3277" t="s">
        <v>135</v>
      </c>
      <c r="J3277" t="s">
        <v>136</v>
      </c>
      <c r="K3277" t="s">
        <v>137</v>
      </c>
      <c r="L3277" t="s">
        <v>9391</v>
      </c>
      <c r="M3277" t="s">
        <v>9392</v>
      </c>
      <c r="N3277">
        <v>4.2086111109999997</v>
      </c>
      <c r="O3277">
        <v>0</v>
      </c>
      <c r="P3277">
        <v>47</v>
      </c>
      <c r="Q3277">
        <v>0</v>
      </c>
      <c r="R3277">
        <v>2</v>
      </c>
      <c r="S3277">
        <v>0</v>
      </c>
      <c r="T3277">
        <v>4</v>
      </c>
      <c r="U3277">
        <v>0</v>
      </c>
      <c r="V3277">
        <v>0</v>
      </c>
      <c r="W3277">
        <v>0</v>
      </c>
      <c r="X3277">
        <v>50.190988286936495</v>
      </c>
      <c r="Y3277">
        <v>0</v>
      </c>
      <c r="Z3277">
        <v>26.522480259402993</v>
      </c>
      <c r="AA3277">
        <v>0</v>
      </c>
      <c r="AB3277">
        <v>2.7997963098226282</v>
      </c>
      <c r="AC3277">
        <v>0</v>
      </c>
      <c r="AD3277">
        <v>0</v>
      </c>
      <c r="AE3277">
        <v>79.51326485616211</v>
      </c>
    </row>
    <row r="3278" spans="1:31" x14ac:dyDescent="0.25">
      <c r="A3278">
        <v>1902604</v>
      </c>
      <c r="B3278">
        <v>1</v>
      </c>
      <c r="C3278" t="s">
        <v>81</v>
      </c>
      <c r="D3278" t="s">
        <v>118</v>
      </c>
      <c r="E3278" t="s">
        <v>160</v>
      </c>
      <c r="F3278" t="s">
        <v>9393</v>
      </c>
      <c r="G3278" t="s">
        <v>162</v>
      </c>
      <c r="H3278" t="s">
        <v>134</v>
      </c>
      <c r="I3278" t="s">
        <v>135</v>
      </c>
      <c r="J3278" t="s">
        <v>136</v>
      </c>
      <c r="K3278" t="s">
        <v>137</v>
      </c>
      <c r="L3278" t="s">
        <v>9394</v>
      </c>
      <c r="M3278" t="s">
        <v>9395</v>
      </c>
      <c r="N3278">
        <v>1.833611111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51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188.51420700092797</v>
      </c>
      <c r="AC3278">
        <v>0</v>
      </c>
      <c r="AD3278">
        <v>0</v>
      </c>
      <c r="AE3278">
        <v>188.51420700092797</v>
      </c>
    </row>
    <row r="3279" spans="1:31" x14ac:dyDescent="0.25">
      <c r="A3279">
        <v>1902770</v>
      </c>
      <c r="B3279">
        <v>1</v>
      </c>
      <c r="C3279" t="s">
        <v>80</v>
      </c>
      <c r="D3279" t="s">
        <v>96</v>
      </c>
      <c r="E3279" t="s">
        <v>160</v>
      </c>
      <c r="F3279" t="s">
        <v>9396</v>
      </c>
      <c r="G3279" t="s">
        <v>162</v>
      </c>
      <c r="H3279" t="s">
        <v>134</v>
      </c>
      <c r="I3279" t="s">
        <v>135</v>
      </c>
      <c r="J3279" t="s">
        <v>136</v>
      </c>
      <c r="K3279" t="s">
        <v>137</v>
      </c>
      <c r="L3279" t="s">
        <v>9397</v>
      </c>
      <c r="M3279" t="s">
        <v>9398</v>
      </c>
      <c r="N3279">
        <v>3.2516666660000002</v>
      </c>
      <c r="O3279">
        <v>0</v>
      </c>
      <c r="P3279">
        <v>25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64.06765417293839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64.06765417293839</v>
      </c>
    </row>
    <row r="3280" spans="1:31" x14ac:dyDescent="0.25">
      <c r="A3280">
        <v>1902057</v>
      </c>
      <c r="B3280">
        <v>1</v>
      </c>
      <c r="C3280" t="s">
        <v>81</v>
      </c>
      <c r="D3280" t="s">
        <v>123</v>
      </c>
      <c r="E3280" t="s">
        <v>131</v>
      </c>
      <c r="F3280" t="s">
        <v>4837</v>
      </c>
      <c r="G3280" t="s">
        <v>1349</v>
      </c>
      <c r="H3280" t="s">
        <v>134</v>
      </c>
      <c r="I3280" t="s">
        <v>135</v>
      </c>
      <c r="J3280" t="s">
        <v>136</v>
      </c>
      <c r="K3280" t="s">
        <v>137</v>
      </c>
      <c r="L3280" t="s">
        <v>9399</v>
      </c>
      <c r="M3280" t="s">
        <v>9400</v>
      </c>
      <c r="N3280">
        <v>1.460555555</v>
      </c>
      <c r="O3280">
        <v>0</v>
      </c>
      <c r="P3280">
        <v>143</v>
      </c>
      <c r="Q3280">
        <v>0</v>
      </c>
      <c r="R3280">
        <v>0</v>
      </c>
      <c r="S3280">
        <v>0</v>
      </c>
      <c r="T3280">
        <v>12</v>
      </c>
      <c r="U3280">
        <v>0</v>
      </c>
      <c r="V3280">
        <v>0</v>
      </c>
      <c r="W3280">
        <v>0</v>
      </c>
      <c r="X3280">
        <v>39.248614218790259</v>
      </c>
      <c r="Y3280">
        <v>0</v>
      </c>
      <c r="Z3280">
        <v>0</v>
      </c>
      <c r="AA3280">
        <v>0</v>
      </c>
      <c r="AB3280">
        <v>3.7953432566564946</v>
      </c>
      <c r="AC3280">
        <v>0</v>
      </c>
      <c r="AD3280">
        <v>0</v>
      </c>
      <c r="AE3280">
        <v>43.043957475446753</v>
      </c>
    </row>
    <row r="3281" spans="1:31" x14ac:dyDescent="0.25">
      <c r="A3281">
        <v>1902392</v>
      </c>
      <c r="B3281">
        <v>1</v>
      </c>
      <c r="C3281" t="s">
        <v>80</v>
      </c>
      <c r="D3281" t="s">
        <v>90</v>
      </c>
      <c r="E3281" t="s">
        <v>131</v>
      </c>
      <c r="F3281" t="s">
        <v>6250</v>
      </c>
      <c r="G3281" t="s">
        <v>133</v>
      </c>
      <c r="H3281" t="s">
        <v>134</v>
      </c>
      <c r="I3281" t="s">
        <v>135</v>
      </c>
      <c r="J3281" t="s">
        <v>136</v>
      </c>
      <c r="K3281" t="s">
        <v>137</v>
      </c>
      <c r="L3281" t="s">
        <v>9401</v>
      </c>
      <c r="M3281" t="s">
        <v>9402</v>
      </c>
      <c r="N3281">
        <v>4.625277777</v>
      </c>
      <c r="O3281">
        <v>0</v>
      </c>
      <c r="P3281">
        <v>21</v>
      </c>
      <c r="Q3281">
        <v>0</v>
      </c>
      <c r="R3281">
        <v>0</v>
      </c>
      <c r="S3281">
        <v>0</v>
      </c>
      <c r="T3281">
        <v>50</v>
      </c>
      <c r="U3281">
        <v>0</v>
      </c>
      <c r="V3281">
        <v>1</v>
      </c>
      <c r="W3281">
        <v>0</v>
      </c>
      <c r="X3281">
        <v>26.523294091737171</v>
      </c>
      <c r="Y3281">
        <v>0</v>
      </c>
      <c r="Z3281">
        <v>0</v>
      </c>
      <c r="AA3281">
        <v>0</v>
      </c>
      <c r="AB3281">
        <v>290.14733186356261</v>
      </c>
      <c r="AC3281">
        <v>0</v>
      </c>
      <c r="AD3281">
        <v>407.45626526089279</v>
      </c>
      <c r="AE3281">
        <v>724.12689121619258</v>
      </c>
    </row>
    <row r="3282" spans="1:31" x14ac:dyDescent="0.25">
      <c r="A3282">
        <v>1902435</v>
      </c>
      <c r="B3282">
        <v>1</v>
      </c>
      <c r="C3282" t="s">
        <v>80</v>
      </c>
      <c r="D3282" t="s">
        <v>96</v>
      </c>
      <c r="E3282" t="s">
        <v>140</v>
      </c>
      <c r="F3282" t="s">
        <v>9403</v>
      </c>
      <c r="G3282" t="s">
        <v>146</v>
      </c>
      <c r="H3282" t="s">
        <v>134</v>
      </c>
      <c r="I3282" t="s">
        <v>135</v>
      </c>
      <c r="J3282" t="s">
        <v>136</v>
      </c>
      <c r="K3282" t="s">
        <v>137</v>
      </c>
      <c r="L3282" t="s">
        <v>9404</v>
      </c>
      <c r="M3282" t="s">
        <v>9405</v>
      </c>
      <c r="N3282">
        <v>5.9136111109999998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7.5142013583540717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7.5142013583540717</v>
      </c>
    </row>
    <row r="3283" spans="1:31" x14ac:dyDescent="0.25">
      <c r="A3283">
        <v>1902412</v>
      </c>
      <c r="B3283">
        <v>1</v>
      </c>
      <c r="C3283" t="s">
        <v>80</v>
      </c>
      <c r="D3283" t="s">
        <v>88</v>
      </c>
      <c r="E3283" t="s">
        <v>140</v>
      </c>
      <c r="F3283" t="s">
        <v>9406</v>
      </c>
      <c r="G3283" t="s">
        <v>342</v>
      </c>
      <c r="H3283" t="s">
        <v>134</v>
      </c>
      <c r="I3283" t="s">
        <v>135</v>
      </c>
      <c r="J3283" t="s">
        <v>136</v>
      </c>
      <c r="K3283" t="s">
        <v>137</v>
      </c>
      <c r="L3283" t="s">
        <v>9407</v>
      </c>
      <c r="M3283" t="s">
        <v>9408</v>
      </c>
      <c r="N3283">
        <v>6.2802777770000002</v>
      </c>
      <c r="O3283">
        <v>0</v>
      </c>
      <c r="P3283">
        <v>4</v>
      </c>
      <c r="Q3283">
        <v>0</v>
      </c>
      <c r="R3283">
        <v>0</v>
      </c>
      <c r="S3283">
        <v>0</v>
      </c>
      <c r="T3283">
        <v>3</v>
      </c>
      <c r="U3283">
        <v>0</v>
      </c>
      <c r="V3283">
        <v>0</v>
      </c>
      <c r="W3283">
        <v>0</v>
      </c>
      <c r="X3283">
        <v>10.148345541416244</v>
      </c>
      <c r="Y3283">
        <v>0</v>
      </c>
      <c r="Z3283">
        <v>0</v>
      </c>
      <c r="AA3283">
        <v>0</v>
      </c>
      <c r="AB3283">
        <v>61.449549444642507</v>
      </c>
      <c r="AC3283">
        <v>0</v>
      </c>
      <c r="AD3283">
        <v>0</v>
      </c>
      <c r="AE3283">
        <v>71.597894986058748</v>
      </c>
    </row>
    <row r="3284" spans="1:31" x14ac:dyDescent="0.25">
      <c r="A3284">
        <v>1902535</v>
      </c>
      <c r="B3284">
        <v>1</v>
      </c>
      <c r="C3284" t="s">
        <v>80</v>
      </c>
      <c r="D3284" t="s">
        <v>92</v>
      </c>
      <c r="E3284" t="s">
        <v>160</v>
      </c>
      <c r="F3284" t="s">
        <v>9409</v>
      </c>
      <c r="G3284" t="s">
        <v>326</v>
      </c>
      <c r="H3284" t="s">
        <v>134</v>
      </c>
      <c r="I3284" t="s">
        <v>135</v>
      </c>
      <c r="J3284" t="s">
        <v>136</v>
      </c>
      <c r="K3284" t="s">
        <v>137</v>
      </c>
      <c r="L3284" t="s">
        <v>9410</v>
      </c>
      <c r="M3284" t="s">
        <v>9411</v>
      </c>
      <c r="N3284">
        <v>0.40611111100000002</v>
      </c>
      <c r="O3284">
        <v>0</v>
      </c>
      <c r="P3284">
        <v>84</v>
      </c>
      <c r="Q3284">
        <v>0</v>
      </c>
      <c r="R3284">
        <v>1</v>
      </c>
      <c r="S3284">
        <v>0</v>
      </c>
      <c r="T3284">
        <v>21</v>
      </c>
      <c r="U3284">
        <v>0</v>
      </c>
      <c r="V3284">
        <v>0</v>
      </c>
      <c r="W3284">
        <v>0</v>
      </c>
      <c r="X3284">
        <v>9.2741261812219538</v>
      </c>
      <c r="Y3284">
        <v>0</v>
      </c>
      <c r="Z3284">
        <v>6.2450609932266669E-3</v>
      </c>
      <c r="AA3284">
        <v>0</v>
      </c>
      <c r="AB3284">
        <v>10.44655057701179</v>
      </c>
      <c r="AC3284">
        <v>0</v>
      </c>
      <c r="AD3284">
        <v>0</v>
      </c>
      <c r="AE3284">
        <v>19.72692181922697</v>
      </c>
    </row>
    <row r="3285" spans="1:31" x14ac:dyDescent="0.25">
      <c r="A3285">
        <v>1902037</v>
      </c>
      <c r="B3285">
        <v>1</v>
      </c>
      <c r="C3285" t="s">
        <v>80</v>
      </c>
      <c r="D3285" t="s">
        <v>93</v>
      </c>
      <c r="E3285" t="s">
        <v>131</v>
      </c>
      <c r="F3285" t="s">
        <v>9412</v>
      </c>
      <c r="G3285" t="s">
        <v>133</v>
      </c>
      <c r="H3285" t="s">
        <v>134</v>
      </c>
      <c r="I3285" t="s">
        <v>135</v>
      </c>
      <c r="J3285" t="s">
        <v>136</v>
      </c>
      <c r="K3285" t="s">
        <v>137</v>
      </c>
      <c r="L3285" t="s">
        <v>9413</v>
      </c>
      <c r="M3285" t="s">
        <v>9414</v>
      </c>
      <c r="N3285">
        <v>2.1261111110000002</v>
      </c>
      <c r="O3285">
        <v>0</v>
      </c>
      <c r="P3285">
        <v>137</v>
      </c>
      <c r="Q3285">
        <v>0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0</v>
      </c>
      <c r="X3285">
        <v>65.15397424667799</v>
      </c>
      <c r="Y3285">
        <v>0</v>
      </c>
      <c r="Z3285">
        <v>0</v>
      </c>
      <c r="AA3285">
        <v>0</v>
      </c>
      <c r="AB3285">
        <v>0.68233240180804422</v>
      </c>
      <c r="AC3285">
        <v>0</v>
      </c>
      <c r="AD3285">
        <v>0</v>
      </c>
      <c r="AE3285">
        <v>65.83630664848603</v>
      </c>
    </row>
    <row r="3286" spans="1:31" x14ac:dyDescent="0.25">
      <c r="A3286">
        <v>1902584</v>
      </c>
      <c r="B3286">
        <v>1</v>
      </c>
      <c r="C3286" t="s">
        <v>81</v>
      </c>
      <c r="D3286" t="s">
        <v>128</v>
      </c>
      <c r="E3286" t="s">
        <v>131</v>
      </c>
      <c r="F3286" t="s">
        <v>9415</v>
      </c>
      <c r="G3286" t="s">
        <v>133</v>
      </c>
      <c r="H3286" t="s">
        <v>134</v>
      </c>
      <c r="I3286" t="s">
        <v>135</v>
      </c>
      <c r="J3286" t="s">
        <v>136</v>
      </c>
      <c r="K3286" t="s">
        <v>137</v>
      </c>
      <c r="L3286" t="s">
        <v>9416</v>
      </c>
      <c r="M3286" t="s">
        <v>9417</v>
      </c>
      <c r="N3286">
        <v>6.6174999999999997</v>
      </c>
      <c r="O3286">
        <v>0</v>
      </c>
      <c r="P3286">
        <v>107</v>
      </c>
      <c r="Q3286">
        <v>0</v>
      </c>
      <c r="R3286">
        <v>2</v>
      </c>
      <c r="S3286">
        <v>0</v>
      </c>
      <c r="T3286">
        <v>2</v>
      </c>
      <c r="U3286">
        <v>0</v>
      </c>
      <c r="V3286">
        <v>0</v>
      </c>
      <c r="W3286">
        <v>0</v>
      </c>
      <c r="X3286">
        <v>174.93065403770456</v>
      </c>
      <c r="Y3286">
        <v>0</v>
      </c>
      <c r="Z3286">
        <v>4.8117044546300001</v>
      </c>
      <c r="AA3286">
        <v>0</v>
      </c>
      <c r="AB3286">
        <v>26.76529532616555</v>
      </c>
      <c r="AC3286">
        <v>0</v>
      </c>
      <c r="AD3286">
        <v>0</v>
      </c>
      <c r="AE3286">
        <v>206.5076538185001</v>
      </c>
    </row>
    <row r="3287" spans="1:31" x14ac:dyDescent="0.25">
      <c r="A3287">
        <v>1902727</v>
      </c>
      <c r="B3287">
        <v>1</v>
      </c>
      <c r="C3287" t="s">
        <v>80</v>
      </c>
      <c r="D3287" t="s">
        <v>82</v>
      </c>
      <c r="E3287" t="s">
        <v>160</v>
      </c>
      <c r="F3287" t="s">
        <v>435</v>
      </c>
      <c r="G3287" t="s">
        <v>133</v>
      </c>
      <c r="H3287" t="s">
        <v>134</v>
      </c>
      <c r="I3287" t="s">
        <v>135</v>
      </c>
      <c r="J3287" t="s">
        <v>136</v>
      </c>
      <c r="K3287" t="s">
        <v>137</v>
      </c>
      <c r="L3287" t="s">
        <v>9418</v>
      </c>
      <c r="M3287" t="s">
        <v>9419</v>
      </c>
      <c r="N3287">
        <v>2.2088888880000002</v>
      </c>
      <c r="O3287">
        <v>0</v>
      </c>
      <c r="P3287">
        <v>7</v>
      </c>
      <c r="Q3287">
        <v>0</v>
      </c>
      <c r="R3287">
        <v>0</v>
      </c>
      <c r="S3287">
        <v>0</v>
      </c>
      <c r="T3287">
        <v>23</v>
      </c>
      <c r="U3287">
        <v>0</v>
      </c>
      <c r="V3287">
        <v>0</v>
      </c>
      <c r="W3287">
        <v>0</v>
      </c>
      <c r="X3287">
        <v>16.469116000991136</v>
      </c>
      <c r="Y3287">
        <v>0</v>
      </c>
      <c r="Z3287">
        <v>0</v>
      </c>
      <c r="AA3287">
        <v>0</v>
      </c>
      <c r="AB3287">
        <v>240.99345285282286</v>
      </c>
      <c r="AC3287">
        <v>0</v>
      </c>
      <c r="AD3287">
        <v>0</v>
      </c>
      <c r="AE3287">
        <v>257.46256885381399</v>
      </c>
    </row>
    <row r="3288" spans="1:31" x14ac:dyDescent="0.25">
      <c r="A3288">
        <v>1902349</v>
      </c>
      <c r="B3288">
        <v>1</v>
      </c>
      <c r="C3288" t="s">
        <v>81</v>
      </c>
      <c r="D3288" t="s">
        <v>127</v>
      </c>
      <c r="E3288" t="s">
        <v>190</v>
      </c>
      <c r="F3288" t="s">
        <v>9420</v>
      </c>
      <c r="G3288" t="s">
        <v>156</v>
      </c>
      <c r="H3288" t="s">
        <v>157</v>
      </c>
      <c r="I3288" t="s">
        <v>135</v>
      </c>
      <c r="J3288" t="s">
        <v>136</v>
      </c>
      <c r="K3288" t="s">
        <v>137</v>
      </c>
      <c r="L3288" t="s">
        <v>9421</v>
      </c>
      <c r="M3288" t="s">
        <v>9422</v>
      </c>
      <c r="N3288">
        <v>2.3925000000000001</v>
      </c>
      <c r="O3288">
        <v>0</v>
      </c>
      <c r="P3288">
        <v>357</v>
      </c>
      <c r="Q3288">
        <v>1</v>
      </c>
      <c r="R3288">
        <v>31</v>
      </c>
      <c r="S3288">
        <v>0</v>
      </c>
      <c r="T3288">
        <v>52</v>
      </c>
      <c r="U3288">
        <v>0</v>
      </c>
      <c r="V3288">
        <v>0</v>
      </c>
      <c r="W3288">
        <v>0</v>
      </c>
      <c r="X3288">
        <v>170.31892824098665</v>
      </c>
      <c r="Y3288">
        <v>7.8512343936641971</v>
      </c>
      <c r="Z3288">
        <v>85.032998122653936</v>
      </c>
      <c r="AA3288">
        <v>0</v>
      </c>
      <c r="AB3288">
        <v>115.22998368358641</v>
      </c>
      <c r="AC3288">
        <v>0</v>
      </c>
      <c r="AD3288">
        <v>0</v>
      </c>
      <c r="AE3288">
        <v>378.43314444089117</v>
      </c>
    </row>
    <row r="3289" spans="1:31" x14ac:dyDescent="0.25">
      <c r="A3289">
        <v>1902847</v>
      </c>
      <c r="B3289">
        <v>1</v>
      </c>
      <c r="C3289" t="s">
        <v>80</v>
      </c>
      <c r="D3289" t="s">
        <v>104</v>
      </c>
      <c r="E3289" t="s">
        <v>131</v>
      </c>
      <c r="F3289" t="s">
        <v>2525</v>
      </c>
      <c r="G3289" t="s">
        <v>133</v>
      </c>
      <c r="H3289" t="s">
        <v>134</v>
      </c>
      <c r="I3289" t="s">
        <v>135</v>
      </c>
      <c r="J3289" t="s">
        <v>136</v>
      </c>
      <c r="K3289" t="s">
        <v>137</v>
      </c>
      <c r="L3289" t="s">
        <v>9423</v>
      </c>
      <c r="M3289" t="s">
        <v>9424</v>
      </c>
      <c r="N3289">
        <v>0.81722222200000005</v>
      </c>
      <c r="O3289">
        <v>0</v>
      </c>
      <c r="P3289">
        <v>385</v>
      </c>
      <c r="Q3289">
        <v>0</v>
      </c>
      <c r="R3289">
        <v>6</v>
      </c>
      <c r="S3289">
        <v>0</v>
      </c>
      <c r="T3289">
        <v>9</v>
      </c>
      <c r="U3289">
        <v>0</v>
      </c>
      <c r="V3289">
        <v>0</v>
      </c>
      <c r="W3289">
        <v>0</v>
      </c>
      <c r="X3289">
        <v>78.80279573176341</v>
      </c>
      <c r="Y3289">
        <v>0</v>
      </c>
      <c r="Z3289">
        <v>1.1793065530246634</v>
      </c>
      <c r="AA3289">
        <v>0</v>
      </c>
      <c r="AB3289">
        <v>2.2944909812184204</v>
      </c>
      <c r="AC3289">
        <v>0</v>
      </c>
      <c r="AD3289">
        <v>0</v>
      </c>
      <c r="AE3289">
        <v>82.276593266006486</v>
      </c>
    </row>
    <row r="3290" spans="1:31" x14ac:dyDescent="0.25">
      <c r="A3290">
        <v>1902833</v>
      </c>
      <c r="B3290">
        <v>1</v>
      </c>
      <c r="C3290" t="s">
        <v>80</v>
      </c>
      <c r="D3290" t="s">
        <v>87</v>
      </c>
      <c r="E3290" t="s">
        <v>149</v>
      </c>
      <c r="F3290" t="s">
        <v>8987</v>
      </c>
      <c r="G3290" t="s">
        <v>151</v>
      </c>
      <c r="H3290" t="s">
        <v>134</v>
      </c>
      <c r="I3290" t="s">
        <v>135</v>
      </c>
      <c r="J3290" t="s">
        <v>136</v>
      </c>
      <c r="K3290" t="s">
        <v>137</v>
      </c>
      <c r="L3290" t="s">
        <v>9425</v>
      </c>
      <c r="M3290" t="s">
        <v>9426</v>
      </c>
      <c r="N3290">
        <v>1.677777777</v>
      </c>
      <c r="O3290">
        <v>0</v>
      </c>
      <c r="P3290">
        <v>645</v>
      </c>
      <c r="Q3290">
        <v>0</v>
      </c>
      <c r="R3290">
        <v>0</v>
      </c>
      <c r="S3290">
        <v>0</v>
      </c>
      <c r="T3290">
        <v>46</v>
      </c>
      <c r="U3290">
        <v>0</v>
      </c>
      <c r="V3290">
        <v>0</v>
      </c>
      <c r="W3290">
        <v>0</v>
      </c>
      <c r="X3290">
        <v>385.46109444852442</v>
      </c>
      <c r="Y3290">
        <v>0</v>
      </c>
      <c r="Z3290">
        <v>0</v>
      </c>
      <c r="AA3290">
        <v>0</v>
      </c>
      <c r="AB3290">
        <v>102.72329085119827</v>
      </c>
      <c r="AC3290">
        <v>0</v>
      </c>
      <c r="AD3290">
        <v>0</v>
      </c>
      <c r="AE3290">
        <v>488.18438529972269</v>
      </c>
    </row>
    <row r="3291" spans="1:31" x14ac:dyDescent="0.25">
      <c r="A3291">
        <v>1902292</v>
      </c>
      <c r="B3291">
        <v>1</v>
      </c>
      <c r="C3291" t="s">
        <v>81</v>
      </c>
      <c r="D3291" t="s">
        <v>119</v>
      </c>
      <c r="E3291" t="s">
        <v>220</v>
      </c>
      <c r="F3291" t="s">
        <v>429</v>
      </c>
      <c r="G3291" t="s">
        <v>156</v>
      </c>
      <c r="H3291" t="s">
        <v>157</v>
      </c>
      <c r="I3291" t="s">
        <v>222</v>
      </c>
      <c r="J3291" t="s">
        <v>136</v>
      </c>
      <c r="K3291" t="s">
        <v>137</v>
      </c>
      <c r="L3291" t="s">
        <v>9427</v>
      </c>
      <c r="M3291" t="s">
        <v>9428</v>
      </c>
      <c r="N3291">
        <v>5.5555550000000002E-3</v>
      </c>
      <c r="O3291">
        <v>0</v>
      </c>
      <c r="P3291">
        <v>1498</v>
      </c>
      <c r="Q3291">
        <v>92</v>
      </c>
      <c r="R3291">
        <v>334</v>
      </c>
      <c r="S3291">
        <v>2</v>
      </c>
      <c r="T3291">
        <v>66</v>
      </c>
      <c r="U3291">
        <v>0</v>
      </c>
      <c r="V3291">
        <v>0</v>
      </c>
      <c r="W3291">
        <v>0</v>
      </c>
      <c r="X3291">
        <v>1.4777009417768185</v>
      </c>
      <c r="Y3291">
        <v>5.8817848574923337</v>
      </c>
      <c r="Z3291">
        <v>12.571106335279952</v>
      </c>
      <c r="AA3291">
        <v>3.7723477641533332E-2</v>
      </c>
      <c r="AB3291">
        <v>0.20156299415191672</v>
      </c>
      <c r="AC3291">
        <v>0</v>
      </c>
      <c r="AD3291">
        <v>0</v>
      </c>
      <c r="AE3291">
        <v>20.169878606342557</v>
      </c>
    </row>
    <row r="3292" spans="1:31" x14ac:dyDescent="0.25">
      <c r="A3292">
        <v>1902933</v>
      </c>
      <c r="B3292">
        <v>1</v>
      </c>
      <c r="C3292" t="s">
        <v>80</v>
      </c>
      <c r="D3292" t="s">
        <v>87</v>
      </c>
      <c r="E3292" t="s">
        <v>160</v>
      </c>
      <c r="F3292" t="s">
        <v>9429</v>
      </c>
      <c r="G3292" t="s">
        <v>162</v>
      </c>
      <c r="H3292" t="s">
        <v>134</v>
      </c>
      <c r="I3292" t="s">
        <v>135</v>
      </c>
      <c r="J3292" t="s">
        <v>136</v>
      </c>
      <c r="K3292" t="s">
        <v>137</v>
      </c>
      <c r="L3292" t="s">
        <v>9430</v>
      </c>
      <c r="M3292" t="s">
        <v>9431</v>
      </c>
      <c r="N3292">
        <v>0.67083333300000003</v>
      </c>
      <c r="O3292">
        <v>0</v>
      </c>
      <c r="P3292">
        <v>59</v>
      </c>
      <c r="Q3292">
        <v>0</v>
      </c>
      <c r="R3292">
        <v>0</v>
      </c>
      <c r="S3292">
        <v>0</v>
      </c>
      <c r="T3292">
        <v>9</v>
      </c>
      <c r="U3292">
        <v>0</v>
      </c>
      <c r="V3292">
        <v>0</v>
      </c>
      <c r="W3292">
        <v>0</v>
      </c>
      <c r="X3292">
        <v>18.165352599692056</v>
      </c>
      <c r="Y3292">
        <v>0</v>
      </c>
      <c r="Z3292">
        <v>0</v>
      </c>
      <c r="AA3292">
        <v>0</v>
      </c>
      <c r="AB3292">
        <v>24.921354314045463</v>
      </c>
      <c r="AC3292">
        <v>0</v>
      </c>
      <c r="AD3292">
        <v>0</v>
      </c>
      <c r="AE3292">
        <v>43.086706913737515</v>
      </c>
    </row>
    <row r="3293" spans="1:31" x14ac:dyDescent="0.25">
      <c r="A3293">
        <v>1902890</v>
      </c>
      <c r="B3293">
        <v>1</v>
      </c>
      <c r="C3293" t="s">
        <v>80</v>
      </c>
      <c r="D3293" t="s">
        <v>100</v>
      </c>
      <c r="E3293" t="s">
        <v>190</v>
      </c>
      <c r="F3293" t="s">
        <v>4796</v>
      </c>
      <c r="G3293" t="s">
        <v>304</v>
      </c>
      <c r="H3293" t="s">
        <v>157</v>
      </c>
      <c r="I3293" t="s">
        <v>135</v>
      </c>
      <c r="J3293" t="s">
        <v>136</v>
      </c>
      <c r="K3293" t="s">
        <v>137</v>
      </c>
      <c r="L3293" t="s">
        <v>9432</v>
      </c>
      <c r="M3293" t="s">
        <v>9433</v>
      </c>
      <c r="N3293">
        <v>7.5697222220000002</v>
      </c>
      <c r="O3293">
        <v>0</v>
      </c>
      <c r="P3293">
        <v>178</v>
      </c>
      <c r="Q3293">
        <v>0</v>
      </c>
      <c r="R3293">
        <v>4</v>
      </c>
      <c r="S3293">
        <v>0</v>
      </c>
      <c r="T3293">
        <v>15</v>
      </c>
      <c r="U3293">
        <v>0</v>
      </c>
      <c r="V3293">
        <v>0</v>
      </c>
      <c r="W3293">
        <v>0</v>
      </c>
      <c r="X3293">
        <v>730.56154405185009</v>
      </c>
      <c r="Y3293">
        <v>0</v>
      </c>
      <c r="Z3293">
        <v>8.6478548032773368</v>
      </c>
      <c r="AA3293">
        <v>0</v>
      </c>
      <c r="AB3293">
        <v>139.6532301720122</v>
      </c>
      <c r="AC3293">
        <v>0</v>
      </c>
      <c r="AD3293">
        <v>0</v>
      </c>
      <c r="AE3293">
        <v>878.86262902713963</v>
      </c>
    </row>
    <row r="3294" spans="1:31" x14ac:dyDescent="0.25">
      <c r="A3294">
        <v>1902641</v>
      </c>
      <c r="B3294">
        <v>1</v>
      </c>
      <c r="C3294" t="s">
        <v>81</v>
      </c>
      <c r="D3294" t="s">
        <v>123</v>
      </c>
      <c r="E3294" t="s">
        <v>160</v>
      </c>
      <c r="F3294" t="s">
        <v>9434</v>
      </c>
      <c r="G3294" t="s">
        <v>133</v>
      </c>
      <c r="H3294" t="s">
        <v>134</v>
      </c>
      <c r="I3294" t="s">
        <v>135</v>
      </c>
      <c r="J3294" t="s">
        <v>136</v>
      </c>
      <c r="K3294" t="s">
        <v>137</v>
      </c>
      <c r="L3294" t="s">
        <v>9435</v>
      </c>
      <c r="M3294" t="s">
        <v>9436</v>
      </c>
      <c r="N3294">
        <v>1.8022222219999999</v>
      </c>
      <c r="O3294">
        <v>0</v>
      </c>
      <c r="P3294">
        <v>75</v>
      </c>
      <c r="Q3294">
        <v>0</v>
      </c>
      <c r="R3294">
        <v>0</v>
      </c>
      <c r="S3294">
        <v>0</v>
      </c>
      <c r="T3294">
        <v>20</v>
      </c>
      <c r="U3294">
        <v>0</v>
      </c>
      <c r="V3294">
        <v>0</v>
      </c>
      <c r="W3294">
        <v>0</v>
      </c>
      <c r="X3294">
        <v>39.092207540392117</v>
      </c>
      <c r="Y3294">
        <v>0</v>
      </c>
      <c r="Z3294">
        <v>0</v>
      </c>
      <c r="AA3294">
        <v>0</v>
      </c>
      <c r="AB3294">
        <v>111.52734792151388</v>
      </c>
      <c r="AC3294">
        <v>0</v>
      </c>
      <c r="AD3294">
        <v>0</v>
      </c>
      <c r="AE3294">
        <v>150.619555461906</v>
      </c>
    </row>
    <row r="3295" spans="1:31" x14ac:dyDescent="0.25">
      <c r="A3295">
        <v>1902790</v>
      </c>
      <c r="B3295">
        <v>1</v>
      </c>
      <c r="C3295" t="s">
        <v>80</v>
      </c>
      <c r="D3295" t="s">
        <v>105</v>
      </c>
      <c r="E3295" t="s">
        <v>160</v>
      </c>
      <c r="F3295" t="s">
        <v>8735</v>
      </c>
      <c r="G3295" t="s">
        <v>162</v>
      </c>
      <c r="H3295" t="s">
        <v>134</v>
      </c>
      <c r="I3295" t="s">
        <v>135</v>
      </c>
      <c r="J3295" t="s">
        <v>136</v>
      </c>
      <c r="K3295" t="s">
        <v>137</v>
      </c>
      <c r="L3295" t="s">
        <v>9437</v>
      </c>
      <c r="M3295" t="s">
        <v>9438</v>
      </c>
      <c r="N3295">
        <v>1.379444444</v>
      </c>
      <c r="O3295">
        <v>0</v>
      </c>
      <c r="P3295">
        <v>111</v>
      </c>
      <c r="Q3295">
        <v>0</v>
      </c>
      <c r="R3295">
        <v>0</v>
      </c>
      <c r="S3295">
        <v>0</v>
      </c>
      <c r="T3295">
        <v>26</v>
      </c>
      <c r="U3295">
        <v>0</v>
      </c>
      <c r="V3295">
        <v>0</v>
      </c>
      <c r="W3295">
        <v>0</v>
      </c>
      <c r="X3295">
        <v>61.583251032785526</v>
      </c>
      <c r="Y3295">
        <v>0</v>
      </c>
      <c r="Z3295">
        <v>0</v>
      </c>
      <c r="AA3295">
        <v>0</v>
      </c>
      <c r="AB3295">
        <v>33.640918472027714</v>
      </c>
      <c r="AC3295">
        <v>0</v>
      </c>
      <c r="AD3295">
        <v>0</v>
      </c>
      <c r="AE3295">
        <v>95.224169504813233</v>
      </c>
    </row>
    <row r="3296" spans="1:31" x14ac:dyDescent="0.25">
      <c r="A3296">
        <v>1902521</v>
      </c>
      <c r="B3296">
        <v>1</v>
      </c>
      <c r="C3296" t="s">
        <v>80</v>
      </c>
      <c r="D3296" t="s">
        <v>90</v>
      </c>
      <c r="E3296" t="s">
        <v>131</v>
      </c>
      <c r="F3296" t="s">
        <v>9439</v>
      </c>
      <c r="G3296" t="s">
        <v>487</v>
      </c>
      <c r="H3296" t="s">
        <v>134</v>
      </c>
      <c r="I3296" t="s">
        <v>135</v>
      </c>
      <c r="J3296" t="s">
        <v>136</v>
      </c>
      <c r="K3296" t="s">
        <v>137</v>
      </c>
      <c r="L3296" t="s">
        <v>9440</v>
      </c>
      <c r="M3296" t="s">
        <v>9441</v>
      </c>
      <c r="N3296">
        <v>0.84416666600000001</v>
      </c>
      <c r="O3296">
        <v>0</v>
      </c>
      <c r="P3296">
        <v>2</v>
      </c>
      <c r="Q3296">
        <v>0</v>
      </c>
      <c r="R3296">
        <v>0</v>
      </c>
      <c r="S3296">
        <v>0</v>
      </c>
      <c r="T3296">
        <v>196</v>
      </c>
      <c r="U3296">
        <v>0</v>
      </c>
      <c r="V3296">
        <v>0</v>
      </c>
      <c r="W3296">
        <v>0</v>
      </c>
      <c r="X3296">
        <v>0.36940818982004309</v>
      </c>
      <c r="Y3296">
        <v>0</v>
      </c>
      <c r="Z3296">
        <v>0</v>
      </c>
      <c r="AA3296">
        <v>0</v>
      </c>
      <c r="AB3296">
        <v>149.37422344934672</v>
      </c>
      <c r="AC3296">
        <v>0</v>
      </c>
      <c r="AD3296">
        <v>0</v>
      </c>
      <c r="AE3296">
        <v>149.74363163916675</v>
      </c>
    </row>
    <row r="3297" spans="1:31" x14ac:dyDescent="0.25">
      <c r="A3297">
        <v>1902498</v>
      </c>
      <c r="B3297">
        <v>1</v>
      </c>
      <c r="C3297" t="s">
        <v>81</v>
      </c>
      <c r="D3297" t="s">
        <v>120</v>
      </c>
      <c r="E3297" t="s">
        <v>220</v>
      </c>
      <c r="F3297" t="s">
        <v>9442</v>
      </c>
      <c r="G3297" t="s">
        <v>156</v>
      </c>
      <c r="H3297" t="s">
        <v>157</v>
      </c>
      <c r="I3297" t="s">
        <v>135</v>
      </c>
      <c r="J3297" t="s">
        <v>136</v>
      </c>
      <c r="K3297" t="s">
        <v>137</v>
      </c>
      <c r="L3297" t="s">
        <v>9443</v>
      </c>
      <c r="M3297" t="s">
        <v>9444</v>
      </c>
      <c r="N3297">
        <v>0.74027777699999997</v>
      </c>
      <c r="O3297">
        <v>0</v>
      </c>
      <c r="P3297">
        <v>538</v>
      </c>
      <c r="Q3297">
        <v>33</v>
      </c>
      <c r="R3297">
        <v>6</v>
      </c>
      <c r="S3297">
        <v>2</v>
      </c>
      <c r="T3297">
        <v>73</v>
      </c>
      <c r="U3297">
        <v>0</v>
      </c>
      <c r="V3297">
        <v>0</v>
      </c>
      <c r="W3297">
        <v>0</v>
      </c>
      <c r="X3297">
        <v>114.38937359161552</v>
      </c>
      <c r="Y3297">
        <v>163.54419093541691</v>
      </c>
      <c r="Z3297">
        <v>15.642499947662424</v>
      </c>
      <c r="AA3297">
        <v>29.321333388152244</v>
      </c>
      <c r="AB3297">
        <v>43.127056234398999</v>
      </c>
      <c r="AC3297">
        <v>0</v>
      </c>
      <c r="AD3297">
        <v>0</v>
      </c>
      <c r="AE3297">
        <v>366.02445409724612</v>
      </c>
    </row>
    <row r="3298" spans="1:31" x14ac:dyDescent="0.25">
      <c r="A3298">
        <v>1902143</v>
      </c>
      <c r="B3298">
        <v>1</v>
      </c>
      <c r="C3298" t="s">
        <v>81</v>
      </c>
      <c r="D3298" t="s">
        <v>116</v>
      </c>
      <c r="E3298" t="s">
        <v>190</v>
      </c>
      <c r="F3298" t="s">
        <v>9445</v>
      </c>
      <c r="G3298" t="s">
        <v>241</v>
      </c>
      <c r="H3298" t="s">
        <v>157</v>
      </c>
      <c r="I3298" t="s">
        <v>135</v>
      </c>
      <c r="J3298" t="s">
        <v>136</v>
      </c>
      <c r="K3298" t="s">
        <v>137</v>
      </c>
      <c r="L3298" t="s">
        <v>9446</v>
      </c>
      <c r="M3298" t="s">
        <v>9447</v>
      </c>
      <c r="N3298">
        <v>0.66138888799999995</v>
      </c>
      <c r="O3298">
        <v>0</v>
      </c>
      <c r="P3298">
        <v>124</v>
      </c>
      <c r="Q3298">
        <v>0</v>
      </c>
      <c r="R3298">
        <v>2</v>
      </c>
      <c r="S3298">
        <v>0</v>
      </c>
      <c r="T3298">
        <v>7</v>
      </c>
      <c r="U3298">
        <v>0</v>
      </c>
      <c r="V3298">
        <v>0</v>
      </c>
      <c r="W3298">
        <v>0</v>
      </c>
      <c r="X3298">
        <v>11.474282669825779</v>
      </c>
      <c r="Y3298">
        <v>0</v>
      </c>
      <c r="Z3298">
        <v>5.3353535954138886E-2</v>
      </c>
      <c r="AA3298">
        <v>0</v>
      </c>
      <c r="AB3298">
        <v>1.8179645348908453</v>
      </c>
      <c r="AC3298">
        <v>0</v>
      </c>
      <c r="AD3298">
        <v>0</v>
      </c>
      <c r="AE3298">
        <v>13.345600740670765</v>
      </c>
    </row>
    <row r="3299" spans="1:31" x14ac:dyDescent="0.25">
      <c r="A3299">
        <v>1902120</v>
      </c>
      <c r="B3299">
        <v>1</v>
      </c>
      <c r="C3299" t="s">
        <v>80</v>
      </c>
      <c r="D3299" t="s">
        <v>83</v>
      </c>
      <c r="E3299" t="s">
        <v>160</v>
      </c>
      <c r="F3299" t="s">
        <v>9448</v>
      </c>
      <c r="G3299" t="s">
        <v>162</v>
      </c>
      <c r="H3299" t="s">
        <v>134</v>
      </c>
      <c r="I3299" t="s">
        <v>135</v>
      </c>
      <c r="J3299" t="s">
        <v>136</v>
      </c>
      <c r="K3299" t="s">
        <v>137</v>
      </c>
      <c r="L3299" t="s">
        <v>9449</v>
      </c>
      <c r="M3299" t="s">
        <v>9450</v>
      </c>
      <c r="N3299">
        <v>3.4216666660000001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5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22.049098637332104</v>
      </c>
      <c r="AC3299">
        <v>0</v>
      </c>
      <c r="AD3299">
        <v>0</v>
      </c>
      <c r="AE3299">
        <v>22.049098637332104</v>
      </c>
    </row>
    <row r="3300" spans="1:31" x14ac:dyDescent="0.25">
      <c r="A3300">
        <v>1902329</v>
      </c>
      <c r="B3300">
        <v>1</v>
      </c>
      <c r="C3300" t="s">
        <v>81</v>
      </c>
      <c r="D3300" t="s">
        <v>128</v>
      </c>
      <c r="E3300" t="s">
        <v>149</v>
      </c>
      <c r="F3300" t="s">
        <v>6670</v>
      </c>
      <c r="G3300" t="s">
        <v>151</v>
      </c>
      <c r="H3300" t="s">
        <v>134</v>
      </c>
      <c r="I3300" t="s">
        <v>135</v>
      </c>
      <c r="J3300" t="s">
        <v>136</v>
      </c>
      <c r="K3300" t="s">
        <v>137</v>
      </c>
      <c r="L3300" t="s">
        <v>9451</v>
      </c>
      <c r="M3300" t="s">
        <v>9452</v>
      </c>
      <c r="N3300">
        <v>0.76555555500000005</v>
      </c>
      <c r="O3300">
        <v>0</v>
      </c>
      <c r="P3300">
        <v>143</v>
      </c>
      <c r="Q3300">
        <v>0</v>
      </c>
      <c r="R3300">
        <v>2</v>
      </c>
      <c r="S3300">
        <v>0</v>
      </c>
      <c r="T3300">
        <v>14</v>
      </c>
      <c r="U3300">
        <v>0</v>
      </c>
      <c r="V3300">
        <v>0</v>
      </c>
      <c r="W3300">
        <v>0</v>
      </c>
      <c r="X3300">
        <v>38.968014348870533</v>
      </c>
      <c r="Y3300">
        <v>0</v>
      </c>
      <c r="Z3300">
        <v>0.76491286425146587</v>
      </c>
      <c r="AA3300">
        <v>0</v>
      </c>
      <c r="AB3300">
        <v>11.664701923825568</v>
      </c>
      <c r="AC3300">
        <v>0</v>
      </c>
      <c r="AD3300">
        <v>0</v>
      </c>
      <c r="AE3300">
        <v>51.397629136947565</v>
      </c>
    </row>
    <row r="3301" spans="1:31" x14ac:dyDescent="0.25">
      <c r="A3301">
        <v>1902684</v>
      </c>
      <c r="B3301">
        <v>1</v>
      </c>
      <c r="C3301" t="s">
        <v>80</v>
      </c>
      <c r="D3301" t="s">
        <v>98</v>
      </c>
      <c r="E3301" t="s">
        <v>140</v>
      </c>
      <c r="F3301" t="s">
        <v>9453</v>
      </c>
      <c r="G3301" t="s">
        <v>217</v>
      </c>
      <c r="H3301" t="s">
        <v>134</v>
      </c>
      <c r="I3301" t="s">
        <v>135</v>
      </c>
      <c r="J3301" t="s">
        <v>136</v>
      </c>
      <c r="K3301" t="s">
        <v>137</v>
      </c>
      <c r="L3301" t="s">
        <v>9454</v>
      </c>
      <c r="M3301" t="s">
        <v>9455</v>
      </c>
      <c r="N3301">
        <v>2.892222222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0.33773490836769055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0.33773490836769055</v>
      </c>
    </row>
    <row r="3302" spans="1:31" x14ac:dyDescent="0.25">
      <c r="A3302">
        <v>1902312</v>
      </c>
      <c r="B3302">
        <v>1</v>
      </c>
      <c r="C3302" t="s">
        <v>80</v>
      </c>
      <c r="D3302" t="s">
        <v>100</v>
      </c>
      <c r="E3302" t="s">
        <v>131</v>
      </c>
      <c r="F3302" t="s">
        <v>178</v>
      </c>
      <c r="G3302" t="s">
        <v>326</v>
      </c>
      <c r="H3302" t="s">
        <v>134</v>
      </c>
      <c r="I3302" t="s">
        <v>135</v>
      </c>
      <c r="J3302" t="s">
        <v>136</v>
      </c>
      <c r="K3302" t="s">
        <v>137</v>
      </c>
      <c r="L3302" t="s">
        <v>9456</v>
      </c>
      <c r="M3302" t="s">
        <v>9457</v>
      </c>
      <c r="N3302">
        <v>2.3988888880000001</v>
      </c>
      <c r="O3302">
        <v>0</v>
      </c>
      <c r="P3302">
        <v>42</v>
      </c>
      <c r="Q3302">
        <v>0</v>
      </c>
      <c r="R3302">
        <v>1</v>
      </c>
      <c r="S3302">
        <v>0</v>
      </c>
      <c r="T3302">
        <v>1</v>
      </c>
      <c r="U3302">
        <v>0</v>
      </c>
      <c r="V3302">
        <v>0</v>
      </c>
      <c r="W3302">
        <v>0</v>
      </c>
      <c r="X3302">
        <v>48.91673383384552</v>
      </c>
      <c r="Y3302">
        <v>0</v>
      </c>
      <c r="Z3302">
        <v>0.29469303712462003</v>
      </c>
      <c r="AA3302">
        <v>0</v>
      </c>
      <c r="AB3302">
        <v>1.0357604158373335</v>
      </c>
      <c r="AC3302">
        <v>0</v>
      </c>
      <c r="AD3302">
        <v>0</v>
      </c>
      <c r="AE3302">
        <v>50.247187286807467</v>
      </c>
    </row>
    <row r="3303" spans="1:31" x14ac:dyDescent="0.25">
      <c r="A3303">
        <v>1902976</v>
      </c>
      <c r="B3303">
        <v>1</v>
      </c>
      <c r="C3303" t="s">
        <v>80</v>
      </c>
      <c r="D3303" t="s">
        <v>86</v>
      </c>
      <c r="E3303" t="s">
        <v>140</v>
      </c>
      <c r="F3303" t="s">
        <v>9458</v>
      </c>
      <c r="G3303" t="s">
        <v>146</v>
      </c>
      <c r="H3303" t="s">
        <v>134</v>
      </c>
      <c r="I3303" t="s">
        <v>135</v>
      </c>
      <c r="J3303" t="s">
        <v>136</v>
      </c>
      <c r="K3303" t="s">
        <v>137</v>
      </c>
      <c r="L3303" t="s">
        <v>9459</v>
      </c>
      <c r="M3303" t="s">
        <v>9460</v>
      </c>
      <c r="N3303">
        <v>0.37666666599999998</v>
      </c>
      <c r="O3303">
        <v>0</v>
      </c>
      <c r="P3303">
        <v>8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2.0372859611310701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2.0372859611310701</v>
      </c>
    </row>
    <row r="3304" spans="1:31" x14ac:dyDescent="0.25">
      <c r="A3304">
        <v>1902621</v>
      </c>
      <c r="B3304">
        <v>1</v>
      </c>
      <c r="C3304" t="s">
        <v>81</v>
      </c>
      <c r="D3304" t="s">
        <v>115</v>
      </c>
      <c r="E3304" t="s">
        <v>131</v>
      </c>
      <c r="F3304" t="s">
        <v>9461</v>
      </c>
      <c r="G3304" t="s">
        <v>133</v>
      </c>
      <c r="H3304" t="s">
        <v>134</v>
      </c>
      <c r="I3304" t="s">
        <v>135</v>
      </c>
      <c r="J3304" t="s">
        <v>136</v>
      </c>
      <c r="K3304" t="s">
        <v>137</v>
      </c>
      <c r="L3304" t="s">
        <v>9462</v>
      </c>
      <c r="M3304" t="s">
        <v>9463</v>
      </c>
      <c r="N3304">
        <v>1.123888888</v>
      </c>
      <c r="O3304">
        <v>0</v>
      </c>
      <c r="P3304">
        <v>71</v>
      </c>
      <c r="Q3304">
        <v>0</v>
      </c>
      <c r="R3304">
        <v>1</v>
      </c>
      <c r="S3304">
        <v>0</v>
      </c>
      <c r="T3304">
        <v>6</v>
      </c>
      <c r="U3304">
        <v>0</v>
      </c>
      <c r="V3304">
        <v>0</v>
      </c>
      <c r="W3304">
        <v>0</v>
      </c>
      <c r="X3304">
        <v>7.9169484187036874</v>
      </c>
      <c r="Y3304">
        <v>0</v>
      </c>
      <c r="Z3304">
        <v>0.2683373665282911</v>
      </c>
      <c r="AA3304">
        <v>0</v>
      </c>
      <c r="AB3304">
        <v>0.49416153718179995</v>
      </c>
      <c r="AC3304">
        <v>0</v>
      </c>
      <c r="AD3304">
        <v>0</v>
      </c>
      <c r="AE3304">
        <v>8.6794473224137789</v>
      </c>
    </row>
    <row r="3305" spans="1:31" x14ac:dyDescent="0.25">
      <c r="A3305">
        <v>1902953</v>
      </c>
      <c r="B3305">
        <v>1</v>
      </c>
      <c r="C3305" t="s">
        <v>81</v>
      </c>
      <c r="D3305" t="s">
        <v>128</v>
      </c>
      <c r="E3305" t="s">
        <v>131</v>
      </c>
      <c r="F3305" t="s">
        <v>8163</v>
      </c>
      <c r="G3305" t="s">
        <v>133</v>
      </c>
      <c r="H3305" t="s">
        <v>134</v>
      </c>
      <c r="I3305" t="s">
        <v>135</v>
      </c>
      <c r="J3305" t="s">
        <v>136</v>
      </c>
      <c r="K3305" t="s">
        <v>137</v>
      </c>
      <c r="L3305" t="s">
        <v>9464</v>
      </c>
      <c r="M3305" t="s">
        <v>9465</v>
      </c>
      <c r="N3305">
        <v>5.9022222219999998</v>
      </c>
      <c r="O3305">
        <v>0</v>
      </c>
      <c r="P3305">
        <v>132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199.63396007611263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199.63396007611263</v>
      </c>
    </row>
    <row r="3306" spans="1:31" x14ac:dyDescent="0.25">
      <c r="A3306">
        <v>1902229</v>
      </c>
      <c r="B3306">
        <v>1</v>
      </c>
      <c r="C3306" t="s">
        <v>80</v>
      </c>
      <c r="D3306" t="s">
        <v>99</v>
      </c>
      <c r="E3306" t="s">
        <v>131</v>
      </c>
      <c r="F3306" t="s">
        <v>9466</v>
      </c>
      <c r="G3306" t="s">
        <v>446</v>
      </c>
      <c r="H3306" t="s">
        <v>134</v>
      </c>
      <c r="I3306" t="s">
        <v>135</v>
      </c>
      <c r="J3306" t="s">
        <v>136</v>
      </c>
      <c r="K3306" t="s">
        <v>137</v>
      </c>
      <c r="L3306" t="s">
        <v>9467</v>
      </c>
      <c r="M3306" t="s">
        <v>9468</v>
      </c>
      <c r="N3306">
        <v>1.639444444</v>
      </c>
      <c r="O3306">
        <v>0</v>
      </c>
      <c r="P3306">
        <v>27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8.3716285717916747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8.3716285717916747</v>
      </c>
    </row>
    <row r="3307" spans="1:31" x14ac:dyDescent="0.25">
      <c r="A3307">
        <v>1902080</v>
      </c>
      <c r="B3307">
        <v>1</v>
      </c>
      <c r="C3307" t="s">
        <v>81</v>
      </c>
      <c r="D3307" t="s">
        <v>118</v>
      </c>
      <c r="E3307" t="s">
        <v>131</v>
      </c>
      <c r="F3307" t="s">
        <v>9469</v>
      </c>
      <c r="G3307" t="s">
        <v>133</v>
      </c>
      <c r="H3307" t="s">
        <v>134</v>
      </c>
      <c r="I3307" t="s">
        <v>135</v>
      </c>
      <c r="J3307" t="s">
        <v>136</v>
      </c>
      <c r="K3307" t="s">
        <v>137</v>
      </c>
      <c r="L3307" t="s">
        <v>9470</v>
      </c>
      <c r="M3307" t="s">
        <v>9471</v>
      </c>
      <c r="N3307">
        <v>0.99361111099999999</v>
      </c>
      <c r="O3307">
        <v>0</v>
      </c>
      <c r="P3307">
        <v>56</v>
      </c>
      <c r="Q3307">
        <v>0</v>
      </c>
      <c r="R3307">
        <v>0</v>
      </c>
      <c r="S3307">
        <v>0</v>
      </c>
      <c r="T3307">
        <v>11</v>
      </c>
      <c r="U3307">
        <v>0</v>
      </c>
      <c r="V3307">
        <v>0</v>
      </c>
      <c r="W3307">
        <v>0</v>
      </c>
      <c r="X3307">
        <v>16.075855110282856</v>
      </c>
      <c r="Y3307">
        <v>0</v>
      </c>
      <c r="Z3307">
        <v>0</v>
      </c>
      <c r="AA3307">
        <v>0</v>
      </c>
      <c r="AB3307">
        <v>4.6516526013406834</v>
      </c>
      <c r="AC3307">
        <v>0</v>
      </c>
      <c r="AD3307">
        <v>0</v>
      </c>
      <c r="AE3307">
        <v>20.727507711623538</v>
      </c>
    </row>
    <row r="3308" spans="1:31" x14ac:dyDescent="0.25">
      <c r="A3308">
        <v>1902375</v>
      </c>
      <c r="B3308">
        <v>1</v>
      </c>
      <c r="C3308" t="s">
        <v>81</v>
      </c>
      <c r="D3308" t="s">
        <v>123</v>
      </c>
      <c r="E3308" t="s">
        <v>131</v>
      </c>
      <c r="F3308" t="s">
        <v>9472</v>
      </c>
      <c r="G3308" t="s">
        <v>1862</v>
      </c>
      <c r="H3308" t="s">
        <v>134</v>
      </c>
      <c r="I3308" t="s">
        <v>135</v>
      </c>
      <c r="J3308" t="s">
        <v>136</v>
      </c>
      <c r="K3308" t="s">
        <v>137</v>
      </c>
      <c r="L3308" t="s">
        <v>9473</v>
      </c>
      <c r="M3308" t="s">
        <v>9474</v>
      </c>
      <c r="N3308">
        <v>0.87083333299999999</v>
      </c>
      <c r="O3308">
        <v>0</v>
      </c>
      <c r="P3308">
        <v>6</v>
      </c>
      <c r="Q3308">
        <v>0</v>
      </c>
      <c r="R3308">
        <v>0</v>
      </c>
      <c r="S3308">
        <v>0</v>
      </c>
      <c r="T3308">
        <v>37</v>
      </c>
      <c r="U3308">
        <v>0</v>
      </c>
      <c r="V3308">
        <v>0</v>
      </c>
      <c r="W3308">
        <v>0</v>
      </c>
      <c r="X3308">
        <v>0.32507348900336197</v>
      </c>
      <c r="Y3308">
        <v>0</v>
      </c>
      <c r="Z3308">
        <v>0</v>
      </c>
      <c r="AA3308">
        <v>0</v>
      </c>
      <c r="AB3308">
        <v>28.678302979241405</v>
      </c>
      <c r="AC3308">
        <v>0</v>
      </c>
      <c r="AD3308">
        <v>0</v>
      </c>
      <c r="AE3308">
        <v>29.003376468244767</v>
      </c>
    </row>
    <row r="3309" spans="1:31" x14ac:dyDescent="0.25">
      <c r="A3309">
        <v>1902369</v>
      </c>
      <c r="B3309">
        <v>1</v>
      </c>
      <c r="C3309" t="s">
        <v>81</v>
      </c>
      <c r="D3309" t="s">
        <v>117</v>
      </c>
      <c r="E3309" t="s">
        <v>140</v>
      </c>
      <c r="F3309" t="s">
        <v>9475</v>
      </c>
      <c r="G3309" t="s">
        <v>146</v>
      </c>
      <c r="H3309" t="s">
        <v>134</v>
      </c>
      <c r="I3309" t="s">
        <v>135</v>
      </c>
      <c r="J3309" t="s">
        <v>136</v>
      </c>
      <c r="K3309" t="s">
        <v>137</v>
      </c>
      <c r="L3309" t="s">
        <v>9476</v>
      </c>
      <c r="M3309" t="s">
        <v>9477</v>
      </c>
      <c r="N3309">
        <v>1.160833333</v>
      </c>
      <c r="O3309">
        <v>0</v>
      </c>
      <c r="P3309">
        <v>3</v>
      </c>
      <c r="Q3309">
        <v>0</v>
      </c>
      <c r="R3309">
        <v>0</v>
      </c>
      <c r="S3309">
        <v>0</v>
      </c>
      <c r="T3309">
        <v>1</v>
      </c>
      <c r="U3309">
        <v>0</v>
      </c>
      <c r="V3309">
        <v>0</v>
      </c>
      <c r="W3309">
        <v>0</v>
      </c>
      <c r="X3309">
        <v>0.43444953619839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0.43444953619839</v>
      </c>
    </row>
    <row r="3310" spans="1:31" x14ac:dyDescent="0.25">
      <c r="A3310">
        <v>1902813</v>
      </c>
      <c r="B3310">
        <v>1</v>
      </c>
      <c r="C3310" t="s">
        <v>81</v>
      </c>
      <c r="D3310" t="s">
        <v>122</v>
      </c>
      <c r="E3310" t="s">
        <v>190</v>
      </c>
      <c r="F3310" t="s">
        <v>9478</v>
      </c>
      <c r="G3310" t="s">
        <v>2237</v>
      </c>
      <c r="H3310" t="s">
        <v>157</v>
      </c>
      <c r="I3310" t="s">
        <v>135</v>
      </c>
      <c r="J3310" t="s">
        <v>136</v>
      </c>
      <c r="K3310" t="s">
        <v>137</v>
      </c>
      <c r="L3310" t="s">
        <v>9479</v>
      </c>
      <c r="M3310" t="s">
        <v>9480</v>
      </c>
      <c r="N3310">
        <v>7.4644444439999997</v>
      </c>
      <c r="O3310">
        <v>0</v>
      </c>
      <c r="P3310">
        <v>464</v>
      </c>
      <c r="Q3310">
        <v>0</v>
      </c>
      <c r="R3310">
        <v>0</v>
      </c>
      <c r="S3310">
        <v>0</v>
      </c>
      <c r="T3310">
        <v>80</v>
      </c>
      <c r="U3310">
        <v>0</v>
      </c>
      <c r="V3310">
        <v>0</v>
      </c>
      <c r="W3310">
        <v>0</v>
      </c>
      <c r="X3310">
        <v>741.52976669652912</v>
      </c>
      <c r="Y3310">
        <v>0</v>
      </c>
      <c r="Z3310">
        <v>0</v>
      </c>
      <c r="AA3310">
        <v>0</v>
      </c>
      <c r="AB3310">
        <v>522.89968912150709</v>
      </c>
      <c r="AC3310">
        <v>0</v>
      </c>
      <c r="AD3310">
        <v>0</v>
      </c>
      <c r="AE3310">
        <v>1264.4294558180363</v>
      </c>
    </row>
    <row r="3311" spans="1:31" x14ac:dyDescent="0.25">
      <c r="A3311">
        <v>1902667</v>
      </c>
      <c r="B3311">
        <v>1</v>
      </c>
      <c r="C3311" t="s">
        <v>80</v>
      </c>
      <c r="D3311" t="s">
        <v>98</v>
      </c>
      <c r="E3311" t="s">
        <v>131</v>
      </c>
      <c r="F3311" t="s">
        <v>9481</v>
      </c>
      <c r="G3311" t="s">
        <v>133</v>
      </c>
      <c r="H3311" t="s">
        <v>134</v>
      </c>
      <c r="I3311" t="s">
        <v>135</v>
      </c>
      <c r="J3311" t="s">
        <v>136</v>
      </c>
      <c r="K3311" t="s">
        <v>137</v>
      </c>
      <c r="L3311" t="s">
        <v>9482</v>
      </c>
      <c r="M3311" t="s">
        <v>9483</v>
      </c>
      <c r="N3311">
        <v>2.4369444439999999</v>
      </c>
      <c r="O3311">
        <v>0</v>
      </c>
      <c r="P3311">
        <v>0</v>
      </c>
      <c r="Q3311">
        <v>0</v>
      </c>
      <c r="R3311">
        <v>5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115.73323638952266</v>
      </c>
      <c r="AA3311">
        <v>0</v>
      </c>
      <c r="AB3311">
        <v>36.024081338395874</v>
      </c>
      <c r="AC3311">
        <v>0</v>
      </c>
      <c r="AD3311">
        <v>0</v>
      </c>
      <c r="AE3311">
        <v>151.75731772791852</v>
      </c>
    </row>
    <row r="3312" spans="1:31" x14ac:dyDescent="0.25">
      <c r="A3312">
        <v>1902126</v>
      </c>
      <c r="B3312">
        <v>1</v>
      </c>
      <c r="C3312" t="s">
        <v>80</v>
      </c>
      <c r="D3312" t="s">
        <v>93</v>
      </c>
      <c r="E3312" t="s">
        <v>171</v>
      </c>
      <c r="F3312" t="s">
        <v>9484</v>
      </c>
      <c r="G3312" t="s">
        <v>604</v>
      </c>
      <c r="H3312" t="s">
        <v>157</v>
      </c>
      <c r="I3312" t="s">
        <v>135</v>
      </c>
      <c r="J3312" t="s">
        <v>136</v>
      </c>
      <c r="K3312" t="s">
        <v>137</v>
      </c>
      <c r="L3312" t="s">
        <v>9485</v>
      </c>
      <c r="M3312" t="s">
        <v>9486</v>
      </c>
      <c r="N3312">
        <v>0.130833333</v>
      </c>
      <c r="O3312">
        <v>0</v>
      </c>
      <c r="P3312">
        <v>4355</v>
      </c>
      <c r="Q3312">
        <v>1</v>
      </c>
      <c r="R3312">
        <v>6</v>
      </c>
      <c r="S3312">
        <v>3</v>
      </c>
      <c r="T3312">
        <v>241</v>
      </c>
      <c r="U3312">
        <v>0</v>
      </c>
      <c r="V3312">
        <v>0</v>
      </c>
      <c r="W3312">
        <v>0</v>
      </c>
      <c r="X3312">
        <v>134.33773621634634</v>
      </c>
      <c r="Y3312">
        <v>0.6659631460513642</v>
      </c>
      <c r="Z3312">
        <v>3.2374999845518144</v>
      </c>
      <c r="AA3312">
        <v>155.18684266783094</v>
      </c>
      <c r="AB3312">
        <v>48.52216688447097</v>
      </c>
      <c r="AC3312">
        <v>0</v>
      </c>
      <c r="AD3312">
        <v>0</v>
      </c>
      <c r="AE3312">
        <v>341.95020889925138</v>
      </c>
    </row>
    <row r="3313" spans="1:31" x14ac:dyDescent="0.25">
      <c r="A3313">
        <v>1902438</v>
      </c>
      <c r="B3313">
        <v>1</v>
      </c>
      <c r="C3313" t="s">
        <v>80</v>
      </c>
      <c r="D3313" t="s">
        <v>97</v>
      </c>
      <c r="E3313" t="s">
        <v>131</v>
      </c>
      <c r="F3313" t="s">
        <v>9487</v>
      </c>
      <c r="G3313" t="s">
        <v>133</v>
      </c>
      <c r="H3313" t="s">
        <v>134</v>
      </c>
      <c r="I3313" t="s">
        <v>135</v>
      </c>
      <c r="J3313" t="s">
        <v>136</v>
      </c>
      <c r="K3313" t="s">
        <v>137</v>
      </c>
      <c r="L3313" t="s">
        <v>9488</v>
      </c>
      <c r="M3313" t="s">
        <v>9489</v>
      </c>
      <c r="N3313">
        <v>1.1291666659999999</v>
      </c>
      <c r="O3313">
        <v>0</v>
      </c>
      <c r="P3313">
        <v>13</v>
      </c>
      <c r="Q3313">
        <v>0</v>
      </c>
      <c r="R3313">
        <v>0</v>
      </c>
      <c r="S3313">
        <v>0</v>
      </c>
      <c r="T3313">
        <v>7</v>
      </c>
      <c r="U3313">
        <v>0</v>
      </c>
      <c r="V3313">
        <v>0</v>
      </c>
      <c r="W3313">
        <v>0</v>
      </c>
      <c r="X3313">
        <v>3.318226788039802</v>
      </c>
      <c r="Y3313">
        <v>0</v>
      </c>
      <c r="Z3313">
        <v>0</v>
      </c>
      <c r="AA3313">
        <v>0</v>
      </c>
      <c r="AB3313">
        <v>5.8943409662836732</v>
      </c>
      <c r="AC3313">
        <v>0</v>
      </c>
      <c r="AD3313">
        <v>0</v>
      </c>
      <c r="AE3313">
        <v>9.2125677543234747</v>
      </c>
    </row>
    <row r="3314" spans="1:31" x14ac:dyDescent="0.25">
      <c r="A3314">
        <v>1902083</v>
      </c>
      <c r="B3314">
        <v>1</v>
      </c>
      <c r="C3314" t="s">
        <v>80</v>
      </c>
      <c r="D3314" t="s">
        <v>93</v>
      </c>
      <c r="E3314" t="s">
        <v>190</v>
      </c>
      <c r="F3314" t="s">
        <v>9321</v>
      </c>
      <c r="G3314" t="s">
        <v>241</v>
      </c>
      <c r="H3314" t="s">
        <v>157</v>
      </c>
      <c r="I3314" t="s">
        <v>135</v>
      </c>
      <c r="J3314" t="s">
        <v>136</v>
      </c>
      <c r="K3314" t="s">
        <v>137</v>
      </c>
      <c r="L3314" t="s">
        <v>9490</v>
      </c>
      <c r="M3314" t="s">
        <v>9491</v>
      </c>
      <c r="N3314">
        <v>2.9780555550000001</v>
      </c>
      <c r="O3314">
        <v>0</v>
      </c>
      <c r="P3314">
        <v>648</v>
      </c>
      <c r="Q3314">
        <v>0</v>
      </c>
      <c r="R3314">
        <v>0</v>
      </c>
      <c r="S3314">
        <v>0</v>
      </c>
      <c r="T3314">
        <v>11</v>
      </c>
      <c r="U3314">
        <v>0</v>
      </c>
      <c r="V3314">
        <v>0</v>
      </c>
      <c r="W3314">
        <v>0</v>
      </c>
      <c r="X3314">
        <v>357.91834798731156</v>
      </c>
      <c r="Y3314">
        <v>0</v>
      </c>
      <c r="Z3314">
        <v>0</v>
      </c>
      <c r="AA3314">
        <v>0</v>
      </c>
      <c r="AB3314">
        <v>28.83697900147201</v>
      </c>
      <c r="AC3314">
        <v>0</v>
      </c>
      <c r="AD3314">
        <v>0</v>
      </c>
      <c r="AE3314">
        <v>386.75532698878357</v>
      </c>
    </row>
    <row r="3315" spans="1:31" x14ac:dyDescent="0.25">
      <c r="A3315">
        <v>1902415</v>
      </c>
      <c r="B3315">
        <v>1</v>
      </c>
      <c r="C3315" t="s">
        <v>80</v>
      </c>
      <c r="D3315" t="s">
        <v>111</v>
      </c>
      <c r="E3315" t="s">
        <v>131</v>
      </c>
      <c r="F3315" t="s">
        <v>9492</v>
      </c>
      <c r="G3315" t="s">
        <v>133</v>
      </c>
      <c r="H3315" t="s">
        <v>134</v>
      </c>
      <c r="I3315" t="s">
        <v>135</v>
      </c>
      <c r="J3315" t="s">
        <v>136</v>
      </c>
      <c r="K3315" t="s">
        <v>137</v>
      </c>
      <c r="L3315" t="s">
        <v>9493</v>
      </c>
      <c r="M3315" t="s">
        <v>9494</v>
      </c>
      <c r="N3315">
        <v>1.82</v>
      </c>
      <c r="O3315">
        <v>0</v>
      </c>
      <c r="P3315">
        <v>5</v>
      </c>
      <c r="Q3315">
        <v>0</v>
      </c>
      <c r="R3315">
        <v>3</v>
      </c>
      <c r="S3315">
        <v>0</v>
      </c>
      <c r="T3315">
        <v>10</v>
      </c>
      <c r="U3315">
        <v>0</v>
      </c>
      <c r="V3315">
        <v>0</v>
      </c>
      <c r="W3315">
        <v>0</v>
      </c>
      <c r="X3315">
        <v>1.2980613574437168</v>
      </c>
      <c r="Y3315">
        <v>0</v>
      </c>
      <c r="Z3315">
        <v>4.439520804850619</v>
      </c>
      <c r="AA3315">
        <v>0</v>
      </c>
      <c r="AB3315">
        <v>152.57447720292507</v>
      </c>
      <c r="AC3315">
        <v>0</v>
      </c>
      <c r="AD3315">
        <v>0</v>
      </c>
      <c r="AE3315">
        <v>158.3120593652194</v>
      </c>
    </row>
    <row r="3316" spans="1:31" x14ac:dyDescent="0.25">
      <c r="A3316">
        <v>1902601</v>
      </c>
      <c r="B3316">
        <v>1</v>
      </c>
      <c r="C3316" t="s">
        <v>81</v>
      </c>
      <c r="D3316" t="s">
        <v>128</v>
      </c>
      <c r="E3316" t="s">
        <v>131</v>
      </c>
      <c r="F3316" t="s">
        <v>9495</v>
      </c>
      <c r="G3316" t="s">
        <v>133</v>
      </c>
      <c r="H3316" t="s">
        <v>134</v>
      </c>
      <c r="I3316" t="s">
        <v>135</v>
      </c>
      <c r="J3316" t="s">
        <v>136</v>
      </c>
      <c r="K3316" t="s">
        <v>137</v>
      </c>
      <c r="L3316" t="s">
        <v>9496</v>
      </c>
      <c r="M3316" t="s">
        <v>9497</v>
      </c>
      <c r="N3316">
        <v>4.9158333330000001</v>
      </c>
      <c r="O3316">
        <v>0</v>
      </c>
      <c r="P3316">
        <v>53</v>
      </c>
      <c r="Q3316">
        <v>0</v>
      </c>
      <c r="R3316">
        <v>0</v>
      </c>
      <c r="S3316">
        <v>0</v>
      </c>
      <c r="T3316">
        <v>1</v>
      </c>
      <c r="U3316">
        <v>0</v>
      </c>
      <c r="V3316">
        <v>0</v>
      </c>
      <c r="W3316">
        <v>0</v>
      </c>
      <c r="X3316">
        <v>34.583469605652319</v>
      </c>
      <c r="Y3316">
        <v>0</v>
      </c>
      <c r="Z3316">
        <v>0</v>
      </c>
      <c r="AA3316">
        <v>0</v>
      </c>
      <c r="AB3316">
        <v>0.68299457565285082</v>
      </c>
      <c r="AC3316">
        <v>0</v>
      </c>
      <c r="AD3316">
        <v>0</v>
      </c>
      <c r="AE3316">
        <v>35.266464181305167</v>
      </c>
    </row>
    <row r="3317" spans="1:31" x14ac:dyDescent="0.25">
      <c r="A3317">
        <v>1902558</v>
      </c>
      <c r="B3317">
        <v>1</v>
      </c>
      <c r="C3317" t="s">
        <v>80</v>
      </c>
      <c r="D3317" t="s">
        <v>103</v>
      </c>
      <c r="E3317" t="s">
        <v>140</v>
      </c>
      <c r="F3317" t="s">
        <v>9498</v>
      </c>
      <c r="G3317" t="s">
        <v>217</v>
      </c>
      <c r="H3317" t="s">
        <v>134</v>
      </c>
      <c r="I3317" t="s">
        <v>135</v>
      </c>
      <c r="J3317" t="s">
        <v>136</v>
      </c>
      <c r="K3317" t="s">
        <v>137</v>
      </c>
      <c r="L3317" t="s">
        <v>9499</v>
      </c>
      <c r="M3317" t="s">
        <v>9500</v>
      </c>
      <c r="N3317">
        <v>2.3833333329999999</v>
      </c>
      <c r="O3317">
        <v>0</v>
      </c>
      <c r="P3317">
        <v>1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0.36780845386743338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0.36780845386743338</v>
      </c>
    </row>
    <row r="3318" spans="1:31" x14ac:dyDescent="0.25">
      <c r="A3318">
        <v>1902581</v>
      </c>
      <c r="B3318">
        <v>1</v>
      </c>
      <c r="C3318" t="s">
        <v>81</v>
      </c>
      <c r="D3318" t="s">
        <v>118</v>
      </c>
      <c r="E3318" t="s">
        <v>220</v>
      </c>
      <c r="F3318" t="s">
        <v>9501</v>
      </c>
      <c r="G3318" t="s">
        <v>156</v>
      </c>
      <c r="H3318" t="s">
        <v>157</v>
      </c>
      <c r="I3318" t="s">
        <v>222</v>
      </c>
      <c r="J3318" t="s">
        <v>136</v>
      </c>
      <c r="K3318" t="s">
        <v>137</v>
      </c>
      <c r="L3318" t="s">
        <v>9502</v>
      </c>
      <c r="M3318" t="s">
        <v>9503</v>
      </c>
      <c r="N3318">
        <v>8.3333330000000001E-3</v>
      </c>
      <c r="O3318">
        <v>3</v>
      </c>
      <c r="P3318">
        <v>52</v>
      </c>
      <c r="Q3318">
        <v>38</v>
      </c>
      <c r="R3318">
        <v>87</v>
      </c>
      <c r="S3318">
        <v>1</v>
      </c>
      <c r="T3318">
        <v>24</v>
      </c>
      <c r="U3318">
        <v>0</v>
      </c>
      <c r="V3318">
        <v>0</v>
      </c>
      <c r="W3318">
        <v>3.7189489894333336E-2</v>
      </c>
      <c r="X3318">
        <v>0.12947541116592501</v>
      </c>
      <c r="Y3318">
        <v>0.81990224414401691</v>
      </c>
      <c r="Z3318">
        <v>2.0685750915049756</v>
      </c>
      <c r="AA3318">
        <v>0</v>
      </c>
      <c r="AB3318">
        <v>0.51679051420244981</v>
      </c>
      <c r="AC3318">
        <v>0</v>
      </c>
      <c r="AD3318">
        <v>0</v>
      </c>
      <c r="AE3318">
        <v>3.5719327509117007</v>
      </c>
    </row>
    <row r="3319" spans="1:31" x14ac:dyDescent="0.25">
      <c r="A3319">
        <v>1902146</v>
      </c>
      <c r="B3319">
        <v>1</v>
      </c>
      <c r="C3319" t="s">
        <v>80</v>
      </c>
      <c r="D3319" t="s">
        <v>105</v>
      </c>
      <c r="E3319" t="s">
        <v>190</v>
      </c>
      <c r="F3319" t="s">
        <v>9504</v>
      </c>
      <c r="G3319" t="s">
        <v>241</v>
      </c>
      <c r="H3319" t="s">
        <v>157</v>
      </c>
      <c r="I3319" t="s">
        <v>135</v>
      </c>
      <c r="J3319" t="s">
        <v>136</v>
      </c>
      <c r="K3319" t="s">
        <v>137</v>
      </c>
      <c r="L3319" t="s">
        <v>9505</v>
      </c>
      <c r="M3319" t="s">
        <v>9506</v>
      </c>
      <c r="N3319">
        <v>3.497222222</v>
      </c>
      <c r="O3319">
        <v>4</v>
      </c>
      <c r="P3319">
        <v>0</v>
      </c>
      <c r="Q3319">
        <v>10</v>
      </c>
      <c r="R3319">
        <v>0</v>
      </c>
      <c r="S3319">
        <v>2</v>
      </c>
      <c r="T3319">
        <v>0</v>
      </c>
      <c r="U3319">
        <v>0</v>
      </c>
      <c r="V3319">
        <v>0</v>
      </c>
      <c r="W3319">
        <v>8.0785333032847593</v>
      </c>
      <c r="X3319">
        <v>0</v>
      </c>
      <c r="Y3319">
        <v>26.508655580484479</v>
      </c>
      <c r="Z3319">
        <v>0</v>
      </c>
      <c r="AA3319">
        <v>3.4252341946299576</v>
      </c>
      <c r="AB3319">
        <v>0</v>
      </c>
      <c r="AC3319">
        <v>0</v>
      </c>
      <c r="AD3319">
        <v>0</v>
      </c>
      <c r="AE3319">
        <v>38.012423078399195</v>
      </c>
    </row>
    <row r="3320" spans="1:31" x14ac:dyDescent="0.25">
      <c r="A3320">
        <v>1902352</v>
      </c>
      <c r="B3320">
        <v>1</v>
      </c>
      <c r="C3320" t="s">
        <v>80</v>
      </c>
      <c r="D3320" t="s">
        <v>97</v>
      </c>
      <c r="E3320" t="s">
        <v>140</v>
      </c>
      <c r="F3320" t="s">
        <v>9507</v>
      </c>
      <c r="G3320" t="s">
        <v>217</v>
      </c>
      <c r="H3320" t="s">
        <v>134</v>
      </c>
      <c r="I3320" t="s">
        <v>135</v>
      </c>
      <c r="J3320" t="s">
        <v>136</v>
      </c>
      <c r="K3320" t="s">
        <v>137</v>
      </c>
      <c r="L3320" t="s">
        <v>9508</v>
      </c>
      <c r="M3320" t="s">
        <v>9509</v>
      </c>
      <c r="N3320">
        <v>2.2297222219999999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0.81966311280071669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0.81966311280071669</v>
      </c>
    </row>
    <row r="3321" spans="1:31" x14ac:dyDescent="0.25">
      <c r="A3321">
        <v>1902103</v>
      </c>
      <c r="B3321">
        <v>1</v>
      </c>
      <c r="C3321" t="s">
        <v>80</v>
      </c>
      <c r="D3321" t="s">
        <v>105</v>
      </c>
      <c r="E3321" t="s">
        <v>140</v>
      </c>
      <c r="F3321" t="s">
        <v>9510</v>
      </c>
      <c r="G3321" t="s">
        <v>217</v>
      </c>
      <c r="H3321" t="s">
        <v>134</v>
      </c>
      <c r="I3321" t="s">
        <v>135</v>
      </c>
      <c r="J3321" t="s">
        <v>136</v>
      </c>
      <c r="K3321" t="s">
        <v>137</v>
      </c>
      <c r="L3321" t="s">
        <v>9511</v>
      </c>
      <c r="M3321" t="s">
        <v>9512</v>
      </c>
      <c r="N3321">
        <v>3.346944444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0.54178910297675997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0.54178910297675997</v>
      </c>
    </row>
    <row r="3322" spans="1:31" x14ac:dyDescent="0.25">
      <c r="A3322">
        <v>1902203</v>
      </c>
      <c r="B3322">
        <v>1</v>
      </c>
      <c r="C3322" t="s">
        <v>81</v>
      </c>
      <c r="D3322" t="s">
        <v>112</v>
      </c>
      <c r="E3322" t="s">
        <v>171</v>
      </c>
      <c r="F3322" t="s">
        <v>7863</v>
      </c>
      <c r="G3322" t="s">
        <v>604</v>
      </c>
      <c r="H3322" t="s">
        <v>157</v>
      </c>
      <c r="I3322" t="s">
        <v>222</v>
      </c>
      <c r="J3322" t="s">
        <v>136</v>
      </c>
      <c r="K3322" t="s">
        <v>203</v>
      </c>
      <c r="L3322" t="s">
        <v>9513</v>
      </c>
      <c r="M3322" t="s">
        <v>9514</v>
      </c>
      <c r="N3322">
        <v>3.1544440000000002E-3</v>
      </c>
      <c r="O3322">
        <v>1</v>
      </c>
      <c r="P3322">
        <v>17998</v>
      </c>
      <c r="Q3322">
        <v>41</v>
      </c>
      <c r="R3322">
        <v>738</v>
      </c>
      <c r="S3322">
        <v>57</v>
      </c>
      <c r="T3322">
        <v>1883</v>
      </c>
      <c r="U3322">
        <v>12</v>
      </c>
      <c r="V3322">
        <v>3</v>
      </c>
      <c r="W3322">
        <v>9.7950687677500013E-3</v>
      </c>
      <c r="X3322">
        <v>7.55631885447462</v>
      </c>
      <c r="Y3322">
        <v>1.2488490280368698</v>
      </c>
      <c r="Z3322">
        <v>3.0382676284672212</v>
      </c>
      <c r="AA3322">
        <v>0.93829037735351628</v>
      </c>
      <c r="AB3322">
        <v>3.3482305243494754</v>
      </c>
      <c r="AC3322">
        <v>3.8768178670873867</v>
      </c>
      <c r="AD3322">
        <v>5.210762395016668E-2</v>
      </c>
      <c r="AE3322">
        <v>20.068676972487005</v>
      </c>
    </row>
    <row r="3323" spans="1:31" x14ac:dyDescent="0.25">
      <c r="A3323">
        <v>1902246</v>
      </c>
      <c r="B3323">
        <v>1</v>
      </c>
      <c r="C3323" t="s">
        <v>81</v>
      </c>
      <c r="D3323" t="s">
        <v>128</v>
      </c>
      <c r="E3323" t="s">
        <v>160</v>
      </c>
      <c r="F3323" t="s">
        <v>9515</v>
      </c>
      <c r="G3323" t="s">
        <v>628</v>
      </c>
      <c r="H3323" t="s">
        <v>134</v>
      </c>
      <c r="I3323" t="s">
        <v>135</v>
      </c>
      <c r="J3323" t="s">
        <v>136</v>
      </c>
      <c r="K3323" t="s">
        <v>137</v>
      </c>
      <c r="L3323" t="s">
        <v>9516</v>
      </c>
      <c r="M3323" t="s">
        <v>9517</v>
      </c>
      <c r="N3323">
        <v>1.351111111</v>
      </c>
      <c r="O3323">
        <v>0</v>
      </c>
      <c r="P3323">
        <v>582</v>
      </c>
      <c r="Q3323">
        <v>0</v>
      </c>
      <c r="R3323">
        <v>0</v>
      </c>
      <c r="S3323">
        <v>0</v>
      </c>
      <c r="T3323">
        <v>19</v>
      </c>
      <c r="U3323">
        <v>0</v>
      </c>
      <c r="V3323">
        <v>0</v>
      </c>
      <c r="W3323">
        <v>0</v>
      </c>
      <c r="X3323">
        <v>264.26297948604076</v>
      </c>
      <c r="Y3323">
        <v>0</v>
      </c>
      <c r="Z3323">
        <v>0</v>
      </c>
      <c r="AA3323">
        <v>0</v>
      </c>
      <c r="AB3323">
        <v>59.741427529052757</v>
      </c>
      <c r="AC3323">
        <v>0</v>
      </c>
      <c r="AD3323">
        <v>0</v>
      </c>
      <c r="AE3323">
        <v>324.00440701509353</v>
      </c>
    </row>
    <row r="3324" spans="1:31" x14ac:dyDescent="0.25">
      <c r="A3324">
        <v>1902395</v>
      </c>
      <c r="B3324">
        <v>1</v>
      </c>
      <c r="C3324" t="s">
        <v>80</v>
      </c>
      <c r="D3324" t="s">
        <v>100</v>
      </c>
      <c r="E3324" t="s">
        <v>154</v>
      </c>
      <c r="F3324" t="s">
        <v>9518</v>
      </c>
      <c r="G3324" t="s">
        <v>156</v>
      </c>
      <c r="H3324" t="s">
        <v>157</v>
      </c>
      <c r="I3324" t="s">
        <v>135</v>
      </c>
      <c r="J3324" t="s">
        <v>136</v>
      </c>
      <c r="K3324" t="s">
        <v>137</v>
      </c>
      <c r="L3324" t="s">
        <v>9519</v>
      </c>
      <c r="M3324" t="s">
        <v>9520</v>
      </c>
      <c r="N3324">
        <v>0.78249999999999997</v>
      </c>
      <c r="O3324">
        <v>0</v>
      </c>
      <c r="P3324">
        <v>782</v>
      </c>
      <c r="Q3324">
        <v>2</v>
      </c>
      <c r="R3324">
        <v>34</v>
      </c>
      <c r="S3324">
        <v>9</v>
      </c>
      <c r="T3324">
        <v>98</v>
      </c>
      <c r="U3324">
        <v>4</v>
      </c>
      <c r="V3324">
        <v>4</v>
      </c>
      <c r="W3324">
        <v>0</v>
      </c>
      <c r="X3324">
        <v>190.91244318871711</v>
      </c>
      <c r="Y3324">
        <v>3.1295486278910394</v>
      </c>
      <c r="Z3324">
        <v>27.85844223369887</v>
      </c>
      <c r="AA3324">
        <v>63.05816168783182</v>
      </c>
      <c r="AB3324">
        <v>138.43099047329872</v>
      </c>
      <c r="AC3324">
        <v>34.076440994696171</v>
      </c>
      <c r="AD3324">
        <v>213.45124225120009</v>
      </c>
      <c r="AE3324">
        <v>670.91726945733376</v>
      </c>
    </row>
    <row r="3325" spans="1:31" x14ac:dyDescent="0.25">
      <c r="A3325">
        <v>1903036</v>
      </c>
      <c r="B3325">
        <v>1</v>
      </c>
      <c r="C3325" t="s">
        <v>80</v>
      </c>
      <c r="D3325" t="s">
        <v>85</v>
      </c>
      <c r="E3325" t="s">
        <v>160</v>
      </c>
      <c r="F3325" t="s">
        <v>393</v>
      </c>
      <c r="G3325" t="s">
        <v>133</v>
      </c>
      <c r="H3325" t="s">
        <v>134</v>
      </c>
      <c r="I3325" t="s">
        <v>135</v>
      </c>
      <c r="J3325" t="s">
        <v>136</v>
      </c>
      <c r="K3325" t="s">
        <v>137</v>
      </c>
      <c r="L3325" t="s">
        <v>9521</v>
      </c>
      <c r="M3325" t="s">
        <v>9522</v>
      </c>
      <c r="N3325">
        <v>1.072777777</v>
      </c>
      <c r="O3325">
        <v>0</v>
      </c>
      <c r="P3325">
        <v>61</v>
      </c>
      <c r="Q3325">
        <v>0</v>
      </c>
      <c r="R3325">
        <v>0</v>
      </c>
      <c r="S3325">
        <v>0</v>
      </c>
      <c r="T3325">
        <v>3</v>
      </c>
      <c r="U3325">
        <v>0</v>
      </c>
      <c r="V3325">
        <v>0</v>
      </c>
      <c r="W3325">
        <v>0</v>
      </c>
      <c r="X3325">
        <v>21.790997912210216</v>
      </c>
      <c r="Y3325">
        <v>0</v>
      </c>
      <c r="Z3325">
        <v>0</v>
      </c>
      <c r="AA3325">
        <v>0</v>
      </c>
      <c r="AB3325">
        <v>0.12083948222180667</v>
      </c>
      <c r="AC3325">
        <v>0</v>
      </c>
      <c r="AD3325">
        <v>0</v>
      </c>
      <c r="AE3325">
        <v>21.911837394432023</v>
      </c>
    </row>
    <row r="3326" spans="1:31" x14ac:dyDescent="0.25">
      <c r="A3326">
        <v>1902069</v>
      </c>
      <c r="B3326">
        <v>1</v>
      </c>
      <c r="C3326" t="s">
        <v>80</v>
      </c>
      <c r="D3326" t="s">
        <v>92</v>
      </c>
      <c r="E3326" t="s">
        <v>190</v>
      </c>
      <c r="F3326" t="s">
        <v>9523</v>
      </c>
      <c r="G3326" t="s">
        <v>604</v>
      </c>
      <c r="H3326" t="s">
        <v>157</v>
      </c>
      <c r="I3326" t="s">
        <v>135</v>
      </c>
      <c r="J3326" t="s">
        <v>136</v>
      </c>
      <c r="K3326" t="s">
        <v>137</v>
      </c>
      <c r="L3326" t="s">
        <v>9524</v>
      </c>
      <c r="M3326" t="s">
        <v>9525</v>
      </c>
      <c r="N3326">
        <v>0.16527777699999999</v>
      </c>
      <c r="O3326">
        <v>0</v>
      </c>
      <c r="P3326">
        <v>265</v>
      </c>
      <c r="Q3326">
        <v>0</v>
      </c>
      <c r="R3326">
        <v>0</v>
      </c>
      <c r="S3326">
        <v>0</v>
      </c>
      <c r="T3326">
        <v>14</v>
      </c>
      <c r="U3326">
        <v>0</v>
      </c>
      <c r="V3326">
        <v>0</v>
      </c>
      <c r="W3326">
        <v>0</v>
      </c>
      <c r="X3326">
        <v>9.3561478550877748</v>
      </c>
      <c r="Y3326">
        <v>0</v>
      </c>
      <c r="Z3326">
        <v>0</v>
      </c>
      <c r="AA3326">
        <v>0</v>
      </c>
      <c r="AB3326">
        <v>1.1045758378520836</v>
      </c>
      <c r="AC3326">
        <v>0</v>
      </c>
      <c r="AD3326">
        <v>0</v>
      </c>
      <c r="AE3326">
        <v>10.460723692939858</v>
      </c>
    </row>
    <row r="3327" spans="1:31" x14ac:dyDescent="0.25">
      <c r="A3327">
        <v>1902710</v>
      </c>
      <c r="B3327">
        <v>1</v>
      </c>
      <c r="C3327" t="s">
        <v>80</v>
      </c>
      <c r="D3327" t="s">
        <v>94</v>
      </c>
      <c r="E3327" t="s">
        <v>149</v>
      </c>
      <c r="F3327" t="s">
        <v>9526</v>
      </c>
      <c r="G3327" t="s">
        <v>151</v>
      </c>
      <c r="H3327" t="s">
        <v>134</v>
      </c>
      <c r="I3327" t="s">
        <v>135</v>
      </c>
      <c r="J3327" t="s">
        <v>136</v>
      </c>
      <c r="K3327" t="s">
        <v>137</v>
      </c>
      <c r="L3327" t="s">
        <v>9527</v>
      </c>
      <c r="M3327" t="s">
        <v>9528</v>
      </c>
      <c r="N3327">
        <v>2.1988888879999999</v>
      </c>
      <c r="O3327">
        <v>0</v>
      </c>
      <c r="P3327">
        <v>489</v>
      </c>
      <c r="Q3327">
        <v>0</v>
      </c>
      <c r="R3327">
        <v>0</v>
      </c>
      <c r="S3327">
        <v>0</v>
      </c>
      <c r="T3327">
        <v>25</v>
      </c>
      <c r="U3327">
        <v>0</v>
      </c>
      <c r="V3327">
        <v>0</v>
      </c>
      <c r="W3327">
        <v>0</v>
      </c>
      <c r="X3327">
        <v>287.77974114787384</v>
      </c>
      <c r="Y3327">
        <v>0</v>
      </c>
      <c r="Z3327">
        <v>0</v>
      </c>
      <c r="AA3327">
        <v>0</v>
      </c>
      <c r="AB3327">
        <v>27.691634651987286</v>
      </c>
      <c r="AC3327">
        <v>0</v>
      </c>
      <c r="AD3327">
        <v>0</v>
      </c>
      <c r="AE3327">
        <v>315.47137579986111</v>
      </c>
    </row>
    <row r="3328" spans="1:31" x14ac:dyDescent="0.25">
      <c r="A3328">
        <v>1902856</v>
      </c>
      <c r="B3328">
        <v>1</v>
      </c>
      <c r="C3328" t="s">
        <v>80</v>
      </c>
      <c r="D3328" t="s">
        <v>98</v>
      </c>
      <c r="E3328" t="s">
        <v>149</v>
      </c>
      <c r="F3328" t="s">
        <v>7127</v>
      </c>
      <c r="G3328" t="s">
        <v>151</v>
      </c>
      <c r="H3328" t="s">
        <v>134</v>
      </c>
      <c r="I3328" t="s">
        <v>135</v>
      </c>
      <c r="J3328" t="s">
        <v>136</v>
      </c>
      <c r="K3328" t="s">
        <v>137</v>
      </c>
      <c r="L3328" t="s">
        <v>9529</v>
      </c>
      <c r="M3328" t="s">
        <v>9530</v>
      </c>
      <c r="N3328">
        <v>1.3872222219999999</v>
      </c>
      <c r="O3328">
        <v>0</v>
      </c>
      <c r="P3328">
        <v>71</v>
      </c>
      <c r="Q3328">
        <v>0</v>
      </c>
      <c r="R3328">
        <v>20</v>
      </c>
      <c r="S3328">
        <v>0</v>
      </c>
      <c r="T3328">
        <v>13</v>
      </c>
      <c r="U3328">
        <v>0</v>
      </c>
      <c r="V3328">
        <v>0</v>
      </c>
      <c r="W3328">
        <v>0</v>
      </c>
      <c r="X3328">
        <v>24.208213723916742</v>
      </c>
      <c r="Y3328">
        <v>0</v>
      </c>
      <c r="Z3328">
        <v>37.896173053681864</v>
      </c>
      <c r="AA3328">
        <v>0</v>
      </c>
      <c r="AB3328">
        <v>16.341299691985842</v>
      </c>
      <c r="AC3328">
        <v>0</v>
      </c>
      <c r="AD3328">
        <v>0</v>
      </c>
      <c r="AE3328">
        <v>78.445686469584444</v>
      </c>
    </row>
    <row r="3329" spans="1:31" x14ac:dyDescent="0.25">
      <c r="A3329">
        <v>1902215</v>
      </c>
      <c r="B3329">
        <v>1</v>
      </c>
      <c r="C3329" t="s">
        <v>81</v>
      </c>
      <c r="D3329" t="s">
        <v>118</v>
      </c>
      <c r="E3329" t="s">
        <v>131</v>
      </c>
      <c r="F3329" t="s">
        <v>9531</v>
      </c>
      <c r="G3329" t="s">
        <v>202</v>
      </c>
      <c r="H3329" t="s">
        <v>134</v>
      </c>
      <c r="I3329" t="s">
        <v>135</v>
      </c>
      <c r="J3329" t="s">
        <v>136</v>
      </c>
      <c r="K3329" t="s">
        <v>203</v>
      </c>
      <c r="L3329" t="s">
        <v>9532</v>
      </c>
      <c r="M3329" t="s">
        <v>9533</v>
      </c>
      <c r="N3329">
        <v>7.7806694439999999</v>
      </c>
      <c r="O3329">
        <v>0</v>
      </c>
      <c r="P3329">
        <v>71</v>
      </c>
      <c r="Q3329">
        <v>0</v>
      </c>
      <c r="R3329">
        <v>1</v>
      </c>
      <c r="S3329">
        <v>0</v>
      </c>
      <c r="T3329">
        <v>3</v>
      </c>
      <c r="U3329">
        <v>0</v>
      </c>
      <c r="V3329">
        <v>0</v>
      </c>
      <c r="W3329">
        <v>0</v>
      </c>
      <c r="X3329">
        <v>172.84946290832295</v>
      </c>
      <c r="Y3329">
        <v>0</v>
      </c>
      <c r="Z3329">
        <v>44.351330360308658</v>
      </c>
      <c r="AA3329">
        <v>0</v>
      </c>
      <c r="AB3329">
        <v>24.36446261569559</v>
      </c>
      <c r="AC3329">
        <v>0</v>
      </c>
      <c r="AD3329">
        <v>0</v>
      </c>
      <c r="AE3329">
        <v>241.5652558843272</v>
      </c>
    </row>
    <row r="3330" spans="1:31" x14ac:dyDescent="0.25">
      <c r="A3330">
        <v>1902238</v>
      </c>
      <c r="B3330">
        <v>1</v>
      </c>
      <c r="C3330" t="s">
        <v>80</v>
      </c>
      <c r="D3330" t="s">
        <v>106</v>
      </c>
      <c r="E3330" t="s">
        <v>190</v>
      </c>
      <c r="F3330" t="s">
        <v>9534</v>
      </c>
      <c r="G3330" t="s">
        <v>202</v>
      </c>
      <c r="H3330" t="s">
        <v>157</v>
      </c>
      <c r="I3330" t="s">
        <v>135</v>
      </c>
      <c r="J3330" t="s">
        <v>136</v>
      </c>
      <c r="K3330" t="s">
        <v>203</v>
      </c>
      <c r="L3330" t="s">
        <v>9535</v>
      </c>
      <c r="M3330" t="s">
        <v>582</v>
      </c>
      <c r="N3330">
        <v>8.2494444439999999</v>
      </c>
      <c r="O3330">
        <v>0</v>
      </c>
      <c r="P3330">
        <v>105</v>
      </c>
      <c r="Q3330">
        <v>0</v>
      </c>
      <c r="R3330">
        <v>11</v>
      </c>
      <c r="S3330">
        <v>0</v>
      </c>
      <c r="T3330">
        <v>17</v>
      </c>
      <c r="U3330">
        <v>0</v>
      </c>
      <c r="V3330">
        <v>0</v>
      </c>
      <c r="W3330">
        <v>0</v>
      </c>
      <c r="X3330">
        <v>301.45093676758245</v>
      </c>
      <c r="Y3330">
        <v>0</v>
      </c>
      <c r="Z3330">
        <v>563.53545589921237</v>
      </c>
      <c r="AA3330">
        <v>0</v>
      </c>
      <c r="AB3330">
        <v>176.36969753759809</v>
      </c>
      <c r="AC3330">
        <v>0</v>
      </c>
      <c r="AD3330">
        <v>0</v>
      </c>
      <c r="AE3330">
        <v>1041.3560902043928</v>
      </c>
    </row>
    <row r="3331" spans="1:31" x14ac:dyDescent="0.25">
      <c r="A3331">
        <v>1902610</v>
      </c>
      <c r="B3331">
        <v>1</v>
      </c>
      <c r="C3331" t="s">
        <v>80</v>
      </c>
      <c r="D3331" t="s">
        <v>93</v>
      </c>
      <c r="E3331" t="s">
        <v>160</v>
      </c>
      <c r="F3331" t="s">
        <v>9536</v>
      </c>
      <c r="G3331" t="s">
        <v>342</v>
      </c>
      <c r="H3331" t="s">
        <v>134</v>
      </c>
      <c r="I3331" t="s">
        <v>135</v>
      </c>
      <c r="J3331" t="s">
        <v>136</v>
      </c>
      <c r="K3331" t="s">
        <v>137</v>
      </c>
      <c r="L3331" t="s">
        <v>9537</v>
      </c>
      <c r="M3331" t="s">
        <v>9538</v>
      </c>
      <c r="N3331">
        <v>4.0083333330000004</v>
      </c>
      <c r="O3331">
        <v>0</v>
      </c>
      <c r="P3331">
        <v>6</v>
      </c>
      <c r="Q3331">
        <v>0</v>
      </c>
      <c r="R3331">
        <v>0</v>
      </c>
      <c r="S3331">
        <v>0</v>
      </c>
      <c r="T3331">
        <v>9</v>
      </c>
      <c r="U3331">
        <v>0</v>
      </c>
      <c r="V3331">
        <v>0</v>
      </c>
      <c r="W3331">
        <v>0</v>
      </c>
      <c r="X3331">
        <v>9.3947047535001396</v>
      </c>
      <c r="Y3331">
        <v>0</v>
      </c>
      <c r="Z3331">
        <v>0</v>
      </c>
      <c r="AA3331">
        <v>0</v>
      </c>
      <c r="AB3331">
        <v>57.144526616414048</v>
      </c>
      <c r="AC3331">
        <v>0</v>
      </c>
      <c r="AD3331">
        <v>0</v>
      </c>
      <c r="AE3331">
        <v>66.539231369914191</v>
      </c>
    </row>
    <row r="3332" spans="1:31" x14ac:dyDescent="0.25">
      <c r="A3332">
        <v>1902361</v>
      </c>
      <c r="B3332">
        <v>1</v>
      </c>
      <c r="C3332" t="s">
        <v>80</v>
      </c>
      <c r="D3332" t="s">
        <v>93</v>
      </c>
      <c r="E3332" t="s">
        <v>131</v>
      </c>
      <c r="F3332" t="s">
        <v>5816</v>
      </c>
      <c r="G3332" t="s">
        <v>1162</v>
      </c>
      <c r="H3332" t="s">
        <v>134</v>
      </c>
      <c r="I3332" t="s">
        <v>135</v>
      </c>
      <c r="J3332" t="s">
        <v>136</v>
      </c>
      <c r="K3332" t="s">
        <v>137</v>
      </c>
      <c r="L3332" t="s">
        <v>9539</v>
      </c>
      <c r="M3332" t="s">
        <v>9540</v>
      </c>
      <c r="N3332">
        <v>0.90444444400000001</v>
      </c>
      <c r="O3332">
        <v>0</v>
      </c>
      <c r="P3332">
        <v>16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1.9643179596640334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1.9643179596640334</v>
      </c>
    </row>
    <row r="3333" spans="1:31" x14ac:dyDescent="0.25">
      <c r="A3333">
        <v>1902670</v>
      </c>
      <c r="B3333">
        <v>1</v>
      </c>
      <c r="C3333" t="s">
        <v>81</v>
      </c>
      <c r="D3333" t="s">
        <v>116</v>
      </c>
      <c r="E3333" t="s">
        <v>149</v>
      </c>
      <c r="F3333" t="s">
        <v>168</v>
      </c>
      <c r="G3333" t="s">
        <v>151</v>
      </c>
      <c r="H3333" t="s">
        <v>134</v>
      </c>
      <c r="I3333" t="s">
        <v>135</v>
      </c>
      <c r="J3333" t="s">
        <v>136</v>
      </c>
      <c r="K3333" t="s">
        <v>137</v>
      </c>
      <c r="L3333" t="s">
        <v>9541</v>
      </c>
      <c r="M3333" t="s">
        <v>9542</v>
      </c>
      <c r="N3333">
        <v>0.68333333299999999</v>
      </c>
      <c r="O3333">
        <v>0</v>
      </c>
      <c r="P3333">
        <v>922</v>
      </c>
      <c r="Q3333">
        <v>0</v>
      </c>
      <c r="R3333">
        <v>0</v>
      </c>
      <c r="S3333">
        <v>0</v>
      </c>
      <c r="T3333">
        <v>127</v>
      </c>
      <c r="U3333">
        <v>0</v>
      </c>
      <c r="V3333">
        <v>0</v>
      </c>
      <c r="W3333">
        <v>0</v>
      </c>
      <c r="X3333">
        <v>146.28082541574238</v>
      </c>
      <c r="Y3333">
        <v>0</v>
      </c>
      <c r="Z3333">
        <v>0</v>
      </c>
      <c r="AA3333">
        <v>0</v>
      </c>
      <c r="AB3333">
        <v>93.653539482333471</v>
      </c>
      <c r="AC3333">
        <v>0</v>
      </c>
      <c r="AD3333">
        <v>0</v>
      </c>
      <c r="AE3333">
        <v>239.93436489807584</v>
      </c>
    </row>
    <row r="3334" spans="1:31" x14ac:dyDescent="0.25">
      <c r="A3334">
        <v>1903002</v>
      </c>
      <c r="B3334">
        <v>1</v>
      </c>
      <c r="C3334" t="s">
        <v>80</v>
      </c>
      <c r="D3334" t="s">
        <v>87</v>
      </c>
      <c r="E3334" t="s">
        <v>140</v>
      </c>
      <c r="F3334" t="s">
        <v>9543</v>
      </c>
      <c r="G3334" t="s">
        <v>342</v>
      </c>
      <c r="H3334" t="s">
        <v>134</v>
      </c>
      <c r="I3334" t="s">
        <v>135</v>
      </c>
      <c r="J3334" t="s">
        <v>136</v>
      </c>
      <c r="K3334" t="s">
        <v>137</v>
      </c>
      <c r="L3334" t="s">
        <v>9544</v>
      </c>
      <c r="M3334" t="s">
        <v>9545</v>
      </c>
      <c r="N3334">
        <v>3.043055555</v>
      </c>
      <c r="O3334">
        <v>0</v>
      </c>
      <c r="P3334">
        <v>9</v>
      </c>
      <c r="Q3334">
        <v>0</v>
      </c>
      <c r="R3334">
        <v>0</v>
      </c>
      <c r="S3334">
        <v>0</v>
      </c>
      <c r="T3334">
        <v>1</v>
      </c>
      <c r="U3334">
        <v>0</v>
      </c>
      <c r="V3334">
        <v>0</v>
      </c>
      <c r="W3334">
        <v>0</v>
      </c>
      <c r="X3334">
        <v>7.5481527329507117</v>
      </c>
      <c r="Y3334">
        <v>0</v>
      </c>
      <c r="Z3334">
        <v>0</v>
      </c>
      <c r="AA3334">
        <v>0</v>
      </c>
      <c r="AB3334">
        <v>0.41702096322982091</v>
      </c>
      <c r="AC3334">
        <v>0</v>
      </c>
      <c r="AD3334">
        <v>0</v>
      </c>
      <c r="AE3334">
        <v>7.9651736961805328</v>
      </c>
    </row>
    <row r="3335" spans="1:31" x14ac:dyDescent="0.25">
      <c r="A3335">
        <v>1902232</v>
      </c>
      <c r="B3335">
        <v>1</v>
      </c>
      <c r="C3335" t="s">
        <v>80</v>
      </c>
      <c r="D3335" t="s">
        <v>93</v>
      </c>
      <c r="E3335" t="s">
        <v>160</v>
      </c>
      <c r="F3335" t="s">
        <v>9546</v>
      </c>
      <c r="G3335" t="s">
        <v>1072</v>
      </c>
      <c r="H3335" t="s">
        <v>134</v>
      </c>
      <c r="I3335" t="s">
        <v>135</v>
      </c>
      <c r="J3335" t="s">
        <v>136</v>
      </c>
      <c r="K3335" t="s">
        <v>137</v>
      </c>
      <c r="L3335" t="s">
        <v>9547</v>
      </c>
      <c r="M3335" t="s">
        <v>9548</v>
      </c>
      <c r="N3335">
        <v>8.2747222219999994</v>
      </c>
      <c r="O3335">
        <v>0</v>
      </c>
      <c r="P3335">
        <v>46</v>
      </c>
      <c r="Q3335">
        <v>0</v>
      </c>
      <c r="R3335">
        <v>0</v>
      </c>
      <c r="S3335">
        <v>0</v>
      </c>
      <c r="T3335">
        <v>47</v>
      </c>
      <c r="U3335">
        <v>0</v>
      </c>
      <c r="V3335">
        <v>0</v>
      </c>
      <c r="W3335">
        <v>0</v>
      </c>
      <c r="X3335">
        <v>159.03596018420853</v>
      </c>
      <c r="Y3335">
        <v>0</v>
      </c>
      <c r="Z3335">
        <v>0</v>
      </c>
      <c r="AA3335">
        <v>0</v>
      </c>
      <c r="AB3335">
        <v>872.67124772119053</v>
      </c>
      <c r="AC3335">
        <v>0</v>
      </c>
      <c r="AD3335">
        <v>0</v>
      </c>
      <c r="AE3335">
        <v>1031.7072079053992</v>
      </c>
    </row>
    <row r="3336" spans="1:31" x14ac:dyDescent="0.25">
      <c r="A3336">
        <v>1902564</v>
      </c>
      <c r="B3336">
        <v>1</v>
      </c>
      <c r="C3336" t="s">
        <v>80</v>
      </c>
      <c r="D3336" t="s">
        <v>83</v>
      </c>
      <c r="E3336" t="s">
        <v>131</v>
      </c>
      <c r="F3336" t="s">
        <v>9549</v>
      </c>
      <c r="G3336" t="s">
        <v>1162</v>
      </c>
      <c r="H3336" t="s">
        <v>134</v>
      </c>
      <c r="I3336" t="s">
        <v>135</v>
      </c>
      <c r="J3336" t="s">
        <v>136</v>
      </c>
      <c r="K3336" t="s">
        <v>137</v>
      </c>
      <c r="L3336" t="s">
        <v>9550</v>
      </c>
      <c r="M3336" t="s">
        <v>9551</v>
      </c>
      <c r="N3336">
        <v>9.3477777769999992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37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229.00058634306797</v>
      </c>
      <c r="AC3336">
        <v>0</v>
      </c>
      <c r="AD3336">
        <v>0</v>
      </c>
      <c r="AE3336">
        <v>229.00058634306797</v>
      </c>
    </row>
    <row r="3337" spans="1:31" x14ac:dyDescent="0.25">
      <c r="A3337">
        <v>1902315</v>
      </c>
      <c r="B3337">
        <v>1</v>
      </c>
      <c r="C3337" t="s">
        <v>81</v>
      </c>
      <c r="D3337" t="s">
        <v>120</v>
      </c>
      <c r="E3337" t="s">
        <v>140</v>
      </c>
      <c r="F3337" t="s">
        <v>9552</v>
      </c>
      <c r="G3337" t="s">
        <v>217</v>
      </c>
      <c r="H3337" t="s">
        <v>134</v>
      </c>
      <c r="I3337" t="s">
        <v>135</v>
      </c>
      <c r="J3337" t="s">
        <v>136</v>
      </c>
      <c r="K3337" t="s">
        <v>137</v>
      </c>
      <c r="L3337" t="s">
        <v>9553</v>
      </c>
      <c r="M3337" t="s">
        <v>9554</v>
      </c>
      <c r="N3337">
        <v>1.5719444440000001</v>
      </c>
      <c r="O3337">
        <v>0</v>
      </c>
      <c r="P3337">
        <v>1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0.62128586842666667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0.62128586842666667</v>
      </c>
    </row>
    <row r="3338" spans="1:31" x14ac:dyDescent="0.25">
      <c r="A3338">
        <v>1902524</v>
      </c>
      <c r="B3338">
        <v>1</v>
      </c>
      <c r="C3338" t="s">
        <v>80</v>
      </c>
      <c r="D3338" t="s">
        <v>103</v>
      </c>
      <c r="E3338" t="s">
        <v>149</v>
      </c>
      <c r="F3338" t="s">
        <v>2734</v>
      </c>
      <c r="G3338" t="s">
        <v>487</v>
      </c>
      <c r="H3338" t="s">
        <v>134</v>
      </c>
      <c r="I3338" t="s">
        <v>135</v>
      </c>
      <c r="J3338" t="s">
        <v>136</v>
      </c>
      <c r="K3338" t="s">
        <v>137</v>
      </c>
      <c r="L3338" t="s">
        <v>9555</v>
      </c>
      <c r="M3338" t="s">
        <v>9556</v>
      </c>
      <c r="N3338">
        <v>0.52749999999999997</v>
      </c>
      <c r="O3338">
        <v>0</v>
      </c>
      <c r="P3338">
        <v>188</v>
      </c>
      <c r="Q3338">
        <v>0</v>
      </c>
      <c r="R3338">
        <v>3</v>
      </c>
      <c r="S3338">
        <v>0</v>
      </c>
      <c r="T3338">
        <v>1</v>
      </c>
      <c r="U3338">
        <v>0</v>
      </c>
      <c r="V3338">
        <v>0</v>
      </c>
      <c r="W3338">
        <v>0</v>
      </c>
      <c r="X3338">
        <v>41.754264792250737</v>
      </c>
      <c r="Y3338">
        <v>0</v>
      </c>
      <c r="Z3338">
        <v>5.3362333212202397</v>
      </c>
      <c r="AA3338">
        <v>0</v>
      </c>
      <c r="AB3338">
        <v>3.8366556821392193</v>
      </c>
      <c r="AC3338">
        <v>0</v>
      </c>
      <c r="AD3338">
        <v>0</v>
      </c>
      <c r="AE3338">
        <v>50.927153795610195</v>
      </c>
    </row>
    <row r="3339" spans="1:31" x14ac:dyDescent="0.25">
      <c r="A3339">
        <v>1902862</v>
      </c>
      <c r="B3339">
        <v>1</v>
      </c>
      <c r="C3339" t="s">
        <v>81</v>
      </c>
      <c r="D3339" t="s">
        <v>118</v>
      </c>
      <c r="E3339" t="s">
        <v>190</v>
      </c>
      <c r="F3339" t="s">
        <v>9557</v>
      </c>
      <c r="G3339" t="s">
        <v>241</v>
      </c>
      <c r="H3339" t="s">
        <v>157</v>
      </c>
      <c r="I3339" t="s">
        <v>135</v>
      </c>
      <c r="J3339" t="s">
        <v>136</v>
      </c>
      <c r="K3339" t="s">
        <v>137</v>
      </c>
      <c r="L3339" t="s">
        <v>9558</v>
      </c>
      <c r="M3339" t="s">
        <v>9559</v>
      </c>
      <c r="N3339">
        <v>1.709166666</v>
      </c>
      <c r="O3339">
        <v>0</v>
      </c>
      <c r="P3339">
        <v>0</v>
      </c>
      <c r="Q3339">
        <v>7</v>
      </c>
      <c r="R3339">
        <v>10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50.782052607263225</v>
      </c>
      <c r="Z3339">
        <v>35.390249604219406</v>
      </c>
      <c r="AA3339">
        <v>0</v>
      </c>
      <c r="AB3339">
        <v>0</v>
      </c>
      <c r="AC3339">
        <v>0</v>
      </c>
      <c r="AD3339">
        <v>0</v>
      </c>
      <c r="AE3339">
        <v>86.172302211482631</v>
      </c>
    </row>
    <row r="3340" spans="1:31" x14ac:dyDescent="0.25">
      <c r="A3340">
        <v>1902418</v>
      </c>
      <c r="B3340">
        <v>1</v>
      </c>
      <c r="C3340" t="s">
        <v>80</v>
      </c>
      <c r="D3340" t="s">
        <v>86</v>
      </c>
      <c r="E3340" t="s">
        <v>140</v>
      </c>
      <c r="F3340" t="s">
        <v>9560</v>
      </c>
      <c r="G3340" t="s">
        <v>146</v>
      </c>
      <c r="H3340" t="s">
        <v>134</v>
      </c>
      <c r="I3340" t="s">
        <v>135</v>
      </c>
      <c r="J3340" t="s">
        <v>136</v>
      </c>
      <c r="K3340" t="s">
        <v>137</v>
      </c>
      <c r="L3340" t="s">
        <v>9561</v>
      </c>
      <c r="M3340" t="s">
        <v>9562</v>
      </c>
      <c r="N3340">
        <v>8.1663888880000002</v>
      </c>
      <c r="O3340">
        <v>0</v>
      </c>
      <c r="P3340">
        <v>21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105.53492522276558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105.53492522276558</v>
      </c>
    </row>
    <row r="3341" spans="1:31" x14ac:dyDescent="0.25">
      <c r="A3341">
        <v>1902424</v>
      </c>
      <c r="B3341">
        <v>1</v>
      </c>
      <c r="C3341" t="s">
        <v>80</v>
      </c>
      <c r="D3341" t="s">
        <v>84</v>
      </c>
      <c r="E3341" t="s">
        <v>140</v>
      </c>
      <c r="F3341" t="s">
        <v>9563</v>
      </c>
      <c r="G3341" t="s">
        <v>217</v>
      </c>
      <c r="H3341" t="s">
        <v>134</v>
      </c>
      <c r="I3341" t="s">
        <v>135</v>
      </c>
      <c r="J3341" t="s">
        <v>136</v>
      </c>
      <c r="K3341" t="s">
        <v>137</v>
      </c>
      <c r="L3341" t="s">
        <v>9564</v>
      </c>
      <c r="M3341" t="s">
        <v>9565</v>
      </c>
      <c r="N3341">
        <v>9.7430555549999998</v>
      </c>
      <c r="O3341">
        <v>0</v>
      </c>
      <c r="P3341">
        <v>4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11.518766572502317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11.518766572502317</v>
      </c>
    </row>
    <row r="3342" spans="1:31" x14ac:dyDescent="0.25">
      <c r="A3342">
        <v>1902816</v>
      </c>
      <c r="B3342">
        <v>1</v>
      </c>
      <c r="C3342" t="s">
        <v>80</v>
      </c>
      <c r="D3342" t="s">
        <v>106</v>
      </c>
      <c r="E3342" t="s">
        <v>160</v>
      </c>
      <c r="F3342" t="s">
        <v>9566</v>
      </c>
      <c r="G3342" t="s">
        <v>162</v>
      </c>
      <c r="H3342" t="s">
        <v>134</v>
      </c>
      <c r="I3342" t="s">
        <v>135</v>
      </c>
      <c r="J3342" t="s">
        <v>136</v>
      </c>
      <c r="K3342" t="s">
        <v>137</v>
      </c>
      <c r="L3342" t="s">
        <v>9567</v>
      </c>
      <c r="M3342" t="s">
        <v>9568</v>
      </c>
      <c r="N3342">
        <v>0.699722222</v>
      </c>
      <c r="O3342">
        <v>0</v>
      </c>
      <c r="P3342">
        <v>105</v>
      </c>
      <c r="Q3342">
        <v>0</v>
      </c>
      <c r="R3342">
        <v>0</v>
      </c>
      <c r="S3342">
        <v>0</v>
      </c>
      <c r="T3342">
        <v>1</v>
      </c>
      <c r="U3342">
        <v>0</v>
      </c>
      <c r="V3342">
        <v>0</v>
      </c>
      <c r="W3342">
        <v>0</v>
      </c>
      <c r="X3342">
        <v>20.71149074120212</v>
      </c>
      <c r="Y3342">
        <v>0</v>
      </c>
      <c r="Z3342">
        <v>0</v>
      </c>
      <c r="AA3342">
        <v>0</v>
      </c>
      <c r="AB3342">
        <v>0.2050145526460172</v>
      </c>
      <c r="AC3342">
        <v>0</v>
      </c>
      <c r="AD3342">
        <v>0</v>
      </c>
      <c r="AE3342">
        <v>20.916505293848136</v>
      </c>
    </row>
    <row r="3343" spans="1:31" x14ac:dyDescent="0.25">
      <c r="A3343">
        <v>1902570</v>
      </c>
      <c r="B3343">
        <v>1</v>
      </c>
      <c r="C3343" t="s">
        <v>80</v>
      </c>
      <c r="D3343" t="s">
        <v>105</v>
      </c>
      <c r="E3343" t="s">
        <v>140</v>
      </c>
      <c r="F3343" t="s">
        <v>9569</v>
      </c>
      <c r="G3343" t="s">
        <v>217</v>
      </c>
      <c r="H3343" t="s">
        <v>134</v>
      </c>
      <c r="I3343" t="s">
        <v>135</v>
      </c>
      <c r="J3343" t="s">
        <v>136</v>
      </c>
      <c r="K3343" t="s">
        <v>137</v>
      </c>
      <c r="L3343" t="s">
        <v>9570</v>
      </c>
      <c r="M3343" t="s">
        <v>9571</v>
      </c>
      <c r="N3343">
        <v>6.58</v>
      </c>
      <c r="O3343">
        <v>0</v>
      </c>
      <c r="P3343">
        <v>30</v>
      </c>
      <c r="Q3343">
        <v>0</v>
      </c>
      <c r="R3343">
        <v>0</v>
      </c>
      <c r="S3343">
        <v>0</v>
      </c>
      <c r="T3343">
        <v>1</v>
      </c>
      <c r="U3343">
        <v>0</v>
      </c>
      <c r="V3343">
        <v>0</v>
      </c>
      <c r="W3343">
        <v>0</v>
      </c>
      <c r="X3343">
        <v>76.752796623297058</v>
      </c>
      <c r="Y3343">
        <v>0</v>
      </c>
      <c r="Z3343">
        <v>0</v>
      </c>
      <c r="AA3343">
        <v>0</v>
      </c>
      <c r="AB3343">
        <v>0.33225655407516336</v>
      </c>
      <c r="AC3343">
        <v>0</v>
      </c>
      <c r="AD3343">
        <v>0</v>
      </c>
      <c r="AE3343">
        <v>77.085053177372217</v>
      </c>
    </row>
    <row r="3344" spans="1:31" x14ac:dyDescent="0.25">
      <c r="A3344">
        <v>1902106</v>
      </c>
      <c r="B3344">
        <v>1</v>
      </c>
      <c r="C3344" t="s">
        <v>80</v>
      </c>
      <c r="D3344" t="s">
        <v>83</v>
      </c>
      <c r="E3344" t="s">
        <v>140</v>
      </c>
      <c r="F3344" t="s">
        <v>9572</v>
      </c>
      <c r="G3344" t="s">
        <v>217</v>
      </c>
      <c r="H3344" t="s">
        <v>134</v>
      </c>
      <c r="I3344" t="s">
        <v>135</v>
      </c>
      <c r="J3344" t="s">
        <v>136</v>
      </c>
      <c r="K3344" t="s">
        <v>137</v>
      </c>
      <c r="L3344" t="s">
        <v>9573</v>
      </c>
      <c r="M3344" t="s">
        <v>9574</v>
      </c>
      <c r="N3344">
        <v>1.868333333</v>
      </c>
      <c r="O3344">
        <v>0</v>
      </c>
      <c r="P3344">
        <v>4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1.1551101545005993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1.1551101545005993</v>
      </c>
    </row>
    <row r="3345" spans="1:31" x14ac:dyDescent="0.25">
      <c r="A3345">
        <v>1903008</v>
      </c>
      <c r="B3345">
        <v>1</v>
      </c>
      <c r="C3345" t="s">
        <v>81</v>
      </c>
      <c r="D3345" t="s">
        <v>123</v>
      </c>
      <c r="E3345" t="s">
        <v>149</v>
      </c>
      <c r="F3345" t="s">
        <v>9575</v>
      </c>
      <c r="G3345" t="s">
        <v>4429</v>
      </c>
      <c r="H3345" t="s">
        <v>134</v>
      </c>
      <c r="I3345" t="s">
        <v>135</v>
      </c>
      <c r="J3345" t="s">
        <v>136</v>
      </c>
      <c r="K3345" t="s">
        <v>137</v>
      </c>
      <c r="L3345" t="s">
        <v>9576</v>
      </c>
      <c r="M3345" t="s">
        <v>9577</v>
      </c>
      <c r="N3345">
        <v>4.9027777769999998</v>
      </c>
      <c r="O3345">
        <v>0</v>
      </c>
      <c r="P3345">
        <v>565</v>
      </c>
      <c r="Q3345">
        <v>0</v>
      </c>
      <c r="R3345">
        <v>0</v>
      </c>
      <c r="S3345">
        <v>0</v>
      </c>
      <c r="T3345">
        <v>70</v>
      </c>
      <c r="U3345">
        <v>0</v>
      </c>
      <c r="V3345">
        <v>0</v>
      </c>
      <c r="W3345">
        <v>0</v>
      </c>
      <c r="X3345">
        <v>590.25425650481327</v>
      </c>
      <c r="Y3345">
        <v>0</v>
      </c>
      <c r="Z3345">
        <v>0</v>
      </c>
      <c r="AA3345">
        <v>0</v>
      </c>
      <c r="AB3345">
        <v>70.585154224015454</v>
      </c>
      <c r="AC3345">
        <v>0</v>
      </c>
      <c r="AD3345">
        <v>0</v>
      </c>
      <c r="AE3345">
        <v>660.83941072882874</v>
      </c>
    </row>
    <row r="3346" spans="1:31" x14ac:dyDescent="0.25">
      <c r="A3346">
        <v>1902819</v>
      </c>
      <c r="B3346">
        <v>1</v>
      </c>
      <c r="C3346" t="s">
        <v>80</v>
      </c>
      <c r="D3346" t="s">
        <v>106</v>
      </c>
      <c r="E3346" t="s">
        <v>140</v>
      </c>
      <c r="F3346" t="s">
        <v>9578</v>
      </c>
      <c r="G3346" t="s">
        <v>217</v>
      </c>
      <c r="H3346" t="s">
        <v>134</v>
      </c>
      <c r="I3346" t="s">
        <v>135</v>
      </c>
      <c r="J3346" t="s">
        <v>136</v>
      </c>
      <c r="K3346" t="s">
        <v>137</v>
      </c>
      <c r="L3346" t="s">
        <v>9579</v>
      </c>
      <c r="M3346" t="s">
        <v>9580</v>
      </c>
      <c r="N3346">
        <v>0.99416666600000003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8.524485876917778E-3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8.524485876917778E-3</v>
      </c>
    </row>
    <row r="3347" spans="1:31" x14ac:dyDescent="0.25">
      <c r="A3347">
        <v>1902796</v>
      </c>
      <c r="B3347">
        <v>1</v>
      </c>
      <c r="C3347" t="s">
        <v>80</v>
      </c>
      <c r="D3347" t="s">
        <v>100</v>
      </c>
      <c r="E3347" t="s">
        <v>140</v>
      </c>
      <c r="F3347" t="s">
        <v>1352</v>
      </c>
      <c r="G3347" t="s">
        <v>146</v>
      </c>
      <c r="H3347" t="s">
        <v>134</v>
      </c>
      <c r="I3347" t="s">
        <v>135</v>
      </c>
      <c r="J3347" t="s">
        <v>136</v>
      </c>
      <c r="K3347" t="s">
        <v>137</v>
      </c>
      <c r="L3347" t="s">
        <v>9581</v>
      </c>
      <c r="M3347" t="s">
        <v>9582</v>
      </c>
      <c r="N3347">
        <v>27.051666665999999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445.45938053498821</v>
      </c>
      <c r="AC3347">
        <v>0</v>
      </c>
      <c r="AD3347">
        <v>0</v>
      </c>
      <c r="AE3347">
        <v>445.45938053498821</v>
      </c>
    </row>
    <row r="3348" spans="1:31" x14ac:dyDescent="0.25">
      <c r="A3348">
        <v>1902653</v>
      </c>
      <c r="B3348">
        <v>1</v>
      </c>
      <c r="C3348" t="s">
        <v>81</v>
      </c>
      <c r="D3348" t="s">
        <v>123</v>
      </c>
      <c r="E3348" t="s">
        <v>149</v>
      </c>
      <c r="F3348" t="s">
        <v>9583</v>
      </c>
      <c r="G3348" t="s">
        <v>151</v>
      </c>
      <c r="H3348" t="s">
        <v>134</v>
      </c>
      <c r="I3348" t="s">
        <v>135</v>
      </c>
      <c r="J3348" t="s">
        <v>136</v>
      </c>
      <c r="K3348" t="s">
        <v>137</v>
      </c>
      <c r="L3348" t="s">
        <v>9584</v>
      </c>
      <c r="M3348" t="s">
        <v>9585</v>
      </c>
      <c r="N3348">
        <v>1.2752777769999999</v>
      </c>
      <c r="O3348">
        <v>0</v>
      </c>
      <c r="P3348">
        <v>542</v>
      </c>
      <c r="Q3348">
        <v>0</v>
      </c>
      <c r="R3348">
        <v>0</v>
      </c>
      <c r="S3348">
        <v>0</v>
      </c>
      <c r="T3348">
        <v>101</v>
      </c>
      <c r="U3348">
        <v>0</v>
      </c>
      <c r="V3348">
        <v>0</v>
      </c>
      <c r="W3348">
        <v>0</v>
      </c>
      <c r="X3348">
        <v>173.51759908452229</v>
      </c>
      <c r="Y3348">
        <v>0</v>
      </c>
      <c r="Z3348">
        <v>0</v>
      </c>
      <c r="AA3348">
        <v>0</v>
      </c>
      <c r="AB3348">
        <v>174.42656738927184</v>
      </c>
      <c r="AC3348">
        <v>0</v>
      </c>
      <c r="AD3348">
        <v>0</v>
      </c>
      <c r="AE3348">
        <v>347.9441664737941</v>
      </c>
    </row>
    <row r="3349" spans="1:31" x14ac:dyDescent="0.25">
      <c r="A3349">
        <v>1902484</v>
      </c>
      <c r="B3349">
        <v>1</v>
      </c>
      <c r="C3349" t="s">
        <v>80</v>
      </c>
      <c r="D3349" t="s">
        <v>109</v>
      </c>
      <c r="E3349" t="s">
        <v>190</v>
      </c>
      <c r="F3349" t="s">
        <v>9586</v>
      </c>
      <c r="G3349" t="s">
        <v>241</v>
      </c>
      <c r="H3349" t="s">
        <v>157</v>
      </c>
      <c r="I3349" t="s">
        <v>135</v>
      </c>
      <c r="J3349" t="s">
        <v>136</v>
      </c>
      <c r="K3349" t="s">
        <v>137</v>
      </c>
      <c r="L3349" t="s">
        <v>9587</v>
      </c>
      <c r="M3349" t="s">
        <v>9588</v>
      </c>
      <c r="N3349">
        <v>0.82722222199999995</v>
      </c>
      <c r="O3349">
        <v>0</v>
      </c>
      <c r="P3349">
        <v>103</v>
      </c>
      <c r="Q3349">
        <v>0</v>
      </c>
      <c r="R3349">
        <v>2</v>
      </c>
      <c r="S3349">
        <v>0</v>
      </c>
      <c r="T3349">
        <v>21</v>
      </c>
      <c r="U3349">
        <v>0</v>
      </c>
      <c r="V3349">
        <v>0</v>
      </c>
      <c r="W3349">
        <v>0</v>
      </c>
      <c r="X3349">
        <v>12.156514486725992</v>
      </c>
      <c r="Y3349">
        <v>0</v>
      </c>
      <c r="Z3349">
        <v>2.67731756729538</v>
      </c>
      <c r="AA3349">
        <v>0</v>
      </c>
      <c r="AB3349">
        <v>25.759847119639971</v>
      </c>
      <c r="AC3349">
        <v>0</v>
      </c>
      <c r="AD3349">
        <v>0</v>
      </c>
      <c r="AE3349">
        <v>40.593679173661343</v>
      </c>
    </row>
    <row r="3350" spans="1:31" x14ac:dyDescent="0.25">
      <c r="A3350">
        <v>1902112</v>
      </c>
      <c r="B3350">
        <v>1</v>
      </c>
      <c r="C3350" t="s">
        <v>80</v>
      </c>
      <c r="D3350" t="s">
        <v>105</v>
      </c>
      <c r="E3350" t="s">
        <v>220</v>
      </c>
      <c r="F3350" t="s">
        <v>9589</v>
      </c>
      <c r="G3350" t="s">
        <v>156</v>
      </c>
      <c r="H3350" t="s">
        <v>157</v>
      </c>
      <c r="I3350" t="s">
        <v>222</v>
      </c>
      <c r="J3350" t="s">
        <v>136</v>
      </c>
      <c r="K3350" t="s">
        <v>137</v>
      </c>
      <c r="L3350" t="s">
        <v>9590</v>
      </c>
      <c r="M3350" t="s">
        <v>9591</v>
      </c>
      <c r="N3350">
        <v>5.5555550000000002E-3</v>
      </c>
      <c r="O3350">
        <v>2</v>
      </c>
      <c r="P3350">
        <v>1405</v>
      </c>
      <c r="Q3350">
        <v>6</v>
      </c>
      <c r="R3350">
        <v>102</v>
      </c>
      <c r="S3350">
        <v>7</v>
      </c>
      <c r="T3350">
        <v>125</v>
      </c>
      <c r="U3350">
        <v>1</v>
      </c>
      <c r="V3350">
        <v>0</v>
      </c>
      <c r="W3350">
        <v>4.2580674735666658E-3</v>
      </c>
      <c r="X3350">
        <v>1.4550126171953182</v>
      </c>
      <c r="Y3350">
        <v>1.0799800780262723</v>
      </c>
      <c r="Z3350">
        <v>0.14353211363080556</v>
      </c>
      <c r="AA3350">
        <v>0.32649651619263331</v>
      </c>
      <c r="AB3350">
        <v>0.36844358900080576</v>
      </c>
      <c r="AC3350">
        <v>8.6499817939733339E-2</v>
      </c>
      <c r="AD3350">
        <v>0</v>
      </c>
      <c r="AE3350">
        <v>3.4642227994591344</v>
      </c>
    </row>
    <row r="3351" spans="1:31" x14ac:dyDescent="0.25">
      <c r="A3351">
        <v>1903025</v>
      </c>
      <c r="B3351">
        <v>1</v>
      </c>
      <c r="C3351" t="s">
        <v>80</v>
      </c>
      <c r="D3351" t="s">
        <v>100</v>
      </c>
      <c r="E3351" t="s">
        <v>140</v>
      </c>
      <c r="F3351" t="s">
        <v>8298</v>
      </c>
      <c r="G3351" t="s">
        <v>146</v>
      </c>
      <c r="H3351" t="s">
        <v>134</v>
      </c>
      <c r="I3351" t="s">
        <v>135</v>
      </c>
      <c r="J3351" t="s">
        <v>136</v>
      </c>
      <c r="K3351" t="s">
        <v>137</v>
      </c>
      <c r="L3351" t="s">
        <v>9592</v>
      </c>
      <c r="M3351" t="s">
        <v>9593</v>
      </c>
      <c r="N3351">
        <v>2.071111111</v>
      </c>
      <c r="O3351">
        <v>0</v>
      </c>
      <c r="P3351">
        <v>9</v>
      </c>
      <c r="Q3351">
        <v>0</v>
      </c>
      <c r="R3351">
        <v>0</v>
      </c>
      <c r="S3351">
        <v>0</v>
      </c>
      <c r="T3351">
        <v>2</v>
      </c>
      <c r="U3351">
        <v>0</v>
      </c>
      <c r="V3351">
        <v>0</v>
      </c>
      <c r="W3351">
        <v>0</v>
      </c>
      <c r="X3351">
        <v>5.4047441394352402</v>
      </c>
      <c r="Y3351">
        <v>0</v>
      </c>
      <c r="Z3351">
        <v>0</v>
      </c>
      <c r="AA3351">
        <v>0</v>
      </c>
      <c r="AB3351">
        <v>0.22149159880372443</v>
      </c>
      <c r="AC3351">
        <v>0</v>
      </c>
      <c r="AD3351">
        <v>0</v>
      </c>
      <c r="AE3351">
        <v>5.6262357382389645</v>
      </c>
    </row>
    <row r="3352" spans="1:31" x14ac:dyDescent="0.25">
      <c r="A3352">
        <v>1902647</v>
      </c>
      <c r="B3352">
        <v>1</v>
      </c>
      <c r="C3352" t="s">
        <v>81</v>
      </c>
      <c r="D3352" t="s">
        <v>112</v>
      </c>
      <c r="E3352" t="s">
        <v>131</v>
      </c>
      <c r="F3352" t="s">
        <v>9343</v>
      </c>
      <c r="G3352" t="s">
        <v>372</v>
      </c>
      <c r="H3352" t="s">
        <v>134</v>
      </c>
      <c r="I3352" t="s">
        <v>135</v>
      </c>
      <c r="J3352" t="s">
        <v>136</v>
      </c>
      <c r="K3352" t="s">
        <v>137</v>
      </c>
      <c r="L3352" t="s">
        <v>9594</v>
      </c>
      <c r="M3352" t="s">
        <v>9595</v>
      </c>
      <c r="N3352">
        <v>2.3569444439999998</v>
      </c>
      <c r="O3352">
        <v>0</v>
      </c>
      <c r="P3352">
        <v>73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>
        <v>0</v>
      </c>
      <c r="X3352">
        <v>15.340348554812937</v>
      </c>
      <c r="Y3352">
        <v>0</v>
      </c>
      <c r="Z3352">
        <v>0</v>
      </c>
      <c r="AA3352">
        <v>0</v>
      </c>
      <c r="AB3352">
        <v>4.8919072962355561E-3</v>
      </c>
      <c r="AC3352">
        <v>0</v>
      </c>
      <c r="AD3352">
        <v>0</v>
      </c>
      <c r="AE3352">
        <v>15.345240462109173</v>
      </c>
    </row>
    <row r="3353" spans="1:31" x14ac:dyDescent="0.25">
      <c r="A3353">
        <v>1902255</v>
      </c>
      <c r="B3353">
        <v>1</v>
      </c>
      <c r="C3353" t="s">
        <v>80</v>
      </c>
      <c r="D3353" t="s">
        <v>102</v>
      </c>
      <c r="E3353" t="s">
        <v>154</v>
      </c>
      <c r="F3353" t="s">
        <v>9596</v>
      </c>
      <c r="G3353" t="s">
        <v>202</v>
      </c>
      <c r="H3353" t="s">
        <v>157</v>
      </c>
      <c r="I3353" t="s">
        <v>135</v>
      </c>
      <c r="J3353" t="s">
        <v>136</v>
      </c>
      <c r="K3353" t="s">
        <v>203</v>
      </c>
      <c r="L3353" t="s">
        <v>9597</v>
      </c>
      <c r="M3353" t="s">
        <v>9598</v>
      </c>
      <c r="N3353">
        <v>5.2622277769999997</v>
      </c>
      <c r="O3353">
        <v>0</v>
      </c>
      <c r="P3353">
        <v>12</v>
      </c>
      <c r="Q3353">
        <v>0</v>
      </c>
      <c r="R3353">
        <v>36</v>
      </c>
      <c r="S3353">
        <v>0</v>
      </c>
      <c r="T3353">
        <v>12</v>
      </c>
      <c r="U3353">
        <v>0</v>
      </c>
      <c r="V3353">
        <v>0</v>
      </c>
      <c r="W3353">
        <v>0</v>
      </c>
      <c r="X3353">
        <v>17.363551553008222</v>
      </c>
      <c r="Y3353">
        <v>0</v>
      </c>
      <c r="Z3353">
        <v>143.6681888092553</v>
      </c>
      <c r="AA3353">
        <v>0</v>
      </c>
      <c r="AB3353">
        <v>308.47844894181804</v>
      </c>
      <c r="AC3353">
        <v>0</v>
      </c>
      <c r="AD3353">
        <v>0</v>
      </c>
      <c r="AE3353">
        <v>469.51018930408156</v>
      </c>
    </row>
    <row r="3354" spans="1:31" x14ac:dyDescent="0.25">
      <c r="A3354">
        <v>1902441</v>
      </c>
      <c r="B3354">
        <v>1</v>
      </c>
      <c r="C3354" t="s">
        <v>80</v>
      </c>
      <c r="D3354" t="s">
        <v>93</v>
      </c>
      <c r="E3354" t="s">
        <v>171</v>
      </c>
      <c r="F3354" t="s">
        <v>5987</v>
      </c>
      <c r="G3354" t="s">
        <v>804</v>
      </c>
      <c r="H3354" t="s">
        <v>157</v>
      </c>
      <c r="I3354" t="s">
        <v>135</v>
      </c>
      <c r="J3354" t="s">
        <v>5</v>
      </c>
      <c r="K3354" t="s">
        <v>137</v>
      </c>
      <c r="L3354" t="s">
        <v>9599</v>
      </c>
      <c r="M3354" t="s">
        <v>9600</v>
      </c>
      <c r="N3354">
        <v>2.5794444439999999</v>
      </c>
      <c r="O3354">
        <v>5</v>
      </c>
      <c r="P3354">
        <v>3523</v>
      </c>
      <c r="Q3354">
        <v>142</v>
      </c>
      <c r="R3354">
        <v>710</v>
      </c>
      <c r="S3354">
        <v>34</v>
      </c>
      <c r="T3354">
        <v>847</v>
      </c>
      <c r="U3354">
        <v>6</v>
      </c>
      <c r="V3354">
        <v>2</v>
      </c>
      <c r="W3354">
        <v>96.547856281418717</v>
      </c>
      <c r="X3354">
        <v>2765.974750270213</v>
      </c>
      <c r="Y3354">
        <v>5078.4050928073184</v>
      </c>
      <c r="Z3354">
        <v>7263.6166683959827</v>
      </c>
      <c r="AA3354">
        <v>1211.9406253561631</v>
      </c>
      <c r="AB3354">
        <v>4792.5982750033809</v>
      </c>
      <c r="AC3354">
        <v>1863.051706654757</v>
      </c>
      <c r="AD3354">
        <v>48.743770555325717</v>
      </c>
      <c r="AE3354">
        <v>23120.878745324564</v>
      </c>
    </row>
    <row r="3355" spans="1:31" x14ac:dyDescent="0.25">
      <c r="A3355">
        <v>1902690</v>
      </c>
      <c r="B3355">
        <v>1</v>
      </c>
      <c r="C3355" t="s">
        <v>80</v>
      </c>
      <c r="D3355" t="s">
        <v>87</v>
      </c>
      <c r="E3355" t="s">
        <v>149</v>
      </c>
      <c r="F3355" t="s">
        <v>8987</v>
      </c>
      <c r="G3355" t="s">
        <v>151</v>
      </c>
      <c r="H3355" t="s">
        <v>134</v>
      </c>
      <c r="I3355" t="s">
        <v>135</v>
      </c>
      <c r="J3355" t="s">
        <v>136</v>
      </c>
      <c r="K3355" t="s">
        <v>137</v>
      </c>
      <c r="L3355" t="s">
        <v>9601</v>
      </c>
      <c r="M3355" t="s">
        <v>9602</v>
      </c>
      <c r="N3355">
        <v>0.69416666599999999</v>
      </c>
      <c r="O3355">
        <v>0</v>
      </c>
      <c r="P3355">
        <v>645</v>
      </c>
      <c r="Q3355">
        <v>0</v>
      </c>
      <c r="R3355">
        <v>0</v>
      </c>
      <c r="S3355">
        <v>0</v>
      </c>
      <c r="T3355">
        <v>46</v>
      </c>
      <c r="U3355">
        <v>0</v>
      </c>
      <c r="V3355">
        <v>0</v>
      </c>
      <c r="W3355">
        <v>0</v>
      </c>
      <c r="X3355">
        <v>141.03405140734262</v>
      </c>
      <c r="Y3355">
        <v>0</v>
      </c>
      <c r="Z3355">
        <v>0</v>
      </c>
      <c r="AA3355">
        <v>0</v>
      </c>
      <c r="AB3355">
        <v>52.786494642194356</v>
      </c>
      <c r="AC3355">
        <v>0</v>
      </c>
      <c r="AD3355">
        <v>0</v>
      </c>
      <c r="AE3355">
        <v>193.82054604953697</v>
      </c>
    </row>
    <row r="3356" spans="1:31" x14ac:dyDescent="0.25">
      <c r="A3356">
        <v>1902696</v>
      </c>
      <c r="B3356">
        <v>1</v>
      </c>
      <c r="C3356" t="s">
        <v>80</v>
      </c>
      <c r="D3356" t="s">
        <v>105</v>
      </c>
      <c r="E3356" t="s">
        <v>131</v>
      </c>
      <c r="F3356" t="s">
        <v>9603</v>
      </c>
      <c r="G3356" t="s">
        <v>133</v>
      </c>
      <c r="H3356" t="s">
        <v>134</v>
      </c>
      <c r="I3356" t="s">
        <v>135</v>
      </c>
      <c r="J3356" t="s">
        <v>136</v>
      </c>
      <c r="K3356" t="s">
        <v>137</v>
      </c>
      <c r="L3356" t="s">
        <v>504</v>
      </c>
      <c r="M3356" t="s">
        <v>9604</v>
      </c>
      <c r="N3356">
        <v>0.92694444399999998</v>
      </c>
      <c r="O3356">
        <v>0</v>
      </c>
      <c r="P3356">
        <v>87</v>
      </c>
      <c r="Q3356">
        <v>0</v>
      </c>
      <c r="R3356">
        <v>0</v>
      </c>
      <c r="S3356">
        <v>0</v>
      </c>
      <c r="T3356">
        <v>10</v>
      </c>
      <c r="U3356">
        <v>0</v>
      </c>
      <c r="V3356">
        <v>0</v>
      </c>
      <c r="W3356">
        <v>0</v>
      </c>
      <c r="X3356">
        <v>23.122437132967256</v>
      </c>
      <c r="Y3356">
        <v>0</v>
      </c>
      <c r="Z3356">
        <v>0</v>
      </c>
      <c r="AA3356">
        <v>0</v>
      </c>
      <c r="AB3356">
        <v>15.041174666517964</v>
      </c>
      <c r="AC3356">
        <v>0</v>
      </c>
      <c r="AD3356">
        <v>0</v>
      </c>
      <c r="AE3356">
        <v>38.163611799485224</v>
      </c>
    </row>
    <row r="3357" spans="1:31" x14ac:dyDescent="0.25">
      <c r="A3357">
        <v>1902939</v>
      </c>
      <c r="B3357">
        <v>1</v>
      </c>
      <c r="C3357" t="s">
        <v>80</v>
      </c>
      <c r="D3357" t="s">
        <v>99</v>
      </c>
      <c r="E3357" t="s">
        <v>140</v>
      </c>
      <c r="F3357" t="s">
        <v>9605</v>
      </c>
      <c r="G3357" t="s">
        <v>217</v>
      </c>
      <c r="H3357" t="s">
        <v>134</v>
      </c>
      <c r="I3357" t="s">
        <v>135</v>
      </c>
      <c r="J3357" t="s">
        <v>136</v>
      </c>
      <c r="K3357" t="s">
        <v>137</v>
      </c>
      <c r="L3357" t="s">
        <v>9606</v>
      </c>
      <c r="M3357" t="s">
        <v>9607</v>
      </c>
      <c r="N3357">
        <v>2.5808333330000002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1.08750659303504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1.08750659303504</v>
      </c>
    </row>
    <row r="3358" spans="1:31" x14ac:dyDescent="0.25">
      <c r="A3358">
        <v>1902547</v>
      </c>
      <c r="B3358">
        <v>1</v>
      </c>
      <c r="C3358" t="s">
        <v>81</v>
      </c>
      <c r="D3358" t="s">
        <v>123</v>
      </c>
      <c r="E3358" t="s">
        <v>149</v>
      </c>
      <c r="F3358" t="s">
        <v>7276</v>
      </c>
      <c r="G3358" t="s">
        <v>151</v>
      </c>
      <c r="H3358" t="s">
        <v>134</v>
      </c>
      <c r="I3358" t="s">
        <v>135</v>
      </c>
      <c r="J3358" t="s">
        <v>136</v>
      </c>
      <c r="K3358" t="s">
        <v>137</v>
      </c>
      <c r="L3358" t="s">
        <v>9608</v>
      </c>
      <c r="M3358" t="s">
        <v>9609</v>
      </c>
      <c r="N3358">
        <v>1.6344444440000001</v>
      </c>
      <c r="O3358">
        <v>0</v>
      </c>
      <c r="P3358">
        <v>279</v>
      </c>
      <c r="Q3358">
        <v>0</v>
      </c>
      <c r="R3358">
        <v>0</v>
      </c>
      <c r="S3358">
        <v>0</v>
      </c>
      <c r="T3358">
        <v>29</v>
      </c>
      <c r="U3358">
        <v>0</v>
      </c>
      <c r="V3358">
        <v>0</v>
      </c>
      <c r="W3358">
        <v>0</v>
      </c>
      <c r="X3358">
        <v>108.32630165577551</v>
      </c>
      <c r="Y3358">
        <v>0</v>
      </c>
      <c r="Z3358">
        <v>0</v>
      </c>
      <c r="AA3358">
        <v>0</v>
      </c>
      <c r="AB3358">
        <v>48.530127891214427</v>
      </c>
      <c r="AC3358">
        <v>0</v>
      </c>
      <c r="AD3358">
        <v>0</v>
      </c>
      <c r="AE3358">
        <v>156.85642954698994</v>
      </c>
    </row>
    <row r="3359" spans="1:31" x14ac:dyDescent="0.25">
      <c r="A3359">
        <v>1902590</v>
      </c>
      <c r="B3359">
        <v>1</v>
      </c>
      <c r="C3359" t="s">
        <v>81</v>
      </c>
      <c r="D3359" t="s">
        <v>112</v>
      </c>
      <c r="E3359" t="s">
        <v>140</v>
      </c>
      <c r="F3359" t="s">
        <v>9610</v>
      </c>
      <c r="G3359" t="s">
        <v>217</v>
      </c>
      <c r="H3359" t="s">
        <v>134</v>
      </c>
      <c r="I3359" t="s">
        <v>135</v>
      </c>
      <c r="J3359" t="s">
        <v>136</v>
      </c>
      <c r="K3359" t="s">
        <v>137</v>
      </c>
      <c r="L3359" t="s">
        <v>9611</v>
      </c>
      <c r="M3359" t="s">
        <v>9612</v>
      </c>
      <c r="N3359">
        <v>7.1013888879999998</v>
      </c>
      <c r="O3359">
        <v>0</v>
      </c>
      <c r="P3359">
        <v>2</v>
      </c>
      <c r="Q3359">
        <v>0</v>
      </c>
      <c r="R3359">
        <v>1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6.3625076376152077</v>
      </c>
      <c r="Y3359">
        <v>0</v>
      </c>
      <c r="Z3359">
        <v>14.02713988885273</v>
      </c>
      <c r="AA3359">
        <v>0</v>
      </c>
      <c r="AB3359">
        <v>0</v>
      </c>
      <c r="AC3359">
        <v>0</v>
      </c>
      <c r="AD3359">
        <v>0</v>
      </c>
      <c r="AE3359">
        <v>20.38964752646794</v>
      </c>
    </row>
    <row r="3360" spans="1:31" x14ac:dyDescent="0.25">
      <c r="A3360">
        <v>1902398</v>
      </c>
      <c r="B3360">
        <v>1</v>
      </c>
      <c r="C3360" t="s">
        <v>81</v>
      </c>
      <c r="D3360" t="s">
        <v>112</v>
      </c>
      <c r="E3360" t="s">
        <v>149</v>
      </c>
      <c r="F3360" t="s">
        <v>9613</v>
      </c>
      <c r="G3360" t="s">
        <v>133</v>
      </c>
      <c r="H3360" t="s">
        <v>134</v>
      </c>
      <c r="I3360" t="s">
        <v>135</v>
      </c>
      <c r="J3360" t="s">
        <v>136</v>
      </c>
      <c r="K3360" t="s">
        <v>137</v>
      </c>
      <c r="L3360" t="s">
        <v>9614</v>
      </c>
      <c r="M3360" t="s">
        <v>9615</v>
      </c>
      <c r="N3360">
        <v>0.55333333299999998</v>
      </c>
      <c r="O3360">
        <v>0</v>
      </c>
      <c r="P3360">
        <v>162</v>
      </c>
      <c r="Q3360">
        <v>0</v>
      </c>
      <c r="R3360">
        <v>0</v>
      </c>
      <c r="S3360">
        <v>0</v>
      </c>
      <c r="T3360">
        <v>131</v>
      </c>
      <c r="U3360">
        <v>0</v>
      </c>
      <c r="V3360">
        <v>0</v>
      </c>
      <c r="W3360">
        <v>0</v>
      </c>
      <c r="X3360">
        <v>16.74876665684117</v>
      </c>
      <c r="Y3360">
        <v>0</v>
      </c>
      <c r="Z3360">
        <v>0</v>
      </c>
      <c r="AA3360">
        <v>0</v>
      </c>
      <c r="AB3360">
        <v>100.06155171583835</v>
      </c>
      <c r="AC3360">
        <v>0</v>
      </c>
      <c r="AD3360">
        <v>0</v>
      </c>
      <c r="AE3360">
        <v>116.81031837267952</v>
      </c>
    </row>
    <row r="3361" spans="1:31" x14ac:dyDescent="0.25">
      <c r="A3361">
        <v>1902298</v>
      </c>
      <c r="B3361">
        <v>1</v>
      </c>
      <c r="C3361" t="s">
        <v>81</v>
      </c>
      <c r="D3361" t="s">
        <v>127</v>
      </c>
      <c r="E3361" t="s">
        <v>131</v>
      </c>
      <c r="F3361" t="s">
        <v>9616</v>
      </c>
      <c r="G3361" t="s">
        <v>133</v>
      </c>
      <c r="H3361" t="s">
        <v>134</v>
      </c>
      <c r="I3361" t="s">
        <v>135</v>
      </c>
      <c r="J3361" t="s">
        <v>136</v>
      </c>
      <c r="K3361" t="s">
        <v>137</v>
      </c>
      <c r="L3361" t="s">
        <v>9617</v>
      </c>
      <c r="M3361" t="s">
        <v>9618</v>
      </c>
      <c r="N3361">
        <v>1.0208333329999999</v>
      </c>
      <c r="O3361">
        <v>0</v>
      </c>
      <c r="P3361">
        <v>110</v>
      </c>
      <c r="Q3361">
        <v>0</v>
      </c>
      <c r="R3361">
        <v>2</v>
      </c>
      <c r="S3361">
        <v>0</v>
      </c>
      <c r="T3361">
        <v>12</v>
      </c>
      <c r="U3361">
        <v>0</v>
      </c>
      <c r="V3361">
        <v>0</v>
      </c>
      <c r="W3361">
        <v>0</v>
      </c>
      <c r="X3361">
        <v>21.615106452543873</v>
      </c>
      <c r="Y3361">
        <v>0</v>
      </c>
      <c r="Z3361">
        <v>0.85866338506097639</v>
      </c>
      <c r="AA3361">
        <v>0</v>
      </c>
      <c r="AB3361">
        <v>6.5465357112853102</v>
      </c>
      <c r="AC3361">
        <v>0</v>
      </c>
      <c r="AD3361">
        <v>0</v>
      </c>
      <c r="AE3361">
        <v>29.020305548890157</v>
      </c>
    </row>
    <row r="3362" spans="1:31" x14ac:dyDescent="0.25">
      <c r="A3362">
        <v>1902839</v>
      </c>
      <c r="B3362">
        <v>1</v>
      </c>
      <c r="C3362" t="s">
        <v>80</v>
      </c>
      <c r="D3362" t="s">
        <v>98</v>
      </c>
      <c r="E3362" t="s">
        <v>149</v>
      </c>
      <c r="F3362" t="s">
        <v>9619</v>
      </c>
      <c r="G3362" t="s">
        <v>151</v>
      </c>
      <c r="H3362" t="s">
        <v>134</v>
      </c>
      <c r="I3362" t="s">
        <v>135</v>
      </c>
      <c r="J3362" t="s">
        <v>136</v>
      </c>
      <c r="K3362" t="s">
        <v>137</v>
      </c>
      <c r="L3362" t="s">
        <v>9620</v>
      </c>
      <c r="M3362" t="s">
        <v>9621</v>
      </c>
      <c r="N3362">
        <v>0.56499999999999995</v>
      </c>
      <c r="O3362">
        <v>0</v>
      </c>
      <c r="P3362">
        <v>51</v>
      </c>
      <c r="Q3362">
        <v>0</v>
      </c>
      <c r="R3362">
        <v>17</v>
      </c>
      <c r="S3362">
        <v>0</v>
      </c>
      <c r="T3362">
        <v>11</v>
      </c>
      <c r="U3362">
        <v>0</v>
      </c>
      <c r="V3362">
        <v>0</v>
      </c>
      <c r="W3362">
        <v>0</v>
      </c>
      <c r="X3362">
        <v>14.269504231616439</v>
      </c>
      <c r="Y3362">
        <v>0</v>
      </c>
      <c r="Z3362">
        <v>23.258359598703613</v>
      </c>
      <c r="AA3362">
        <v>0</v>
      </c>
      <c r="AB3362">
        <v>10.765719472633558</v>
      </c>
      <c r="AC3362">
        <v>0</v>
      </c>
      <c r="AD3362">
        <v>0</v>
      </c>
      <c r="AE3362">
        <v>48.293583302953607</v>
      </c>
    </row>
    <row r="3363" spans="1:31" x14ac:dyDescent="0.25">
      <c r="A3363">
        <v>1902736</v>
      </c>
      <c r="B3363">
        <v>1</v>
      </c>
      <c r="C3363" t="s">
        <v>81</v>
      </c>
      <c r="D3363" t="s">
        <v>112</v>
      </c>
      <c r="E3363" t="s">
        <v>149</v>
      </c>
      <c r="F3363" t="s">
        <v>9622</v>
      </c>
      <c r="G3363" t="s">
        <v>4429</v>
      </c>
      <c r="H3363" t="s">
        <v>134</v>
      </c>
      <c r="I3363" t="s">
        <v>135</v>
      </c>
      <c r="J3363" t="s">
        <v>136</v>
      </c>
      <c r="K3363" t="s">
        <v>137</v>
      </c>
      <c r="L3363" t="s">
        <v>9623</v>
      </c>
      <c r="M3363" t="s">
        <v>9624</v>
      </c>
      <c r="N3363">
        <v>6.0533333330000003</v>
      </c>
      <c r="O3363">
        <v>0</v>
      </c>
      <c r="P3363">
        <v>661</v>
      </c>
      <c r="Q3363">
        <v>0</v>
      </c>
      <c r="R3363">
        <v>5</v>
      </c>
      <c r="S3363">
        <v>0</v>
      </c>
      <c r="T3363">
        <v>42</v>
      </c>
      <c r="U3363">
        <v>0</v>
      </c>
      <c r="V3363">
        <v>0</v>
      </c>
      <c r="W3363">
        <v>0</v>
      </c>
      <c r="X3363">
        <v>1007.5413227247871</v>
      </c>
      <c r="Y3363">
        <v>0</v>
      </c>
      <c r="Z3363">
        <v>3.9149931560974953</v>
      </c>
      <c r="AA3363">
        <v>0</v>
      </c>
      <c r="AB3363">
        <v>206.55582645084286</v>
      </c>
      <c r="AC3363">
        <v>0</v>
      </c>
      <c r="AD3363">
        <v>0</v>
      </c>
      <c r="AE3363">
        <v>1218.0121423317273</v>
      </c>
    </row>
    <row r="3364" spans="1:31" x14ac:dyDescent="0.25">
      <c r="A3364">
        <v>1902945</v>
      </c>
      <c r="B3364">
        <v>1</v>
      </c>
      <c r="C3364" t="s">
        <v>80</v>
      </c>
      <c r="D3364" t="s">
        <v>85</v>
      </c>
      <c r="E3364" t="s">
        <v>160</v>
      </c>
      <c r="F3364" t="s">
        <v>4099</v>
      </c>
      <c r="G3364" t="s">
        <v>1162</v>
      </c>
      <c r="H3364" t="s">
        <v>134</v>
      </c>
      <c r="I3364" t="s">
        <v>135</v>
      </c>
      <c r="J3364" t="s">
        <v>136</v>
      </c>
      <c r="K3364" t="s">
        <v>137</v>
      </c>
      <c r="L3364" t="s">
        <v>9625</v>
      </c>
      <c r="M3364" t="s">
        <v>9626</v>
      </c>
      <c r="N3364">
        <v>7.812777777</v>
      </c>
      <c r="O3364">
        <v>0</v>
      </c>
      <c r="P3364">
        <v>124</v>
      </c>
      <c r="Q3364">
        <v>0</v>
      </c>
      <c r="R3364">
        <v>0</v>
      </c>
      <c r="S3364">
        <v>0</v>
      </c>
      <c r="T3364">
        <v>68</v>
      </c>
      <c r="U3364">
        <v>0</v>
      </c>
      <c r="V3364">
        <v>0</v>
      </c>
      <c r="W3364">
        <v>0</v>
      </c>
      <c r="X3364">
        <v>243.0358153839388</v>
      </c>
      <c r="Y3364">
        <v>0</v>
      </c>
      <c r="Z3364">
        <v>0</v>
      </c>
      <c r="AA3364">
        <v>0</v>
      </c>
      <c r="AB3364">
        <v>357.43880524735715</v>
      </c>
      <c r="AC3364">
        <v>0</v>
      </c>
      <c r="AD3364">
        <v>0</v>
      </c>
      <c r="AE3364">
        <v>600.47462063129592</v>
      </c>
    </row>
    <row r="3365" spans="1:31" x14ac:dyDescent="0.25">
      <c r="A3365">
        <v>1902381</v>
      </c>
      <c r="B3365">
        <v>1</v>
      </c>
      <c r="C3365" t="s">
        <v>80</v>
      </c>
      <c r="D3365" t="s">
        <v>110</v>
      </c>
      <c r="E3365" t="s">
        <v>190</v>
      </c>
      <c r="F3365" t="s">
        <v>9627</v>
      </c>
      <c r="G3365" t="s">
        <v>241</v>
      </c>
      <c r="H3365" t="s">
        <v>157</v>
      </c>
      <c r="I3365" t="s">
        <v>135</v>
      </c>
      <c r="J3365" t="s">
        <v>136</v>
      </c>
      <c r="K3365" t="s">
        <v>137</v>
      </c>
      <c r="L3365" t="s">
        <v>9628</v>
      </c>
      <c r="M3365" t="s">
        <v>9629</v>
      </c>
      <c r="N3365">
        <v>1.278888888</v>
      </c>
      <c r="O3365">
        <v>0</v>
      </c>
      <c r="P3365">
        <v>475</v>
      </c>
      <c r="Q3365">
        <v>0</v>
      </c>
      <c r="R3365">
        <v>0</v>
      </c>
      <c r="S3365">
        <v>0</v>
      </c>
      <c r="T3365">
        <v>42</v>
      </c>
      <c r="U3365">
        <v>0</v>
      </c>
      <c r="V3365">
        <v>0</v>
      </c>
      <c r="W3365">
        <v>0</v>
      </c>
      <c r="X3365">
        <v>217.55955224808574</v>
      </c>
      <c r="Y3365">
        <v>0</v>
      </c>
      <c r="Z3365">
        <v>0</v>
      </c>
      <c r="AA3365">
        <v>0</v>
      </c>
      <c r="AB3365">
        <v>131.29109346075668</v>
      </c>
      <c r="AC3365">
        <v>0</v>
      </c>
      <c r="AD3365">
        <v>0</v>
      </c>
      <c r="AE3365">
        <v>348.85064570884242</v>
      </c>
    </row>
    <row r="3366" spans="1:31" x14ac:dyDescent="0.25">
      <c r="A3366">
        <v>1902258</v>
      </c>
      <c r="B3366">
        <v>1</v>
      </c>
      <c r="C3366" t="s">
        <v>81</v>
      </c>
      <c r="D3366" t="s">
        <v>123</v>
      </c>
      <c r="E3366" t="s">
        <v>160</v>
      </c>
      <c r="F3366" t="s">
        <v>9630</v>
      </c>
      <c r="G3366" t="s">
        <v>162</v>
      </c>
      <c r="H3366" t="s">
        <v>134</v>
      </c>
      <c r="I3366" t="s">
        <v>135</v>
      </c>
      <c r="J3366" t="s">
        <v>136</v>
      </c>
      <c r="K3366" t="s">
        <v>137</v>
      </c>
      <c r="L3366" t="s">
        <v>9631</v>
      </c>
      <c r="M3366" t="s">
        <v>9632</v>
      </c>
      <c r="N3366">
        <v>1.3430555550000001</v>
      </c>
      <c r="O3366">
        <v>0</v>
      </c>
      <c r="P3366">
        <v>132</v>
      </c>
      <c r="Q3366">
        <v>0</v>
      </c>
      <c r="R3366">
        <v>0</v>
      </c>
      <c r="S3366">
        <v>0</v>
      </c>
      <c r="T3366">
        <v>26</v>
      </c>
      <c r="U3366">
        <v>0</v>
      </c>
      <c r="V3366">
        <v>1</v>
      </c>
      <c r="W3366">
        <v>0</v>
      </c>
      <c r="X3366">
        <v>40.093242316002055</v>
      </c>
      <c r="Y3366">
        <v>0</v>
      </c>
      <c r="Z3366">
        <v>0</v>
      </c>
      <c r="AA3366">
        <v>0</v>
      </c>
      <c r="AB3366">
        <v>30.071468766174316</v>
      </c>
      <c r="AC3366">
        <v>0</v>
      </c>
      <c r="AD3366">
        <v>11.35654624199174</v>
      </c>
      <c r="AE3366">
        <v>81.521257324168104</v>
      </c>
    </row>
    <row r="3367" spans="1:31" x14ac:dyDescent="0.25">
      <c r="A3367">
        <v>1902899</v>
      </c>
      <c r="B3367">
        <v>1</v>
      </c>
      <c r="C3367" t="s">
        <v>80</v>
      </c>
      <c r="D3367" t="s">
        <v>105</v>
      </c>
      <c r="E3367" t="s">
        <v>140</v>
      </c>
      <c r="F3367" t="s">
        <v>9633</v>
      </c>
      <c r="G3367" t="s">
        <v>342</v>
      </c>
      <c r="H3367" t="s">
        <v>134</v>
      </c>
      <c r="I3367" t="s">
        <v>135</v>
      </c>
      <c r="J3367" t="s">
        <v>136</v>
      </c>
      <c r="K3367" t="s">
        <v>137</v>
      </c>
      <c r="L3367" t="s">
        <v>9634</v>
      </c>
      <c r="M3367" t="s">
        <v>9635</v>
      </c>
      <c r="N3367">
        <v>1.001944444</v>
      </c>
      <c r="O3367">
        <v>0</v>
      </c>
      <c r="P3367">
        <v>23</v>
      </c>
      <c r="Q3367">
        <v>0</v>
      </c>
      <c r="R3367">
        <v>0</v>
      </c>
      <c r="S3367">
        <v>0</v>
      </c>
      <c r="T3367">
        <v>5</v>
      </c>
      <c r="U3367">
        <v>0</v>
      </c>
      <c r="V3367">
        <v>0</v>
      </c>
      <c r="W3367">
        <v>0</v>
      </c>
      <c r="X3367">
        <v>9.2110090437349292</v>
      </c>
      <c r="Y3367">
        <v>0</v>
      </c>
      <c r="Z3367">
        <v>0</v>
      </c>
      <c r="AA3367">
        <v>0</v>
      </c>
      <c r="AB3367">
        <v>4.0847925607945559</v>
      </c>
      <c r="AC3367">
        <v>0</v>
      </c>
      <c r="AD3367">
        <v>0</v>
      </c>
      <c r="AE3367">
        <v>13.295801604529485</v>
      </c>
    </row>
    <row r="3368" spans="1:31" x14ac:dyDescent="0.25">
      <c r="A3368">
        <v>1902066</v>
      </c>
      <c r="B3368">
        <v>1</v>
      </c>
      <c r="C3368" t="s">
        <v>80</v>
      </c>
      <c r="D3368" t="s">
        <v>85</v>
      </c>
      <c r="E3368" t="s">
        <v>160</v>
      </c>
      <c r="F3368" t="s">
        <v>9636</v>
      </c>
      <c r="G3368" t="s">
        <v>133</v>
      </c>
      <c r="H3368" t="s">
        <v>134</v>
      </c>
      <c r="I3368" t="s">
        <v>135</v>
      </c>
      <c r="J3368" t="s">
        <v>136</v>
      </c>
      <c r="K3368" t="s">
        <v>137</v>
      </c>
      <c r="L3368" t="s">
        <v>9637</v>
      </c>
      <c r="M3368" t="s">
        <v>9638</v>
      </c>
      <c r="N3368">
        <v>1.3474999999999999</v>
      </c>
      <c r="O3368">
        <v>0</v>
      </c>
      <c r="P3368">
        <v>68</v>
      </c>
      <c r="Q3368">
        <v>0</v>
      </c>
      <c r="R3368">
        <v>0</v>
      </c>
      <c r="S3368">
        <v>0</v>
      </c>
      <c r="T3368">
        <v>7</v>
      </c>
      <c r="U3368">
        <v>0</v>
      </c>
      <c r="V3368">
        <v>0</v>
      </c>
      <c r="W3368">
        <v>0</v>
      </c>
      <c r="X3368">
        <v>28.08949251195336</v>
      </c>
      <c r="Y3368">
        <v>0</v>
      </c>
      <c r="Z3368">
        <v>0</v>
      </c>
      <c r="AA3368">
        <v>0</v>
      </c>
      <c r="AB3368">
        <v>2.3952161885481997</v>
      </c>
      <c r="AC3368">
        <v>0</v>
      </c>
      <c r="AD3368">
        <v>0</v>
      </c>
      <c r="AE3368">
        <v>30.48470870050156</v>
      </c>
    </row>
    <row r="3369" spans="1:31" x14ac:dyDescent="0.25">
      <c r="A3369">
        <v>1902212</v>
      </c>
      <c r="B3369">
        <v>1</v>
      </c>
      <c r="C3369" t="s">
        <v>80</v>
      </c>
      <c r="D3369" t="s">
        <v>82</v>
      </c>
      <c r="E3369" t="s">
        <v>160</v>
      </c>
      <c r="F3369" t="s">
        <v>952</v>
      </c>
      <c r="G3369" t="s">
        <v>133</v>
      </c>
      <c r="H3369" t="s">
        <v>134</v>
      </c>
      <c r="I3369" t="s">
        <v>135</v>
      </c>
      <c r="J3369" t="s">
        <v>136</v>
      </c>
      <c r="K3369" t="s">
        <v>137</v>
      </c>
      <c r="L3369" t="s">
        <v>9639</v>
      </c>
      <c r="M3369" t="s">
        <v>9640</v>
      </c>
      <c r="N3369">
        <v>1.6483333330000001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21</v>
      </c>
      <c r="U3369">
        <v>0</v>
      </c>
      <c r="V3369">
        <v>1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64.680492480498899</v>
      </c>
      <c r="AC3369">
        <v>0</v>
      </c>
      <c r="AD3369">
        <v>43.175010330117985</v>
      </c>
      <c r="AE3369">
        <v>107.85550281061688</v>
      </c>
    </row>
    <row r="3370" spans="1:31" x14ac:dyDescent="0.25">
      <c r="A3370">
        <v>1902089</v>
      </c>
      <c r="B3370">
        <v>1</v>
      </c>
      <c r="C3370" t="s">
        <v>80</v>
      </c>
      <c r="D3370" t="s">
        <v>106</v>
      </c>
      <c r="E3370" t="s">
        <v>190</v>
      </c>
      <c r="F3370" t="s">
        <v>9641</v>
      </c>
      <c r="G3370" t="s">
        <v>241</v>
      </c>
      <c r="H3370" t="s">
        <v>157</v>
      </c>
      <c r="I3370" t="s">
        <v>135</v>
      </c>
      <c r="J3370" t="s">
        <v>136</v>
      </c>
      <c r="K3370" t="s">
        <v>137</v>
      </c>
      <c r="L3370" t="s">
        <v>9642</v>
      </c>
      <c r="M3370" t="s">
        <v>9643</v>
      </c>
      <c r="N3370">
        <v>1.425</v>
      </c>
      <c r="O3370">
        <v>0</v>
      </c>
      <c r="P3370">
        <v>250</v>
      </c>
      <c r="Q3370">
        <v>0</v>
      </c>
      <c r="R3370">
        <v>0</v>
      </c>
      <c r="S3370">
        <v>0</v>
      </c>
      <c r="T3370">
        <v>12</v>
      </c>
      <c r="U3370">
        <v>0</v>
      </c>
      <c r="V3370">
        <v>0</v>
      </c>
      <c r="W3370">
        <v>0</v>
      </c>
      <c r="X3370">
        <v>44.014064070007791</v>
      </c>
      <c r="Y3370">
        <v>0</v>
      </c>
      <c r="Z3370">
        <v>0</v>
      </c>
      <c r="AA3370">
        <v>0</v>
      </c>
      <c r="AB3370">
        <v>1.8211366525326103</v>
      </c>
      <c r="AC3370">
        <v>0</v>
      </c>
      <c r="AD3370">
        <v>0</v>
      </c>
      <c r="AE3370">
        <v>45.835200722540399</v>
      </c>
    </row>
    <row r="3371" spans="1:31" x14ac:dyDescent="0.25">
      <c r="A3371">
        <v>1902753</v>
      </c>
      <c r="B3371">
        <v>1</v>
      </c>
      <c r="C3371" t="s">
        <v>81</v>
      </c>
      <c r="D3371" t="s">
        <v>118</v>
      </c>
      <c r="E3371" t="s">
        <v>131</v>
      </c>
      <c r="F3371" t="s">
        <v>6742</v>
      </c>
      <c r="G3371" t="s">
        <v>133</v>
      </c>
      <c r="H3371" t="s">
        <v>134</v>
      </c>
      <c r="I3371" t="s">
        <v>135</v>
      </c>
      <c r="J3371" t="s">
        <v>136</v>
      </c>
      <c r="K3371" t="s">
        <v>137</v>
      </c>
      <c r="L3371" t="s">
        <v>9644</v>
      </c>
      <c r="M3371" t="s">
        <v>9645</v>
      </c>
      <c r="N3371">
        <v>1.3025</v>
      </c>
      <c r="O3371">
        <v>0</v>
      </c>
      <c r="P3371">
        <v>15</v>
      </c>
      <c r="Q3371">
        <v>0</v>
      </c>
      <c r="R3371">
        <v>1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7.3238173133344526</v>
      </c>
      <c r="Y3371">
        <v>0</v>
      </c>
      <c r="Z3371">
        <v>3.9748078703410457</v>
      </c>
      <c r="AA3371">
        <v>0</v>
      </c>
      <c r="AB3371">
        <v>0</v>
      </c>
      <c r="AC3371">
        <v>0</v>
      </c>
      <c r="AD3371">
        <v>0</v>
      </c>
      <c r="AE3371">
        <v>11.298625183675497</v>
      </c>
    </row>
    <row r="3372" spans="1:31" x14ac:dyDescent="0.25">
      <c r="A3372">
        <v>1902859</v>
      </c>
      <c r="B3372">
        <v>1</v>
      </c>
      <c r="C3372" t="s">
        <v>80</v>
      </c>
      <c r="D3372" t="s">
        <v>99</v>
      </c>
      <c r="E3372" t="s">
        <v>131</v>
      </c>
      <c r="F3372" t="s">
        <v>9646</v>
      </c>
      <c r="G3372" t="s">
        <v>133</v>
      </c>
      <c r="H3372" t="s">
        <v>134</v>
      </c>
      <c r="I3372" t="s">
        <v>135</v>
      </c>
      <c r="J3372" t="s">
        <v>136</v>
      </c>
      <c r="K3372" t="s">
        <v>137</v>
      </c>
      <c r="L3372" t="s">
        <v>9647</v>
      </c>
      <c r="M3372" t="s">
        <v>9648</v>
      </c>
      <c r="N3372">
        <v>3.849722222</v>
      </c>
      <c r="O3372">
        <v>0</v>
      </c>
      <c r="P3372">
        <v>117</v>
      </c>
      <c r="Q3372">
        <v>0</v>
      </c>
      <c r="R3372">
        <v>1</v>
      </c>
      <c r="S3372">
        <v>0</v>
      </c>
      <c r="T3372">
        <v>4</v>
      </c>
      <c r="U3372">
        <v>0</v>
      </c>
      <c r="V3372">
        <v>0</v>
      </c>
      <c r="W3372">
        <v>0</v>
      </c>
      <c r="X3372">
        <v>152.08870575665941</v>
      </c>
      <c r="Y3372">
        <v>0</v>
      </c>
      <c r="Z3372">
        <v>0.16590494241944445</v>
      </c>
      <c r="AA3372">
        <v>0</v>
      </c>
      <c r="AB3372">
        <v>37.350444725728167</v>
      </c>
      <c r="AC3372">
        <v>0</v>
      </c>
      <c r="AD3372">
        <v>0</v>
      </c>
      <c r="AE3372">
        <v>189.60505542480701</v>
      </c>
    </row>
    <row r="3373" spans="1:31" x14ac:dyDescent="0.25">
      <c r="A3373">
        <v>1902527</v>
      </c>
      <c r="B3373">
        <v>1</v>
      </c>
      <c r="C3373" t="s">
        <v>80</v>
      </c>
      <c r="D3373" t="s">
        <v>96</v>
      </c>
      <c r="E3373" t="s">
        <v>140</v>
      </c>
      <c r="F3373" t="s">
        <v>9649</v>
      </c>
      <c r="G3373" t="s">
        <v>217</v>
      </c>
      <c r="H3373" t="s">
        <v>134</v>
      </c>
      <c r="I3373" t="s">
        <v>135</v>
      </c>
      <c r="J3373" t="s">
        <v>136</v>
      </c>
      <c r="K3373" t="s">
        <v>137</v>
      </c>
      <c r="L3373" t="s">
        <v>9650</v>
      </c>
      <c r="M3373" t="s">
        <v>9651</v>
      </c>
      <c r="N3373">
        <v>3.949166666</v>
      </c>
      <c r="O3373">
        <v>0</v>
      </c>
      <c r="P3373">
        <v>2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1.6305587087855919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1.6305587087855919</v>
      </c>
    </row>
    <row r="3374" spans="1:31" x14ac:dyDescent="0.25">
      <c r="A3374">
        <v>1902567</v>
      </c>
      <c r="B3374">
        <v>1</v>
      </c>
      <c r="C3374" t="s">
        <v>80</v>
      </c>
      <c r="D3374" t="s">
        <v>87</v>
      </c>
      <c r="E3374" t="s">
        <v>149</v>
      </c>
      <c r="F3374" t="s">
        <v>8987</v>
      </c>
      <c r="G3374" t="s">
        <v>151</v>
      </c>
      <c r="H3374" t="s">
        <v>134</v>
      </c>
      <c r="I3374" t="s">
        <v>135</v>
      </c>
      <c r="J3374" t="s">
        <v>136</v>
      </c>
      <c r="K3374" t="s">
        <v>137</v>
      </c>
      <c r="L3374" t="s">
        <v>9652</v>
      </c>
      <c r="M3374" t="s">
        <v>9653</v>
      </c>
      <c r="N3374">
        <v>0.898888888</v>
      </c>
      <c r="O3374">
        <v>0</v>
      </c>
      <c r="P3374">
        <v>645</v>
      </c>
      <c r="Q3374">
        <v>0</v>
      </c>
      <c r="R3374">
        <v>0</v>
      </c>
      <c r="S3374">
        <v>0</v>
      </c>
      <c r="T3374">
        <v>46</v>
      </c>
      <c r="U3374">
        <v>0</v>
      </c>
      <c r="V3374">
        <v>0</v>
      </c>
      <c r="W3374">
        <v>0</v>
      </c>
      <c r="X3374">
        <v>183.05081172246068</v>
      </c>
      <c r="Y3374">
        <v>0</v>
      </c>
      <c r="Z3374">
        <v>0</v>
      </c>
      <c r="AA3374">
        <v>0</v>
      </c>
      <c r="AB3374">
        <v>76.650739007904093</v>
      </c>
      <c r="AC3374">
        <v>0</v>
      </c>
      <c r="AD3374">
        <v>0</v>
      </c>
      <c r="AE3374">
        <v>259.70155073036477</v>
      </c>
    </row>
    <row r="3375" spans="1:31" x14ac:dyDescent="0.25">
      <c r="A3375">
        <v>1902793</v>
      </c>
      <c r="B3375">
        <v>1</v>
      </c>
      <c r="C3375" t="s">
        <v>81</v>
      </c>
      <c r="D3375" t="s">
        <v>118</v>
      </c>
      <c r="E3375" t="s">
        <v>149</v>
      </c>
      <c r="F3375" t="s">
        <v>3066</v>
      </c>
      <c r="G3375" t="s">
        <v>151</v>
      </c>
      <c r="H3375" t="s">
        <v>134</v>
      </c>
      <c r="I3375" t="s">
        <v>135</v>
      </c>
      <c r="J3375" t="s">
        <v>136</v>
      </c>
      <c r="K3375" t="s">
        <v>137</v>
      </c>
      <c r="L3375" t="s">
        <v>9654</v>
      </c>
      <c r="M3375" t="s">
        <v>9655</v>
      </c>
      <c r="N3375">
        <v>0.57583333299999995</v>
      </c>
      <c r="O3375">
        <v>0</v>
      </c>
      <c r="P3375">
        <v>696</v>
      </c>
      <c r="Q3375">
        <v>0</v>
      </c>
      <c r="R3375">
        <v>0</v>
      </c>
      <c r="S3375">
        <v>0</v>
      </c>
      <c r="T3375">
        <v>6</v>
      </c>
      <c r="U3375">
        <v>0</v>
      </c>
      <c r="V3375">
        <v>0</v>
      </c>
      <c r="W3375">
        <v>0</v>
      </c>
      <c r="X3375">
        <v>100.42303864958369</v>
      </c>
      <c r="Y3375">
        <v>0</v>
      </c>
      <c r="Z3375">
        <v>0</v>
      </c>
      <c r="AA3375">
        <v>0</v>
      </c>
      <c r="AB3375">
        <v>6.6269338896592505</v>
      </c>
      <c r="AC3375">
        <v>0</v>
      </c>
      <c r="AD3375">
        <v>0</v>
      </c>
      <c r="AE3375">
        <v>107.04997253924294</v>
      </c>
    </row>
    <row r="3376" spans="1:31" x14ac:dyDescent="0.25">
      <c r="A3376">
        <v>1902650</v>
      </c>
      <c r="B3376">
        <v>1</v>
      </c>
      <c r="C3376" t="s">
        <v>81</v>
      </c>
      <c r="D3376" t="s">
        <v>122</v>
      </c>
      <c r="E3376" t="s">
        <v>149</v>
      </c>
      <c r="F3376" t="s">
        <v>9656</v>
      </c>
      <c r="G3376" t="s">
        <v>151</v>
      </c>
      <c r="H3376" t="s">
        <v>134</v>
      </c>
      <c r="I3376" t="s">
        <v>135</v>
      </c>
      <c r="J3376" t="s">
        <v>136</v>
      </c>
      <c r="K3376" t="s">
        <v>137</v>
      </c>
      <c r="L3376" t="s">
        <v>9657</v>
      </c>
      <c r="M3376" t="s">
        <v>9658</v>
      </c>
      <c r="N3376">
        <v>2.3644444440000001</v>
      </c>
      <c r="O3376">
        <v>0</v>
      </c>
      <c r="P3376">
        <v>813</v>
      </c>
      <c r="Q3376">
        <v>0</v>
      </c>
      <c r="R3376">
        <v>0</v>
      </c>
      <c r="S3376">
        <v>0</v>
      </c>
      <c r="T3376">
        <v>30</v>
      </c>
      <c r="U3376">
        <v>0</v>
      </c>
      <c r="V3376">
        <v>0</v>
      </c>
      <c r="W3376">
        <v>0</v>
      </c>
      <c r="X3376">
        <v>396.70187408992956</v>
      </c>
      <c r="Y3376">
        <v>0</v>
      </c>
      <c r="Z3376">
        <v>0</v>
      </c>
      <c r="AA3376">
        <v>0</v>
      </c>
      <c r="AB3376">
        <v>64.71343804947378</v>
      </c>
      <c r="AC3376">
        <v>0</v>
      </c>
      <c r="AD3376">
        <v>0</v>
      </c>
      <c r="AE3376">
        <v>461.41531213940334</v>
      </c>
    </row>
    <row r="3377" spans="1:31" x14ac:dyDescent="0.25">
      <c r="A3377">
        <v>1902487</v>
      </c>
      <c r="B3377">
        <v>1</v>
      </c>
      <c r="C3377" t="s">
        <v>81</v>
      </c>
      <c r="D3377" t="s">
        <v>123</v>
      </c>
      <c r="E3377" t="s">
        <v>131</v>
      </c>
      <c r="F3377" t="s">
        <v>9659</v>
      </c>
      <c r="G3377" t="s">
        <v>133</v>
      </c>
      <c r="H3377" t="s">
        <v>134</v>
      </c>
      <c r="I3377" t="s">
        <v>135</v>
      </c>
      <c r="J3377" t="s">
        <v>136</v>
      </c>
      <c r="K3377" t="s">
        <v>137</v>
      </c>
      <c r="L3377" t="s">
        <v>9660</v>
      </c>
      <c r="M3377" t="s">
        <v>9661</v>
      </c>
      <c r="N3377">
        <v>3.8250000000000002</v>
      </c>
      <c r="O3377">
        <v>0</v>
      </c>
      <c r="P3377">
        <v>106</v>
      </c>
      <c r="Q3377">
        <v>0</v>
      </c>
      <c r="R3377">
        <v>0</v>
      </c>
      <c r="S3377">
        <v>0</v>
      </c>
      <c r="T3377">
        <v>8</v>
      </c>
      <c r="U3377">
        <v>0</v>
      </c>
      <c r="V3377">
        <v>0</v>
      </c>
      <c r="W3377">
        <v>0</v>
      </c>
      <c r="X3377">
        <v>117.54476391620798</v>
      </c>
      <c r="Y3377">
        <v>0</v>
      </c>
      <c r="Z3377">
        <v>0</v>
      </c>
      <c r="AA3377">
        <v>0</v>
      </c>
      <c r="AB3377">
        <v>35.015463694116228</v>
      </c>
      <c r="AC3377">
        <v>0</v>
      </c>
      <c r="AD3377">
        <v>0</v>
      </c>
      <c r="AE3377">
        <v>152.5602276103242</v>
      </c>
    </row>
    <row r="3378" spans="1:31" x14ac:dyDescent="0.25">
      <c r="A3378">
        <v>1902464</v>
      </c>
      <c r="B3378">
        <v>1</v>
      </c>
      <c r="C3378" t="s">
        <v>81</v>
      </c>
      <c r="D3378" t="s">
        <v>113</v>
      </c>
      <c r="E3378" t="s">
        <v>149</v>
      </c>
      <c r="F3378" t="s">
        <v>9662</v>
      </c>
      <c r="G3378" t="s">
        <v>151</v>
      </c>
      <c r="H3378" t="s">
        <v>134</v>
      </c>
      <c r="I3378" t="s">
        <v>135</v>
      </c>
      <c r="J3378" t="s">
        <v>136</v>
      </c>
      <c r="K3378" t="s">
        <v>137</v>
      </c>
      <c r="L3378" t="s">
        <v>9663</v>
      </c>
      <c r="M3378" t="s">
        <v>9664</v>
      </c>
      <c r="N3378">
        <v>3.0591666659999999</v>
      </c>
      <c r="O3378">
        <v>0</v>
      </c>
      <c r="P3378">
        <v>71</v>
      </c>
      <c r="Q3378">
        <v>0</v>
      </c>
      <c r="R3378">
        <v>25</v>
      </c>
      <c r="S3378">
        <v>0</v>
      </c>
      <c r="T3378">
        <v>8</v>
      </c>
      <c r="U3378">
        <v>0</v>
      </c>
      <c r="V3378">
        <v>0</v>
      </c>
      <c r="W3378">
        <v>0</v>
      </c>
      <c r="X3378">
        <v>55.456656326681177</v>
      </c>
      <c r="Y3378">
        <v>0</v>
      </c>
      <c r="Z3378">
        <v>126.87811193911176</v>
      </c>
      <c r="AA3378">
        <v>0</v>
      </c>
      <c r="AB3378">
        <v>15.315258280411907</v>
      </c>
      <c r="AC3378">
        <v>0</v>
      </c>
      <c r="AD3378">
        <v>0</v>
      </c>
      <c r="AE3378">
        <v>197.65002654620486</v>
      </c>
    </row>
    <row r="3379" spans="1:31" x14ac:dyDescent="0.25">
      <c r="A3379">
        <v>1902132</v>
      </c>
      <c r="B3379">
        <v>1</v>
      </c>
      <c r="C3379" t="s">
        <v>80</v>
      </c>
      <c r="D3379" t="s">
        <v>92</v>
      </c>
      <c r="E3379" t="s">
        <v>140</v>
      </c>
      <c r="F3379" t="s">
        <v>9665</v>
      </c>
      <c r="G3379" t="s">
        <v>217</v>
      </c>
      <c r="H3379" t="s">
        <v>134</v>
      </c>
      <c r="I3379" t="s">
        <v>135</v>
      </c>
      <c r="J3379" t="s">
        <v>136</v>
      </c>
      <c r="K3379" t="s">
        <v>137</v>
      </c>
      <c r="L3379" t="s">
        <v>9666</v>
      </c>
      <c r="M3379" t="s">
        <v>9667</v>
      </c>
      <c r="N3379">
        <v>1.4083333330000001</v>
      </c>
      <c r="O3379">
        <v>0</v>
      </c>
      <c r="P3379">
        <v>0</v>
      </c>
      <c r="Q3379">
        <v>0</v>
      </c>
      <c r="R3379">
        <v>2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0.24356963702662501</v>
      </c>
      <c r="AA3379">
        <v>0</v>
      </c>
      <c r="AB3379">
        <v>0</v>
      </c>
      <c r="AC3379">
        <v>0</v>
      </c>
      <c r="AD3379">
        <v>0</v>
      </c>
      <c r="AE3379">
        <v>0.24356963702662501</v>
      </c>
    </row>
    <row r="3380" spans="1:31" x14ac:dyDescent="0.25">
      <c r="A3380">
        <v>1902607</v>
      </c>
      <c r="B3380">
        <v>1</v>
      </c>
      <c r="C3380" t="s">
        <v>80</v>
      </c>
      <c r="D3380" t="s">
        <v>95</v>
      </c>
      <c r="E3380" t="s">
        <v>131</v>
      </c>
      <c r="F3380" t="s">
        <v>9668</v>
      </c>
      <c r="G3380" t="s">
        <v>133</v>
      </c>
      <c r="H3380" t="s">
        <v>134</v>
      </c>
      <c r="I3380" t="s">
        <v>135</v>
      </c>
      <c r="J3380" t="s">
        <v>136</v>
      </c>
      <c r="K3380" t="s">
        <v>137</v>
      </c>
      <c r="L3380" t="s">
        <v>9669</v>
      </c>
      <c r="M3380" t="s">
        <v>9670</v>
      </c>
      <c r="N3380">
        <v>0.87277777700000003</v>
      </c>
      <c r="O3380">
        <v>0</v>
      </c>
      <c r="P3380">
        <v>236</v>
      </c>
      <c r="Q3380">
        <v>0</v>
      </c>
      <c r="R3380">
        <v>0</v>
      </c>
      <c r="S3380">
        <v>0</v>
      </c>
      <c r="T3380">
        <v>17</v>
      </c>
      <c r="U3380">
        <v>0</v>
      </c>
      <c r="V3380">
        <v>0</v>
      </c>
      <c r="W3380">
        <v>0</v>
      </c>
      <c r="X3380">
        <v>54.336632907234964</v>
      </c>
      <c r="Y3380">
        <v>0</v>
      </c>
      <c r="Z3380">
        <v>0</v>
      </c>
      <c r="AA3380">
        <v>0</v>
      </c>
      <c r="AB3380">
        <v>13.434575027109823</v>
      </c>
      <c r="AC3380">
        <v>0</v>
      </c>
      <c r="AD3380">
        <v>0</v>
      </c>
      <c r="AE3380">
        <v>67.771207934344787</v>
      </c>
    </row>
    <row r="3381" spans="1:31" x14ac:dyDescent="0.25">
      <c r="A3381">
        <v>1903028</v>
      </c>
      <c r="B3381">
        <v>1</v>
      </c>
      <c r="C3381" t="s">
        <v>80</v>
      </c>
      <c r="D3381" t="s">
        <v>88</v>
      </c>
      <c r="E3381" t="s">
        <v>140</v>
      </c>
      <c r="F3381" t="s">
        <v>9671</v>
      </c>
      <c r="G3381" t="s">
        <v>342</v>
      </c>
      <c r="H3381" t="s">
        <v>134</v>
      </c>
      <c r="I3381" t="s">
        <v>135</v>
      </c>
      <c r="J3381" t="s">
        <v>136</v>
      </c>
      <c r="K3381" t="s">
        <v>137</v>
      </c>
      <c r="L3381" t="s">
        <v>9672</v>
      </c>
      <c r="M3381" t="s">
        <v>9673</v>
      </c>
      <c r="N3381">
        <v>6.7394444440000001</v>
      </c>
      <c r="O3381">
        <v>0</v>
      </c>
      <c r="P3381">
        <v>8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16.302076249658384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16.302076249658384</v>
      </c>
    </row>
    <row r="3382" spans="1:31" x14ac:dyDescent="0.25">
      <c r="A3382">
        <v>1902630</v>
      </c>
      <c r="B3382">
        <v>1</v>
      </c>
      <c r="C3382" t="s">
        <v>81</v>
      </c>
      <c r="D3382" t="s">
        <v>113</v>
      </c>
      <c r="E3382" t="s">
        <v>131</v>
      </c>
      <c r="F3382" t="s">
        <v>9674</v>
      </c>
      <c r="G3382" t="s">
        <v>133</v>
      </c>
      <c r="H3382" t="s">
        <v>134</v>
      </c>
      <c r="I3382" t="s">
        <v>135</v>
      </c>
      <c r="J3382" t="s">
        <v>136</v>
      </c>
      <c r="K3382" t="s">
        <v>137</v>
      </c>
      <c r="L3382" t="s">
        <v>9675</v>
      </c>
      <c r="M3382" t="s">
        <v>9676</v>
      </c>
      <c r="N3382">
        <v>1.0363888880000001</v>
      </c>
      <c r="O3382">
        <v>0</v>
      </c>
      <c r="P3382">
        <v>27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10.804721343756526</v>
      </c>
      <c r="Y3382">
        <v>0</v>
      </c>
      <c r="Z3382">
        <v>1.8431603434000359</v>
      </c>
      <c r="AA3382">
        <v>0</v>
      </c>
      <c r="AB3382">
        <v>0</v>
      </c>
      <c r="AC3382">
        <v>0</v>
      </c>
      <c r="AD3382">
        <v>0</v>
      </c>
      <c r="AE3382">
        <v>12.647881687156563</v>
      </c>
    </row>
    <row r="3383" spans="1:31" x14ac:dyDescent="0.25">
      <c r="A3383">
        <v>1902444</v>
      </c>
      <c r="B3383">
        <v>1</v>
      </c>
      <c r="C3383" t="s">
        <v>81</v>
      </c>
      <c r="D3383" t="s">
        <v>112</v>
      </c>
      <c r="E3383" t="s">
        <v>131</v>
      </c>
      <c r="F3383" t="s">
        <v>9677</v>
      </c>
      <c r="G3383" t="s">
        <v>133</v>
      </c>
      <c r="H3383" t="s">
        <v>134</v>
      </c>
      <c r="I3383" t="s">
        <v>135</v>
      </c>
      <c r="J3383" t="s">
        <v>136</v>
      </c>
      <c r="K3383" t="s">
        <v>137</v>
      </c>
      <c r="L3383" t="s">
        <v>9678</v>
      </c>
      <c r="M3383" t="s">
        <v>9679</v>
      </c>
      <c r="N3383">
        <v>9.3977777769999999</v>
      </c>
      <c r="O3383">
        <v>0</v>
      </c>
      <c r="P3383">
        <v>120</v>
      </c>
      <c r="Q3383">
        <v>0</v>
      </c>
      <c r="R3383">
        <v>0</v>
      </c>
      <c r="S3383">
        <v>0</v>
      </c>
      <c r="T3383">
        <v>14</v>
      </c>
      <c r="U3383">
        <v>0</v>
      </c>
      <c r="V3383">
        <v>0</v>
      </c>
      <c r="W3383">
        <v>0</v>
      </c>
      <c r="X3383">
        <v>283.98754433923779</v>
      </c>
      <c r="Y3383">
        <v>0</v>
      </c>
      <c r="Z3383">
        <v>0</v>
      </c>
      <c r="AA3383">
        <v>0</v>
      </c>
      <c r="AB3383">
        <v>186.56133424641965</v>
      </c>
      <c r="AC3383">
        <v>0</v>
      </c>
      <c r="AD3383">
        <v>0</v>
      </c>
      <c r="AE3383">
        <v>470.54887858565746</v>
      </c>
    </row>
    <row r="3384" spans="1:31" x14ac:dyDescent="0.25">
      <c r="A3384">
        <v>1902942</v>
      </c>
      <c r="B3384">
        <v>1</v>
      </c>
      <c r="C3384" t="s">
        <v>80</v>
      </c>
      <c r="D3384" t="s">
        <v>97</v>
      </c>
      <c r="E3384" t="s">
        <v>140</v>
      </c>
      <c r="F3384" t="s">
        <v>9680</v>
      </c>
      <c r="G3384" t="s">
        <v>217</v>
      </c>
      <c r="H3384" t="s">
        <v>134</v>
      </c>
      <c r="I3384" t="s">
        <v>135</v>
      </c>
      <c r="J3384" t="s">
        <v>136</v>
      </c>
      <c r="K3384" t="s">
        <v>137</v>
      </c>
      <c r="L3384" t="s">
        <v>9681</v>
      </c>
      <c r="M3384" t="s">
        <v>9682</v>
      </c>
      <c r="N3384">
        <v>2.9325000000000001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0.64327735487747761</v>
      </c>
      <c r="AC3384">
        <v>0</v>
      </c>
      <c r="AD3384">
        <v>0</v>
      </c>
      <c r="AE3384">
        <v>0.64327735487747761</v>
      </c>
    </row>
    <row r="3385" spans="1:31" x14ac:dyDescent="0.25">
      <c r="A3385">
        <v>1902593</v>
      </c>
      <c r="B3385">
        <v>1</v>
      </c>
      <c r="C3385" t="s">
        <v>81</v>
      </c>
      <c r="D3385" t="s">
        <v>112</v>
      </c>
      <c r="E3385" t="s">
        <v>140</v>
      </c>
      <c r="F3385" t="s">
        <v>9683</v>
      </c>
      <c r="G3385" t="s">
        <v>217</v>
      </c>
      <c r="H3385" t="s">
        <v>134</v>
      </c>
      <c r="I3385" t="s">
        <v>135</v>
      </c>
      <c r="J3385" t="s">
        <v>136</v>
      </c>
      <c r="K3385" t="s">
        <v>137</v>
      </c>
      <c r="L3385" t="s">
        <v>9684</v>
      </c>
      <c r="M3385" t="s">
        <v>9685</v>
      </c>
      <c r="N3385">
        <v>3.5388888879999998</v>
      </c>
      <c r="O3385">
        <v>0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9.9693083368166224</v>
      </c>
      <c r="AA3385">
        <v>0</v>
      </c>
      <c r="AB3385">
        <v>0</v>
      </c>
      <c r="AC3385">
        <v>0</v>
      </c>
      <c r="AD3385">
        <v>0</v>
      </c>
      <c r="AE3385">
        <v>9.9693083368166224</v>
      </c>
    </row>
    <row r="3386" spans="1:31" x14ac:dyDescent="0.25">
      <c r="A3386">
        <v>1902877</v>
      </c>
      <c r="B3386">
        <v>1</v>
      </c>
      <c r="C3386" t="s">
        <v>80</v>
      </c>
      <c r="D3386" t="s">
        <v>82</v>
      </c>
      <c r="E3386" t="s">
        <v>160</v>
      </c>
      <c r="F3386" t="s">
        <v>952</v>
      </c>
      <c r="G3386" t="s">
        <v>133</v>
      </c>
      <c r="H3386" t="s">
        <v>134</v>
      </c>
      <c r="I3386" t="s">
        <v>135</v>
      </c>
      <c r="J3386" t="s">
        <v>136</v>
      </c>
      <c r="K3386" t="s">
        <v>137</v>
      </c>
      <c r="L3386" t="s">
        <v>9686</v>
      </c>
      <c r="M3386" t="s">
        <v>9687</v>
      </c>
      <c r="N3386">
        <v>2.0677777769999999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21</v>
      </c>
      <c r="U3386">
        <v>0</v>
      </c>
      <c r="V3386">
        <v>1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64.501856039789132</v>
      </c>
      <c r="AC3386">
        <v>0</v>
      </c>
      <c r="AD3386">
        <v>26.750025687801713</v>
      </c>
      <c r="AE3386">
        <v>91.251881727590842</v>
      </c>
    </row>
    <row r="3387" spans="1:31" x14ac:dyDescent="0.25">
      <c r="A3387">
        <v>1902522</v>
      </c>
      <c r="B3387">
        <v>1</v>
      </c>
      <c r="C3387" t="s">
        <v>81</v>
      </c>
      <c r="D3387" t="s">
        <v>127</v>
      </c>
      <c r="E3387" t="s">
        <v>131</v>
      </c>
      <c r="F3387" t="s">
        <v>9688</v>
      </c>
      <c r="G3387" t="s">
        <v>133</v>
      </c>
      <c r="H3387" t="s">
        <v>134</v>
      </c>
      <c r="I3387" t="s">
        <v>135</v>
      </c>
      <c r="J3387" t="s">
        <v>136</v>
      </c>
      <c r="K3387" t="s">
        <v>137</v>
      </c>
      <c r="L3387" t="s">
        <v>9689</v>
      </c>
      <c r="M3387" t="s">
        <v>9690</v>
      </c>
      <c r="N3387">
        <v>1.015833333</v>
      </c>
      <c r="O3387">
        <v>0</v>
      </c>
      <c r="P3387">
        <v>56</v>
      </c>
      <c r="Q3387">
        <v>0</v>
      </c>
      <c r="R3387">
        <v>0</v>
      </c>
      <c r="S3387">
        <v>0</v>
      </c>
      <c r="T3387">
        <v>2</v>
      </c>
      <c r="U3387">
        <v>0</v>
      </c>
      <c r="V3387">
        <v>0</v>
      </c>
      <c r="W3387">
        <v>0</v>
      </c>
      <c r="X3387">
        <v>12.245981710061876</v>
      </c>
      <c r="Y3387">
        <v>0</v>
      </c>
      <c r="Z3387">
        <v>0</v>
      </c>
      <c r="AA3387">
        <v>0</v>
      </c>
      <c r="AB3387">
        <v>5.05529823168545</v>
      </c>
      <c r="AC3387">
        <v>0</v>
      </c>
      <c r="AD3387">
        <v>0</v>
      </c>
      <c r="AE3387">
        <v>17.301279941747325</v>
      </c>
    </row>
    <row r="3388" spans="1:31" x14ac:dyDescent="0.25">
      <c r="A3388">
        <v>1902167</v>
      </c>
      <c r="B3388">
        <v>1</v>
      </c>
      <c r="C3388" t="s">
        <v>80</v>
      </c>
      <c r="D3388" t="s">
        <v>96</v>
      </c>
      <c r="E3388" t="s">
        <v>190</v>
      </c>
      <c r="F3388" t="s">
        <v>9691</v>
      </c>
      <c r="G3388" t="s">
        <v>156</v>
      </c>
      <c r="H3388" t="s">
        <v>157</v>
      </c>
      <c r="I3388" t="s">
        <v>135</v>
      </c>
      <c r="J3388" t="s">
        <v>136</v>
      </c>
      <c r="K3388" t="s">
        <v>137</v>
      </c>
      <c r="L3388" t="s">
        <v>9692</v>
      </c>
      <c r="M3388" t="s">
        <v>9693</v>
      </c>
      <c r="N3388">
        <v>1.709166666</v>
      </c>
      <c r="O3388">
        <v>1</v>
      </c>
      <c r="P3388">
        <v>10</v>
      </c>
      <c r="Q3388">
        <v>2</v>
      </c>
      <c r="R3388">
        <v>14</v>
      </c>
      <c r="S3388">
        <v>4</v>
      </c>
      <c r="T3388">
        <v>13</v>
      </c>
      <c r="U3388">
        <v>0</v>
      </c>
      <c r="V3388">
        <v>0</v>
      </c>
      <c r="W3388">
        <v>0.62652074344266673</v>
      </c>
      <c r="X3388">
        <v>6.8700678719036015</v>
      </c>
      <c r="Y3388">
        <v>244.52650620963186</v>
      </c>
      <c r="Z3388">
        <v>63.280656921390815</v>
      </c>
      <c r="AA3388">
        <v>48.440195575485141</v>
      </c>
      <c r="AB3388">
        <v>67.786260520174807</v>
      </c>
      <c r="AC3388">
        <v>0</v>
      </c>
      <c r="AD3388">
        <v>0</v>
      </c>
      <c r="AE3388">
        <v>431.53020784202886</v>
      </c>
    </row>
    <row r="3389" spans="1:31" x14ac:dyDescent="0.25">
      <c r="A3389">
        <v>1902831</v>
      </c>
      <c r="B3389">
        <v>1</v>
      </c>
      <c r="C3389" t="s">
        <v>80</v>
      </c>
      <c r="D3389" t="s">
        <v>96</v>
      </c>
      <c r="E3389" t="s">
        <v>131</v>
      </c>
      <c r="F3389" t="s">
        <v>9694</v>
      </c>
      <c r="G3389" t="s">
        <v>133</v>
      </c>
      <c r="H3389" t="s">
        <v>134</v>
      </c>
      <c r="I3389" t="s">
        <v>135</v>
      </c>
      <c r="J3389" t="s">
        <v>136</v>
      </c>
      <c r="K3389" t="s">
        <v>137</v>
      </c>
      <c r="L3389" t="s">
        <v>9695</v>
      </c>
      <c r="M3389" t="s">
        <v>9696</v>
      </c>
      <c r="N3389">
        <v>1.4602777769999999</v>
      </c>
      <c r="O3389">
        <v>0</v>
      </c>
      <c r="P3389">
        <v>21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18.472996121756591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18.472996121756591</v>
      </c>
    </row>
    <row r="3390" spans="1:31" x14ac:dyDescent="0.25">
      <c r="A3390">
        <v>1902685</v>
      </c>
      <c r="B3390">
        <v>1</v>
      </c>
      <c r="C3390" t="s">
        <v>80</v>
      </c>
      <c r="D3390" t="s">
        <v>104</v>
      </c>
      <c r="E3390" t="s">
        <v>131</v>
      </c>
      <c r="F3390" t="s">
        <v>7494</v>
      </c>
      <c r="G3390" t="s">
        <v>133</v>
      </c>
      <c r="H3390" t="s">
        <v>134</v>
      </c>
      <c r="I3390" t="s">
        <v>135</v>
      </c>
      <c r="J3390" t="s">
        <v>136</v>
      </c>
      <c r="K3390" t="s">
        <v>137</v>
      </c>
      <c r="L3390" t="s">
        <v>9697</v>
      </c>
      <c r="M3390" t="s">
        <v>9698</v>
      </c>
      <c r="N3390">
        <v>1.4941666659999999</v>
      </c>
      <c r="O3390">
        <v>0</v>
      </c>
      <c r="P3390">
        <v>293</v>
      </c>
      <c r="Q3390">
        <v>0</v>
      </c>
      <c r="R3390">
        <v>0</v>
      </c>
      <c r="S3390">
        <v>0</v>
      </c>
      <c r="T3390">
        <v>51</v>
      </c>
      <c r="U3390">
        <v>0</v>
      </c>
      <c r="V3390">
        <v>0</v>
      </c>
      <c r="W3390">
        <v>0</v>
      </c>
      <c r="X3390">
        <v>105.67644121821463</v>
      </c>
      <c r="Y3390">
        <v>0</v>
      </c>
      <c r="Z3390">
        <v>0</v>
      </c>
      <c r="AA3390">
        <v>0</v>
      </c>
      <c r="AB3390">
        <v>23.636537262875173</v>
      </c>
      <c r="AC3390">
        <v>0</v>
      </c>
      <c r="AD3390">
        <v>0</v>
      </c>
      <c r="AE3390">
        <v>129.3129784810898</v>
      </c>
    </row>
    <row r="3391" spans="1:31" x14ac:dyDescent="0.25">
      <c r="A3391">
        <v>1902144</v>
      </c>
      <c r="B3391">
        <v>1</v>
      </c>
      <c r="C3391" t="s">
        <v>80</v>
      </c>
      <c r="D3391" t="s">
        <v>82</v>
      </c>
      <c r="E3391" t="s">
        <v>140</v>
      </c>
      <c r="F3391" t="s">
        <v>9699</v>
      </c>
      <c r="G3391" t="s">
        <v>342</v>
      </c>
      <c r="H3391" t="s">
        <v>134</v>
      </c>
      <c r="I3391" t="s">
        <v>135</v>
      </c>
      <c r="J3391" t="s">
        <v>136</v>
      </c>
      <c r="K3391" t="s">
        <v>137</v>
      </c>
      <c r="L3391" t="s">
        <v>9700</v>
      </c>
      <c r="M3391" t="s">
        <v>9701</v>
      </c>
      <c r="N3391">
        <v>1.1372222219999999</v>
      </c>
      <c r="O3391">
        <v>0</v>
      </c>
      <c r="P3391">
        <v>17</v>
      </c>
      <c r="Q3391">
        <v>0</v>
      </c>
      <c r="R3391">
        <v>0</v>
      </c>
      <c r="S3391">
        <v>0</v>
      </c>
      <c r="T3391">
        <v>2</v>
      </c>
      <c r="U3391">
        <v>0</v>
      </c>
      <c r="V3391">
        <v>0</v>
      </c>
      <c r="W3391">
        <v>0</v>
      </c>
      <c r="X3391">
        <v>3.9382706339061646</v>
      </c>
      <c r="Y3391">
        <v>0</v>
      </c>
      <c r="Z3391">
        <v>0</v>
      </c>
      <c r="AA3391">
        <v>0</v>
      </c>
      <c r="AB3391">
        <v>3.461450210077774</v>
      </c>
      <c r="AC3391">
        <v>0</v>
      </c>
      <c r="AD3391">
        <v>0</v>
      </c>
      <c r="AE3391">
        <v>7.399720843983939</v>
      </c>
    </row>
    <row r="3392" spans="1:31" x14ac:dyDescent="0.25">
      <c r="A3392">
        <v>1902476</v>
      </c>
      <c r="B3392">
        <v>1</v>
      </c>
      <c r="C3392" t="s">
        <v>81</v>
      </c>
      <c r="D3392" t="s">
        <v>128</v>
      </c>
      <c r="E3392" t="s">
        <v>149</v>
      </c>
      <c r="F3392" t="s">
        <v>9702</v>
      </c>
      <c r="G3392" t="s">
        <v>151</v>
      </c>
      <c r="H3392" t="s">
        <v>134</v>
      </c>
      <c r="I3392" t="s">
        <v>135</v>
      </c>
      <c r="J3392" t="s">
        <v>136</v>
      </c>
      <c r="K3392" t="s">
        <v>137</v>
      </c>
      <c r="L3392" t="s">
        <v>9703</v>
      </c>
      <c r="M3392" t="s">
        <v>9704</v>
      </c>
      <c r="N3392">
        <v>4.4652777769999998</v>
      </c>
      <c r="O3392">
        <v>0</v>
      </c>
      <c r="P3392">
        <v>710</v>
      </c>
      <c r="Q3392">
        <v>0</v>
      </c>
      <c r="R3392">
        <v>0</v>
      </c>
      <c r="S3392">
        <v>0</v>
      </c>
      <c r="T3392">
        <v>4</v>
      </c>
      <c r="U3392">
        <v>0</v>
      </c>
      <c r="V3392">
        <v>0</v>
      </c>
      <c r="W3392">
        <v>0</v>
      </c>
      <c r="X3392">
        <v>803.07275765878796</v>
      </c>
      <c r="Y3392">
        <v>0</v>
      </c>
      <c r="Z3392">
        <v>0</v>
      </c>
      <c r="AA3392">
        <v>0</v>
      </c>
      <c r="AB3392">
        <v>106.78356686837193</v>
      </c>
      <c r="AC3392">
        <v>0</v>
      </c>
      <c r="AD3392">
        <v>0</v>
      </c>
      <c r="AE3392">
        <v>909.85632452715993</v>
      </c>
    </row>
    <row r="3393" spans="1:31" x14ac:dyDescent="0.25">
      <c r="A3393">
        <v>1903017</v>
      </c>
      <c r="B3393">
        <v>1</v>
      </c>
      <c r="C3393" t="s">
        <v>81</v>
      </c>
      <c r="D3393" t="s">
        <v>112</v>
      </c>
      <c r="E3393" t="s">
        <v>140</v>
      </c>
      <c r="F3393" t="s">
        <v>9705</v>
      </c>
      <c r="G3393" t="s">
        <v>146</v>
      </c>
      <c r="H3393" t="s">
        <v>134</v>
      </c>
      <c r="I3393" t="s">
        <v>135</v>
      </c>
      <c r="J3393" t="s">
        <v>136</v>
      </c>
      <c r="K3393" t="s">
        <v>137</v>
      </c>
      <c r="L3393" t="s">
        <v>9706</v>
      </c>
      <c r="M3393" t="s">
        <v>9707</v>
      </c>
      <c r="N3393">
        <v>1.7113888880000001</v>
      </c>
      <c r="O3393">
        <v>0</v>
      </c>
      <c r="P3393">
        <v>8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3.7315064888472902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3.7315064888472902</v>
      </c>
    </row>
    <row r="3394" spans="1:31" x14ac:dyDescent="0.25">
      <c r="A3394">
        <v>1902708</v>
      </c>
      <c r="B3394">
        <v>1</v>
      </c>
      <c r="C3394" t="s">
        <v>80</v>
      </c>
      <c r="D3394" t="s">
        <v>92</v>
      </c>
      <c r="E3394" t="s">
        <v>190</v>
      </c>
      <c r="F3394" t="s">
        <v>9708</v>
      </c>
      <c r="G3394" t="s">
        <v>241</v>
      </c>
      <c r="H3394" t="s">
        <v>157</v>
      </c>
      <c r="I3394" t="s">
        <v>135</v>
      </c>
      <c r="J3394" t="s">
        <v>136</v>
      </c>
      <c r="K3394" t="s">
        <v>137</v>
      </c>
      <c r="L3394" t="s">
        <v>9709</v>
      </c>
      <c r="M3394" t="s">
        <v>9710</v>
      </c>
      <c r="N3394">
        <v>1.5119444440000001</v>
      </c>
      <c r="O3394">
        <v>0</v>
      </c>
      <c r="P3394">
        <v>7</v>
      </c>
      <c r="Q3394">
        <v>0</v>
      </c>
      <c r="R3394">
        <v>17</v>
      </c>
      <c r="S3394">
        <v>0</v>
      </c>
      <c r="T3394">
        <v>2</v>
      </c>
      <c r="U3394">
        <v>0</v>
      </c>
      <c r="V3394">
        <v>0</v>
      </c>
      <c r="W3394">
        <v>0</v>
      </c>
      <c r="X3394">
        <v>3.2581308239124831</v>
      </c>
      <c r="Y3394">
        <v>0</v>
      </c>
      <c r="Z3394">
        <v>18.805855988786025</v>
      </c>
      <c r="AA3394">
        <v>0</v>
      </c>
      <c r="AB3394">
        <v>7.5478332244613222</v>
      </c>
      <c r="AC3394">
        <v>0</v>
      </c>
      <c r="AD3394">
        <v>0</v>
      </c>
      <c r="AE3394">
        <v>29.611820037159831</v>
      </c>
    </row>
    <row r="3395" spans="1:31" x14ac:dyDescent="0.25">
      <c r="A3395">
        <v>1902044</v>
      </c>
      <c r="B3395">
        <v>1</v>
      </c>
      <c r="C3395" t="s">
        <v>81</v>
      </c>
      <c r="D3395" t="s">
        <v>123</v>
      </c>
      <c r="E3395" t="s">
        <v>131</v>
      </c>
      <c r="F3395" t="s">
        <v>9711</v>
      </c>
      <c r="G3395" t="s">
        <v>483</v>
      </c>
      <c r="H3395" t="s">
        <v>134</v>
      </c>
      <c r="I3395" t="s">
        <v>135</v>
      </c>
      <c r="J3395" t="s">
        <v>136</v>
      </c>
      <c r="K3395" t="s">
        <v>137</v>
      </c>
      <c r="L3395" t="s">
        <v>9712</v>
      </c>
      <c r="M3395" t="s">
        <v>9713</v>
      </c>
      <c r="N3395">
        <v>7.0033333329999996</v>
      </c>
      <c r="O3395">
        <v>0</v>
      </c>
      <c r="P3395">
        <v>70</v>
      </c>
      <c r="Q3395">
        <v>0</v>
      </c>
      <c r="R3395">
        <v>34</v>
      </c>
      <c r="S3395">
        <v>0</v>
      </c>
      <c r="T3395">
        <v>13</v>
      </c>
      <c r="U3395">
        <v>0</v>
      </c>
      <c r="V3395">
        <v>0</v>
      </c>
      <c r="W3395">
        <v>0</v>
      </c>
      <c r="X3395">
        <v>66.345018869009252</v>
      </c>
      <c r="Y3395">
        <v>0</v>
      </c>
      <c r="Z3395">
        <v>122.38399488595104</v>
      </c>
      <c r="AA3395">
        <v>0</v>
      </c>
      <c r="AB3395">
        <v>33.806799058257376</v>
      </c>
      <c r="AC3395">
        <v>0</v>
      </c>
      <c r="AD3395">
        <v>0</v>
      </c>
      <c r="AE3395">
        <v>222.53581281321769</v>
      </c>
    </row>
    <row r="3396" spans="1:31" x14ac:dyDescent="0.25">
      <c r="A3396">
        <v>1902731</v>
      </c>
      <c r="B3396">
        <v>1</v>
      </c>
      <c r="C3396" t="s">
        <v>81</v>
      </c>
      <c r="D3396" t="s">
        <v>120</v>
      </c>
      <c r="E3396" t="s">
        <v>149</v>
      </c>
      <c r="F3396" t="s">
        <v>8187</v>
      </c>
      <c r="G3396" t="s">
        <v>151</v>
      </c>
      <c r="H3396" t="s">
        <v>134</v>
      </c>
      <c r="I3396" t="s">
        <v>135</v>
      </c>
      <c r="J3396" t="s">
        <v>136</v>
      </c>
      <c r="K3396" t="s">
        <v>137</v>
      </c>
      <c r="L3396" t="s">
        <v>9714</v>
      </c>
      <c r="M3396" t="s">
        <v>9715</v>
      </c>
      <c r="N3396">
        <v>0.76916666600000005</v>
      </c>
      <c r="O3396">
        <v>0</v>
      </c>
      <c r="P3396">
        <v>383</v>
      </c>
      <c r="Q3396">
        <v>0</v>
      </c>
      <c r="R3396">
        <v>1</v>
      </c>
      <c r="S3396">
        <v>0</v>
      </c>
      <c r="T3396">
        <v>10</v>
      </c>
      <c r="U3396">
        <v>0</v>
      </c>
      <c r="V3396">
        <v>0</v>
      </c>
      <c r="W3396">
        <v>0</v>
      </c>
      <c r="X3396">
        <v>103.52962015719264</v>
      </c>
      <c r="Y3396">
        <v>0</v>
      </c>
      <c r="Z3396">
        <v>1.1272111412976802</v>
      </c>
      <c r="AA3396">
        <v>0</v>
      </c>
      <c r="AB3396">
        <v>3.3774527119879787</v>
      </c>
      <c r="AC3396">
        <v>0</v>
      </c>
      <c r="AD3396">
        <v>0</v>
      </c>
      <c r="AE3396">
        <v>108.0342840104783</v>
      </c>
    </row>
    <row r="3397" spans="1:31" x14ac:dyDescent="0.25">
      <c r="A3397">
        <v>1902336</v>
      </c>
      <c r="B3397">
        <v>1</v>
      </c>
      <c r="C3397" t="s">
        <v>81</v>
      </c>
      <c r="D3397" t="s">
        <v>118</v>
      </c>
      <c r="E3397" t="s">
        <v>131</v>
      </c>
      <c r="F3397" t="s">
        <v>9373</v>
      </c>
      <c r="G3397" t="s">
        <v>133</v>
      </c>
      <c r="H3397" t="s">
        <v>134</v>
      </c>
      <c r="I3397" t="s">
        <v>135</v>
      </c>
      <c r="J3397" t="s">
        <v>136</v>
      </c>
      <c r="K3397" t="s">
        <v>137</v>
      </c>
      <c r="L3397" t="s">
        <v>9716</v>
      </c>
      <c r="M3397" t="s">
        <v>9717</v>
      </c>
      <c r="N3397">
        <v>4.6213888880000003</v>
      </c>
      <c r="O3397">
        <v>0</v>
      </c>
      <c r="P3397">
        <v>225</v>
      </c>
      <c r="Q3397">
        <v>0</v>
      </c>
      <c r="R3397">
        <v>0</v>
      </c>
      <c r="S3397">
        <v>0</v>
      </c>
      <c r="T3397">
        <v>15</v>
      </c>
      <c r="U3397">
        <v>0</v>
      </c>
      <c r="V3397">
        <v>1</v>
      </c>
      <c r="W3397">
        <v>0</v>
      </c>
      <c r="X3397">
        <v>245.86012658179192</v>
      </c>
      <c r="Y3397">
        <v>0</v>
      </c>
      <c r="Z3397">
        <v>0</v>
      </c>
      <c r="AA3397">
        <v>0</v>
      </c>
      <c r="AB3397">
        <v>99.393909209589154</v>
      </c>
      <c r="AC3397">
        <v>0</v>
      </c>
      <c r="AD3397">
        <v>90.331656638509202</v>
      </c>
      <c r="AE3397">
        <v>435.58569242989029</v>
      </c>
    </row>
    <row r="3398" spans="1:31" x14ac:dyDescent="0.25">
      <c r="A3398">
        <v>1903000</v>
      </c>
      <c r="B3398">
        <v>1</v>
      </c>
      <c r="C3398" t="s">
        <v>81</v>
      </c>
      <c r="D3398" t="s">
        <v>118</v>
      </c>
      <c r="E3398" t="s">
        <v>131</v>
      </c>
      <c r="F3398" t="s">
        <v>9718</v>
      </c>
      <c r="G3398" t="s">
        <v>133</v>
      </c>
      <c r="H3398" t="s">
        <v>134</v>
      </c>
      <c r="I3398" t="s">
        <v>135</v>
      </c>
      <c r="J3398" t="s">
        <v>136</v>
      </c>
      <c r="K3398" t="s">
        <v>137</v>
      </c>
      <c r="L3398" t="s">
        <v>9719</v>
      </c>
      <c r="M3398" t="s">
        <v>9720</v>
      </c>
      <c r="N3398">
        <v>1.5336111109999999</v>
      </c>
      <c r="O3398">
        <v>0</v>
      </c>
      <c r="P3398">
        <v>26</v>
      </c>
      <c r="Q3398">
        <v>0</v>
      </c>
      <c r="R3398">
        <v>5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13.277554287753793</v>
      </c>
      <c r="Y3398">
        <v>0</v>
      </c>
      <c r="Z3398">
        <v>9.906325171098274</v>
      </c>
      <c r="AA3398">
        <v>0</v>
      </c>
      <c r="AB3398">
        <v>0</v>
      </c>
      <c r="AC3398">
        <v>0</v>
      </c>
      <c r="AD3398">
        <v>0</v>
      </c>
      <c r="AE3398">
        <v>23.183879458852068</v>
      </c>
    </row>
    <row r="3399" spans="1:31" x14ac:dyDescent="0.25">
      <c r="A3399">
        <v>1903023</v>
      </c>
      <c r="B3399">
        <v>1</v>
      </c>
      <c r="C3399" t="s">
        <v>80</v>
      </c>
      <c r="D3399" t="s">
        <v>84</v>
      </c>
      <c r="E3399" t="s">
        <v>131</v>
      </c>
      <c r="F3399" t="s">
        <v>9721</v>
      </c>
      <c r="G3399" t="s">
        <v>133</v>
      </c>
      <c r="H3399" t="s">
        <v>134</v>
      </c>
      <c r="I3399" t="s">
        <v>135</v>
      </c>
      <c r="J3399" t="s">
        <v>136</v>
      </c>
      <c r="K3399" t="s">
        <v>137</v>
      </c>
      <c r="L3399" t="s">
        <v>9722</v>
      </c>
      <c r="M3399" t="s">
        <v>9723</v>
      </c>
      <c r="N3399">
        <v>2.9616666660000002</v>
      </c>
      <c r="O3399">
        <v>0</v>
      </c>
      <c r="P3399">
        <v>68</v>
      </c>
      <c r="Q3399">
        <v>0</v>
      </c>
      <c r="R3399">
        <v>0</v>
      </c>
      <c r="S3399">
        <v>0</v>
      </c>
      <c r="T3399">
        <v>4</v>
      </c>
      <c r="U3399">
        <v>0</v>
      </c>
      <c r="V3399">
        <v>0</v>
      </c>
      <c r="W3399">
        <v>0</v>
      </c>
      <c r="X3399">
        <v>52.072814068232525</v>
      </c>
      <c r="Y3399">
        <v>0</v>
      </c>
      <c r="Z3399">
        <v>0</v>
      </c>
      <c r="AA3399">
        <v>0</v>
      </c>
      <c r="AB3399">
        <v>5.4955690070579379</v>
      </c>
      <c r="AC3399">
        <v>0</v>
      </c>
      <c r="AD3399">
        <v>0</v>
      </c>
      <c r="AE3399">
        <v>57.568383075290463</v>
      </c>
    </row>
    <row r="3400" spans="1:31" x14ac:dyDescent="0.25">
      <c r="A3400">
        <v>1902622</v>
      </c>
      <c r="B3400">
        <v>1</v>
      </c>
      <c r="C3400" t="s">
        <v>80</v>
      </c>
      <c r="D3400" t="s">
        <v>83</v>
      </c>
      <c r="E3400" t="s">
        <v>131</v>
      </c>
      <c r="F3400" t="s">
        <v>9724</v>
      </c>
      <c r="G3400" t="s">
        <v>133</v>
      </c>
      <c r="H3400" t="s">
        <v>134</v>
      </c>
      <c r="I3400" t="s">
        <v>135</v>
      </c>
      <c r="J3400" t="s">
        <v>136</v>
      </c>
      <c r="K3400" t="s">
        <v>137</v>
      </c>
      <c r="L3400" t="s">
        <v>9725</v>
      </c>
      <c r="M3400" t="s">
        <v>9726</v>
      </c>
      <c r="N3400">
        <v>5.9222222220000003</v>
      </c>
      <c r="O3400">
        <v>0</v>
      </c>
      <c r="P3400">
        <v>139</v>
      </c>
      <c r="Q3400">
        <v>0</v>
      </c>
      <c r="R3400">
        <v>0</v>
      </c>
      <c r="S3400">
        <v>0</v>
      </c>
      <c r="T3400">
        <v>21</v>
      </c>
      <c r="U3400">
        <v>0</v>
      </c>
      <c r="V3400">
        <v>0</v>
      </c>
      <c r="W3400">
        <v>0</v>
      </c>
      <c r="X3400">
        <v>329.66060094123662</v>
      </c>
      <c r="Y3400">
        <v>0</v>
      </c>
      <c r="Z3400">
        <v>0</v>
      </c>
      <c r="AA3400">
        <v>0</v>
      </c>
      <c r="AB3400">
        <v>135.32670274212811</v>
      </c>
      <c r="AC3400">
        <v>0</v>
      </c>
      <c r="AD3400">
        <v>0</v>
      </c>
      <c r="AE3400">
        <v>464.98730368336476</v>
      </c>
    </row>
    <row r="3401" spans="1:31" x14ac:dyDescent="0.25">
      <c r="A3401">
        <v>1902230</v>
      </c>
      <c r="B3401">
        <v>1</v>
      </c>
      <c r="C3401" t="s">
        <v>80</v>
      </c>
      <c r="D3401" t="s">
        <v>99</v>
      </c>
      <c r="E3401" t="s">
        <v>131</v>
      </c>
      <c r="F3401" t="s">
        <v>9727</v>
      </c>
      <c r="G3401" t="s">
        <v>279</v>
      </c>
      <c r="H3401" t="s">
        <v>134</v>
      </c>
      <c r="I3401" t="s">
        <v>135</v>
      </c>
      <c r="J3401" t="s">
        <v>136</v>
      </c>
      <c r="K3401" t="s">
        <v>137</v>
      </c>
      <c r="L3401" t="s">
        <v>9728</v>
      </c>
      <c r="M3401" t="s">
        <v>9729</v>
      </c>
      <c r="N3401">
        <v>1.1936111110000001</v>
      </c>
      <c r="O3401">
        <v>0</v>
      </c>
      <c r="P3401">
        <v>12</v>
      </c>
      <c r="Q3401">
        <v>0</v>
      </c>
      <c r="R3401">
        <v>0</v>
      </c>
      <c r="S3401">
        <v>0</v>
      </c>
      <c r="T3401">
        <v>8</v>
      </c>
      <c r="U3401">
        <v>0</v>
      </c>
      <c r="V3401">
        <v>0</v>
      </c>
      <c r="W3401">
        <v>0</v>
      </c>
      <c r="X3401">
        <v>2.073246768643767</v>
      </c>
      <c r="Y3401">
        <v>0</v>
      </c>
      <c r="Z3401">
        <v>0</v>
      </c>
      <c r="AA3401">
        <v>0</v>
      </c>
      <c r="AB3401">
        <v>32.396000545475843</v>
      </c>
      <c r="AC3401">
        <v>0</v>
      </c>
      <c r="AD3401">
        <v>0</v>
      </c>
      <c r="AE3401">
        <v>34.469247314119613</v>
      </c>
    </row>
    <row r="3402" spans="1:31" x14ac:dyDescent="0.25">
      <c r="A3402">
        <v>1902127</v>
      </c>
      <c r="B3402">
        <v>1</v>
      </c>
      <c r="C3402" t="s">
        <v>80</v>
      </c>
      <c r="D3402" t="s">
        <v>97</v>
      </c>
      <c r="E3402" t="s">
        <v>160</v>
      </c>
      <c r="F3402" t="s">
        <v>9730</v>
      </c>
      <c r="G3402" t="s">
        <v>162</v>
      </c>
      <c r="H3402" t="s">
        <v>134</v>
      </c>
      <c r="I3402" t="s">
        <v>135</v>
      </c>
      <c r="J3402" t="s">
        <v>136</v>
      </c>
      <c r="K3402" t="s">
        <v>137</v>
      </c>
      <c r="L3402" t="s">
        <v>9731</v>
      </c>
      <c r="M3402" t="s">
        <v>9732</v>
      </c>
      <c r="N3402">
        <v>3.3975</v>
      </c>
      <c r="O3402">
        <v>0</v>
      </c>
      <c r="P3402">
        <v>63</v>
      </c>
      <c r="Q3402">
        <v>0</v>
      </c>
      <c r="R3402">
        <v>0</v>
      </c>
      <c r="S3402">
        <v>0</v>
      </c>
      <c r="T3402">
        <v>62</v>
      </c>
      <c r="U3402">
        <v>0</v>
      </c>
      <c r="V3402">
        <v>0</v>
      </c>
      <c r="W3402">
        <v>0</v>
      </c>
      <c r="X3402">
        <v>49.045070499082534</v>
      </c>
      <c r="Y3402">
        <v>0</v>
      </c>
      <c r="Z3402">
        <v>0</v>
      </c>
      <c r="AA3402">
        <v>0</v>
      </c>
      <c r="AB3402">
        <v>198.77756103092881</v>
      </c>
      <c r="AC3402">
        <v>0</v>
      </c>
      <c r="AD3402">
        <v>0</v>
      </c>
      <c r="AE3402">
        <v>247.82263153001134</v>
      </c>
    </row>
    <row r="3403" spans="1:31" x14ac:dyDescent="0.25">
      <c r="A3403">
        <v>1902768</v>
      </c>
      <c r="B3403">
        <v>1</v>
      </c>
      <c r="C3403" t="s">
        <v>80</v>
      </c>
      <c r="D3403" t="s">
        <v>108</v>
      </c>
      <c r="E3403" t="s">
        <v>131</v>
      </c>
      <c r="F3403" t="s">
        <v>9733</v>
      </c>
      <c r="G3403" t="s">
        <v>133</v>
      </c>
      <c r="H3403" t="s">
        <v>134</v>
      </c>
      <c r="I3403" t="s">
        <v>135</v>
      </c>
      <c r="J3403" t="s">
        <v>136</v>
      </c>
      <c r="K3403" t="s">
        <v>137</v>
      </c>
      <c r="L3403" t="s">
        <v>9734</v>
      </c>
      <c r="M3403" t="s">
        <v>9735</v>
      </c>
      <c r="N3403">
        <v>2.531111111</v>
      </c>
      <c r="O3403">
        <v>0</v>
      </c>
      <c r="P3403">
        <v>20</v>
      </c>
      <c r="Q3403">
        <v>0</v>
      </c>
      <c r="R3403">
        <v>8</v>
      </c>
      <c r="S3403">
        <v>0</v>
      </c>
      <c r="T3403">
        <v>1</v>
      </c>
      <c r="U3403">
        <v>0</v>
      </c>
      <c r="V3403">
        <v>0</v>
      </c>
      <c r="W3403">
        <v>0</v>
      </c>
      <c r="X3403">
        <v>9.3409061946992722</v>
      </c>
      <c r="Y3403">
        <v>0</v>
      </c>
      <c r="Z3403">
        <v>7.6864161968969205</v>
      </c>
      <c r="AA3403">
        <v>0</v>
      </c>
      <c r="AB3403">
        <v>2.14341241088934</v>
      </c>
      <c r="AC3403">
        <v>0</v>
      </c>
      <c r="AD3403">
        <v>0</v>
      </c>
      <c r="AE3403">
        <v>19.170734802485534</v>
      </c>
    </row>
    <row r="3404" spans="1:31" x14ac:dyDescent="0.25">
      <c r="A3404">
        <v>1902668</v>
      </c>
      <c r="B3404">
        <v>1</v>
      </c>
      <c r="C3404" t="s">
        <v>80</v>
      </c>
      <c r="D3404" t="s">
        <v>82</v>
      </c>
      <c r="E3404" t="s">
        <v>131</v>
      </c>
      <c r="F3404" t="s">
        <v>9736</v>
      </c>
      <c r="G3404" t="s">
        <v>133</v>
      </c>
      <c r="H3404" t="s">
        <v>134</v>
      </c>
      <c r="I3404" t="s">
        <v>135</v>
      </c>
      <c r="J3404" t="s">
        <v>136</v>
      </c>
      <c r="K3404" t="s">
        <v>137</v>
      </c>
      <c r="L3404" t="s">
        <v>9737</v>
      </c>
      <c r="M3404" t="s">
        <v>9738</v>
      </c>
      <c r="N3404">
        <v>2.1063888880000001</v>
      </c>
      <c r="O3404">
        <v>0</v>
      </c>
      <c r="P3404">
        <v>86</v>
      </c>
      <c r="Q3404">
        <v>0</v>
      </c>
      <c r="R3404">
        <v>0</v>
      </c>
      <c r="S3404">
        <v>0</v>
      </c>
      <c r="T3404">
        <v>31</v>
      </c>
      <c r="U3404">
        <v>0</v>
      </c>
      <c r="V3404">
        <v>0</v>
      </c>
      <c r="W3404">
        <v>0</v>
      </c>
      <c r="X3404">
        <v>55.733879583010648</v>
      </c>
      <c r="Y3404">
        <v>0</v>
      </c>
      <c r="Z3404">
        <v>0</v>
      </c>
      <c r="AA3404">
        <v>0</v>
      </c>
      <c r="AB3404">
        <v>460.37114313931556</v>
      </c>
      <c r="AC3404">
        <v>0</v>
      </c>
      <c r="AD3404">
        <v>0</v>
      </c>
      <c r="AE3404">
        <v>516.10502272232623</v>
      </c>
    </row>
    <row r="3405" spans="1:31" x14ac:dyDescent="0.25">
      <c r="A3405">
        <v>1902084</v>
      </c>
      <c r="B3405">
        <v>1</v>
      </c>
      <c r="C3405" t="s">
        <v>80</v>
      </c>
      <c r="D3405" t="s">
        <v>89</v>
      </c>
      <c r="E3405" t="s">
        <v>154</v>
      </c>
      <c r="F3405" t="s">
        <v>9739</v>
      </c>
      <c r="G3405" t="s">
        <v>156</v>
      </c>
      <c r="H3405" t="s">
        <v>157</v>
      </c>
      <c r="I3405" t="s">
        <v>135</v>
      </c>
      <c r="J3405" t="s">
        <v>136</v>
      </c>
      <c r="K3405" t="s">
        <v>137</v>
      </c>
      <c r="L3405" t="s">
        <v>9740</v>
      </c>
      <c r="M3405" t="s">
        <v>9741</v>
      </c>
      <c r="N3405">
        <v>8.3055555000000003E-2</v>
      </c>
      <c r="O3405">
        <v>28</v>
      </c>
      <c r="P3405">
        <v>3038</v>
      </c>
      <c r="Q3405">
        <v>5</v>
      </c>
      <c r="R3405">
        <v>77</v>
      </c>
      <c r="S3405">
        <v>15</v>
      </c>
      <c r="T3405">
        <v>245</v>
      </c>
      <c r="U3405">
        <v>1</v>
      </c>
      <c r="V3405">
        <v>1</v>
      </c>
      <c r="W3405">
        <v>16.37865097611375</v>
      </c>
      <c r="X3405">
        <v>71.26847793630651</v>
      </c>
      <c r="Y3405">
        <v>0.44305823677475753</v>
      </c>
      <c r="Z3405">
        <v>3.7539075053813939</v>
      </c>
      <c r="AA3405">
        <v>47.31360211627819</v>
      </c>
      <c r="AB3405">
        <v>10.271217113985539</v>
      </c>
      <c r="AC3405">
        <v>0.30493493673991112</v>
      </c>
      <c r="AD3405">
        <v>0.28966039259416998</v>
      </c>
      <c r="AE3405">
        <v>150.0235092141742</v>
      </c>
    </row>
    <row r="3406" spans="1:31" x14ac:dyDescent="0.25">
      <c r="A3406">
        <v>1902416</v>
      </c>
      <c r="B3406">
        <v>1</v>
      </c>
      <c r="C3406" t="s">
        <v>80</v>
      </c>
      <c r="D3406" t="s">
        <v>90</v>
      </c>
      <c r="E3406" t="s">
        <v>131</v>
      </c>
      <c r="F3406" t="s">
        <v>4280</v>
      </c>
      <c r="G3406" t="s">
        <v>133</v>
      </c>
      <c r="H3406" t="s">
        <v>134</v>
      </c>
      <c r="I3406" t="s">
        <v>135</v>
      </c>
      <c r="J3406" t="s">
        <v>136</v>
      </c>
      <c r="K3406" t="s">
        <v>137</v>
      </c>
      <c r="L3406" t="s">
        <v>9742</v>
      </c>
      <c r="M3406" t="s">
        <v>9743</v>
      </c>
      <c r="N3406">
        <v>4.4816666659999997</v>
      </c>
      <c r="O3406">
        <v>0</v>
      </c>
      <c r="P3406">
        <v>78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106.01617467839799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106.01617467839799</v>
      </c>
    </row>
    <row r="3407" spans="1:31" x14ac:dyDescent="0.25">
      <c r="A3407">
        <v>1902774</v>
      </c>
      <c r="B3407">
        <v>1</v>
      </c>
      <c r="C3407" t="s">
        <v>81</v>
      </c>
      <c r="D3407" t="s">
        <v>115</v>
      </c>
      <c r="E3407" t="s">
        <v>154</v>
      </c>
      <c r="F3407" t="s">
        <v>7846</v>
      </c>
      <c r="G3407" t="s">
        <v>604</v>
      </c>
      <c r="H3407" t="s">
        <v>157</v>
      </c>
      <c r="I3407" t="s">
        <v>135</v>
      </c>
      <c r="J3407" t="s">
        <v>136</v>
      </c>
      <c r="K3407" t="s">
        <v>203</v>
      </c>
      <c r="L3407" t="s">
        <v>9744</v>
      </c>
      <c r="M3407" t="s">
        <v>9745</v>
      </c>
      <c r="N3407">
        <v>5.6111110999999998E-2</v>
      </c>
      <c r="O3407">
        <v>0</v>
      </c>
      <c r="P3407">
        <v>13760</v>
      </c>
      <c r="Q3407">
        <v>25</v>
      </c>
      <c r="R3407">
        <v>597</v>
      </c>
      <c r="S3407">
        <v>34</v>
      </c>
      <c r="T3407">
        <v>1622</v>
      </c>
      <c r="U3407">
        <v>6</v>
      </c>
      <c r="V3407">
        <v>3</v>
      </c>
      <c r="W3407">
        <v>0</v>
      </c>
      <c r="X3407">
        <v>120.14165896323669</v>
      </c>
      <c r="Y3407">
        <v>17.067729451008123</v>
      </c>
      <c r="Z3407">
        <v>50.25566152151373</v>
      </c>
      <c r="AA3407">
        <v>9.8891210237570188</v>
      </c>
      <c r="AB3407">
        <v>46.746546390016647</v>
      </c>
      <c r="AC3407">
        <v>7.9522831179396887</v>
      </c>
      <c r="AD3407">
        <v>0.59766531010285007</v>
      </c>
      <c r="AE3407">
        <v>252.65066577757474</v>
      </c>
    </row>
    <row r="3408" spans="1:31" x14ac:dyDescent="0.25">
      <c r="A3408">
        <v>1902725</v>
      </c>
      <c r="B3408">
        <v>1</v>
      </c>
      <c r="C3408" t="s">
        <v>80</v>
      </c>
      <c r="D3408" t="s">
        <v>95</v>
      </c>
      <c r="E3408" t="s">
        <v>220</v>
      </c>
      <c r="F3408" t="s">
        <v>9746</v>
      </c>
      <c r="G3408" t="s">
        <v>156</v>
      </c>
      <c r="H3408" t="s">
        <v>157</v>
      </c>
      <c r="I3408" t="s">
        <v>135</v>
      </c>
      <c r="J3408" t="s">
        <v>136</v>
      </c>
      <c r="K3408" t="s">
        <v>137</v>
      </c>
      <c r="L3408" t="s">
        <v>9747</v>
      </c>
      <c r="M3408" t="s">
        <v>9748</v>
      </c>
      <c r="N3408">
        <v>0.38194444399999999</v>
      </c>
      <c r="O3408">
        <v>1</v>
      </c>
      <c r="P3408">
        <v>170</v>
      </c>
      <c r="Q3408">
        <v>0</v>
      </c>
      <c r="R3408">
        <v>1</v>
      </c>
      <c r="S3408">
        <v>13</v>
      </c>
      <c r="T3408">
        <v>13</v>
      </c>
      <c r="U3408">
        <v>2</v>
      </c>
      <c r="V3408">
        <v>0</v>
      </c>
      <c r="W3408">
        <v>0.16837897403250002</v>
      </c>
      <c r="X3408">
        <v>11.116453358308309</v>
      </c>
      <c r="Y3408">
        <v>0</v>
      </c>
      <c r="Z3408">
        <v>4.271898978263889E-2</v>
      </c>
      <c r="AA3408">
        <v>20.69057174750882</v>
      </c>
      <c r="AB3408">
        <v>5.250274175355</v>
      </c>
      <c r="AC3408">
        <v>12.19467952124354</v>
      </c>
      <c r="AD3408">
        <v>0</v>
      </c>
      <c r="AE3408">
        <v>49.463076766230813</v>
      </c>
    </row>
    <row r="3409" spans="1:31" x14ac:dyDescent="0.25">
      <c r="A3409">
        <v>1902602</v>
      </c>
      <c r="B3409">
        <v>1</v>
      </c>
      <c r="C3409" t="s">
        <v>80</v>
      </c>
      <c r="D3409" t="s">
        <v>104</v>
      </c>
      <c r="E3409" t="s">
        <v>149</v>
      </c>
      <c r="F3409" t="s">
        <v>9203</v>
      </c>
      <c r="G3409" t="s">
        <v>151</v>
      </c>
      <c r="H3409" t="s">
        <v>134</v>
      </c>
      <c r="I3409" t="s">
        <v>135</v>
      </c>
      <c r="J3409" t="s">
        <v>136</v>
      </c>
      <c r="K3409" t="s">
        <v>137</v>
      </c>
      <c r="L3409" t="s">
        <v>9749</v>
      </c>
      <c r="M3409" t="s">
        <v>9750</v>
      </c>
      <c r="N3409">
        <v>2.84</v>
      </c>
      <c r="O3409">
        <v>0</v>
      </c>
      <c r="P3409">
        <v>279</v>
      </c>
      <c r="Q3409">
        <v>0</v>
      </c>
      <c r="R3409">
        <v>0</v>
      </c>
      <c r="S3409">
        <v>0</v>
      </c>
      <c r="T3409">
        <v>42</v>
      </c>
      <c r="U3409">
        <v>0</v>
      </c>
      <c r="V3409">
        <v>0</v>
      </c>
      <c r="W3409">
        <v>0</v>
      </c>
      <c r="X3409">
        <v>209.35403344179542</v>
      </c>
      <c r="Y3409">
        <v>0</v>
      </c>
      <c r="Z3409">
        <v>0</v>
      </c>
      <c r="AA3409">
        <v>0</v>
      </c>
      <c r="AB3409">
        <v>203.21800058902093</v>
      </c>
      <c r="AC3409">
        <v>0</v>
      </c>
      <c r="AD3409">
        <v>0</v>
      </c>
      <c r="AE3409">
        <v>412.57203403081633</v>
      </c>
    </row>
    <row r="3410" spans="1:31" x14ac:dyDescent="0.25">
      <c r="A3410">
        <v>1902582</v>
      </c>
      <c r="B3410">
        <v>1</v>
      </c>
      <c r="C3410" t="s">
        <v>80</v>
      </c>
      <c r="D3410" t="s">
        <v>99</v>
      </c>
      <c r="E3410" t="s">
        <v>154</v>
      </c>
      <c r="F3410" t="s">
        <v>9751</v>
      </c>
      <c r="G3410" t="s">
        <v>156</v>
      </c>
      <c r="H3410" t="s">
        <v>157</v>
      </c>
      <c r="I3410" t="s">
        <v>135</v>
      </c>
      <c r="J3410" t="s">
        <v>136</v>
      </c>
      <c r="K3410" t="s">
        <v>137</v>
      </c>
      <c r="L3410" t="s">
        <v>9752</v>
      </c>
      <c r="M3410" t="s">
        <v>9753</v>
      </c>
      <c r="N3410">
        <v>0.135833333</v>
      </c>
      <c r="O3410">
        <v>0</v>
      </c>
      <c r="P3410">
        <v>591</v>
      </c>
      <c r="Q3410">
        <v>0</v>
      </c>
      <c r="R3410">
        <v>9</v>
      </c>
      <c r="S3410">
        <v>1</v>
      </c>
      <c r="T3410">
        <v>47</v>
      </c>
      <c r="U3410">
        <v>0</v>
      </c>
      <c r="V3410">
        <v>3</v>
      </c>
      <c r="W3410">
        <v>0</v>
      </c>
      <c r="X3410">
        <v>30.51621412819259</v>
      </c>
      <c r="Y3410">
        <v>0</v>
      </c>
      <c r="Z3410">
        <v>0.67028601465903748</v>
      </c>
      <c r="AA3410">
        <v>7.8300683533190671</v>
      </c>
      <c r="AB3410">
        <v>18.351119703081466</v>
      </c>
      <c r="AC3410">
        <v>0</v>
      </c>
      <c r="AD3410">
        <v>0.95704586177126183</v>
      </c>
      <c r="AE3410">
        <v>58.32473406102342</v>
      </c>
    </row>
    <row r="3411" spans="1:31" x14ac:dyDescent="0.25">
      <c r="A3411">
        <v>1902751</v>
      </c>
      <c r="B3411">
        <v>1</v>
      </c>
      <c r="C3411" t="s">
        <v>81</v>
      </c>
      <c r="D3411" t="s">
        <v>123</v>
      </c>
      <c r="E3411" t="s">
        <v>160</v>
      </c>
      <c r="F3411" t="s">
        <v>9754</v>
      </c>
      <c r="G3411" t="s">
        <v>133</v>
      </c>
      <c r="H3411" t="s">
        <v>134</v>
      </c>
      <c r="I3411" t="s">
        <v>135</v>
      </c>
      <c r="J3411" t="s">
        <v>136</v>
      </c>
      <c r="K3411" t="s">
        <v>137</v>
      </c>
      <c r="L3411" t="s">
        <v>9755</v>
      </c>
      <c r="M3411" t="s">
        <v>9756</v>
      </c>
      <c r="N3411">
        <v>2.4372222219999999</v>
      </c>
      <c r="O3411">
        <v>0</v>
      </c>
      <c r="P3411">
        <v>20</v>
      </c>
      <c r="Q3411">
        <v>0</v>
      </c>
      <c r="R3411">
        <v>0</v>
      </c>
      <c r="S3411">
        <v>0</v>
      </c>
      <c r="T3411">
        <v>6</v>
      </c>
      <c r="U3411">
        <v>0</v>
      </c>
      <c r="V3411">
        <v>0</v>
      </c>
      <c r="W3411">
        <v>0</v>
      </c>
      <c r="X3411">
        <v>14.726648168263589</v>
      </c>
      <c r="Y3411">
        <v>0</v>
      </c>
      <c r="Z3411">
        <v>0</v>
      </c>
      <c r="AA3411">
        <v>0</v>
      </c>
      <c r="AB3411">
        <v>1.3781425236350398</v>
      </c>
      <c r="AC3411">
        <v>0</v>
      </c>
      <c r="AD3411">
        <v>0</v>
      </c>
      <c r="AE3411">
        <v>16.104790691898629</v>
      </c>
    </row>
    <row r="3412" spans="1:31" x14ac:dyDescent="0.25">
      <c r="A3412">
        <v>1902482</v>
      </c>
      <c r="B3412">
        <v>1</v>
      </c>
      <c r="C3412" t="s">
        <v>81</v>
      </c>
      <c r="D3412" t="s">
        <v>120</v>
      </c>
      <c r="E3412" t="s">
        <v>131</v>
      </c>
      <c r="F3412" t="s">
        <v>9757</v>
      </c>
      <c r="G3412" t="s">
        <v>133</v>
      </c>
      <c r="H3412" t="s">
        <v>134</v>
      </c>
      <c r="I3412" t="s">
        <v>135</v>
      </c>
      <c r="J3412" t="s">
        <v>136</v>
      </c>
      <c r="K3412" t="s">
        <v>137</v>
      </c>
      <c r="L3412" t="s">
        <v>9758</v>
      </c>
      <c r="M3412" t="s">
        <v>9759</v>
      </c>
      <c r="N3412">
        <v>1.628055555</v>
      </c>
      <c r="O3412">
        <v>0</v>
      </c>
      <c r="P3412">
        <v>4</v>
      </c>
      <c r="Q3412">
        <v>0</v>
      </c>
      <c r="R3412">
        <v>0</v>
      </c>
      <c r="S3412">
        <v>0</v>
      </c>
      <c r="T3412">
        <v>3</v>
      </c>
      <c r="U3412">
        <v>0</v>
      </c>
      <c r="V3412">
        <v>0</v>
      </c>
      <c r="W3412">
        <v>0</v>
      </c>
      <c r="X3412">
        <v>0.66800221650503677</v>
      </c>
      <c r="Y3412">
        <v>0</v>
      </c>
      <c r="Z3412">
        <v>0</v>
      </c>
      <c r="AA3412">
        <v>0</v>
      </c>
      <c r="AB3412">
        <v>1.0253195830140167</v>
      </c>
      <c r="AC3412">
        <v>0</v>
      </c>
      <c r="AD3412">
        <v>0</v>
      </c>
      <c r="AE3412">
        <v>1.6933217995190535</v>
      </c>
    </row>
    <row r="3413" spans="1:31" x14ac:dyDescent="0.25">
      <c r="A3413">
        <v>1902290</v>
      </c>
      <c r="B3413">
        <v>1</v>
      </c>
      <c r="C3413" t="s">
        <v>81</v>
      </c>
      <c r="D3413" t="s">
        <v>122</v>
      </c>
      <c r="E3413" t="s">
        <v>190</v>
      </c>
      <c r="F3413" t="s">
        <v>2258</v>
      </c>
      <c r="G3413" t="s">
        <v>241</v>
      </c>
      <c r="H3413" t="s">
        <v>157</v>
      </c>
      <c r="I3413" t="s">
        <v>135</v>
      </c>
      <c r="J3413" t="s">
        <v>136</v>
      </c>
      <c r="K3413" t="s">
        <v>137</v>
      </c>
      <c r="L3413" t="s">
        <v>9760</v>
      </c>
      <c r="M3413" t="s">
        <v>9761</v>
      </c>
      <c r="N3413">
        <v>2.6886111110000002</v>
      </c>
      <c r="O3413">
        <v>16</v>
      </c>
      <c r="P3413">
        <v>242</v>
      </c>
      <c r="Q3413">
        <v>8</v>
      </c>
      <c r="R3413">
        <v>8</v>
      </c>
      <c r="S3413">
        <v>5</v>
      </c>
      <c r="T3413">
        <v>10</v>
      </c>
      <c r="U3413">
        <v>0</v>
      </c>
      <c r="V3413">
        <v>0</v>
      </c>
      <c r="W3413">
        <v>11.161006266783952</v>
      </c>
      <c r="X3413">
        <v>80.772650020562111</v>
      </c>
      <c r="Y3413">
        <v>123.62714178731504</v>
      </c>
      <c r="Z3413">
        <v>17.358664106333652</v>
      </c>
      <c r="AA3413">
        <v>45.479308717707056</v>
      </c>
      <c r="AB3413">
        <v>2.4960015475507071</v>
      </c>
      <c r="AC3413">
        <v>0</v>
      </c>
      <c r="AD3413">
        <v>0</v>
      </c>
      <c r="AE3413">
        <v>280.89477244625255</v>
      </c>
    </row>
    <row r="3414" spans="1:31" x14ac:dyDescent="0.25">
      <c r="A3414">
        <v>1902041</v>
      </c>
      <c r="B3414">
        <v>1</v>
      </c>
      <c r="C3414" t="s">
        <v>81</v>
      </c>
      <c r="D3414" t="s">
        <v>118</v>
      </c>
      <c r="E3414" t="s">
        <v>131</v>
      </c>
      <c r="F3414" t="s">
        <v>9762</v>
      </c>
      <c r="G3414" t="s">
        <v>133</v>
      </c>
      <c r="H3414" t="s">
        <v>134</v>
      </c>
      <c r="I3414" t="s">
        <v>135</v>
      </c>
      <c r="J3414" t="s">
        <v>136</v>
      </c>
      <c r="K3414" t="s">
        <v>137</v>
      </c>
      <c r="L3414" t="s">
        <v>9763</v>
      </c>
      <c r="M3414" t="s">
        <v>9764</v>
      </c>
      <c r="N3414">
        <v>0.96916666600000001</v>
      </c>
      <c r="O3414">
        <v>0</v>
      </c>
      <c r="P3414">
        <v>26</v>
      </c>
      <c r="Q3414">
        <v>0</v>
      </c>
      <c r="R3414">
        <v>0</v>
      </c>
      <c r="S3414">
        <v>0</v>
      </c>
      <c r="T3414">
        <v>1</v>
      </c>
      <c r="U3414">
        <v>0</v>
      </c>
      <c r="V3414">
        <v>0</v>
      </c>
      <c r="W3414">
        <v>0</v>
      </c>
      <c r="X3414">
        <v>7.1596464153554837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7.1596464153554837</v>
      </c>
    </row>
    <row r="3415" spans="1:31" x14ac:dyDescent="0.25">
      <c r="A3415">
        <v>1902147</v>
      </c>
      <c r="B3415">
        <v>1</v>
      </c>
      <c r="C3415" t="s">
        <v>80</v>
      </c>
      <c r="D3415" t="s">
        <v>97</v>
      </c>
      <c r="E3415" t="s">
        <v>140</v>
      </c>
      <c r="F3415" t="s">
        <v>9765</v>
      </c>
      <c r="G3415" t="s">
        <v>217</v>
      </c>
      <c r="H3415" t="s">
        <v>134</v>
      </c>
      <c r="I3415" t="s">
        <v>135</v>
      </c>
      <c r="J3415" t="s">
        <v>136</v>
      </c>
      <c r="K3415" t="s">
        <v>137</v>
      </c>
      <c r="L3415" t="s">
        <v>9766</v>
      </c>
      <c r="M3415" t="s">
        <v>9767</v>
      </c>
      <c r="N3415">
        <v>2.0469444440000002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0.40813493796234224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0.40813493796234224</v>
      </c>
    </row>
    <row r="3416" spans="1:31" x14ac:dyDescent="0.25">
      <c r="A3416">
        <v>1902894</v>
      </c>
      <c r="B3416">
        <v>1</v>
      </c>
      <c r="C3416" t="s">
        <v>81</v>
      </c>
      <c r="D3416" t="s">
        <v>116</v>
      </c>
      <c r="E3416" t="s">
        <v>154</v>
      </c>
      <c r="F3416" t="s">
        <v>8570</v>
      </c>
      <c r="G3416" t="s">
        <v>156</v>
      </c>
      <c r="H3416" t="s">
        <v>157</v>
      </c>
      <c r="I3416" t="s">
        <v>135</v>
      </c>
      <c r="J3416" t="s">
        <v>136</v>
      </c>
      <c r="K3416" t="s">
        <v>137</v>
      </c>
      <c r="L3416" t="s">
        <v>9768</v>
      </c>
      <c r="M3416" t="s">
        <v>9769</v>
      </c>
      <c r="N3416">
        <v>0.31888888799999998</v>
      </c>
      <c r="O3416">
        <v>11</v>
      </c>
      <c r="P3416">
        <v>15184</v>
      </c>
      <c r="Q3416">
        <v>694</v>
      </c>
      <c r="R3416">
        <v>653</v>
      </c>
      <c r="S3416">
        <v>54</v>
      </c>
      <c r="T3416">
        <v>2100</v>
      </c>
      <c r="U3416">
        <v>6</v>
      </c>
      <c r="V3416">
        <v>2</v>
      </c>
      <c r="W3416">
        <v>1.8133079632859801</v>
      </c>
      <c r="X3416">
        <v>1169.1045047752898</v>
      </c>
      <c r="Y3416">
        <v>1029.7509199531557</v>
      </c>
      <c r="Z3416">
        <v>275.22257855530842</v>
      </c>
      <c r="AA3416">
        <v>137.54509090650814</v>
      </c>
      <c r="AB3416">
        <v>331.99742772969904</v>
      </c>
      <c r="AC3416">
        <v>16.337405665465663</v>
      </c>
      <c r="AD3416">
        <v>1.6143887332816445</v>
      </c>
      <c r="AE3416">
        <v>2963.3856242819943</v>
      </c>
    </row>
    <row r="3417" spans="1:31" x14ac:dyDescent="0.25">
      <c r="A3417">
        <v>1902104</v>
      </c>
      <c r="B3417">
        <v>1</v>
      </c>
      <c r="C3417" t="s">
        <v>80</v>
      </c>
      <c r="D3417" t="s">
        <v>96</v>
      </c>
      <c r="E3417" t="s">
        <v>190</v>
      </c>
      <c r="F3417" t="s">
        <v>9770</v>
      </c>
      <c r="G3417" t="s">
        <v>156</v>
      </c>
      <c r="H3417" t="s">
        <v>157</v>
      </c>
      <c r="I3417" t="s">
        <v>135</v>
      </c>
      <c r="J3417" t="s">
        <v>136</v>
      </c>
      <c r="K3417" t="s">
        <v>137</v>
      </c>
      <c r="L3417" t="s">
        <v>9771</v>
      </c>
      <c r="M3417" t="s">
        <v>9772</v>
      </c>
      <c r="N3417">
        <v>2.116666666</v>
      </c>
      <c r="O3417">
        <v>0</v>
      </c>
      <c r="P3417">
        <v>329</v>
      </c>
      <c r="Q3417">
        <v>0</v>
      </c>
      <c r="R3417">
        <v>0</v>
      </c>
      <c r="S3417">
        <v>0</v>
      </c>
      <c r="T3417">
        <v>10</v>
      </c>
      <c r="U3417">
        <v>0</v>
      </c>
      <c r="V3417">
        <v>0</v>
      </c>
      <c r="W3417">
        <v>0</v>
      </c>
      <c r="X3417">
        <v>219.93479124299245</v>
      </c>
      <c r="Y3417">
        <v>0</v>
      </c>
      <c r="Z3417">
        <v>0</v>
      </c>
      <c r="AA3417">
        <v>0</v>
      </c>
      <c r="AB3417">
        <v>6.2505836290782693</v>
      </c>
      <c r="AC3417">
        <v>0</v>
      </c>
      <c r="AD3417">
        <v>0</v>
      </c>
      <c r="AE3417">
        <v>226.18537487207072</v>
      </c>
    </row>
    <row r="3418" spans="1:31" x14ac:dyDescent="0.25">
      <c r="A3418">
        <v>1902937</v>
      </c>
      <c r="B3418">
        <v>1</v>
      </c>
      <c r="C3418" t="s">
        <v>80</v>
      </c>
      <c r="D3418" t="s">
        <v>96</v>
      </c>
      <c r="E3418" t="s">
        <v>149</v>
      </c>
      <c r="F3418" t="s">
        <v>9773</v>
      </c>
      <c r="G3418" t="s">
        <v>151</v>
      </c>
      <c r="H3418" t="s">
        <v>134</v>
      </c>
      <c r="I3418" t="s">
        <v>135</v>
      </c>
      <c r="J3418" t="s">
        <v>136</v>
      </c>
      <c r="K3418" t="s">
        <v>137</v>
      </c>
      <c r="L3418" t="s">
        <v>9774</v>
      </c>
      <c r="M3418" t="s">
        <v>9775</v>
      </c>
      <c r="N3418">
        <v>0.79805555500000003</v>
      </c>
      <c r="O3418">
        <v>0</v>
      </c>
      <c r="P3418">
        <v>205</v>
      </c>
      <c r="Q3418">
        <v>0</v>
      </c>
      <c r="R3418">
        <v>0</v>
      </c>
      <c r="S3418">
        <v>0</v>
      </c>
      <c r="T3418">
        <v>27</v>
      </c>
      <c r="U3418">
        <v>0</v>
      </c>
      <c r="V3418">
        <v>0</v>
      </c>
      <c r="W3418">
        <v>0</v>
      </c>
      <c r="X3418">
        <v>84.673913412046218</v>
      </c>
      <c r="Y3418">
        <v>0</v>
      </c>
      <c r="Z3418">
        <v>0</v>
      </c>
      <c r="AA3418">
        <v>0</v>
      </c>
      <c r="AB3418">
        <v>58.538248838683863</v>
      </c>
      <c r="AC3418">
        <v>0</v>
      </c>
      <c r="AD3418">
        <v>0</v>
      </c>
      <c r="AE3418">
        <v>143.21216225073007</v>
      </c>
    </row>
    <row r="3419" spans="1:31" x14ac:dyDescent="0.25">
      <c r="A3419">
        <v>1902688</v>
      </c>
      <c r="B3419">
        <v>1</v>
      </c>
      <c r="C3419" t="s">
        <v>81</v>
      </c>
      <c r="D3419" t="s">
        <v>115</v>
      </c>
      <c r="E3419" t="s">
        <v>131</v>
      </c>
      <c r="F3419" t="s">
        <v>9776</v>
      </c>
      <c r="G3419" t="s">
        <v>133</v>
      </c>
      <c r="H3419" t="s">
        <v>134</v>
      </c>
      <c r="I3419" t="s">
        <v>135</v>
      </c>
      <c r="J3419" t="s">
        <v>136</v>
      </c>
      <c r="K3419" t="s">
        <v>137</v>
      </c>
      <c r="L3419" t="s">
        <v>9777</v>
      </c>
      <c r="M3419" t="s">
        <v>9778</v>
      </c>
      <c r="N3419">
        <v>0.71305555499999995</v>
      </c>
      <c r="O3419">
        <v>0</v>
      </c>
      <c r="P3419">
        <v>14</v>
      </c>
      <c r="Q3419">
        <v>0</v>
      </c>
      <c r="R3419">
        <v>0</v>
      </c>
      <c r="S3419">
        <v>0</v>
      </c>
      <c r="T3419">
        <v>1</v>
      </c>
      <c r="U3419">
        <v>0</v>
      </c>
      <c r="V3419">
        <v>0</v>
      </c>
      <c r="W3419">
        <v>0</v>
      </c>
      <c r="X3419">
        <v>3.5612405414996844</v>
      </c>
      <c r="Y3419">
        <v>0</v>
      </c>
      <c r="Z3419">
        <v>0</v>
      </c>
      <c r="AA3419">
        <v>0</v>
      </c>
      <c r="AB3419">
        <v>0.23696613811092002</v>
      </c>
      <c r="AC3419">
        <v>0</v>
      </c>
      <c r="AD3419">
        <v>0</v>
      </c>
      <c r="AE3419">
        <v>3.7982066796106042</v>
      </c>
    </row>
    <row r="3420" spans="1:31" x14ac:dyDescent="0.25">
      <c r="A3420">
        <v>1903020</v>
      </c>
      <c r="B3420">
        <v>1</v>
      </c>
      <c r="C3420" t="s">
        <v>80</v>
      </c>
      <c r="D3420" t="s">
        <v>84</v>
      </c>
      <c r="E3420" t="s">
        <v>131</v>
      </c>
      <c r="F3420" t="s">
        <v>7788</v>
      </c>
      <c r="G3420" t="s">
        <v>133</v>
      </c>
      <c r="H3420" t="s">
        <v>134</v>
      </c>
      <c r="I3420" t="s">
        <v>135</v>
      </c>
      <c r="J3420" t="s">
        <v>136</v>
      </c>
      <c r="K3420" t="s">
        <v>137</v>
      </c>
      <c r="L3420" t="s">
        <v>9779</v>
      </c>
      <c r="M3420" t="s">
        <v>9780</v>
      </c>
      <c r="N3420">
        <v>2.275833333</v>
      </c>
      <c r="O3420">
        <v>0</v>
      </c>
      <c r="P3420">
        <v>210</v>
      </c>
      <c r="Q3420">
        <v>0</v>
      </c>
      <c r="R3420">
        <v>0</v>
      </c>
      <c r="S3420">
        <v>0</v>
      </c>
      <c r="T3420">
        <v>8</v>
      </c>
      <c r="U3420">
        <v>0</v>
      </c>
      <c r="V3420">
        <v>0</v>
      </c>
      <c r="W3420">
        <v>0</v>
      </c>
      <c r="X3420">
        <v>139.94804190105398</v>
      </c>
      <c r="Y3420">
        <v>0</v>
      </c>
      <c r="Z3420">
        <v>0</v>
      </c>
      <c r="AA3420">
        <v>0</v>
      </c>
      <c r="AB3420">
        <v>10.337950447964378</v>
      </c>
      <c r="AC3420">
        <v>0</v>
      </c>
      <c r="AD3420">
        <v>0</v>
      </c>
      <c r="AE3420">
        <v>150.28599234901836</v>
      </c>
    </row>
    <row r="3421" spans="1:31" x14ac:dyDescent="0.25">
      <c r="A3421">
        <v>1902356</v>
      </c>
      <c r="B3421">
        <v>1</v>
      </c>
      <c r="C3421" t="s">
        <v>80</v>
      </c>
      <c r="D3421" t="s">
        <v>96</v>
      </c>
      <c r="E3421" t="s">
        <v>140</v>
      </c>
      <c r="F3421" t="s">
        <v>9781</v>
      </c>
      <c r="G3421" t="s">
        <v>342</v>
      </c>
      <c r="H3421" t="s">
        <v>134</v>
      </c>
      <c r="I3421" t="s">
        <v>135</v>
      </c>
      <c r="J3421" t="s">
        <v>136</v>
      </c>
      <c r="K3421" t="s">
        <v>137</v>
      </c>
      <c r="L3421" t="s">
        <v>9782</v>
      </c>
      <c r="M3421" t="s">
        <v>9783</v>
      </c>
      <c r="N3421">
        <v>6.6783333330000003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1.3247096463068035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1.3247096463068035</v>
      </c>
    </row>
    <row r="3422" spans="1:31" x14ac:dyDescent="0.25">
      <c r="A3422">
        <v>1902210</v>
      </c>
      <c r="B3422">
        <v>1</v>
      </c>
      <c r="C3422" t="s">
        <v>80</v>
      </c>
      <c r="D3422" t="s">
        <v>100</v>
      </c>
      <c r="E3422" t="s">
        <v>149</v>
      </c>
      <c r="F3422" t="s">
        <v>9784</v>
      </c>
      <c r="G3422" t="s">
        <v>151</v>
      </c>
      <c r="H3422" t="s">
        <v>134</v>
      </c>
      <c r="I3422" t="s">
        <v>135</v>
      </c>
      <c r="J3422" t="s">
        <v>136</v>
      </c>
      <c r="K3422" t="s">
        <v>137</v>
      </c>
      <c r="L3422" t="s">
        <v>9785</v>
      </c>
      <c r="M3422" t="s">
        <v>9786</v>
      </c>
      <c r="N3422">
        <v>0.66472222199999997</v>
      </c>
      <c r="O3422">
        <v>0</v>
      </c>
      <c r="P3422">
        <v>247</v>
      </c>
      <c r="Q3422">
        <v>0</v>
      </c>
      <c r="R3422">
        <v>2</v>
      </c>
      <c r="S3422">
        <v>0</v>
      </c>
      <c r="T3422">
        <v>33</v>
      </c>
      <c r="U3422">
        <v>0</v>
      </c>
      <c r="V3422">
        <v>1</v>
      </c>
      <c r="W3422">
        <v>0</v>
      </c>
      <c r="X3422">
        <v>47.500363964870274</v>
      </c>
      <c r="Y3422">
        <v>0</v>
      </c>
      <c r="Z3422">
        <v>0.87670309392654766</v>
      </c>
      <c r="AA3422">
        <v>0</v>
      </c>
      <c r="AB3422">
        <v>41.585026885072459</v>
      </c>
      <c r="AC3422">
        <v>0</v>
      </c>
      <c r="AD3422">
        <v>126.34792633383123</v>
      </c>
      <c r="AE3422">
        <v>216.31002027770052</v>
      </c>
    </row>
    <row r="3423" spans="1:31" x14ac:dyDescent="0.25">
      <c r="A3423">
        <v>1902164</v>
      </c>
      <c r="B3423">
        <v>1</v>
      </c>
      <c r="C3423" t="s">
        <v>80</v>
      </c>
      <c r="D3423" t="s">
        <v>82</v>
      </c>
      <c r="E3423" t="s">
        <v>160</v>
      </c>
      <c r="F3423" t="s">
        <v>9787</v>
      </c>
      <c r="G3423" t="s">
        <v>133</v>
      </c>
      <c r="H3423" t="s">
        <v>134</v>
      </c>
      <c r="I3423" t="s">
        <v>135</v>
      </c>
      <c r="J3423" t="s">
        <v>136</v>
      </c>
      <c r="K3423" t="s">
        <v>137</v>
      </c>
      <c r="L3423" t="s">
        <v>9788</v>
      </c>
      <c r="M3423" t="s">
        <v>9789</v>
      </c>
      <c r="N3423">
        <v>1.3274999999999999</v>
      </c>
      <c r="O3423">
        <v>0</v>
      </c>
      <c r="P3423">
        <v>147</v>
      </c>
      <c r="Q3423">
        <v>0</v>
      </c>
      <c r="R3423">
        <v>0</v>
      </c>
      <c r="S3423">
        <v>0</v>
      </c>
      <c r="T3423">
        <v>3</v>
      </c>
      <c r="U3423">
        <v>0</v>
      </c>
      <c r="V3423">
        <v>0</v>
      </c>
      <c r="W3423">
        <v>0</v>
      </c>
      <c r="X3423">
        <v>52.715713464347878</v>
      </c>
      <c r="Y3423">
        <v>0</v>
      </c>
      <c r="Z3423">
        <v>0</v>
      </c>
      <c r="AA3423">
        <v>0</v>
      </c>
      <c r="AB3423">
        <v>0.47395112216519664</v>
      </c>
      <c r="AC3423">
        <v>0</v>
      </c>
      <c r="AD3423">
        <v>0</v>
      </c>
      <c r="AE3423">
        <v>53.189664586513075</v>
      </c>
    </row>
    <row r="3424" spans="1:31" x14ac:dyDescent="0.25">
      <c r="A3424">
        <v>1902310</v>
      </c>
      <c r="B3424">
        <v>1</v>
      </c>
      <c r="C3424" t="s">
        <v>80</v>
      </c>
      <c r="D3424" t="s">
        <v>95</v>
      </c>
      <c r="E3424" t="s">
        <v>190</v>
      </c>
      <c r="F3424" t="s">
        <v>9790</v>
      </c>
      <c r="G3424" t="s">
        <v>156</v>
      </c>
      <c r="H3424" t="s">
        <v>157</v>
      </c>
      <c r="I3424" t="s">
        <v>135</v>
      </c>
      <c r="J3424" t="s">
        <v>136</v>
      </c>
      <c r="K3424" t="s">
        <v>137</v>
      </c>
      <c r="L3424" t="s">
        <v>9791</v>
      </c>
      <c r="M3424" t="s">
        <v>9792</v>
      </c>
      <c r="N3424">
        <v>0.262222222</v>
      </c>
      <c r="O3424">
        <v>1</v>
      </c>
      <c r="P3424">
        <v>0</v>
      </c>
      <c r="Q3424">
        <v>3</v>
      </c>
      <c r="R3424">
        <v>0</v>
      </c>
      <c r="S3424">
        <v>1</v>
      </c>
      <c r="T3424">
        <v>0</v>
      </c>
      <c r="U3424">
        <v>0</v>
      </c>
      <c r="V3424">
        <v>0</v>
      </c>
      <c r="W3424">
        <v>0.11776693376320002</v>
      </c>
      <c r="X3424">
        <v>0</v>
      </c>
      <c r="Y3424">
        <v>1.3237206040439111</v>
      </c>
      <c r="Z3424">
        <v>0</v>
      </c>
      <c r="AA3424">
        <v>9.5636122872080009E-2</v>
      </c>
      <c r="AB3424">
        <v>0</v>
      </c>
      <c r="AC3424">
        <v>0</v>
      </c>
      <c r="AD3424">
        <v>0</v>
      </c>
      <c r="AE3424">
        <v>1.5371236606791912</v>
      </c>
    </row>
    <row r="3425" spans="1:31" x14ac:dyDescent="0.25">
      <c r="A3425">
        <v>1902851</v>
      </c>
      <c r="B3425">
        <v>1</v>
      </c>
      <c r="C3425" t="s">
        <v>80</v>
      </c>
      <c r="D3425" t="s">
        <v>88</v>
      </c>
      <c r="E3425" t="s">
        <v>160</v>
      </c>
      <c r="F3425" t="s">
        <v>9793</v>
      </c>
      <c r="G3425" t="s">
        <v>133</v>
      </c>
      <c r="H3425" t="s">
        <v>134</v>
      </c>
      <c r="I3425" t="s">
        <v>135</v>
      </c>
      <c r="J3425" t="s">
        <v>136</v>
      </c>
      <c r="K3425" t="s">
        <v>137</v>
      </c>
      <c r="L3425" t="s">
        <v>9794</v>
      </c>
      <c r="M3425" t="s">
        <v>9795</v>
      </c>
      <c r="N3425">
        <v>6.7433333329999998</v>
      </c>
      <c r="O3425">
        <v>0</v>
      </c>
      <c r="P3425">
        <v>121</v>
      </c>
      <c r="Q3425">
        <v>0</v>
      </c>
      <c r="R3425">
        <v>0</v>
      </c>
      <c r="S3425">
        <v>0</v>
      </c>
      <c r="T3425">
        <v>9</v>
      </c>
      <c r="U3425">
        <v>0</v>
      </c>
      <c r="V3425">
        <v>0</v>
      </c>
      <c r="W3425">
        <v>0</v>
      </c>
      <c r="X3425">
        <v>290.40547390973609</v>
      </c>
      <c r="Y3425">
        <v>0</v>
      </c>
      <c r="Z3425">
        <v>0</v>
      </c>
      <c r="AA3425">
        <v>0</v>
      </c>
      <c r="AB3425">
        <v>44.821140564412133</v>
      </c>
      <c r="AC3425">
        <v>0</v>
      </c>
      <c r="AD3425">
        <v>0</v>
      </c>
      <c r="AE3425">
        <v>335.22661447414822</v>
      </c>
    </row>
    <row r="3426" spans="1:31" x14ac:dyDescent="0.25">
      <c r="A3426">
        <v>1902705</v>
      </c>
      <c r="B3426">
        <v>1</v>
      </c>
      <c r="C3426" t="s">
        <v>81</v>
      </c>
      <c r="D3426" t="s">
        <v>128</v>
      </c>
      <c r="E3426" t="s">
        <v>149</v>
      </c>
      <c r="F3426" t="s">
        <v>9796</v>
      </c>
      <c r="G3426" t="s">
        <v>151</v>
      </c>
      <c r="H3426" t="s">
        <v>134</v>
      </c>
      <c r="I3426" t="s">
        <v>135</v>
      </c>
      <c r="J3426" t="s">
        <v>136</v>
      </c>
      <c r="K3426" t="s">
        <v>137</v>
      </c>
      <c r="L3426" t="s">
        <v>9797</v>
      </c>
      <c r="M3426" t="s">
        <v>9798</v>
      </c>
      <c r="N3426">
        <v>1.0877777769999999</v>
      </c>
      <c r="O3426">
        <v>0</v>
      </c>
      <c r="P3426">
        <v>516</v>
      </c>
      <c r="Q3426">
        <v>0</v>
      </c>
      <c r="R3426">
        <v>0</v>
      </c>
      <c r="S3426">
        <v>0</v>
      </c>
      <c r="T3426">
        <v>28</v>
      </c>
      <c r="U3426">
        <v>0</v>
      </c>
      <c r="V3426">
        <v>0</v>
      </c>
      <c r="W3426">
        <v>0</v>
      </c>
      <c r="X3426">
        <v>152.21731650784614</v>
      </c>
      <c r="Y3426">
        <v>0</v>
      </c>
      <c r="Z3426">
        <v>0</v>
      </c>
      <c r="AA3426">
        <v>0</v>
      </c>
      <c r="AB3426">
        <v>27.40653964141983</v>
      </c>
      <c r="AC3426">
        <v>0</v>
      </c>
      <c r="AD3426">
        <v>0</v>
      </c>
      <c r="AE3426">
        <v>179.62385614926598</v>
      </c>
    </row>
    <row r="3427" spans="1:31" x14ac:dyDescent="0.25">
      <c r="A3427">
        <v>1902811</v>
      </c>
      <c r="B3427">
        <v>1</v>
      </c>
      <c r="C3427" t="s">
        <v>80</v>
      </c>
      <c r="D3427" t="s">
        <v>84</v>
      </c>
      <c r="E3427" t="s">
        <v>131</v>
      </c>
      <c r="F3427" t="s">
        <v>9799</v>
      </c>
      <c r="G3427" t="s">
        <v>133</v>
      </c>
      <c r="H3427" t="s">
        <v>134</v>
      </c>
      <c r="I3427" t="s">
        <v>135</v>
      </c>
      <c r="J3427" t="s">
        <v>136</v>
      </c>
      <c r="K3427" t="s">
        <v>137</v>
      </c>
      <c r="L3427" t="s">
        <v>9800</v>
      </c>
      <c r="M3427" t="s">
        <v>9801</v>
      </c>
      <c r="N3427">
        <v>1.541111111</v>
      </c>
      <c r="O3427">
        <v>0</v>
      </c>
      <c r="P3427">
        <v>143</v>
      </c>
      <c r="Q3427">
        <v>0</v>
      </c>
      <c r="R3427">
        <v>0</v>
      </c>
      <c r="S3427">
        <v>0</v>
      </c>
      <c r="T3427">
        <v>15</v>
      </c>
      <c r="U3427">
        <v>0</v>
      </c>
      <c r="V3427">
        <v>0</v>
      </c>
      <c r="W3427">
        <v>0</v>
      </c>
      <c r="X3427">
        <v>72.368343744084783</v>
      </c>
      <c r="Y3427">
        <v>0</v>
      </c>
      <c r="Z3427">
        <v>0</v>
      </c>
      <c r="AA3427">
        <v>0</v>
      </c>
      <c r="AB3427">
        <v>9.3666119066438416</v>
      </c>
      <c r="AC3427">
        <v>0</v>
      </c>
      <c r="AD3427">
        <v>0</v>
      </c>
      <c r="AE3427">
        <v>81.734955650728622</v>
      </c>
    </row>
    <row r="3428" spans="1:31" x14ac:dyDescent="0.25">
      <c r="A3428">
        <v>1902479</v>
      </c>
      <c r="B3428">
        <v>1</v>
      </c>
      <c r="C3428" t="s">
        <v>81</v>
      </c>
      <c r="D3428" t="s">
        <v>127</v>
      </c>
      <c r="E3428" t="s">
        <v>131</v>
      </c>
      <c r="F3428" t="s">
        <v>9802</v>
      </c>
      <c r="G3428" t="s">
        <v>439</v>
      </c>
      <c r="H3428" t="s">
        <v>134</v>
      </c>
      <c r="I3428" t="s">
        <v>135</v>
      </c>
      <c r="J3428" t="s">
        <v>136</v>
      </c>
      <c r="K3428" t="s">
        <v>137</v>
      </c>
      <c r="L3428" t="s">
        <v>9803</v>
      </c>
      <c r="M3428" t="s">
        <v>9804</v>
      </c>
      <c r="N3428">
        <v>1.180555555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6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21.24106284032516</v>
      </c>
      <c r="AC3428">
        <v>0</v>
      </c>
      <c r="AD3428">
        <v>0</v>
      </c>
      <c r="AE3428">
        <v>21.24106284032516</v>
      </c>
    </row>
    <row r="3429" spans="1:31" x14ac:dyDescent="0.25">
      <c r="A3429">
        <v>1903003</v>
      </c>
      <c r="B3429">
        <v>1</v>
      </c>
      <c r="C3429" t="s">
        <v>80</v>
      </c>
      <c r="D3429" t="s">
        <v>97</v>
      </c>
      <c r="E3429" t="s">
        <v>131</v>
      </c>
      <c r="F3429" t="s">
        <v>3900</v>
      </c>
      <c r="G3429" t="s">
        <v>133</v>
      </c>
      <c r="H3429" t="s">
        <v>134</v>
      </c>
      <c r="I3429" t="s">
        <v>135</v>
      </c>
      <c r="J3429" t="s">
        <v>136</v>
      </c>
      <c r="K3429" t="s">
        <v>137</v>
      </c>
      <c r="L3429" t="s">
        <v>9805</v>
      </c>
      <c r="M3429" t="s">
        <v>9806</v>
      </c>
      <c r="N3429">
        <v>1.301111111</v>
      </c>
      <c r="O3429">
        <v>0</v>
      </c>
      <c r="P3429">
        <v>138</v>
      </c>
      <c r="Q3429">
        <v>0</v>
      </c>
      <c r="R3429">
        <v>0</v>
      </c>
      <c r="S3429">
        <v>0</v>
      </c>
      <c r="T3429">
        <v>8</v>
      </c>
      <c r="U3429">
        <v>0</v>
      </c>
      <c r="V3429">
        <v>0</v>
      </c>
      <c r="W3429">
        <v>0</v>
      </c>
      <c r="X3429">
        <v>61.467458835626068</v>
      </c>
      <c r="Y3429">
        <v>0</v>
      </c>
      <c r="Z3429">
        <v>0</v>
      </c>
      <c r="AA3429">
        <v>0</v>
      </c>
      <c r="AB3429">
        <v>11.052549568809553</v>
      </c>
      <c r="AC3429">
        <v>0</v>
      </c>
      <c r="AD3429">
        <v>0</v>
      </c>
      <c r="AE3429">
        <v>72.520008404435629</v>
      </c>
    </row>
    <row r="3430" spans="1:31" x14ac:dyDescent="0.25">
      <c r="A3430">
        <v>1902170</v>
      </c>
      <c r="B3430">
        <v>1</v>
      </c>
      <c r="C3430" t="s">
        <v>80</v>
      </c>
      <c r="D3430" t="s">
        <v>110</v>
      </c>
      <c r="E3430" t="s">
        <v>140</v>
      </c>
      <c r="F3430" t="s">
        <v>9807</v>
      </c>
      <c r="G3430" t="s">
        <v>146</v>
      </c>
      <c r="H3430" t="s">
        <v>134</v>
      </c>
      <c r="I3430" t="s">
        <v>135</v>
      </c>
      <c r="J3430" t="s">
        <v>136</v>
      </c>
      <c r="K3430" t="s">
        <v>137</v>
      </c>
      <c r="L3430" t="s">
        <v>9808</v>
      </c>
      <c r="M3430" t="s">
        <v>9809</v>
      </c>
      <c r="N3430">
        <v>4.1966666659999996</v>
      </c>
      <c r="O3430">
        <v>0</v>
      </c>
      <c r="P3430">
        <v>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13.754066812544202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13.754066812544202</v>
      </c>
    </row>
    <row r="3431" spans="1:31" x14ac:dyDescent="0.25">
      <c r="A3431">
        <v>1902857</v>
      </c>
      <c r="B3431">
        <v>1</v>
      </c>
      <c r="C3431" t="s">
        <v>81</v>
      </c>
      <c r="D3431" t="s">
        <v>118</v>
      </c>
      <c r="E3431" t="s">
        <v>149</v>
      </c>
      <c r="F3431" t="s">
        <v>9810</v>
      </c>
      <c r="G3431" t="s">
        <v>151</v>
      </c>
      <c r="H3431" t="s">
        <v>134</v>
      </c>
      <c r="I3431" t="s">
        <v>135</v>
      </c>
      <c r="J3431" t="s">
        <v>136</v>
      </c>
      <c r="K3431" t="s">
        <v>137</v>
      </c>
      <c r="L3431" t="s">
        <v>9811</v>
      </c>
      <c r="M3431" t="s">
        <v>9812</v>
      </c>
      <c r="N3431">
        <v>1.184722222</v>
      </c>
      <c r="O3431">
        <v>0</v>
      </c>
      <c r="P3431">
        <v>348</v>
      </c>
      <c r="Q3431">
        <v>0</v>
      </c>
      <c r="R3431">
        <v>0</v>
      </c>
      <c r="S3431">
        <v>0</v>
      </c>
      <c r="T3431">
        <v>26</v>
      </c>
      <c r="U3431">
        <v>0</v>
      </c>
      <c r="V3431">
        <v>0</v>
      </c>
      <c r="W3431">
        <v>0</v>
      </c>
      <c r="X3431">
        <v>130.67684612788256</v>
      </c>
      <c r="Y3431">
        <v>0</v>
      </c>
      <c r="Z3431">
        <v>0</v>
      </c>
      <c r="AA3431">
        <v>0</v>
      </c>
      <c r="AB3431">
        <v>38.202431816624589</v>
      </c>
      <c r="AC3431">
        <v>0</v>
      </c>
      <c r="AD3431">
        <v>0</v>
      </c>
      <c r="AE3431">
        <v>168.87927794450715</v>
      </c>
    </row>
    <row r="3432" spans="1:31" x14ac:dyDescent="0.25">
      <c r="A3432">
        <v>1902270</v>
      </c>
      <c r="B3432">
        <v>1</v>
      </c>
      <c r="C3432" t="s">
        <v>80</v>
      </c>
      <c r="D3432" t="s">
        <v>105</v>
      </c>
      <c r="E3432" t="s">
        <v>154</v>
      </c>
      <c r="F3432" t="s">
        <v>532</v>
      </c>
      <c r="G3432" t="s">
        <v>263</v>
      </c>
      <c r="H3432" t="s">
        <v>157</v>
      </c>
      <c r="I3432" t="s">
        <v>135</v>
      </c>
      <c r="J3432" t="s">
        <v>136</v>
      </c>
      <c r="K3432" t="s">
        <v>203</v>
      </c>
      <c r="L3432" t="s">
        <v>9813</v>
      </c>
      <c r="M3432" t="s">
        <v>9814</v>
      </c>
      <c r="N3432">
        <v>2.849444444</v>
      </c>
      <c r="O3432">
        <v>4</v>
      </c>
      <c r="P3432">
        <v>1445</v>
      </c>
      <c r="Q3432">
        <v>5</v>
      </c>
      <c r="R3432">
        <v>10</v>
      </c>
      <c r="S3432">
        <v>21</v>
      </c>
      <c r="T3432">
        <v>176</v>
      </c>
      <c r="U3432">
        <v>3</v>
      </c>
      <c r="V3432">
        <v>0</v>
      </c>
      <c r="W3432">
        <v>25.842244031799126</v>
      </c>
      <c r="X3432">
        <v>1087.1777052753107</v>
      </c>
      <c r="Y3432">
        <v>118.05839623097167</v>
      </c>
      <c r="Z3432">
        <v>19.129741946172945</v>
      </c>
      <c r="AA3432">
        <v>519.28292444800525</v>
      </c>
      <c r="AB3432">
        <v>724.55815955504397</v>
      </c>
      <c r="AC3432">
        <v>1021.2179798521319</v>
      </c>
      <c r="AD3432">
        <v>0</v>
      </c>
      <c r="AE3432">
        <v>3515.2671513394357</v>
      </c>
    </row>
    <row r="3433" spans="1:31" x14ac:dyDescent="0.25">
      <c r="A3433">
        <v>1902227</v>
      </c>
      <c r="B3433">
        <v>1</v>
      </c>
      <c r="C3433" t="s">
        <v>81</v>
      </c>
      <c r="D3433" t="s">
        <v>118</v>
      </c>
      <c r="E3433" t="s">
        <v>149</v>
      </c>
      <c r="F3433" t="s">
        <v>9815</v>
      </c>
      <c r="G3433" t="s">
        <v>151</v>
      </c>
      <c r="H3433" t="s">
        <v>134</v>
      </c>
      <c r="I3433" t="s">
        <v>135</v>
      </c>
      <c r="J3433" t="s">
        <v>136</v>
      </c>
      <c r="K3433" t="s">
        <v>137</v>
      </c>
      <c r="L3433" t="s">
        <v>9816</v>
      </c>
      <c r="M3433" t="s">
        <v>9817</v>
      </c>
      <c r="N3433">
        <v>8.6524999999999999</v>
      </c>
      <c r="O3433">
        <v>0</v>
      </c>
      <c r="P3433">
        <v>508</v>
      </c>
      <c r="Q3433">
        <v>0</v>
      </c>
      <c r="R3433">
        <v>0</v>
      </c>
      <c r="S3433">
        <v>0</v>
      </c>
      <c r="T3433">
        <v>39</v>
      </c>
      <c r="U3433">
        <v>0</v>
      </c>
      <c r="V3433">
        <v>0</v>
      </c>
      <c r="W3433">
        <v>0</v>
      </c>
      <c r="X3433">
        <v>1069.7736960192203</v>
      </c>
      <c r="Y3433">
        <v>0</v>
      </c>
      <c r="Z3433">
        <v>0</v>
      </c>
      <c r="AA3433">
        <v>0</v>
      </c>
      <c r="AB3433">
        <v>176.38258925538642</v>
      </c>
      <c r="AC3433">
        <v>0</v>
      </c>
      <c r="AD3433">
        <v>0</v>
      </c>
      <c r="AE3433">
        <v>1246.1562852746067</v>
      </c>
    </row>
    <row r="3434" spans="1:31" x14ac:dyDescent="0.25">
      <c r="A3434">
        <v>1902665</v>
      </c>
      <c r="B3434">
        <v>1</v>
      </c>
      <c r="C3434" t="s">
        <v>80</v>
      </c>
      <c r="D3434" t="s">
        <v>85</v>
      </c>
      <c r="E3434" t="s">
        <v>131</v>
      </c>
      <c r="F3434" t="s">
        <v>9818</v>
      </c>
      <c r="G3434" t="s">
        <v>439</v>
      </c>
      <c r="H3434" t="s">
        <v>134</v>
      </c>
      <c r="I3434" t="s">
        <v>135</v>
      </c>
      <c r="J3434" t="s">
        <v>136</v>
      </c>
      <c r="K3434" t="s">
        <v>137</v>
      </c>
      <c r="L3434" t="s">
        <v>9819</v>
      </c>
      <c r="M3434" t="s">
        <v>9820</v>
      </c>
      <c r="N3434">
        <v>2.8663888879999999</v>
      </c>
      <c r="O3434">
        <v>0</v>
      </c>
      <c r="P3434">
        <v>79</v>
      </c>
      <c r="Q3434">
        <v>0</v>
      </c>
      <c r="R3434">
        <v>0</v>
      </c>
      <c r="S3434">
        <v>0</v>
      </c>
      <c r="T3434">
        <v>6</v>
      </c>
      <c r="U3434">
        <v>0</v>
      </c>
      <c r="V3434">
        <v>0</v>
      </c>
      <c r="W3434">
        <v>0</v>
      </c>
      <c r="X3434">
        <v>82.408489855549803</v>
      </c>
      <c r="Y3434">
        <v>0</v>
      </c>
      <c r="Z3434">
        <v>0</v>
      </c>
      <c r="AA3434">
        <v>0</v>
      </c>
      <c r="AB3434">
        <v>41.159924123878312</v>
      </c>
      <c r="AC3434">
        <v>0</v>
      </c>
      <c r="AD3434">
        <v>0</v>
      </c>
      <c r="AE3434">
        <v>123.56841397942812</v>
      </c>
    </row>
    <row r="3435" spans="1:31" x14ac:dyDescent="0.25">
      <c r="A3435">
        <v>1902519</v>
      </c>
      <c r="B3435">
        <v>1</v>
      </c>
      <c r="C3435" t="s">
        <v>80</v>
      </c>
      <c r="D3435" t="s">
        <v>96</v>
      </c>
      <c r="E3435" t="s">
        <v>160</v>
      </c>
      <c r="F3435" t="s">
        <v>9821</v>
      </c>
      <c r="G3435" t="s">
        <v>162</v>
      </c>
      <c r="H3435" t="s">
        <v>134</v>
      </c>
      <c r="I3435" t="s">
        <v>135</v>
      </c>
      <c r="J3435" t="s">
        <v>136</v>
      </c>
      <c r="K3435" t="s">
        <v>137</v>
      </c>
      <c r="L3435" t="s">
        <v>9822</v>
      </c>
      <c r="M3435" t="s">
        <v>9823</v>
      </c>
      <c r="N3435">
        <v>5.2630555550000002</v>
      </c>
      <c r="O3435">
        <v>0</v>
      </c>
      <c r="P3435">
        <v>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14.894947263265863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14.894947263265863</v>
      </c>
    </row>
    <row r="3436" spans="1:31" x14ac:dyDescent="0.25">
      <c r="A3436">
        <v>1902081</v>
      </c>
      <c r="B3436">
        <v>1</v>
      </c>
      <c r="C3436" t="s">
        <v>80</v>
      </c>
      <c r="D3436" t="s">
        <v>93</v>
      </c>
      <c r="E3436" t="s">
        <v>154</v>
      </c>
      <c r="F3436" t="s">
        <v>9824</v>
      </c>
      <c r="G3436" t="s">
        <v>156</v>
      </c>
      <c r="H3436" t="s">
        <v>157</v>
      </c>
      <c r="I3436" t="s">
        <v>135</v>
      </c>
      <c r="J3436" t="s">
        <v>136</v>
      </c>
      <c r="K3436" t="s">
        <v>137</v>
      </c>
      <c r="L3436" t="s">
        <v>9825</v>
      </c>
      <c r="M3436" t="s">
        <v>9826</v>
      </c>
      <c r="N3436">
        <v>1.3502777770000001</v>
      </c>
      <c r="O3436">
        <v>1</v>
      </c>
      <c r="P3436">
        <v>307</v>
      </c>
      <c r="Q3436">
        <v>37</v>
      </c>
      <c r="R3436">
        <v>160</v>
      </c>
      <c r="S3436">
        <v>7</v>
      </c>
      <c r="T3436">
        <v>95</v>
      </c>
      <c r="U3436">
        <v>0</v>
      </c>
      <c r="V3436">
        <v>0</v>
      </c>
      <c r="W3436">
        <v>3.266538716880067</v>
      </c>
      <c r="X3436">
        <v>96.681163061221682</v>
      </c>
      <c r="Y3436">
        <v>1021.4679088419285</v>
      </c>
      <c r="Z3436">
        <v>884.7605026900369</v>
      </c>
      <c r="AA3436">
        <v>89.581170438517717</v>
      </c>
      <c r="AB3436">
        <v>255.9525586702776</v>
      </c>
      <c r="AC3436">
        <v>0</v>
      </c>
      <c r="AD3436">
        <v>0</v>
      </c>
      <c r="AE3436">
        <v>2351.7098424188625</v>
      </c>
    </row>
    <row r="3437" spans="1:31" x14ac:dyDescent="0.25">
      <c r="A3437">
        <v>1902748</v>
      </c>
      <c r="B3437">
        <v>1</v>
      </c>
      <c r="C3437" t="s">
        <v>80</v>
      </c>
      <c r="D3437" t="s">
        <v>108</v>
      </c>
      <c r="E3437" t="s">
        <v>140</v>
      </c>
      <c r="F3437" t="s">
        <v>9827</v>
      </c>
      <c r="G3437" t="s">
        <v>283</v>
      </c>
      <c r="H3437" t="s">
        <v>134</v>
      </c>
      <c r="I3437" t="s">
        <v>135</v>
      </c>
      <c r="J3437" t="s">
        <v>136</v>
      </c>
      <c r="K3437" t="s">
        <v>137</v>
      </c>
      <c r="L3437" t="s">
        <v>9828</v>
      </c>
      <c r="M3437" t="s">
        <v>9829</v>
      </c>
      <c r="N3437">
        <v>0.89861111100000002</v>
      </c>
      <c r="O3437">
        <v>0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3.792860589443519</v>
      </c>
      <c r="AA3437">
        <v>0</v>
      </c>
      <c r="AB3437">
        <v>0</v>
      </c>
      <c r="AC3437">
        <v>0</v>
      </c>
      <c r="AD3437">
        <v>0</v>
      </c>
      <c r="AE3437">
        <v>3.792860589443519</v>
      </c>
    </row>
    <row r="3438" spans="1:31" x14ac:dyDescent="0.25">
      <c r="A3438">
        <v>1902107</v>
      </c>
      <c r="B3438">
        <v>1</v>
      </c>
      <c r="C3438" t="s">
        <v>80</v>
      </c>
      <c r="D3438" t="s">
        <v>105</v>
      </c>
      <c r="E3438" t="s">
        <v>190</v>
      </c>
      <c r="F3438" t="s">
        <v>9830</v>
      </c>
      <c r="G3438" t="s">
        <v>241</v>
      </c>
      <c r="H3438" t="s">
        <v>157</v>
      </c>
      <c r="I3438" t="s">
        <v>135</v>
      </c>
      <c r="J3438" t="s">
        <v>136</v>
      </c>
      <c r="K3438" t="s">
        <v>137</v>
      </c>
      <c r="L3438" t="s">
        <v>9831</v>
      </c>
      <c r="M3438" t="s">
        <v>9832</v>
      </c>
      <c r="N3438">
        <v>1.616944444</v>
      </c>
      <c r="O3438">
        <v>10</v>
      </c>
      <c r="P3438">
        <v>0</v>
      </c>
      <c r="Q3438">
        <v>2</v>
      </c>
      <c r="R3438">
        <v>0</v>
      </c>
      <c r="S3438">
        <v>1</v>
      </c>
      <c r="T3438">
        <v>0</v>
      </c>
      <c r="U3438">
        <v>0</v>
      </c>
      <c r="V3438">
        <v>0</v>
      </c>
      <c r="W3438">
        <v>8.1782013425860054</v>
      </c>
      <c r="X3438">
        <v>0</v>
      </c>
      <c r="Y3438">
        <v>3.7223416633594582</v>
      </c>
      <c r="Z3438">
        <v>0</v>
      </c>
      <c r="AA3438">
        <v>0.81720949624470496</v>
      </c>
      <c r="AB3438">
        <v>0</v>
      </c>
      <c r="AC3438">
        <v>0</v>
      </c>
      <c r="AD3438">
        <v>0</v>
      </c>
      <c r="AE3438">
        <v>12.717752502190169</v>
      </c>
    </row>
    <row r="3439" spans="1:31" x14ac:dyDescent="0.25">
      <c r="A3439">
        <v>1902771</v>
      </c>
      <c r="B3439">
        <v>1</v>
      </c>
      <c r="C3439" t="s">
        <v>81</v>
      </c>
      <c r="D3439" t="s">
        <v>123</v>
      </c>
      <c r="E3439" t="s">
        <v>160</v>
      </c>
      <c r="F3439" t="s">
        <v>9833</v>
      </c>
      <c r="G3439" t="s">
        <v>133</v>
      </c>
      <c r="H3439" t="s">
        <v>134</v>
      </c>
      <c r="I3439" t="s">
        <v>135</v>
      </c>
      <c r="J3439" t="s">
        <v>136</v>
      </c>
      <c r="K3439" t="s">
        <v>137</v>
      </c>
      <c r="L3439" t="s">
        <v>9834</v>
      </c>
      <c r="M3439" t="s">
        <v>9835</v>
      </c>
      <c r="N3439">
        <v>0.94944444400000005</v>
      </c>
      <c r="O3439">
        <v>0</v>
      </c>
      <c r="P3439">
        <v>9</v>
      </c>
      <c r="Q3439">
        <v>0</v>
      </c>
      <c r="R3439">
        <v>0</v>
      </c>
      <c r="S3439">
        <v>0</v>
      </c>
      <c r="T3439">
        <v>4</v>
      </c>
      <c r="U3439">
        <v>0</v>
      </c>
      <c r="V3439">
        <v>0</v>
      </c>
      <c r="W3439">
        <v>0</v>
      </c>
      <c r="X3439">
        <v>2.1954773225004516</v>
      </c>
      <c r="Y3439">
        <v>0</v>
      </c>
      <c r="Z3439">
        <v>0</v>
      </c>
      <c r="AA3439">
        <v>0</v>
      </c>
      <c r="AB3439">
        <v>2.1726900362650556</v>
      </c>
      <c r="AC3439">
        <v>0</v>
      </c>
      <c r="AD3439">
        <v>0</v>
      </c>
      <c r="AE3439">
        <v>4.3681673587655077</v>
      </c>
    </row>
    <row r="3440" spans="1:31" x14ac:dyDescent="0.25">
      <c r="A3440">
        <v>1902038</v>
      </c>
      <c r="B3440">
        <v>1</v>
      </c>
      <c r="C3440" t="s">
        <v>80</v>
      </c>
      <c r="D3440" t="s">
        <v>83</v>
      </c>
      <c r="E3440" t="s">
        <v>131</v>
      </c>
      <c r="F3440" t="s">
        <v>9836</v>
      </c>
      <c r="G3440" t="s">
        <v>133</v>
      </c>
      <c r="H3440" t="s">
        <v>134</v>
      </c>
      <c r="I3440" t="s">
        <v>135</v>
      </c>
      <c r="J3440" t="s">
        <v>136</v>
      </c>
      <c r="K3440" t="s">
        <v>137</v>
      </c>
      <c r="L3440" t="s">
        <v>9837</v>
      </c>
      <c r="M3440" t="s">
        <v>9838</v>
      </c>
      <c r="N3440">
        <v>2.7324999999999999</v>
      </c>
      <c r="O3440">
        <v>0</v>
      </c>
      <c r="P3440">
        <v>227</v>
      </c>
      <c r="Q3440">
        <v>0</v>
      </c>
      <c r="R3440">
        <v>0</v>
      </c>
      <c r="S3440">
        <v>0</v>
      </c>
      <c r="T3440">
        <v>11</v>
      </c>
      <c r="U3440">
        <v>0</v>
      </c>
      <c r="V3440">
        <v>0</v>
      </c>
      <c r="W3440">
        <v>0</v>
      </c>
      <c r="X3440">
        <v>127.98454338877886</v>
      </c>
      <c r="Y3440">
        <v>0</v>
      </c>
      <c r="Z3440">
        <v>0</v>
      </c>
      <c r="AA3440">
        <v>0</v>
      </c>
      <c r="AB3440">
        <v>6.1026920862740672</v>
      </c>
      <c r="AC3440">
        <v>0</v>
      </c>
      <c r="AD3440">
        <v>0</v>
      </c>
      <c r="AE3440">
        <v>134.08723547505292</v>
      </c>
    </row>
    <row r="3441" spans="1:31" x14ac:dyDescent="0.25">
      <c r="A3441">
        <v>1902436</v>
      </c>
      <c r="B3441">
        <v>1</v>
      </c>
      <c r="C3441" t="s">
        <v>80</v>
      </c>
      <c r="D3441" t="s">
        <v>97</v>
      </c>
      <c r="E3441" t="s">
        <v>140</v>
      </c>
      <c r="F3441" t="s">
        <v>9839</v>
      </c>
      <c r="G3441" t="s">
        <v>217</v>
      </c>
      <c r="H3441" t="s">
        <v>134</v>
      </c>
      <c r="I3441" t="s">
        <v>135</v>
      </c>
      <c r="J3441" t="s">
        <v>136</v>
      </c>
      <c r="K3441" t="s">
        <v>137</v>
      </c>
      <c r="L3441" t="s">
        <v>9840</v>
      </c>
      <c r="M3441" t="s">
        <v>9841</v>
      </c>
      <c r="N3441">
        <v>1.8616666660000001</v>
      </c>
      <c r="O3441">
        <v>0</v>
      </c>
      <c r="P3441">
        <v>3</v>
      </c>
      <c r="Q3441">
        <v>0</v>
      </c>
      <c r="R3441">
        <v>0</v>
      </c>
      <c r="S3441">
        <v>0</v>
      </c>
      <c r="T3441">
        <v>2</v>
      </c>
      <c r="U3441">
        <v>0</v>
      </c>
      <c r="V3441">
        <v>0</v>
      </c>
      <c r="W3441">
        <v>0</v>
      </c>
      <c r="X3441">
        <v>2.3085053930030233</v>
      </c>
      <c r="Y3441">
        <v>0</v>
      </c>
      <c r="Z3441">
        <v>0</v>
      </c>
      <c r="AA3441">
        <v>0</v>
      </c>
      <c r="AB3441">
        <v>0.95764269104472011</v>
      </c>
      <c r="AC3441">
        <v>0</v>
      </c>
      <c r="AD3441">
        <v>0</v>
      </c>
      <c r="AE3441">
        <v>3.2661480840477433</v>
      </c>
    </row>
    <row r="3442" spans="1:31" x14ac:dyDescent="0.25">
      <c r="A3442">
        <v>1902087</v>
      </c>
      <c r="B3442">
        <v>1</v>
      </c>
      <c r="C3442" t="s">
        <v>81</v>
      </c>
      <c r="D3442" t="s">
        <v>112</v>
      </c>
      <c r="E3442" t="s">
        <v>149</v>
      </c>
      <c r="F3442" t="s">
        <v>2922</v>
      </c>
      <c r="G3442" t="s">
        <v>151</v>
      </c>
      <c r="H3442" t="s">
        <v>134</v>
      </c>
      <c r="I3442" t="s">
        <v>135</v>
      </c>
      <c r="J3442" t="s">
        <v>136</v>
      </c>
      <c r="K3442" t="s">
        <v>137</v>
      </c>
      <c r="L3442" t="s">
        <v>9842</v>
      </c>
      <c r="M3442" t="s">
        <v>9843</v>
      </c>
      <c r="N3442">
        <v>0.645277777</v>
      </c>
      <c r="O3442">
        <v>0</v>
      </c>
      <c r="P3442">
        <v>223</v>
      </c>
      <c r="Q3442">
        <v>0</v>
      </c>
      <c r="R3442">
        <v>0</v>
      </c>
      <c r="S3442">
        <v>0</v>
      </c>
      <c r="T3442">
        <v>8</v>
      </c>
      <c r="U3442">
        <v>0</v>
      </c>
      <c r="V3442">
        <v>0</v>
      </c>
      <c r="W3442">
        <v>0</v>
      </c>
      <c r="X3442">
        <v>24.733909764257465</v>
      </c>
      <c r="Y3442">
        <v>0</v>
      </c>
      <c r="Z3442">
        <v>0</v>
      </c>
      <c r="AA3442">
        <v>0</v>
      </c>
      <c r="AB3442">
        <v>3.4082751232524409</v>
      </c>
      <c r="AC3442">
        <v>0</v>
      </c>
      <c r="AD3442">
        <v>0</v>
      </c>
      <c r="AE3442">
        <v>28.142184887509906</v>
      </c>
    </row>
    <row r="3443" spans="1:31" x14ac:dyDescent="0.25">
      <c r="A3443">
        <v>1902207</v>
      </c>
      <c r="B3443">
        <v>1</v>
      </c>
      <c r="C3443" t="s">
        <v>81</v>
      </c>
      <c r="D3443" t="s">
        <v>119</v>
      </c>
      <c r="E3443" t="s">
        <v>220</v>
      </c>
      <c r="F3443" t="s">
        <v>664</v>
      </c>
      <c r="G3443" t="s">
        <v>156</v>
      </c>
      <c r="H3443" t="s">
        <v>157</v>
      </c>
      <c r="I3443" t="s">
        <v>135</v>
      </c>
      <c r="J3443" t="s">
        <v>136</v>
      </c>
      <c r="K3443" t="s">
        <v>137</v>
      </c>
      <c r="L3443" t="s">
        <v>9844</v>
      </c>
      <c r="M3443" t="s">
        <v>9845</v>
      </c>
      <c r="N3443">
        <v>1.538333333</v>
      </c>
      <c r="O3443">
        <v>0</v>
      </c>
      <c r="P3443">
        <v>897</v>
      </c>
      <c r="Q3443">
        <v>55</v>
      </c>
      <c r="R3443">
        <v>54</v>
      </c>
      <c r="S3443">
        <v>1</v>
      </c>
      <c r="T3443">
        <v>61</v>
      </c>
      <c r="U3443">
        <v>0</v>
      </c>
      <c r="V3443">
        <v>0</v>
      </c>
      <c r="W3443">
        <v>0</v>
      </c>
      <c r="X3443">
        <v>247.60260354683575</v>
      </c>
      <c r="Y3443">
        <v>815.3785067145152</v>
      </c>
      <c r="Z3443">
        <v>248.80699016479767</v>
      </c>
      <c r="AA3443">
        <v>8.8137821463353934</v>
      </c>
      <c r="AB3443">
        <v>31.216858282684541</v>
      </c>
      <c r="AC3443">
        <v>0</v>
      </c>
      <c r="AD3443">
        <v>0</v>
      </c>
      <c r="AE3443">
        <v>1351.8187408551687</v>
      </c>
    </row>
    <row r="3444" spans="1:31" x14ac:dyDescent="0.25">
      <c r="A3444">
        <v>1902648</v>
      </c>
      <c r="B3444">
        <v>1</v>
      </c>
      <c r="C3444" t="s">
        <v>81</v>
      </c>
      <c r="D3444" t="s">
        <v>127</v>
      </c>
      <c r="E3444" t="s">
        <v>140</v>
      </c>
      <c r="F3444" t="s">
        <v>9846</v>
      </c>
      <c r="G3444" t="s">
        <v>217</v>
      </c>
      <c r="H3444" t="s">
        <v>134</v>
      </c>
      <c r="I3444" t="s">
        <v>135</v>
      </c>
      <c r="J3444" t="s">
        <v>136</v>
      </c>
      <c r="K3444" t="s">
        <v>137</v>
      </c>
      <c r="L3444" t="s">
        <v>9847</v>
      </c>
      <c r="M3444" t="s">
        <v>9848</v>
      </c>
      <c r="N3444">
        <v>4.1216666660000003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1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6.0315621220722297</v>
      </c>
      <c r="AC3444">
        <v>0</v>
      </c>
      <c r="AD3444">
        <v>0</v>
      </c>
      <c r="AE3444">
        <v>6.0315621220722297</v>
      </c>
    </row>
    <row r="3445" spans="1:31" x14ac:dyDescent="0.25">
      <c r="A3445">
        <v>1902293</v>
      </c>
      <c r="B3445">
        <v>1</v>
      </c>
      <c r="C3445" t="s">
        <v>81</v>
      </c>
      <c r="D3445" t="s">
        <v>112</v>
      </c>
      <c r="E3445" t="s">
        <v>131</v>
      </c>
      <c r="F3445" t="s">
        <v>6353</v>
      </c>
      <c r="G3445" t="s">
        <v>133</v>
      </c>
      <c r="H3445" t="s">
        <v>134</v>
      </c>
      <c r="I3445" t="s">
        <v>135</v>
      </c>
      <c r="J3445" t="s">
        <v>136</v>
      </c>
      <c r="K3445" t="s">
        <v>137</v>
      </c>
      <c r="L3445" t="s">
        <v>9849</v>
      </c>
      <c r="M3445" t="s">
        <v>9850</v>
      </c>
      <c r="N3445">
        <v>11.709166666</v>
      </c>
      <c r="O3445">
        <v>0</v>
      </c>
      <c r="P3445">
        <v>85</v>
      </c>
      <c r="Q3445">
        <v>0</v>
      </c>
      <c r="R3445">
        <v>1</v>
      </c>
      <c r="S3445">
        <v>0</v>
      </c>
      <c r="T3445">
        <v>7</v>
      </c>
      <c r="U3445">
        <v>0</v>
      </c>
      <c r="V3445">
        <v>0</v>
      </c>
      <c r="W3445">
        <v>0</v>
      </c>
      <c r="X3445">
        <v>245.65019926949194</v>
      </c>
      <c r="Y3445">
        <v>0</v>
      </c>
      <c r="Z3445">
        <v>0.50757258334198918</v>
      </c>
      <c r="AA3445">
        <v>0</v>
      </c>
      <c r="AB3445">
        <v>23.385137261653501</v>
      </c>
      <c r="AC3445">
        <v>0</v>
      </c>
      <c r="AD3445">
        <v>0</v>
      </c>
      <c r="AE3445">
        <v>269.54290911448743</v>
      </c>
    </row>
    <row r="3446" spans="1:31" x14ac:dyDescent="0.25">
      <c r="A3446">
        <v>1902791</v>
      </c>
      <c r="B3446">
        <v>1</v>
      </c>
      <c r="C3446" t="s">
        <v>81</v>
      </c>
      <c r="D3446" t="s">
        <v>118</v>
      </c>
      <c r="E3446" t="s">
        <v>131</v>
      </c>
      <c r="F3446" t="s">
        <v>9851</v>
      </c>
      <c r="G3446" t="s">
        <v>279</v>
      </c>
      <c r="H3446" t="s">
        <v>134</v>
      </c>
      <c r="I3446" t="s">
        <v>135</v>
      </c>
      <c r="J3446" t="s">
        <v>136</v>
      </c>
      <c r="K3446" t="s">
        <v>137</v>
      </c>
      <c r="L3446" t="s">
        <v>9852</v>
      </c>
      <c r="M3446" t="s">
        <v>9853</v>
      </c>
      <c r="N3446">
        <v>0.65805555500000001</v>
      </c>
      <c r="O3446">
        <v>0</v>
      </c>
      <c r="P3446">
        <v>260</v>
      </c>
      <c r="Q3446">
        <v>0</v>
      </c>
      <c r="R3446">
        <v>0</v>
      </c>
      <c r="S3446">
        <v>0</v>
      </c>
      <c r="T3446">
        <v>23</v>
      </c>
      <c r="U3446">
        <v>0</v>
      </c>
      <c r="V3446">
        <v>0</v>
      </c>
      <c r="W3446">
        <v>0</v>
      </c>
      <c r="X3446">
        <v>46.775532958124678</v>
      </c>
      <c r="Y3446">
        <v>0</v>
      </c>
      <c r="Z3446">
        <v>0</v>
      </c>
      <c r="AA3446">
        <v>0</v>
      </c>
      <c r="AB3446">
        <v>15.447046095905609</v>
      </c>
      <c r="AC3446">
        <v>0</v>
      </c>
      <c r="AD3446">
        <v>0</v>
      </c>
      <c r="AE3446">
        <v>62.222579054030291</v>
      </c>
    </row>
    <row r="3447" spans="1:31" x14ac:dyDescent="0.25">
      <c r="A3447">
        <v>1902940</v>
      </c>
      <c r="B3447">
        <v>1</v>
      </c>
      <c r="C3447" t="s">
        <v>80</v>
      </c>
      <c r="D3447" t="s">
        <v>84</v>
      </c>
      <c r="E3447" t="s">
        <v>160</v>
      </c>
      <c r="F3447" t="s">
        <v>9854</v>
      </c>
      <c r="G3447" t="s">
        <v>133</v>
      </c>
      <c r="H3447" t="s">
        <v>134</v>
      </c>
      <c r="I3447" t="s">
        <v>135</v>
      </c>
      <c r="J3447" t="s">
        <v>136</v>
      </c>
      <c r="K3447" t="s">
        <v>137</v>
      </c>
      <c r="L3447" t="s">
        <v>9855</v>
      </c>
      <c r="M3447" t="s">
        <v>9856</v>
      </c>
      <c r="N3447">
        <v>2.855</v>
      </c>
      <c r="O3447">
        <v>0</v>
      </c>
      <c r="P3447">
        <v>75</v>
      </c>
      <c r="Q3447">
        <v>0</v>
      </c>
      <c r="R3447">
        <v>0</v>
      </c>
      <c r="S3447">
        <v>0</v>
      </c>
      <c r="T3447">
        <v>8</v>
      </c>
      <c r="U3447">
        <v>0</v>
      </c>
      <c r="V3447">
        <v>0</v>
      </c>
      <c r="W3447">
        <v>0</v>
      </c>
      <c r="X3447">
        <v>61.278141781129442</v>
      </c>
      <c r="Y3447">
        <v>0</v>
      </c>
      <c r="Z3447">
        <v>0</v>
      </c>
      <c r="AA3447">
        <v>0</v>
      </c>
      <c r="AB3447">
        <v>32.206822090465721</v>
      </c>
      <c r="AC3447">
        <v>0</v>
      </c>
      <c r="AD3447">
        <v>0</v>
      </c>
      <c r="AE3447">
        <v>93.48496387159517</v>
      </c>
    </row>
    <row r="3448" spans="1:31" x14ac:dyDescent="0.25">
      <c r="A3448">
        <v>1902101</v>
      </c>
      <c r="B3448">
        <v>1</v>
      </c>
      <c r="C3448" t="s">
        <v>80</v>
      </c>
      <c r="D3448" t="s">
        <v>107</v>
      </c>
      <c r="E3448" t="s">
        <v>154</v>
      </c>
      <c r="F3448" t="s">
        <v>2503</v>
      </c>
      <c r="G3448" t="s">
        <v>202</v>
      </c>
      <c r="H3448" t="s">
        <v>157</v>
      </c>
      <c r="I3448" t="s">
        <v>135</v>
      </c>
      <c r="J3448" t="s">
        <v>136</v>
      </c>
      <c r="K3448" t="s">
        <v>203</v>
      </c>
      <c r="L3448" t="s">
        <v>9857</v>
      </c>
      <c r="M3448" t="s">
        <v>9858</v>
      </c>
      <c r="N3448">
        <v>6.85</v>
      </c>
      <c r="O3448">
        <v>4</v>
      </c>
      <c r="P3448">
        <v>1417</v>
      </c>
      <c r="Q3448">
        <v>3</v>
      </c>
      <c r="R3448">
        <v>11</v>
      </c>
      <c r="S3448">
        <v>10</v>
      </c>
      <c r="T3448">
        <v>142</v>
      </c>
      <c r="U3448">
        <v>0</v>
      </c>
      <c r="V3448">
        <v>1</v>
      </c>
      <c r="W3448">
        <v>501.98840998047206</v>
      </c>
      <c r="X3448">
        <v>2521.8821663992353</v>
      </c>
      <c r="Y3448">
        <v>2818.5164029633734</v>
      </c>
      <c r="Z3448">
        <v>15.908193085974396</v>
      </c>
      <c r="AA3448">
        <v>3017.7213606519713</v>
      </c>
      <c r="AB3448">
        <v>743.6746558577247</v>
      </c>
      <c r="AC3448">
        <v>0</v>
      </c>
      <c r="AD3448">
        <v>229.98301277380097</v>
      </c>
      <c r="AE3448">
        <v>9849.6742017125525</v>
      </c>
    </row>
    <row r="3449" spans="1:31" x14ac:dyDescent="0.25">
      <c r="A3449">
        <v>1902642</v>
      </c>
      <c r="B3449">
        <v>1</v>
      </c>
      <c r="C3449" t="s">
        <v>81</v>
      </c>
      <c r="D3449" t="s">
        <v>112</v>
      </c>
      <c r="E3449" t="s">
        <v>160</v>
      </c>
      <c r="F3449" t="s">
        <v>9220</v>
      </c>
      <c r="G3449" t="s">
        <v>133</v>
      </c>
      <c r="H3449" t="s">
        <v>134</v>
      </c>
      <c r="I3449" t="s">
        <v>135</v>
      </c>
      <c r="J3449" t="s">
        <v>136</v>
      </c>
      <c r="K3449" t="s">
        <v>137</v>
      </c>
      <c r="L3449" t="s">
        <v>9859</v>
      </c>
      <c r="M3449" t="s">
        <v>9860</v>
      </c>
      <c r="N3449">
        <v>2.256388888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2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14.145034448465122</v>
      </c>
      <c r="AC3449">
        <v>0</v>
      </c>
      <c r="AD3449">
        <v>0</v>
      </c>
      <c r="AE3449">
        <v>14.145034448465122</v>
      </c>
    </row>
    <row r="3450" spans="1:31" x14ac:dyDescent="0.25">
      <c r="A3450">
        <v>1902213</v>
      </c>
      <c r="B3450">
        <v>1</v>
      </c>
      <c r="C3450" t="s">
        <v>80</v>
      </c>
      <c r="D3450" t="s">
        <v>93</v>
      </c>
      <c r="E3450" t="s">
        <v>154</v>
      </c>
      <c r="F3450" t="s">
        <v>694</v>
      </c>
      <c r="G3450" t="s">
        <v>202</v>
      </c>
      <c r="H3450" t="s">
        <v>157</v>
      </c>
      <c r="I3450" t="s">
        <v>135</v>
      </c>
      <c r="J3450" t="s">
        <v>136</v>
      </c>
      <c r="K3450" t="s">
        <v>203</v>
      </c>
      <c r="L3450" t="s">
        <v>9861</v>
      </c>
      <c r="M3450" t="s">
        <v>9862</v>
      </c>
      <c r="N3450">
        <v>7.799082222</v>
      </c>
      <c r="O3450">
        <v>0</v>
      </c>
      <c r="P3450">
        <v>163</v>
      </c>
      <c r="Q3450">
        <v>10</v>
      </c>
      <c r="R3450">
        <v>8</v>
      </c>
      <c r="S3450">
        <v>1</v>
      </c>
      <c r="T3450">
        <v>37</v>
      </c>
      <c r="U3450">
        <v>1</v>
      </c>
      <c r="V3450">
        <v>0</v>
      </c>
      <c r="W3450">
        <v>0</v>
      </c>
      <c r="X3450">
        <v>327.47270552541994</v>
      </c>
      <c r="Y3450">
        <v>679.63905904045657</v>
      </c>
      <c r="Z3450">
        <v>88.28101736346963</v>
      </c>
      <c r="AA3450">
        <v>4.8430797148331006</v>
      </c>
      <c r="AB3450">
        <v>132.61197608803681</v>
      </c>
      <c r="AC3450">
        <v>1039.6812652842698</v>
      </c>
      <c r="AD3450">
        <v>0</v>
      </c>
      <c r="AE3450">
        <v>2272.5291030164854</v>
      </c>
    </row>
    <row r="3451" spans="1:31" x14ac:dyDescent="0.25">
      <c r="A3451">
        <v>1902760</v>
      </c>
      <c r="B3451">
        <v>1</v>
      </c>
      <c r="C3451" t="s">
        <v>80</v>
      </c>
      <c r="D3451" t="s">
        <v>83</v>
      </c>
      <c r="E3451" t="s">
        <v>140</v>
      </c>
      <c r="F3451" t="s">
        <v>9863</v>
      </c>
      <c r="G3451" t="s">
        <v>342</v>
      </c>
      <c r="H3451" t="s">
        <v>134</v>
      </c>
      <c r="I3451" t="s">
        <v>135</v>
      </c>
      <c r="J3451" t="s">
        <v>136</v>
      </c>
      <c r="K3451" t="s">
        <v>137</v>
      </c>
      <c r="L3451" t="s">
        <v>9864</v>
      </c>
      <c r="M3451" t="s">
        <v>9865</v>
      </c>
      <c r="N3451">
        <v>3.131388888</v>
      </c>
      <c r="O3451">
        <v>0</v>
      </c>
      <c r="P3451">
        <v>13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18.859804058432172</v>
      </c>
      <c r="Y3451">
        <v>0</v>
      </c>
      <c r="Z3451">
        <v>0</v>
      </c>
      <c r="AA3451">
        <v>0</v>
      </c>
      <c r="AB3451">
        <v>12.445068092176861</v>
      </c>
      <c r="AC3451">
        <v>0</v>
      </c>
      <c r="AD3451">
        <v>0</v>
      </c>
      <c r="AE3451">
        <v>31.304872150609032</v>
      </c>
    </row>
    <row r="3452" spans="1:31" x14ac:dyDescent="0.25">
      <c r="A3452">
        <v>1902428</v>
      </c>
      <c r="B3452">
        <v>1</v>
      </c>
      <c r="C3452" t="s">
        <v>80</v>
      </c>
      <c r="D3452" t="s">
        <v>105</v>
      </c>
      <c r="E3452" t="s">
        <v>160</v>
      </c>
      <c r="F3452" t="s">
        <v>8735</v>
      </c>
      <c r="G3452" t="s">
        <v>133</v>
      </c>
      <c r="H3452" t="s">
        <v>134</v>
      </c>
      <c r="I3452" t="s">
        <v>135</v>
      </c>
      <c r="J3452" t="s">
        <v>136</v>
      </c>
      <c r="K3452" t="s">
        <v>137</v>
      </c>
      <c r="L3452" t="s">
        <v>9866</v>
      </c>
      <c r="M3452" t="s">
        <v>9867</v>
      </c>
      <c r="N3452">
        <v>3.8719444439999999</v>
      </c>
      <c r="O3452">
        <v>0</v>
      </c>
      <c r="P3452">
        <v>111</v>
      </c>
      <c r="Q3452">
        <v>0</v>
      </c>
      <c r="R3452">
        <v>0</v>
      </c>
      <c r="S3452">
        <v>0</v>
      </c>
      <c r="T3452">
        <v>26</v>
      </c>
      <c r="U3452">
        <v>0</v>
      </c>
      <c r="V3452">
        <v>0</v>
      </c>
      <c r="W3452">
        <v>0</v>
      </c>
      <c r="X3452">
        <v>155.52570922568444</v>
      </c>
      <c r="Y3452">
        <v>0</v>
      </c>
      <c r="Z3452">
        <v>0</v>
      </c>
      <c r="AA3452">
        <v>0</v>
      </c>
      <c r="AB3452">
        <v>121.95215446293591</v>
      </c>
      <c r="AC3452">
        <v>0</v>
      </c>
      <c r="AD3452">
        <v>0</v>
      </c>
      <c r="AE3452">
        <v>277.47786368862035</v>
      </c>
    </row>
    <row r="3453" spans="1:31" x14ac:dyDescent="0.25">
      <c r="A3453">
        <v>1902969</v>
      </c>
      <c r="B3453">
        <v>1</v>
      </c>
      <c r="C3453" t="s">
        <v>81</v>
      </c>
      <c r="D3453" t="s">
        <v>121</v>
      </c>
      <c r="E3453" t="s">
        <v>131</v>
      </c>
      <c r="F3453" t="s">
        <v>8284</v>
      </c>
      <c r="G3453" t="s">
        <v>133</v>
      </c>
      <c r="H3453" t="s">
        <v>134</v>
      </c>
      <c r="I3453" t="s">
        <v>135</v>
      </c>
      <c r="J3453" t="s">
        <v>136</v>
      </c>
      <c r="K3453" t="s">
        <v>137</v>
      </c>
      <c r="L3453" t="s">
        <v>9868</v>
      </c>
      <c r="M3453" t="s">
        <v>9869</v>
      </c>
      <c r="N3453">
        <v>1.355555555</v>
      </c>
      <c r="O3453">
        <v>0</v>
      </c>
      <c r="P3453">
        <v>5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1.2219912804208981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1.2219912804208981</v>
      </c>
    </row>
    <row r="3454" spans="1:31" x14ac:dyDescent="0.25">
      <c r="A3454">
        <v>1902067</v>
      </c>
      <c r="B3454">
        <v>1</v>
      </c>
      <c r="C3454" t="s">
        <v>80</v>
      </c>
      <c r="D3454" t="s">
        <v>85</v>
      </c>
      <c r="E3454" t="s">
        <v>131</v>
      </c>
      <c r="F3454" t="s">
        <v>9870</v>
      </c>
      <c r="G3454" t="s">
        <v>133</v>
      </c>
      <c r="H3454" t="s">
        <v>134</v>
      </c>
      <c r="I3454" t="s">
        <v>135</v>
      </c>
      <c r="J3454" t="s">
        <v>136</v>
      </c>
      <c r="K3454" t="s">
        <v>137</v>
      </c>
      <c r="L3454" t="s">
        <v>9871</v>
      </c>
      <c r="M3454" t="s">
        <v>9872</v>
      </c>
      <c r="N3454">
        <v>2.6811111109999999</v>
      </c>
      <c r="O3454">
        <v>0</v>
      </c>
      <c r="P3454">
        <v>69</v>
      </c>
      <c r="Q3454">
        <v>0</v>
      </c>
      <c r="R3454">
        <v>0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47.623268876943044</v>
      </c>
      <c r="Y3454">
        <v>0</v>
      </c>
      <c r="Z3454">
        <v>0</v>
      </c>
      <c r="AA3454">
        <v>0</v>
      </c>
      <c r="AB3454">
        <v>1.9827079844799999E-3</v>
      </c>
      <c r="AC3454">
        <v>0</v>
      </c>
      <c r="AD3454">
        <v>0</v>
      </c>
      <c r="AE3454">
        <v>47.625251584927526</v>
      </c>
    </row>
    <row r="3455" spans="1:31" x14ac:dyDescent="0.25">
      <c r="A3455">
        <v>1902259</v>
      </c>
      <c r="B3455">
        <v>1</v>
      </c>
      <c r="C3455" t="s">
        <v>80</v>
      </c>
      <c r="D3455" t="s">
        <v>95</v>
      </c>
      <c r="E3455" t="s">
        <v>131</v>
      </c>
      <c r="F3455" t="s">
        <v>9873</v>
      </c>
      <c r="G3455" t="s">
        <v>283</v>
      </c>
      <c r="H3455" t="s">
        <v>134</v>
      </c>
      <c r="I3455" t="s">
        <v>135</v>
      </c>
      <c r="J3455" t="s">
        <v>136</v>
      </c>
      <c r="K3455" t="s">
        <v>137</v>
      </c>
      <c r="L3455" t="s">
        <v>9874</v>
      </c>
      <c r="M3455" t="s">
        <v>9875</v>
      </c>
      <c r="N3455">
        <v>0.33916666600000001</v>
      </c>
      <c r="O3455">
        <v>0</v>
      </c>
      <c r="P3455">
        <v>178</v>
      </c>
      <c r="Q3455">
        <v>0</v>
      </c>
      <c r="R3455">
        <v>0</v>
      </c>
      <c r="S3455">
        <v>0</v>
      </c>
      <c r="T3455">
        <v>37</v>
      </c>
      <c r="U3455">
        <v>0</v>
      </c>
      <c r="V3455">
        <v>0</v>
      </c>
      <c r="W3455">
        <v>0</v>
      </c>
      <c r="X3455">
        <v>15.130560096111537</v>
      </c>
      <c r="Y3455">
        <v>0</v>
      </c>
      <c r="Z3455">
        <v>0</v>
      </c>
      <c r="AA3455">
        <v>0</v>
      </c>
      <c r="AB3455">
        <v>22.0392326619621</v>
      </c>
      <c r="AC3455">
        <v>0</v>
      </c>
      <c r="AD3455">
        <v>0</v>
      </c>
      <c r="AE3455">
        <v>37.16979275807364</v>
      </c>
    </row>
    <row r="3456" spans="1:31" x14ac:dyDescent="0.25">
      <c r="A3456">
        <v>1902090</v>
      </c>
      <c r="B3456">
        <v>1</v>
      </c>
      <c r="C3456" t="s">
        <v>80</v>
      </c>
      <c r="D3456" t="s">
        <v>98</v>
      </c>
      <c r="E3456" t="s">
        <v>140</v>
      </c>
      <c r="F3456" t="s">
        <v>9876</v>
      </c>
      <c r="G3456" t="s">
        <v>217</v>
      </c>
      <c r="H3456" t="s">
        <v>134</v>
      </c>
      <c r="I3456" t="s">
        <v>135</v>
      </c>
      <c r="J3456" t="s">
        <v>136</v>
      </c>
      <c r="K3456" t="s">
        <v>137</v>
      </c>
      <c r="L3456" t="s">
        <v>9877</v>
      </c>
      <c r="M3456" t="s">
        <v>9878</v>
      </c>
      <c r="N3456">
        <v>1.0313888879999999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0.36371540304002498</v>
      </c>
      <c r="AC3456">
        <v>0</v>
      </c>
      <c r="AD3456">
        <v>0</v>
      </c>
      <c r="AE3456">
        <v>0.36371540304002498</v>
      </c>
    </row>
    <row r="3457" spans="1:31" x14ac:dyDescent="0.25">
      <c r="A3457">
        <v>1902754</v>
      </c>
      <c r="B3457">
        <v>1</v>
      </c>
      <c r="C3457" t="s">
        <v>81</v>
      </c>
      <c r="D3457" t="s">
        <v>120</v>
      </c>
      <c r="E3457" t="s">
        <v>131</v>
      </c>
      <c r="F3457" t="s">
        <v>9879</v>
      </c>
      <c r="G3457" t="s">
        <v>133</v>
      </c>
      <c r="H3457" t="s">
        <v>134</v>
      </c>
      <c r="I3457" t="s">
        <v>135</v>
      </c>
      <c r="J3457" t="s">
        <v>136</v>
      </c>
      <c r="K3457" t="s">
        <v>137</v>
      </c>
      <c r="L3457" t="s">
        <v>9880</v>
      </c>
      <c r="M3457" t="s">
        <v>9881</v>
      </c>
      <c r="N3457">
        <v>0.85305555499999997</v>
      </c>
      <c r="O3457">
        <v>0</v>
      </c>
      <c r="P3457">
        <v>58</v>
      </c>
      <c r="Q3457">
        <v>0</v>
      </c>
      <c r="R3457">
        <v>0</v>
      </c>
      <c r="S3457">
        <v>0</v>
      </c>
      <c r="T3457">
        <v>9</v>
      </c>
      <c r="U3457">
        <v>0</v>
      </c>
      <c r="V3457">
        <v>0</v>
      </c>
      <c r="W3457">
        <v>0</v>
      </c>
      <c r="X3457">
        <v>14.950364879643546</v>
      </c>
      <c r="Y3457">
        <v>0</v>
      </c>
      <c r="Z3457">
        <v>0</v>
      </c>
      <c r="AA3457">
        <v>0</v>
      </c>
      <c r="AB3457">
        <v>6.6348325050808263</v>
      </c>
      <c r="AC3457">
        <v>0</v>
      </c>
      <c r="AD3457">
        <v>0</v>
      </c>
      <c r="AE3457">
        <v>21.585197384724374</v>
      </c>
    </row>
    <row r="3458" spans="1:31" x14ac:dyDescent="0.25">
      <c r="A3458">
        <v>1902923</v>
      </c>
      <c r="B3458">
        <v>1</v>
      </c>
      <c r="C3458" t="s">
        <v>80</v>
      </c>
      <c r="D3458" t="s">
        <v>106</v>
      </c>
      <c r="E3458" t="s">
        <v>131</v>
      </c>
      <c r="F3458" t="s">
        <v>9882</v>
      </c>
      <c r="G3458" t="s">
        <v>133</v>
      </c>
      <c r="H3458" t="s">
        <v>134</v>
      </c>
      <c r="I3458" t="s">
        <v>135</v>
      </c>
      <c r="J3458" t="s">
        <v>136</v>
      </c>
      <c r="K3458" t="s">
        <v>137</v>
      </c>
      <c r="L3458" t="s">
        <v>9883</v>
      </c>
      <c r="M3458" t="s">
        <v>9884</v>
      </c>
      <c r="N3458">
        <v>0.87555555500000004</v>
      </c>
      <c r="O3458">
        <v>0</v>
      </c>
      <c r="P3458">
        <v>0</v>
      </c>
      <c r="Q3458">
        <v>0</v>
      </c>
      <c r="R3458">
        <v>4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9.7808765910063098</v>
      </c>
      <c r="AA3458">
        <v>0</v>
      </c>
      <c r="AB3458">
        <v>0</v>
      </c>
      <c r="AC3458">
        <v>0</v>
      </c>
      <c r="AD3458">
        <v>0</v>
      </c>
      <c r="AE3458">
        <v>9.7808765910063098</v>
      </c>
    </row>
    <row r="3459" spans="1:31" x14ac:dyDescent="0.25">
      <c r="A3459">
        <v>1902236</v>
      </c>
      <c r="B3459">
        <v>1</v>
      </c>
      <c r="C3459" t="s">
        <v>81</v>
      </c>
      <c r="D3459" t="s">
        <v>122</v>
      </c>
      <c r="E3459" t="s">
        <v>154</v>
      </c>
      <c r="F3459" t="s">
        <v>9885</v>
      </c>
      <c r="G3459" t="s">
        <v>156</v>
      </c>
      <c r="H3459" t="s">
        <v>157</v>
      </c>
      <c r="I3459" t="s">
        <v>135</v>
      </c>
      <c r="J3459" t="s">
        <v>136</v>
      </c>
      <c r="K3459" t="s">
        <v>137</v>
      </c>
      <c r="L3459" t="s">
        <v>9886</v>
      </c>
      <c r="M3459" t="s">
        <v>9887</v>
      </c>
      <c r="N3459">
        <v>0.70972222200000001</v>
      </c>
      <c r="O3459">
        <v>23</v>
      </c>
      <c r="P3459">
        <v>694</v>
      </c>
      <c r="Q3459">
        <v>66</v>
      </c>
      <c r="R3459">
        <v>21</v>
      </c>
      <c r="S3459">
        <v>18</v>
      </c>
      <c r="T3459">
        <v>45</v>
      </c>
      <c r="U3459">
        <v>0</v>
      </c>
      <c r="V3459">
        <v>1</v>
      </c>
      <c r="W3459">
        <v>5.5122595824885412</v>
      </c>
      <c r="X3459">
        <v>70.802273510102879</v>
      </c>
      <c r="Y3459">
        <v>76.780750272873092</v>
      </c>
      <c r="Z3459">
        <v>8.2946215438888053</v>
      </c>
      <c r="AA3459">
        <v>41.292707419493325</v>
      </c>
      <c r="AB3459">
        <v>24.179497122194295</v>
      </c>
      <c r="AC3459">
        <v>0</v>
      </c>
      <c r="AD3459">
        <v>10.403504454179087</v>
      </c>
      <c r="AE3459">
        <v>237.26561390522005</v>
      </c>
    </row>
    <row r="3460" spans="1:31" x14ac:dyDescent="0.25">
      <c r="A3460">
        <v>1902359</v>
      </c>
      <c r="B3460">
        <v>1</v>
      </c>
      <c r="C3460" t="s">
        <v>80</v>
      </c>
      <c r="D3460" t="s">
        <v>84</v>
      </c>
      <c r="E3460" t="s">
        <v>140</v>
      </c>
      <c r="F3460" t="s">
        <v>9888</v>
      </c>
      <c r="G3460" t="s">
        <v>342</v>
      </c>
      <c r="H3460" t="s">
        <v>134</v>
      </c>
      <c r="I3460" t="s">
        <v>135</v>
      </c>
      <c r="J3460" t="s">
        <v>136</v>
      </c>
      <c r="K3460" t="s">
        <v>137</v>
      </c>
      <c r="L3460" t="s">
        <v>9889</v>
      </c>
      <c r="M3460" t="s">
        <v>9890</v>
      </c>
      <c r="N3460">
        <v>3.176666666</v>
      </c>
      <c r="O3460">
        <v>0</v>
      </c>
      <c r="P3460">
        <v>13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12.106049590289551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12.106049590289551</v>
      </c>
    </row>
    <row r="3461" spans="1:31" x14ac:dyDescent="0.25">
      <c r="A3461">
        <v>1902219</v>
      </c>
      <c r="B3461">
        <v>1</v>
      </c>
      <c r="C3461" t="s">
        <v>81</v>
      </c>
      <c r="D3461" t="s">
        <v>126</v>
      </c>
      <c r="E3461" t="s">
        <v>140</v>
      </c>
      <c r="F3461" t="s">
        <v>9891</v>
      </c>
      <c r="G3461" t="s">
        <v>217</v>
      </c>
      <c r="H3461" t="s">
        <v>134</v>
      </c>
      <c r="I3461" t="s">
        <v>135</v>
      </c>
      <c r="J3461" t="s">
        <v>136</v>
      </c>
      <c r="K3461" t="s">
        <v>137</v>
      </c>
      <c r="L3461" t="s">
        <v>9892</v>
      </c>
      <c r="M3461" t="s">
        <v>9893</v>
      </c>
      <c r="N3461">
        <v>1.346666666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1.9895236337884446E-2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1.9895236337884446E-2</v>
      </c>
    </row>
    <row r="3462" spans="1:31" x14ac:dyDescent="0.25">
      <c r="A3462">
        <v>1902136</v>
      </c>
      <c r="B3462">
        <v>1</v>
      </c>
      <c r="C3462" t="s">
        <v>80</v>
      </c>
      <c r="D3462" t="s">
        <v>97</v>
      </c>
      <c r="E3462" t="s">
        <v>190</v>
      </c>
      <c r="F3462" t="s">
        <v>9894</v>
      </c>
      <c r="G3462" t="s">
        <v>241</v>
      </c>
      <c r="H3462" t="s">
        <v>157</v>
      </c>
      <c r="I3462" t="s">
        <v>135</v>
      </c>
      <c r="J3462" t="s">
        <v>136</v>
      </c>
      <c r="K3462" t="s">
        <v>137</v>
      </c>
      <c r="L3462" t="s">
        <v>9895</v>
      </c>
      <c r="M3462" t="s">
        <v>9896</v>
      </c>
      <c r="N3462">
        <v>1.266388888</v>
      </c>
      <c r="O3462">
        <v>0</v>
      </c>
      <c r="P3462">
        <v>139</v>
      </c>
      <c r="Q3462">
        <v>0</v>
      </c>
      <c r="R3462">
        <v>14</v>
      </c>
      <c r="S3462">
        <v>0</v>
      </c>
      <c r="T3462">
        <v>13</v>
      </c>
      <c r="U3462">
        <v>0</v>
      </c>
      <c r="V3462">
        <v>0</v>
      </c>
      <c r="W3462">
        <v>0</v>
      </c>
      <c r="X3462">
        <v>63.705184930333289</v>
      </c>
      <c r="Y3462">
        <v>0</v>
      </c>
      <c r="Z3462">
        <v>15.669868096321769</v>
      </c>
      <c r="AA3462">
        <v>0</v>
      </c>
      <c r="AB3462">
        <v>12.925151340894285</v>
      </c>
      <c r="AC3462">
        <v>0</v>
      </c>
      <c r="AD3462">
        <v>0</v>
      </c>
      <c r="AE3462">
        <v>92.300204367549341</v>
      </c>
    </row>
    <row r="3463" spans="1:31" x14ac:dyDescent="0.25">
      <c r="A3463">
        <v>1902528</v>
      </c>
      <c r="B3463">
        <v>1</v>
      </c>
      <c r="C3463" t="s">
        <v>80</v>
      </c>
      <c r="D3463" t="s">
        <v>96</v>
      </c>
      <c r="E3463" t="s">
        <v>160</v>
      </c>
      <c r="F3463" t="s">
        <v>9897</v>
      </c>
      <c r="G3463" t="s">
        <v>133</v>
      </c>
      <c r="H3463" t="s">
        <v>134</v>
      </c>
      <c r="I3463" t="s">
        <v>135</v>
      </c>
      <c r="J3463" t="s">
        <v>136</v>
      </c>
      <c r="K3463" t="s">
        <v>137</v>
      </c>
      <c r="L3463" t="s">
        <v>9898</v>
      </c>
      <c r="M3463" t="s">
        <v>9899</v>
      </c>
      <c r="N3463">
        <v>3.2991666660000001</v>
      </c>
      <c r="O3463">
        <v>0</v>
      </c>
      <c r="P3463">
        <v>10</v>
      </c>
      <c r="Q3463">
        <v>0</v>
      </c>
      <c r="R3463">
        <v>0</v>
      </c>
      <c r="S3463">
        <v>0</v>
      </c>
      <c r="T3463">
        <v>3</v>
      </c>
      <c r="U3463">
        <v>0</v>
      </c>
      <c r="V3463">
        <v>0</v>
      </c>
      <c r="W3463">
        <v>0</v>
      </c>
      <c r="X3463">
        <v>36.089362348139673</v>
      </c>
      <c r="Y3463">
        <v>0</v>
      </c>
      <c r="Z3463">
        <v>0</v>
      </c>
      <c r="AA3463">
        <v>0</v>
      </c>
      <c r="AB3463">
        <v>17.980804840594423</v>
      </c>
      <c r="AC3463">
        <v>0</v>
      </c>
      <c r="AD3463">
        <v>0</v>
      </c>
      <c r="AE3463">
        <v>54.070167188734096</v>
      </c>
    </row>
    <row r="3464" spans="1:31" x14ac:dyDescent="0.25">
      <c r="A3464">
        <v>1902860</v>
      </c>
      <c r="B3464">
        <v>1</v>
      </c>
      <c r="C3464" t="s">
        <v>80</v>
      </c>
      <c r="D3464" t="s">
        <v>85</v>
      </c>
      <c r="E3464" t="s">
        <v>140</v>
      </c>
      <c r="F3464" t="s">
        <v>8278</v>
      </c>
      <c r="G3464" t="s">
        <v>342</v>
      </c>
      <c r="H3464" t="s">
        <v>134</v>
      </c>
      <c r="I3464" t="s">
        <v>135</v>
      </c>
      <c r="J3464" t="s">
        <v>136</v>
      </c>
      <c r="K3464" t="s">
        <v>137</v>
      </c>
      <c r="L3464" t="s">
        <v>9900</v>
      </c>
      <c r="M3464" t="s">
        <v>9901</v>
      </c>
      <c r="N3464">
        <v>5.0819444440000003</v>
      </c>
      <c r="O3464">
        <v>0</v>
      </c>
      <c r="P3464">
        <v>6</v>
      </c>
      <c r="Q3464">
        <v>0</v>
      </c>
      <c r="R3464">
        <v>0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8.468531653769567</v>
      </c>
      <c r="Y3464">
        <v>0</v>
      </c>
      <c r="Z3464">
        <v>0</v>
      </c>
      <c r="AA3464">
        <v>0</v>
      </c>
      <c r="AB3464">
        <v>2.3462997182122667</v>
      </c>
      <c r="AC3464">
        <v>0</v>
      </c>
      <c r="AD3464">
        <v>0</v>
      </c>
      <c r="AE3464">
        <v>10.814831371981834</v>
      </c>
    </row>
    <row r="3465" spans="1:31" x14ac:dyDescent="0.25">
      <c r="A3465">
        <v>1902823</v>
      </c>
      <c r="B3465">
        <v>1</v>
      </c>
      <c r="C3465" t="s">
        <v>80</v>
      </c>
      <c r="D3465" t="s">
        <v>85</v>
      </c>
      <c r="E3465" t="s">
        <v>140</v>
      </c>
      <c r="F3465" t="s">
        <v>9902</v>
      </c>
      <c r="G3465" t="s">
        <v>342</v>
      </c>
      <c r="H3465" t="s">
        <v>134</v>
      </c>
      <c r="I3465" t="s">
        <v>135</v>
      </c>
      <c r="J3465" t="s">
        <v>136</v>
      </c>
      <c r="K3465" t="s">
        <v>137</v>
      </c>
      <c r="L3465" t="s">
        <v>9903</v>
      </c>
      <c r="M3465" t="s">
        <v>9904</v>
      </c>
      <c r="N3465">
        <v>5.7966666660000001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71.897551182400917</v>
      </c>
      <c r="AC3465">
        <v>0</v>
      </c>
      <c r="AD3465">
        <v>0</v>
      </c>
      <c r="AE3465">
        <v>71.897551182400917</v>
      </c>
    </row>
    <row r="3466" spans="1:31" x14ac:dyDescent="0.25">
      <c r="A3466">
        <v>1902906</v>
      </c>
      <c r="B3466">
        <v>1</v>
      </c>
      <c r="C3466" t="s">
        <v>81</v>
      </c>
      <c r="D3466" t="s">
        <v>123</v>
      </c>
      <c r="E3466" t="s">
        <v>131</v>
      </c>
      <c r="F3466" t="s">
        <v>8613</v>
      </c>
      <c r="G3466" t="s">
        <v>133</v>
      </c>
      <c r="H3466" t="s">
        <v>134</v>
      </c>
      <c r="I3466" t="s">
        <v>135</v>
      </c>
      <c r="J3466" t="s">
        <v>136</v>
      </c>
      <c r="K3466" t="s">
        <v>137</v>
      </c>
      <c r="L3466" t="s">
        <v>9905</v>
      </c>
      <c r="M3466" t="s">
        <v>9906</v>
      </c>
      <c r="N3466">
        <v>2.1955555549999999</v>
      </c>
      <c r="O3466">
        <v>0</v>
      </c>
      <c r="P3466">
        <v>470</v>
      </c>
      <c r="Q3466">
        <v>0</v>
      </c>
      <c r="R3466">
        <v>0</v>
      </c>
      <c r="S3466">
        <v>0</v>
      </c>
      <c r="T3466">
        <v>47</v>
      </c>
      <c r="U3466">
        <v>0</v>
      </c>
      <c r="V3466">
        <v>0</v>
      </c>
      <c r="W3466">
        <v>0</v>
      </c>
      <c r="X3466">
        <v>290.90372511156778</v>
      </c>
      <c r="Y3466">
        <v>0</v>
      </c>
      <c r="Z3466">
        <v>0</v>
      </c>
      <c r="AA3466">
        <v>0</v>
      </c>
      <c r="AB3466">
        <v>27.671391941214413</v>
      </c>
      <c r="AC3466">
        <v>0</v>
      </c>
      <c r="AD3466">
        <v>0</v>
      </c>
      <c r="AE3466">
        <v>318.57511705278222</v>
      </c>
    </row>
    <row r="3467" spans="1:31" x14ac:dyDescent="0.25">
      <c r="A3467">
        <v>1902714</v>
      </c>
      <c r="B3467">
        <v>1</v>
      </c>
      <c r="C3467" t="s">
        <v>81</v>
      </c>
      <c r="D3467" t="s">
        <v>123</v>
      </c>
      <c r="E3467" t="s">
        <v>149</v>
      </c>
      <c r="F3467" t="s">
        <v>9907</v>
      </c>
      <c r="G3467" t="s">
        <v>151</v>
      </c>
      <c r="H3467" t="s">
        <v>134</v>
      </c>
      <c r="I3467" t="s">
        <v>135</v>
      </c>
      <c r="J3467" t="s">
        <v>136</v>
      </c>
      <c r="K3467" t="s">
        <v>137</v>
      </c>
      <c r="L3467" t="s">
        <v>9908</v>
      </c>
      <c r="M3467" t="s">
        <v>9909</v>
      </c>
      <c r="N3467">
        <v>0.83888888800000005</v>
      </c>
      <c r="O3467">
        <v>0</v>
      </c>
      <c r="P3467">
        <v>933</v>
      </c>
      <c r="Q3467">
        <v>0</v>
      </c>
      <c r="R3467">
        <v>0</v>
      </c>
      <c r="S3467">
        <v>0</v>
      </c>
      <c r="T3467">
        <v>50</v>
      </c>
      <c r="U3467">
        <v>0</v>
      </c>
      <c r="V3467">
        <v>0</v>
      </c>
      <c r="W3467">
        <v>0</v>
      </c>
      <c r="X3467">
        <v>197.8127385431271</v>
      </c>
      <c r="Y3467">
        <v>0</v>
      </c>
      <c r="Z3467">
        <v>0</v>
      </c>
      <c r="AA3467">
        <v>0</v>
      </c>
      <c r="AB3467">
        <v>47.846592258079333</v>
      </c>
      <c r="AC3467">
        <v>0</v>
      </c>
      <c r="AD3467">
        <v>0</v>
      </c>
      <c r="AE3467">
        <v>245.65933080120644</v>
      </c>
    </row>
    <row r="3468" spans="1:31" x14ac:dyDescent="0.25">
      <c r="A3468">
        <v>1902963</v>
      </c>
      <c r="B3468">
        <v>1</v>
      </c>
      <c r="C3468" t="s">
        <v>80</v>
      </c>
      <c r="D3468" t="s">
        <v>103</v>
      </c>
      <c r="E3468" t="s">
        <v>149</v>
      </c>
      <c r="F3468" t="s">
        <v>9910</v>
      </c>
      <c r="G3468" t="s">
        <v>483</v>
      </c>
      <c r="H3468" t="s">
        <v>134</v>
      </c>
      <c r="I3468" t="s">
        <v>135</v>
      </c>
      <c r="J3468" t="s">
        <v>136</v>
      </c>
      <c r="K3468" t="s">
        <v>137</v>
      </c>
      <c r="L3468" t="s">
        <v>9911</v>
      </c>
      <c r="M3468" t="s">
        <v>9417</v>
      </c>
      <c r="N3468">
        <v>0.33027777699999999</v>
      </c>
      <c r="O3468">
        <v>0</v>
      </c>
      <c r="P3468">
        <v>172</v>
      </c>
      <c r="Q3468">
        <v>0</v>
      </c>
      <c r="R3468">
        <v>4</v>
      </c>
      <c r="S3468">
        <v>0</v>
      </c>
      <c r="T3468">
        <v>12</v>
      </c>
      <c r="U3468">
        <v>0</v>
      </c>
      <c r="V3468">
        <v>0</v>
      </c>
      <c r="W3468">
        <v>0</v>
      </c>
      <c r="X3468">
        <v>21.072587786621554</v>
      </c>
      <c r="Y3468">
        <v>0</v>
      </c>
      <c r="Z3468">
        <v>4.1894464285982131</v>
      </c>
      <c r="AA3468">
        <v>0</v>
      </c>
      <c r="AB3468">
        <v>1.3682042628308229</v>
      </c>
      <c r="AC3468">
        <v>0</v>
      </c>
      <c r="AD3468">
        <v>0</v>
      </c>
      <c r="AE3468">
        <v>26.63023847805059</v>
      </c>
    </row>
    <row r="3469" spans="1:31" x14ac:dyDescent="0.25">
      <c r="A3469">
        <v>1902614</v>
      </c>
      <c r="B3469">
        <v>1</v>
      </c>
      <c r="C3469" t="s">
        <v>80</v>
      </c>
      <c r="D3469" t="s">
        <v>96</v>
      </c>
      <c r="E3469" t="s">
        <v>140</v>
      </c>
      <c r="F3469" t="s">
        <v>9912</v>
      </c>
      <c r="G3469" t="s">
        <v>146</v>
      </c>
      <c r="H3469" t="s">
        <v>134</v>
      </c>
      <c r="I3469" t="s">
        <v>135</v>
      </c>
      <c r="J3469" t="s">
        <v>136</v>
      </c>
      <c r="K3469" t="s">
        <v>137</v>
      </c>
      <c r="L3469" t="s">
        <v>9913</v>
      </c>
      <c r="M3469" t="s">
        <v>9914</v>
      </c>
      <c r="N3469">
        <v>4.3555555549999996</v>
      </c>
      <c r="O3469">
        <v>0</v>
      </c>
      <c r="P3469">
        <v>1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1.4016893503517112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1.4016893503517112</v>
      </c>
    </row>
    <row r="3470" spans="1:31" x14ac:dyDescent="0.25">
      <c r="A3470">
        <v>1902276</v>
      </c>
      <c r="B3470">
        <v>1</v>
      </c>
      <c r="C3470" t="s">
        <v>81</v>
      </c>
      <c r="D3470" t="s">
        <v>113</v>
      </c>
      <c r="E3470" t="s">
        <v>131</v>
      </c>
      <c r="F3470" t="s">
        <v>6645</v>
      </c>
      <c r="G3470" t="s">
        <v>133</v>
      </c>
      <c r="H3470" t="s">
        <v>134</v>
      </c>
      <c r="I3470" t="s">
        <v>135</v>
      </c>
      <c r="J3470" t="s">
        <v>136</v>
      </c>
      <c r="K3470" t="s">
        <v>137</v>
      </c>
      <c r="L3470" t="s">
        <v>9915</v>
      </c>
      <c r="M3470" t="s">
        <v>9916</v>
      </c>
      <c r="N3470">
        <v>0.70861111099999996</v>
      </c>
      <c r="O3470">
        <v>0</v>
      </c>
      <c r="P3470">
        <v>1</v>
      </c>
      <c r="Q3470">
        <v>0</v>
      </c>
      <c r="R3470">
        <v>2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4.4277016954499999E-4</v>
      </c>
      <c r="Y3470">
        <v>0</v>
      </c>
      <c r="Z3470">
        <v>3.184136738657378</v>
      </c>
      <c r="AA3470">
        <v>0</v>
      </c>
      <c r="AB3470">
        <v>0</v>
      </c>
      <c r="AC3470">
        <v>0</v>
      </c>
      <c r="AD3470">
        <v>0</v>
      </c>
      <c r="AE3470">
        <v>3.1845795088269231</v>
      </c>
    </row>
    <row r="3471" spans="1:31" x14ac:dyDescent="0.25">
      <c r="A3471">
        <v>1902651</v>
      </c>
      <c r="B3471">
        <v>1</v>
      </c>
      <c r="C3471" t="s">
        <v>80</v>
      </c>
      <c r="D3471" t="s">
        <v>84</v>
      </c>
      <c r="E3471" t="s">
        <v>131</v>
      </c>
      <c r="F3471" t="s">
        <v>9917</v>
      </c>
      <c r="G3471" t="s">
        <v>133</v>
      </c>
      <c r="H3471" t="s">
        <v>134</v>
      </c>
      <c r="I3471" t="s">
        <v>135</v>
      </c>
      <c r="J3471" t="s">
        <v>136</v>
      </c>
      <c r="K3471" t="s">
        <v>137</v>
      </c>
      <c r="L3471" t="s">
        <v>9918</v>
      </c>
      <c r="M3471" t="s">
        <v>9919</v>
      </c>
      <c r="N3471">
        <v>0.91805555500000002</v>
      </c>
      <c r="O3471">
        <v>0</v>
      </c>
      <c r="P3471">
        <v>220</v>
      </c>
      <c r="Q3471">
        <v>0</v>
      </c>
      <c r="R3471">
        <v>0</v>
      </c>
      <c r="S3471">
        <v>0</v>
      </c>
      <c r="T3471">
        <v>15</v>
      </c>
      <c r="U3471">
        <v>0</v>
      </c>
      <c r="V3471">
        <v>0</v>
      </c>
      <c r="W3471">
        <v>0</v>
      </c>
      <c r="X3471">
        <v>64.159621834512805</v>
      </c>
      <c r="Y3471">
        <v>0</v>
      </c>
      <c r="Z3471">
        <v>0</v>
      </c>
      <c r="AA3471">
        <v>0</v>
      </c>
      <c r="AB3471">
        <v>9.0963704310583147</v>
      </c>
      <c r="AC3471">
        <v>0</v>
      </c>
      <c r="AD3471">
        <v>0</v>
      </c>
      <c r="AE3471">
        <v>73.255992265571123</v>
      </c>
    </row>
    <row r="3472" spans="1:31" x14ac:dyDescent="0.25">
      <c r="A3472">
        <v>1902817</v>
      </c>
      <c r="B3472">
        <v>1</v>
      </c>
      <c r="C3472" t="s">
        <v>80</v>
      </c>
      <c r="D3472" t="s">
        <v>106</v>
      </c>
      <c r="E3472" t="s">
        <v>131</v>
      </c>
      <c r="F3472" t="s">
        <v>9920</v>
      </c>
      <c r="G3472" t="s">
        <v>133</v>
      </c>
      <c r="H3472" t="s">
        <v>134</v>
      </c>
      <c r="I3472" t="s">
        <v>135</v>
      </c>
      <c r="J3472" t="s">
        <v>136</v>
      </c>
      <c r="K3472" t="s">
        <v>137</v>
      </c>
      <c r="L3472" t="s">
        <v>9921</v>
      </c>
      <c r="M3472" t="s">
        <v>9922</v>
      </c>
      <c r="N3472">
        <v>1.126944444</v>
      </c>
      <c r="O3472">
        <v>0</v>
      </c>
      <c r="P3472">
        <v>0</v>
      </c>
      <c r="Q3472">
        <v>0</v>
      </c>
      <c r="R3472">
        <v>6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20.499825664317452</v>
      </c>
      <c r="AA3472">
        <v>0</v>
      </c>
      <c r="AB3472">
        <v>0</v>
      </c>
      <c r="AC3472">
        <v>0</v>
      </c>
      <c r="AD3472">
        <v>0</v>
      </c>
      <c r="AE3472">
        <v>20.499825664317452</v>
      </c>
    </row>
    <row r="3473" spans="1:31" x14ac:dyDescent="0.25">
      <c r="A3473">
        <v>1902843</v>
      </c>
      <c r="B3473">
        <v>1</v>
      </c>
      <c r="C3473" t="s">
        <v>81</v>
      </c>
      <c r="D3473" t="s">
        <v>127</v>
      </c>
      <c r="E3473" t="s">
        <v>149</v>
      </c>
      <c r="F3473" t="s">
        <v>9923</v>
      </c>
      <c r="G3473" t="s">
        <v>133</v>
      </c>
      <c r="H3473" t="s">
        <v>134</v>
      </c>
      <c r="I3473" t="s">
        <v>135</v>
      </c>
      <c r="J3473" t="s">
        <v>136</v>
      </c>
      <c r="K3473" t="s">
        <v>137</v>
      </c>
      <c r="L3473" t="s">
        <v>9924</v>
      </c>
      <c r="M3473" t="s">
        <v>9925</v>
      </c>
      <c r="N3473">
        <v>2.7155555549999999</v>
      </c>
      <c r="O3473">
        <v>0</v>
      </c>
      <c r="P3473">
        <v>483</v>
      </c>
      <c r="Q3473">
        <v>0</v>
      </c>
      <c r="R3473">
        <v>0</v>
      </c>
      <c r="S3473">
        <v>0</v>
      </c>
      <c r="T3473">
        <v>44</v>
      </c>
      <c r="U3473">
        <v>0</v>
      </c>
      <c r="V3473">
        <v>0</v>
      </c>
      <c r="W3473">
        <v>0</v>
      </c>
      <c r="X3473">
        <v>394.99282589617093</v>
      </c>
      <c r="Y3473">
        <v>0</v>
      </c>
      <c r="Z3473">
        <v>0</v>
      </c>
      <c r="AA3473">
        <v>0</v>
      </c>
      <c r="AB3473">
        <v>150.77913738810363</v>
      </c>
      <c r="AC3473">
        <v>0</v>
      </c>
      <c r="AD3473">
        <v>0</v>
      </c>
      <c r="AE3473">
        <v>545.77196328427453</v>
      </c>
    </row>
    <row r="3474" spans="1:31" x14ac:dyDescent="0.25">
      <c r="A3474">
        <v>1902674</v>
      </c>
      <c r="B3474">
        <v>1</v>
      </c>
      <c r="C3474" t="s">
        <v>80</v>
      </c>
      <c r="D3474" t="s">
        <v>105</v>
      </c>
      <c r="E3474" t="s">
        <v>220</v>
      </c>
      <c r="F3474" t="s">
        <v>9926</v>
      </c>
      <c r="G3474" t="s">
        <v>156</v>
      </c>
      <c r="H3474" t="s">
        <v>157</v>
      </c>
      <c r="I3474" t="s">
        <v>222</v>
      </c>
      <c r="J3474" t="s">
        <v>136</v>
      </c>
      <c r="K3474" t="s">
        <v>137</v>
      </c>
      <c r="L3474" t="s">
        <v>9927</v>
      </c>
      <c r="M3474" t="s">
        <v>9928</v>
      </c>
      <c r="N3474">
        <v>1.3055555E-2</v>
      </c>
      <c r="O3474">
        <v>4</v>
      </c>
      <c r="P3474">
        <v>704</v>
      </c>
      <c r="Q3474">
        <v>14</v>
      </c>
      <c r="R3474">
        <v>144</v>
      </c>
      <c r="S3474">
        <v>6</v>
      </c>
      <c r="T3474">
        <v>69</v>
      </c>
      <c r="U3474">
        <v>0</v>
      </c>
      <c r="V3474">
        <v>0</v>
      </c>
      <c r="W3474">
        <v>1.4156473115315003E-2</v>
      </c>
      <c r="X3474">
        <v>2.4513314441920646</v>
      </c>
      <c r="Y3474">
        <v>2.1602406798696001</v>
      </c>
      <c r="Z3474">
        <v>1.3260046252847202</v>
      </c>
      <c r="AA3474">
        <v>0.19977850442652001</v>
      </c>
      <c r="AB3474">
        <v>1.0828627176548187</v>
      </c>
      <c r="AC3474">
        <v>0</v>
      </c>
      <c r="AD3474">
        <v>0</v>
      </c>
      <c r="AE3474">
        <v>7.2343744445430396</v>
      </c>
    </row>
    <row r="3475" spans="1:31" x14ac:dyDescent="0.25">
      <c r="A3475">
        <v>1903006</v>
      </c>
      <c r="B3475">
        <v>1</v>
      </c>
      <c r="C3475" t="s">
        <v>80</v>
      </c>
      <c r="D3475" t="s">
        <v>105</v>
      </c>
      <c r="E3475" t="s">
        <v>190</v>
      </c>
      <c r="F3475" t="s">
        <v>2458</v>
      </c>
      <c r="G3475" t="s">
        <v>241</v>
      </c>
      <c r="H3475" t="s">
        <v>157</v>
      </c>
      <c r="I3475" t="s">
        <v>135</v>
      </c>
      <c r="J3475" t="s">
        <v>136</v>
      </c>
      <c r="K3475" t="s">
        <v>137</v>
      </c>
      <c r="L3475" t="s">
        <v>9929</v>
      </c>
      <c r="M3475" t="s">
        <v>9930</v>
      </c>
      <c r="N3475">
        <v>0.84083333299999996</v>
      </c>
      <c r="O3475">
        <v>0</v>
      </c>
      <c r="P3475">
        <v>601</v>
      </c>
      <c r="Q3475">
        <v>0</v>
      </c>
      <c r="R3475">
        <v>64</v>
      </c>
      <c r="S3475">
        <v>2</v>
      </c>
      <c r="T3475">
        <v>53</v>
      </c>
      <c r="U3475">
        <v>0</v>
      </c>
      <c r="V3475">
        <v>0</v>
      </c>
      <c r="W3475">
        <v>0</v>
      </c>
      <c r="X3475">
        <v>130.64257747549453</v>
      </c>
      <c r="Y3475">
        <v>0</v>
      </c>
      <c r="Z3475">
        <v>11.668055091854489</v>
      </c>
      <c r="AA3475">
        <v>9.1675128628262605</v>
      </c>
      <c r="AB3475">
        <v>23.4962593622847</v>
      </c>
      <c r="AC3475">
        <v>0</v>
      </c>
      <c r="AD3475">
        <v>0</v>
      </c>
      <c r="AE3475">
        <v>174.97440479245998</v>
      </c>
    </row>
    <row r="3476" spans="1:31" x14ac:dyDescent="0.25">
      <c r="A3476">
        <v>1902365</v>
      </c>
      <c r="B3476">
        <v>1</v>
      </c>
      <c r="C3476" t="s">
        <v>81</v>
      </c>
      <c r="D3476" t="s">
        <v>113</v>
      </c>
      <c r="E3476" t="s">
        <v>160</v>
      </c>
      <c r="F3476" t="s">
        <v>9931</v>
      </c>
      <c r="G3476" t="s">
        <v>162</v>
      </c>
      <c r="H3476" t="s">
        <v>134</v>
      </c>
      <c r="I3476" t="s">
        <v>135</v>
      </c>
      <c r="J3476" t="s">
        <v>136</v>
      </c>
      <c r="K3476" t="s">
        <v>137</v>
      </c>
      <c r="L3476" t="s">
        <v>9932</v>
      </c>
      <c r="M3476" t="s">
        <v>9933</v>
      </c>
      <c r="N3476">
        <v>3.6894444439999998</v>
      </c>
      <c r="O3476">
        <v>0</v>
      </c>
      <c r="P3476">
        <v>6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10.040119531597002</v>
      </c>
      <c r="Y3476">
        <v>0</v>
      </c>
      <c r="Z3476">
        <v>0</v>
      </c>
      <c r="AA3476">
        <v>0</v>
      </c>
      <c r="AB3476">
        <v>1.4862451614291671E-3</v>
      </c>
      <c r="AC3476">
        <v>0</v>
      </c>
      <c r="AD3476">
        <v>0</v>
      </c>
      <c r="AE3476">
        <v>10.041605776758431</v>
      </c>
    </row>
    <row r="3477" spans="1:31" x14ac:dyDescent="0.25">
      <c r="A3477">
        <v>1902133</v>
      </c>
      <c r="B3477">
        <v>1</v>
      </c>
      <c r="C3477" t="s">
        <v>80</v>
      </c>
      <c r="D3477" t="s">
        <v>93</v>
      </c>
      <c r="E3477" t="s">
        <v>149</v>
      </c>
      <c r="F3477" t="s">
        <v>3915</v>
      </c>
      <c r="G3477" t="s">
        <v>151</v>
      </c>
      <c r="H3477" t="s">
        <v>134</v>
      </c>
      <c r="I3477" t="s">
        <v>135</v>
      </c>
      <c r="J3477" t="s">
        <v>136</v>
      </c>
      <c r="K3477" t="s">
        <v>137</v>
      </c>
      <c r="L3477" t="s">
        <v>9934</v>
      </c>
      <c r="M3477" t="s">
        <v>9935</v>
      </c>
      <c r="N3477">
        <v>2.0055555549999999</v>
      </c>
      <c r="O3477">
        <v>0</v>
      </c>
      <c r="P3477">
        <v>58</v>
      </c>
      <c r="Q3477">
        <v>0</v>
      </c>
      <c r="R3477">
        <v>3</v>
      </c>
      <c r="S3477">
        <v>0</v>
      </c>
      <c r="T3477">
        <v>7</v>
      </c>
      <c r="U3477">
        <v>0</v>
      </c>
      <c r="V3477">
        <v>0</v>
      </c>
      <c r="W3477">
        <v>0</v>
      </c>
      <c r="X3477">
        <v>9.707694661699998</v>
      </c>
      <c r="Y3477">
        <v>0</v>
      </c>
      <c r="Z3477">
        <v>11.171568280423054</v>
      </c>
      <c r="AA3477">
        <v>0</v>
      </c>
      <c r="AB3477">
        <v>4.6093842924191337</v>
      </c>
      <c r="AC3477">
        <v>0</v>
      </c>
      <c r="AD3477">
        <v>0</v>
      </c>
      <c r="AE3477">
        <v>25.488647234542185</v>
      </c>
    </row>
    <row r="3478" spans="1:31" x14ac:dyDescent="0.25">
      <c r="A3478">
        <v>1902110</v>
      </c>
      <c r="B3478">
        <v>1</v>
      </c>
      <c r="C3478" t="s">
        <v>81</v>
      </c>
      <c r="D3478" t="s">
        <v>128</v>
      </c>
      <c r="E3478" t="s">
        <v>131</v>
      </c>
      <c r="F3478" t="s">
        <v>9936</v>
      </c>
      <c r="G3478" t="s">
        <v>133</v>
      </c>
      <c r="H3478" t="s">
        <v>134</v>
      </c>
      <c r="I3478" t="s">
        <v>135</v>
      </c>
      <c r="J3478" t="s">
        <v>136</v>
      </c>
      <c r="K3478" t="s">
        <v>137</v>
      </c>
      <c r="L3478" t="s">
        <v>9937</v>
      </c>
      <c r="M3478" t="s">
        <v>9938</v>
      </c>
      <c r="N3478">
        <v>2.3675000000000002</v>
      </c>
      <c r="O3478">
        <v>0</v>
      </c>
      <c r="P3478">
        <v>11</v>
      </c>
      <c r="Q3478">
        <v>0</v>
      </c>
      <c r="R3478">
        <v>2</v>
      </c>
      <c r="S3478">
        <v>0</v>
      </c>
      <c r="T3478">
        <v>1</v>
      </c>
      <c r="U3478">
        <v>0</v>
      </c>
      <c r="V3478">
        <v>0</v>
      </c>
      <c r="W3478">
        <v>0</v>
      </c>
      <c r="X3478">
        <v>7.0974417613420231</v>
      </c>
      <c r="Y3478">
        <v>0</v>
      </c>
      <c r="Z3478">
        <v>2.8985064853045395</v>
      </c>
      <c r="AA3478">
        <v>0</v>
      </c>
      <c r="AB3478">
        <v>0.18289701979559916</v>
      </c>
      <c r="AC3478">
        <v>0</v>
      </c>
      <c r="AD3478">
        <v>0</v>
      </c>
      <c r="AE3478">
        <v>10.178845266442162</v>
      </c>
    </row>
    <row r="3479" spans="1:31" x14ac:dyDescent="0.25">
      <c r="A3479">
        <v>1902694</v>
      </c>
      <c r="B3479">
        <v>1</v>
      </c>
      <c r="C3479" t="s">
        <v>80</v>
      </c>
      <c r="D3479" t="s">
        <v>95</v>
      </c>
      <c r="E3479" t="s">
        <v>220</v>
      </c>
      <c r="F3479" t="s">
        <v>9939</v>
      </c>
      <c r="G3479" t="s">
        <v>156</v>
      </c>
      <c r="H3479" t="s">
        <v>157</v>
      </c>
      <c r="I3479" t="s">
        <v>135</v>
      </c>
      <c r="J3479" t="s">
        <v>136</v>
      </c>
      <c r="K3479" t="s">
        <v>137</v>
      </c>
      <c r="L3479" t="s">
        <v>9940</v>
      </c>
      <c r="M3479" t="s">
        <v>9941</v>
      </c>
      <c r="N3479">
        <v>0.42055555500000003</v>
      </c>
      <c r="O3479">
        <v>0</v>
      </c>
      <c r="P3479">
        <v>267</v>
      </c>
      <c r="Q3479">
        <v>0</v>
      </c>
      <c r="R3479">
        <v>0</v>
      </c>
      <c r="S3479">
        <v>3</v>
      </c>
      <c r="T3479">
        <v>20</v>
      </c>
      <c r="U3479">
        <v>1</v>
      </c>
      <c r="V3479">
        <v>0</v>
      </c>
      <c r="W3479">
        <v>0</v>
      </c>
      <c r="X3479">
        <v>30.265657660756602</v>
      </c>
      <c r="Y3479">
        <v>0</v>
      </c>
      <c r="Z3479">
        <v>0</v>
      </c>
      <c r="AA3479">
        <v>12.357513399434126</v>
      </c>
      <c r="AB3479">
        <v>15.600333981340622</v>
      </c>
      <c r="AC3479">
        <v>31.08749366109237</v>
      </c>
      <c r="AD3479">
        <v>0</v>
      </c>
      <c r="AE3479">
        <v>89.310998702623721</v>
      </c>
    </row>
    <row r="3480" spans="1:31" x14ac:dyDescent="0.25">
      <c r="A3480">
        <v>1902339</v>
      </c>
      <c r="B3480">
        <v>1</v>
      </c>
      <c r="C3480" t="s">
        <v>80</v>
      </c>
      <c r="D3480" t="s">
        <v>106</v>
      </c>
      <c r="E3480" t="s">
        <v>140</v>
      </c>
      <c r="F3480" t="s">
        <v>9942</v>
      </c>
      <c r="G3480" t="s">
        <v>217</v>
      </c>
      <c r="H3480" t="s">
        <v>134</v>
      </c>
      <c r="I3480" t="s">
        <v>135</v>
      </c>
      <c r="J3480" t="s">
        <v>136</v>
      </c>
      <c r="K3480" t="s">
        <v>137</v>
      </c>
      <c r="L3480" t="s">
        <v>9943</v>
      </c>
      <c r="M3480" t="s">
        <v>9944</v>
      </c>
      <c r="N3480">
        <v>3.4636111110000001</v>
      </c>
      <c r="O3480">
        <v>0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3.8066557181879998E-2</v>
      </c>
      <c r="AA3480">
        <v>0</v>
      </c>
      <c r="AB3480">
        <v>0</v>
      </c>
      <c r="AC3480">
        <v>0</v>
      </c>
      <c r="AD3480">
        <v>0</v>
      </c>
      <c r="AE3480">
        <v>3.8066557181879998E-2</v>
      </c>
    </row>
    <row r="3481" spans="1:31" x14ac:dyDescent="0.25">
      <c r="A3481">
        <v>1902588</v>
      </c>
      <c r="B3481">
        <v>1</v>
      </c>
      <c r="C3481" t="s">
        <v>81</v>
      </c>
      <c r="D3481" t="s">
        <v>128</v>
      </c>
      <c r="E3481" t="s">
        <v>160</v>
      </c>
      <c r="F3481" t="s">
        <v>9945</v>
      </c>
      <c r="G3481" t="s">
        <v>279</v>
      </c>
      <c r="H3481" t="s">
        <v>134</v>
      </c>
      <c r="I3481" t="s">
        <v>135</v>
      </c>
      <c r="J3481" t="s">
        <v>136</v>
      </c>
      <c r="K3481" t="s">
        <v>137</v>
      </c>
      <c r="L3481" t="s">
        <v>9946</v>
      </c>
      <c r="M3481" t="s">
        <v>9947</v>
      </c>
      <c r="N3481">
        <v>3.3169444440000002</v>
      </c>
      <c r="O3481">
        <v>0</v>
      </c>
      <c r="P3481">
        <v>6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4.1708812346736241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4.1708812346736241</v>
      </c>
    </row>
    <row r="3482" spans="1:31" x14ac:dyDescent="0.25">
      <c r="A3482">
        <v>1902594</v>
      </c>
      <c r="B3482">
        <v>1</v>
      </c>
      <c r="C3482" t="s">
        <v>80</v>
      </c>
      <c r="D3482" t="s">
        <v>104</v>
      </c>
      <c r="E3482" t="s">
        <v>131</v>
      </c>
      <c r="F3482" t="s">
        <v>9948</v>
      </c>
      <c r="G3482" t="s">
        <v>133</v>
      </c>
      <c r="H3482" t="s">
        <v>134</v>
      </c>
      <c r="I3482" t="s">
        <v>135</v>
      </c>
      <c r="J3482" t="s">
        <v>136</v>
      </c>
      <c r="K3482" t="s">
        <v>137</v>
      </c>
      <c r="L3482" t="s">
        <v>9949</v>
      </c>
      <c r="M3482" t="s">
        <v>9950</v>
      </c>
      <c r="N3482">
        <v>1.2794444439999999</v>
      </c>
      <c r="O3482">
        <v>0</v>
      </c>
      <c r="P3482">
        <v>159</v>
      </c>
      <c r="Q3482">
        <v>0</v>
      </c>
      <c r="R3482">
        <v>0</v>
      </c>
      <c r="S3482">
        <v>0</v>
      </c>
      <c r="T3482">
        <v>8</v>
      </c>
      <c r="U3482">
        <v>0</v>
      </c>
      <c r="V3482">
        <v>0</v>
      </c>
      <c r="W3482">
        <v>0</v>
      </c>
      <c r="X3482">
        <v>57.383693029851074</v>
      </c>
      <c r="Y3482">
        <v>0</v>
      </c>
      <c r="Z3482">
        <v>0</v>
      </c>
      <c r="AA3482">
        <v>0</v>
      </c>
      <c r="AB3482">
        <v>17.100688017962792</v>
      </c>
      <c r="AC3482">
        <v>0</v>
      </c>
      <c r="AD3482">
        <v>0</v>
      </c>
      <c r="AE3482">
        <v>74.484381047813869</v>
      </c>
    </row>
    <row r="3483" spans="1:31" x14ac:dyDescent="0.25">
      <c r="A3483">
        <v>1902445</v>
      </c>
      <c r="B3483">
        <v>1</v>
      </c>
      <c r="C3483" t="s">
        <v>81</v>
      </c>
      <c r="D3483" t="s">
        <v>114</v>
      </c>
      <c r="E3483" t="s">
        <v>131</v>
      </c>
      <c r="F3483" t="s">
        <v>9951</v>
      </c>
      <c r="G3483" t="s">
        <v>202</v>
      </c>
      <c r="H3483" t="s">
        <v>134</v>
      </c>
      <c r="I3483" t="s">
        <v>135</v>
      </c>
      <c r="J3483" t="s">
        <v>136</v>
      </c>
      <c r="K3483" t="s">
        <v>203</v>
      </c>
      <c r="L3483" t="s">
        <v>9952</v>
      </c>
      <c r="M3483" t="s">
        <v>9953</v>
      </c>
      <c r="N3483">
        <v>3.0157555550000001</v>
      </c>
      <c r="O3483">
        <v>0</v>
      </c>
      <c r="P3483">
        <v>6</v>
      </c>
      <c r="Q3483">
        <v>0</v>
      </c>
      <c r="R3483">
        <v>4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7.0299800331575462</v>
      </c>
      <c r="Y3483">
        <v>0</v>
      </c>
      <c r="Z3483">
        <v>12.406292374282595</v>
      </c>
      <c r="AA3483">
        <v>0</v>
      </c>
      <c r="AB3483">
        <v>0</v>
      </c>
      <c r="AC3483">
        <v>0</v>
      </c>
      <c r="AD3483">
        <v>0</v>
      </c>
      <c r="AE3483">
        <v>19.436272407440143</v>
      </c>
    </row>
    <row r="3484" spans="1:31" x14ac:dyDescent="0.25">
      <c r="A3484">
        <v>1902379</v>
      </c>
      <c r="B3484">
        <v>1</v>
      </c>
      <c r="C3484" t="s">
        <v>80</v>
      </c>
      <c r="D3484" t="s">
        <v>100</v>
      </c>
      <c r="E3484" t="s">
        <v>140</v>
      </c>
      <c r="F3484" t="s">
        <v>9954</v>
      </c>
      <c r="G3484" t="s">
        <v>217</v>
      </c>
      <c r="H3484" t="s">
        <v>134</v>
      </c>
      <c r="I3484" t="s">
        <v>135</v>
      </c>
      <c r="J3484" t="s">
        <v>136</v>
      </c>
      <c r="K3484" t="s">
        <v>137</v>
      </c>
      <c r="L3484" t="s">
        <v>9955</v>
      </c>
      <c r="M3484" t="s">
        <v>9956</v>
      </c>
      <c r="N3484">
        <v>0.74111111100000004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0.27628171548604225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0.27628171548604225</v>
      </c>
    </row>
    <row r="3485" spans="1:31" x14ac:dyDescent="0.25">
      <c r="A3485">
        <v>1902425</v>
      </c>
      <c r="B3485">
        <v>1</v>
      </c>
      <c r="C3485" t="s">
        <v>80</v>
      </c>
      <c r="D3485" t="s">
        <v>106</v>
      </c>
      <c r="E3485" t="s">
        <v>190</v>
      </c>
      <c r="F3485" t="s">
        <v>9957</v>
      </c>
      <c r="G3485" t="s">
        <v>202</v>
      </c>
      <c r="H3485" t="s">
        <v>157</v>
      </c>
      <c r="I3485" t="s">
        <v>135</v>
      </c>
      <c r="J3485" t="s">
        <v>136</v>
      </c>
      <c r="K3485" t="s">
        <v>203</v>
      </c>
      <c r="L3485" t="s">
        <v>9958</v>
      </c>
      <c r="M3485" t="s">
        <v>9959</v>
      </c>
      <c r="N3485">
        <v>6.5138888880000003</v>
      </c>
      <c r="O3485">
        <v>0</v>
      </c>
      <c r="P3485">
        <v>84</v>
      </c>
      <c r="Q3485">
        <v>0</v>
      </c>
      <c r="R3485">
        <v>4</v>
      </c>
      <c r="S3485">
        <v>0</v>
      </c>
      <c r="T3485">
        <v>6</v>
      </c>
      <c r="U3485">
        <v>0</v>
      </c>
      <c r="V3485">
        <v>0</v>
      </c>
      <c r="W3485">
        <v>0</v>
      </c>
      <c r="X3485">
        <v>233.12078043797587</v>
      </c>
      <c r="Y3485">
        <v>0</v>
      </c>
      <c r="Z3485">
        <v>108.57238856611433</v>
      </c>
      <c r="AA3485">
        <v>0</v>
      </c>
      <c r="AB3485">
        <v>256.91218553785114</v>
      </c>
      <c r="AC3485">
        <v>0</v>
      </c>
      <c r="AD3485">
        <v>0</v>
      </c>
      <c r="AE3485">
        <v>598.60535454194132</v>
      </c>
    </row>
    <row r="3486" spans="1:31" x14ac:dyDescent="0.25">
      <c r="A3486">
        <v>1902093</v>
      </c>
      <c r="B3486">
        <v>1</v>
      </c>
      <c r="C3486" t="s">
        <v>81</v>
      </c>
      <c r="D3486" t="s">
        <v>118</v>
      </c>
      <c r="E3486" t="s">
        <v>131</v>
      </c>
      <c r="F3486" t="s">
        <v>9960</v>
      </c>
      <c r="G3486" t="s">
        <v>133</v>
      </c>
      <c r="H3486" t="s">
        <v>134</v>
      </c>
      <c r="I3486" t="s">
        <v>135</v>
      </c>
      <c r="J3486" t="s">
        <v>136</v>
      </c>
      <c r="K3486" t="s">
        <v>137</v>
      </c>
      <c r="L3486" t="s">
        <v>9961</v>
      </c>
      <c r="M3486" t="s">
        <v>9962</v>
      </c>
      <c r="N3486">
        <v>0.42305555500000003</v>
      </c>
      <c r="O3486">
        <v>0</v>
      </c>
      <c r="P3486">
        <v>147</v>
      </c>
      <c r="Q3486">
        <v>0</v>
      </c>
      <c r="R3486">
        <v>0</v>
      </c>
      <c r="S3486">
        <v>0</v>
      </c>
      <c r="T3486">
        <v>5</v>
      </c>
      <c r="U3486">
        <v>0</v>
      </c>
      <c r="V3486">
        <v>0</v>
      </c>
      <c r="W3486">
        <v>0</v>
      </c>
      <c r="X3486">
        <v>9.3471303538763539</v>
      </c>
      <c r="Y3486">
        <v>0</v>
      </c>
      <c r="Z3486">
        <v>0</v>
      </c>
      <c r="AA3486">
        <v>0</v>
      </c>
      <c r="AB3486">
        <v>0.97470169139139184</v>
      </c>
      <c r="AC3486">
        <v>0</v>
      </c>
      <c r="AD3486">
        <v>0</v>
      </c>
      <c r="AE3486">
        <v>10.321832045267746</v>
      </c>
    </row>
    <row r="3487" spans="1:31" x14ac:dyDescent="0.25">
      <c r="A3487">
        <v>1902757</v>
      </c>
      <c r="B3487">
        <v>1</v>
      </c>
      <c r="C3487" t="s">
        <v>81</v>
      </c>
      <c r="D3487" t="s">
        <v>123</v>
      </c>
      <c r="E3487" t="s">
        <v>149</v>
      </c>
      <c r="F3487" t="s">
        <v>9963</v>
      </c>
      <c r="G3487" t="s">
        <v>151</v>
      </c>
      <c r="H3487" t="s">
        <v>134</v>
      </c>
      <c r="I3487" t="s">
        <v>135</v>
      </c>
      <c r="J3487" t="s">
        <v>136</v>
      </c>
      <c r="K3487" t="s">
        <v>137</v>
      </c>
      <c r="L3487" t="s">
        <v>9964</v>
      </c>
      <c r="M3487" t="s">
        <v>9965</v>
      </c>
      <c r="N3487">
        <v>0.90694444399999996</v>
      </c>
      <c r="O3487">
        <v>0</v>
      </c>
      <c r="P3487">
        <v>584</v>
      </c>
      <c r="Q3487">
        <v>0</v>
      </c>
      <c r="R3487">
        <v>0</v>
      </c>
      <c r="S3487">
        <v>0</v>
      </c>
      <c r="T3487">
        <v>15</v>
      </c>
      <c r="U3487">
        <v>0</v>
      </c>
      <c r="V3487">
        <v>0</v>
      </c>
      <c r="W3487">
        <v>0</v>
      </c>
      <c r="X3487">
        <v>155.66438230498207</v>
      </c>
      <c r="Y3487">
        <v>0</v>
      </c>
      <c r="Z3487">
        <v>0</v>
      </c>
      <c r="AA3487">
        <v>0</v>
      </c>
      <c r="AB3487">
        <v>17.808838868629557</v>
      </c>
      <c r="AC3487">
        <v>0</v>
      </c>
      <c r="AD3487">
        <v>0</v>
      </c>
      <c r="AE3487">
        <v>173.47322117361162</v>
      </c>
    </row>
    <row r="3488" spans="1:31" x14ac:dyDescent="0.25">
      <c r="A3488">
        <v>1902402</v>
      </c>
      <c r="B3488">
        <v>1</v>
      </c>
      <c r="C3488" t="s">
        <v>80</v>
      </c>
      <c r="D3488" t="s">
        <v>99</v>
      </c>
      <c r="E3488" t="s">
        <v>131</v>
      </c>
      <c r="F3488" t="s">
        <v>9966</v>
      </c>
      <c r="G3488" t="s">
        <v>133</v>
      </c>
      <c r="H3488" t="s">
        <v>134</v>
      </c>
      <c r="I3488" t="s">
        <v>135</v>
      </c>
      <c r="J3488" t="s">
        <v>136</v>
      </c>
      <c r="K3488" t="s">
        <v>137</v>
      </c>
      <c r="L3488" t="s">
        <v>9967</v>
      </c>
      <c r="M3488" t="s">
        <v>9968</v>
      </c>
      <c r="N3488">
        <v>4.3991666660000002</v>
      </c>
      <c r="O3488">
        <v>0</v>
      </c>
      <c r="P3488">
        <v>43</v>
      </c>
      <c r="Q3488">
        <v>0</v>
      </c>
      <c r="R3488">
        <v>5</v>
      </c>
      <c r="S3488">
        <v>0</v>
      </c>
      <c r="T3488">
        <v>2</v>
      </c>
      <c r="U3488">
        <v>0</v>
      </c>
      <c r="V3488">
        <v>0</v>
      </c>
      <c r="W3488">
        <v>0</v>
      </c>
      <c r="X3488">
        <v>73.389936953591004</v>
      </c>
      <c r="Y3488">
        <v>0</v>
      </c>
      <c r="Z3488">
        <v>19.836876611539175</v>
      </c>
      <c r="AA3488">
        <v>0</v>
      </c>
      <c r="AB3488">
        <v>1.3363313056390267</v>
      </c>
      <c r="AC3488">
        <v>0</v>
      </c>
      <c r="AD3488">
        <v>0</v>
      </c>
      <c r="AE3488">
        <v>94.563144870769207</v>
      </c>
    </row>
    <row r="3489" spans="1:31" x14ac:dyDescent="0.25">
      <c r="A3489">
        <v>1902734</v>
      </c>
      <c r="B3489">
        <v>1</v>
      </c>
      <c r="C3489" t="s">
        <v>80</v>
      </c>
      <c r="D3489" t="s">
        <v>106</v>
      </c>
      <c r="E3489" t="s">
        <v>149</v>
      </c>
      <c r="F3489" t="s">
        <v>7064</v>
      </c>
      <c r="G3489" t="s">
        <v>151</v>
      </c>
      <c r="H3489" t="s">
        <v>134</v>
      </c>
      <c r="I3489" t="s">
        <v>135</v>
      </c>
      <c r="J3489" t="s">
        <v>136</v>
      </c>
      <c r="K3489" t="s">
        <v>137</v>
      </c>
      <c r="L3489" t="s">
        <v>9969</v>
      </c>
      <c r="M3489" t="s">
        <v>9970</v>
      </c>
      <c r="N3489">
        <v>0.59888888799999995</v>
      </c>
      <c r="O3489">
        <v>0</v>
      </c>
      <c r="P3489">
        <v>440</v>
      </c>
      <c r="Q3489">
        <v>0</v>
      </c>
      <c r="R3489">
        <v>1</v>
      </c>
      <c r="S3489">
        <v>0</v>
      </c>
      <c r="T3489">
        <v>25</v>
      </c>
      <c r="U3489">
        <v>0</v>
      </c>
      <c r="V3489">
        <v>0</v>
      </c>
      <c r="W3489">
        <v>0</v>
      </c>
      <c r="X3489">
        <v>83.369405728540258</v>
      </c>
      <c r="Y3489">
        <v>0</v>
      </c>
      <c r="Z3489">
        <v>0.44410368373807341</v>
      </c>
      <c r="AA3489">
        <v>0</v>
      </c>
      <c r="AB3489">
        <v>41.279246454149863</v>
      </c>
      <c r="AC3489">
        <v>0</v>
      </c>
      <c r="AD3489">
        <v>0</v>
      </c>
      <c r="AE3489">
        <v>125.09275586642821</v>
      </c>
    </row>
    <row r="3490" spans="1:31" x14ac:dyDescent="0.25">
      <c r="A3490">
        <v>1902880</v>
      </c>
      <c r="B3490">
        <v>1</v>
      </c>
      <c r="C3490" t="s">
        <v>80</v>
      </c>
      <c r="D3490" t="s">
        <v>85</v>
      </c>
      <c r="E3490" t="s">
        <v>149</v>
      </c>
      <c r="F3490" t="s">
        <v>7174</v>
      </c>
      <c r="G3490" t="s">
        <v>151</v>
      </c>
      <c r="H3490" t="s">
        <v>134</v>
      </c>
      <c r="I3490" t="s">
        <v>135</v>
      </c>
      <c r="J3490" t="s">
        <v>136</v>
      </c>
      <c r="K3490" t="s">
        <v>137</v>
      </c>
      <c r="L3490" t="s">
        <v>9971</v>
      </c>
      <c r="M3490" t="s">
        <v>9972</v>
      </c>
      <c r="N3490">
        <v>1.235833333</v>
      </c>
      <c r="O3490">
        <v>0</v>
      </c>
      <c r="P3490">
        <v>761</v>
      </c>
      <c r="Q3490">
        <v>0</v>
      </c>
      <c r="R3490">
        <v>0</v>
      </c>
      <c r="S3490">
        <v>0</v>
      </c>
      <c r="T3490">
        <v>72</v>
      </c>
      <c r="U3490">
        <v>0</v>
      </c>
      <c r="V3490">
        <v>0</v>
      </c>
      <c r="W3490">
        <v>0</v>
      </c>
      <c r="X3490">
        <v>401.47706775383006</v>
      </c>
      <c r="Y3490">
        <v>0</v>
      </c>
      <c r="Z3490">
        <v>0</v>
      </c>
      <c r="AA3490">
        <v>0</v>
      </c>
      <c r="AB3490">
        <v>116.38918323216883</v>
      </c>
      <c r="AC3490">
        <v>0</v>
      </c>
      <c r="AD3490">
        <v>0</v>
      </c>
      <c r="AE3490">
        <v>517.86625098599893</v>
      </c>
    </row>
    <row r="3491" spans="1:31" x14ac:dyDescent="0.25">
      <c r="A3491">
        <v>1902780</v>
      </c>
      <c r="B3491">
        <v>1</v>
      </c>
      <c r="C3491" t="s">
        <v>80</v>
      </c>
      <c r="D3491" t="s">
        <v>90</v>
      </c>
      <c r="E3491" t="s">
        <v>131</v>
      </c>
      <c r="F3491" t="s">
        <v>9973</v>
      </c>
      <c r="G3491" t="s">
        <v>133</v>
      </c>
      <c r="H3491" t="s">
        <v>134</v>
      </c>
      <c r="I3491" t="s">
        <v>135</v>
      </c>
      <c r="J3491" t="s">
        <v>136</v>
      </c>
      <c r="K3491" t="s">
        <v>137</v>
      </c>
      <c r="L3491" t="s">
        <v>9974</v>
      </c>
      <c r="M3491" t="s">
        <v>9975</v>
      </c>
      <c r="N3491">
        <v>1.2597222219999999</v>
      </c>
      <c r="O3491">
        <v>0</v>
      </c>
      <c r="P3491">
        <v>114</v>
      </c>
      <c r="Q3491">
        <v>0</v>
      </c>
      <c r="R3491">
        <v>0</v>
      </c>
      <c r="S3491">
        <v>0</v>
      </c>
      <c r="T3491">
        <v>11</v>
      </c>
      <c r="U3491">
        <v>0</v>
      </c>
      <c r="V3491">
        <v>0</v>
      </c>
      <c r="W3491">
        <v>0</v>
      </c>
      <c r="X3491">
        <v>39.229699869428792</v>
      </c>
      <c r="Y3491">
        <v>0</v>
      </c>
      <c r="Z3491">
        <v>0</v>
      </c>
      <c r="AA3491">
        <v>0</v>
      </c>
      <c r="AB3491">
        <v>26.103145535293756</v>
      </c>
      <c r="AC3491">
        <v>0</v>
      </c>
      <c r="AD3491">
        <v>0</v>
      </c>
      <c r="AE3491">
        <v>65.332845404722548</v>
      </c>
    </row>
    <row r="3492" spans="1:31" x14ac:dyDescent="0.25">
      <c r="A3492">
        <v>1902926</v>
      </c>
      <c r="B3492">
        <v>1</v>
      </c>
      <c r="C3492" t="s">
        <v>80</v>
      </c>
      <c r="D3492" t="s">
        <v>104</v>
      </c>
      <c r="E3492" t="s">
        <v>131</v>
      </c>
      <c r="F3492" t="s">
        <v>9976</v>
      </c>
      <c r="G3492" t="s">
        <v>133</v>
      </c>
      <c r="H3492" t="s">
        <v>134</v>
      </c>
      <c r="I3492" t="s">
        <v>135</v>
      </c>
      <c r="J3492" t="s">
        <v>136</v>
      </c>
      <c r="K3492" t="s">
        <v>137</v>
      </c>
      <c r="L3492" t="s">
        <v>9977</v>
      </c>
      <c r="M3492" t="s">
        <v>9978</v>
      </c>
      <c r="N3492">
        <v>2.733333333</v>
      </c>
      <c r="O3492">
        <v>0</v>
      </c>
      <c r="P3492">
        <v>5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2.1266823299840629</v>
      </c>
      <c r="Y3492">
        <v>0</v>
      </c>
      <c r="Z3492">
        <v>0</v>
      </c>
      <c r="AA3492">
        <v>0</v>
      </c>
      <c r="AB3492">
        <v>1.4325790266666666E-4</v>
      </c>
      <c r="AC3492">
        <v>0</v>
      </c>
      <c r="AD3492">
        <v>0</v>
      </c>
      <c r="AE3492">
        <v>2.1268255878867297</v>
      </c>
    </row>
    <row r="3493" spans="1:31" x14ac:dyDescent="0.25">
      <c r="A3493">
        <v>1902966</v>
      </c>
      <c r="B3493">
        <v>1</v>
      </c>
      <c r="C3493" t="s">
        <v>80</v>
      </c>
      <c r="D3493" t="s">
        <v>96</v>
      </c>
      <c r="E3493" t="s">
        <v>160</v>
      </c>
      <c r="F3493" t="s">
        <v>9979</v>
      </c>
      <c r="G3493" t="s">
        <v>162</v>
      </c>
      <c r="H3493" t="s">
        <v>134</v>
      </c>
      <c r="I3493" t="s">
        <v>135</v>
      </c>
      <c r="J3493" t="s">
        <v>136</v>
      </c>
      <c r="K3493" t="s">
        <v>137</v>
      </c>
      <c r="L3493" t="s">
        <v>9980</v>
      </c>
      <c r="M3493" t="s">
        <v>9981</v>
      </c>
      <c r="N3493">
        <v>8.3536111109999993</v>
      </c>
      <c r="O3493">
        <v>0</v>
      </c>
      <c r="P3493">
        <v>36</v>
      </c>
      <c r="Q3493">
        <v>0</v>
      </c>
      <c r="R3493">
        <v>1</v>
      </c>
      <c r="S3493">
        <v>0</v>
      </c>
      <c r="T3493">
        <v>7</v>
      </c>
      <c r="U3493">
        <v>0</v>
      </c>
      <c r="V3493">
        <v>0</v>
      </c>
      <c r="W3493">
        <v>0</v>
      </c>
      <c r="X3493">
        <v>532.57887565243016</v>
      </c>
      <c r="Y3493">
        <v>0</v>
      </c>
      <c r="Z3493">
        <v>2.3908634798351107</v>
      </c>
      <c r="AA3493">
        <v>0</v>
      </c>
      <c r="AB3493">
        <v>64.022799763342505</v>
      </c>
      <c r="AC3493">
        <v>0</v>
      </c>
      <c r="AD3493">
        <v>0</v>
      </c>
      <c r="AE3493">
        <v>598.99253889560782</v>
      </c>
    </row>
    <row r="3494" spans="1:31" x14ac:dyDescent="0.25">
      <c r="A3494">
        <v>1902717</v>
      </c>
      <c r="B3494">
        <v>1</v>
      </c>
      <c r="C3494" t="s">
        <v>81</v>
      </c>
      <c r="D3494" t="s">
        <v>121</v>
      </c>
      <c r="E3494" t="s">
        <v>131</v>
      </c>
      <c r="F3494" t="s">
        <v>9982</v>
      </c>
      <c r="G3494" t="s">
        <v>133</v>
      </c>
      <c r="H3494" t="s">
        <v>134</v>
      </c>
      <c r="I3494" t="s">
        <v>135</v>
      </c>
      <c r="J3494" t="s">
        <v>136</v>
      </c>
      <c r="K3494" t="s">
        <v>137</v>
      </c>
      <c r="L3494" t="s">
        <v>9983</v>
      </c>
      <c r="M3494" t="s">
        <v>9984</v>
      </c>
      <c r="N3494">
        <v>2.0480555549999999</v>
      </c>
      <c r="O3494">
        <v>0</v>
      </c>
      <c r="P3494">
        <v>12</v>
      </c>
      <c r="Q3494">
        <v>0</v>
      </c>
      <c r="R3494">
        <v>1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3.1459441185175248</v>
      </c>
      <c r="Y3494">
        <v>0</v>
      </c>
      <c r="Z3494">
        <v>0.22857550196631943</v>
      </c>
      <c r="AA3494">
        <v>0</v>
      </c>
      <c r="AB3494">
        <v>0</v>
      </c>
      <c r="AC3494">
        <v>0</v>
      </c>
      <c r="AD3494">
        <v>0</v>
      </c>
      <c r="AE3494">
        <v>3.3745196204838441</v>
      </c>
    </row>
    <row r="3495" spans="1:31" x14ac:dyDescent="0.25">
      <c r="A3495">
        <v>1902362</v>
      </c>
      <c r="B3495">
        <v>1</v>
      </c>
      <c r="C3495" t="s">
        <v>80</v>
      </c>
      <c r="D3495" t="s">
        <v>109</v>
      </c>
      <c r="E3495" t="s">
        <v>131</v>
      </c>
      <c r="F3495" t="s">
        <v>9985</v>
      </c>
      <c r="G3495" t="s">
        <v>133</v>
      </c>
      <c r="H3495" t="s">
        <v>134</v>
      </c>
      <c r="I3495" t="s">
        <v>135</v>
      </c>
      <c r="J3495" t="s">
        <v>136</v>
      </c>
      <c r="K3495" t="s">
        <v>137</v>
      </c>
      <c r="L3495" t="s">
        <v>9986</v>
      </c>
      <c r="M3495" t="s">
        <v>9987</v>
      </c>
      <c r="N3495">
        <v>0.85583333299999997</v>
      </c>
      <c r="O3495">
        <v>0</v>
      </c>
      <c r="P3495">
        <v>9</v>
      </c>
      <c r="Q3495">
        <v>0</v>
      </c>
      <c r="R3495">
        <v>1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1.0794517557698668</v>
      </c>
      <c r="Y3495">
        <v>0</v>
      </c>
      <c r="Z3495">
        <v>0.23366488725001505</v>
      </c>
      <c r="AA3495">
        <v>0</v>
      </c>
      <c r="AB3495">
        <v>0</v>
      </c>
      <c r="AC3495">
        <v>0</v>
      </c>
      <c r="AD3495">
        <v>0</v>
      </c>
      <c r="AE3495">
        <v>1.313116643019882</v>
      </c>
    </row>
    <row r="3496" spans="1:31" x14ac:dyDescent="0.25">
      <c r="A3496">
        <v>1902671</v>
      </c>
      <c r="B3496">
        <v>1</v>
      </c>
      <c r="C3496" t="s">
        <v>81</v>
      </c>
      <c r="D3496" t="s">
        <v>123</v>
      </c>
      <c r="E3496" t="s">
        <v>131</v>
      </c>
      <c r="F3496" t="s">
        <v>8810</v>
      </c>
      <c r="G3496" t="s">
        <v>133</v>
      </c>
      <c r="H3496" t="s">
        <v>134</v>
      </c>
      <c r="I3496" t="s">
        <v>135</v>
      </c>
      <c r="J3496" t="s">
        <v>136</v>
      </c>
      <c r="K3496" t="s">
        <v>137</v>
      </c>
      <c r="L3496" t="s">
        <v>9988</v>
      </c>
      <c r="M3496" t="s">
        <v>9989</v>
      </c>
      <c r="N3496">
        <v>2.6527777769999998</v>
      </c>
      <c r="O3496">
        <v>0</v>
      </c>
      <c r="P3496">
        <v>67</v>
      </c>
      <c r="Q3496">
        <v>0</v>
      </c>
      <c r="R3496">
        <v>0</v>
      </c>
      <c r="S3496">
        <v>0</v>
      </c>
      <c r="T3496">
        <v>15</v>
      </c>
      <c r="U3496">
        <v>0</v>
      </c>
      <c r="V3496">
        <v>0</v>
      </c>
      <c r="W3496">
        <v>0</v>
      </c>
      <c r="X3496">
        <v>42.687117151495578</v>
      </c>
      <c r="Y3496">
        <v>0</v>
      </c>
      <c r="Z3496">
        <v>0</v>
      </c>
      <c r="AA3496">
        <v>0</v>
      </c>
      <c r="AB3496">
        <v>28.403605257590289</v>
      </c>
      <c r="AC3496">
        <v>0</v>
      </c>
      <c r="AD3496">
        <v>0</v>
      </c>
      <c r="AE3496">
        <v>71.09072240908587</v>
      </c>
    </row>
    <row r="3497" spans="1:31" x14ac:dyDescent="0.25">
      <c r="A3497">
        <v>1902525</v>
      </c>
      <c r="B3497">
        <v>1</v>
      </c>
      <c r="C3497" t="s">
        <v>80</v>
      </c>
      <c r="D3497" t="s">
        <v>87</v>
      </c>
      <c r="E3497" t="s">
        <v>140</v>
      </c>
      <c r="F3497" t="s">
        <v>9990</v>
      </c>
      <c r="G3497" t="s">
        <v>342</v>
      </c>
      <c r="H3497" t="s">
        <v>134</v>
      </c>
      <c r="I3497" t="s">
        <v>135</v>
      </c>
      <c r="J3497" t="s">
        <v>136</v>
      </c>
      <c r="K3497" t="s">
        <v>137</v>
      </c>
      <c r="L3497" t="s">
        <v>9991</v>
      </c>
      <c r="M3497" t="s">
        <v>9992</v>
      </c>
      <c r="N3497">
        <v>1.365555555</v>
      </c>
      <c r="O3497">
        <v>0</v>
      </c>
      <c r="P3497">
        <v>9</v>
      </c>
      <c r="Q3497">
        <v>0</v>
      </c>
      <c r="R3497">
        <v>0</v>
      </c>
      <c r="S3497">
        <v>0</v>
      </c>
      <c r="T3497">
        <v>2</v>
      </c>
      <c r="U3497">
        <v>0</v>
      </c>
      <c r="V3497">
        <v>0</v>
      </c>
      <c r="W3497">
        <v>0</v>
      </c>
      <c r="X3497">
        <v>3.3977869405410659</v>
      </c>
      <c r="Y3497">
        <v>0</v>
      </c>
      <c r="Z3497">
        <v>0</v>
      </c>
      <c r="AA3497">
        <v>0</v>
      </c>
      <c r="AB3497">
        <v>6.5392049877535339</v>
      </c>
      <c r="AC3497">
        <v>0</v>
      </c>
      <c r="AD3497">
        <v>0</v>
      </c>
      <c r="AE3497">
        <v>9.9369919282945993</v>
      </c>
    </row>
    <row r="3498" spans="1:31" x14ac:dyDescent="0.25">
      <c r="A3498">
        <v>1902611</v>
      </c>
      <c r="B3498">
        <v>1</v>
      </c>
      <c r="C3498" t="s">
        <v>80</v>
      </c>
      <c r="D3498" t="s">
        <v>99</v>
      </c>
      <c r="E3498" t="s">
        <v>140</v>
      </c>
      <c r="F3498" t="s">
        <v>9993</v>
      </c>
      <c r="G3498" t="s">
        <v>217</v>
      </c>
      <c r="H3498" t="s">
        <v>134</v>
      </c>
      <c r="I3498" t="s">
        <v>135</v>
      </c>
      <c r="J3498" t="s">
        <v>136</v>
      </c>
      <c r="K3498" t="s">
        <v>137</v>
      </c>
      <c r="L3498" t="s">
        <v>9994</v>
      </c>
      <c r="M3498" t="s">
        <v>9995</v>
      </c>
      <c r="N3498">
        <v>6.2811111110000004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1.4998873270248589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1.4998873270248589</v>
      </c>
    </row>
    <row r="3499" spans="1:31" x14ac:dyDescent="0.25">
      <c r="A3499">
        <v>1902465</v>
      </c>
      <c r="B3499">
        <v>1</v>
      </c>
      <c r="C3499" t="s">
        <v>80</v>
      </c>
      <c r="D3499" t="s">
        <v>83</v>
      </c>
      <c r="E3499" t="s">
        <v>140</v>
      </c>
      <c r="F3499" t="s">
        <v>9996</v>
      </c>
      <c r="G3499" t="s">
        <v>342</v>
      </c>
      <c r="H3499" t="s">
        <v>134</v>
      </c>
      <c r="I3499" t="s">
        <v>135</v>
      </c>
      <c r="J3499" t="s">
        <v>136</v>
      </c>
      <c r="K3499" t="s">
        <v>137</v>
      </c>
      <c r="L3499" t="s">
        <v>9997</v>
      </c>
      <c r="M3499" t="s">
        <v>9998</v>
      </c>
      <c r="N3499">
        <v>4.5033333329999996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1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2.5544396856962501E-2</v>
      </c>
      <c r="AC3499">
        <v>0</v>
      </c>
      <c r="AD3499">
        <v>0</v>
      </c>
      <c r="AE3499">
        <v>2.5544396856962501E-2</v>
      </c>
    </row>
    <row r="3500" spans="1:31" x14ac:dyDescent="0.25">
      <c r="A3500">
        <v>1902176</v>
      </c>
      <c r="B3500">
        <v>1</v>
      </c>
      <c r="C3500" t="s">
        <v>80</v>
      </c>
      <c r="D3500" t="s">
        <v>108</v>
      </c>
      <c r="E3500" t="s">
        <v>131</v>
      </c>
      <c r="F3500" t="s">
        <v>6657</v>
      </c>
      <c r="G3500" t="s">
        <v>133</v>
      </c>
      <c r="H3500" t="s">
        <v>134</v>
      </c>
      <c r="I3500" t="s">
        <v>135</v>
      </c>
      <c r="J3500" t="s">
        <v>136</v>
      </c>
      <c r="K3500" t="s">
        <v>137</v>
      </c>
      <c r="L3500" t="s">
        <v>9999</v>
      </c>
      <c r="M3500" t="s">
        <v>10000</v>
      </c>
      <c r="N3500">
        <v>0.42805555499999998</v>
      </c>
      <c r="O3500">
        <v>0</v>
      </c>
      <c r="P3500">
        <v>135</v>
      </c>
      <c r="Q3500">
        <v>0</v>
      </c>
      <c r="R3500">
        <v>0</v>
      </c>
      <c r="S3500">
        <v>0</v>
      </c>
      <c r="T3500">
        <v>34</v>
      </c>
      <c r="U3500">
        <v>0</v>
      </c>
      <c r="V3500">
        <v>0</v>
      </c>
      <c r="W3500">
        <v>0</v>
      </c>
      <c r="X3500">
        <v>13.688355339119227</v>
      </c>
      <c r="Y3500">
        <v>0</v>
      </c>
      <c r="Z3500">
        <v>0</v>
      </c>
      <c r="AA3500">
        <v>0</v>
      </c>
      <c r="AB3500">
        <v>11.867959985880903</v>
      </c>
      <c r="AC3500">
        <v>0</v>
      </c>
      <c r="AD3500">
        <v>0</v>
      </c>
      <c r="AE3500">
        <v>25.556315325000128</v>
      </c>
    </row>
    <row r="3501" spans="1:31" x14ac:dyDescent="0.25">
      <c r="A3501">
        <v>1902863</v>
      </c>
      <c r="B3501">
        <v>1</v>
      </c>
      <c r="C3501" t="s">
        <v>81</v>
      </c>
      <c r="D3501" t="s">
        <v>123</v>
      </c>
      <c r="E3501" t="s">
        <v>149</v>
      </c>
      <c r="F3501" t="s">
        <v>10001</v>
      </c>
      <c r="G3501" t="s">
        <v>151</v>
      </c>
      <c r="H3501" t="s">
        <v>134</v>
      </c>
      <c r="I3501" t="s">
        <v>135</v>
      </c>
      <c r="J3501" t="s">
        <v>136</v>
      </c>
      <c r="K3501" t="s">
        <v>137</v>
      </c>
      <c r="L3501" t="s">
        <v>10002</v>
      </c>
      <c r="M3501" t="s">
        <v>10003</v>
      </c>
      <c r="N3501">
        <v>2.997222222</v>
      </c>
      <c r="O3501">
        <v>0</v>
      </c>
      <c r="P3501">
        <v>130</v>
      </c>
      <c r="Q3501">
        <v>0</v>
      </c>
      <c r="R3501">
        <v>9</v>
      </c>
      <c r="S3501">
        <v>0</v>
      </c>
      <c r="T3501">
        <v>6</v>
      </c>
      <c r="U3501">
        <v>0</v>
      </c>
      <c r="V3501">
        <v>0</v>
      </c>
      <c r="W3501">
        <v>0</v>
      </c>
      <c r="X3501">
        <v>110.01695203273405</v>
      </c>
      <c r="Y3501">
        <v>0</v>
      </c>
      <c r="Z3501">
        <v>11.591709266780208</v>
      </c>
      <c r="AA3501">
        <v>0</v>
      </c>
      <c r="AB3501">
        <v>7.5999215490857788</v>
      </c>
      <c r="AC3501">
        <v>0</v>
      </c>
      <c r="AD3501">
        <v>0</v>
      </c>
      <c r="AE3501">
        <v>129.20858284860006</v>
      </c>
    </row>
    <row r="3502" spans="1:31" x14ac:dyDescent="0.25">
      <c r="A3502">
        <v>1902485</v>
      </c>
      <c r="B3502">
        <v>1</v>
      </c>
      <c r="C3502" t="s">
        <v>80</v>
      </c>
      <c r="D3502" t="s">
        <v>89</v>
      </c>
      <c r="E3502" t="s">
        <v>160</v>
      </c>
      <c r="F3502" t="s">
        <v>10004</v>
      </c>
      <c r="G3502" t="s">
        <v>362</v>
      </c>
      <c r="H3502" t="s">
        <v>134</v>
      </c>
      <c r="I3502" t="s">
        <v>135</v>
      </c>
      <c r="J3502" t="s">
        <v>3</v>
      </c>
      <c r="K3502" t="s">
        <v>137</v>
      </c>
      <c r="L3502" t="s">
        <v>10005</v>
      </c>
      <c r="M3502" t="s">
        <v>10006</v>
      </c>
      <c r="N3502">
        <v>4.011666666</v>
      </c>
      <c r="O3502">
        <v>0</v>
      </c>
      <c r="P3502">
        <v>27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49.608045273389301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49.608045273389301</v>
      </c>
    </row>
    <row r="3503" spans="1:31" x14ac:dyDescent="0.25">
      <c r="A3503">
        <v>1902342</v>
      </c>
      <c r="B3503">
        <v>1</v>
      </c>
      <c r="C3503" t="s">
        <v>80</v>
      </c>
      <c r="D3503" t="s">
        <v>101</v>
      </c>
      <c r="E3503" t="s">
        <v>131</v>
      </c>
      <c r="F3503" t="s">
        <v>8544</v>
      </c>
      <c r="G3503" t="s">
        <v>133</v>
      </c>
      <c r="H3503" t="s">
        <v>134</v>
      </c>
      <c r="I3503" t="s">
        <v>135</v>
      </c>
      <c r="J3503" t="s">
        <v>136</v>
      </c>
      <c r="K3503" t="s">
        <v>137</v>
      </c>
      <c r="L3503" t="s">
        <v>10007</v>
      </c>
      <c r="M3503" t="s">
        <v>10008</v>
      </c>
      <c r="N3503">
        <v>1.278888888</v>
      </c>
      <c r="O3503">
        <v>0</v>
      </c>
      <c r="P3503">
        <v>77</v>
      </c>
      <c r="Q3503">
        <v>0</v>
      </c>
      <c r="R3503">
        <v>0</v>
      </c>
      <c r="S3503">
        <v>0</v>
      </c>
      <c r="T3503">
        <v>15</v>
      </c>
      <c r="U3503">
        <v>0</v>
      </c>
      <c r="V3503">
        <v>0</v>
      </c>
      <c r="W3503">
        <v>0</v>
      </c>
      <c r="X3503">
        <v>26.482253863117744</v>
      </c>
      <c r="Y3503">
        <v>0</v>
      </c>
      <c r="Z3503">
        <v>0</v>
      </c>
      <c r="AA3503">
        <v>0</v>
      </c>
      <c r="AB3503">
        <v>32.718720282919833</v>
      </c>
      <c r="AC3503">
        <v>0</v>
      </c>
      <c r="AD3503">
        <v>0</v>
      </c>
      <c r="AE3503">
        <v>59.200974146037581</v>
      </c>
    </row>
    <row r="3504" spans="1:31" x14ac:dyDescent="0.25">
      <c r="A3504">
        <v>1902697</v>
      </c>
      <c r="B3504">
        <v>1</v>
      </c>
      <c r="C3504" t="s">
        <v>80</v>
      </c>
      <c r="D3504" t="s">
        <v>104</v>
      </c>
      <c r="E3504" t="s">
        <v>131</v>
      </c>
      <c r="F3504" t="s">
        <v>10009</v>
      </c>
      <c r="G3504" t="s">
        <v>133</v>
      </c>
      <c r="H3504" t="s">
        <v>134</v>
      </c>
      <c r="I3504" t="s">
        <v>135</v>
      </c>
      <c r="J3504" t="s">
        <v>136</v>
      </c>
      <c r="K3504" t="s">
        <v>137</v>
      </c>
      <c r="L3504" t="s">
        <v>10010</v>
      </c>
      <c r="M3504" t="s">
        <v>10011</v>
      </c>
      <c r="N3504">
        <v>4.1666666660000002</v>
      </c>
      <c r="O3504">
        <v>0</v>
      </c>
      <c r="P3504">
        <v>9</v>
      </c>
      <c r="Q3504">
        <v>0</v>
      </c>
      <c r="R3504">
        <v>1</v>
      </c>
      <c r="S3504">
        <v>0</v>
      </c>
      <c r="T3504">
        <v>9</v>
      </c>
      <c r="U3504">
        <v>0</v>
      </c>
      <c r="V3504">
        <v>0</v>
      </c>
      <c r="W3504">
        <v>0</v>
      </c>
      <c r="X3504">
        <v>10.464644441203285</v>
      </c>
      <c r="Y3504">
        <v>0</v>
      </c>
      <c r="Z3504">
        <v>2.0223121536736826</v>
      </c>
      <c r="AA3504">
        <v>0</v>
      </c>
      <c r="AB3504">
        <v>28.590964697337064</v>
      </c>
      <c r="AC3504">
        <v>0</v>
      </c>
      <c r="AD3504">
        <v>0</v>
      </c>
      <c r="AE3504">
        <v>41.077921292214029</v>
      </c>
    </row>
    <row r="3505" spans="1:31" x14ac:dyDescent="0.25">
      <c r="A3505">
        <v>1902654</v>
      </c>
      <c r="B3505">
        <v>1</v>
      </c>
      <c r="C3505" t="s">
        <v>81</v>
      </c>
      <c r="D3505" t="s">
        <v>118</v>
      </c>
      <c r="E3505" t="s">
        <v>131</v>
      </c>
      <c r="F3505" t="s">
        <v>6742</v>
      </c>
      <c r="G3505" t="s">
        <v>133</v>
      </c>
      <c r="H3505" t="s">
        <v>134</v>
      </c>
      <c r="I3505" t="s">
        <v>135</v>
      </c>
      <c r="J3505" t="s">
        <v>136</v>
      </c>
      <c r="K3505" t="s">
        <v>137</v>
      </c>
      <c r="L3505" t="s">
        <v>10012</v>
      </c>
      <c r="M3505" t="s">
        <v>10013</v>
      </c>
      <c r="N3505">
        <v>0.80888888800000003</v>
      </c>
      <c r="O3505">
        <v>0</v>
      </c>
      <c r="P3505">
        <v>15</v>
      </c>
      <c r="Q3505">
        <v>0</v>
      </c>
      <c r="R3505">
        <v>1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4.3050583270660621</v>
      </c>
      <c r="Y3505">
        <v>0</v>
      </c>
      <c r="Z3505">
        <v>2.3999781131516089</v>
      </c>
      <c r="AA3505">
        <v>0</v>
      </c>
      <c r="AB3505">
        <v>0</v>
      </c>
      <c r="AC3505">
        <v>0</v>
      </c>
      <c r="AD3505">
        <v>0</v>
      </c>
      <c r="AE3505">
        <v>6.705036440217671</v>
      </c>
    </row>
    <row r="3506" spans="1:31" x14ac:dyDescent="0.25">
      <c r="A3506">
        <v>1902883</v>
      </c>
      <c r="B3506">
        <v>1</v>
      </c>
      <c r="C3506" t="s">
        <v>80</v>
      </c>
      <c r="D3506" t="s">
        <v>105</v>
      </c>
      <c r="E3506" t="s">
        <v>131</v>
      </c>
      <c r="F3506" t="s">
        <v>9603</v>
      </c>
      <c r="G3506" t="s">
        <v>133</v>
      </c>
      <c r="H3506" t="s">
        <v>134</v>
      </c>
      <c r="I3506" t="s">
        <v>135</v>
      </c>
      <c r="J3506" t="s">
        <v>136</v>
      </c>
      <c r="K3506" t="s">
        <v>137</v>
      </c>
      <c r="L3506" t="s">
        <v>10014</v>
      </c>
      <c r="M3506" t="s">
        <v>10015</v>
      </c>
      <c r="N3506">
        <v>1.125555555</v>
      </c>
      <c r="O3506">
        <v>0</v>
      </c>
      <c r="P3506">
        <v>87</v>
      </c>
      <c r="Q3506">
        <v>0</v>
      </c>
      <c r="R3506">
        <v>0</v>
      </c>
      <c r="S3506">
        <v>0</v>
      </c>
      <c r="T3506">
        <v>10</v>
      </c>
      <c r="U3506">
        <v>0</v>
      </c>
      <c r="V3506">
        <v>0</v>
      </c>
      <c r="W3506">
        <v>0</v>
      </c>
      <c r="X3506">
        <v>32.505209416132601</v>
      </c>
      <c r="Y3506">
        <v>0</v>
      </c>
      <c r="Z3506">
        <v>0</v>
      </c>
      <c r="AA3506">
        <v>0</v>
      </c>
      <c r="AB3506">
        <v>14.186691290039567</v>
      </c>
      <c r="AC3506">
        <v>0</v>
      </c>
      <c r="AD3506">
        <v>0</v>
      </c>
      <c r="AE3506">
        <v>46.69190070617217</v>
      </c>
    </row>
    <row r="3507" spans="1:31" x14ac:dyDescent="0.25">
      <c r="A3507">
        <v>1902634</v>
      </c>
      <c r="B3507">
        <v>1</v>
      </c>
      <c r="C3507" t="s">
        <v>80</v>
      </c>
      <c r="D3507" t="s">
        <v>82</v>
      </c>
      <c r="E3507" t="s">
        <v>140</v>
      </c>
      <c r="F3507" t="s">
        <v>10016</v>
      </c>
      <c r="G3507" t="s">
        <v>146</v>
      </c>
      <c r="H3507" t="s">
        <v>134</v>
      </c>
      <c r="I3507" t="s">
        <v>135</v>
      </c>
      <c r="J3507" t="s">
        <v>136</v>
      </c>
      <c r="K3507" t="s">
        <v>137</v>
      </c>
      <c r="L3507" t="s">
        <v>10017</v>
      </c>
      <c r="M3507" t="s">
        <v>10018</v>
      </c>
      <c r="N3507">
        <v>1.520277777</v>
      </c>
      <c r="O3507">
        <v>0</v>
      </c>
      <c r="P3507">
        <v>3</v>
      </c>
      <c r="Q3507">
        <v>0</v>
      </c>
      <c r="R3507">
        <v>0</v>
      </c>
      <c r="S3507">
        <v>0</v>
      </c>
      <c r="T3507">
        <v>3</v>
      </c>
      <c r="U3507">
        <v>0</v>
      </c>
      <c r="V3507">
        <v>0</v>
      </c>
      <c r="W3507">
        <v>0</v>
      </c>
      <c r="X3507">
        <v>4.0465604190666671</v>
      </c>
      <c r="Y3507">
        <v>0</v>
      </c>
      <c r="Z3507">
        <v>0</v>
      </c>
      <c r="AA3507">
        <v>0</v>
      </c>
      <c r="AB3507">
        <v>19.205218311917506</v>
      </c>
      <c r="AC3507">
        <v>0</v>
      </c>
      <c r="AD3507">
        <v>0</v>
      </c>
      <c r="AE3507">
        <v>23.251778730984171</v>
      </c>
    </row>
    <row r="3508" spans="1:31" x14ac:dyDescent="0.25">
      <c r="A3508">
        <v>1902989</v>
      </c>
      <c r="B3508">
        <v>1</v>
      </c>
      <c r="C3508" t="s">
        <v>80</v>
      </c>
      <c r="D3508" t="s">
        <v>87</v>
      </c>
      <c r="E3508" t="s">
        <v>149</v>
      </c>
      <c r="F3508" t="s">
        <v>8987</v>
      </c>
      <c r="G3508" t="s">
        <v>151</v>
      </c>
      <c r="H3508" t="s">
        <v>134</v>
      </c>
      <c r="I3508" t="s">
        <v>135</v>
      </c>
      <c r="J3508" t="s">
        <v>136</v>
      </c>
      <c r="K3508" t="s">
        <v>137</v>
      </c>
      <c r="L3508" t="s">
        <v>10019</v>
      </c>
      <c r="M3508" t="s">
        <v>10020</v>
      </c>
      <c r="N3508">
        <v>4.2030555549999997</v>
      </c>
      <c r="O3508">
        <v>0</v>
      </c>
      <c r="P3508">
        <v>645</v>
      </c>
      <c r="Q3508">
        <v>0</v>
      </c>
      <c r="R3508">
        <v>0</v>
      </c>
      <c r="S3508">
        <v>0</v>
      </c>
      <c r="T3508">
        <v>46</v>
      </c>
      <c r="U3508">
        <v>0</v>
      </c>
      <c r="V3508">
        <v>0</v>
      </c>
      <c r="W3508">
        <v>0</v>
      </c>
      <c r="X3508">
        <v>796.63229083669637</v>
      </c>
      <c r="Y3508">
        <v>0</v>
      </c>
      <c r="Z3508">
        <v>0</v>
      </c>
      <c r="AA3508">
        <v>0</v>
      </c>
      <c r="AB3508">
        <v>171.08792015402096</v>
      </c>
      <c r="AC3508">
        <v>0</v>
      </c>
      <c r="AD3508">
        <v>0</v>
      </c>
      <c r="AE3508">
        <v>967.72021099071731</v>
      </c>
    </row>
    <row r="3509" spans="1:31" x14ac:dyDescent="0.25">
      <c r="A3509">
        <v>1903026</v>
      </c>
      <c r="B3509">
        <v>1</v>
      </c>
      <c r="C3509" t="s">
        <v>80</v>
      </c>
      <c r="D3509" t="s">
        <v>85</v>
      </c>
      <c r="E3509" t="s">
        <v>131</v>
      </c>
      <c r="F3509" t="s">
        <v>10021</v>
      </c>
      <c r="G3509" t="s">
        <v>291</v>
      </c>
      <c r="H3509" t="s">
        <v>134</v>
      </c>
      <c r="I3509" t="s">
        <v>135</v>
      </c>
      <c r="J3509" t="s">
        <v>136</v>
      </c>
      <c r="K3509" t="s">
        <v>137</v>
      </c>
      <c r="L3509" t="s">
        <v>10022</v>
      </c>
      <c r="M3509" t="s">
        <v>10023</v>
      </c>
      <c r="N3509">
        <v>4.1672222220000004</v>
      </c>
      <c r="O3509">
        <v>0</v>
      </c>
      <c r="P3509">
        <v>432</v>
      </c>
      <c r="Q3509">
        <v>0</v>
      </c>
      <c r="R3509">
        <v>0</v>
      </c>
      <c r="S3509">
        <v>0</v>
      </c>
      <c r="T3509">
        <v>22</v>
      </c>
      <c r="U3509">
        <v>0</v>
      </c>
      <c r="V3509">
        <v>2</v>
      </c>
      <c r="W3509">
        <v>0</v>
      </c>
      <c r="X3509">
        <v>563.26106141554101</v>
      </c>
      <c r="Y3509">
        <v>0</v>
      </c>
      <c r="Z3509">
        <v>0</v>
      </c>
      <c r="AA3509">
        <v>0</v>
      </c>
      <c r="AB3509">
        <v>74.921663010299966</v>
      </c>
      <c r="AC3509">
        <v>0</v>
      </c>
      <c r="AD3509">
        <v>33.839399032177077</v>
      </c>
      <c r="AE3509">
        <v>672.02212345801809</v>
      </c>
    </row>
    <row r="3510" spans="1:31" x14ac:dyDescent="0.25">
      <c r="A3510">
        <v>1902256</v>
      </c>
      <c r="B3510">
        <v>1</v>
      </c>
      <c r="C3510" t="s">
        <v>80</v>
      </c>
      <c r="D3510" t="s">
        <v>103</v>
      </c>
      <c r="E3510" t="s">
        <v>149</v>
      </c>
      <c r="F3510" t="s">
        <v>10024</v>
      </c>
      <c r="G3510" t="s">
        <v>487</v>
      </c>
      <c r="H3510" t="s">
        <v>134</v>
      </c>
      <c r="I3510" t="s">
        <v>135</v>
      </c>
      <c r="J3510" t="s">
        <v>136</v>
      </c>
      <c r="K3510" t="s">
        <v>137</v>
      </c>
      <c r="L3510" t="s">
        <v>10025</v>
      </c>
      <c r="M3510" t="s">
        <v>10026</v>
      </c>
      <c r="N3510">
        <v>1.3958333329999999</v>
      </c>
      <c r="O3510">
        <v>0</v>
      </c>
      <c r="P3510">
        <v>957</v>
      </c>
      <c r="Q3510">
        <v>0</v>
      </c>
      <c r="R3510">
        <v>0</v>
      </c>
      <c r="S3510">
        <v>0</v>
      </c>
      <c r="T3510">
        <v>52</v>
      </c>
      <c r="U3510">
        <v>0</v>
      </c>
      <c r="V3510">
        <v>0</v>
      </c>
      <c r="W3510">
        <v>0</v>
      </c>
      <c r="X3510">
        <v>395.24862246013043</v>
      </c>
      <c r="Y3510">
        <v>0</v>
      </c>
      <c r="Z3510">
        <v>0</v>
      </c>
      <c r="AA3510">
        <v>0</v>
      </c>
      <c r="AB3510">
        <v>111.81469170118417</v>
      </c>
      <c r="AC3510">
        <v>0</v>
      </c>
      <c r="AD3510">
        <v>0</v>
      </c>
      <c r="AE3510">
        <v>507.06331416131462</v>
      </c>
    </row>
    <row r="3511" spans="1:31" x14ac:dyDescent="0.25">
      <c r="A3511">
        <v>1902050</v>
      </c>
      <c r="B3511">
        <v>1</v>
      </c>
      <c r="C3511" t="s">
        <v>81</v>
      </c>
      <c r="D3511" t="s">
        <v>123</v>
      </c>
      <c r="E3511" t="s">
        <v>220</v>
      </c>
      <c r="F3511" t="s">
        <v>10027</v>
      </c>
      <c r="G3511" t="s">
        <v>156</v>
      </c>
      <c r="H3511" t="s">
        <v>157</v>
      </c>
      <c r="I3511" t="s">
        <v>135</v>
      </c>
      <c r="J3511" t="s">
        <v>136</v>
      </c>
      <c r="K3511" t="s">
        <v>137</v>
      </c>
      <c r="L3511" t="s">
        <v>10028</v>
      </c>
      <c r="M3511" t="s">
        <v>10029</v>
      </c>
      <c r="N3511">
        <v>12.120277777</v>
      </c>
      <c r="O3511">
        <v>0</v>
      </c>
      <c r="P3511">
        <v>4</v>
      </c>
      <c r="Q3511">
        <v>1</v>
      </c>
      <c r="R3511">
        <v>128</v>
      </c>
      <c r="S3511">
        <v>0</v>
      </c>
      <c r="T3511">
        <v>8</v>
      </c>
      <c r="U3511">
        <v>0</v>
      </c>
      <c r="V3511">
        <v>0</v>
      </c>
      <c r="W3511">
        <v>0</v>
      </c>
      <c r="X3511">
        <v>20.70258131220881</v>
      </c>
      <c r="Y3511">
        <v>29.071349092715025</v>
      </c>
      <c r="Z3511">
        <v>2646.5698277709143</v>
      </c>
      <c r="AA3511">
        <v>0</v>
      </c>
      <c r="AB3511">
        <v>83.760500927681079</v>
      </c>
      <c r="AC3511">
        <v>0</v>
      </c>
      <c r="AD3511">
        <v>0</v>
      </c>
      <c r="AE3511">
        <v>2780.1042591035193</v>
      </c>
    </row>
    <row r="3512" spans="1:31" x14ac:dyDescent="0.25">
      <c r="A3512">
        <v>1902299</v>
      </c>
      <c r="B3512">
        <v>1</v>
      </c>
      <c r="C3512" t="s">
        <v>80</v>
      </c>
      <c r="D3512" t="s">
        <v>83</v>
      </c>
      <c r="E3512" t="s">
        <v>140</v>
      </c>
      <c r="F3512" t="s">
        <v>10030</v>
      </c>
      <c r="G3512" t="s">
        <v>217</v>
      </c>
      <c r="H3512" t="s">
        <v>134</v>
      </c>
      <c r="I3512" t="s">
        <v>135</v>
      </c>
      <c r="J3512" t="s">
        <v>136</v>
      </c>
      <c r="K3512" t="s">
        <v>137</v>
      </c>
      <c r="L3512" t="s">
        <v>10031</v>
      </c>
      <c r="M3512" t="s">
        <v>10032</v>
      </c>
      <c r="N3512">
        <v>2.9511111109999999</v>
      </c>
      <c r="O3512">
        <v>0</v>
      </c>
      <c r="P3512">
        <v>4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2.0770069251807266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2.0770069251807266</v>
      </c>
    </row>
    <row r="3513" spans="1:31" x14ac:dyDescent="0.25">
      <c r="A3513">
        <v>1902548</v>
      </c>
      <c r="B3513">
        <v>1</v>
      </c>
      <c r="C3513" t="s">
        <v>80</v>
      </c>
      <c r="D3513" t="s">
        <v>94</v>
      </c>
      <c r="E3513" t="s">
        <v>154</v>
      </c>
      <c r="F3513" t="s">
        <v>10033</v>
      </c>
      <c r="G3513" t="s">
        <v>156</v>
      </c>
      <c r="H3513" t="s">
        <v>157</v>
      </c>
      <c r="I3513" t="s">
        <v>135</v>
      </c>
      <c r="J3513" t="s">
        <v>136</v>
      </c>
      <c r="K3513" t="s">
        <v>137</v>
      </c>
      <c r="L3513" t="s">
        <v>10034</v>
      </c>
      <c r="M3513" t="s">
        <v>10035</v>
      </c>
      <c r="N3513">
        <v>5.4161111110000002</v>
      </c>
      <c r="O3513">
        <v>3</v>
      </c>
      <c r="P3513">
        <v>333</v>
      </c>
      <c r="Q3513">
        <v>13</v>
      </c>
      <c r="R3513">
        <v>11</v>
      </c>
      <c r="S3513">
        <v>3</v>
      </c>
      <c r="T3513">
        <v>28</v>
      </c>
      <c r="U3513">
        <v>0</v>
      </c>
      <c r="V3513">
        <v>0</v>
      </c>
      <c r="W3513">
        <v>53.161535665511153</v>
      </c>
      <c r="X3513">
        <v>249.95320227869976</v>
      </c>
      <c r="Y3513">
        <v>478.23813127478286</v>
      </c>
      <c r="Z3513">
        <v>70.862244744737637</v>
      </c>
      <c r="AA3513">
        <v>69.217882632558428</v>
      </c>
      <c r="AB3513">
        <v>82.634321703827993</v>
      </c>
      <c r="AC3513">
        <v>0</v>
      </c>
      <c r="AD3513">
        <v>0</v>
      </c>
      <c r="AE3513">
        <v>1004.0673183001177</v>
      </c>
    </row>
    <row r="3514" spans="1:31" x14ac:dyDescent="0.25">
      <c r="A3514">
        <v>1902199</v>
      </c>
      <c r="B3514">
        <v>1</v>
      </c>
      <c r="C3514" t="s">
        <v>80</v>
      </c>
      <c r="D3514" t="s">
        <v>103</v>
      </c>
      <c r="E3514" t="s">
        <v>190</v>
      </c>
      <c r="F3514" t="s">
        <v>10036</v>
      </c>
      <c r="G3514" t="s">
        <v>156</v>
      </c>
      <c r="H3514" t="s">
        <v>157</v>
      </c>
      <c r="I3514" t="s">
        <v>135</v>
      </c>
      <c r="J3514" t="s">
        <v>136</v>
      </c>
      <c r="K3514" t="s">
        <v>137</v>
      </c>
      <c r="L3514" t="s">
        <v>10037</v>
      </c>
      <c r="M3514" t="s">
        <v>10038</v>
      </c>
      <c r="N3514">
        <v>1.352222222</v>
      </c>
      <c r="O3514">
        <v>0</v>
      </c>
      <c r="P3514">
        <v>116</v>
      </c>
      <c r="Q3514">
        <v>0</v>
      </c>
      <c r="R3514">
        <v>0</v>
      </c>
      <c r="S3514">
        <v>1</v>
      </c>
      <c r="T3514">
        <v>5</v>
      </c>
      <c r="U3514">
        <v>0</v>
      </c>
      <c r="V3514">
        <v>0</v>
      </c>
      <c r="W3514">
        <v>0</v>
      </c>
      <c r="X3514">
        <v>40.64042991527333</v>
      </c>
      <c r="Y3514">
        <v>0</v>
      </c>
      <c r="Z3514">
        <v>0</v>
      </c>
      <c r="AA3514">
        <v>20.276657227463552</v>
      </c>
      <c r="AB3514">
        <v>4.7379370912360175</v>
      </c>
      <c r="AC3514">
        <v>0</v>
      </c>
      <c r="AD3514">
        <v>0</v>
      </c>
      <c r="AE3514">
        <v>65.655024233972895</v>
      </c>
    </row>
    <row r="3515" spans="1:31" x14ac:dyDescent="0.25">
      <c r="A3515">
        <v>1902691</v>
      </c>
      <c r="B3515">
        <v>1</v>
      </c>
      <c r="C3515" t="s">
        <v>80</v>
      </c>
      <c r="D3515" t="s">
        <v>105</v>
      </c>
      <c r="E3515" t="s">
        <v>190</v>
      </c>
      <c r="F3515" t="s">
        <v>10039</v>
      </c>
      <c r="G3515" t="s">
        <v>241</v>
      </c>
      <c r="H3515" t="s">
        <v>157</v>
      </c>
      <c r="I3515" t="s">
        <v>135</v>
      </c>
      <c r="J3515" t="s">
        <v>136</v>
      </c>
      <c r="K3515" t="s">
        <v>137</v>
      </c>
      <c r="L3515" t="s">
        <v>10040</v>
      </c>
      <c r="M3515" t="s">
        <v>10041</v>
      </c>
      <c r="N3515">
        <v>1.6274999999999999</v>
      </c>
      <c r="O3515">
        <v>0</v>
      </c>
      <c r="P3515">
        <v>2</v>
      </c>
      <c r="Q3515">
        <v>0</v>
      </c>
      <c r="R3515">
        <v>2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1.6798809873365976</v>
      </c>
      <c r="Y3515">
        <v>0</v>
      </c>
      <c r="Z3515">
        <v>4.8392281898015899</v>
      </c>
      <c r="AA3515">
        <v>0</v>
      </c>
      <c r="AB3515">
        <v>0.68557759324539758</v>
      </c>
      <c r="AC3515">
        <v>0</v>
      </c>
      <c r="AD3515">
        <v>0</v>
      </c>
      <c r="AE3515">
        <v>7.2046867703835851</v>
      </c>
    </row>
    <row r="3516" spans="1:31" x14ac:dyDescent="0.25">
      <c r="A3516">
        <v>1902829</v>
      </c>
      <c r="B3516">
        <v>1</v>
      </c>
      <c r="C3516" t="s">
        <v>80</v>
      </c>
      <c r="D3516" t="s">
        <v>85</v>
      </c>
      <c r="E3516" t="s">
        <v>149</v>
      </c>
      <c r="F3516" t="s">
        <v>10042</v>
      </c>
      <c r="G3516" t="s">
        <v>151</v>
      </c>
      <c r="H3516" t="s">
        <v>134</v>
      </c>
      <c r="I3516" t="s">
        <v>135</v>
      </c>
      <c r="J3516" t="s">
        <v>136</v>
      </c>
      <c r="K3516" t="s">
        <v>137</v>
      </c>
      <c r="L3516" t="s">
        <v>10043</v>
      </c>
      <c r="M3516" t="s">
        <v>10044</v>
      </c>
      <c r="N3516">
        <v>2.5905555549999999</v>
      </c>
      <c r="O3516">
        <v>0</v>
      </c>
      <c r="P3516">
        <v>160</v>
      </c>
      <c r="Q3516">
        <v>0</v>
      </c>
      <c r="R3516">
        <v>0</v>
      </c>
      <c r="S3516">
        <v>0</v>
      </c>
      <c r="T3516">
        <v>69</v>
      </c>
      <c r="U3516">
        <v>0</v>
      </c>
      <c r="V3516">
        <v>0</v>
      </c>
      <c r="W3516">
        <v>0</v>
      </c>
      <c r="X3516">
        <v>226.46217766638028</v>
      </c>
      <c r="Y3516">
        <v>0</v>
      </c>
      <c r="Z3516">
        <v>0</v>
      </c>
      <c r="AA3516">
        <v>0</v>
      </c>
      <c r="AB3516">
        <v>636.74634605134349</v>
      </c>
      <c r="AC3516">
        <v>0</v>
      </c>
      <c r="AD3516">
        <v>0</v>
      </c>
      <c r="AE3516">
        <v>863.20852371772378</v>
      </c>
    </row>
    <row r="3517" spans="1:31" x14ac:dyDescent="0.25">
      <c r="A3517">
        <v>1902952</v>
      </c>
      <c r="B3517">
        <v>1</v>
      </c>
      <c r="C3517" t="s">
        <v>80</v>
      </c>
      <c r="D3517" t="s">
        <v>93</v>
      </c>
      <c r="E3517" t="s">
        <v>131</v>
      </c>
      <c r="F3517" t="s">
        <v>10045</v>
      </c>
      <c r="G3517" t="s">
        <v>133</v>
      </c>
      <c r="H3517" t="s">
        <v>134</v>
      </c>
      <c r="I3517" t="s">
        <v>135</v>
      </c>
      <c r="J3517" t="s">
        <v>136</v>
      </c>
      <c r="K3517" t="s">
        <v>137</v>
      </c>
      <c r="L3517" t="s">
        <v>10046</v>
      </c>
      <c r="M3517" t="s">
        <v>10047</v>
      </c>
      <c r="N3517">
        <v>2.716111111</v>
      </c>
      <c r="O3517">
        <v>0</v>
      </c>
      <c r="P3517">
        <v>4</v>
      </c>
      <c r="Q3517">
        <v>0</v>
      </c>
      <c r="R3517">
        <v>1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1.7783863444997769</v>
      </c>
      <c r="Y3517">
        <v>0</v>
      </c>
      <c r="Z3517">
        <v>20.697244029596337</v>
      </c>
      <c r="AA3517">
        <v>0</v>
      </c>
      <c r="AB3517">
        <v>0.44953629448916477</v>
      </c>
      <c r="AC3517">
        <v>0</v>
      </c>
      <c r="AD3517">
        <v>0</v>
      </c>
      <c r="AE3517">
        <v>22.925166668585277</v>
      </c>
    </row>
    <row r="3518" spans="1:31" x14ac:dyDescent="0.25">
      <c r="A3518">
        <v>1902514</v>
      </c>
      <c r="B3518">
        <v>1</v>
      </c>
      <c r="C3518" t="s">
        <v>81</v>
      </c>
      <c r="D3518" t="s">
        <v>112</v>
      </c>
      <c r="E3518" t="s">
        <v>131</v>
      </c>
      <c r="F3518" t="s">
        <v>10048</v>
      </c>
      <c r="G3518" t="s">
        <v>133</v>
      </c>
      <c r="H3518" t="s">
        <v>134</v>
      </c>
      <c r="I3518" t="s">
        <v>135</v>
      </c>
      <c r="J3518" t="s">
        <v>136</v>
      </c>
      <c r="K3518" t="s">
        <v>137</v>
      </c>
      <c r="L3518" t="s">
        <v>10049</v>
      </c>
      <c r="M3518" t="s">
        <v>10050</v>
      </c>
      <c r="N3518">
        <v>3.031111111</v>
      </c>
      <c r="O3518">
        <v>0</v>
      </c>
      <c r="P3518">
        <v>92</v>
      </c>
      <c r="Q3518">
        <v>0</v>
      </c>
      <c r="R3518">
        <v>0</v>
      </c>
      <c r="S3518">
        <v>0</v>
      </c>
      <c r="T3518">
        <v>35</v>
      </c>
      <c r="U3518">
        <v>0</v>
      </c>
      <c r="V3518">
        <v>0</v>
      </c>
      <c r="W3518">
        <v>0</v>
      </c>
      <c r="X3518">
        <v>48.505283603251755</v>
      </c>
      <c r="Y3518">
        <v>0</v>
      </c>
      <c r="Z3518">
        <v>0</v>
      </c>
      <c r="AA3518">
        <v>0</v>
      </c>
      <c r="AB3518">
        <v>95.572631944180216</v>
      </c>
      <c r="AC3518">
        <v>0</v>
      </c>
      <c r="AD3518">
        <v>0</v>
      </c>
      <c r="AE3518">
        <v>144.07791554743199</v>
      </c>
    </row>
    <row r="3519" spans="1:31" x14ac:dyDescent="0.25">
      <c r="A3519">
        <v>1902720</v>
      </c>
      <c r="B3519">
        <v>1</v>
      </c>
      <c r="C3519" t="s">
        <v>80</v>
      </c>
      <c r="D3519" t="s">
        <v>83</v>
      </c>
      <c r="E3519" t="s">
        <v>149</v>
      </c>
      <c r="F3519" t="s">
        <v>6045</v>
      </c>
      <c r="G3519" t="s">
        <v>151</v>
      </c>
      <c r="H3519" t="s">
        <v>134</v>
      </c>
      <c r="I3519" t="s">
        <v>135</v>
      </c>
      <c r="J3519" t="s">
        <v>136</v>
      </c>
      <c r="K3519" t="s">
        <v>137</v>
      </c>
      <c r="L3519" t="s">
        <v>10051</v>
      </c>
      <c r="M3519" t="s">
        <v>10052</v>
      </c>
      <c r="N3519">
        <v>0.79694444399999997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127</v>
      </c>
      <c r="U3519">
        <v>0</v>
      </c>
      <c r="V3519">
        <v>13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217.22840214467476</v>
      </c>
      <c r="AC3519">
        <v>0</v>
      </c>
      <c r="AD3519">
        <v>85.703475615955384</v>
      </c>
      <c r="AE3519">
        <v>302.93187776063013</v>
      </c>
    </row>
    <row r="3520" spans="1:31" x14ac:dyDescent="0.25">
      <c r="A3520">
        <v>1902620</v>
      </c>
      <c r="B3520">
        <v>1</v>
      </c>
      <c r="C3520" t="s">
        <v>80</v>
      </c>
      <c r="D3520" t="s">
        <v>105</v>
      </c>
      <c r="E3520" t="s">
        <v>131</v>
      </c>
      <c r="F3520" t="s">
        <v>10053</v>
      </c>
      <c r="G3520" t="s">
        <v>133</v>
      </c>
      <c r="H3520" t="s">
        <v>134</v>
      </c>
      <c r="I3520" t="s">
        <v>135</v>
      </c>
      <c r="J3520" t="s">
        <v>136</v>
      </c>
      <c r="K3520" t="s">
        <v>137</v>
      </c>
      <c r="L3520" t="s">
        <v>10054</v>
      </c>
      <c r="M3520" t="s">
        <v>10055</v>
      </c>
      <c r="N3520">
        <v>3.2991666660000001</v>
      </c>
      <c r="O3520">
        <v>0</v>
      </c>
      <c r="P3520">
        <v>18</v>
      </c>
      <c r="Q3520">
        <v>0</v>
      </c>
      <c r="R3520">
        <v>1</v>
      </c>
      <c r="S3520">
        <v>0</v>
      </c>
      <c r="T3520">
        <v>3</v>
      </c>
      <c r="U3520">
        <v>0</v>
      </c>
      <c r="V3520">
        <v>0</v>
      </c>
      <c r="W3520">
        <v>0</v>
      </c>
      <c r="X3520">
        <v>23.202958403707992</v>
      </c>
      <c r="Y3520">
        <v>0</v>
      </c>
      <c r="Z3520">
        <v>2.0346861723560883</v>
      </c>
      <c r="AA3520">
        <v>0</v>
      </c>
      <c r="AB3520">
        <v>12.552895970401009</v>
      </c>
      <c r="AC3520">
        <v>0</v>
      </c>
      <c r="AD3520">
        <v>0</v>
      </c>
      <c r="AE3520">
        <v>37.790540546465088</v>
      </c>
    </row>
    <row r="3521" spans="1:31" x14ac:dyDescent="0.25">
      <c r="A3521">
        <v>1902766</v>
      </c>
      <c r="B3521">
        <v>1</v>
      </c>
      <c r="C3521" t="s">
        <v>80</v>
      </c>
      <c r="D3521" t="s">
        <v>96</v>
      </c>
      <c r="E3521" t="s">
        <v>160</v>
      </c>
      <c r="F3521" t="s">
        <v>7744</v>
      </c>
      <c r="G3521" t="s">
        <v>133</v>
      </c>
      <c r="H3521" t="s">
        <v>134</v>
      </c>
      <c r="I3521" t="s">
        <v>135</v>
      </c>
      <c r="J3521" t="s">
        <v>136</v>
      </c>
      <c r="K3521" t="s">
        <v>137</v>
      </c>
      <c r="L3521" t="s">
        <v>10056</v>
      </c>
      <c r="M3521" t="s">
        <v>10057</v>
      </c>
      <c r="N3521">
        <v>3.6802777770000001</v>
      </c>
      <c r="O3521">
        <v>0</v>
      </c>
      <c r="P3521">
        <v>37</v>
      </c>
      <c r="Q3521">
        <v>0</v>
      </c>
      <c r="R3521">
        <v>0</v>
      </c>
      <c r="S3521">
        <v>0</v>
      </c>
      <c r="T3521">
        <v>20</v>
      </c>
      <c r="U3521">
        <v>0</v>
      </c>
      <c r="V3521">
        <v>0</v>
      </c>
      <c r="W3521">
        <v>0</v>
      </c>
      <c r="X3521">
        <v>114.23445512626587</v>
      </c>
      <c r="Y3521">
        <v>0</v>
      </c>
      <c r="Z3521">
        <v>0</v>
      </c>
      <c r="AA3521">
        <v>0</v>
      </c>
      <c r="AB3521">
        <v>205.34244610843547</v>
      </c>
      <c r="AC3521">
        <v>0</v>
      </c>
      <c r="AD3521">
        <v>0</v>
      </c>
      <c r="AE3521">
        <v>319.57690123470132</v>
      </c>
    </row>
    <row r="3522" spans="1:31" x14ac:dyDescent="0.25">
      <c r="A3522">
        <v>1902059</v>
      </c>
      <c r="B3522">
        <v>1</v>
      </c>
      <c r="C3522" t="s">
        <v>81</v>
      </c>
      <c r="D3522" t="s">
        <v>128</v>
      </c>
      <c r="E3522" t="s">
        <v>131</v>
      </c>
      <c r="F3522" t="s">
        <v>4676</v>
      </c>
      <c r="G3522" t="s">
        <v>133</v>
      </c>
      <c r="H3522" t="s">
        <v>134</v>
      </c>
      <c r="I3522" t="s">
        <v>135</v>
      </c>
      <c r="J3522" t="s">
        <v>136</v>
      </c>
      <c r="K3522" t="s">
        <v>137</v>
      </c>
      <c r="L3522" t="s">
        <v>10058</v>
      </c>
      <c r="M3522" t="s">
        <v>10059</v>
      </c>
      <c r="N3522">
        <v>4.0716666659999996</v>
      </c>
      <c r="O3522">
        <v>0</v>
      </c>
      <c r="P3522">
        <v>242</v>
      </c>
      <c r="Q3522">
        <v>0</v>
      </c>
      <c r="R3522">
        <v>0</v>
      </c>
      <c r="S3522">
        <v>0</v>
      </c>
      <c r="T3522">
        <v>35</v>
      </c>
      <c r="U3522">
        <v>0</v>
      </c>
      <c r="V3522">
        <v>0</v>
      </c>
      <c r="W3522">
        <v>0</v>
      </c>
      <c r="X3522">
        <v>163.50795982138015</v>
      </c>
      <c r="Y3522">
        <v>0</v>
      </c>
      <c r="Z3522">
        <v>0</v>
      </c>
      <c r="AA3522">
        <v>0</v>
      </c>
      <c r="AB3522">
        <v>40.422735642024968</v>
      </c>
      <c r="AC3522">
        <v>0</v>
      </c>
      <c r="AD3522">
        <v>0</v>
      </c>
      <c r="AE3522">
        <v>203.93069546340513</v>
      </c>
    </row>
    <row r="3523" spans="1:31" x14ac:dyDescent="0.25">
      <c r="A3523">
        <v>1902866</v>
      </c>
      <c r="B3523">
        <v>1</v>
      </c>
      <c r="C3523" t="s">
        <v>81</v>
      </c>
      <c r="D3523" t="s">
        <v>118</v>
      </c>
      <c r="E3523" t="s">
        <v>220</v>
      </c>
      <c r="F3523" t="s">
        <v>10060</v>
      </c>
      <c r="G3523" t="s">
        <v>156</v>
      </c>
      <c r="H3523" t="s">
        <v>157</v>
      </c>
      <c r="I3523" t="s">
        <v>135</v>
      </c>
      <c r="J3523" t="s">
        <v>136</v>
      </c>
      <c r="K3523" t="s">
        <v>137</v>
      </c>
      <c r="L3523" t="s">
        <v>10061</v>
      </c>
      <c r="M3523" t="s">
        <v>10062</v>
      </c>
      <c r="N3523">
        <v>0.700555555</v>
      </c>
      <c r="O3523">
        <v>2</v>
      </c>
      <c r="P3523">
        <v>228</v>
      </c>
      <c r="Q3523">
        <v>74</v>
      </c>
      <c r="R3523">
        <v>93</v>
      </c>
      <c r="S3523">
        <v>2</v>
      </c>
      <c r="T3523">
        <v>16</v>
      </c>
      <c r="U3523">
        <v>1</v>
      </c>
      <c r="V3523">
        <v>0</v>
      </c>
      <c r="W3523">
        <v>0.11907664052502001</v>
      </c>
      <c r="X3523">
        <v>46.999547641323886</v>
      </c>
      <c r="Y3523">
        <v>409.81619032118749</v>
      </c>
      <c r="Z3523">
        <v>238.63027736486643</v>
      </c>
      <c r="AA3523">
        <v>1.2093683932221888</v>
      </c>
      <c r="AB3523">
        <v>5.4424466925066728</v>
      </c>
      <c r="AC3523">
        <v>13.874523342422396</v>
      </c>
      <c r="AD3523">
        <v>0</v>
      </c>
      <c r="AE3523">
        <v>716.09143039605419</v>
      </c>
    </row>
    <row r="3524" spans="1:31" x14ac:dyDescent="0.25">
      <c r="A3524">
        <v>1902082</v>
      </c>
      <c r="B3524">
        <v>1</v>
      </c>
      <c r="C3524" t="s">
        <v>80</v>
      </c>
      <c r="D3524" t="s">
        <v>90</v>
      </c>
      <c r="E3524" t="s">
        <v>131</v>
      </c>
      <c r="F3524" t="s">
        <v>10063</v>
      </c>
      <c r="G3524" t="s">
        <v>1342</v>
      </c>
      <c r="H3524" t="s">
        <v>134</v>
      </c>
      <c r="I3524" t="s">
        <v>135</v>
      </c>
      <c r="J3524" t="s">
        <v>136</v>
      </c>
      <c r="K3524" t="s">
        <v>137</v>
      </c>
      <c r="L3524" t="s">
        <v>10064</v>
      </c>
      <c r="M3524" t="s">
        <v>10065</v>
      </c>
      <c r="N3524">
        <v>7.2963888880000001</v>
      </c>
      <c r="O3524">
        <v>0</v>
      </c>
      <c r="P3524">
        <v>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2.0458052951980714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2.0458052951980714</v>
      </c>
    </row>
    <row r="3525" spans="1:31" x14ac:dyDescent="0.25">
      <c r="A3525">
        <v>1902680</v>
      </c>
      <c r="B3525">
        <v>1</v>
      </c>
      <c r="C3525" t="s">
        <v>80</v>
      </c>
      <c r="D3525" t="s">
        <v>99</v>
      </c>
      <c r="E3525" t="s">
        <v>190</v>
      </c>
      <c r="F3525" t="s">
        <v>10066</v>
      </c>
      <c r="G3525" t="s">
        <v>241</v>
      </c>
      <c r="H3525" t="s">
        <v>157</v>
      </c>
      <c r="I3525" t="s">
        <v>135</v>
      </c>
      <c r="J3525" t="s">
        <v>136</v>
      </c>
      <c r="K3525" t="s">
        <v>137</v>
      </c>
      <c r="L3525" t="s">
        <v>10067</v>
      </c>
      <c r="M3525" t="s">
        <v>10068</v>
      </c>
      <c r="N3525">
        <v>2.1630555550000001</v>
      </c>
      <c r="O3525">
        <v>0</v>
      </c>
      <c r="P3525">
        <v>147</v>
      </c>
      <c r="Q3525">
        <v>0</v>
      </c>
      <c r="R3525">
        <v>0</v>
      </c>
      <c r="S3525">
        <v>0</v>
      </c>
      <c r="T3525">
        <v>8</v>
      </c>
      <c r="U3525">
        <v>0</v>
      </c>
      <c r="V3525">
        <v>0</v>
      </c>
      <c r="W3525">
        <v>0</v>
      </c>
      <c r="X3525">
        <v>124.97370500285921</v>
      </c>
      <c r="Y3525">
        <v>0</v>
      </c>
      <c r="Z3525">
        <v>0</v>
      </c>
      <c r="AA3525">
        <v>0</v>
      </c>
      <c r="AB3525">
        <v>46.093840202196603</v>
      </c>
      <c r="AC3525">
        <v>0</v>
      </c>
      <c r="AD3525">
        <v>0</v>
      </c>
      <c r="AE3525">
        <v>171.06754520505581</v>
      </c>
    </row>
    <row r="3526" spans="1:31" x14ac:dyDescent="0.25">
      <c r="A3526">
        <v>1902580</v>
      </c>
      <c r="B3526">
        <v>1</v>
      </c>
      <c r="C3526" t="s">
        <v>80</v>
      </c>
      <c r="D3526" t="s">
        <v>96</v>
      </c>
      <c r="E3526" t="s">
        <v>140</v>
      </c>
      <c r="F3526" t="s">
        <v>10069</v>
      </c>
      <c r="G3526" t="s">
        <v>146</v>
      </c>
      <c r="H3526" t="s">
        <v>134</v>
      </c>
      <c r="I3526" t="s">
        <v>135</v>
      </c>
      <c r="J3526" t="s">
        <v>136</v>
      </c>
      <c r="K3526" t="s">
        <v>137</v>
      </c>
      <c r="L3526" t="s">
        <v>10070</v>
      </c>
      <c r="M3526" t="s">
        <v>10071</v>
      </c>
      <c r="N3526">
        <v>4.119722222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2.7617676097427108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2.7617676097427108</v>
      </c>
    </row>
    <row r="3527" spans="1:31" x14ac:dyDescent="0.25">
      <c r="A3527">
        <v>1902351</v>
      </c>
      <c r="B3527">
        <v>1</v>
      </c>
      <c r="C3527" t="s">
        <v>80</v>
      </c>
      <c r="D3527" t="s">
        <v>98</v>
      </c>
      <c r="E3527" t="s">
        <v>131</v>
      </c>
      <c r="F3527" t="s">
        <v>10072</v>
      </c>
      <c r="G3527" t="s">
        <v>133</v>
      </c>
      <c r="H3527" t="s">
        <v>134</v>
      </c>
      <c r="I3527" t="s">
        <v>135</v>
      </c>
      <c r="J3527" t="s">
        <v>136</v>
      </c>
      <c r="K3527" t="s">
        <v>137</v>
      </c>
      <c r="L3527" t="s">
        <v>10073</v>
      </c>
      <c r="M3527" t="s">
        <v>10074</v>
      </c>
      <c r="N3527">
        <v>1.170555555</v>
      </c>
      <c r="O3527">
        <v>0</v>
      </c>
      <c r="P3527">
        <v>6</v>
      </c>
      <c r="Q3527">
        <v>0</v>
      </c>
      <c r="R3527">
        <v>5</v>
      </c>
      <c r="S3527">
        <v>0</v>
      </c>
      <c r="T3527">
        <v>19</v>
      </c>
      <c r="U3527">
        <v>0</v>
      </c>
      <c r="V3527">
        <v>0</v>
      </c>
      <c r="W3527">
        <v>0</v>
      </c>
      <c r="X3527">
        <v>4.7368729467448007</v>
      </c>
      <c r="Y3527">
        <v>0</v>
      </c>
      <c r="Z3527">
        <v>20.215214256719289</v>
      </c>
      <c r="AA3527">
        <v>0</v>
      </c>
      <c r="AB3527">
        <v>72.797013553399879</v>
      </c>
      <c r="AC3527">
        <v>0</v>
      </c>
      <c r="AD3527">
        <v>0</v>
      </c>
      <c r="AE3527">
        <v>97.749100756863967</v>
      </c>
    </row>
    <row r="3528" spans="1:31" x14ac:dyDescent="0.25">
      <c r="A3528">
        <v>1902992</v>
      </c>
      <c r="B3528">
        <v>1</v>
      </c>
      <c r="C3528" t="s">
        <v>80</v>
      </c>
      <c r="D3528" t="s">
        <v>94</v>
      </c>
      <c r="E3528" t="s">
        <v>140</v>
      </c>
      <c r="F3528" t="s">
        <v>10075</v>
      </c>
      <c r="G3528" t="s">
        <v>342</v>
      </c>
      <c r="H3528" t="s">
        <v>134</v>
      </c>
      <c r="I3528" t="s">
        <v>135</v>
      </c>
      <c r="J3528" t="s">
        <v>136</v>
      </c>
      <c r="K3528" t="s">
        <v>137</v>
      </c>
      <c r="L3528" t="s">
        <v>10076</v>
      </c>
      <c r="M3528" t="s">
        <v>10077</v>
      </c>
      <c r="N3528">
        <v>1.2111111109999999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0.36256660959952225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0.36256660959952225</v>
      </c>
    </row>
    <row r="3529" spans="1:31" x14ac:dyDescent="0.25">
      <c r="A3529">
        <v>1902886</v>
      </c>
      <c r="B3529">
        <v>1</v>
      </c>
      <c r="C3529" t="s">
        <v>81</v>
      </c>
      <c r="D3529" t="s">
        <v>128</v>
      </c>
      <c r="E3529" t="s">
        <v>131</v>
      </c>
      <c r="F3529" t="s">
        <v>2795</v>
      </c>
      <c r="G3529" t="s">
        <v>133</v>
      </c>
      <c r="H3529" t="s">
        <v>134</v>
      </c>
      <c r="I3529" t="s">
        <v>135</v>
      </c>
      <c r="J3529" t="s">
        <v>136</v>
      </c>
      <c r="K3529" t="s">
        <v>137</v>
      </c>
      <c r="L3529" t="s">
        <v>10078</v>
      </c>
      <c r="M3529" t="s">
        <v>10079</v>
      </c>
      <c r="N3529">
        <v>2.4011111110000001</v>
      </c>
      <c r="O3529">
        <v>0</v>
      </c>
      <c r="P3529">
        <v>577</v>
      </c>
      <c r="Q3529">
        <v>0</v>
      </c>
      <c r="R3529">
        <v>0</v>
      </c>
      <c r="S3529">
        <v>0</v>
      </c>
      <c r="T3529">
        <v>16</v>
      </c>
      <c r="U3529">
        <v>0</v>
      </c>
      <c r="V3529">
        <v>0</v>
      </c>
      <c r="W3529">
        <v>0</v>
      </c>
      <c r="X3529">
        <v>385.80312940822716</v>
      </c>
      <c r="Y3529">
        <v>0</v>
      </c>
      <c r="Z3529">
        <v>0</v>
      </c>
      <c r="AA3529">
        <v>0</v>
      </c>
      <c r="AB3529">
        <v>21.873765378564304</v>
      </c>
      <c r="AC3529">
        <v>0</v>
      </c>
      <c r="AD3529">
        <v>0</v>
      </c>
      <c r="AE3529">
        <v>407.67689478679148</v>
      </c>
    </row>
    <row r="3530" spans="1:31" x14ac:dyDescent="0.25">
      <c r="A3530">
        <v>1902637</v>
      </c>
      <c r="B3530">
        <v>1</v>
      </c>
      <c r="C3530" t="s">
        <v>81</v>
      </c>
      <c r="D3530" t="s">
        <v>118</v>
      </c>
      <c r="E3530" t="s">
        <v>149</v>
      </c>
      <c r="F3530" t="s">
        <v>10080</v>
      </c>
      <c r="G3530" t="s">
        <v>151</v>
      </c>
      <c r="H3530" t="s">
        <v>134</v>
      </c>
      <c r="I3530" t="s">
        <v>135</v>
      </c>
      <c r="J3530" t="s">
        <v>136</v>
      </c>
      <c r="K3530" t="s">
        <v>137</v>
      </c>
      <c r="L3530" t="s">
        <v>10081</v>
      </c>
      <c r="M3530" t="s">
        <v>10082</v>
      </c>
      <c r="N3530">
        <v>0.628611111</v>
      </c>
      <c r="O3530">
        <v>0</v>
      </c>
      <c r="P3530">
        <v>474</v>
      </c>
      <c r="Q3530">
        <v>0</v>
      </c>
      <c r="R3530">
        <v>0</v>
      </c>
      <c r="S3530">
        <v>0</v>
      </c>
      <c r="T3530">
        <v>54</v>
      </c>
      <c r="U3530">
        <v>0</v>
      </c>
      <c r="V3530">
        <v>1</v>
      </c>
      <c r="W3530">
        <v>0</v>
      </c>
      <c r="X3530">
        <v>70.924502903506863</v>
      </c>
      <c r="Y3530">
        <v>0</v>
      </c>
      <c r="Z3530">
        <v>0</v>
      </c>
      <c r="AA3530">
        <v>0</v>
      </c>
      <c r="AB3530">
        <v>33.126504279988197</v>
      </c>
      <c r="AC3530">
        <v>0</v>
      </c>
      <c r="AD3530">
        <v>12.244392108345785</v>
      </c>
      <c r="AE3530">
        <v>116.29539929184085</v>
      </c>
    </row>
    <row r="3531" spans="1:31" x14ac:dyDescent="0.25">
      <c r="A3531">
        <v>1902394</v>
      </c>
      <c r="B3531">
        <v>1</v>
      </c>
      <c r="C3531" t="s">
        <v>80</v>
      </c>
      <c r="D3531" t="s">
        <v>84</v>
      </c>
      <c r="E3531" t="s">
        <v>131</v>
      </c>
      <c r="F3531" t="s">
        <v>10083</v>
      </c>
      <c r="G3531" t="s">
        <v>133</v>
      </c>
      <c r="H3531" t="s">
        <v>134</v>
      </c>
      <c r="I3531" t="s">
        <v>135</v>
      </c>
      <c r="J3531" t="s">
        <v>136</v>
      </c>
      <c r="K3531" t="s">
        <v>137</v>
      </c>
      <c r="L3531" t="s">
        <v>10084</v>
      </c>
      <c r="M3531" t="s">
        <v>10085</v>
      </c>
      <c r="N3531">
        <v>4.4177777770000004</v>
      </c>
      <c r="O3531">
        <v>0</v>
      </c>
      <c r="P3531">
        <v>3</v>
      </c>
      <c r="Q3531">
        <v>0</v>
      </c>
      <c r="R3531">
        <v>0</v>
      </c>
      <c r="S3531">
        <v>0</v>
      </c>
      <c r="T3531">
        <v>36</v>
      </c>
      <c r="U3531">
        <v>0</v>
      </c>
      <c r="V3531">
        <v>1</v>
      </c>
      <c r="W3531">
        <v>0</v>
      </c>
      <c r="X3531">
        <v>2.7958588163705183</v>
      </c>
      <c r="Y3531">
        <v>0</v>
      </c>
      <c r="Z3531">
        <v>0</v>
      </c>
      <c r="AA3531">
        <v>0</v>
      </c>
      <c r="AB3531">
        <v>244.01506394823008</v>
      </c>
      <c r="AC3531">
        <v>0</v>
      </c>
      <c r="AD3531">
        <v>276.12531909034362</v>
      </c>
      <c r="AE3531">
        <v>522.93624185494423</v>
      </c>
    </row>
    <row r="3532" spans="1:31" x14ac:dyDescent="0.25">
      <c r="A3532">
        <v>1902892</v>
      </c>
      <c r="B3532">
        <v>1</v>
      </c>
      <c r="C3532" t="s">
        <v>80</v>
      </c>
      <c r="D3532" t="s">
        <v>110</v>
      </c>
      <c r="E3532" t="s">
        <v>140</v>
      </c>
      <c r="F3532" t="s">
        <v>10086</v>
      </c>
      <c r="G3532" t="s">
        <v>342</v>
      </c>
      <c r="H3532" t="s">
        <v>134</v>
      </c>
      <c r="I3532" t="s">
        <v>135</v>
      </c>
      <c r="J3532" t="s">
        <v>136</v>
      </c>
      <c r="K3532" t="s">
        <v>137</v>
      </c>
      <c r="L3532" t="s">
        <v>10087</v>
      </c>
      <c r="M3532" t="s">
        <v>10088</v>
      </c>
      <c r="N3532">
        <v>8.4383333329999992</v>
      </c>
      <c r="O3532">
        <v>0</v>
      </c>
      <c r="P3532">
        <v>2</v>
      </c>
      <c r="Q3532">
        <v>0</v>
      </c>
      <c r="R3532">
        <v>0</v>
      </c>
      <c r="S3532">
        <v>0</v>
      </c>
      <c r="T3532">
        <v>2</v>
      </c>
      <c r="U3532">
        <v>0</v>
      </c>
      <c r="V3532">
        <v>0</v>
      </c>
      <c r="W3532">
        <v>0</v>
      </c>
      <c r="X3532">
        <v>6.9445183970085456</v>
      </c>
      <c r="Y3532">
        <v>0</v>
      </c>
      <c r="Z3532">
        <v>0</v>
      </c>
      <c r="AA3532">
        <v>0</v>
      </c>
      <c r="AB3532">
        <v>2.097058436557981</v>
      </c>
      <c r="AC3532">
        <v>0</v>
      </c>
      <c r="AD3532">
        <v>0</v>
      </c>
      <c r="AE3532">
        <v>9.041576833566527</v>
      </c>
    </row>
    <row r="3533" spans="1:31" x14ac:dyDescent="0.25">
      <c r="A3533">
        <v>1902643</v>
      </c>
      <c r="B3533">
        <v>1</v>
      </c>
      <c r="C3533" t="s">
        <v>80</v>
      </c>
      <c r="D3533" t="s">
        <v>96</v>
      </c>
      <c r="E3533" t="s">
        <v>131</v>
      </c>
      <c r="F3533" t="s">
        <v>10089</v>
      </c>
      <c r="G3533" t="s">
        <v>133</v>
      </c>
      <c r="H3533" t="s">
        <v>134</v>
      </c>
      <c r="I3533" t="s">
        <v>135</v>
      </c>
      <c r="J3533" t="s">
        <v>136</v>
      </c>
      <c r="K3533" t="s">
        <v>137</v>
      </c>
      <c r="L3533" t="s">
        <v>10090</v>
      </c>
      <c r="M3533" t="s">
        <v>10091</v>
      </c>
      <c r="N3533">
        <v>7.1902777770000004</v>
      </c>
      <c r="O3533">
        <v>0</v>
      </c>
      <c r="P3533">
        <v>10</v>
      </c>
      <c r="Q3533">
        <v>0</v>
      </c>
      <c r="R3533">
        <v>0</v>
      </c>
      <c r="S3533">
        <v>0</v>
      </c>
      <c r="T3533">
        <v>29</v>
      </c>
      <c r="U3533">
        <v>0</v>
      </c>
      <c r="V3533">
        <v>0</v>
      </c>
      <c r="W3533">
        <v>0</v>
      </c>
      <c r="X3533">
        <v>61.761865338136246</v>
      </c>
      <c r="Y3533">
        <v>0</v>
      </c>
      <c r="Z3533">
        <v>0</v>
      </c>
      <c r="AA3533">
        <v>0</v>
      </c>
      <c r="AB3533">
        <v>649.12396007546749</v>
      </c>
      <c r="AC3533">
        <v>0</v>
      </c>
      <c r="AD3533">
        <v>0</v>
      </c>
      <c r="AE3533">
        <v>710.8858254136037</v>
      </c>
    </row>
    <row r="3534" spans="1:31" x14ac:dyDescent="0.25">
      <c r="A3534">
        <v>1902743</v>
      </c>
      <c r="B3534">
        <v>1</v>
      </c>
      <c r="C3534" t="s">
        <v>81</v>
      </c>
      <c r="D3534" t="s">
        <v>127</v>
      </c>
      <c r="E3534" t="s">
        <v>190</v>
      </c>
      <c r="F3534" t="s">
        <v>10092</v>
      </c>
      <c r="G3534" t="s">
        <v>241</v>
      </c>
      <c r="H3534" t="s">
        <v>157</v>
      </c>
      <c r="I3534" t="s">
        <v>135</v>
      </c>
      <c r="J3534" t="s">
        <v>136</v>
      </c>
      <c r="K3534" t="s">
        <v>137</v>
      </c>
      <c r="L3534" t="s">
        <v>10093</v>
      </c>
      <c r="M3534" t="s">
        <v>10094</v>
      </c>
      <c r="N3534">
        <v>0.98083333299999997</v>
      </c>
      <c r="O3534">
        <v>0</v>
      </c>
      <c r="P3534">
        <v>733</v>
      </c>
      <c r="Q3534">
        <v>0</v>
      </c>
      <c r="R3534">
        <v>0</v>
      </c>
      <c r="S3534">
        <v>0</v>
      </c>
      <c r="T3534">
        <v>39</v>
      </c>
      <c r="U3534">
        <v>0</v>
      </c>
      <c r="V3534">
        <v>0</v>
      </c>
      <c r="W3534">
        <v>0</v>
      </c>
      <c r="X3534">
        <v>210.92339775622344</v>
      </c>
      <c r="Y3534">
        <v>0</v>
      </c>
      <c r="Z3534">
        <v>0</v>
      </c>
      <c r="AA3534">
        <v>0</v>
      </c>
      <c r="AB3534">
        <v>56.044205405845702</v>
      </c>
      <c r="AC3534">
        <v>0</v>
      </c>
      <c r="AD3534">
        <v>0</v>
      </c>
      <c r="AE3534">
        <v>266.96760316206917</v>
      </c>
    </row>
    <row r="3535" spans="1:31" x14ac:dyDescent="0.25">
      <c r="A3535">
        <v>1902245</v>
      </c>
      <c r="B3535">
        <v>1</v>
      </c>
      <c r="C3535" t="s">
        <v>80</v>
      </c>
      <c r="D3535" t="s">
        <v>90</v>
      </c>
      <c r="E3535" t="s">
        <v>131</v>
      </c>
      <c r="F3535" t="s">
        <v>8782</v>
      </c>
      <c r="G3535" t="s">
        <v>133</v>
      </c>
      <c r="H3535" t="s">
        <v>134</v>
      </c>
      <c r="I3535" t="s">
        <v>135</v>
      </c>
      <c r="J3535" t="s">
        <v>136</v>
      </c>
      <c r="K3535" t="s">
        <v>137</v>
      </c>
      <c r="L3535" t="s">
        <v>9861</v>
      </c>
      <c r="M3535" t="s">
        <v>10095</v>
      </c>
      <c r="N3535">
        <v>1.7122222220000001</v>
      </c>
      <c r="O3535">
        <v>0</v>
      </c>
      <c r="P3535">
        <v>127</v>
      </c>
      <c r="Q3535">
        <v>0</v>
      </c>
      <c r="R3535">
        <v>0</v>
      </c>
      <c r="S3535">
        <v>0</v>
      </c>
      <c r="T3535">
        <v>68</v>
      </c>
      <c r="U3535">
        <v>0</v>
      </c>
      <c r="V3535">
        <v>0</v>
      </c>
      <c r="W3535">
        <v>0</v>
      </c>
      <c r="X3535">
        <v>64.324901382711232</v>
      </c>
      <c r="Y3535">
        <v>0</v>
      </c>
      <c r="Z3535">
        <v>0</v>
      </c>
      <c r="AA3535">
        <v>0</v>
      </c>
      <c r="AB3535">
        <v>238.80175496032831</v>
      </c>
      <c r="AC3535">
        <v>0</v>
      </c>
      <c r="AD3535">
        <v>0</v>
      </c>
      <c r="AE3535">
        <v>303.12665634303954</v>
      </c>
    </row>
    <row r="3536" spans="1:31" x14ac:dyDescent="0.25">
      <c r="A3536">
        <v>1902786</v>
      </c>
      <c r="B3536">
        <v>1</v>
      </c>
      <c r="C3536" t="s">
        <v>80</v>
      </c>
      <c r="D3536" t="s">
        <v>90</v>
      </c>
      <c r="E3536" t="s">
        <v>140</v>
      </c>
      <c r="F3536" t="s">
        <v>10096</v>
      </c>
      <c r="G3536" t="s">
        <v>217</v>
      </c>
      <c r="H3536" t="s">
        <v>134</v>
      </c>
      <c r="I3536" t="s">
        <v>135</v>
      </c>
      <c r="J3536" t="s">
        <v>136</v>
      </c>
      <c r="K3536" t="s">
        <v>137</v>
      </c>
      <c r="L3536" t="s">
        <v>10097</v>
      </c>
      <c r="M3536" t="s">
        <v>10098</v>
      </c>
      <c r="N3536">
        <v>2.048888888</v>
      </c>
      <c r="O3536">
        <v>0</v>
      </c>
      <c r="P3536">
        <v>16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12.235639970166631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12.235639970166631</v>
      </c>
    </row>
    <row r="3537" spans="1:31" x14ac:dyDescent="0.25">
      <c r="A3537">
        <v>1902102</v>
      </c>
      <c r="B3537">
        <v>1</v>
      </c>
      <c r="C3537" t="s">
        <v>81</v>
      </c>
      <c r="D3537" t="s">
        <v>127</v>
      </c>
      <c r="E3537" t="s">
        <v>140</v>
      </c>
      <c r="F3537" t="s">
        <v>10099</v>
      </c>
      <c r="G3537" t="s">
        <v>342</v>
      </c>
      <c r="H3537" t="s">
        <v>134</v>
      </c>
      <c r="I3537" t="s">
        <v>135</v>
      </c>
      <c r="J3537" t="s">
        <v>136</v>
      </c>
      <c r="K3537" t="s">
        <v>137</v>
      </c>
      <c r="L3537" t="s">
        <v>10100</v>
      </c>
      <c r="M3537" t="s">
        <v>10101</v>
      </c>
      <c r="N3537">
        <v>0.74055555500000003</v>
      </c>
      <c r="O3537">
        <v>0</v>
      </c>
      <c r="P3537">
        <v>12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1.4895526389603881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1.4895526389603881</v>
      </c>
    </row>
    <row r="3538" spans="1:31" x14ac:dyDescent="0.25">
      <c r="A3538">
        <v>1902494</v>
      </c>
      <c r="B3538">
        <v>1</v>
      </c>
      <c r="C3538" t="s">
        <v>80</v>
      </c>
      <c r="D3538" t="s">
        <v>94</v>
      </c>
      <c r="E3538" t="s">
        <v>160</v>
      </c>
      <c r="F3538" t="s">
        <v>10102</v>
      </c>
      <c r="G3538" t="s">
        <v>133</v>
      </c>
      <c r="H3538" t="s">
        <v>134</v>
      </c>
      <c r="I3538" t="s">
        <v>135</v>
      </c>
      <c r="J3538" t="s">
        <v>136</v>
      </c>
      <c r="K3538" t="s">
        <v>137</v>
      </c>
      <c r="L3538" t="s">
        <v>10103</v>
      </c>
      <c r="M3538" t="s">
        <v>10104</v>
      </c>
      <c r="N3538">
        <v>5.2549999999999999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1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0.63449795250530971</v>
      </c>
      <c r="AC3538">
        <v>0</v>
      </c>
      <c r="AD3538">
        <v>0</v>
      </c>
      <c r="AE3538">
        <v>0.63449795250530971</v>
      </c>
    </row>
    <row r="3539" spans="1:31" x14ac:dyDescent="0.25">
      <c r="A3539">
        <v>1902308</v>
      </c>
      <c r="B3539">
        <v>1</v>
      </c>
      <c r="C3539" t="s">
        <v>81</v>
      </c>
      <c r="D3539" t="s">
        <v>123</v>
      </c>
      <c r="E3539" t="s">
        <v>140</v>
      </c>
      <c r="F3539" t="s">
        <v>10105</v>
      </c>
      <c r="G3539" t="s">
        <v>217</v>
      </c>
      <c r="H3539" t="s">
        <v>134</v>
      </c>
      <c r="I3539" t="s">
        <v>135</v>
      </c>
      <c r="J3539" t="s">
        <v>136</v>
      </c>
      <c r="K3539" t="s">
        <v>137</v>
      </c>
      <c r="L3539" t="s">
        <v>10106</v>
      </c>
      <c r="M3539" t="s">
        <v>10107</v>
      </c>
      <c r="N3539">
        <v>0.69861111099999995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</row>
    <row r="3540" spans="1:31" x14ac:dyDescent="0.25">
      <c r="A3540">
        <v>1902640</v>
      </c>
      <c r="B3540">
        <v>1</v>
      </c>
      <c r="C3540" t="s">
        <v>80</v>
      </c>
      <c r="D3540" t="s">
        <v>98</v>
      </c>
      <c r="E3540" t="s">
        <v>140</v>
      </c>
      <c r="F3540" t="s">
        <v>10108</v>
      </c>
      <c r="G3540" t="s">
        <v>217</v>
      </c>
      <c r="H3540" t="s">
        <v>134</v>
      </c>
      <c r="I3540" t="s">
        <v>135</v>
      </c>
      <c r="J3540" t="s">
        <v>136</v>
      </c>
      <c r="K3540" t="s">
        <v>137</v>
      </c>
      <c r="L3540" t="s">
        <v>10109</v>
      </c>
      <c r="M3540" t="s">
        <v>9921</v>
      </c>
      <c r="N3540">
        <v>2.6697222219999999</v>
      </c>
      <c r="O3540">
        <v>0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3.9281785015907089</v>
      </c>
      <c r="AA3540">
        <v>0</v>
      </c>
      <c r="AB3540">
        <v>0</v>
      </c>
      <c r="AC3540">
        <v>0</v>
      </c>
      <c r="AD3540">
        <v>0</v>
      </c>
      <c r="AE3540">
        <v>3.9281785015907089</v>
      </c>
    </row>
    <row r="3541" spans="1:31" x14ac:dyDescent="0.25">
      <c r="A3541">
        <v>1902331</v>
      </c>
      <c r="B3541">
        <v>1</v>
      </c>
      <c r="C3541" t="s">
        <v>80</v>
      </c>
      <c r="D3541" t="s">
        <v>83</v>
      </c>
      <c r="E3541" t="s">
        <v>131</v>
      </c>
      <c r="F3541" t="s">
        <v>10110</v>
      </c>
      <c r="G3541" t="s">
        <v>133</v>
      </c>
      <c r="H3541" t="s">
        <v>134</v>
      </c>
      <c r="I3541" t="s">
        <v>135</v>
      </c>
      <c r="J3541" t="s">
        <v>136</v>
      </c>
      <c r="K3541" t="s">
        <v>137</v>
      </c>
      <c r="L3541" t="s">
        <v>10111</v>
      </c>
      <c r="M3541" t="s">
        <v>10112</v>
      </c>
      <c r="N3541">
        <v>1.5802777770000001</v>
      </c>
      <c r="O3541">
        <v>0</v>
      </c>
      <c r="P3541">
        <v>102</v>
      </c>
      <c r="Q3541">
        <v>0</v>
      </c>
      <c r="R3541">
        <v>0</v>
      </c>
      <c r="S3541">
        <v>0</v>
      </c>
      <c r="T3541">
        <v>14</v>
      </c>
      <c r="U3541">
        <v>0</v>
      </c>
      <c r="V3541">
        <v>0</v>
      </c>
      <c r="W3541">
        <v>0</v>
      </c>
      <c r="X3541">
        <v>56.940810635400815</v>
      </c>
      <c r="Y3541">
        <v>0</v>
      </c>
      <c r="Z3541">
        <v>0</v>
      </c>
      <c r="AA3541">
        <v>0</v>
      </c>
      <c r="AB3541">
        <v>28.229289037362228</v>
      </c>
      <c r="AC3541">
        <v>0</v>
      </c>
      <c r="AD3541">
        <v>0</v>
      </c>
      <c r="AE3541">
        <v>85.170099672763044</v>
      </c>
    </row>
    <row r="3542" spans="1:31" x14ac:dyDescent="0.25">
      <c r="A3542">
        <v>1902995</v>
      </c>
      <c r="B3542">
        <v>1</v>
      </c>
      <c r="C3542" t="s">
        <v>81</v>
      </c>
      <c r="D3542" t="s">
        <v>128</v>
      </c>
      <c r="E3542" t="s">
        <v>140</v>
      </c>
      <c r="F3542" t="s">
        <v>10113</v>
      </c>
      <c r="G3542" t="s">
        <v>342</v>
      </c>
      <c r="H3542" t="s">
        <v>134</v>
      </c>
      <c r="I3542" t="s">
        <v>135</v>
      </c>
      <c r="J3542" t="s">
        <v>136</v>
      </c>
      <c r="K3542" t="s">
        <v>137</v>
      </c>
      <c r="L3542" t="s">
        <v>10114</v>
      </c>
      <c r="M3542" t="s">
        <v>10115</v>
      </c>
      <c r="N3542">
        <v>0.27083333300000001</v>
      </c>
      <c r="O3542">
        <v>0</v>
      </c>
      <c r="P3542">
        <v>15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0.92929710170402091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0.92929710170402091</v>
      </c>
    </row>
    <row r="3543" spans="1:31" x14ac:dyDescent="0.25">
      <c r="A3543">
        <v>1902663</v>
      </c>
      <c r="B3543">
        <v>1</v>
      </c>
      <c r="C3543" t="s">
        <v>80</v>
      </c>
      <c r="D3543" t="s">
        <v>82</v>
      </c>
      <c r="E3543" t="s">
        <v>160</v>
      </c>
      <c r="F3543" t="s">
        <v>952</v>
      </c>
      <c r="G3543" t="s">
        <v>133</v>
      </c>
      <c r="H3543" t="s">
        <v>134</v>
      </c>
      <c r="I3543" t="s">
        <v>135</v>
      </c>
      <c r="J3543" t="s">
        <v>136</v>
      </c>
      <c r="K3543" t="s">
        <v>137</v>
      </c>
      <c r="L3543" t="s">
        <v>10116</v>
      </c>
      <c r="M3543" t="s">
        <v>10117</v>
      </c>
      <c r="N3543">
        <v>0.466388888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21</v>
      </c>
      <c r="U3543">
        <v>0</v>
      </c>
      <c r="V3543">
        <v>1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18.659415700356252</v>
      </c>
      <c r="AC3543">
        <v>0</v>
      </c>
      <c r="AD3543">
        <v>10.820631067590721</v>
      </c>
      <c r="AE3543">
        <v>29.480046767946973</v>
      </c>
    </row>
    <row r="3544" spans="1:31" x14ac:dyDescent="0.25">
      <c r="A3544">
        <v>1903018</v>
      </c>
      <c r="B3544">
        <v>1</v>
      </c>
      <c r="C3544" t="s">
        <v>81</v>
      </c>
      <c r="D3544" t="s">
        <v>128</v>
      </c>
      <c r="E3544" t="s">
        <v>131</v>
      </c>
      <c r="F3544" t="s">
        <v>10118</v>
      </c>
      <c r="G3544" t="s">
        <v>133</v>
      </c>
      <c r="H3544" t="s">
        <v>134</v>
      </c>
      <c r="I3544" t="s">
        <v>135</v>
      </c>
      <c r="J3544" t="s">
        <v>136</v>
      </c>
      <c r="K3544" t="s">
        <v>137</v>
      </c>
      <c r="L3544" t="s">
        <v>10119</v>
      </c>
      <c r="M3544" t="s">
        <v>10120</v>
      </c>
      <c r="N3544">
        <v>0.55805555500000004</v>
      </c>
      <c r="O3544">
        <v>0</v>
      </c>
      <c r="P3544">
        <v>32</v>
      </c>
      <c r="Q3544">
        <v>0</v>
      </c>
      <c r="R3544">
        <v>0</v>
      </c>
      <c r="S3544">
        <v>0</v>
      </c>
      <c r="T3544">
        <v>3</v>
      </c>
      <c r="U3544">
        <v>0</v>
      </c>
      <c r="V3544">
        <v>0</v>
      </c>
      <c r="W3544">
        <v>0</v>
      </c>
      <c r="X3544">
        <v>4.5342438203534252</v>
      </c>
      <c r="Y3544">
        <v>0</v>
      </c>
      <c r="Z3544">
        <v>0</v>
      </c>
      <c r="AA3544">
        <v>0</v>
      </c>
      <c r="AB3544">
        <v>2.6371916677221115E-2</v>
      </c>
      <c r="AC3544">
        <v>0</v>
      </c>
      <c r="AD3544">
        <v>0</v>
      </c>
      <c r="AE3544">
        <v>4.5606157370306466</v>
      </c>
    </row>
    <row r="3545" spans="1:31" x14ac:dyDescent="0.25">
      <c r="A3545">
        <v>1902139</v>
      </c>
      <c r="B3545">
        <v>1</v>
      </c>
      <c r="C3545" t="s">
        <v>80</v>
      </c>
      <c r="D3545" t="s">
        <v>98</v>
      </c>
      <c r="E3545" t="s">
        <v>131</v>
      </c>
      <c r="F3545" t="s">
        <v>10121</v>
      </c>
      <c r="G3545" t="s">
        <v>133</v>
      </c>
      <c r="H3545" t="s">
        <v>134</v>
      </c>
      <c r="I3545" t="s">
        <v>135</v>
      </c>
      <c r="J3545" t="s">
        <v>136</v>
      </c>
      <c r="K3545" t="s">
        <v>137</v>
      </c>
      <c r="L3545" t="s">
        <v>10122</v>
      </c>
      <c r="M3545" t="s">
        <v>10123</v>
      </c>
      <c r="N3545">
        <v>2.4161111110000002</v>
      </c>
      <c r="O3545">
        <v>0</v>
      </c>
      <c r="P3545">
        <v>1</v>
      </c>
      <c r="Q3545">
        <v>0</v>
      </c>
      <c r="R3545">
        <v>0</v>
      </c>
      <c r="S3545">
        <v>0</v>
      </c>
      <c r="T3545">
        <v>5</v>
      </c>
      <c r="U3545">
        <v>0</v>
      </c>
      <c r="V3545">
        <v>0</v>
      </c>
      <c r="W3545">
        <v>0</v>
      </c>
      <c r="X3545">
        <v>2.304397540471411</v>
      </c>
      <c r="Y3545">
        <v>0</v>
      </c>
      <c r="Z3545">
        <v>0</v>
      </c>
      <c r="AA3545">
        <v>0</v>
      </c>
      <c r="AB3545">
        <v>7.5310493927413464</v>
      </c>
      <c r="AC3545">
        <v>0</v>
      </c>
      <c r="AD3545">
        <v>0</v>
      </c>
      <c r="AE3545">
        <v>9.8354469332127579</v>
      </c>
    </row>
    <row r="3546" spans="1:31" x14ac:dyDescent="0.25">
      <c r="A3546">
        <v>1902803</v>
      </c>
      <c r="B3546">
        <v>1</v>
      </c>
      <c r="C3546" t="s">
        <v>81</v>
      </c>
      <c r="D3546" t="s">
        <v>118</v>
      </c>
      <c r="E3546" t="s">
        <v>131</v>
      </c>
      <c r="F3546" t="s">
        <v>6667</v>
      </c>
      <c r="G3546" t="s">
        <v>133</v>
      </c>
      <c r="H3546" t="s">
        <v>134</v>
      </c>
      <c r="I3546" t="s">
        <v>135</v>
      </c>
      <c r="J3546" t="s">
        <v>136</v>
      </c>
      <c r="K3546" t="s">
        <v>137</v>
      </c>
      <c r="L3546" t="s">
        <v>10124</v>
      </c>
      <c r="M3546" t="s">
        <v>10125</v>
      </c>
      <c r="N3546">
        <v>4.49</v>
      </c>
      <c r="O3546">
        <v>0</v>
      </c>
      <c r="P3546">
        <v>39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65.279054892565071</v>
      </c>
      <c r="Y3546">
        <v>0</v>
      </c>
      <c r="Z3546">
        <v>0</v>
      </c>
      <c r="AA3546">
        <v>0</v>
      </c>
      <c r="AB3546">
        <v>2.2017624719530531</v>
      </c>
      <c r="AC3546">
        <v>0</v>
      </c>
      <c r="AD3546">
        <v>0</v>
      </c>
      <c r="AE3546">
        <v>67.480817364518117</v>
      </c>
    </row>
    <row r="3547" spans="1:31" x14ac:dyDescent="0.25">
      <c r="A3547">
        <v>1902477</v>
      </c>
      <c r="B3547">
        <v>1</v>
      </c>
      <c r="C3547" t="s">
        <v>81</v>
      </c>
      <c r="D3547" t="s">
        <v>112</v>
      </c>
      <c r="E3547" t="s">
        <v>140</v>
      </c>
      <c r="F3547" t="s">
        <v>10126</v>
      </c>
      <c r="G3547" t="s">
        <v>217</v>
      </c>
      <c r="H3547" t="s">
        <v>134</v>
      </c>
      <c r="I3547" t="s">
        <v>135</v>
      </c>
      <c r="J3547" t="s">
        <v>136</v>
      </c>
      <c r="K3547" t="s">
        <v>137</v>
      </c>
      <c r="L3547" t="s">
        <v>10127</v>
      </c>
      <c r="M3547" t="s">
        <v>10128</v>
      </c>
      <c r="N3547">
        <v>1.6019444439999999</v>
      </c>
      <c r="O3547">
        <v>0</v>
      </c>
      <c r="P3547">
        <v>18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5.6086085790958169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5.6086085790958169</v>
      </c>
    </row>
    <row r="3548" spans="1:31" x14ac:dyDescent="0.25">
      <c r="A3548">
        <v>1902116</v>
      </c>
      <c r="B3548">
        <v>1</v>
      </c>
      <c r="C3548" t="s">
        <v>81</v>
      </c>
      <c r="D3548" t="s">
        <v>123</v>
      </c>
      <c r="E3548" t="s">
        <v>149</v>
      </c>
      <c r="F3548" t="s">
        <v>7313</v>
      </c>
      <c r="G3548" t="s">
        <v>151</v>
      </c>
      <c r="H3548" t="s">
        <v>134</v>
      </c>
      <c r="I3548" t="s">
        <v>135</v>
      </c>
      <c r="J3548" t="s">
        <v>136</v>
      </c>
      <c r="K3548" t="s">
        <v>137</v>
      </c>
      <c r="L3548" t="s">
        <v>10129</v>
      </c>
      <c r="M3548" t="s">
        <v>10130</v>
      </c>
      <c r="N3548">
        <v>1.376666666</v>
      </c>
      <c r="O3548">
        <v>0</v>
      </c>
      <c r="P3548">
        <v>741</v>
      </c>
      <c r="Q3548">
        <v>0</v>
      </c>
      <c r="R3548">
        <v>0</v>
      </c>
      <c r="S3548">
        <v>0</v>
      </c>
      <c r="T3548">
        <v>86</v>
      </c>
      <c r="U3548">
        <v>0</v>
      </c>
      <c r="V3548">
        <v>0</v>
      </c>
      <c r="W3548">
        <v>0</v>
      </c>
      <c r="X3548">
        <v>211.08509122072624</v>
      </c>
      <c r="Y3548">
        <v>0</v>
      </c>
      <c r="Z3548">
        <v>0</v>
      </c>
      <c r="AA3548">
        <v>0</v>
      </c>
      <c r="AB3548">
        <v>138.85679896157151</v>
      </c>
      <c r="AC3548">
        <v>0</v>
      </c>
      <c r="AD3548">
        <v>0</v>
      </c>
      <c r="AE3548">
        <v>349.94189018229775</v>
      </c>
    </row>
    <row r="3549" spans="1:31" x14ac:dyDescent="0.25">
      <c r="A3549">
        <v>1902454</v>
      </c>
      <c r="B3549">
        <v>1</v>
      </c>
      <c r="C3549" t="s">
        <v>80</v>
      </c>
      <c r="D3549" t="s">
        <v>85</v>
      </c>
      <c r="E3549" t="s">
        <v>160</v>
      </c>
      <c r="F3549" t="s">
        <v>8441</v>
      </c>
      <c r="G3549" t="s">
        <v>162</v>
      </c>
      <c r="H3549" t="s">
        <v>134</v>
      </c>
      <c r="I3549" t="s">
        <v>135</v>
      </c>
      <c r="J3549" t="s">
        <v>136</v>
      </c>
      <c r="K3549" t="s">
        <v>137</v>
      </c>
      <c r="L3549" t="s">
        <v>10131</v>
      </c>
      <c r="M3549" t="s">
        <v>10132</v>
      </c>
      <c r="N3549">
        <v>0.90694444399999996</v>
      </c>
      <c r="O3549">
        <v>0</v>
      </c>
      <c r="P3549">
        <v>122</v>
      </c>
      <c r="Q3549">
        <v>0</v>
      </c>
      <c r="R3549">
        <v>0</v>
      </c>
      <c r="S3549">
        <v>0</v>
      </c>
      <c r="T3549">
        <v>33</v>
      </c>
      <c r="U3549">
        <v>0</v>
      </c>
      <c r="V3549">
        <v>0</v>
      </c>
      <c r="W3549">
        <v>0</v>
      </c>
      <c r="X3549">
        <v>36.156133510573682</v>
      </c>
      <c r="Y3549">
        <v>0</v>
      </c>
      <c r="Z3549">
        <v>0</v>
      </c>
      <c r="AA3549">
        <v>0</v>
      </c>
      <c r="AB3549">
        <v>76.062239357373116</v>
      </c>
      <c r="AC3549">
        <v>0</v>
      </c>
      <c r="AD3549">
        <v>0</v>
      </c>
      <c r="AE3549">
        <v>112.2183728679468</v>
      </c>
    </row>
    <row r="3550" spans="1:31" x14ac:dyDescent="0.25">
      <c r="A3550">
        <v>1902262</v>
      </c>
      <c r="B3550">
        <v>1</v>
      </c>
      <c r="C3550" t="s">
        <v>81</v>
      </c>
      <c r="D3550" t="s">
        <v>120</v>
      </c>
      <c r="E3550" t="s">
        <v>140</v>
      </c>
      <c r="F3550" t="s">
        <v>10133</v>
      </c>
      <c r="G3550" t="s">
        <v>217</v>
      </c>
      <c r="H3550" t="s">
        <v>134</v>
      </c>
      <c r="I3550" t="s">
        <v>135</v>
      </c>
      <c r="J3550" t="s">
        <v>136</v>
      </c>
      <c r="K3550" t="s">
        <v>137</v>
      </c>
      <c r="L3550" t="s">
        <v>10134</v>
      </c>
      <c r="M3550" t="s">
        <v>10135</v>
      </c>
      <c r="N3550">
        <v>1.27</v>
      </c>
      <c r="O3550">
        <v>0</v>
      </c>
      <c r="P3550">
        <v>2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0.35913351773754887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0.35913351773754887</v>
      </c>
    </row>
    <row r="3551" spans="1:31" x14ac:dyDescent="0.25">
      <c r="A3551">
        <v>1902285</v>
      </c>
      <c r="B3551">
        <v>1</v>
      </c>
      <c r="C3551" t="s">
        <v>81</v>
      </c>
      <c r="D3551" t="s">
        <v>118</v>
      </c>
      <c r="E3551" t="s">
        <v>131</v>
      </c>
      <c r="F3551" t="s">
        <v>10136</v>
      </c>
      <c r="G3551" t="s">
        <v>291</v>
      </c>
      <c r="H3551" t="s">
        <v>134</v>
      </c>
      <c r="I3551" t="s">
        <v>135</v>
      </c>
      <c r="J3551" t="s">
        <v>136</v>
      </c>
      <c r="K3551" t="s">
        <v>137</v>
      </c>
      <c r="L3551" t="s">
        <v>10137</v>
      </c>
      <c r="M3551" t="s">
        <v>10138</v>
      </c>
      <c r="N3551">
        <v>5.3475000000000001</v>
      </c>
      <c r="O3551">
        <v>0</v>
      </c>
      <c r="P3551">
        <v>13</v>
      </c>
      <c r="Q3551">
        <v>0</v>
      </c>
      <c r="R3551">
        <v>0</v>
      </c>
      <c r="S3551">
        <v>0</v>
      </c>
      <c r="T3551">
        <v>2</v>
      </c>
      <c r="U3551">
        <v>0</v>
      </c>
      <c r="V3551">
        <v>0</v>
      </c>
      <c r="W3551">
        <v>0</v>
      </c>
      <c r="X3551">
        <v>31.165222674717182</v>
      </c>
      <c r="Y3551">
        <v>0</v>
      </c>
      <c r="Z3551">
        <v>0</v>
      </c>
      <c r="AA3551">
        <v>0</v>
      </c>
      <c r="AB3551">
        <v>12.789617128514157</v>
      </c>
      <c r="AC3551">
        <v>0</v>
      </c>
      <c r="AD3551">
        <v>0</v>
      </c>
      <c r="AE3551">
        <v>43.954839803231337</v>
      </c>
    </row>
    <row r="3552" spans="1:31" x14ac:dyDescent="0.25">
      <c r="A3552">
        <v>1902325</v>
      </c>
      <c r="B3552">
        <v>1</v>
      </c>
      <c r="C3552" t="s">
        <v>80</v>
      </c>
      <c r="D3552" t="s">
        <v>84</v>
      </c>
      <c r="E3552" t="s">
        <v>149</v>
      </c>
      <c r="F3552" t="s">
        <v>10139</v>
      </c>
      <c r="G3552" t="s">
        <v>263</v>
      </c>
      <c r="H3552" t="s">
        <v>134</v>
      </c>
      <c r="I3552" t="s">
        <v>135</v>
      </c>
      <c r="J3552" t="s">
        <v>136</v>
      </c>
      <c r="K3552" t="s">
        <v>203</v>
      </c>
      <c r="L3552" t="s">
        <v>10140</v>
      </c>
      <c r="M3552" t="s">
        <v>10141</v>
      </c>
      <c r="N3552">
        <v>3.3009091659999998</v>
      </c>
      <c r="O3552">
        <v>0</v>
      </c>
      <c r="P3552">
        <v>370</v>
      </c>
      <c r="Q3552">
        <v>0</v>
      </c>
      <c r="R3552">
        <v>0</v>
      </c>
      <c r="S3552">
        <v>0</v>
      </c>
      <c r="T3552">
        <v>9</v>
      </c>
      <c r="U3552">
        <v>0</v>
      </c>
      <c r="V3552">
        <v>0</v>
      </c>
      <c r="W3552">
        <v>0</v>
      </c>
      <c r="X3552">
        <v>316.21951522096032</v>
      </c>
      <c r="Y3552">
        <v>0</v>
      </c>
      <c r="Z3552">
        <v>0</v>
      </c>
      <c r="AA3552">
        <v>0</v>
      </c>
      <c r="AB3552">
        <v>57.2708947277509</v>
      </c>
      <c r="AC3552">
        <v>0</v>
      </c>
      <c r="AD3552">
        <v>0</v>
      </c>
      <c r="AE3552">
        <v>373.4904099487112</v>
      </c>
    </row>
    <row r="3553" spans="1:31" x14ac:dyDescent="0.25">
      <c r="A3553">
        <v>1902872</v>
      </c>
      <c r="B3553">
        <v>1</v>
      </c>
      <c r="C3553" t="s">
        <v>81</v>
      </c>
      <c r="D3553" t="s">
        <v>118</v>
      </c>
      <c r="E3553" t="s">
        <v>149</v>
      </c>
      <c r="F3553" t="s">
        <v>3066</v>
      </c>
      <c r="G3553" t="s">
        <v>151</v>
      </c>
      <c r="H3553" t="s">
        <v>134</v>
      </c>
      <c r="I3553" t="s">
        <v>135</v>
      </c>
      <c r="J3553" t="s">
        <v>136</v>
      </c>
      <c r="K3553" t="s">
        <v>137</v>
      </c>
      <c r="L3553" t="s">
        <v>10142</v>
      </c>
      <c r="M3553" t="s">
        <v>10143</v>
      </c>
      <c r="N3553">
        <v>0.99888888799999997</v>
      </c>
      <c r="O3553">
        <v>0</v>
      </c>
      <c r="P3553">
        <v>696</v>
      </c>
      <c r="Q3553">
        <v>0</v>
      </c>
      <c r="R3553">
        <v>0</v>
      </c>
      <c r="S3553">
        <v>0</v>
      </c>
      <c r="T3553">
        <v>6</v>
      </c>
      <c r="U3553">
        <v>0</v>
      </c>
      <c r="V3553">
        <v>0</v>
      </c>
      <c r="W3553">
        <v>0</v>
      </c>
      <c r="X3553">
        <v>190.0902794342426</v>
      </c>
      <c r="Y3553">
        <v>0</v>
      </c>
      <c r="Z3553">
        <v>0</v>
      </c>
      <c r="AA3553">
        <v>0</v>
      </c>
      <c r="AB3553">
        <v>10.3259310756897</v>
      </c>
      <c r="AC3553">
        <v>0</v>
      </c>
      <c r="AD3553">
        <v>0</v>
      </c>
      <c r="AE3553">
        <v>200.41621050993231</v>
      </c>
    </row>
    <row r="3554" spans="1:31" x14ac:dyDescent="0.25">
      <c r="A3554">
        <v>1902955</v>
      </c>
      <c r="B3554">
        <v>1</v>
      </c>
      <c r="C3554" t="s">
        <v>81</v>
      </c>
      <c r="D3554" t="s">
        <v>128</v>
      </c>
      <c r="E3554" t="s">
        <v>131</v>
      </c>
      <c r="F3554" t="s">
        <v>7082</v>
      </c>
      <c r="G3554" t="s">
        <v>133</v>
      </c>
      <c r="H3554" t="s">
        <v>134</v>
      </c>
      <c r="I3554" t="s">
        <v>135</v>
      </c>
      <c r="J3554" t="s">
        <v>136</v>
      </c>
      <c r="K3554" t="s">
        <v>137</v>
      </c>
      <c r="L3554" t="s">
        <v>10144</v>
      </c>
      <c r="M3554" t="s">
        <v>10145</v>
      </c>
      <c r="N3554">
        <v>4.57</v>
      </c>
      <c r="O3554">
        <v>0</v>
      </c>
      <c r="P3554">
        <v>275</v>
      </c>
      <c r="Q3554">
        <v>0</v>
      </c>
      <c r="R3554">
        <v>0</v>
      </c>
      <c r="S3554">
        <v>0</v>
      </c>
      <c r="T3554">
        <v>4</v>
      </c>
      <c r="U3554">
        <v>0</v>
      </c>
      <c r="V3554">
        <v>0</v>
      </c>
      <c r="W3554">
        <v>0</v>
      </c>
      <c r="X3554">
        <v>321.23612692088432</v>
      </c>
      <c r="Y3554">
        <v>0</v>
      </c>
      <c r="Z3554">
        <v>0</v>
      </c>
      <c r="AA3554">
        <v>0</v>
      </c>
      <c r="AB3554">
        <v>8.2875016408129731</v>
      </c>
      <c r="AC3554">
        <v>0</v>
      </c>
      <c r="AD3554">
        <v>0</v>
      </c>
      <c r="AE3554">
        <v>329.52362856169731</v>
      </c>
    </row>
    <row r="3555" spans="1:31" x14ac:dyDescent="0.25">
      <c r="A3555">
        <v>1902222</v>
      </c>
      <c r="B3555">
        <v>1</v>
      </c>
      <c r="C3555" t="s">
        <v>80</v>
      </c>
      <c r="D3555" t="s">
        <v>105</v>
      </c>
      <c r="E3555" t="s">
        <v>131</v>
      </c>
      <c r="F3555" t="s">
        <v>10146</v>
      </c>
      <c r="G3555" t="s">
        <v>202</v>
      </c>
      <c r="H3555" t="s">
        <v>134</v>
      </c>
      <c r="I3555" t="s">
        <v>135</v>
      </c>
      <c r="J3555" t="s">
        <v>136</v>
      </c>
      <c r="K3555" t="s">
        <v>203</v>
      </c>
      <c r="L3555" t="s">
        <v>10147</v>
      </c>
      <c r="M3555" t="s">
        <v>10148</v>
      </c>
      <c r="N3555">
        <v>8.5702694439999991</v>
      </c>
      <c r="O3555">
        <v>0</v>
      </c>
      <c r="P3555">
        <v>239</v>
      </c>
      <c r="Q3555">
        <v>0</v>
      </c>
      <c r="R3555">
        <v>0</v>
      </c>
      <c r="S3555">
        <v>0</v>
      </c>
      <c r="T3555">
        <v>22</v>
      </c>
      <c r="U3555">
        <v>0</v>
      </c>
      <c r="V3555">
        <v>0</v>
      </c>
      <c r="W3555">
        <v>0</v>
      </c>
      <c r="X3555">
        <v>613.32846992914665</v>
      </c>
      <c r="Y3555">
        <v>0</v>
      </c>
      <c r="Z3555">
        <v>0</v>
      </c>
      <c r="AA3555">
        <v>0</v>
      </c>
      <c r="AB3555">
        <v>103.78284185244367</v>
      </c>
      <c r="AC3555">
        <v>0</v>
      </c>
      <c r="AD3555">
        <v>0</v>
      </c>
      <c r="AE3555">
        <v>717.1113117815903</v>
      </c>
    </row>
    <row r="3556" spans="1:31" x14ac:dyDescent="0.25">
      <c r="A3556">
        <v>1902809</v>
      </c>
      <c r="B3556">
        <v>1</v>
      </c>
      <c r="C3556" t="s">
        <v>81</v>
      </c>
      <c r="D3556" t="s">
        <v>127</v>
      </c>
      <c r="E3556" t="s">
        <v>140</v>
      </c>
      <c r="F3556" t="s">
        <v>10149</v>
      </c>
      <c r="G3556" t="s">
        <v>142</v>
      </c>
      <c r="H3556" t="s">
        <v>134</v>
      </c>
      <c r="I3556" t="s">
        <v>135</v>
      </c>
      <c r="J3556" t="s">
        <v>136</v>
      </c>
      <c r="K3556" t="s">
        <v>137</v>
      </c>
      <c r="L3556" t="s">
        <v>10150</v>
      </c>
      <c r="M3556" t="s">
        <v>10151</v>
      </c>
      <c r="N3556">
        <v>7.1733333330000004</v>
      </c>
      <c r="O3556">
        <v>0</v>
      </c>
      <c r="P3556">
        <v>7</v>
      </c>
      <c r="Q3556">
        <v>0</v>
      </c>
      <c r="R3556">
        <v>0</v>
      </c>
      <c r="S3556">
        <v>0</v>
      </c>
      <c r="T3556">
        <v>1</v>
      </c>
      <c r="U3556">
        <v>0</v>
      </c>
      <c r="V3556">
        <v>0</v>
      </c>
      <c r="W3556">
        <v>0</v>
      </c>
      <c r="X3556">
        <v>13.953403276766499</v>
      </c>
      <c r="Y3556">
        <v>0</v>
      </c>
      <c r="Z3556">
        <v>0</v>
      </c>
      <c r="AA3556">
        <v>0</v>
      </c>
      <c r="AB3556">
        <v>2.2522802686603844</v>
      </c>
      <c r="AC3556">
        <v>0</v>
      </c>
      <c r="AD3556">
        <v>0</v>
      </c>
      <c r="AE3556">
        <v>16.205683545426883</v>
      </c>
    </row>
    <row r="3557" spans="1:31" x14ac:dyDescent="0.25">
      <c r="A3557">
        <v>1902122</v>
      </c>
      <c r="B3557">
        <v>1</v>
      </c>
      <c r="C3557" t="s">
        <v>80</v>
      </c>
      <c r="D3557" t="s">
        <v>93</v>
      </c>
      <c r="E3557" t="s">
        <v>131</v>
      </c>
      <c r="F3557" t="s">
        <v>10152</v>
      </c>
      <c r="G3557" t="s">
        <v>133</v>
      </c>
      <c r="H3557" t="s">
        <v>134</v>
      </c>
      <c r="I3557" t="s">
        <v>135</v>
      </c>
      <c r="J3557" t="s">
        <v>136</v>
      </c>
      <c r="K3557" t="s">
        <v>137</v>
      </c>
      <c r="L3557" t="s">
        <v>10153</v>
      </c>
      <c r="M3557" t="s">
        <v>10154</v>
      </c>
      <c r="N3557">
        <v>3.846666666</v>
      </c>
      <c r="O3557">
        <v>0</v>
      </c>
      <c r="P3557">
        <v>2</v>
      </c>
      <c r="Q3557">
        <v>0</v>
      </c>
      <c r="R3557">
        <v>5</v>
      </c>
      <c r="S3557">
        <v>0</v>
      </c>
      <c r="T3557">
        <v>1</v>
      </c>
      <c r="U3557">
        <v>0</v>
      </c>
      <c r="V3557">
        <v>0</v>
      </c>
      <c r="W3557">
        <v>0</v>
      </c>
      <c r="X3557">
        <v>2.0296698402129647</v>
      </c>
      <c r="Y3557">
        <v>0</v>
      </c>
      <c r="Z3557">
        <v>95.404485805437233</v>
      </c>
      <c r="AA3557">
        <v>0</v>
      </c>
      <c r="AB3557">
        <v>1.8029150870975623</v>
      </c>
      <c r="AC3557">
        <v>0</v>
      </c>
      <c r="AD3557">
        <v>0</v>
      </c>
      <c r="AE3557">
        <v>99.237070732747753</v>
      </c>
    </row>
    <row r="3558" spans="1:31" x14ac:dyDescent="0.25">
      <c r="A3558">
        <v>1902763</v>
      </c>
      <c r="B3558">
        <v>1</v>
      </c>
      <c r="C3558" t="s">
        <v>81</v>
      </c>
      <c r="D3558" t="s">
        <v>118</v>
      </c>
      <c r="E3558" t="s">
        <v>190</v>
      </c>
      <c r="F3558" t="s">
        <v>10155</v>
      </c>
      <c r="G3558" t="s">
        <v>241</v>
      </c>
      <c r="H3558" t="s">
        <v>157</v>
      </c>
      <c r="I3558" t="s">
        <v>135</v>
      </c>
      <c r="J3558" t="s">
        <v>136</v>
      </c>
      <c r="K3558" t="s">
        <v>137</v>
      </c>
      <c r="L3558" t="s">
        <v>10156</v>
      </c>
      <c r="M3558" t="s">
        <v>10157</v>
      </c>
      <c r="N3558">
        <v>2.736111111</v>
      </c>
      <c r="O3558">
        <v>0</v>
      </c>
      <c r="P3558">
        <v>19</v>
      </c>
      <c r="Q3558">
        <v>8</v>
      </c>
      <c r="R3558">
        <v>53</v>
      </c>
      <c r="S3558">
        <v>0</v>
      </c>
      <c r="T3558">
        <v>2</v>
      </c>
      <c r="U3558">
        <v>1</v>
      </c>
      <c r="V3558">
        <v>0</v>
      </c>
      <c r="W3558">
        <v>0</v>
      </c>
      <c r="X3558">
        <v>10.805082226427226</v>
      </c>
      <c r="Y3558">
        <v>85.427015900465619</v>
      </c>
      <c r="Z3558">
        <v>570.11331694802129</v>
      </c>
      <c r="AA3558">
        <v>0</v>
      </c>
      <c r="AB3558">
        <v>2.30847291155415</v>
      </c>
      <c r="AC3558">
        <v>58.904854869144472</v>
      </c>
      <c r="AD3558">
        <v>0</v>
      </c>
      <c r="AE3558">
        <v>727.55874285561288</v>
      </c>
    </row>
    <row r="3559" spans="1:31" x14ac:dyDescent="0.25">
      <c r="A3559">
        <v>1902517</v>
      </c>
      <c r="B3559">
        <v>1</v>
      </c>
      <c r="C3559" t="s">
        <v>80</v>
      </c>
      <c r="D3559" t="s">
        <v>107</v>
      </c>
      <c r="E3559" t="s">
        <v>131</v>
      </c>
      <c r="F3559" t="s">
        <v>10158</v>
      </c>
      <c r="G3559" t="s">
        <v>133</v>
      </c>
      <c r="H3559" t="s">
        <v>134</v>
      </c>
      <c r="I3559" t="s">
        <v>135</v>
      </c>
      <c r="J3559" t="s">
        <v>136</v>
      </c>
      <c r="K3559" t="s">
        <v>137</v>
      </c>
      <c r="L3559" t="s">
        <v>10159</v>
      </c>
      <c r="M3559" t="s">
        <v>10160</v>
      </c>
      <c r="N3559">
        <v>1.0138888880000001</v>
      </c>
      <c r="O3559">
        <v>0</v>
      </c>
      <c r="P3559">
        <v>99</v>
      </c>
      <c r="Q3559">
        <v>0</v>
      </c>
      <c r="R3559">
        <v>0</v>
      </c>
      <c r="S3559">
        <v>0</v>
      </c>
      <c r="T3559">
        <v>12</v>
      </c>
      <c r="U3559">
        <v>0</v>
      </c>
      <c r="V3559">
        <v>0</v>
      </c>
      <c r="W3559">
        <v>0</v>
      </c>
      <c r="X3559">
        <v>31.053387084760622</v>
      </c>
      <c r="Y3559">
        <v>0</v>
      </c>
      <c r="Z3559">
        <v>0</v>
      </c>
      <c r="AA3559">
        <v>0</v>
      </c>
      <c r="AB3559">
        <v>23.696093633719642</v>
      </c>
      <c r="AC3559">
        <v>0</v>
      </c>
      <c r="AD3559">
        <v>0</v>
      </c>
      <c r="AE3559">
        <v>54.749480718480264</v>
      </c>
    </row>
    <row r="3560" spans="1:31" x14ac:dyDescent="0.25">
      <c r="A3560">
        <v>1902076</v>
      </c>
      <c r="B3560">
        <v>1</v>
      </c>
      <c r="C3560" t="s">
        <v>81</v>
      </c>
      <c r="D3560" t="s">
        <v>118</v>
      </c>
      <c r="E3560" t="s">
        <v>131</v>
      </c>
      <c r="F3560" t="s">
        <v>6984</v>
      </c>
      <c r="G3560" t="s">
        <v>279</v>
      </c>
      <c r="H3560" t="s">
        <v>134</v>
      </c>
      <c r="I3560" t="s">
        <v>135</v>
      </c>
      <c r="J3560" t="s">
        <v>136</v>
      </c>
      <c r="K3560" t="s">
        <v>137</v>
      </c>
      <c r="L3560" t="s">
        <v>10161</v>
      </c>
      <c r="M3560" t="s">
        <v>10162</v>
      </c>
      <c r="N3560">
        <v>1.4516666659999999</v>
      </c>
      <c r="O3560">
        <v>0</v>
      </c>
      <c r="P3560">
        <v>56</v>
      </c>
      <c r="Q3560">
        <v>0</v>
      </c>
      <c r="R3560">
        <v>0</v>
      </c>
      <c r="S3560">
        <v>0</v>
      </c>
      <c r="T3560">
        <v>21</v>
      </c>
      <c r="U3560">
        <v>0</v>
      </c>
      <c r="V3560">
        <v>0</v>
      </c>
      <c r="W3560">
        <v>0</v>
      </c>
      <c r="X3560">
        <v>12.635956208920662</v>
      </c>
      <c r="Y3560">
        <v>0</v>
      </c>
      <c r="Z3560">
        <v>0</v>
      </c>
      <c r="AA3560">
        <v>0</v>
      </c>
      <c r="AB3560">
        <v>11.305007461186367</v>
      </c>
      <c r="AC3560">
        <v>0</v>
      </c>
      <c r="AD3560">
        <v>0</v>
      </c>
      <c r="AE3560">
        <v>23.940963670107031</v>
      </c>
    </row>
    <row r="3561" spans="1:31" x14ac:dyDescent="0.25">
      <c r="A3561">
        <v>1902534</v>
      </c>
      <c r="B3561">
        <v>1</v>
      </c>
      <c r="C3561" t="s">
        <v>80</v>
      </c>
      <c r="D3561" t="s">
        <v>84</v>
      </c>
      <c r="E3561" t="s">
        <v>131</v>
      </c>
      <c r="F3561" t="s">
        <v>10163</v>
      </c>
      <c r="G3561" t="s">
        <v>133</v>
      </c>
      <c r="H3561" t="s">
        <v>134</v>
      </c>
      <c r="I3561" t="s">
        <v>135</v>
      </c>
      <c r="J3561" t="s">
        <v>136</v>
      </c>
      <c r="K3561" t="s">
        <v>137</v>
      </c>
      <c r="L3561" t="s">
        <v>10164</v>
      </c>
      <c r="M3561" t="s">
        <v>10165</v>
      </c>
      <c r="N3561">
        <v>3.6686111110000001</v>
      </c>
      <c r="O3561">
        <v>0</v>
      </c>
      <c r="P3561">
        <v>279</v>
      </c>
      <c r="Q3561">
        <v>0</v>
      </c>
      <c r="R3561">
        <v>0</v>
      </c>
      <c r="S3561">
        <v>0</v>
      </c>
      <c r="T3561">
        <v>22</v>
      </c>
      <c r="U3561">
        <v>0</v>
      </c>
      <c r="V3561">
        <v>0</v>
      </c>
      <c r="W3561">
        <v>0</v>
      </c>
      <c r="X3561">
        <v>289.61161866548758</v>
      </c>
      <c r="Y3561">
        <v>0</v>
      </c>
      <c r="Z3561">
        <v>0</v>
      </c>
      <c r="AA3561">
        <v>0</v>
      </c>
      <c r="AB3561">
        <v>103.30632834701078</v>
      </c>
      <c r="AC3561">
        <v>0</v>
      </c>
      <c r="AD3561">
        <v>0</v>
      </c>
      <c r="AE3561">
        <v>392.91794701249836</v>
      </c>
    </row>
    <row r="3562" spans="1:31" x14ac:dyDescent="0.25">
      <c r="A3562">
        <v>1902179</v>
      </c>
      <c r="B3562">
        <v>1</v>
      </c>
      <c r="C3562" t="s">
        <v>81</v>
      </c>
      <c r="D3562" t="s">
        <v>112</v>
      </c>
      <c r="E3562" t="s">
        <v>154</v>
      </c>
      <c r="F3562" t="s">
        <v>9167</v>
      </c>
      <c r="G3562" t="s">
        <v>604</v>
      </c>
      <c r="H3562" t="s">
        <v>157</v>
      </c>
      <c r="I3562" t="s">
        <v>135</v>
      </c>
      <c r="J3562" t="s">
        <v>136</v>
      </c>
      <c r="K3562" t="s">
        <v>203</v>
      </c>
      <c r="L3562" t="s">
        <v>10166</v>
      </c>
      <c r="M3562" t="s">
        <v>10167</v>
      </c>
      <c r="N3562">
        <v>0.26798499999999997</v>
      </c>
      <c r="O3562">
        <v>0</v>
      </c>
      <c r="P3562">
        <v>15515</v>
      </c>
      <c r="Q3562">
        <v>28</v>
      </c>
      <c r="R3562">
        <v>632</v>
      </c>
      <c r="S3562">
        <v>42</v>
      </c>
      <c r="T3562">
        <v>1752</v>
      </c>
      <c r="U3562">
        <v>8</v>
      </c>
      <c r="V3562">
        <v>3</v>
      </c>
      <c r="W3562">
        <v>0</v>
      </c>
      <c r="X3562">
        <v>535.65493828686283</v>
      </c>
      <c r="Y3562">
        <v>84.095001516599339</v>
      </c>
      <c r="Z3562">
        <v>229.3350800338518</v>
      </c>
      <c r="AA3562">
        <v>59.801252066082526</v>
      </c>
      <c r="AB3562">
        <v>251.41492040092547</v>
      </c>
      <c r="AC3562">
        <v>56.837145899153704</v>
      </c>
      <c r="AD3562">
        <v>4.1903214259925701</v>
      </c>
      <c r="AE3562">
        <v>1221.3286596294683</v>
      </c>
    </row>
    <row r="3563" spans="1:31" x14ac:dyDescent="0.25">
      <c r="A3563">
        <v>1902746</v>
      </c>
      <c r="B3563">
        <v>1</v>
      </c>
      <c r="C3563" t="s">
        <v>80</v>
      </c>
      <c r="D3563" t="s">
        <v>94</v>
      </c>
      <c r="E3563" t="s">
        <v>140</v>
      </c>
      <c r="F3563" t="s">
        <v>10168</v>
      </c>
      <c r="G3563" t="s">
        <v>217</v>
      </c>
      <c r="H3563" t="s">
        <v>134</v>
      </c>
      <c r="I3563" t="s">
        <v>135</v>
      </c>
      <c r="J3563" t="s">
        <v>136</v>
      </c>
      <c r="K3563" t="s">
        <v>137</v>
      </c>
      <c r="L3563" t="s">
        <v>10169</v>
      </c>
      <c r="M3563" t="s">
        <v>10170</v>
      </c>
      <c r="N3563">
        <v>3.6627777770000001</v>
      </c>
      <c r="O3563">
        <v>0</v>
      </c>
      <c r="P3563">
        <v>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0.22296236332583336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0.22296236332583336</v>
      </c>
    </row>
    <row r="3564" spans="1:31" x14ac:dyDescent="0.25">
      <c r="A3564">
        <v>1902560</v>
      </c>
      <c r="B3564">
        <v>1</v>
      </c>
      <c r="C3564" t="s">
        <v>80</v>
      </c>
      <c r="D3564" t="s">
        <v>103</v>
      </c>
      <c r="E3564" t="s">
        <v>131</v>
      </c>
      <c r="F3564" t="s">
        <v>10171</v>
      </c>
      <c r="G3564" t="s">
        <v>133</v>
      </c>
      <c r="H3564" t="s">
        <v>134</v>
      </c>
      <c r="I3564" t="s">
        <v>135</v>
      </c>
      <c r="J3564" t="s">
        <v>136</v>
      </c>
      <c r="K3564" t="s">
        <v>137</v>
      </c>
      <c r="L3564" t="s">
        <v>10172</v>
      </c>
      <c r="M3564" t="s">
        <v>10173</v>
      </c>
      <c r="N3564">
        <v>1.066944444</v>
      </c>
      <c r="O3564">
        <v>0</v>
      </c>
      <c r="P3564">
        <v>34</v>
      </c>
      <c r="Q3564">
        <v>0</v>
      </c>
      <c r="R3564">
        <v>0</v>
      </c>
      <c r="S3564">
        <v>0</v>
      </c>
      <c r="T3564">
        <v>16</v>
      </c>
      <c r="U3564">
        <v>0</v>
      </c>
      <c r="V3564">
        <v>0</v>
      </c>
      <c r="W3564">
        <v>0</v>
      </c>
      <c r="X3564">
        <v>10.386861735893669</v>
      </c>
      <c r="Y3564">
        <v>0</v>
      </c>
      <c r="Z3564">
        <v>0</v>
      </c>
      <c r="AA3564">
        <v>0</v>
      </c>
      <c r="AB3564">
        <v>25.188466696965264</v>
      </c>
      <c r="AC3564">
        <v>0</v>
      </c>
      <c r="AD3564">
        <v>0</v>
      </c>
      <c r="AE3564">
        <v>35.575328432858932</v>
      </c>
    </row>
    <row r="3565" spans="1:31" x14ac:dyDescent="0.25">
      <c r="A3565">
        <v>1902577</v>
      </c>
      <c r="B3565">
        <v>1</v>
      </c>
      <c r="C3565" t="s">
        <v>81</v>
      </c>
      <c r="D3565" t="s">
        <v>118</v>
      </c>
      <c r="E3565" t="s">
        <v>149</v>
      </c>
      <c r="F3565" t="s">
        <v>3066</v>
      </c>
      <c r="G3565" t="s">
        <v>151</v>
      </c>
      <c r="H3565" t="s">
        <v>134</v>
      </c>
      <c r="I3565" t="s">
        <v>135</v>
      </c>
      <c r="J3565" t="s">
        <v>136</v>
      </c>
      <c r="K3565" t="s">
        <v>137</v>
      </c>
      <c r="L3565" t="s">
        <v>10174</v>
      </c>
      <c r="M3565" t="s">
        <v>10175</v>
      </c>
      <c r="N3565">
        <v>0.65138888800000005</v>
      </c>
      <c r="O3565">
        <v>0</v>
      </c>
      <c r="P3565">
        <v>696</v>
      </c>
      <c r="Q3565">
        <v>0</v>
      </c>
      <c r="R3565">
        <v>0</v>
      </c>
      <c r="S3565">
        <v>0</v>
      </c>
      <c r="T3565">
        <v>6</v>
      </c>
      <c r="U3565">
        <v>0</v>
      </c>
      <c r="V3565">
        <v>0</v>
      </c>
      <c r="W3565">
        <v>0</v>
      </c>
      <c r="X3565">
        <v>106.77460709250163</v>
      </c>
      <c r="Y3565">
        <v>0</v>
      </c>
      <c r="Z3565">
        <v>0</v>
      </c>
      <c r="AA3565">
        <v>0</v>
      </c>
      <c r="AB3565">
        <v>9.5256373963861236</v>
      </c>
      <c r="AC3565">
        <v>0</v>
      </c>
      <c r="AD3565">
        <v>0</v>
      </c>
      <c r="AE3565">
        <v>116.30024448888776</v>
      </c>
    </row>
    <row r="3566" spans="1:31" x14ac:dyDescent="0.25">
      <c r="A3566">
        <v>1902411</v>
      </c>
      <c r="B3566">
        <v>1</v>
      </c>
      <c r="C3566" t="s">
        <v>80</v>
      </c>
      <c r="D3566" t="s">
        <v>82</v>
      </c>
      <c r="E3566" t="s">
        <v>160</v>
      </c>
      <c r="F3566" t="s">
        <v>10176</v>
      </c>
      <c r="G3566" t="s">
        <v>133</v>
      </c>
      <c r="H3566" t="s">
        <v>134</v>
      </c>
      <c r="I3566" t="s">
        <v>135</v>
      </c>
      <c r="J3566" t="s">
        <v>136</v>
      </c>
      <c r="K3566" t="s">
        <v>137</v>
      </c>
      <c r="L3566" t="s">
        <v>10177</v>
      </c>
      <c r="M3566" t="s">
        <v>10178</v>
      </c>
      <c r="N3566">
        <v>1.550277777</v>
      </c>
      <c r="O3566">
        <v>0</v>
      </c>
      <c r="P3566">
        <v>56</v>
      </c>
      <c r="Q3566">
        <v>0</v>
      </c>
      <c r="R3566">
        <v>0</v>
      </c>
      <c r="S3566">
        <v>0</v>
      </c>
      <c r="T3566">
        <v>27</v>
      </c>
      <c r="U3566">
        <v>0</v>
      </c>
      <c r="V3566">
        <v>0</v>
      </c>
      <c r="W3566">
        <v>0</v>
      </c>
      <c r="X3566">
        <v>42.118527274360275</v>
      </c>
      <c r="Y3566">
        <v>0</v>
      </c>
      <c r="Z3566">
        <v>0</v>
      </c>
      <c r="AA3566">
        <v>0</v>
      </c>
      <c r="AB3566">
        <v>196.68679445459875</v>
      </c>
      <c r="AC3566">
        <v>0</v>
      </c>
      <c r="AD3566">
        <v>0</v>
      </c>
      <c r="AE3566">
        <v>238.80532172895903</v>
      </c>
    </row>
    <row r="3567" spans="1:31" x14ac:dyDescent="0.25">
      <c r="A3567">
        <v>1902434</v>
      </c>
      <c r="B3567">
        <v>1</v>
      </c>
      <c r="C3567" t="s">
        <v>80</v>
      </c>
      <c r="D3567" t="s">
        <v>90</v>
      </c>
      <c r="E3567" t="s">
        <v>140</v>
      </c>
      <c r="F3567" t="s">
        <v>10179</v>
      </c>
      <c r="G3567" t="s">
        <v>217</v>
      </c>
      <c r="H3567" t="s">
        <v>134</v>
      </c>
      <c r="I3567" t="s">
        <v>135</v>
      </c>
      <c r="J3567" t="s">
        <v>136</v>
      </c>
      <c r="K3567" t="s">
        <v>137</v>
      </c>
      <c r="L3567" t="s">
        <v>10180</v>
      </c>
      <c r="M3567" t="s">
        <v>10181</v>
      </c>
      <c r="N3567">
        <v>6.8858333329999999</v>
      </c>
      <c r="O3567">
        <v>0</v>
      </c>
      <c r="P3567">
        <v>1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2.1182027417549993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2.1182027417549993</v>
      </c>
    </row>
    <row r="3568" spans="1:31" x14ac:dyDescent="0.25">
      <c r="A3568">
        <v>1902703</v>
      </c>
      <c r="B3568">
        <v>1</v>
      </c>
      <c r="C3568" t="s">
        <v>81</v>
      </c>
      <c r="D3568" t="s">
        <v>112</v>
      </c>
      <c r="E3568" t="s">
        <v>154</v>
      </c>
      <c r="F3568" t="s">
        <v>10182</v>
      </c>
      <c r="G3568" t="s">
        <v>156</v>
      </c>
      <c r="H3568" t="s">
        <v>157</v>
      </c>
      <c r="I3568" t="s">
        <v>135</v>
      </c>
      <c r="J3568" t="s">
        <v>136</v>
      </c>
      <c r="K3568" t="s">
        <v>137</v>
      </c>
      <c r="L3568" t="s">
        <v>653</v>
      </c>
      <c r="M3568" t="s">
        <v>10183</v>
      </c>
      <c r="N3568">
        <v>0.62305555499999998</v>
      </c>
      <c r="O3568">
        <v>0</v>
      </c>
      <c r="P3568">
        <v>7681</v>
      </c>
      <c r="Q3568">
        <v>0</v>
      </c>
      <c r="R3568">
        <v>275</v>
      </c>
      <c r="S3568">
        <v>0</v>
      </c>
      <c r="T3568">
        <v>599</v>
      </c>
      <c r="U3568">
        <v>2</v>
      </c>
      <c r="V3568">
        <v>3</v>
      </c>
      <c r="W3568">
        <v>0</v>
      </c>
      <c r="X3568">
        <v>1086.2593425760865</v>
      </c>
      <c r="Y3568">
        <v>0</v>
      </c>
      <c r="Z3568">
        <v>39.03902003813441</v>
      </c>
      <c r="AA3568">
        <v>0</v>
      </c>
      <c r="AB3568">
        <v>362.52487257047801</v>
      </c>
      <c r="AC3568">
        <v>16.108209415035279</v>
      </c>
      <c r="AD3568">
        <v>3.0649446230503203</v>
      </c>
      <c r="AE3568">
        <v>1506.9963892227845</v>
      </c>
    </row>
    <row r="3569" spans="1:31" x14ac:dyDescent="0.25">
      <c r="A3569">
        <v>1902491</v>
      </c>
      <c r="B3569">
        <v>1</v>
      </c>
      <c r="C3569" t="s">
        <v>80</v>
      </c>
      <c r="D3569" t="s">
        <v>103</v>
      </c>
      <c r="E3569" t="s">
        <v>149</v>
      </c>
      <c r="F3569" t="s">
        <v>7381</v>
      </c>
      <c r="G3569" t="s">
        <v>326</v>
      </c>
      <c r="H3569" t="s">
        <v>134</v>
      </c>
      <c r="I3569" t="s">
        <v>135</v>
      </c>
      <c r="J3569" t="s">
        <v>136</v>
      </c>
      <c r="K3569" t="s">
        <v>137</v>
      </c>
      <c r="L3569" t="s">
        <v>10184</v>
      </c>
      <c r="M3569" t="s">
        <v>10185</v>
      </c>
      <c r="N3569">
        <v>0.388333333</v>
      </c>
      <c r="O3569">
        <v>0</v>
      </c>
      <c r="P3569">
        <v>271</v>
      </c>
      <c r="Q3569">
        <v>0</v>
      </c>
      <c r="R3569">
        <v>4</v>
      </c>
      <c r="S3569">
        <v>0</v>
      </c>
      <c r="T3569">
        <v>23</v>
      </c>
      <c r="U3569">
        <v>0</v>
      </c>
      <c r="V3569">
        <v>0</v>
      </c>
      <c r="W3569">
        <v>0</v>
      </c>
      <c r="X3569">
        <v>40.773422360967999</v>
      </c>
      <c r="Y3569">
        <v>0</v>
      </c>
      <c r="Z3569">
        <v>0.92393626913132998</v>
      </c>
      <c r="AA3569">
        <v>0</v>
      </c>
      <c r="AB3569">
        <v>4.9822582420836508</v>
      </c>
      <c r="AC3569">
        <v>0</v>
      </c>
      <c r="AD3569">
        <v>0</v>
      </c>
      <c r="AE3569">
        <v>46.679616872182983</v>
      </c>
    </row>
    <row r="3570" spans="1:31" x14ac:dyDescent="0.25">
      <c r="A3570">
        <v>1903038</v>
      </c>
      <c r="B3570">
        <v>1</v>
      </c>
      <c r="C3570" t="s">
        <v>80</v>
      </c>
      <c r="D3570" t="s">
        <v>82</v>
      </c>
      <c r="E3570" t="s">
        <v>160</v>
      </c>
      <c r="F3570" t="s">
        <v>952</v>
      </c>
      <c r="G3570" t="s">
        <v>283</v>
      </c>
      <c r="H3570" t="s">
        <v>134</v>
      </c>
      <c r="I3570" t="s">
        <v>135</v>
      </c>
      <c r="J3570" t="s">
        <v>136</v>
      </c>
      <c r="K3570" t="s">
        <v>137</v>
      </c>
      <c r="L3570" t="s">
        <v>10186</v>
      </c>
      <c r="M3570" t="s">
        <v>10187</v>
      </c>
      <c r="N3570">
        <v>0.59750000000000003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21</v>
      </c>
      <c r="U3570">
        <v>0</v>
      </c>
      <c r="V3570">
        <v>1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12.808066014407613</v>
      </c>
      <c r="AC3570">
        <v>0</v>
      </c>
      <c r="AD3570">
        <v>5.9249953459514151</v>
      </c>
      <c r="AE3570">
        <v>18.733061360359027</v>
      </c>
    </row>
    <row r="3571" spans="1:31" x14ac:dyDescent="0.25">
      <c r="A3571">
        <v>1902597</v>
      </c>
      <c r="B3571">
        <v>1</v>
      </c>
      <c r="C3571" t="s">
        <v>81</v>
      </c>
      <c r="D3571" t="s">
        <v>125</v>
      </c>
      <c r="E3571" t="s">
        <v>131</v>
      </c>
      <c r="F3571" t="s">
        <v>8773</v>
      </c>
      <c r="G3571" t="s">
        <v>133</v>
      </c>
      <c r="H3571" t="s">
        <v>134</v>
      </c>
      <c r="I3571" t="s">
        <v>135</v>
      </c>
      <c r="J3571" t="s">
        <v>136</v>
      </c>
      <c r="K3571" t="s">
        <v>137</v>
      </c>
      <c r="L3571" t="s">
        <v>10188</v>
      </c>
      <c r="M3571" t="s">
        <v>10189</v>
      </c>
      <c r="N3571">
        <v>1.33</v>
      </c>
      <c r="O3571">
        <v>0</v>
      </c>
      <c r="P3571">
        <v>56</v>
      </c>
      <c r="Q3571">
        <v>0</v>
      </c>
      <c r="R3571">
        <v>2</v>
      </c>
      <c r="S3571">
        <v>0</v>
      </c>
      <c r="T3571">
        <v>4</v>
      </c>
      <c r="U3571">
        <v>0</v>
      </c>
      <c r="V3571">
        <v>0</v>
      </c>
      <c r="W3571">
        <v>0</v>
      </c>
      <c r="X3571">
        <v>17.522322338611652</v>
      </c>
      <c r="Y3571">
        <v>0</v>
      </c>
      <c r="Z3571">
        <v>12.637388380320662</v>
      </c>
      <c r="AA3571">
        <v>0</v>
      </c>
      <c r="AB3571">
        <v>8.7931737194500492</v>
      </c>
      <c r="AC3571">
        <v>0</v>
      </c>
      <c r="AD3571">
        <v>0</v>
      </c>
      <c r="AE3571">
        <v>38.952884438382362</v>
      </c>
    </row>
    <row r="3572" spans="1:31" x14ac:dyDescent="0.25">
      <c r="A3572">
        <v>1902932</v>
      </c>
      <c r="B3572">
        <v>1</v>
      </c>
      <c r="C3572" t="s">
        <v>80</v>
      </c>
      <c r="D3572" t="s">
        <v>97</v>
      </c>
      <c r="E3572" t="s">
        <v>140</v>
      </c>
      <c r="F3572" t="s">
        <v>10190</v>
      </c>
      <c r="G3572" t="s">
        <v>217</v>
      </c>
      <c r="H3572" t="s">
        <v>134</v>
      </c>
      <c r="I3572" t="s">
        <v>135</v>
      </c>
      <c r="J3572" t="s">
        <v>136</v>
      </c>
      <c r="K3572" t="s">
        <v>137</v>
      </c>
      <c r="L3572" t="s">
        <v>10191</v>
      </c>
      <c r="M3572" t="s">
        <v>10192</v>
      </c>
      <c r="N3572">
        <v>1.6783333330000001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0.34984734851823118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0.34984734851823118</v>
      </c>
    </row>
    <row r="3573" spans="1:31" x14ac:dyDescent="0.25">
      <c r="A3573">
        <v>1902242</v>
      </c>
      <c r="B3573">
        <v>1</v>
      </c>
      <c r="C3573" t="s">
        <v>80</v>
      </c>
      <c r="D3573" t="s">
        <v>105</v>
      </c>
      <c r="E3573" t="s">
        <v>131</v>
      </c>
      <c r="F3573" t="s">
        <v>10193</v>
      </c>
      <c r="G3573" t="s">
        <v>133</v>
      </c>
      <c r="H3573" t="s">
        <v>134</v>
      </c>
      <c r="I3573" t="s">
        <v>135</v>
      </c>
      <c r="J3573" t="s">
        <v>136</v>
      </c>
      <c r="K3573" t="s">
        <v>137</v>
      </c>
      <c r="L3573" t="s">
        <v>10194</v>
      </c>
      <c r="M3573" t="s">
        <v>10195</v>
      </c>
      <c r="N3573">
        <v>6.6555555550000003</v>
      </c>
      <c r="O3573">
        <v>0</v>
      </c>
      <c r="P3573">
        <v>40</v>
      </c>
      <c r="Q3573">
        <v>0</v>
      </c>
      <c r="R3573">
        <v>1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67.997970356998607</v>
      </c>
      <c r="Y3573">
        <v>0</v>
      </c>
      <c r="Z3573">
        <v>1.1078035923076084</v>
      </c>
      <c r="AA3573">
        <v>0</v>
      </c>
      <c r="AB3573">
        <v>0</v>
      </c>
      <c r="AC3573">
        <v>0</v>
      </c>
      <c r="AD3573">
        <v>0</v>
      </c>
      <c r="AE3573">
        <v>69.105773949306212</v>
      </c>
    </row>
    <row r="3574" spans="1:31" x14ac:dyDescent="0.25">
      <c r="A3574">
        <v>1902205</v>
      </c>
      <c r="B3574">
        <v>1</v>
      </c>
      <c r="C3574" t="s">
        <v>80</v>
      </c>
      <c r="D3574" t="s">
        <v>84</v>
      </c>
      <c r="E3574" t="s">
        <v>160</v>
      </c>
      <c r="F3574" t="s">
        <v>10196</v>
      </c>
      <c r="G3574" t="s">
        <v>162</v>
      </c>
      <c r="H3574" t="s">
        <v>134</v>
      </c>
      <c r="I3574" t="s">
        <v>135</v>
      </c>
      <c r="J3574" t="s">
        <v>136</v>
      </c>
      <c r="K3574" t="s">
        <v>137</v>
      </c>
      <c r="L3574" t="s">
        <v>10197</v>
      </c>
      <c r="M3574" t="s">
        <v>477</v>
      </c>
      <c r="N3574">
        <v>1.5938888879999999</v>
      </c>
      <c r="O3574">
        <v>0</v>
      </c>
      <c r="P3574">
        <v>59</v>
      </c>
      <c r="Q3574">
        <v>0</v>
      </c>
      <c r="R3574">
        <v>0</v>
      </c>
      <c r="S3574">
        <v>0</v>
      </c>
      <c r="T3574">
        <v>5</v>
      </c>
      <c r="U3574">
        <v>0</v>
      </c>
      <c r="V3574">
        <v>0</v>
      </c>
      <c r="W3574">
        <v>0</v>
      </c>
      <c r="X3574">
        <v>22.494858763928846</v>
      </c>
      <c r="Y3574">
        <v>0</v>
      </c>
      <c r="Z3574">
        <v>0</v>
      </c>
      <c r="AA3574">
        <v>0</v>
      </c>
      <c r="AB3574">
        <v>15.520540297582395</v>
      </c>
      <c r="AC3574">
        <v>0</v>
      </c>
      <c r="AD3574">
        <v>0</v>
      </c>
      <c r="AE3574">
        <v>38.015399061511239</v>
      </c>
    </row>
    <row r="3575" spans="1:31" x14ac:dyDescent="0.25">
      <c r="A3575">
        <v>1902056</v>
      </c>
      <c r="B3575">
        <v>1</v>
      </c>
      <c r="C3575" t="s">
        <v>80</v>
      </c>
      <c r="D3575" t="s">
        <v>90</v>
      </c>
      <c r="E3575" t="s">
        <v>140</v>
      </c>
      <c r="F3575" t="s">
        <v>10198</v>
      </c>
      <c r="G3575" t="s">
        <v>342</v>
      </c>
      <c r="H3575" t="s">
        <v>134</v>
      </c>
      <c r="I3575" t="s">
        <v>135</v>
      </c>
      <c r="J3575" t="s">
        <v>136</v>
      </c>
      <c r="K3575" t="s">
        <v>137</v>
      </c>
      <c r="L3575" t="s">
        <v>10199</v>
      </c>
      <c r="M3575" t="s">
        <v>10200</v>
      </c>
      <c r="N3575">
        <v>2.5130555550000002</v>
      </c>
      <c r="O3575">
        <v>0</v>
      </c>
      <c r="P3575">
        <v>4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1.9448796523182901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1.9448796523182901</v>
      </c>
    </row>
    <row r="3576" spans="1:31" x14ac:dyDescent="0.25">
      <c r="A3576">
        <v>1902348</v>
      </c>
      <c r="B3576">
        <v>1</v>
      </c>
      <c r="C3576" t="s">
        <v>80</v>
      </c>
      <c r="D3576" t="s">
        <v>90</v>
      </c>
      <c r="E3576" t="s">
        <v>131</v>
      </c>
      <c r="F3576" t="s">
        <v>10201</v>
      </c>
      <c r="G3576" t="s">
        <v>133</v>
      </c>
      <c r="H3576" t="s">
        <v>134</v>
      </c>
      <c r="I3576" t="s">
        <v>135</v>
      </c>
      <c r="J3576" t="s">
        <v>136</v>
      </c>
      <c r="K3576" t="s">
        <v>137</v>
      </c>
      <c r="L3576" t="s">
        <v>9716</v>
      </c>
      <c r="M3576" t="s">
        <v>10202</v>
      </c>
      <c r="N3576">
        <v>2.1002777770000001</v>
      </c>
      <c r="O3576">
        <v>0</v>
      </c>
      <c r="P3576">
        <v>247</v>
      </c>
      <c r="Q3576">
        <v>0</v>
      </c>
      <c r="R3576">
        <v>0</v>
      </c>
      <c r="S3576">
        <v>0</v>
      </c>
      <c r="T3576">
        <v>14</v>
      </c>
      <c r="U3576">
        <v>0</v>
      </c>
      <c r="V3576">
        <v>0</v>
      </c>
      <c r="W3576">
        <v>0</v>
      </c>
      <c r="X3576">
        <v>123.45443974387716</v>
      </c>
      <c r="Y3576">
        <v>0</v>
      </c>
      <c r="Z3576">
        <v>0</v>
      </c>
      <c r="AA3576">
        <v>0</v>
      </c>
      <c r="AB3576">
        <v>6.702077122631664</v>
      </c>
      <c r="AC3576">
        <v>0</v>
      </c>
      <c r="AD3576">
        <v>0</v>
      </c>
      <c r="AE3576">
        <v>130.15651686650881</v>
      </c>
    </row>
    <row r="3577" spans="1:31" x14ac:dyDescent="0.25">
      <c r="A3577">
        <v>1902248</v>
      </c>
      <c r="B3577">
        <v>1</v>
      </c>
      <c r="C3577" t="s">
        <v>81</v>
      </c>
      <c r="D3577" t="s">
        <v>112</v>
      </c>
      <c r="E3577" t="s">
        <v>154</v>
      </c>
      <c r="F3577" t="s">
        <v>10203</v>
      </c>
      <c r="G3577" t="s">
        <v>156</v>
      </c>
      <c r="H3577" t="s">
        <v>157</v>
      </c>
      <c r="I3577" t="s">
        <v>222</v>
      </c>
      <c r="J3577" t="s">
        <v>136</v>
      </c>
      <c r="K3577" t="s">
        <v>137</v>
      </c>
      <c r="L3577" t="s">
        <v>10204</v>
      </c>
      <c r="M3577" t="s">
        <v>10205</v>
      </c>
      <c r="N3577">
        <v>1.0277777E-2</v>
      </c>
      <c r="O3577">
        <v>1</v>
      </c>
      <c r="P3577">
        <v>488</v>
      </c>
      <c r="Q3577">
        <v>25</v>
      </c>
      <c r="R3577">
        <v>70</v>
      </c>
      <c r="S3577">
        <v>9</v>
      </c>
      <c r="T3577">
        <v>44</v>
      </c>
      <c r="U3577">
        <v>3</v>
      </c>
      <c r="V3577">
        <v>2</v>
      </c>
      <c r="W3577">
        <v>1.6982485210006948E-2</v>
      </c>
      <c r="X3577">
        <v>0.93373254990899601</v>
      </c>
      <c r="Y3577">
        <v>4.3758695317802374</v>
      </c>
      <c r="Z3577">
        <v>2.4494097393287002</v>
      </c>
      <c r="AA3577">
        <v>0.69582538287212636</v>
      </c>
      <c r="AB3577">
        <v>0.22761135199590143</v>
      </c>
      <c r="AC3577">
        <v>1.8574076780706221</v>
      </c>
      <c r="AD3577">
        <v>7.3077467560319458E-3</v>
      </c>
      <c r="AE3577">
        <v>10.564146465922624</v>
      </c>
    </row>
    <row r="3578" spans="1:31" x14ac:dyDescent="0.25">
      <c r="A3578">
        <v>1902735</v>
      </c>
      <c r="B3578">
        <v>1</v>
      </c>
      <c r="C3578" t="s">
        <v>80</v>
      </c>
      <c r="D3578" t="s">
        <v>92</v>
      </c>
      <c r="E3578" t="s">
        <v>131</v>
      </c>
      <c r="F3578" t="s">
        <v>10206</v>
      </c>
      <c r="G3578" t="s">
        <v>133</v>
      </c>
      <c r="H3578" t="s">
        <v>134</v>
      </c>
      <c r="I3578" t="s">
        <v>135</v>
      </c>
      <c r="J3578" t="s">
        <v>136</v>
      </c>
      <c r="K3578" t="s">
        <v>137</v>
      </c>
      <c r="L3578" t="s">
        <v>10207</v>
      </c>
      <c r="M3578" t="s">
        <v>10208</v>
      </c>
      <c r="N3578">
        <v>1.475833333</v>
      </c>
      <c r="O3578">
        <v>0</v>
      </c>
      <c r="P3578">
        <v>57</v>
      </c>
      <c r="Q3578">
        <v>0</v>
      </c>
      <c r="R3578">
        <v>0</v>
      </c>
      <c r="S3578">
        <v>0</v>
      </c>
      <c r="T3578">
        <v>21</v>
      </c>
      <c r="U3578">
        <v>0</v>
      </c>
      <c r="V3578">
        <v>0</v>
      </c>
      <c r="W3578">
        <v>0</v>
      </c>
      <c r="X3578">
        <v>30.35268269363856</v>
      </c>
      <c r="Y3578">
        <v>0</v>
      </c>
      <c r="Z3578">
        <v>0</v>
      </c>
      <c r="AA3578">
        <v>0</v>
      </c>
      <c r="AB3578">
        <v>27.252065033265339</v>
      </c>
      <c r="AC3578">
        <v>0</v>
      </c>
      <c r="AD3578">
        <v>0</v>
      </c>
      <c r="AE3578">
        <v>57.604747726903895</v>
      </c>
    </row>
    <row r="3579" spans="1:31" x14ac:dyDescent="0.25">
      <c r="A3579">
        <v>1902380</v>
      </c>
      <c r="B3579">
        <v>1</v>
      </c>
      <c r="C3579" t="s">
        <v>81</v>
      </c>
      <c r="D3579" t="s">
        <v>119</v>
      </c>
      <c r="E3579" t="s">
        <v>131</v>
      </c>
      <c r="F3579" t="s">
        <v>10209</v>
      </c>
      <c r="G3579" t="s">
        <v>133</v>
      </c>
      <c r="H3579" t="s">
        <v>134</v>
      </c>
      <c r="I3579" t="s">
        <v>135</v>
      </c>
      <c r="J3579" t="s">
        <v>136</v>
      </c>
      <c r="K3579" t="s">
        <v>137</v>
      </c>
      <c r="L3579" t="s">
        <v>10210</v>
      </c>
      <c r="M3579" t="s">
        <v>10211</v>
      </c>
      <c r="N3579">
        <v>2.6616666659999999</v>
      </c>
      <c r="O3579">
        <v>0</v>
      </c>
      <c r="P3579">
        <v>16</v>
      </c>
      <c r="Q3579">
        <v>0</v>
      </c>
      <c r="R3579">
        <v>1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5.6609272537564905</v>
      </c>
      <c r="Y3579">
        <v>0</v>
      </c>
      <c r="Z3579">
        <v>10.539306155663219</v>
      </c>
      <c r="AA3579">
        <v>0</v>
      </c>
      <c r="AB3579">
        <v>0</v>
      </c>
      <c r="AC3579">
        <v>0</v>
      </c>
      <c r="AD3579">
        <v>0</v>
      </c>
      <c r="AE3579">
        <v>16.20023340941971</v>
      </c>
    </row>
    <row r="3580" spans="1:31" x14ac:dyDescent="0.25">
      <c r="A3580">
        <v>1903044</v>
      </c>
      <c r="B3580">
        <v>1</v>
      </c>
      <c r="C3580" t="s">
        <v>81</v>
      </c>
      <c r="D3580" t="s">
        <v>123</v>
      </c>
      <c r="E3580" t="s">
        <v>131</v>
      </c>
      <c r="F3580" t="s">
        <v>10212</v>
      </c>
      <c r="G3580" t="s">
        <v>133</v>
      </c>
      <c r="H3580" t="s">
        <v>134</v>
      </c>
      <c r="I3580" t="s">
        <v>135</v>
      </c>
      <c r="J3580" t="s">
        <v>136</v>
      </c>
      <c r="K3580" t="s">
        <v>137</v>
      </c>
      <c r="L3580" t="s">
        <v>10213</v>
      </c>
      <c r="M3580" t="s">
        <v>10214</v>
      </c>
      <c r="N3580">
        <v>5.2711111109999997</v>
      </c>
      <c r="O3580">
        <v>0</v>
      </c>
      <c r="P3580">
        <v>93</v>
      </c>
      <c r="Q3580">
        <v>0</v>
      </c>
      <c r="R3580">
        <v>0</v>
      </c>
      <c r="S3580">
        <v>0</v>
      </c>
      <c r="T3580">
        <v>17</v>
      </c>
      <c r="U3580">
        <v>0</v>
      </c>
      <c r="V3580">
        <v>0</v>
      </c>
      <c r="W3580">
        <v>0</v>
      </c>
      <c r="X3580">
        <v>83.790951669392783</v>
      </c>
      <c r="Y3580">
        <v>0</v>
      </c>
      <c r="Z3580">
        <v>0</v>
      </c>
      <c r="AA3580">
        <v>0</v>
      </c>
      <c r="AB3580">
        <v>47.620263159739586</v>
      </c>
      <c r="AC3580">
        <v>0</v>
      </c>
      <c r="AD3580">
        <v>0</v>
      </c>
      <c r="AE3580">
        <v>131.41121482913238</v>
      </c>
    </row>
    <row r="3581" spans="1:31" x14ac:dyDescent="0.25">
      <c r="A3581">
        <v>1902234</v>
      </c>
      <c r="B3581">
        <v>1</v>
      </c>
      <c r="C3581" t="s">
        <v>80</v>
      </c>
      <c r="D3581" t="s">
        <v>100</v>
      </c>
      <c r="E3581" t="s">
        <v>154</v>
      </c>
      <c r="F3581" t="s">
        <v>10215</v>
      </c>
      <c r="G3581" t="s">
        <v>156</v>
      </c>
      <c r="H3581" t="s">
        <v>157</v>
      </c>
      <c r="I3581" t="s">
        <v>135</v>
      </c>
      <c r="J3581" t="s">
        <v>136</v>
      </c>
      <c r="K3581" t="s">
        <v>137</v>
      </c>
      <c r="L3581" t="s">
        <v>10216</v>
      </c>
      <c r="M3581" t="s">
        <v>10217</v>
      </c>
      <c r="N3581">
        <v>0.104444444</v>
      </c>
      <c r="O3581">
        <v>4</v>
      </c>
      <c r="P3581">
        <v>1563</v>
      </c>
      <c r="Q3581">
        <v>4</v>
      </c>
      <c r="R3581">
        <v>83</v>
      </c>
      <c r="S3581">
        <v>9</v>
      </c>
      <c r="T3581">
        <v>60</v>
      </c>
      <c r="U3581">
        <v>0</v>
      </c>
      <c r="V3581">
        <v>0</v>
      </c>
      <c r="W3581">
        <v>13.905986040194176</v>
      </c>
      <c r="X3581">
        <v>52.13034163712377</v>
      </c>
      <c r="Y3581">
        <v>1.677938770049229</v>
      </c>
      <c r="Z3581">
        <v>7.0286412451591822</v>
      </c>
      <c r="AA3581">
        <v>46.082547316457593</v>
      </c>
      <c r="AB3581">
        <v>7.4352178900072046</v>
      </c>
      <c r="AC3581">
        <v>0</v>
      </c>
      <c r="AD3581">
        <v>0</v>
      </c>
      <c r="AE3581">
        <v>128.26067289899115</v>
      </c>
    </row>
    <row r="3582" spans="1:31" x14ac:dyDescent="0.25">
      <c r="A3582">
        <v>1902898</v>
      </c>
      <c r="B3582">
        <v>1</v>
      </c>
      <c r="C3582" t="s">
        <v>80</v>
      </c>
      <c r="D3582" t="s">
        <v>104</v>
      </c>
      <c r="E3582" t="s">
        <v>140</v>
      </c>
      <c r="F3582" t="s">
        <v>10218</v>
      </c>
      <c r="G3582" t="s">
        <v>283</v>
      </c>
      <c r="H3582" t="s">
        <v>134</v>
      </c>
      <c r="I3582" t="s">
        <v>135</v>
      </c>
      <c r="J3582" t="s">
        <v>136</v>
      </c>
      <c r="K3582" t="s">
        <v>137</v>
      </c>
      <c r="L3582" t="s">
        <v>10219</v>
      </c>
      <c r="M3582" t="s">
        <v>10220</v>
      </c>
      <c r="N3582">
        <v>2.3122222219999999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0.638828011119004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0.638828011119004</v>
      </c>
    </row>
    <row r="3583" spans="1:31" x14ac:dyDescent="0.25">
      <c r="A3583">
        <v>1903021</v>
      </c>
      <c r="B3583">
        <v>1</v>
      </c>
      <c r="C3583" t="s">
        <v>80</v>
      </c>
      <c r="D3583" t="s">
        <v>105</v>
      </c>
      <c r="E3583" t="s">
        <v>220</v>
      </c>
      <c r="F3583" t="s">
        <v>3469</v>
      </c>
      <c r="G3583" t="s">
        <v>156</v>
      </c>
      <c r="H3583" t="s">
        <v>157</v>
      </c>
      <c r="I3583" t="s">
        <v>135</v>
      </c>
      <c r="J3583" t="s">
        <v>136</v>
      </c>
      <c r="K3583" t="s">
        <v>137</v>
      </c>
      <c r="L3583" t="s">
        <v>10221</v>
      </c>
      <c r="M3583" t="s">
        <v>10222</v>
      </c>
      <c r="N3583">
        <v>0.240555555</v>
      </c>
      <c r="O3583">
        <v>2</v>
      </c>
      <c r="P3583">
        <v>1405</v>
      </c>
      <c r="Q3583">
        <v>6</v>
      </c>
      <c r="R3583">
        <v>102</v>
      </c>
      <c r="S3583">
        <v>7</v>
      </c>
      <c r="T3583">
        <v>125</v>
      </c>
      <c r="U3583">
        <v>1</v>
      </c>
      <c r="V3583">
        <v>0</v>
      </c>
      <c r="W3583">
        <v>0.27190862124364168</v>
      </c>
      <c r="X3583">
        <v>92.858747455959843</v>
      </c>
      <c r="Y3583">
        <v>48.047314643197751</v>
      </c>
      <c r="Z3583">
        <v>5.6713468116636543</v>
      </c>
      <c r="AA3583">
        <v>14.947489918829731</v>
      </c>
      <c r="AB3583">
        <v>16.256245713188317</v>
      </c>
      <c r="AC3583">
        <v>34.96042729231273</v>
      </c>
      <c r="AD3583">
        <v>0</v>
      </c>
      <c r="AE3583">
        <v>213.01348045639565</v>
      </c>
    </row>
    <row r="3584" spans="1:31" x14ac:dyDescent="0.25">
      <c r="A3584">
        <v>1902875</v>
      </c>
      <c r="B3584">
        <v>1</v>
      </c>
      <c r="C3584" t="s">
        <v>80</v>
      </c>
      <c r="D3584" t="s">
        <v>97</v>
      </c>
      <c r="E3584" t="s">
        <v>131</v>
      </c>
      <c r="F3584" t="s">
        <v>3900</v>
      </c>
      <c r="G3584" t="s">
        <v>133</v>
      </c>
      <c r="H3584" t="s">
        <v>134</v>
      </c>
      <c r="I3584" t="s">
        <v>135</v>
      </c>
      <c r="J3584" t="s">
        <v>136</v>
      </c>
      <c r="K3584" t="s">
        <v>137</v>
      </c>
      <c r="L3584" t="s">
        <v>10223</v>
      </c>
      <c r="M3584" t="s">
        <v>10224</v>
      </c>
      <c r="N3584">
        <v>2.8244444440000001</v>
      </c>
      <c r="O3584">
        <v>0</v>
      </c>
      <c r="P3584">
        <v>138</v>
      </c>
      <c r="Q3584">
        <v>0</v>
      </c>
      <c r="R3584">
        <v>0</v>
      </c>
      <c r="S3584">
        <v>0</v>
      </c>
      <c r="T3584">
        <v>8</v>
      </c>
      <c r="U3584">
        <v>0</v>
      </c>
      <c r="V3584">
        <v>0</v>
      </c>
      <c r="W3584">
        <v>0</v>
      </c>
      <c r="X3584">
        <v>150.93050635313466</v>
      </c>
      <c r="Y3584">
        <v>0</v>
      </c>
      <c r="Z3584">
        <v>0</v>
      </c>
      <c r="AA3584">
        <v>0</v>
      </c>
      <c r="AB3584">
        <v>30.730111818867954</v>
      </c>
      <c r="AC3584">
        <v>0</v>
      </c>
      <c r="AD3584">
        <v>0</v>
      </c>
      <c r="AE3584">
        <v>181.66061817200261</v>
      </c>
    </row>
    <row r="3585" spans="1:31" x14ac:dyDescent="0.25">
      <c r="A3585">
        <v>1902480</v>
      </c>
      <c r="B3585">
        <v>1</v>
      </c>
      <c r="C3585" t="s">
        <v>80</v>
      </c>
      <c r="D3585" t="s">
        <v>105</v>
      </c>
      <c r="E3585" t="s">
        <v>131</v>
      </c>
      <c r="F3585" t="s">
        <v>922</v>
      </c>
      <c r="G3585" t="s">
        <v>133</v>
      </c>
      <c r="H3585" t="s">
        <v>134</v>
      </c>
      <c r="I3585" t="s">
        <v>135</v>
      </c>
      <c r="J3585" t="s">
        <v>136</v>
      </c>
      <c r="K3585" t="s">
        <v>137</v>
      </c>
      <c r="L3585" t="s">
        <v>10225</v>
      </c>
      <c r="M3585" t="s">
        <v>10226</v>
      </c>
      <c r="N3585">
        <v>7.0538888880000004</v>
      </c>
      <c r="O3585">
        <v>0</v>
      </c>
      <c r="P3585">
        <v>62</v>
      </c>
      <c r="Q3585">
        <v>0</v>
      </c>
      <c r="R3585">
        <v>0</v>
      </c>
      <c r="S3585">
        <v>0</v>
      </c>
      <c r="T3585">
        <v>16</v>
      </c>
      <c r="U3585">
        <v>0</v>
      </c>
      <c r="V3585">
        <v>1</v>
      </c>
      <c r="W3585">
        <v>0</v>
      </c>
      <c r="X3585">
        <v>137.62059068724884</v>
      </c>
      <c r="Y3585">
        <v>0</v>
      </c>
      <c r="Z3585">
        <v>0</v>
      </c>
      <c r="AA3585">
        <v>0</v>
      </c>
      <c r="AB3585">
        <v>127.25919984061568</v>
      </c>
      <c r="AC3585">
        <v>0</v>
      </c>
      <c r="AD3585">
        <v>36.956536378450743</v>
      </c>
      <c r="AE3585">
        <v>301.83632690631526</v>
      </c>
    </row>
    <row r="3586" spans="1:31" x14ac:dyDescent="0.25">
      <c r="A3586">
        <v>1902812</v>
      </c>
      <c r="B3586">
        <v>1</v>
      </c>
      <c r="C3586" t="s">
        <v>81</v>
      </c>
      <c r="D3586" t="s">
        <v>118</v>
      </c>
      <c r="E3586" t="s">
        <v>149</v>
      </c>
      <c r="F3586" t="s">
        <v>9815</v>
      </c>
      <c r="G3586" t="s">
        <v>151</v>
      </c>
      <c r="H3586" t="s">
        <v>134</v>
      </c>
      <c r="I3586" t="s">
        <v>135</v>
      </c>
      <c r="J3586" t="s">
        <v>136</v>
      </c>
      <c r="K3586" t="s">
        <v>137</v>
      </c>
      <c r="L3586" t="s">
        <v>10227</v>
      </c>
      <c r="M3586" t="s">
        <v>10228</v>
      </c>
      <c r="N3586">
        <v>0.92416666599999997</v>
      </c>
      <c r="O3586">
        <v>0</v>
      </c>
      <c r="P3586">
        <v>508</v>
      </c>
      <c r="Q3586">
        <v>0</v>
      </c>
      <c r="R3586">
        <v>0</v>
      </c>
      <c r="S3586">
        <v>0</v>
      </c>
      <c r="T3586">
        <v>39</v>
      </c>
      <c r="U3586">
        <v>0</v>
      </c>
      <c r="V3586">
        <v>0</v>
      </c>
      <c r="W3586">
        <v>0</v>
      </c>
      <c r="X3586">
        <v>129.64267333631651</v>
      </c>
      <c r="Y3586">
        <v>0</v>
      </c>
      <c r="Z3586">
        <v>0</v>
      </c>
      <c r="AA3586">
        <v>0</v>
      </c>
      <c r="AB3586">
        <v>14.964918003637507</v>
      </c>
      <c r="AC3586">
        <v>0</v>
      </c>
      <c r="AD3586">
        <v>0</v>
      </c>
      <c r="AE3586">
        <v>144.60759133995401</v>
      </c>
    </row>
    <row r="3587" spans="1:31" x14ac:dyDescent="0.25">
      <c r="A3587">
        <v>1902374</v>
      </c>
      <c r="B3587">
        <v>1</v>
      </c>
      <c r="C3587" t="s">
        <v>80</v>
      </c>
      <c r="D3587" t="s">
        <v>82</v>
      </c>
      <c r="E3587" t="s">
        <v>160</v>
      </c>
      <c r="F3587" t="s">
        <v>952</v>
      </c>
      <c r="G3587" t="s">
        <v>133</v>
      </c>
      <c r="H3587" t="s">
        <v>134</v>
      </c>
      <c r="I3587" t="s">
        <v>135</v>
      </c>
      <c r="J3587" t="s">
        <v>136</v>
      </c>
      <c r="K3587" t="s">
        <v>137</v>
      </c>
      <c r="L3587" t="s">
        <v>10229</v>
      </c>
      <c r="M3587" t="s">
        <v>10230</v>
      </c>
      <c r="N3587">
        <v>1.189444444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21</v>
      </c>
      <c r="U3587">
        <v>0</v>
      </c>
      <c r="V3587">
        <v>1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51.908825184486886</v>
      </c>
      <c r="AC3587">
        <v>0</v>
      </c>
      <c r="AD3587">
        <v>31.15784590854264</v>
      </c>
      <c r="AE3587">
        <v>83.066671093029527</v>
      </c>
    </row>
    <row r="3588" spans="1:31" x14ac:dyDescent="0.25">
      <c r="A3588">
        <v>1902858</v>
      </c>
      <c r="B3588">
        <v>1</v>
      </c>
      <c r="C3588" t="s">
        <v>81</v>
      </c>
      <c r="D3588" t="s">
        <v>118</v>
      </c>
      <c r="E3588" t="s">
        <v>171</v>
      </c>
      <c r="F3588" t="s">
        <v>10231</v>
      </c>
      <c r="G3588" t="s">
        <v>156</v>
      </c>
      <c r="H3588" t="s">
        <v>157</v>
      </c>
      <c r="I3588" t="s">
        <v>135</v>
      </c>
      <c r="J3588" t="s">
        <v>136</v>
      </c>
      <c r="K3588" t="s">
        <v>137</v>
      </c>
      <c r="L3588" t="s">
        <v>10232</v>
      </c>
      <c r="M3588" t="s">
        <v>10233</v>
      </c>
      <c r="N3588">
        <v>0.330555555</v>
      </c>
      <c r="O3588">
        <v>2</v>
      </c>
      <c r="P3588">
        <v>998</v>
      </c>
      <c r="Q3588">
        <v>142</v>
      </c>
      <c r="R3588">
        <v>263</v>
      </c>
      <c r="S3588">
        <v>17</v>
      </c>
      <c r="T3588">
        <v>118</v>
      </c>
      <c r="U3588">
        <v>2</v>
      </c>
      <c r="V3588">
        <v>1</v>
      </c>
      <c r="W3588">
        <v>0.2599686770180889</v>
      </c>
      <c r="X3588">
        <v>84.581705272586618</v>
      </c>
      <c r="Y3588">
        <v>241.77715067569011</v>
      </c>
      <c r="Z3588">
        <v>253.17399600767718</v>
      </c>
      <c r="AA3588">
        <v>35.908844829691837</v>
      </c>
      <c r="AB3588">
        <v>24.683164624850665</v>
      </c>
      <c r="AC3588">
        <v>49.225233516047396</v>
      </c>
      <c r="AD3588">
        <v>5.5908899357771249</v>
      </c>
      <c r="AE3588">
        <v>695.20095353933891</v>
      </c>
    </row>
    <row r="3589" spans="1:31" x14ac:dyDescent="0.25">
      <c r="A3589">
        <v>1902526</v>
      </c>
      <c r="B3589">
        <v>1</v>
      </c>
      <c r="C3589" t="s">
        <v>80</v>
      </c>
      <c r="D3589" t="s">
        <v>103</v>
      </c>
      <c r="E3589" t="s">
        <v>160</v>
      </c>
      <c r="F3589" t="s">
        <v>10234</v>
      </c>
      <c r="G3589" t="s">
        <v>133</v>
      </c>
      <c r="H3589" t="s">
        <v>134</v>
      </c>
      <c r="I3589" t="s">
        <v>135</v>
      </c>
      <c r="J3589" t="s">
        <v>136</v>
      </c>
      <c r="K3589" t="s">
        <v>137</v>
      </c>
      <c r="L3589" t="s">
        <v>10235</v>
      </c>
      <c r="M3589" t="s">
        <v>10236</v>
      </c>
      <c r="N3589">
        <v>1.457777777</v>
      </c>
      <c r="O3589">
        <v>0</v>
      </c>
      <c r="P3589">
        <v>51</v>
      </c>
      <c r="Q3589">
        <v>0</v>
      </c>
      <c r="R3589">
        <v>0</v>
      </c>
      <c r="S3589">
        <v>0</v>
      </c>
      <c r="T3589">
        <v>2</v>
      </c>
      <c r="U3589">
        <v>0</v>
      </c>
      <c r="V3589">
        <v>0</v>
      </c>
      <c r="W3589">
        <v>0</v>
      </c>
      <c r="X3589">
        <v>19.166352883364283</v>
      </c>
      <c r="Y3589">
        <v>0</v>
      </c>
      <c r="Z3589">
        <v>0</v>
      </c>
      <c r="AA3589">
        <v>0</v>
      </c>
      <c r="AB3589">
        <v>0.54585408447186079</v>
      </c>
      <c r="AC3589">
        <v>0</v>
      </c>
      <c r="AD3589">
        <v>0</v>
      </c>
      <c r="AE3589">
        <v>19.712206967836142</v>
      </c>
    </row>
    <row r="3590" spans="1:31" x14ac:dyDescent="0.25">
      <c r="A3590">
        <v>1902317</v>
      </c>
      <c r="B3590">
        <v>1</v>
      </c>
      <c r="C3590" t="s">
        <v>80</v>
      </c>
      <c r="D3590" t="s">
        <v>90</v>
      </c>
      <c r="E3590" t="s">
        <v>140</v>
      </c>
      <c r="F3590" t="s">
        <v>10237</v>
      </c>
      <c r="G3590" t="s">
        <v>362</v>
      </c>
      <c r="H3590" t="s">
        <v>134</v>
      </c>
      <c r="I3590" t="s">
        <v>135</v>
      </c>
      <c r="J3590" t="s">
        <v>136</v>
      </c>
      <c r="K3590" t="s">
        <v>137</v>
      </c>
      <c r="L3590" t="s">
        <v>10238</v>
      </c>
      <c r="M3590" t="s">
        <v>10239</v>
      </c>
      <c r="N3590">
        <v>2.193333333</v>
      </c>
      <c r="O3590">
        <v>0</v>
      </c>
      <c r="P3590">
        <v>20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11.717868101316213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11.717868101316213</v>
      </c>
    </row>
    <row r="3591" spans="1:31" x14ac:dyDescent="0.25">
      <c r="A3591">
        <v>1902520</v>
      </c>
      <c r="B3591">
        <v>1</v>
      </c>
      <c r="C3591" t="s">
        <v>80</v>
      </c>
      <c r="D3591" t="s">
        <v>103</v>
      </c>
      <c r="E3591" t="s">
        <v>131</v>
      </c>
      <c r="F3591" t="s">
        <v>10240</v>
      </c>
      <c r="G3591" t="s">
        <v>133</v>
      </c>
      <c r="H3591" t="s">
        <v>134</v>
      </c>
      <c r="I3591" t="s">
        <v>135</v>
      </c>
      <c r="J3591" t="s">
        <v>136</v>
      </c>
      <c r="K3591" t="s">
        <v>137</v>
      </c>
      <c r="L3591" t="s">
        <v>10241</v>
      </c>
      <c r="M3591" t="s">
        <v>10242</v>
      </c>
      <c r="N3591">
        <v>1.4086111109999999</v>
      </c>
      <c r="O3591">
        <v>0</v>
      </c>
      <c r="P3591">
        <v>2</v>
      </c>
      <c r="Q3591">
        <v>0</v>
      </c>
      <c r="R3591">
        <v>4</v>
      </c>
      <c r="S3591">
        <v>0</v>
      </c>
      <c r="T3591">
        <v>2</v>
      </c>
      <c r="U3591">
        <v>0</v>
      </c>
      <c r="V3591">
        <v>0</v>
      </c>
      <c r="W3591">
        <v>0</v>
      </c>
      <c r="X3591">
        <v>0.88471751662883757</v>
      </c>
      <c r="Y3591">
        <v>0</v>
      </c>
      <c r="Z3591">
        <v>44.209452749246658</v>
      </c>
      <c r="AA3591">
        <v>0</v>
      </c>
      <c r="AB3591">
        <v>22.157641256817886</v>
      </c>
      <c r="AC3591">
        <v>0</v>
      </c>
      <c r="AD3591">
        <v>0</v>
      </c>
      <c r="AE3591">
        <v>67.251811522693387</v>
      </c>
    </row>
    <row r="3592" spans="1:31" x14ac:dyDescent="0.25">
      <c r="A3592">
        <v>1902666</v>
      </c>
      <c r="B3592">
        <v>1</v>
      </c>
      <c r="C3592" t="s">
        <v>80</v>
      </c>
      <c r="D3592" t="s">
        <v>83</v>
      </c>
      <c r="E3592" t="s">
        <v>131</v>
      </c>
      <c r="F3592" t="s">
        <v>10243</v>
      </c>
      <c r="G3592" t="s">
        <v>1162</v>
      </c>
      <c r="H3592" t="s">
        <v>134</v>
      </c>
      <c r="I3592" t="s">
        <v>135</v>
      </c>
      <c r="J3592" t="s">
        <v>136</v>
      </c>
      <c r="K3592" t="s">
        <v>137</v>
      </c>
      <c r="L3592" t="s">
        <v>10244</v>
      </c>
      <c r="M3592" t="s">
        <v>10245</v>
      </c>
      <c r="N3592">
        <v>8.2813888880000004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199.08365509660717</v>
      </c>
      <c r="AC3592">
        <v>0</v>
      </c>
      <c r="AD3592">
        <v>0</v>
      </c>
      <c r="AE3592">
        <v>199.08365509660717</v>
      </c>
    </row>
    <row r="3593" spans="1:31" x14ac:dyDescent="0.25">
      <c r="A3593">
        <v>1902984</v>
      </c>
      <c r="B3593">
        <v>1</v>
      </c>
      <c r="C3593" t="s">
        <v>80</v>
      </c>
      <c r="D3593" t="s">
        <v>96</v>
      </c>
      <c r="E3593" t="s">
        <v>160</v>
      </c>
      <c r="F3593" t="s">
        <v>10246</v>
      </c>
      <c r="G3593" t="s">
        <v>133</v>
      </c>
      <c r="H3593" t="s">
        <v>134</v>
      </c>
      <c r="I3593" t="s">
        <v>135</v>
      </c>
      <c r="J3593" t="s">
        <v>136</v>
      </c>
      <c r="K3593" t="s">
        <v>137</v>
      </c>
      <c r="L3593" t="s">
        <v>10247</v>
      </c>
      <c r="M3593" t="s">
        <v>10248</v>
      </c>
      <c r="N3593">
        <v>1.1844444439999999</v>
      </c>
      <c r="O3593">
        <v>0</v>
      </c>
      <c r="P3593">
        <v>25</v>
      </c>
      <c r="Q3593">
        <v>0</v>
      </c>
      <c r="R3593">
        <v>0</v>
      </c>
      <c r="S3593">
        <v>0</v>
      </c>
      <c r="T3593">
        <v>2</v>
      </c>
      <c r="U3593">
        <v>0</v>
      </c>
      <c r="V3593">
        <v>0</v>
      </c>
      <c r="W3593">
        <v>0</v>
      </c>
      <c r="X3593">
        <v>30.896036203073745</v>
      </c>
      <c r="Y3593">
        <v>0</v>
      </c>
      <c r="Z3593">
        <v>0</v>
      </c>
      <c r="AA3593">
        <v>0</v>
      </c>
      <c r="AB3593">
        <v>1.6885078778467868</v>
      </c>
      <c r="AC3593">
        <v>0</v>
      </c>
      <c r="AD3593">
        <v>0</v>
      </c>
      <c r="AE3593">
        <v>32.58454408092053</v>
      </c>
    </row>
    <row r="3594" spans="1:31" x14ac:dyDescent="0.25">
      <c r="A3594">
        <v>1902437</v>
      </c>
      <c r="B3594">
        <v>1</v>
      </c>
      <c r="C3594" t="s">
        <v>80</v>
      </c>
      <c r="D3594" t="s">
        <v>93</v>
      </c>
      <c r="E3594" t="s">
        <v>140</v>
      </c>
      <c r="F3594" t="s">
        <v>10249</v>
      </c>
      <c r="G3594" t="s">
        <v>217</v>
      </c>
      <c r="H3594" t="s">
        <v>134</v>
      </c>
      <c r="I3594" t="s">
        <v>135</v>
      </c>
      <c r="J3594" t="s">
        <v>136</v>
      </c>
      <c r="K3594" t="s">
        <v>137</v>
      </c>
      <c r="L3594" t="s">
        <v>10250</v>
      </c>
      <c r="M3594" t="s">
        <v>10251</v>
      </c>
      <c r="N3594">
        <v>17.884444444</v>
      </c>
      <c r="O3594">
        <v>0</v>
      </c>
      <c r="P3594">
        <v>3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4.6174778158750929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4.6174778158750929</v>
      </c>
    </row>
    <row r="3595" spans="1:31" x14ac:dyDescent="0.25">
      <c r="A3595">
        <v>1902108</v>
      </c>
      <c r="B3595">
        <v>1</v>
      </c>
      <c r="C3595" t="s">
        <v>80</v>
      </c>
      <c r="D3595" t="s">
        <v>85</v>
      </c>
      <c r="E3595" t="s">
        <v>131</v>
      </c>
      <c r="F3595" t="s">
        <v>10021</v>
      </c>
      <c r="G3595" t="s">
        <v>133</v>
      </c>
      <c r="H3595" t="s">
        <v>134</v>
      </c>
      <c r="I3595" t="s">
        <v>135</v>
      </c>
      <c r="J3595" t="s">
        <v>136</v>
      </c>
      <c r="K3595" t="s">
        <v>137</v>
      </c>
      <c r="L3595" t="s">
        <v>10252</v>
      </c>
      <c r="M3595" t="s">
        <v>10253</v>
      </c>
      <c r="N3595">
        <v>1.669444444</v>
      </c>
      <c r="O3595">
        <v>0</v>
      </c>
      <c r="P3595">
        <v>432</v>
      </c>
      <c r="Q3595">
        <v>0</v>
      </c>
      <c r="R3595">
        <v>0</v>
      </c>
      <c r="S3595">
        <v>0</v>
      </c>
      <c r="T3595">
        <v>22</v>
      </c>
      <c r="U3595">
        <v>0</v>
      </c>
      <c r="V3595">
        <v>2</v>
      </c>
      <c r="W3595">
        <v>0</v>
      </c>
      <c r="X3595">
        <v>210.21538037129355</v>
      </c>
      <c r="Y3595">
        <v>0</v>
      </c>
      <c r="Z3595">
        <v>0</v>
      </c>
      <c r="AA3595">
        <v>0</v>
      </c>
      <c r="AB3595">
        <v>45.792739153427753</v>
      </c>
      <c r="AC3595">
        <v>0</v>
      </c>
      <c r="AD3595">
        <v>28.602902853406466</v>
      </c>
      <c r="AE3595">
        <v>284.61102237812776</v>
      </c>
    </row>
    <row r="3596" spans="1:31" x14ac:dyDescent="0.25">
      <c r="A3596">
        <v>1902131</v>
      </c>
      <c r="B3596">
        <v>1</v>
      </c>
      <c r="C3596" t="s">
        <v>81</v>
      </c>
      <c r="D3596" t="s">
        <v>116</v>
      </c>
      <c r="E3596" t="s">
        <v>154</v>
      </c>
      <c r="F3596" t="s">
        <v>10254</v>
      </c>
      <c r="G3596" t="s">
        <v>156</v>
      </c>
      <c r="H3596" t="s">
        <v>157</v>
      </c>
      <c r="I3596" t="s">
        <v>135</v>
      </c>
      <c r="J3596" t="s">
        <v>136</v>
      </c>
      <c r="K3596" t="s">
        <v>137</v>
      </c>
      <c r="L3596" t="s">
        <v>10255</v>
      </c>
      <c r="M3596" t="s">
        <v>10256</v>
      </c>
      <c r="N3596">
        <v>0.14722222200000001</v>
      </c>
      <c r="O3596">
        <v>1</v>
      </c>
      <c r="P3596">
        <v>394</v>
      </c>
      <c r="Q3596">
        <v>15</v>
      </c>
      <c r="R3596">
        <v>20</v>
      </c>
      <c r="S3596">
        <v>12</v>
      </c>
      <c r="T3596">
        <v>24</v>
      </c>
      <c r="U3596">
        <v>1</v>
      </c>
      <c r="V3596">
        <v>0</v>
      </c>
      <c r="W3596">
        <v>8.8761324292222235E-2</v>
      </c>
      <c r="X3596">
        <v>8.0564546830894841</v>
      </c>
      <c r="Y3596">
        <v>14.833373079385119</v>
      </c>
      <c r="Z3596">
        <v>1.2746190985438923</v>
      </c>
      <c r="AA3596">
        <v>17.983877156048628</v>
      </c>
      <c r="AB3596">
        <v>0.65858599668460827</v>
      </c>
      <c r="AC3596">
        <v>1.5877747896682</v>
      </c>
      <c r="AD3596">
        <v>0</v>
      </c>
      <c r="AE3596">
        <v>44.483446127712156</v>
      </c>
    </row>
    <row r="3597" spans="1:31" x14ac:dyDescent="0.25">
      <c r="A3597">
        <v>1902649</v>
      </c>
      <c r="B3597">
        <v>1</v>
      </c>
      <c r="C3597" t="s">
        <v>80</v>
      </c>
      <c r="D3597" t="s">
        <v>85</v>
      </c>
      <c r="E3597" t="s">
        <v>131</v>
      </c>
      <c r="F3597" t="s">
        <v>10257</v>
      </c>
      <c r="G3597" t="s">
        <v>133</v>
      </c>
      <c r="H3597" t="s">
        <v>134</v>
      </c>
      <c r="I3597" t="s">
        <v>135</v>
      </c>
      <c r="J3597" t="s">
        <v>136</v>
      </c>
      <c r="K3597" t="s">
        <v>137</v>
      </c>
      <c r="L3597" t="s">
        <v>10258</v>
      </c>
      <c r="M3597" t="s">
        <v>10259</v>
      </c>
      <c r="N3597">
        <v>6.1419444439999999</v>
      </c>
      <c r="O3597">
        <v>0</v>
      </c>
      <c r="P3597">
        <v>51</v>
      </c>
      <c r="Q3597">
        <v>0</v>
      </c>
      <c r="R3597">
        <v>0</v>
      </c>
      <c r="S3597">
        <v>0</v>
      </c>
      <c r="T3597">
        <v>2</v>
      </c>
      <c r="U3597">
        <v>0</v>
      </c>
      <c r="V3597">
        <v>0</v>
      </c>
      <c r="W3597">
        <v>0</v>
      </c>
      <c r="X3597">
        <v>145.49531061158427</v>
      </c>
      <c r="Y3597">
        <v>0</v>
      </c>
      <c r="Z3597">
        <v>0</v>
      </c>
      <c r="AA3597">
        <v>0</v>
      </c>
      <c r="AB3597">
        <v>16.509949680136994</v>
      </c>
      <c r="AC3597">
        <v>0</v>
      </c>
      <c r="AD3597">
        <v>0</v>
      </c>
      <c r="AE3597">
        <v>162.00526029172127</v>
      </c>
    </row>
    <row r="3598" spans="1:31" x14ac:dyDescent="0.25">
      <c r="A3598">
        <v>1902749</v>
      </c>
      <c r="B3598">
        <v>1</v>
      </c>
      <c r="C3598" t="s">
        <v>80</v>
      </c>
      <c r="D3598" t="s">
        <v>85</v>
      </c>
      <c r="E3598" t="s">
        <v>160</v>
      </c>
      <c r="F3598" t="s">
        <v>10260</v>
      </c>
      <c r="G3598" t="s">
        <v>133</v>
      </c>
      <c r="H3598" t="s">
        <v>134</v>
      </c>
      <c r="I3598" t="s">
        <v>135</v>
      </c>
      <c r="J3598" t="s">
        <v>136</v>
      </c>
      <c r="K3598" t="s">
        <v>137</v>
      </c>
      <c r="L3598" t="s">
        <v>10261</v>
      </c>
      <c r="M3598" t="s">
        <v>10262</v>
      </c>
      <c r="N3598">
        <v>4.0213888879999997</v>
      </c>
      <c r="O3598">
        <v>0</v>
      </c>
      <c r="P3598">
        <v>6</v>
      </c>
      <c r="Q3598">
        <v>0</v>
      </c>
      <c r="R3598">
        <v>0</v>
      </c>
      <c r="S3598">
        <v>0</v>
      </c>
      <c r="T3598">
        <v>15</v>
      </c>
      <c r="U3598">
        <v>0</v>
      </c>
      <c r="V3598">
        <v>0</v>
      </c>
      <c r="W3598">
        <v>0</v>
      </c>
      <c r="X3598">
        <v>6.5891045625679121</v>
      </c>
      <c r="Y3598">
        <v>0</v>
      </c>
      <c r="Z3598">
        <v>0</v>
      </c>
      <c r="AA3598">
        <v>0</v>
      </c>
      <c r="AB3598">
        <v>87.360909163863695</v>
      </c>
      <c r="AC3598">
        <v>0</v>
      </c>
      <c r="AD3598">
        <v>0</v>
      </c>
      <c r="AE3598">
        <v>93.950013726431607</v>
      </c>
    </row>
    <row r="3599" spans="1:31" x14ac:dyDescent="0.25">
      <c r="A3599">
        <v>1902606</v>
      </c>
      <c r="B3599">
        <v>1</v>
      </c>
      <c r="C3599" t="s">
        <v>80</v>
      </c>
      <c r="D3599" t="s">
        <v>111</v>
      </c>
      <c r="E3599" t="s">
        <v>160</v>
      </c>
      <c r="F3599" t="s">
        <v>10263</v>
      </c>
      <c r="G3599" t="s">
        <v>162</v>
      </c>
      <c r="H3599" t="s">
        <v>134</v>
      </c>
      <c r="I3599" t="s">
        <v>135</v>
      </c>
      <c r="J3599" t="s">
        <v>136</v>
      </c>
      <c r="K3599" t="s">
        <v>137</v>
      </c>
      <c r="L3599" t="s">
        <v>10264</v>
      </c>
      <c r="M3599" t="s">
        <v>10265</v>
      </c>
      <c r="N3599">
        <v>1.4580555550000001</v>
      </c>
      <c r="O3599">
        <v>0</v>
      </c>
      <c r="P3599">
        <v>111</v>
      </c>
      <c r="Q3599">
        <v>0</v>
      </c>
      <c r="R3599">
        <v>0</v>
      </c>
      <c r="S3599">
        <v>0</v>
      </c>
      <c r="T3599">
        <v>26</v>
      </c>
      <c r="U3599">
        <v>0</v>
      </c>
      <c r="V3599">
        <v>0</v>
      </c>
      <c r="W3599">
        <v>0</v>
      </c>
      <c r="X3599">
        <v>60.455224157805347</v>
      </c>
      <c r="Y3599">
        <v>0</v>
      </c>
      <c r="Z3599">
        <v>0</v>
      </c>
      <c r="AA3599">
        <v>0</v>
      </c>
      <c r="AB3599">
        <v>122.43282228177833</v>
      </c>
      <c r="AC3599">
        <v>0</v>
      </c>
      <c r="AD3599">
        <v>0</v>
      </c>
      <c r="AE3599">
        <v>182.88804643958366</v>
      </c>
    </row>
    <row r="3600" spans="1:31" x14ac:dyDescent="0.25">
      <c r="A3600">
        <v>1902088</v>
      </c>
      <c r="B3600">
        <v>1</v>
      </c>
      <c r="C3600" t="s">
        <v>80</v>
      </c>
      <c r="D3600" t="s">
        <v>96</v>
      </c>
      <c r="E3600" t="s">
        <v>154</v>
      </c>
      <c r="F3600" t="s">
        <v>3040</v>
      </c>
      <c r="G3600" t="s">
        <v>156</v>
      </c>
      <c r="H3600" t="s">
        <v>157</v>
      </c>
      <c r="I3600" t="s">
        <v>135</v>
      </c>
      <c r="J3600" t="s">
        <v>136</v>
      </c>
      <c r="K3600" t="s">
        <v>137</v>
      </c>
      <c r="L3600" t="s">
        <v>10266</v>
      </c>
      <c r="M3600" t="s">
        <v>10267</v>
      </c>
      <c r="N3600">
        <v>0.61</v>
      </c>
      <c r="O3600">
        <v>3</v>
      </c>
      <c r="P3600">
        <v>3542</v>
      </c>
      <c r="Q3600">
        <v>5</v>
      </c>
      <c r="R3600">
        <v>13</v>
      </c>
      <c r="S3600">
        <v>9</v>
      </c>
      <c r="T3600">
        <v>247</v>
      </c>
      <c r="U3600">
        <v>1</v>
      </c>
      <c r="V3600">
        <v>0</v>
      </c>
      <c r="W3600">
        <v>32.83258874958608</v>
      </c>
      <c r="X3600">
        <v>625.60797119654922</v>
      </c>
      <c r="Y3600">
        <v>5.1758078094573596</v>
      </c>
      <c r="Z3600">
        <v>5.432682174207601</v>
      </c>
      <c r="AA3600">
        <v>49.499480831085862</v>
      </c>
      <c r="AB3600">
        <v>143.15340358388141</v>
      </c>
      <c r="AC3600">
        <v>5.3440402748492799</v>
      </c>
      <c r="AD3600">
        <v>0</v>
      </c>
      <c r="AE3600">
        <v>867.0459746196168</v>
      </c>
    </row>
    <row r="3601" spans="1:31" x14ac:dyDescent="0.25">
      <c r="A3601">
        <v>1902629</v>
      </c>
      <c r="B3601">
        <v>1</v>
      </c>
      <c r="C3601" t="s">
        <v>80</v>
      </c>
      <c r="D3601" t="s">
        <v>83</v>
      </c>
      <c r="E3601" t="s">
        <v>149</v>
      </c>
      <c r="F3601" t="s">
        <v>10268</v>
      </c>
      <c r="G3601" t="s">
        <v>1169</v>
      </c>
      <c r="H3601" t="s">
        <v>134</v>
      </c>
      <c r="I3601" t="s">
        <v>135</v>
      </c>
      <c r="J3601" t="s">
        <v>136</v>
      </c>
      <c r="K3601" t="s">
        <v>137</v>
      </c>
      <c r="L3601" t="s">
        <v>10269</v>
      </c>
      <c r="M3601" t="s">
        <v>10270</v>
      </c>
      <c r="N3601">
        <v>0.42444444399999998</v>
      </c>
      <c r="O3601">
        <v>0</v>
      </c>
      <c r="P3601">
        <v>512</v>
      </c>
      <c r="Q3601">
        <v>0</v>
      </c>
      <c r="R3601">
        <v>0</v>
      </c>
      <c r="S3601">
        <v>0</v>
      </c>
      <c r="T3601">
        <v>73</v>
      </c>
      <c r="U3601">
        <v>0</v>
      </c>
      <c r="V3601">
        <v>0</v>
      </c>
      <c r="W3601">
        <v>0</v>
      </c>
      <c r="X3601">
        <v>78.713508332460407</v>
      </c>
      <c r="Y3601">
        <v>0</v>
      </c>
      <c r="Z3601">
        <v>0</v>
      </c>
      <c r="AA3601">
        <v>0</v>
      </c>
      <c r="AB3601">
        <v>123.31672547738087</v>
      </c>
      <c r="AC3601">
        <v>0</v>
      </c>
      <c r="AD3601">
        <v>0</v>
      </c>
      <c r="AE3601">
        <v>202.03023380984126</v>
      </c>
    </row>
    <row r="3602" spans="1:31" x14ac:dyDescent="0.25">
      <c r="A3602">
        <v>1902729</v>
      </c>
      <c r="B3602">
        <v>1</v>
      </c>
      <c r="C3602" t="s">
        <v>80</v>
      </c>
      <c r="D3602" t="s">
        <v>84</v>
      </c>
      <c r="E3602" t="s">
        <v>149</v>
      </c>
      <c r="F3602" t="s">
        <v>10271</v>
      </c>
      <c r="G3602" t="s">
        <v>283</v>
      </c>
      <c r="H3602" t="s">
        <v>134</v>
      </c>
      <c r="I3602" t="s">
        <v>135</v>
      </c>
      <c r="J3602" t="s">
        <v>136</v>
      </c>
      <c r="K3602" t="s">
        <v>137</v>
      </c>
      <c r="L3602" t="s">
        <v>10272</v>
      </c>
      <c r="M3602" t="s">
        <v>10273</v>
      </c>
      <c r="N3602">
        <v>1.3291666660000001</v>
      </c>
      <c r="O3602">
        <v>0</v>
      </c>
      <c r="P3602">
        <v>805</v>
      </c>
      <c r="Q3602">
        <v>0</v>
      </c>
      <c r="R3602">
        <v>0</v>
      </c>
      <c r="S3602">
        <v>0</v>
      </c>
      <c r="T3602">
        <v>65</v>
      </c>
      <c r="U3602">
        <v>0</v>
      </c>
      <c r="V3602">
        <v>0</v>
      </c>
      <c r="W3602">
        <v>0</v>
      </c>
      <c r="X3602">
        <v>316.99788272227033</v>
      </c>
      <c r="Y3602">
        <v>0</v>
      </c>
      <c r="Z3602">
        <v>0</v>
      </c>
      <c r="AA3602">
        <v>0</v>
      </c>
      <c r="AB3602">
        <v>182.72598479280606</v>
      </c>
      <c r="AC3602">
        <v>0</v>
      </c>
      <c r="AD3602">
        <v>0</v>
      </c>
      <c r="AE3602">
        <v>499.72386751507639</v>
      </c>
    </row>
    <row r="3603" spans="1:31" x14ac:dyDescent="0.25">
      <c r="A3603">
        <v>1902978</v>
      </c>
      <c r="B3603">
        <v>1</v>
      </c>
      <c r="C3603" t="s">
        <v>81</v>
      </c>
      <c r="D3603" t="s">
        <v>128</v>
      </c>
      <c r="E3603" t="s">
        <v>131</v>
      </c>
      <c r="F3603" t="s">
        <v>8690</v>
      </c>
      <c r="G3603" t="s">
        <v>439</v>
      </c>
      <c r="H3603" t="s">
        <v>134</v>
      </c>
      <c r="I3603" t="s">
        <v>135</v>
      </c>
      <c r="J3603" t="s">
        <v>136</v>
      </c>
      <c r="K3603" t="s">
        <v>137</v>
      </c>
      <c r="L3603" t="s">
        <v>10274</v>
      </c>
      <c r="M3603" t="s">
        <v>10275</v>
      </c>
      <c r="N3603">
        <v>1.9597222219999999</v>
      </c>
      <c r="O3603">
        <v>0</v>
      </c>
      <c r="P3603">
        <v>6</v>
      </c>
      <c r="Q3603">
        <v>0</v>
      </c>
      <c r="R3603">
        <v>2</v>
      </c>
      <c r="S3603">
        <v>0</v>
      </c>
      <c r="T3603">
        <v>1</v>
      </c>
      <c r="U3603">
        <v>0</v>
      </c>
      <c r="V3603">
        <v>0</v>
      </c>
      <c r="W3603">
        <v>0</v>
      </c>
      <c r="X3603">
        <v>3.1587753586331724</v>
      </c>
      <c r="Y3603">
        <v>0</v>
      </c>
      <c r="Z3603">
        <v>1.1861495767105326</v>
      </c>
      <c r="AA3603">
        <v>0</v>
      </c>
      <c r="AB3603">
        <v>3.3661515040391943E-2</v>
      </c>
      <c r="AC3603">
        <v>0</v>
      </c>
      <c r="AD3603">
        <v>0</v>
      </c>
      <c r="AE3603">
        <v>4.3785864503840974</v>
      </c>
    </row>
    <row r="3604" spans="1:31" x14ac:dyDescent="0.25">
      <c r="A3604">
        <v>1902586</v>
      </c>
      <c r="B3604">
        <v>1</v>
      </c>
      <c r="C3604" t="s">
        <v>80</v>
      </c>
      <c r="D3604" t="s">
        <v>90</v>
      </c>
      <c r="E3604" t="s">
        <v>131</v>
      </c>
      <c r="F3604" t="s">
        <v>10276</v>
      </c>
      <c r="G3604" t="s">
        <v>133</v>
      </c>
      <c r="H3604" t="s">
        <v>134</v>
      </c>
      <c r="I3604" t="s">
        <v>135</v>
      </c>
      <c r="J3604" t="s">
        <v>136</v>
      </c>
      <c r="K3604" t="s">
        <v>137</v>
      </c>
      <c r="L3604" t="s">
        <v>10277</v>
      </c>
      <c r="M3604" t="s">
        <v>10278</v>
      </c>
      <c r="N3604">
        <v>1.2613888879999999</v>
      </c>
      <c r="O3604">
        <v>0</v>
      </c>
      <c r="P3604">
        <v>38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17.499305749161024</v>
      </c>
      <c r="Y3604">
        <v>0</v>
      </c>
      <c r="Z3604">
        <v>0</v>
      </c>
      <c r="AA3604">
        <v>0</v>
      </c>
      <c r="AB3604">
        <v>168.87240761886966</v>
      </c>
      <c r="AC3604">
        <v>0</v>
      </c>
      <c r="AD3604">
        <v>0</v>
      </c>
      <c r="AE3604">
        <v>186.37171336803067</v>
      </c>
    </row>
    <row r="3605" spans="1:31" x14ac:dyDescent="0.25">
      <c r="A3605">
        <v>1902400</v>
      </c>
      <c r="B3605">
        <v>1</v>
      </c>
      <c r="C3605" t="s">
        <v>80</v>
      </c>
      <c r="D3605" t="s">
        <v>98</v>
      </c>
      <c r="E3605" t="s">
        <v>140</v>
      </c>
      <c r="F3605" t="s">
        <v>10279</v>
      </c>
      <c r="G3605" t="s">
        <v>217</v>
      </c>
      <c r="H3605" t="s">
        <v>134</v>
      </c>
      <c r="I3605" t="s">
        <v>135</v>
      </c>
      <c r="J3605" t="s">
        <v>136</v>
      </c>
      <c r="K3605" t="s">
        <v>137</v>
      </c>
      <c r="L3605" t="s">
        <v>10280</v>
      </c>
      <c r="M3605" t="s">
        <v>10281</v>
      </c>
      <c r="N3605">
        <v>3.7661111109999998</v>
      </c>
      <c r="O3605">
        <v>0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5.1550179900738851</v>
      </c>
      <c r="AA3605">
        <v>0</v>
      </c>
      <c r="AB3605">
        <v>0</v>
      </c>
      <c r="AC3605">
        <v>0</v>
      </c>
      <c r="AD3605">
        <v>0</v>
      </c>
      <c r="AE3605">
        <v>5.1550179900738851</v>
      </c>
    </row>
    <row r="3606" spans="1:31" x14ac:dyDescent="0.25">
      <c r="A3606">
        <v>1902792</v>
      </c>
      <c r="B3606">
        <v>1</v>
      </c>
      <c r="C3606" t="s">
        <v>80</v>
      </c>
      <c r="D3606" t="s">
        <v>83</v>
      </c>
      <c r="E3606" t="s">
        <v>160</v>
      </c>
      <c r="F3606" t="s">
        <v>10282</v>
      </c>
      <c r="G3606" t="s">
        <v>133</v>
      </c>
      <c r="H3606" t="s">
        <v>134</v>
      </c>
      <c r="I3606" t="s">
        <v>135</v>
      </c>
      <c r="J3606" t="s">
        <v>136</v>
      </c>
      <c r="K3606" t="s">
        <v>137</v>
      </c>
      <c r="L3606" t="s">
        <v>10283</v>
      </c>
      <c r="M3606" t="s">
        <v>10284</v>
      </c>
      <c r="N3606">
        <v>3.1636111109999998</v>
      </c>
      <c r="O3606">
        <v>0</v>
      </c>
      <c r="P3606">
        <v>50</v>
      </c>
      <c r="Q3606">
        <v>0</v>
      </c>
      <c r="R3606">
        <v>0</v>
      </c>
      <c r="S3606">
        <v>0</v>
      </c>
      <c r="T3606">
        <v>4</v>
      </c>
      <c r="U3606">
        <v>0</v>
      </c>
      <c r="V3606">
        <v>0</v>
      </c>
      <c r="W3606">
        <v>0</v>
      </c>
      <c r="X3606">
        <v>45.992739457712204</v>
      </c>
      <c r="Y3606">
        <v>0</v>
      </c>
      <c r="Z3606">
        <v>0</v>
      </c>
      <c r="AA3606">
        <v>0</v>
      </c>
      <c r="AB3606">
        <v>29.79346401947236</v>
      </c>
      <c r="AC3606">
        <v>0</v>
      </c>
      <c r="AD3606">
        <v>0</v>
      </c>
      <c r="AE3606">
        <v>75.786203477184557</v>
      </c>
    </row>
    <row r="3607" spans="1:31" x14ac:dyDescent="0.25">
      <c r="A3607">
        <v>1902294</v>
      </c>
      <c r="B3607">
        <v>1</v>
      </c>
      <c r="C3607" t="s">
        <v>80</v>
      </c>
      <c r="D3607" t="s">
        <v>104</v>
      </c>
      <c r="E3607" t="s">
        <v>190</v>
      </c>
      <c r="F3607" t="s">
        <v>10285</v>
      </c>
      <c r="G3607" t="s">
        <v>241</v>
      </c>
      <c r="H3607" t="s">
        <v>157</v>
      </c>
      <c r="I3607" t="s">
        <v>135</v>
      </c>
      <c r="J3607" t="s">
        <v>136</v>
      </c>
      <c r="K3607" t="s">
        <v>137</v>
      </c>
      <c r="L3607" t="s">
        <v>10286</v>
      </c>
      <c r="M3607" t="s">
        <v>10287</v>
      </c>
      <c r="N3607">
        <v>1.8558333330000001</v>
      </c>
      <c r="O3607">
        <v>0</v>
      </c>
      <c r="P3607">
        <v>0</v>
      </c>
      <c r="Q3607">
        <v>0</v>
      </c>
      <c r="R3607">
        <v>13</v>
      </c>
      <c r="S3607">
        <v>0</v>
      </c>
      <c r="T3607">
        <v>2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30.46747478059077</v>
      </c>
      <c r="AA3607">
        <v>0</v>
      </c>
      <c r="AB3607">
        <v>36.628917443551707</v>
      </c>
      <c r="AC3607">
        <v>0</v>
      </c>
      <c r="AD3607">
        <v>0</v>
      </c>
      <c r="AE3607">
        <v>67.096392224142477</v>
      </c>
    </row>
    <row r="3608" spans="1:31" x14ac:dyDescent="0.25">
      <c r="A3608">
        <v>1902443</v>
      </c>
      <c r="B3608">
        <v>1</v>
      </c>
      <c r="C3608" t="s">
        <v>81</v>
      </c>
      <c r="D3608" t="s">
        <v>123</v>
      </c>
      <c r="E3608" t="s">
        <v>131</v>
      </c>
      <c r="F3608" t="s">
        <v>5745</v>
      </c>
      <c r="G3608" t="s">
        <v>133</v>
      </c>
      <c r="H3608" t="s">
        <v>134</v>
      </c>
      <c r="I3608" t="s">
        <v>135</v>
      </c>
      <c r="J3608" t="s">
        <v>136</v>
      </c>
      <c r="K3608" t="s">
        <v>137</v>
      </c>
      <c r="L3608" t="s">
        <v>10288</v>
      </c>
      <c r="M3608" t="s">
        <v>10289</v>
      </c>
      <c r="N3608">
        <v>1.983055555</v>
      </c>
      <c r="O3608">
        <v>0</v>
      </c>
      <c r="P3608">
        <v>193</v>
      </c>
      <c r="Q3608">
        <v>0</v>
      </c>
      <c r="R3608">
        <v>0</v>
      </c>
      <c r="S3608">
        <v>0</v>
      </c>
      <c r="T3608">
        <v>25</v>
      </c>
      <c r="U3608">
        <v>0</v>
      </c>
      <c r="V3608">
        <v>0</v>
      </c>
      <c r="W3608">
        <v>0</v>
      </c>
      <c r="X3608">
        <v>92.188692093768807</v>
      </c>
      <c r="Y3608">
        <v>0</v>
      </c>
      <c r="Z3608">
        <v>0</v>
      </c>
      <c r="AA3608">
        <v>0</v>
      </c>
      <c r="AB3608">
        <v>53.96108162850922</v>
      </c>
      <c r="AC3608">
        <v>0</v>
      </c>
      <c r="AD3608">
        <v>0</v>
      </c>
      <c r="AE3608">
        <v>146.14977372227804</v>
      </c>
    </row>
    <row r="3609" spans="1:31" x14ac:dyDescent="0.25">
      <c r="A3609">
        <v>1902543</v>
      </c>
      <c r="B3609">
        <v>1</v>
      </c>
      <c r="C3609" t="s">
        <v>80</v>
      </c>
      <c r="D3609" t="s">
        <v>94</v>
      </c>
      <c r="E3609" t="s">
        <v>131</v>
      </c>
      <c r="F3609" t="s">
        <v>10290</v>
      </c>
      <c r="G3609" t="s">
        <v>279</v>
      </c>
      <c r="H3609" t="s">
        <v>134</v>
      </c>
      <c r="I3609" t="s">
        <v>135</v>
      </c>
      <c r="J3609" t="s">
        <v>136</v>
      </c>
      <c r="K3609" t="s">
        <v>137</v>
      </c>
      <c r="L3609" t="s">
        <v>10291</v>
      </c>
      <c r="M3609" t="s">
        <v>10292</v>
      </c>
      <c r="N3609">
        <v>3.1266666660000002</v>
      </c>
      <c r="O3609">
        <v>0</v>
      </c>
      <c r="P3609">
        <v>114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1</v>
      </c>
      <c r="W3609">
        <v>0</v>
      </c>
      <c r="X3609">
        <v>75.875008318583369</v>
      </c>
      <c r="Y3609">
        <v>0</v>
      </c>
      <c r="Z3609">
        <v>0</v>
      </c>
      <c r="AA3609">
        <v>0</v>
      </c>
      <c r="AB3609">
        <v>7.586353708962525</v>
      </c>
      <c r="AC3609">
        <v>0</v>
      </c>
      <c r="AD3609">
        <v>20.46010084609933</v>
      </c>
      <c r="AE3609">
        <v>103.92146287364523</v>
      </c>
    </row>
    <row r="3610" spans="1:31" x14ac:dyDescent="0.25">
      <c r="A3610">
        <v>1902878</v>
      </c>
      <c r="B3610">
        <v>1</v>
      </c>
      <c r="C3610" t="s">
        <v>80</v>
      </c>
      <c r="D3610" t="s">
        <v>100</v>
      </c>
      <c r="E3610" t="s">
        <v>220</v>
      </c>
      <c r="F3610" t="s">
        <v>10293</v>
      </c>
      <c r="G3610" t="s">
        <v>156</v>
      </c>
      <c r="H3610" t="s">
        <v>157</v>
      </c>
      <c r="I3610" t="s">
        <v>135</v>
      </c>
      <c r="J3610" t="s">
        <v>136</v>
      </c>
      <c r="K3610" t="s">
        <v>137</v>
      </c>
      <c r="L3610" t="s">
        <v>10294</v>
      </c>
      <c r="M3610" t="s">
        <v>9559</v>
      </c>
      <c r="N3610">
        <v>1.53</v>
      </c>
      <c r="O3610">
        <v>5</v>
      </c>
      <c r="P3610">
        <v>148</v>
      </c>
      <c r="Q3610">
        <v>7</v>
      </c>
      <c r="R3610">
        <v>69</v>
      </c>
      <c r="S3610">
        <v>10</v>
      </c>
      <c r="T3610">
        <v>55</v>
      </c>
      <c r="U3610">
        <v>4</v>
      </c>
      <c r="V3610">
        <v>0</v>
      </c>
      <c r="W3610">
        <v>5.8303585545872663</v>
      </c>
      <c r="X3610">
        <v>96.008955532373577</v>
      </c>
      <c r="Y3610">
        <v>218.13010501051161</v>
      </c>
      <c r="Z3610">
        <v>157.81272914476821</v>
      </c>
      <c r="AA3610">
        <v>139.73846706916228</v>
      </c>
      <c r="AB3610">
        <v>54.022034264886344</v>
      </c>
      <c r="AC3610">
        <v>104.64144514866462</v>
      </c>
      <c r="AD3610">
        <v>0</v>
      </c>
      <c r="AE3610">
        <v>776.18409472495387</v>
      </c>
    </row>
    <row r="3611" spans="1:31" x14ac:dyDescent="0.25">
      <c r="A3611">
        <v>1902546</v>
      </c>
      <c r="B3611">
        <v>1</v>
      </c>
      <c r="C3611" t="s">
        <v>80</v>
      </c>
      <c r="D3611" t="s">
        <v>104</v>
      </c>
      <c r="E3611" t="s">
        <v>140</v>
      </c>
      <c r="F3611" t="s">
        <v>10295</v>
      </c>
      <c r="G3611" t="s">
        <v>217</v>
      </c>
      <c r="H3611" t="s">
        <v>134</v>
      </c>
      <c r="I3611" t="s">
        <v>135</v>
      </c>
      <c r="J3611" t="s">
        <v>136</v>
      </c>
      <c r="K3611" t="s">
        <v>137</v>
      </c>
      <c r="L3611" t="s">
        <v>10296</v>
      </c>
      <c r="M3611" t="s">
        <v>10297</v>
      </c>
      <c r="N3611">
        <v>1.3605555549999999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6.602913572490833E-2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6.602913572490833E-2</v>
      </c>
    </row>
    <row r="3612" spans="1:31" x14ac:dyDescent="0.25">
      <c r="A3612">
        <v>1902354</v>
      </c>
      <c r="B3612">
        <v>1</v>
      </c>
      <c r="C3612" t="s">
        <v>80</v>
      </c>
      <c r="D3612" t="s">
        <v>85</v>
      </c>
      <c r="E3612" t="s">
        <v>160</v>
      </c>
      <c r="F3612" t="s">
        <v>10298</v>
      </c>
      <c r="G3612" t="s">
        <v>279</v>
      </c>
      <c r="H3612" t="s">
        <v>134</v>
      </c>
      <c r="I3612" t="s">
        <v>135</v>
      </c>
      <c r="J3612" t="s">
        <v>136</v>
      </c>
      <c r="K3612" t="s">
        <v>137</v>
      </c>
      <c r="L3612" t="s">
        <v>10107</v>
      </c>
      <c r="M3612" t="s">
        <v>10299</v>
      </c>
      <c r="N3612">
        <v>3.71</v>
      </c>
      <c r="O3612">
        <v>0</v>
      </c>
      <c r="P3612">
        <v>103</v>
      </c>
      <c r="Q3612">
        <v>0</v>
      </c>
      <c r="R3612">
        <v>0</v>
      </c>
      <c r="S3612">
        <v>0</v>
      </c>
      <c r="T3612">
        <v>5</v>
      </c>
      <c r="U3612">
        <v>0</v>
      </c>
      <c r="V3612">
        <v>0</v>
      </c>
      <c r="W3612">
        <v>0</v>
      </c>
      <c r="X3612">
        <v>139.62276681839774</v>
      </c>
      <c r="Y3612">
        <v>0</v>
      </c>
      <c r="Z3612">
        <v>0</v>
      </c>
      <c r="AA3612">
        <v>0</v>
      </c>
      <c r="AB3612">
        <v>2.8311041257517804</v>
      </c>
      <c r="AC3612">
        <v>0</v>
      </c>
      <c r="AD3612">
        <v>0</v>
      </c>
      <c r="AE3612">
        <v>142.45387094414951</v>
      </c>
    </row>
    <row r="3613" spans="1:31" x14ac:dyDescent="0.25">
      <c r="A3613">
        <v>1902855</v>
      </c>
      <c r="B3613">
        <v>1</v>
      </c>
      <c r="C3613" t="s">
        <v>80</v>
      </c>
      <c r="D3613" t="s">
        <v>85</v>
      </c>
      <c r="E3613" t="s">
        <v>131</v>
      </c>
      <c r="F3613" t="s">
        <v>10300</v>
      </c>
      <c r="G3613" t="s">
        <v>133</v>
      </c>
      <c r="H3613" t="s">
        <v>134</v>
      </c>
      <c r="I3613" t="s">
        <v>135</v>
      </c>
      <c r="J3613" t="s">
        <v>136</v>
      </c>
      <c r="K3613" t="s">
        <v>137</v>
      </c>
      <c r="L3613" t="s">
        <v>10301</v>
      </c>
      <c r="M3613" t="s">
        <v>10302</v>
      </c>
      <c r="N3613">
        <v>2.4436111110000001</v>
      </c>
      <c r="O3613">
        <v>0</v>
      </c>
      <c r="P3613">
        <v>269</v>
      </c>
      <c r="Q3613">
        <v>0</v>
      </c>
      <c r="R3613">
        <v>0</v>
      </c>
      <c r="S3613">
        <v>0</v>
      </c>
      <c r="T3613">
        <v>39</v>
      </c>
      <c r="U3613">
        <v>0</v>
      </c>
      <c r="V3613">
        <v>1</v>
      </c>
      <c r="W3613">
        <v>0</v>
      </c>
      <c r="X3613">
        <v>277.95912734148624</v>
      </c>
      <c r="Y3613">
        <v>0</v>
      </c>
      <c r="Z3613">
        <v>0</v>
      </c>
      <c r="AA3613">
        <v>0</v>
      </c>
      <c r="AB3613">
        <v>46.281675126661455</v>
      </c>
      <c r="AC3613">
        <v>0</v>
      </c>
      <c r="AD3613">
        <v>85.116950185279521</v>
      </c>
      <c r="AE3613">
        <v>409.35775265342721</v>
      </c>
    </row>
    <row r="3614" spans="1:31" x14ac:dyDescent="0.25">
      <c r="A3614">
        <v>1902709</v>
      </c>
      <c r="B3614">
        <v>1</v>
      </c>
      <c r="C3614" t="s">
        <v>81</v>
      </c>
      <c r="D3614" t="s">
        <v>118</v>
      </c>
      <c r="E3614" t="s">
        <v>131</v>
      </c>
      <c r="F3614" t="s">
        <v>10303</v>
      </c>
      <c r="G3614" t="s">
        <v>133</v>
      </c>
      <c r="H3614" t="s">
        <v>134</v>
      </c>
      <c r="I3614" t="s">
        <v>135</v>
      </c>
      <c r="J3614" t="s">
        <v>136</v>
      </c>
      <c r="K3614" t="s">
        <v>137</v>
      </c>
      <c r="L3614" t="s">
        <v>10304</v>
      </c>
      <c r="M3614" t="s">
        <v>10305</v>
      </c>
      <c r="N3614">
        <v>0.81805555500000005</v>
      </c>
      <c r="O3614">
        <v>0</v>
      </c>
      <c r="P3614">
        <v>215</v>
      </c>
      <c r="Q3614">
        <v>0</v>
      </c>
      <c r="R3614">
        <v>0</v>
      </c>
      <c r="S3614">
        <v>0</v>
      </c>
      <c r="T3614">
        <v>2</v>
      </c>
      <c r="U3614">
        <v>0</v>
      </c>
      <c r="V3614">
        <v>0</v>
      </c>
      <c r="W3614">
        <v>0</v>
      </c>
      <c r="X3614">
        <v>46.727278139866989</v>
      </c>
      <c r="Y3614">
        <v>0</v>
      </c>
      <c r="Z3614">
        <v>0</v>
      </c>
      <c r="AA3614">
        <v>0</v>
      </c>
      <c r="AB3614">
        <v>0.11846494638888749</v>
      </c>
      <c r="AC3614">
        <v>0</v>
      </c>
      <c r="AD3614">
        <v>0</v>
      </c>
      <c r="AE3614">
        <v>46.845743086255879</v>
      </c>
    </row>
    <row r="3615" spans="1:31" x14ac:dyDescent="0.25">
      <c r="A3615">
        <v>1902500</v>
      </c>
      <c r="B3615">
        <v>1</v>
      </c>
      <c r="C3615" t="s">
        <v>81</v>
      </c>
      <c r="D3615" t="s">
        <v>120</v>
      </c>
      <c r="E3615" t="s">
        <v>131</v>
      </c>
      <c r="F3615" t="s">
        <v>9879</v>
      </c>
      <c r="G3615" t="s">
        <v>133</v>
      </c>
      <c r="H3615" t="s">
        <v>134</v>
      </c>
      <c r="I3615" t="s">
        <v>135</v>
      </c>
      <c r="J3615" t="s">
        <v>136</v>
      </c>
      <c r="K3615" t="s">
        <v>137</v>
      </c>
      <c r="L3615" t="s">
        <v>10306</v>
      </c>
      <c r="M3615" t="s">
        <v>10307</v>
      </c>
      <c r="N3615">
        <v>1.6172222220000001</v>
      </c>
      <c r="O3615">
        <v>0</v>
      </c>
      <c r="P3615">
        <v>58</v>
      </c>
      <c r="Q3615">
        <v>0</v>
      </c>
      <c r="R3615">
        <v>0</v>
      </c>
      <c r="S3615">
        <v>0</v>
      </c>
      <c r="T3615">
        <v>9</v>
      </c>
      <c r="U3615">
        <v>0</v>
      </c>
      <c r="V3615">
        <v>0</v>
      </c>
      <c r="W3615">
        <v>0</v>
      </c>
      <c r="X3615">
        <v>26.52189659725828</v>
      </c>
      <c r="Y3615">
        <v>0</v>
      </c>
      <c r="Z3615">
        <v>0</v>
      </c>
      <c r="AA3615">
        <v>0</v>
      </c>
      <c r="AB3615">
        <v>15.460329613456837</v>
      </c>
      <c r="AC3615">
        <v>0</v>
      </c>
      <c r="AD3615">
        <v>0</v>
      </c>
      <c r="AE3615">
        <v>41.982226210715119</v>
      </c>
    </row>
    <row r="3616" spans="1:31" x14ac:dyDescent="0.25">
      <c r="A3616">
        <v>1902168</v>
      </c>
      <c r="B3616">
        <v>1</v>
      </c>
      <c r="C3616" t="s">
        <v>80</v>
      </c>
      <c r="D3616" t="s">
        <v>82</v>
      </c>
      <c r="E3616" t="s">
        <v>160</v>
      </c>
      <c r="F3616" t="s">
        <v>7937</v>
      </c>
      <c r="G3616" t="s">
        <v>133</v>
      </c>
      <c r="H3616" t="s">
        <v>134</v>
      </c>
      <c r="I3616" t="s">
        <v>135</v>
      </c>
      <c r="J3616" t="s">
        <v>136</v>
      </c>
      <c r="K3616" t="s">
        <v>137</v>
      </c>
      <c r="L3616" t="s">
        <v>10308</v>
      </c>
      <c r="M3616" t="s">
        <v>9887</v>
      </c>
      <c r="N3616">
        <v>1.7952777769999999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16</v>
      </c>
      <c r="U3616">
        <v>0</v>
      </c>
      <c r="V3616">
        <v>2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19.450518796323525</v>
      </c>
      <c r="AC3616">
        <v>0</v>
      </c>
      <c r="AD3616">
        <v>40.687983631148342</v>
      </c>
      <c r="AE3616">
        <v>60.138502427471863</v>
      </c>
    </row>
    <row r="3617" spans="1:31" x14ac:dyDescent="0.25">
      <c r="A3617">
        <v>1902732</v>
      </c>
      <c r="B3617">
        <v>1</v>
      </c>
      <c r="C3617" t="s">
        <v>81</v>
      </c>
      <c r="D3617" t="s">
        <v>118</v>
      </c>
      <c r="E3617" t="s">
        <v>190</v>
      </c>
      <c r="F3617" t="s">
        <v>10309</v>
      </c>
      <c r="G3617" t="s">
        <v>156</v>
      </c>
      <c r="H3617" t="s">
        <v>157</v>
      </c>
      <c r="I3617" t="s">
        <v>222</v>
      </c>
      <c r="J3617" t="s">
        <v>136</v>
      </c>
      <c r="K3617" t="s">
        <v>137</v>
      </c>
      <c r="L3617" t="s">
        <v>10310</v>
      </c>
      <c r="M3617" t="s">
        <v>10311</v>
      </c>
      <c r="N3617">
        <v>1.6666666E-2</v>
      </c>
      <c r="O3617">
        <v>2</v>
      </c>
      <c r="P3617">
        <v>228</v>
      </c>
      <c r="Q3617">
        <v>74</v>
      </c>
      <c r="R3617">
        <v>93</v>
      </c>
      <c r="S3617">
        <v>2</v>
      </c>
      <c r="T3617">
        <v>16</v>
      </c>
      <c r="U3617">
        <v>1</v>
      </c>
      <c r="V3617">
        <v>0</v>
      </c>
      <c r="W3617">
        <v>2.4782281118166673E-3</v>
      </c>
      <c r="X3617">
        <v>0.9781565932600329</v>
      </c>
      <c r="Y3617">
        <v>10.302781771111949</v>
      </c>
      <c r="Z3617">
        <v>5.8619249130179494</v>
      </c>
      <c r="AA3617">
        <v>3.3569231013500005E-2</v>
      </c>
      <c r="AB3617">
        <v>0.16236839590395002</v>
      </c>
      <c r="AC3617">
        <v>0.43686752618879993</v>
      </c>
      <c r="AD3617">
        <v>0</v>
      </c>
      <c r="AE3617">
        <v>17.778146658607998</v>
      </c>
    </row>
    <row r="3618" spans="1:31" x14ac:dyDescent="0.25">
      <c r="A3618">
        <v>1902068</v>
      </c>
      <c r="B3618">
        <v>1</v>
      </c>
      <c r="C3618" t="s">
        <v>80</v>
      </c>
      <c r="D3618" t="s">
        <v>92</v>
      </c>
      <c r="E3618" t="s">
        <v>154</v>
      </c>
      <c r="F3618" t="s">
        <v>10312</v>
      </c>
      <c r="G3618" t="s">
        <v>156</v>
      </c>
      <c r="H3618" t="s">
        <v>157</v>
      </c>
      <c r="I3618" t="s">
        <v>135</v>
      </c>
      <c r="J3618" t="s">
        <v>136</v>
      </c>
      <c r="K3618" t="s">
        <v>137</v>
      </c>
      <c r="L3618" t="s">
        <v>10313</v>
      </c>
      <c r="M3618" t="s">
        <v>10314</v>
      </c>
      <c r="N3618">
        <v>0.27916666600000001</v>
      </c>
      <c r="O3618">
        <v>3</v>
      </c>
      <c r="P3618">
        <v>172</v>
      </c>
      <c r="Q3618">
        <v>5</v>
      </c>
      <c r="R3618">
        <v>3</v>
      </c>
      <c r="S3618">
        <v>6</v>
      </c>
      <c r="T3618">
        <v>20</v>
      </c>
      <c r="U3618">
        <v>0</v>
      </c>
      <c r="V3618">
        <v>0</v>
      </c>
      <c r="W3618">
        <v>0.32878229254595837</v>
      </c>
      <c r="X3618">
        <v>4.8375422391608467</v>
      </c>
      <c r="Y3618">
        <v>5.7303689228257344</v>
      </c>
      <c r="Z3618">
        <v>2.0045420549333334E-2</v>
      </c>
      <c r="AA3618">
        <v>2.1201652523269172</v>
      </c>
      <c r="AB3618">
        <v>6.3789603523110534</v>
      </c>
      <c r="AC3618">
        <v>0</v>
      </c>
      <c r="AD3618">
        <v>0</v>
      </c>
      <c r="AE3618">
        <v>19.415864479719843</v>
      </c>
    </row>
    <row r="3619" spans="1:31" x14ac:dyDescent="0.25">
      <c r="A3619">
        <v>1902755</v>
      </c>
      <c r="B3619">
        <v>1</v>
      </c>
      <c r="C3619" t="s">
        <v>81</v>
      </c>
      <c r="D3619" t="s">
        <v>122</v>
      </c>
      <c r="E3619" t="s">
        <v>154</v>
      </c>
      <c r="F3619" t="s">
        <v>2052</v>
      </c>
      <c r="G3619" t="s">
        <v>156</v>
      </c>
      <c r="H3619" t="s">
        <v>157</v>
      </c>
      <c r="I3619" t="s">
        <v>135</v>
      </c>
      <c r="J3619" t="s">
        <v>136</v>
      </c>
      <c r="K3619" t="s">
        <v>137</v>
      </c>
      <c r="L3619" t="s">
        <v>10315</v>
      </c>
      <c r="M3619" t="s">
        <v>10316</v>
      </c>
      <c r="N3619">
        <v>0.222222222</v>
      </c>
      <c r="O3619">
        <v>0</v>
      </c>
      <c r="P3619">
        <v>4380</v>
      </c>
      <c r="Q3619">
        <v>0</v>
      </c>
      <c r="R3619">
        <v>37</v>
      </c>
      <c r="S3619">
        <v>1</v>
      </c>
      <c r="T3619">
        <v>175</v>
      </c>
      <c r="U3619">
        <v>0</v>
      </c>
      <c r="V3619">
        <v>0</v>
      </c>
      <c r="W3619">
        <v>0</v>
      </c>
      <c r="X3619">
        <v>211.21988997961671</v>
      </c>
      <c r="Y3619">
        <v>0</v>
      </c>
      <c r="Z3619">
        <v>2.9755402681633365</v>
      </c>
      <c r="AA3619">
        <v>2.129789369874683</v>
      </c>
      <c r="AB3619">
        <v>29.129568702654293</v>
      </c>
      <c r="AC3619">
        <v>0</v>
      </c>
      <c r="AD3619">
        <v>0</v>
      </c>
      <c r="AE3619">
        <v>245.45478832030904</v>
      </c>
    </row>
    <row r="3620" spans="1:31" x14ac:dyDescent="0.25">
      <c r="A3620">
        <v>1903024</v>
      </c>
      <c r="B3620">
        <v>1</v>
      </c>
      <c r="C3620" t="s">
        <v>80</v>
      </c>
      <c r="D3620" t="s">
        <v>96</v>
      </c>
      <c r="E3620" t="s">
        <v>149</v>
      </c>
      <c r="F3620" t="s">
        <v>10317</v>
      </c>
      <c r="G3620" t="s">
        <v>151</v>
      </c>
      <c r="H3620" t="s">
        <v>134</v>
      </c>
      <c r="I3620" t="s">
        <v>135</v>
      </c>
      <c r="J3620" t="s">
        <v>136</v>
      </c>
      <c r="K3620" t="s">
        <v>137</v>
      </c>
      <c r="L3620" t="s">
        <v>10318</v>
      </c>
      <c r="M3620" t="s">
        <v>10319</v>
      </c>
      <c r="N3620">
        <v>0.83694444400000001</v>
      </c>
      <c r="O3620">
        <v>0</v>
      </c>
      <c r="P3620">
        <v>32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7.9644356227107655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7.9644356227107655</v>
      </c>
    </row>
    <row r="3621" spans="1:31" x14ac:dyDescent="0.25">
      <c r="A3621">
        <v>1902314</v>
      </c>
      <c r="B3621">
        <v>1</v>
      </c>
      <c r="C3621" t="s">
        <v>81</v>
      </c>
      <c r="D3621" t="s">
        <v>122</v>
      </c>
      <c r="E3621" t="s">
        <v>220</v>
      </c>
      <c r="F3621" t="s">
        <v>10320</v>
      </c>
      <c r="G3621" t="s">
        <v>156</v>
      </c>
      <c r="H3621" t="s">
        <v>157</v>
      </c>
      <c r="I3621" t="s">
        <v>135</v>
      </c>
      <c r="J3621" t="s">
        <v>136</v>
      </c>
      <c r="K3621" t="s">
        <v>137</v>
      </c>
      <c r="L3621" t="s">
        <v>10321</v>
      </c>
      <c r="M3621" t="s">
        <v>10107</v>
      </c>
      <c r="N3621">
        <v>0.71416666600000001</v>
      </c>
      <c r="O3621">
        <v>1</v>
      </c>
      <c r="P3621">
        <v>462</v>
      </c>
      <c r="Q3621">
        <v>4</v>
      </c>
      <c r="R3621">
        <v>0</v>
      </c>
      <c r="S3621">
        <v>2</v>
      </c>
      <c r="T3621">
        <v>18</v>
      </c>
      <c r="U3621">
        <v>0</v>
      </c>
      <c r="V3621">
        <v>0</v>
      </c>
      <c r="W3621">
        <v>7.2805415266800011E-2</v>
      </c>
      <c r="X3621">
        <v>33.898096019043933</v>
      </c>
      <c r="Y3621">
        <v>13.136817655691157</v>
      </c>
      <c r="Z3621">
        <v>0</v>
      </c>
      <c r="AA3621">
        <v>8.3590235311059047</v>
      </c>
      <c r="AB3621">
        <v>1.6556509760944205</v>
      </c>
      <c r="AC3621">
        <v>0</v>
      </c>
      <c r="AD3621">
        <v>0</v>
      </c>
      <c r="AE3621">
        <v>57.122393597202219</v>
      </c>
    </row>
    <row r="3622" spans="1:31" x14ac:dyDescent="0.25">
      <c r="A3622">
        <v>1902563</v>
      </c>
      <c r="B3622">
        <v>1</v>
      </c>
      <c r="C3622" t="s">
        <v>81</v>
      </c>
      <c r="D3622" t="s">
        <v>128</v>
      </c>
      <c r="E3622" t="s">
        <v>131</v>
      </c>
      <c r="F3622" t="s">
        <v>10322</v>
      </c>
      <c r="G3622" t="s">
        <v>202</v>
      </c>
      <c r="H3622" t="s">
        <v>134</v>
      </c>
      <c r="I3622" t="s">
        <v>135</v>
      </c>
      <c r="J3622" t="s">
        <v>136</v>
      </c>
      <c r="K3622" t="s">
        <v>203</v>
      </c>
      <c r="L3622" t="s">
        <v>10323</v>
      </c>
      <c r="M3622" t="s">
        <v>10324</v>
      </c>
      <c r="N3622">
        <v>3.7654944440000002</v>
      </c>
      <c r="O3622">
        <v>0</v>
      </c>
      <c r="P3622">
        <v>26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24.798296773714949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24.798296773714949</v>
      </c>
    </row>
    <row r="3623" spans="1:31" x14ac:dyDescent="0.25">
      <c r="A3623">
        <v>1902231</v>
      </c>
      <c r="B3623">
        <v>1</v>
      </c>
      <c r="C3623" t="s">
        <v>80</v>
      </c>
      <c r="D3623" t="s">
        <v>95</v>
      </c>
      <c r="E3623" t="s">
        <v>131</v>
      </c>
      <c r="F3623" t="s">
        <v>10325</v>
      </c>
      <c r="G3623" t="s">
        <v>133</v>
      </c>
      <c r="H3623" t="s">
        <v>134</v>
      </c>
      <c r="I3623" t="s">
        <v>135</v>
      </c>
      <c r="J3623" t="s">
        <v>136</v>
      </c>
      <c r="K3623" t="s">
        <v>137</v>
      </c>
      <c r="L3623" t="s">
        <v>10326</v>
      </c>
      <c r="M3623" t="s">
        <v>10327</v>
      </c>
      <c r="N3623">
        <v>2.0638888880000001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2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12.486956707819278</v>
      </c>
      <c r="AC3623">
        <v>0</v>
      </c>
      <c r="AD3623">
        <v>0</v>
      </c>
      <c r="AE3623">
        <v>12.486956707819278</v>
      </c>
    </row>
    <row r="3624" spans="1:31" x14ac:dyDescent="0.25">
      <c r="A3624">
        <v>1903001</v>
      </c>
      <c r="B3624">
        <v>1</v>
      </c>
      <c r="C3624" t="s">
        <v>80</v>
      </c>
      <c r="D3624" t="s">
        <v>84</v>
      </c>
      <c r="E3624" t="s">
        <v>190</v>
      </c>
      <c r="F3624" t="s">
        <v>2582</v>
      </c>
      <c r="G3624" t="s">
        <v>2491</v>
      </c>
      <c r="H3624" t="s">
        <v>157</v>
      </c>
      <c r="I3624" t="s">
        <v>135</v>
      </c>
      <c r="J3624" t="s">
        <v>136</v>
      </c>
      <c r="K3624" t="s">
        <v>137</v>
      </c>
      <c r="L3624" t="s">
        <v>10328</v>
      </c>
      <c r="M3624" t="s">
        <v>10329</v>
      </c>
      <c r="N3624">
        <v>1.2749999999999999</v>
      </c>
      <c r="O3624">
        <v>0</v>
      </c>
      <c r="P3624">
        <v>1090</v>
      </c>
      <c r="Q3624">
        <v>0</v>
      </c>
      <c r="R3624">
        <v>0</v>
      </c>
      <c r="S3624">
        <v>0</v>
      </c>
      <c r="T3624">
        <v>88</v>
      </c>
      <c r="U3624">
        <v>0</v>
      </c>
      <c r="V3624">
        <v>1</v>
      </c>
      <c r="W3624">
        <v>0</v>
      </c>
      <c r="X3624">
        <v>444.13911542933914</v>
      </c>
      <c r="Y3624">
        <v>0</v>
      </c>
      <c r="Z3624">
        <v>0</v>
      </c>
      <c r="AA3624">
        <v>0</v>
      </c>
      <c r="AB3624">
        <v>50.467633795078065</v>
      </c>
      <c r="AC3624">
        <v>0</v>
      </c>
      <c r="AD3624">
        <v>9.4258706959010681</v>
      </c>
      <c r="AE3624">
        <v>504.03261992031833</v>
      </c>
    </row>
    <row r="3625" spans="1:31" x14ac:dyDescent="0.25">
      <c r="A3625">
        <v>1902669</v>
      </c>
      <c r="B3625">
        <v>1</v>
      </c>
      <c r="C3625" t="s">
        <v>80</v>
      </c>
      <c r="D3625" t="s">
        <v>103</v>
      </c>
      <c r="E3625" t="s">
        <v>149</v>
      </c>
      <c r="F3625" t="s">
        <v>2622</v>
      </c>
      <c r="G3625" t="s">
        <v>151</v>
      </c>
      <c r="H3625" t="s">
        <v>134</v>
      </c>
      <c r="I3625" t="s">
        <v>135</v>
      </c>
      <c r="J3625" t="s">
        <v>136</v>
      </c>
      <c r="K3625" t="s">
        <v>137</v>
      </c>
      <c r="L3625" t="s">
        <v>10330</v>
      </c>
      <c r="M3625" t="s">
        <v>10304</v>
      </c>
      <c r="N3625">
        <v>0.50916666600000005</v>
      </c>
      <c r="O3625">
        <v>0</v>
      </c>
      <c r="P3625">
        <v>467</v>
      </c>
      <c r="Q3625">
        <v>0</v>
      </c>
      <c r="R3625">
        <v>0</v>
      </c>
      <c r="S3625">
        <v>0</v>
      </c>
      <c r="T3625">
        <v>50</v>
      </c>
      <c r="U3625">
        <v>0</v>
      </c>
      <c r="V3625">
        <v>0</v>
      </c>
      <c r="W3625">
        <v>0</v>
      </c>
      <c r="X3625">
        <v>76.444610768137792</v>
      </c>
      <c r="Y3625">
        <v>0</v>
      </c>
      <c r="Z3625">
        <v>0</v>
      </c>
      <c r="AA3625">
        <v>0</v>
      </c>
      <c r="AB3625">
        <v>51.545823221810963</v>
      </c>
      <c r="AC3625">
        <v>0</v>
      </c>
      <c r="AD3625">
        <v>0</v>
      </c>
      <c r="AE3625">
        <v>127.99043398994876</v>
      </c>
    </row>
    <row r="3626" spans="1:31" x14ac:dyDescent="0.25">
      <c r="A3626">
        <v>1902609</v>
      </c>
      <c r="B3626">
        <v>1</v>
      </c>
      <c r="C3626" t="s">
        <v>81</v>
      </c>
      <c r="D3626" t="s">
        <v>112</v>
      </c>
      <c r="E3626" t="s">
        <v>140</v>
      </c>
      <c r="F3626" t="s">
        <v>10331</v>
      </c>
      <c r="G3626" t="s">
        <v>342</v>
      </c>
      <c r="H3626" t="s">
        <v>134</v>
      </c>
      <c r="I3626" t="s">
        <v>135</v>
      </c>
      <c r="J3626" t="s">
        <v>136</v>
      </c>
      <c r="K3626" t="s">
        <v>137</v>
      </c>
      <c r="L3626" t="s">
        <v>10332</v>
      </c>
      <c r="M3626" t="s">
        <v>10333</v>
      </c>
      <c r="N3626">
        <v>2.823611111</v>
      </c>
      <c r="O3626">
        <v>0</v>
      </c>
      <c r="P3626">
        <v>5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2.7976814720054475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2.7976814720054475</v>
      </c>
    </row>
    <row r="3627" spans="1:31" x14ac:dyDescent="0.25">
      <c r="A3627">
        <v>1902815</v>
      </c>
      <c r="B3627">
        <v>1</v>
      </c>
      <c r="C3627" t="s">
        <v>80</v>
      </c>
      <c r="D3627" t="s">
        <v>104</v>
      </c>
      <c r="E3627" t="s">
        <v>131</v>
      </c>
      <c r="F3627" t="s">
        <v>2858</v>
      </c>
      <c r="G3627" t="s">
        <v>133</v>
      </c>
      <c r="H3627" t="s">
        <v>134</v>
      </c>
      <c r="I3627" t="s">
        <v>135</v>
      </c>
      <c r="J3627" t="s">
        <v>136</v>
      </c>
      <c r="K3627" t="s">
        <v>137</v>
      </c>
      <c r="L3627" t="s">
        <v>10334</v>
      </c>
      <c r="M3627" t="s">
        <v>10335</v>
      </c>
      <c r="N3627">
        <v>0.83694444400000001</v>
      </c>
      <c r="O3627">
        <v>0</v>
      </c>
      <c r="P3627">
        <v>207</v>
      </c>
      <c r="Q3627">
        <v>0</v>
      </c>
      <c r="R3627">
        <v>0</v>
      </c>
      <c r="S3627">
        <v>0</v>
      </c>
      <c r="T3627">
        <v>34</v>
      </c>
      <c r="U3627">
        <v>0</v>
      </c>
      <c r="V3627">
        <v>0</v>
      </c>
      <c r="W3627">
        <v>0</v>
      </c>
      <c r="X3627">
        <v>48.768722979166377</v>
      </c>
      <c r="Y3627">
        <v>0</v>
      </c>
      <c r="Z3627">
        <v>0</v>
      </c>
      <c r="AA3627">
        <v>0</v>
      </c>
      <c r="AB3627">
        <v>37.762688454666851</v>
      </c>
      <c r="AC3627">
        <v>0</v>
      </c>
      <c r="AD3627">
        <v>0</v>
      </c>
      <c r="AE3627">
        <v>86.531411433833227</v>
      </c>
    </row>
    <row r="3628" spans="1:31" x14ac:dyDescent="0.25">
      <c r="A3628">
        <v>1902128</v>
      </c>
      <c r="B3628">
        <v>1</v>
      </c>
      <c r="C3628" t="s">
        <v>80</v>
      </c>
      <c r="D3628" t="s">
        <v>103</v>
      </c>
      <c r="E3628" t="s">
        <v>220</v>
      </c>
      <c r="F3628" t="s">
        <v>10336</v>
      </c>
      <c r="G3628" t="s">
        <v>156</v>
      </c>
      <c r="H3628" t="s">
        <v>157</v>
      </c>
      <c r="I3628" t="s">
        <v>135</v>
      </c>
      <c r="J3628" t="s">
        <v>136</v>
      </c>
      <c r="K3628" t="s">
        <v>137</v>
      </c>
      <c r="L3628" t="s">
        <v>10337</v>
      </c>
      <c r="M3628" t="s">
        <v>10338</v>
      </c>
      <c r="N3628">
        <v>1.0566666659999999</v>
      </c>
      <c r="O3628">
        <v>14</v>
      </c>
      <c r="P3628">
        <v>313</v>
      </c>
      <c r="Q3628">
        <v>17</v>
      </c>
      <c r="R3628">
        <v>41</v>
      </c>
      <c r="S3628">
        <v>8</v>
      </c>
      <c r="T3628">
        <v>47</v>
      </c>
      <c r="U3628">
        <v>0</v>
      </c>
      <c r="V3628">
        <v>0</v>
      </c>
      <c r="W3628">
        <v>9.6342455762955748</v>
      </c>
      <c r="X3628">
        <v>83.095924477584575</v>
      </c>
      <c r="Y3628">
        <v>85.649959609105878</v>
      </c>
      <c r="Z3628">
        <v>13.451676081948843</v>
      </c>
      <c r="AA3628">
        <v>38.156129542577681</v>
      </c>
      <c r="AB3628">
        <v>35.711806494511123</v>
      </c>
      <c r="AC3628">
        <v>0</v>
      </c>
      <c r="AD3628">
        <v>0</v>
      </c>
      <c r="AE3628">
        <v>265.69974178202364</v>
      </c>
    </row>
    <row r="3629" spans="1:31" x14ac:dyDescent="0.25">
      <c r="A3629">
        <v>1902417</v>
      </c>
      <c r="B3629">
        <v>1</v>
      </c>
      <c r="C3629" t="s">
        <v>80</v>
      </c>
      <c r="D3629" t="s">
        <v>99</v>
      </c>
      <c r="E3629" t="s">
        <v>140</v>
      </c>
      <c r="F3629" t="s">
        <v>10339</v>
      </c>
      <c r="G3629" t="s">
        <v>217</v>
      </c>
      <c r="H3629" t="s">
        <v>134</v>
      </c>
      <c r="I3629" t="s">
        <v>135</v>
      </c>
      <c r="J3629" t="s">
        <v>136</v>
      </c>
      <c r="K3629" t="s">
        <v>137</v>
      </c>
      <c r="L3629" t="s">
        <v>10340</v>
      </c>
      <c r="M3629" t="s">
        <v>10341</v>
      </c>
      <c r="N3629">
        <v>2.207777777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0.65438117329466672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0.65438117329466672</v>
      </c>
    </row>
    <row r="3630" spans="1:31" x14ac:dyDescent="0.25">
      <c r="A3630">
        <v>1902818</v>
      </c>
      <c r="B3630">
        <v>1</v>
      </c>
      <c r="C3630" t="s">
        <v>81</v>
      </c>
      <c r="D3630" t="s">
        <v>128</v>
      </c>
      <c r="E3630" t="s">
        <v>149</v>
      </c>
      <c r="F3630" t="s">
        <v>9796</v>
      </c>
      <c r="G3630" t="s">
        <v>151</v>
      </c>
      <c r="H3630" t="s">
        <v>134</v>
      </c>
      <c r="I3630" t="s">
        <v>135</v>
      </c>
      <c r="J3630" t="s">
        <v>136</v>
      </c>
      <c r="K3630" t="s">
        <v>137</v>
      </c>
      <c r="L3630" t="s">
        <v>10342</v>
      </c>
      <c r="M3630" t="s">
        <v>10343</v>
      </c>
      <c r="N3630">
        <v>1.1802777769999999</v>
      </c>
      <c r="O3630">
        <v>0</v>
      </c>
      <c r="P3630">
        <v>516</v>
      </c>
      <c r="Q3630">
        <v>0</v>
      </c>
      <c r="R3630">
        <v>0</v>
      </c>
      <c r="S3630">
        <v>0</v>
      </c>
      <c r="T3630">
        <v>28</v>
      </c>
      <c r="U3630">
        <v>0</v>
      </c>
      <c r="V3630">
        <v>0</v>
      </c>
      <c r="W3630">
        <v>0</v>
      </c>
      <c r="X3630">
        <v>178.52547435139374</v>
      </c>
      <c r="Y3630">
        <v>0</v>
      </c>
      <c r="Z3630">
        <v>0</v>
      </c>
      <c r="AA3630">
        <v>0</v>
      </c>
      <c r="AB3630">
        <v>25.501538683194742</v>
      </c>
      <c r="AC3630">
        <v>0</v>
      </c>
      <c r="AD3630">
        <v>0</v>
      </c>
      <c r="AE3630">
        <v>204.02701303458849</v>
      </c>
    </row>
    <row r="3631" spans="1:31" x14ac:dyDescent="0.25">
      <c r="A3631">
        <v>1902769</v>
      </c>
      <c r="B3631">
        <v>1</v>
      </c>
      <c r="C3631" t="s">
        <v>80</v>
      </c>
      <c r="D3631" t="s">
        <v>98</v>
      </c>
      <c r="E3631" t="s">
        <v>131</v>
      </c>
      <c r="F3631" t="s">
        <v>10344</v>
      </c>
      <c r="G3631" t="s">
        <v>133</v>
      </c>
      <c r="H3631" t="s">
        <v>134</v>
      </c>
      <c r="I3631" t="s">
        <v>135</v>
      </c>
      <c r="J3631" t="s">
        <v>136</v>
      </c>
      <c r="K3631" t="s">
        <v>137</v>
      </c>
      <c r="L3631" t="s">
        <v>10345</v>
      </c>
      <c r="M3631" t="s">
        <v>10346</v>
      </c>
      <c r="N3631">
        <v>3.84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0.7146578976594602</v>
      </c>
      <c r="Y3631">
        <v>0</v>
      </c>
      <c r="Z3631">
        <v>0</v>
      </c>
      <c r="AA3631">
        <v>0</v>
      </c>
      <c r="AB3631">
        <v>6.7965391299080329</v>
      </c>
      <c r="AC3631">
        <v>0</v>
      </c>
      <c r="AD3631">
        <v>0</v>
      </c>
      <c r="AE3631">
        <v>7.5111970275674933</v>
      </c>
    </row>
    <row r="3632" spans="1:31" x14ac:dyDescent="0.25">
      <c r="A3632">
        <v>1902105</v>
      </c>
      <c r="B3632">
        <v>1</v>
      </c>
      <c r="C3632" t="s">
        <v>80</v>
      </c>
      <c r="D3632" t="s">
        <v>83</v>
      </c>
      <c r="E3632" t="s">
        <v>131</v>
      </c>
      <c r="F3632" t="s">
        <v>7067</v>
      </c>
      <c r="G3632" t="s">
        <v>133</v>
      </c>
      <c r="H3632" t="s">
        <v>134</v>
      </c>
      <c r="I3632" t="s">
        <v>135</v>
      </c>
      <c r="J3632" t="s">
        <v>136</v>
      </c>
      <c r="K3632" t="s">
        <v>137</v>
      </c>
      <c r="L3632" t="s">
        <v>10347</v>
      </c>
      <c r="M3632" t="s">
        <v>10348</v>
      </c>
      <c r="N3632">
        <v>3.565833333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47</v>
      </c>
      <c r="U3632">
        <v>0</v>
      </c>
      <c r="V3632">
        <v>2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166.36412108890775</v>
      </c>
      <c r="AC3632">
        <v>0</v>
      </c>
      <c r="AD3632">
        <v>32.912439314029655</v>
      </c>
      <c r="AE3632">
        <v>199.27656040293741</v>
      </c>
    </row>
    <row r="3633" spans="1:31" x14ac:dyDescent="0.25">
      <c r="A3633">
        <v>1902795</v>
      </c>
      <c r="B3633">
        <v>1</v>
      </c>
      <c r="C3633" t="s">
        <v>80</v>
      </c>
      <c r="D3633" t="s">
        <v>83</v>
      </c>
      <c r="E3633" t="s">
        <v>149</v>
      </c>
      <c r="F3633" t="s">
        <v>7265</v>
      </c>
      <c r="G3633" t="s">
        <v>151</v>
      </c>
      <c r="H3633" t="s">
        <v>134</v>
      </c>
      <c r="I3633" t="s">
        <v>135</v>
      </c>
      <c r="J3633" t="s">
        <v>136</v>
      </c>
      <c r="K3633" t="s">
        <v>137</v>
      </c>
      <c r="L3633" t="s">
        <v>10349</v>
      </c>
      <c r="M3633" t="s">
        <v>10350</v>
      </c>
      <c r="N3633">
        <v>1.974444444</v>
      </c>
      <c r="O3633">
        <v>0</v>
      </c>
      <c r="P3633">
        <v>444</v>
      </c>
      <c r="Q3633">
        <v>0</v>
      </c>
      <c r="R3633">
        <v>0</v>
      </c>
      <c r="S3633">
        <v>0</v>
      </c>
      <c r="T3633">
        <v>20</v>
      </c>
      <c r="U3633">
        <v>0</v>
      </c>
      <c r="V3633">
        <v>0</v>
      </c>
      <c r="W3633">
        <v>0</v>
      </c>
      <c r="X3633">
        <v>269.96031290050689</v>
      </c>
      <c r="Y3633">
        <v>0</v>
      </c>
      <c r="Z3633">
        <v>0</v>
      </c>
      <c r="AA3633">
        <v>0</v>
      </c>
      <c r="AB3633">
        <v>26.125169738640427</v>
      </c>
      <c r="AC3633">
        <v>0</v>
      </c>
      <c r="AD3633">
        <v>0</v>
      </c>
      <c r="AE3633">
        <v>296.0854826391473</v>
      </c>
    </row>
    <row r="3634" spans="1:31" x14ac:dyDescent="0.25">
      <c r="A3634">
        <v>1902062</v>
      </c>
      <c r="B3634">
        <v>1</v>
      </c>
      <c r="C3634" t="s">
        <v>81</v>
      </c>
      <c r="D3634" t="s">
        <v>123</v>
      </c>
      <c r="E3634" t="s">
        <v>149</v>
      </c>
      <c r="F3634" t="s">
        <v>10351</v>
      </c>
      <c r="G3634" t="s">
        <v>151</v>
      </c>
      <c r="H3634" t="s">
        <v>134</v>
      </c>
      <c r="I3634" t="s">
        <v>135</v>
      </c>
      <c r="J3634" t="s">
        <v>136</v>
      </c>
      <c r="K3634" t="s">
        <v>137</v>
      </c>
      <c r="L3634" t="s">
        <v>10352</v>
      </c>
      <c r="M3634" t="s">
        <v>10353</v>
      </c>
      <c r="N3634">
        <v>3.1988888879999999</v>
      </c>
      <c r="O3634">
        <v>0</v>
      </c>
      <c r="P3634">
        <v>468</v>
      </c>
      <c r="Q3634">
        <v>0</v>
      </c>
      <c r="R3634">
        <v>0</v>
      </c>
      <c r="S3634">
        <v>0</v>
      </c>
      <c r="T3634">
        <v>13</v>
      </c>
      <c r="U3634">
        <v>0</v>
      </c>
      <c r="V3634">
        <v>0</v>
      </c>
      <c r="W3634">
        <v>0</v>
      </c>
      <c r="X3634">
        <v>279.40809286420063</v>
      </c>
      <c r="Y3634">
        <v>0</v>
      </c>
      <c r="Z3634">
        <v>0</v>
      </c>
      <c r="AA3634">
        <v>0</v>
      </c>
      <c r="AB3634">
        <v>7.2591817693964984</v>
      </c>
      <c r="AC3634">
        <v>0</v>
      </c>
      <c r="AD3634">
        <v>0</v>
      </c>
      <c r="AE3634">
        <v>286.66727463359712</v>
      </c>
    </row>
    <row r="3635" spans="1:31" x14ac:dyDescent="0.25">
      <c r="A3635">
        <v>1902626</v>
      </c>
      <c r="B3635">
        <v>1</v>
      </c>
      <c r="C3635" t="s">
        <v>80</v>
      </c>
      <c r="D3635" t="s">
        <v>93</v>
      </c>
      <c r="E3635" t="s">
        <v>149</v>
      </c>
      <c r="F3635" t="s">
        <v>10354</v>
      </c>
      <c r="G3635" t="s">
        <v>151</v>
      </c>
      <c r="H3635" t="s">
        <v>134</v>
      </c>
      <c r="I3635" t="s">
        <v>135</v>
      </c>
      <c r="J3635" t="s">
        <v>136</v>
      </c>
      <c r="K3635" t="s">
        <v>137</v>
      </c>
      <c r="L3635" t="s">
        <v>10355</v>
      </c>
      <c r="M3635" t="s">
        <v>10356</v>
      </c>
      <c r="N3635">
        <v>4.1430555550000001</v>
      </c>
      <c r="O3635">
        <v>0</v>
      </c>
      <c r="P3635">
        <v>294</v>
      </c>
      <c r="Q3635">
        <v>0</v>
      </c>
      <c r="R3635">
        <v>0</v>
      </c>
      <c r="S3635">
        <v>0</v>
      </c>
      <c r="T3635">
        <v>55</v>
      </c>
      <c r="U3635">
        <v>0</v>
      </c>
      <c r="V3635">
        <v>0</v>
      </c>
      <c r="W3635">
        <v>0</v>
      </c>
      <c r="X3635">
        <v>334.25102451211353</v>
      </c>
      <c r="Y3635">
        <v>0</v>
      </c>
      <c r="Z3635">
        <v>0</v>
      </c>
      <c r="AA3635">
        <v>0</v>
      </c>
      <c r="AB3635">
        <v>220.02562000143359</v>
      </c>
      <c r="AC3635">
        <v>0</v>
      </c>
      <c r="AD3635">
        <v>0</v>
      </c>
      <c r="AE3635">
        <v>554.27664451354713</v>
      </c>
    </row>
    <row r="3636" spans="1:31" x14ac:dyDescent="0.25">
      <c r="A3636">
        <v>1902603</v>
      </c>
      <c r="B3636">
        <v>1</v>
      </c>
      <c r="C3636" t="s">
        <v>81</v>
      </c>
      <c r="D3636" t="s">
        <v>128</v>
      </c>
      <c r="E3636" t="s">
        <v>131</v>
      </c>
      <c r="F3636" t="s">
        <v>10357</v>
      </c>
      <c r="G3636" t="s">
        <v>133</v>
      </c>
      <c r="H3636" t="s">
        <v>134</v>
      </c>
      <c r="I3636" t="s">
        <v>135</v>
      </c>
      <c r="J3636" t="s">
        <v>136</v>
      </c>
      <c r="K3636" t="s">
        <v>137</v>
      </c>
      <c r="L3636" t="s">
        <v>10358</v>
      </c>
      <c r="M3636" t="s">
        <v>10359</v>
      </c>
      <c r="N3636">
        <v>3.7541666660000002</v>
      </c>
      <c r="O3636">
        <v>0</v>
      </c>
      <c r="P3636">
        <v>18</v>
      </c>
      <c r="Q3636">
        <v>0</v>
      </c>
      <c r="R3636">
        <v>0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33.867433639077589</v>
      </c>
      <c r="Y3636">
        <v>0</v>
      </c>
      <c r="Z3636">
        <v>0</v>
      </c>
      <c r="AA3636">
        <v>0</v>
      </c>
      <c r="AB3636">
        <v>0.76264053444354507</v>
      </c>
      <c r="AC3636">
        <v>0</v>
      </c>
      <c r="AD3636">
        <v>0</v>
      </c>
      <c r="AE3636">
        <v>34.630074173521137</v>
      </c>
    </row>
    <row r="3637" spans="1:31" x14ac:dyDescent="0.25">
      <c r="A3637">
        <v>1902148</v>
      </c>
      <c r="B3637">
        <v>1</v>
      </c>
      <c r="C3637" t="s">
        <v>81</v>
      </c>
      <c r="D3637" t="s">
        <v>117</v>
      </c>
      <c r="E3637" t="s">
        <v>190</v>
      </c>
      <c r="F3637" t="s">
        <v>10360</v>
      </c>
      <c r="G3637" t="s">
        <v>241</v>
      </c>
      <c r="H3637" t="s">
        <v>157</v>
      </c>
      <c r="I3637" t="s">
        <v>135</v>
      </c>
      <c r="J3637" t="s">
        <v>136</v>
      </c>
      <c r="K3637" t="s">
        <v>137</v>
      </c>
      <c r="L3637" t="s">
        <v>10361</v>
      </c>
      <c r="M3637" t="s">
        <v>10362</v>
      </c>
      <c r="N3637">
        <v>1.6558333329999999</v>
      </c>
      <c r="O3637">
        <v>0</v>
      </c>
      <c r="P3637">
        <v>13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1.4889071007546668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1.4889071007546668</v>
      </c>
    </row>
    <row r="3638" spans="1:31" x14ac:dyDescent="0.25">
      <c r="A3638">
        <v>1902397</v>
      </c>
      <c r="B3638">
        <v>1</v>
      </c>
      <c r="C3638" t="s">
        <v>81</v>
      </c>
      <c r="D3638" t="s">
        <v>128</v>
      </c>
      <c r="E3638" t="s">
        <v>160</v>
      </c>
      <c r="F3638" t="s">
        <v>10363</v>
      </c>
      <c r="G3638" t="s">
        <v>162</v>
      </c>
      <c r="H3638" t="s">
        <v>134</v>
      </c>
      <c r="I3638" t="s">
        <v>135</v>
      </c>
      <c r="J3638" t="s">
        <v>136</v>
      </c>
      <c r="K3638" t="s">
        <v>137</v>
      </c>
      <c r="L3638" t="s">
        <v>10364</v>
      </c>
      <c r="M3638" t="s">
        <v>10365</v>
      </c>
      <c r="N3638">
        <v>10.031388888</v>
      </c>
      <c r="O3638">
        <v>0</v>
      </c>
      <c r="P3638">
        <v>20</v>
      </c>
      <c r="Q3638">
        <v>0</v>
      </c>
      <c r="R3638">
        <v>0</v>
      </c>
      <c r="S3638">
        <v>0</v>
      </c>
      <c r="T3638">
        <v>1</v>
      </c>
      <c r="U3638">
        <v>0</v>
      </c>
      <c r="V3638">
        <v>0</v>
      </c>
      <c r="W3638">
        <v>0</v>
      </c>
      <c r="X3638">
        <v>67.389463569964249</v>
      </c>
      <c r="Y3638">
        <v>0</v>
      </c>
      <c r="Z3638">
        <v>0</v>
      </c>
      <c r="AA3638">
        <v>0</v>
      </c>
      <c r="AB3638">
        <v>37.731887081772172</v>
      </c>
      <c r="AC3638">
        <v>0</v>
      </c>
      <c r="AD3638">
        <v>0</v>
      </c>
      <c r="AE3638">
        <v>105.12135065173642</v>
      </c>
    </row>
    <row r="3639" spans="1:31" x14ac:dyDescent="0.25">
      <c r="A3639">
        <v>1902895</v>
      </c>
      <c r="B3639">
        <v>1</v>
      </c>
      <c r="C3639" t="s">
        <v>81</v>
      </c>
      <c r="D3639" t="s">
        <v>118</v>
      </c>
      <c r="E3639" t="s">
        <v>140</v>
      </c>
      <c r="F3639" t="s">
        <v>10366</v>
      </c>
      <c r="G3639" t="s">
        <v>217</v>
      </c>
      <c r="H3639" t="s">
        <v>134</v>
      </c>
      <c r="I3639" t="s">
        <v>135</v>
      </c>
      <c r="J3639" t="s">
        <v>136</v>
      </c>
      <c r="K3639" t="s">
        <v>137</v>
      </c>
      <c r="L3639" t="s">
        <v>10367</v>
      </c>
      <c r="M3639" t="s">
        <v>10368</v>
      </c>
      <c r="N3639">
        <v>1.1191666659999999</v>
      </c>
      <c r="O3639">
        <v>0</v>
      </c>
      <c r="P3639">
        <v>4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1.1403422035781632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1.1403422035781632</v>
      </c>
    </row>
    <row r="3640" spans="1:31" x14ac:dyDescent="0.25">
      <c r="A3640">
        <v>1902540</v>
      </c>
      <c r="B3640">
        <v>1</v>
      </c>
      <c r="C3640" t="s">
        <v>80</v>
      </c>
      <c r="D3640" t="s">
        <v>85</v>
      </c>
      <c r="E3640" t="s">
        <v>160</v>
      </c>
      <c r="F3640" t="s">
        <v>10369</v>
      </c>
      <c r="G3640" t="s">
        <v>162</v>
      </c>
      <c r="H3640" t="s">
        <v>134</v>
      </c>
      <c r="I3640" t="s">
        <v>135</v>
      </c>
      <c r="J3640" t="s">
        <v>136</v>
      </c>
      <c r="K3640" t="s">
        <v>137</v>
      </c>
      <c r="L3640" t="s">
        <v>10370</v>
      </c>
      <c r="M3640" t="s">
        <v>10371</v>
      </c>
      <c r="N3640">
        <v>9.9536111110000007</v>
      </c>
      <c r="O3640">
        <v>0</v>
      </c>
      <c r="P3640">
        <v>83</v>
      </c>
      <c r="Q3640">
        <v>0</v>
      </c>
      <c r="R3640">
        <v>0</v>
      </c>
      <c r="S3640">
        <v>0</v>
      </c>
      <c r="T3640">
        <v>37</v>
      </c>
      <c r="U3640">
        <v>0</v>
      </c>
      <c r="V3640">
        <v>0</v>
      </c>
      <c r="W3640">
        <v>0</v>
      </c>
      <c r="X3640">
        <v>268.94127898215675</v>
      </c>
      <c r="Y3640">
        <v>0</v>
      </c>
      <c r="Z3640">
        <v>0</v>
      </c>
      <c r="AA3640">
        <v>0</v>
      </c>
      <c r="AB3640">
        <v>876.69420819811194</v>
      </c>
      <c r="AC3640">
        <v>0</v>
      </c>
      <c r="AD3640">
        <v>0</v>
      </c>
      <c r="AE3640">
        <v>1145.6354871802687</v>
      </c>
    </row>
    <row r="3641" spans="1:31" x14ac:dyDescent="0.25">
      <c r="A3641">
        <v>1902042</v>
      </c>
      <c r="B3641">
        <v>1</v>
      </c>
      <c r="C3641" t="s">
        <v>80</v>
      </c>
      <c r="D3641" t="s">
        <v>90</v>
      </c>
      <c r="E3641" t="s">
        <v>149</v>
      </c>
      <c r="F3641" t="s">
        <v>9112</v>
      </c>
      <c r="G3641" t="s">
        <v>446</v>
      </c>
      <c r="H3641" t="s">
        <v>134</v>
      </c>
      <c r="I3641" t="s">
        <v>135</v>
      </c>
      <c r="J3641" t="s">
        <v>136</v>
      </c>
      <c r="K3641" t="s">
        <v>137</v>
      </c>
      <c r="L3641" t="s">
        <v>10372</v>
      </c>
      <c r="M3641" t="s">
        <v>10373</v>
      </c>
      <c r="N3641">
        <v>5.926111111</v>
      </c>
      <c r="O3641">
        <v>0</v>
      </c>
      <c r="P3641">
        <v>918</v>
      </c>
      <c r="Q3641">
        <v>0</v>
      </c>
      <c r="R3641">
        <v>0</v>
      </c>
      <c r="S3641">
        <v>0</v>
      </c>
      <c r="T3641">
        <v>113</v>
      </c>
      <c r="U3641">
        <v>0</v>
      </c>
      <c r="V3641">
        <v>1</v>
      </c>
      <c r="W3641">
        <v>0</v>
      </c>
      <c r="X3641">
        <v>1467.2757403780663</v>
      </c>
      <c r="Y3641">
        <v>0</v>
      </c>
      <c r="Z3641">
        <v>0</v>
      </c>
      <c r="AA3641">
        <v>0</v>
      </c>
      <c r="AB3641">
        <v>310.78160507064746</v>
      </c>
      <c r="AC3641">
        <v>0</v>
      </c>
      <c r="AD3641">
        <v>141.43996666251644</v>
      </c>
      <c r="AE3641">
        <v>1919.4973121112303</v>
      </c>
    </row>
    <row r="3642" spans="1:31" x14ac:dyDescent="0.25">
      <c r="A3642">
        <v>1902503</v>
      </c>
      <c r="B3642">
        <v>1</v>
      </c>
      <c r="C3642" t="s">
        <v>80</v>
      </c>
      <c r="D3642" t="s">
        <v>88</v>
      </c>
      <c r="E3642" t="s">
        <v>131</v>
      </c>
      <c r="F3642" t="s">
        <v>2676</v>
      </c>
      <c r="G3642" t="s">
        <v>133</v>
      </c>
      <c r="H3642" t="s">
        <v>134</v>
      </c>
      <c r="I3642" t="s">
        <v>135</v>
      </c>
      <c r="J3642" t="s">
        <v>136</v>
      </c>
      <c r="K3642" t="s">
        <v>137</v>
      </c>
      <c r="L3642" t="s">
        <v>10374</v>
      </c>
      <c r="M3642" t="s">
        <v>10375</v>
      </c>
      <c r="N3642">
        <v>7.7536111109999997</v>
      </c>
      <c r="O3642">
        <v>0</v>
      </c>
      <c r="P3642">
        <v>67</v>
      </c>
      <c r="Q3642">
        <v>0</v>
      </c>
      <c r="R3642">
        <v>0</v>
      </c>
      <c r="S3642">
        <v>0</v>
      </c>
      <c r="T3642">
        <v>25</v>
      </c>
      <c r="U3642">
        <v>0</v>
      </c>
      <c r="V3642">
        <v>0</v>
      </c>
      <c r="W3642">
        <v>0</v>
      </c>
      <c r="X3642">
        <v>166.28411022133602</v>
      </c>
      <c r="Y3642">
        <v>0</v>
      </c>
      <c r="Z3642">
        <v>0</v>
      </c>
      <c r="AA3642">
        <v>0</v>
      </c>
      <c r="AB3642">
        <v>399.04985328146353</v>
      </c>
      <c r="AC3642">
        <v>0</v>
      </c>
      <c r="AD3642">
        <v>0</v>
      </c>
      <c r="AE3642">
        <v>565.33396350279952</v>
      </c>
    </row>
    <row r="3643" spans="1:31" x14ac:dyDescent="0.25">
      <c r="A3643">
        <v>1902291</v>
      </c>
      <c r="B3643">
        <v>1</v>
      </c>
      <c r="C3643" t="s">
        <v>81</v>
      </c>
      <c r="D3643" t="s">
        <v>127</v>
      </c>
      <c r="E3643" t="s">
        <v>160</v>
      </c>
      <c r="F3643" t="s">
        <v>10376</v>
      </c>
      <c r="G3643" t="s">
        <v>628</v>
      </c>
      <c r="H3643" t="s">
        <v>134</v>
      </c>
      <c r="I3643" t="s">
        <v>135</v>
      </c>
      <c r="J3643" t="s">
        <v>136</v>
      </c>
      <c r="K3643" t="s">
        <v>137</v>
      </c>
      <c r="L3643" t="s">
        <v>10377</v>
      </c>
      <c r="M3643" t="s">
        <v>10378</v>
      </c>
      <c r="N3643">
        <v>2.1311111110000001</v>
      </c>
      <c r="O3643">
        <v>0</v>
      </c>
      <c r="P3643">
        <v>38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19.341834906440809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19.341834906440809</v>
      </c>
    </row>
    <row r="3644" spans="1:31" x14ac:dyDescent="0.25">
      <c r="A3644">
        <v>1902981</v>
      </c>
      <c r="B3644">
        <v>1</v>
      </c>
      <c r="C3644" t="s">
        <v>80</v>
      </c>
      <c r="D3644" t="s">
        <v>98</v>
      </c>
      <c r="E3644" t="s">
        <v>160</v>
      </c>
      <c r="F3644" t="s">
        <v>10379</v>
      </c>
      <c r="G3644" t="s">
        <v>291</v>
      </c>
      <c r="H3644" t="s">
        <v>134</v>
      </c>
      <c r="I3644" t="s">
        <v>135</v>
      </c>
      <c r="J3644" t="s">
        <v>136</v>
      </c>
      <c r="K3644" t="s">
        <v>137</v>
      </c>
      <c r="L3644" t="s">
        <v>10380</v>
      </c>
      <c r="M3644" t="s">
        <v>10381</v>
      </c>
      <c r="N3644">
        <v>0.760833333</v>
      </c>
      <c r="O3644">
        <v>0</v>
      </c>
      <c r="P3644">
        <v>72</v>
      </c>
      <c r="Q3644">
        <v>0</v>
      </c>
      <c r="R3644">
        <v>0</v>
      </c>
      <c r="S3644">
        <v>0</v>
      </c>
      <c r="T3644">
        <v>3</v>
      </c>
      <c r="U3644">
        <v>0</v>
      </c>
      <c r="V3644">
        <v>0</v>
      </c>
      <c r="W3644">
        <v>0</v>
      </c>
      <c r="X3644">
        <v>19.220149283272349</v>
      </c>
      <c r="Y3644">
        <v>0</v>
      </c>
      <c r="Z3644">
        <v>0</v>
      </c>
      <c r="AA3644">
        <v>0</v>
      </c>
      <c r="AB3644">
        <v>2.789954515811087</v>
      </c>
      <c r="AC3644">
        <v>0</v>
      </c>
      <c r="AD3644">
        <v>0</v>
      </c>
      <c r="AE3644">
        <v>22.010103799083435</v>
      </c>
    </row>
    <row r="3645" spans="1:31" x14ac:dyDescent="0.25">
      <c r="A3645">
        <v>1902589</v>
      </c>
      <c r="B3645">
        <v>1</v>
      </c>
      <c r="C3645" t="s">
        <v>81</v>
      </c>
      <c r="D3645" t="s">
        <v>120</v>
      </c>
      <c r="E3645" t="s">
        <v>149</v>
      </c>
      <c r="F3645" t="s">
        <v>8187</v>
      </c>
      <c r="G3645" t="s">
        <v>151</v>
      </c>
      <c r="H3645" t="s">
        <v>134</v>
      </c>
      <c r="I3645" t="s">
        <v>135</v>
      </c>
      <c r="J3645" t="s">
        <v>136</v>
      </c>
      <c r="K3645" t="s">
        <v>137</v>
      </c>
      <c r="L3645" t="s">
        <v>10382</v>
      </c>
      <c r="M3645" t="s">
        <v>10383</v>
      </c>
      <c r="N3645">
        <v>1.3925000000000001</v>
      </c>
      <c r="O3645">
        <v>0</v>
      </c>
      <c r="P3645">
        <v>383</v>
      </c>
      <c r="Q3645">
        <v>0</v>
      </c>
      <c r="R3645">
        <v>1</v>
      </c>
      <c r="S3645">
        <v>0</v>
      </c>
      <c r="T3645">
        <v>10</v>
      </c>
      <c r="U3645">
        <v>0</v>
      </c>
      <c r="V3645">
        <v>0</v>
      </c>
      <c r="W3645">
        <v>0</v>
      </c>
      <c r="X3645">
        <v>183.84267011129228</v>
      </c>
      <c r="Y3645">
        <v>0</v>
      </c>
      <c r="Z3645">
        <v>2.04090341625494</v>
      </c>
      <c r="AA3645">
        <v>0</v>
      </c>
      <c r="AB3645">
        <v>6.996757866428009</v>
      </c>
      <c r="AC3645">
        <v>0</v>
      </c>
      <c r="AD3645">
        <v>0</v>
      </c>
      <c r="AE3645">
        <v>192.88033139397521</v>
      </c>
    </row>
    <row r="3646" spans="1:31" x14ac:dyDescent="0.25">
      <c r="A3646">
        <v>1902938</v>
      </c>
      <c r="B3646">
        <v>1</v>
      </c>
      <c r="C3646" t="s">
        <v>81</v>
      </c>
      <c r="D3646" t="s">
        <v>112</v>
      </c>
      <c r="E3646" t="s">
        <v>131</v>
      </c>
      <c r="F3646" t="s">
        <v>10384</v>
      </c>
      <c r="G3646" t="s">
        <v>133</v>
      </c>
      <c r="H3646" t="s">
        <v>134</v>
      </c>
      <c r="I3646" t="s">
        <v>135</v>
      </c>
      <c r="J3646" t="s">
        <v>136</v>
      </c>
      <c r="K3646" t="s">
        <v>137</v>
      </c>
      <c r="L3646" t="s">
        <v>10385</v>
      </c>
      <c r="M3646" t="s">
        <v>10386</v>
      </c>
      <c r="N3646">
        <v>3.261666666</v>
      </c>
      <c r="O3646">
        <v>0</v>
      </c>
      <c r="P3646">
        <v>100</v>
      </c>
      <c r="Q3646">
        <v>0</v>
      </c>
      <c r="R3646">
        <v>1</v>
      </c>
      <c r="S3646">
        <v>0</v>
      </c>
      <c r="T3646">
        <v>13</v>
      </c>
      <c r="U3646">
        <v>0</v>
      </c>
      <c r="V3646">
        <v>0</v>
      </c>
      <c r="W3646">
        <v>0</v>
      </c>
      <c r="X3646">
        <v>72.979879001298642</v>
      </c>
      <c r="Y3646">
        <v>0</v>
      </c>
      <c r="Z3646">
        <v>0.22446274577549336</v>
      </c>
      <c r="AA3646">
        <v>0</v>
      </c>
      <c r="AB3646">
        <v>35.180350381132669</v>
      </c>
      <c r="AC3646">
        <v>0</v>
      </c>
      <c r="AD3646">
        <v>0</v>
      </c>
      <c r="AE3646">
        <v>108.38469212820681</v>
      </c>
    </row>
    <row r="3647" spans="1:31" x14ac:dyDescent="0.25">
      <c r="A3647">
        <v>1902297</v>
      </c>
      <c r="B3647">
        <v>1</v>
      </c>
      <c r="C3647" t="s">
        <v>81</v>
      </c>
      <c r="D3647" t="s">
        <v>118</v>
      </c>
      <c r="E3647" t="s">
        <v>190</v>
      </c>
      <c r="F3647" t="s">
        <v>10387</v>
      </c>
      <c r="G3647" t="s">
        <v>263</v>
      </c>
      <c r="H3647" t="s">
        <v>157</v>
      </c>
      <c r="I3647" t="s">
        <v>135</v>
      </c>
      <c r="J3647" t="s">
        <v>136</v>
      </c>
      <c r="K3647" t="s">
        <v>203</v>
      </c>
      <c r="L3647" t="s">
        <v>10388</v>
      </c>
      <c r="M3647" t="s">
        <v>10389</v>
      </c>
      <c r="N3647">
        <v>4.7630555550000002</v>
      </c>
      <c r="O3647">
        <v>0</v>
      </c>
      <c r="P3647">
        <v>965</v>
      </c>
      <c r="Q3647">
        <v>0</v>
      </c>
      <c r="R3647">
        <v>2</v>
      </c>
      <c r="S3647">
        <v>0</v>
      </c>
      <c r="T3647">
        <v>56</v>
      </c>
      <c r="U3647">
        <v>0</v>
      </c>
      <c r="V3647">
        <v>0</v>
      </c>
      <c r="W3647">
        <v>0</v>
      </c>
      <c r="X3647">
        <v>1117.7070111722501</v>
      </c>
      <c r="Y3647">
        <v>0</v>
      </c>
      <c r="Z3647">
        <v>38.153914768564022</v>
      </c>
      <c r="AA3647">
        <v>0</v>
      </c>
      <c r="AB3647">
        <v>167.80081421993614</v>
      </c>
      <c r="AC3647">
        <v>0</v>
      </c>
      <c r="AD3647">
        <v>0</v>
      </c>
      <c r="AE3647">
        <v>1323.6617401607502</v>
      </c>
    </row>
    <row r="3648" spans="1:31" x14ac:dyDescent="0.25">
      <c r="A3648">
        <v>1903422</v>
      </c>
      <c r="B3648">
        <v>1</v>
      </c>
      <c r="C3648" t="s">
        <v>81</v>
      </c>
      <c r="D3648" t="s">
        <v>117</v>
      </c>
      <c r="E3648" t="s">
        <v>154</v>
      </c>
      <c r="F3648" t="s">
        <v>10390</v>
      </c>
      <c r="G3648" t="s">
        <v>156</v>
      </c>
      <c r="H3648" t="s">
        <v>157</v>
      </c>
      <c r="I3648" t="s">
        <v>135</v>
      </c>
      <c r="J3648" t="s">
        <v>136</v>
      </c>
      <c r="K3648" t="s">
        <v>137</v>
      </c>
      <c r="L3648" t="s">
        <v>10391</v>
      </c>
      <c r="M3648" t="s">
        <v>10392</v>
      </c>
      <c r="N3648">
        <v>0.117222222</v>
      </c>
      <c r="O3648">
        <v>0</v>
      </c>
      <c r="P3648">
        <v>2222</v>
      </c>
      <c r="Q3648">
        <v>33</v>
      </c>
      <c r="R3648">
        <v>76</v>
      </c>
      <c r="S3648">
        <v>17</v>
      </c>
      <c r="T3648">
        <v>191</v>
      </c>
      <c r="U3648">
        <v>7</v>
      </c>
      <c r="V3648">
        <v>1</v>
      </c>
      <c r="W3648">
        <v>0</v>
      </c>
      <c r="X3648">
        <v>42.679161555577387</v>
      </c>
      <c r="Y3648">
        <v>49.620622578263131</v>
      </c>
      <c r="Z3648">
        <v>9.1490863088981875</v>
      </c>
      <c r="AA3648">
        <v>10.241584344256772</v>
      </c>
      <c r="AB3648">
        <v>16.963604941318707</v>
      </c>
      <c r="AC3648">
        <v>71.178136381142323</v>
      </c>
      <c r="AD3648">
        <v>0.35284445270873671</v>
      </c>
      <c r="AE3648">
        <v>200.18504056216523</v>
      </c>
    </row>
    <row r="3649" spans="1:31" x14ac:dyDescent="0.25">
      <c r="A3649">
        <v>1903090</v>
      </c>
      <c r="B3649">
        <v>1</v>
      </c>
      <c r="C3649" t="s">
        <v>81</v>
      </c>
      <c r="D3649" t="s">
        <v>118</v>
      </c>
      <c r="E3649" t="s">
        <v>154</v>
      </c>
      <c r="F3649" t="s">
        <v>10393</v>
      </c>
      <c r="G3649" t="s">
        <v>10394</v>
      </c>
      <c r="H3649" t="s">
        <v>157</v>
      </c>
      <c r="I3649" t="s">
        <v>135</v>
      </c>
      <c r="J3649" t="s">
        <v>3</v>
      </c>
      <c r="K3649" t="s">
        <v>137</v>
      </c>
      <c r="L3649" t="s">
        <v>10395</v>
      </c>
      <c r="M3649" t="s">
        <v>10396</v>
      </c>
      <c r="N3649">
        <v>0.16666666599999999</v>
      </c>
      <c r="O3649">
        <v>0</v>
      </c>
      <c r="P3649">
        <v>8837</v>
      </c>
      <c r="Q3649">
        <v>0</v>
      </c>
      <c r="R3649">
        <v>2</v>
      </c>
      <c r="S3649">
        <v>8</v>
      </c>
      <c r="T3649">
        <v>465</v>
      </c>
      <c r="U3649">
        <v>0</v>
      </c>
      <c r="V3649">
        <v>1</v>
      </c>
      <c r="W3649">
        <v>0</v>
      </c>
      <c r="X3649">
        <v>248.23225073951733</v>
      </c>
      <c r="Y3649">
        <v>0</v>
      </c>
      <c r="Z3649">
        <v>0.7013804176995001</v>
      </c>
      <c r="AA3649">
        <v>44.690567120360001</v>
      </c>
      <c r="AB3649">
        <v>42.487432476335691</v>
      </c>
      <c r="AC3649">
        <v>0</v>
      </c>
      <c r="AD3649">
        <v>1.1790885808823333</v>
      </c>
      <c r="AE3649">
        <v>337.29071933479486</v>
      </c>
    </row>
    <row r="3650" spans="1:31" x14ac:dyDescent="0.25">
      <c r="A3650">
        <v>1903591</v>
      </c>
      <c r="B3650">
        <v>1</v>
      </c>
      <c r="C3650" t="s">
        <v>80</v>
      </c>
      <c r="D3650" t="s">
        <v>106</v>
      </c>
      <c r="E3650" t="s">
        <v>140</v>
      </c>
      <c r="F3650" t="s">
        <v>10397</v>
      </c>
      <c r="G3650" t="s">
        <v>217</v>
      </c>
      <c r="H3650" t="s">
        <v>134</v>
      </c>
      <c r="I3650" t="s">
        <v>135</v>
      </c>
      <c r="J3650" t="s">
        <v>136</v>
      </c>
      <c r="K3650" t="s">
        <v>137</v>
      </c>
      <c r="L3650" t="s">
        <v>10398</v>
      </c>
      <c r="M3650" t="s">
        <v>10399</v>
      </c>
      <c r="N3650">
        <v>1.3036111109999999</v>
      </c>
      <c r="O3650">
        <v>0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14.796175339402478</v>
      </c>
      <c r="AA3650">
        <v>0</v>
      </c>
      <c r="AB3650">
        <v>0</v>
      </c>
      <c r="AC3650">
        <v>0</v>
      </c>
      <c r="AD3650">
        <v>0</v>
      </c>
      <c r="AE3650">
        <v>14.796175339402478</v>
      </c>
    </row>
    <row r="3651" spans="1:31" x14ac:dyDescent="0.25">
      <c r="A3651">
        <v>1903468</v>
      </c>
      <c r="B3651">
        <v>1</v>
      </c>
      <c r="C3651" t="s">
        <v>80</v>
      </c>
      <c r="D3651" t="s">
        <v>102</v>
      </c>
      <c r="E3651" t="s">
        <v>140</v>
      </c>
      <c r="F3651" t="s">
        <v>10400</v>
      </c>
      <c r="G3651" t="s">
        <v>146</v>
      </c>
      <c r="H3651" t="s">
        <v>134</v>
      </c>
      <c r="I3651" t="s">
        <v>135</v>
      </c>
      <c r="J3651" t="s">
        <v>136</v>
      </c>
      <c r="K3651" t="s">
        <v>137</v>
      </c>
      <c r="L3651" t="s">
        <v>10401</v>
      </c>
      <c r="M3651" t="s">
        <v>10402</v>
      </c>
      <c r="N3651">
        <v>9.7050000000000001</v>
      </c>
      <c r="O3651">
        <v>0</v>
      </c>
      <c r="P3651">
        <v>0</v>
      </c>
      <c r="Q3651">
        <v>0</v>
      </c>
      <c r="R3651">
        <v>8</v>
      </c>
      <c r="S3651">
        <v>0</v>
      </c>
      <c r="T3651">
        <v>2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265.2997285313221</v>
      </c>
      <c r="AA3651">
        <v>0</v>
      </c>
      <c r="AB3651">
        <v>19.050125299995596</v>
      </c>
      <c r="AC3651">
        <v>0</v>
      </c>
      <c r="AD3651">
        <v>0</v>
      </c>
      <c r="AE3651">
        <v>284.34985383131772</v>
      </c>
    </row>
    <row r="3652" spans="1:31" x14ac:dyDescent="0.25">
      <c r="A3652">
        <v>1903491</v>
      </c>
      <c r="B3652">
        <v>1</v>
      </c>
      <c r="C3652" t="s">
        <v>80</v>
      </c>
      <c r="D3652" t="s">
        <v>82</v>
      </c>
      <c r="E3652" t="s">
        <v>160</v>
      </c>
      <c r="F3652" t="s">
        <v>952</v>
      </c>
      <c r="G3652" t="s">
        <v>133</v>
      </c>
      <c r="H3652" t="s">
        <v>134</v>
      </c>
      <c r="I3652" t="s">
        <v>135</v>
      </c>
      <c r="J3652" t="s">
        <v>136</v>
      </c>
      <c r="K3652" t="s">
        <v>137</v>
      </c>
      <c r="L3652" t="s">
        <v>10403</v>
      </c>
      <c r="M3652" t="s">
        <v>10404</v>
      </c>
      <c r="N3652">
        <v>1.278888888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21</v>
      </c>
      <c r="U3652">
        <v>0</v>
      </c>
      <c r="V3652">
        <v>1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58.296898177487932</v>
      </c>
      <c r="AC3652">
        <v>0</v>
      </c>
      <c r="AD3652">
        <v>33.830370428872385</v>
      </c>
      <c r="AE3652">
        <v>92.127268606360317</v>
      </c>
    </row>
    <row r="3653" spans="1:31" x14ac:dyDescent="0.25">
      <c r="A3653">
        <v>1903299</v>
      </c>
      <c r="B3653">
        <v>1</v>
      </c>
      <c r="C3653" t="s">
        <v>81</v>
      </c>
      <c r="D3653" t="s">
        <v>113</v>
      </c>
      <c r="E3653" t="s">
        <v>140</v>
      </c>
      <c r="F3653" t="s">
        <v>10405</v>
      </c>
      <c r="G3653" t="s">
        <v>342</v>
      </c>
      <c r="H3653" t="s">
        <v>134</v>
      </c>
      <c r="I3653" t="s">
        <v>135</v>
      </c>
      <c r="J3653" t="s">
        <v>136</v>
      </c>
      <c r="K3653" t="s">
        <v>137</v>
      </c>
      <c r="L3653" t="s">
        <v>10406</v>
      </c>
      <c r="M3653" t="s">
        <v>10407</v>
      </c>
      <c r="N3653">
        <v>0.48833333299999998</v>
      </c>
      <c r="O3653">
        <v>0</v>
      </c>
      <c r="P3653">
        <v>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6.3256741108456679E-2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6.3256741108456679E-2</v>
      </c>
    </row>
    <row r="3654" spans="1:31" x14ac:dyDescent="0.25">
      <c r="A3654">
        <v>1903259</v>
      </c>
      <c r="B3654">
        <v>1</v>
      </c>
      <c r="C3654" t="s">
        <v>80</v>
      </c>
      <c r="D3654" t="s">
        <v>107</v>
      </c>
      <c r="E3654" t="s">
        <v>190</v>
      </c>
      <c r="F3654" t="s">
        <v>10408</v>
      </c>
      <c r="G3654" t="s">
        <v>156</v>
      </c>
      <c r="H3654" t="s">
        <v>157</v>
      </c>
      <c r="I3654" t="s">
        <v>135</v>
      </c>
      <c r="J3654" t="s">
        <v>136</v>
      </c>
      <c r="K3654" t="s">
        <v>137</v>
      </c>
      <c r="L3654" t="s">
        <v>10409</v>
      </c>
      <c r="M3654" t="s">
        <v>10410</v>
      </c>
      <c r="N3654">
        <v>2.85</v>
      </c>
      <c r="O3654">
        <v>0</v>
      </c>
      <c r="P3654">
        <v>76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62.77346213474474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62.77346213474474</v>
      </c>
    </row>
    <row r="3655" spans="1:31" x14ac:dyDescent="0.25">
      <c r="A3655">
        <v>1903551</v>
      </c>
      <c r="B3655">
        <v>1</v>
      </c>
      <c r="C3655" t="s">
        <v>81</v>
      </c>
      <c r="D3655" t="s">
        <v>120</v>
      </c>
      <c r="E3655" t="s">
        <v>220</v>
      </c>
      <c r="F3655" t="s">
        <v>8172</v>
      </c>
      <c r="G3655" t="s">
        <v>156</v>
      </c>
      <c r="H3655" t="s">
        <v>157</v>
      </c>
      <c r="I3655" t="s">
        <v>135</v>
      </c>
      <c r="J3655" t="s">
        <v>136</v>
      </c>
      <c r="K3655" t="s">
        <v>137</v>
      </c>
      <c r="L3655" t="s">
        <v>10411</v>
      </c>
      <c r="M3655" t="s">
        <v>10412</v>
      </c>
      <c r="N3655">
        <v>0.5625</v>
      </c>
      <c r="O3655">
        <v>0</v>
      </c>
      <c r="P3655">
        <v>428</v>
      </c>
      <c r="Q3655">
        <v>0</v>
      </c>
      <c r="R3655">
        <v>13</v>
      </c>
      <c r="S3655">
        <v>1</v>
      </c>
      <c r="T3655">
        <v>18</v>
      </c>
      <c r="U3655">
        <v>0</v>
      </c>
      <c r="V3655">
        <v>0</v>
      </c>
      <c r="W3655">
        <v>0</v>
      </c>
      <c r="X3655">
        <v>59.704506368108987</v>
      </c>
      <c r="Y3655">
        <v>0</v>
      </c>
      <c r="Z3655">
        <v>15.963024370360502</v>
      </c>
      <c r="AA3655">
        <v>8.8158082672957505</v>
      </c>
      <c r="AB3655">
        <v>7.7512914887428126</v>
      </c>
      <c r="AC3655">
        <v>0</v>
      </c>
      <c r="AD3655">
        <v>0</v>
      </c>
      <c r="AE3655">
        <v>92.234630494508053</v>
      </c>
    </row>
    <row r="3656" spans="1:31" x14ac:dyDescent="0.25">
      <c r="A3656">
        <v>1903159</v>
      </c>
      <c r="B3656">
        <v>1</v>
      </c>
      <c r="C3656" t="s">
        <v>81</v>
      </c>
      <c r="D3656" t="s">
        <v>113</v>
      </c>
      <c r="E3656" t="s">
        <v>220</v>
      </c>
      <c r="F3656" t="s">
        <v>10413</v>
      </c>
      <c r="G3656" t="s">
        <v>156</v>
      </c>
      <c r="H3656" t="s">
        <v>157</v>
      </c>
      <c r="I3656" t="s">
        <v>135</v>
      </c>
      <c r="J3656" t="s">
        <v>136</v>
      </c>
      <c r="K3656" t="s">
        <v>137</v>
      </c>
      <c r="L3656" t="s">
        <v>10414</v>
      </c>
      <c r="M3656" t="s">
        <v>10415</v>
      </c>
      <c r="N3656">
        <v>0.454444444</v>
      </c>
      <c r="O3656">
        <v>0</v>
      </c>
      <c r="P3656">
        <v>29</v>
      </c>
      <c r="Q3656">
        <v>7</v>
      </c>
      <c r="R3656">
        <v>22</v>
      </c>
      <c r="S3656">
        <v>3</v>
      </c>
      <c r="T3656">
        <v>0</v>
      </c>
      <c r="U3656">
        <v>0</v>
      </c>
      <c r="V3656">
        <v>0</v>
      </c>
      <c r="W3656">
        <v>0</v>
      </c>
      <c r="X3656">
        <v>2.3349284038710811</v>
      </c>
      <c r="Y3656">
        <v>9.1125052250990404</v>
      </c>
      <c r="Z3656">
        <v>7.0023509963742887</v>
      </c>
      <c r="AA3656">
        <v>56.855908467439285</v>
      </c>
      <c r="AB3656">
        <v>0</v>
      </c>
      <c r="AC3656">
        <v>0</v>
      </c>
      <c r="AD3656">
        <v>0</v>
      </c>
      <c r="AE3656">
        <v>75.305693092783699</v>
      </c>
    </row>
    <row r="3657" spans="1:31" x14ac:dyDescent="0.25">
      <c r="A3657">
        <v>1903405</v>
      </c>
      <c r="B3657">
        <v>1</v>
      </c>
      <c r="C3657" t="s">
        <v>80</v>
      </c>
      <c r="D3657" t="s">
        <v>111</v>
      </c>
      <c r="E3657" t="s">
        <v>149</v>
      </c>
      <c r="F3657" t="s">
        <v>10416</v>
      </c>
      <c r="G3657" t="s">
        <v>1169</v>
      </c>
      <c r="H3657" t="s">
        <v>134</v>
      </c>
      <c r="I3657" t="s">
        <v>135</v>
      </c>
      <c r="J3657" t="s">
        <v>136</v>
      </c>
      <c r="K3657" t="s">
        <v>137</v>
      </c>
      <c r="L3657" t="s">
        <v>10417</v>
      </c>
      <c r="M3657" t="s">
        <v>10418</v>
      </c>
      <c r="N3657">
        <v>1.788333333</v>
      </c>
      <c r="O3657">
        <v>0</v>
      </c>
      <c r="P3657">
        <v>671</v>
      </c>
      <c r="Q3657">
        <v>0</v>
      </c>
      <c r="R3657">
        <v>0</v>
      </c>
      <c r="S3657">
        <v>0</v>
      </c>
      <c r="T3657">
        <v>102</v>
      </c>
      <c r="U3657">
        <v>0</v>
      </c>
      <c r="V3657">
        <v>0</v>
      </c>
      <c r="W3657">
        <v>0</v>
      </c>
      <c r="X3657">
        <v>305.96048472799282</v>
      </c>
      <c r="Y3657">
        <v>0</v>
      </c>
      <c r="Z3657">
        <v>0</v>
      </c>
      <c r="AA3657">
        <v>0</v>
      </c>
      <c r="AB3657">
        <v>152.78197550331012</v>
      </c>
      <c r="AC3657">
        <v>0</v>
      </c>
      <c r="AD3657">
        <v>0</v>
      </c>
      <c r="AE3657">
        <v>458.74246023130297</v>
      </c>
    </row>
    <row r="3658" spans="1:31" x14ac:dyDescent="0.25">
      <c r="A3658">
        <v>1903339</v>
      </c>
      <c r="B3658">
        <v>1</v>
      </c>
      <c r="C3658" t="s">
        <v>80</v>
      </c>
      <c r="D3658" t="s">
        <v>94</v>
      </c>
      <c r="E3658" t="s">
        <v>190</v>
      </c>
      <c r="F3658" t="s">
        <v>10419</v>
      </c>
      <c r="G3658" t="s">
        <v>202</v>
      </c>
      <c r="H3658" t="s">
        <v>157</v>
      </c>
      <c r="I3658" t="s">
        <v>135</v>
      </c>
      <c r="J3658" t="s">
        <v>136</v>
      </c>
      <c r="K3658" t="s">
        <v>203</v>
      </c>
      <c r="L3658" t="s">
        <v>10420</v>
      </c>
      <c r="M3658" t="s">
        <v>10421</v>
      </c>
      <c r="N3658">
        <v>0.383333333</v>
      </c>
      <c r="O3658">
        <v>0</v>
      </c>
      <c r="P3658">
        <v>384</v>
      </c>
      <c r="Q3658">
        <v>0</v>
      </c>
      <c r="R3658">
        <v>4</v>
      </c>
      <c r="S3658">
        <v>0</v>
      </c>
      <c r="T3658">
        <v>77</v>
      </c>
      <c r="U3658">
        <v>0</v>
      </c>
      <c r="V3658">
        <v>0</v>
      </c>
      <c r="W3658">
        <v>0</v>
      </c>
      <c r="X3658">
        <v>23.515211158606125</v>
      </c>
      <c r="Y3658">
        <v>0</v>
      </c>
      <c r="Z3658">
        <v>0.66593335038930002</v>
      </c>
      <c r="AA3658">
        <v>0</v>
      </c>
      <c r="AB3658">
        <v>15.415120436076048</v>
      </c>
      <c r="AC3658">
        <v>0</v>
      </c>
      <c r="AD3658">
        <v>0</v>
      </c>
      <c r="AE3658">
        <v>39.596264945071468</v>
      </c>
    </row>
    <row r="3659" spans="1:31" x14ac:dyDescent="0.25">
      <c r="A3659">
        <v>1903053</v>
      </c>
      <c r="B3659">
        <v>1</v>
      </c>
      <c r="C3659" t="s">
        <v>80</v>
      </c>
      <c r="D3659" t="s">
        <v>83</v>
      </c>
      <c r="E3659" t="s">
        <v>131</v>
      </c>
      <c r="F3659" t="s">
        <v>10422</v>
      </c>
      <c r="G3659" t="s">
        <v>688</v>
      </c>
      <c r="H3659" t="s">
        <v>134</v>
      </c>
      <c r="I3659" t="s">
        <v>135</v>
      </c>
      <c r="J3659" t="s">
        <v>136</v>
      </c>
      <c r="K3659" t="s">
        <v>137</v>
      </c>
      <c r="L3659" t="s">
        <v>10423</v>
      </c>
      <c r="M3659" t="s">
        <v>10424</v>
      </c>
      <c r="N3659">
        <v>4.2938888879999997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154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281.88056184436869</v>
      </c>
      <c r="AC3659">
        <v>0</v>
      </c>
      <c r="AD3659">
        <v>0</v>
      </c>
      <c r="AE3659">
        <v>281.88056184436869</v>
      </c>
    </row>
    <row r="3660" spans="1:31" x14ac:dyDescent="0.25">
      <c r="A3660">
        <v>1903694</v>
      </c>
      <c r="B3660">
        <v>1</v>
      </c>
      <c r="C3660" t="s">
        <v>81</v>
      </c>
      <c r="D3660" t="s">
        <v>127</v>
      </c>
      <c r="E3660" t="s">
        <v>190</v>
      </c>
      <c r="F3660" t="s">
        <v>10425</v>
      </c>
      <c r="G3660" t="s">
        <v>701</v>
      </c>
      <c r="H3660" t="s">
        <v>157</v>
      </c>
      <c r="I3660" t="s">
        <v>135</v>
      </c>
      <c r="J3660" t="s">
        <v>136</v>
      </c>
      <c r="K3660" t="s">
        <v>137</v>
      </c>
      <c r="L3660" t="s">
        <v>10426</v>
      </c>
      <c r="M3660" t="s">
        <v>10427</v>
      </c>
      <c r="N3660">
        <v>2.1944444440000002</v>
      </c>
      <c r="O3660">
        <v>0</v>
      </c>
      <c r="P3660">
        <v>126</v>
      </c>
      <c r="Q3660">
        <v>0</v>
      </c>
      <c r="R3660">
        <v>3</v>
      </c>
      <c r="S3660">
        <v>0</v>
      </c>
      <c r="T3660">
        <v>10</v>
      </c>
      <c r="U3660">
        <v>0</v>
      </c>
      <c r="V3660">
        <v>0</v>
      </c>
      <c r="W3660">
        <v>0</v>
      </c>
      <c r="X3660">
        <v>109.3864609468872</v>
      </c>
      <c r="Y3660">
        <v>0</v>
      </c>
      <c r="Z3660">
        <v>2.9025947405804029</v>
      </c>
      <c r="AA3660">
        <v>0</v>
      </c>
      <c r="AB3660">
        <v>2.4902593554309176</v>
      </c>
      <c r="AC3660">
        <v>0</v>
      </c>
      <c r="AD3660">
        <v>0</v>
      </c>
      <c r="AE3660">
        <v>114.77931504289852</v>
      </c>
    </row>
    <row r="3661" spans="1:31" x14ac:dyDescent="0.25">
      <c r="A3661">
        <v>1903362</v>
      </c>
      <c r="B3661">
        <v>1</v>
      </c>
      <c r="C3661" t="s">
        <v>80</v>
      </c>
      <c r="D3661" t="s">
        <v>93</v>
      </c>
      <c r="E3661" t="s">
        <v>131</v>
      </c>
      <c r="F3661" t="s">
        <v>10045</v>
      </c>
      <c r="G3661" t="s">
        <v>439</v>
      </c>
      <c r="H3661" t="s">
        <v>134</v>
      </c>
      <c r="I3661" t="s">
        <v>135</v>
      </c>
      <c r="J3661" t="s">
        <v>136</v>
      </c>
      <c r="K3661" t="s">
        <v>137</v>
      </c>
      <c r="L3661" t="s">
        <v>10428</v>
      </c>
      <c r="M3661" t="s">
        <v>10429</v>
      </c>
      <c r="N3661">
        <v>3.4163888880000002</v>
      </c>
      <c r="O3661">
        <v>0</v>
      </c>
      <c r="P3661">
        <v>4</v>
      </c>
      <c r="Q3661">
        <v>0</v>
      </c>
      <c r="R3661">
        <v>1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2.0998078469761121</v>
      </c>
      <c r="Y3661">
        <v>0</v>
      </c>
      <c r="Z3661">
        <v>34.162005265289757</v>
      </c>
      <c r="AA3661">
        <v>0</v>
      </c>
      <c r="AB3661">
        <v>1.0085887706314132</v>
      </c>
      <c r="AC3661">
        <v>0</v>
      </c>
      <c r="AD3661">
        <v>0</v>
      </c>
      <c r="AE3661">
        <v>37.270401882897282</v>
      </c>
    </row>
    <row r="3662" spans="1:31" x14ac:dyDescent="0.25">
      <c r="A3662">
        <v>1903176</v>
      </c>
      <c r="B3662">
        <v>1</v>
      </c>
      <c r="C3662" t="s">
        <v>80</v>
      </c>
      <c r="D3662" t="s">
        <v>104</v>
      </c>
      <c r="E3662" t="s">
        <v>131</v>
      </c>
      <c r="F3662" t="s">
        <v>10430</v>
      </c>
      <c r="G3662" t="s">
        <v>202</v>
      </c>
      <c r="H3662" t="s">
        <v>134</v>
      </c>
      <c r="I3662" t="s">
        <v>135</v>
      </c>
      <c r="J3662" t="s">
        <v>136</v>
      </c>
      <c r="K3662" t="s">
        <v>203</v>
      </c>
      <c r="L3662" t="s">
        <v>10431</v>
      </c>
      <c r="M3662" t="s">
        <v>10432</v>
      </c>
      <c r="N3662">
        <v>7.105098055</v>
      </c>
      <c r="O3662">
        <v>0</v>
      </c>
      <c r="P3662">
        <v>14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19.310506525476697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19.310506525476697</v>
      </c>
    </row>
    <row r="3663" spans="1:31" x14ac:dyDescent="0.25">
      <c r="A3663">
        <v>1903096</v>
      </c>
      <c r="B3663">
        <v>1</v>
      </c>
      <c r="C3663" t="s">
        <v>81</v>
      </c>
      <c r="D3663" t="s">
        <v>113</v>
      </c>
      <c r="E3663" t="s">
        <v>149</v>
      </c>
      <c r="F3663" t="s">
        <v>10433</v>
      </c>
      <c r="G3663" t="s">
        <v>151</v>
      </c>
      <c r="H3663" t="s">
        <v>134</v>
      </c>
      <c r="I3663" t="s">
        <v>135</v>
      </c>
      <c r="J3663" t="s">
        <v>136</v>
      </c>
      <c r="K3663" t="s">
        <v>137</v>
      </c>
      <c r="L3663" t="s">
        <v>10434</v>
      </c>
      <c r="M3663" t="s">
        <v>10435</v>
      </c>
      <c r="N3663">
        <v>0.73944444399999998</v>
      </c>
      <c r="O3663">
        <v>0</v>
      </c>
      <c r="P3663">
        <v>93</v>
      </c>
      <c r="Q3663">
        <v>0</v>
      </c>
      <c r="R3663">
        <v>2</v>
      </c>
      <c r="S3663">
        <v>0</v>
      </c>
      <c r="T3663">
        <v>9</v>
      </c>
      <c r="U3663">
        <v>0</v>
      </c>
      <c r="V3663">
        <v>0</v>
      </c>
      <c r="W3663">
        <v>0</v>
      </c>
      <c r="X3663">
        <v>13.322808943301448</v>
      </c>
      <c r="Y3663">
        <v>0</v>
      </c>
      <c r="Z3663">
        <v>0.49550544018435999</v>
      </c>
      <c r="AA3663">
        <v>0</v>
      </c>
      <c r="AB3663">
        <v>10.776430441418784</v>
      </c>
      <c r="AC3663">
        <v>0</v>
      </c>
      <c r="AD3663">
        <v>0</v>
      </c>
      <c r="AE3663">
        <v>24.594744824904591</v>
      </c>
    </row>
    <row r="3664" spans="1:31" x14ac:dyDescent="0.25">
      <c r="A3664">
        <v>1903425</v>
      </c>
      <c r="B3664">
        <v>1</v>
      </c>
      <c r="C3664" t="s">
        <v>80</v>
      </c>
      <c r="D3664" t="s">
        <v>96</v>
      </c>
      <c r="E3664" t="s">
        <v>160</v>
      </c>
      <c r="F3664" t="s">
        <v>10436</v>
      </c>
      <c r="G3664" t="s">
        <v>162</v>
      </c>
      <c r="H3664" t="s">
        <v>134</v>
      </c>
      <c r="I3664" t="s">
        <v>135</v>
      </c>
      <c r="J3664" t="s">
        <v>136</v>
      </c>
      <c r="K3664" t="s">
        <v>137</v>
      </c>
      <c r="L3664" t="s">
        <v>10437</v>
      </c>
      <c r="M3664" t="s">
        <v>10438</v>
      </c>
      <c r="N3664">
        <v>2.1333333329999999</v>
      </c>
      <c r="O3664">
        <v>0</v>
      </c>
      <c r="P3664">
        <v>2</v>
      </c>
      <c r="Q3664">
        <v>0</v>
      </c>
      <c r="R3664">
        <v>0</v>
      </c>
      <c r="S3664">
        <v>0</v>
      </c>
      <c r="T3664">
        <v>3</v>
      </c>
      <c r="U3664">
        <v>0</v>
      </c>
      <c r="V3664">
        <v>0</v>
      </c>
      <c r="W3664">
        <v>0</v>
      </c>
      <c r="X3664">
        <v>2.6735637502553198</v>
      </c>
      <c r="Y3664">
        <v>0</v>
      </c>
      <c r="Z3664">
        <v>0</v>
      </c>
      <c r="AA3664">
        <v>0</v>
      </c>
      <c r="AB3664">
        <v>35.392541942918342</v>
      </c>
      <c r="AC3664">
        <v>0</v>
      </c>
      <c r="AD3664">
        <v>0</v>
      </c>
      <c r="AE3664">
        <v>38.066105693173661</v>
      </c>
    </row>
    <row r="3665" spans="1:31" x14ac:dyDescent="0.25">
      <c r="A3665">
        <v>1903574</v>
      </c>
      <c r="B3665">
        <v>1</v>
      </c>
      <c r="C3665" t="s">
        <v>80</v>
      </c>
      <c r="D3665" t="s">
        <v>105</v>
      </c>
      <c r="E3665" t="s">
        <v>154</v>
      </c>
      <c r="F3665" t="s">
        <v>10439</v>
      </c>
      <c r="G3665" t="s">
        <v>156</v>
      </c>
      <c r="H3665" t="s">
        <v>157</v>
      </c>
      <c r="I3665" t="s">
        <v>135</v>
      </c>
      <c r="J3665" t="s">
        <v>136</v>
      </c>
      <c r="K3665" t="s">
        <v>137</v>
      </c>
      <c r="L3665" t="s">
        <v>10440</v>
      </c>
      <c r="M3665" t="s">
        <v>10441</v>
      </c>
      <c r="N3665">
        <v>1.0933333329999999</v>
      </c>
      <c r="O3665">
        <v>0</v>
      </c>
      <c r="P3665">
        <v>950</v>
      </c>
      <c r="Q3665">
        <v>0</v>
      </c>
      <c r="R3665">
        <v>16</v>
      </c>
      <c r="S3665">
        <v>2</v>
      </c>
      <c r="T3665">
        <v>79</v>
      </c>
      <c r="U3665">
        <v>1</v>
      </c>
      <c r="V3665">
        <v>0</v>
      </c>
      <c r="W3665">
        <v>0</v>
      </c>
      <c r="X3665">
        <v>364.13372196009396</v>
      </c>
      <c r="Y3665">
        <v>0</v>
      </c>
      <c r="Z3665">
        <v>14.201272126636447</v>
      </c>
      <c r="AA3665">
        <v>39.48122819136232</v>
      </c>
      <c r="AB3665">
        <v>110.64882799515854</v>
      </c>
      <c r="AC3665">
        <v>90.424909099125912</v>
      </c>
      <c r="AD3665">
        <v>0</v>
      </c>
      <c r="AE3665">
        <v>618.88995937237723</v>
      </c>
    </row>
    <row r="3666" spans="1:31" x14ac:dyDescent="0.25">
      <c r="A3666">
        <v>1903133</v>
      </c>
      <c r="B3666">
        <v>1</v>
      </c>
      <c r="C3666" t="s">
        <v>81</v>
      </c>
      <c r="D3666" t="s">
        <v>128</v>
      </c>
      <c r="E3666" t="s">
        <v>160</v>
      </c>
      <c r="F3666" t="s">
        <v>10442</v>
      </c>
      <c r="G3666" t="s">
        <v>439</v>
      </c>
      <c r="H3666" t="s">
        <v>134</v>
      </c>
      <c r="I3666" t="s">
        <v>135</v>
      </c>
      <c r="J3666" t="s">
        <v>136</v>
      </c>
      <c r="K3666" t="s">
        <v>137</v>
      </c>
      <c r="L3666" t="s">
        <v>10443</v>
      </c>
      <c r="M3666" t="s">
        <v>10444</v>
      </c>
      <c r="N3666">
        <v>5.6208333330000002</v>
      </c>
      <c r="O3666">
        <v>0</v>
      </c>
      <c r="P3666">
        <v>36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54.255015710524034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54.255015710524034</v>
      </c>
    </row>
    <row r="3667" spans="1:31" x14ac:dyDescent="0.25">
      <c r="A3667">
        <v>1903256</v>
      </c>
      <c r="B3667">
        <v>1</v>
      </c>
      <c r="C3667" t="s">
        <v>81</v>
      </c>
      <c r="D3667" t="s">
        <v>127</v>
      </c>
      <c r="E3667" t="s">
        <v>190</v>
      </c>
      <c r="F3667" t="s">
        <v>10445</v>
      </c>
      <c r="G3667" t="s">
        <v>202</v>
      </c>
      <c r="H3667" t="s">
        <v>157</v>
      </c>
      <c r="I3667" t="s">
        <v>135</v>
      </c>
      <c r="J3667" t="s">
        <v>136</v>
      </c>
      <c r="K3667" t="s">
        <v>203</v>
      </c>
      <c r="L3667" t="s">
        <v>215</v>
      </c>
      <c r="M3667" t="s">
        <v>10446</v>
      </c>
      <c r="N3667">
        <v>1.101388888</v>
      </c>
      <c r="O3667">
        <v>0</v>
      </c>
      <c r="P3667">
        <v>508</v>
      </c>
      <c r="Q3667">
        <v>0</v>
      </c>
      <c r="R3667">
        <v>0</v>
      </c>
      <c r="S3667">
        <v>0</v>
      </c>
      <c r="T3667">
        <v>36</v>
      </c>
      <c r="U3667">
        <v>0</v>
      </c>
      <c r="V3667">
        <v>0</v>
      </c>
      <c r="W3667">
        <v>0</v>
      </c>
      <c r="X3667">
        <v>158.77662500741067</v>
      </c>
      <c r="Y3667">
        <v>0</v>
      </c>
      <c r="Z3667">
        <v>0</v>
      </c>
      <c r="AA3667">
        <v>0</v>
      </c>
      <c r="AB3667">
        <v>36.712979558162445</v>
      </c>
      <c r="AC3667">
        <v>0</v>
      </c>
      <c r="AD3667">
        <v>0</v>
      </c>
      <c r="AE3667">
        <v>195.48960456557313</v>
      </c>
    </row>
    <row r="3668" spans="1:31" x14ac:dyDescent="0.25">
      <c r="A3668">
        <v>1903279</v>
      </c>
      <c r="B3668">
        <v>1</v>
      </c>
      <c r="C3668" t="s">
        <v>80</v>
      </c>
      <c r="D3668" t="s">
        <v>105</v>
      </c>
      <c r="E3668" t="s">
        <v>140</v>
      </c>
      <c r="F3668" t="s">
        <v>10447</v>
      </c>
      <c r="G3668" t="s">
        <v>217</v>
      </c>
      <c r="H3668" t="s">
        <v>134</v>
      </c>
      <c r="I3668" t="s">
        <v>135</v>
      </c>
      <c r="J3668" t="s">
        <v>136</v>
      </c>
      <c r="K3668" t="s">
        <v>137</v>
      </c>
      <c r="L3668" t="s">
        <v>10448</v>
      </c>
      <c r="M3668" t="s">
        <v>10449</v>
      </c>
      <c r="N3668">
        <v>1.613888888</v>
      </c>
      <c r="O3668">
        <v>0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0.20239386929958503</v>
      </c>
      <c r="AA3668">
        <v>0</v>
      </c>
      <c r="AB3668">
        <v>0</v>
      </c>
      <c r="AC3668">
        <v>0</v>
      </c>
      <c r="AD3668">
        <v>0</v>
      </c>
      <c r="AE3668">
        <v>0.20239386929958503</v>
      </c>
    </row>
    <row r="3669" spans="1:31" x14ac:dyDescent="0.25">
      <c r="A3669">
        <v>1903611</v>
      </c>
      <c r="B3669">
        <v>1</v>
      </c>
      <c r="C3669" t="s">
        <v>80</v>
      </c>
      <c r="D3669" t="s">
        <v>105</v>
      </c>
      <c r="E3669" t="s">
        <v>160</v>
      </c>
      <c r="F3669" t="s">
        <v>10450</v>
      </c>
      <c r="G3669" t="s">
        <v>162</v>
      </c>
      <c r="H3669" t="s">
        <v>134</v>
      </c>
      <c r="I3669" t="s">
        <v>135</v>
      </c>
      <c r="J3669" t="s">
        <v>136</v>
      </c>
      <c r="K3669" t="s">
        <v>137</v>
      </c>
      <c r="L3669" t="s">
        <v>10451</v>
      </c>
      <c r="M3669" t="s">
        <v>10452</v>
      </c>
      <c r="N3669">
        <v>0.89638888800000005</v>
      </c>
      <c r="O3669">
        <v>0</v>
      </c>
      <c r="P3669">
        <v>123</v>
      </c>
      <c r="Q3669">
        <v>0</v>
      </c>
      <c r="R3669">
        <v>0</v>
      </c>
      <c r="S3669">
        <v>0</v>
      </c>
      <c r="T3669">
        <v>6</v>
      </c>
      <c r="U3669">
        <v>0</v>
      </c>
      <c r="V3669">
        <v>0</v>
      </c>
      <c r="W3669">
        <v>0</v>
      </c>
      <c r="X3669">
        <v>35.782902901976101</v>
      </c>
      <c r="Y3669">
        <v>0</v>
      </c>
      <c r="Z3669">
        <v>0</v>
      </c>
      <c r="AA3669">
        <v>0</v>
      </c>
      <c r="AB3669">
        <v>2.3900838134100799</v>
      </c>
      <c r="AC3669">
        <v>0</v>
      </c>
      <c r="AD3669">
        <v>0</v>
      </c>
      <c r="AE3669">
        <v>38.17298671538618</v>
      </c>
    </row>
    <row r="3670" spans="1:31" x14ac:dyDescent="0.25">
      <c r="A3670">
        <v>1903302</v>
      </c>
      <c r="B3670">
        <v>1</v>
      </c>
      <c r="C3670" t="s">
        <v>81</v>
      </c>
      <c r="D3670" t="s">
        <v>114</v>
      </c>
      <c r="E3670" t="s">
        <v>190</v>
      </c>
      <c r="F3670" t="s">
        <v>10453</v>
      </c>
      <c r="G3670" t="s">
        <v>241</v>
      </c>
      <c r="H3670" t="s">
        <v>157</v>
      </c>
      <c r="I3670" t="s">
        <v>135</v>
      </c>
      <c r="J3670" t="s">
        <v>136</v>
      </c>
      <c r="K3670" t="s">
        <v>137</v>
      </c>
      <c r="L3670" t="s">
        <v>10454</v>
      </c>
      <c r="M3670" t="s">
        <v>10455</v>
      </c>
      <c r="N3670">
        <v>1.737222222</v>
      </c>
      <c r="O3670">
        <v>0</v>
      </c>
      <c r="P3670">
        <v>144</v>
      </c>
      <c r="Q3670">
        <v>0</v>
      </c>
      <c r="R3670">
        <v>0</v>
      </c>
      <c r="S3670">
        <v>0</v>
      </c>
      <c r="T3670">
        <v>19</v>
      </c>
      <c r="U3670">
        <v>0</v>
      </c>
      <c r="V3670">
        <v>0</v>
      </c>
      <c r="W3670">
        <v>0</v>
      </c>
      <c r="X3670">
        <v>33.573906757788201</v>
      </c>
      <c r="Y3670">
        <v>0</v>
      </c>
      <c r="Z3670">
        <v>0</v>
      </c>
      <c r="AA3670">
        <v>0</v>
      </c>
      <c r="AB3670">
        <v>16.806435879224217</v>
      </c>
      <c r="AC3670">
        <v>0</v>
      </c>
      <c r="AD3670">
        <v>0</v>
      </c>
      <c r="AE3670">
        <v>50.380342637012419</v>
      </c>
    </row>
    <row r="3671" spans="1:31" x14ac:dyDescent="0.25">
      <c r="A3671">
        <v>1903325</v>
      </c>
      <c r="B3671">
        <v>1</v>
      </c>
      <c r="C3671" t="s">
        <v>81</v>
      </c>
      <c r="D3671" t="s">
        <v>113</v>
      </c>
      <c r="E3671" t="s">
        <v>154</v>
      </c>
      <c r="F3671" t="s">
        <v>3158</v>
      </c>
      <c r="G3671" t="s">
        <v>156</v>
      </c>
      <c r="H3671" t="s">
        <v>157</v>
      </c>
      <c r="I3671" t="s">
        <v>222</v>
      </c>
      <c r="J3671" t="s">
        <v>136</v>
      </c>
      <c r="K3671" t="s">
        <v>137</v>
      </c>
      <c r="L3671" t="s">
        <v>10456</v>
      </c>
      <c r="M3671" t="s">
        <v>10457</v>
      </c>
      <c r="N3671">
        <v>4.6388888000000003E-2</v>
      </c>
      <c r="O3671">
        <v>2</v>
      </c>
      <c r="P3671">
        <v>2620</v>
      </c>
      <c r="Q3671">
        <v>42</v>
      </c>
      <c r="R3671">
        <v>741</v>
      </c>
      <c r="S3671">
        <v>9</v>
      </c>
      <c r="T3671">
        <v>158</v>
      </c>
      <c r="U3671">
        <v>0</v>
      </c>
      <c r="V3671">
        <v>2</v>
      </c>
      <c r="W3671">
        <v>5.4136411462839998E-2</v>
      </c>
      <c r="X3671">
        <v>29.792888207883085</v>
      </c>
      <c r="Y3671">
        <v>9.3925060709997279</v>
      </c>
      <c r="Z3671">
        <v>63.402134240998002</v>
      </c>
      <c r="AA3671">
        <v>5.8354490004819013</v>
      </c>
      <c r="AB3671">
        <v>7.2591245804863576</v>
      </c>
      <c r="AC3671">
        <v>0</v>
      </c>
      <c r="AD3671">
        <v>0.11131586452656667</v>
      </c>
      <c r="AE3671">
        <v>115.84755437683847</v>
      </c>
    </row>
    <row r="3672" spans="1:31" x14ac:dyDescent="0.25">
      <c r="A3672">
        <v>1903657</v>
      </c>
      <c r="B3672">
        <v>1</v>
      </c>
      <c r="C3672" t="s">
        <v>81</v>
      </c>
      <c r="D3672" t="s">
        <v>128</v>
      </c>
      <c r="E3672" t="s">
        <v>131</v>
      </c>
      <c r="F3672" t="s">
        <v>6262</v>
      </c>
      <c r="G3672" t="s">
        <v>133</v>
      </c>
      <c r="H3672" t="s">
        <v>134</v>
      </c>
      <c r="I3672" t="s">
        <v>135</v>
      </c>
      <c r="J3672" t="s">
        <v>136</v>
      </c>
      <c r="K3672" t="s">
        <v>137</v>
      </c>
      <c r="L3672" t="s">
        <v>10458</v>
      </c>
      <c r="M3672" t="s">
        <v>10459</v>
      </c>
      <c r="N3672">
        <v>6.415277777</v>
      </c>
      <c r="O3672">
        <v>0</v>
      </c>
      <c r="P3672">
        <v>78</v>
      </c>
      <c r="Q3672">
        <v>0</v>
      </c>
      <c r="R3672">
        <v>6</v>
      </c>
      <c r="S3672">
        <v>0</v>
      </c>
      <c r="T3672">
        <v>9</v>
      </c>
      <c r="U3672">
        <v>0</v>
      </c>
      <c r="V3672">
        <v>0</v>
      </c>
      <c r="W3672">
        <v>0</v>
      </c>
      <c r="X3672">
        <v>135.82329052359611</v>
      </c>
      <c r="Y3672">
        <v>0</v>
      </c>
      <c r="Z3672">
        <v>22.697990774097924</v>
      </c>
      <c r="AA3672">
        <v>0</v>
      </c>
      <c r="AB3672">
        <v>61.440938587005043</v>
      </c>
      <c r="AC3672">
        <v>0</v>
      </c>
      <c r="AD3672">
        <v>0</v>
      </c>
      <c r="AE3672">
        <v>219.96221988469907</v>
      </c>
    </row>
    <row r="3673" spans="1:31" x14ac:dyDescent="0.25">
      <c r="A3673">
        <v>1903116</v>
      </c>
      <c r="B3673">
        <v>1</v>
      </c>
      <c r="C3673" t="s">
        <v>81</v>
      </c>
      <c r="D3673" t="s">
        <v>121</v>
      </c>
      <c r="E3673" t="s">
        <v>220</v>
      </c>
      <c r="F3673" t="s">
        <v>719</v>
      </c>
      <c r="G3673" t="s">
        <v>156</v>
      </c>
      <c r="H3673" t="s">
        <v>157</v>
      </c>
      <c r="I3673" t="s">
        <v>135</v>
      </c>
      <c r="J3673" t="s">
        <v>136</v>
      </c>
      <c r="K3673" t="s">
        <v>137</v>
      </c>
      <c r="L3673" t="s">
        <v>10460</v>
      </c>
      <c r="M3673" t="s">
        <v>10461</v>
      </c>
      <c r="N3673">
        <v>1.2908333329999999</v>
      </c>
      <c r="O3673">
        <v>0</v>
      </c>
      <c r="P3673">
        <v>242</v>
      </c>
      <c r="Q3673">
        <v>0</v>
      </c>
      <c r="R3673">
        <v>53</v>
      </c>
      <c r="S3673">
        <v>2</v>
      </c>
      <c r="T3673">
        <v>10</v>
      </c>
      <c r="U3673">
        <v>0</v>
      </c>
      <c r="V3673">
        <v>0</v>
      </c>
      <c r="W3673">
        <v>0</v>
      </c>
      <c r="X3673">
        <v>40.246029817722615</v>
      </c>
      <c r="Y3673">
        <v>0</v>
      </c>
      <c r="Z3673">
        <v>37.476794437331634</v>
      </c>
      <c r="AA3673">
        <v>4.9500958945029003</v>
      </c>
      <c r="AB3673">
        <v>16.1694151922073</v>
      </c>
      <c r="AC3673">
        <v>0</v>
      </c>
      <c r="AD3673">
        <v>0</v>
      </c>
      <c r="AE3673">
        <v>98.842335341764439</v>
      </c>
    </row>
    <row r="3674" spans="1:31" x14ac:dyDescent="0.25">
      <c r="A3674">
        <v>1903734</v>
      </c>
      <c r="B3674">
        <v>1</v>
      </c>
      <c r="C3674" t="s">
        <v>81</v>
      </c>
      <c r="D3674" t="s">
        <v>126</v>
      </c>
      <c r="E3674" t="s">
        <v>131</v>
      </c>
      <c r="F3674" t="s">
        <v>10462</v>
      </c>
      <c r="G3674" t="s">
        <v>133</v>
      </c>
      <c r="H3674" t="s">
        <v>134</v>
      </c>
      <c r="I3674" t="s">
        <v>135</v>
      </c>
      <c r="J3674" t="s">
        <v>136</v>
      </c>
      <c r="K3674" t="s">
        <v>137</v>
      </c>
      <c r="L3674" t="s">
        <v>10463</v>
      </c>
      <c r="M3674" t="s">
        <v>10464</v>
      </c>
      <c r="N3674">
        <v>0.31333333299999999</v>
      </c>
      <c r="O3674">
        <v>0</v>
      </c>
      <c r="P3674">
        <v>13</v>
      </c>
      <c r="Q3674">
        <v>0</v>
      </c>
      <c r="R3674">
        <v>5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0.71381124469256452</v>
      </c>
      <c r="Y3674">
        <v>0</v>
      </c>
      <c r="Z3674">
        <v>0.33346458569892001</v>
      </c>
      <c r="AA3674">
        <v>0</v>
      </c>
      <c r="AB3674">
        <v>8.1341561808666672E-3</v>
      </c>
      <c r="AC3674">
        <v>0</v>
      </c>
      <c r="AD3674">
        <v>0</v>
      </c>
      <c r="AE3674">
        <v>1.0554099865723512</v>
      </c>
    </row>
    <row r="3675" spans="1:31" x14ac:dyDescent="0.25">
      <c r="A3675">
        <v>1903465</v>
      </c>
      <c r="B3675">
        <v>1</v>
      </c>
      <c r="C3675" t="s">
        <v>81</v>
      </c>
      <c r="D3675" t="s">
        <v>112</v>
      </c>
      <c r="E3675" t="s">
        <v>140</v>
      </c>
      <c r="F3675" t="s">
        <v>10465</v>
      </c>
      <c r="G3675" t="s">
        <v>217</v>
      </c>
      <c r="H3675" t="s">
        <v>134</v>
      </c>
      <c r="I3675" t="s">
        <v>135</v>
      </c>
      <c r="J3675" t="s">
        <v>136</v>
      </c>
      <c r="K3675" t="s">
        <v>137</v>
      </c>
      <c r="L3675" t="s">
        <v>10466</v>
      </c>
      <c r="M3675" t="s">
        <v>10467</v>
      </c>
      <c r="N3675">
        <v>3.1091666660000001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1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5.6123050748410206</v>
      </c>
      <c r="AC3675">
        <v>0</v>
      </c>
      <c r="AD3675">
        <v>0</v>
      </c>
      <c r="AE3675">
        <v>5.6123050748410206</v>
      </c>
    </row>
    <row r="3676" spans="1:31" x14ac:dyDescent="0.25">
      <c r="A3676">
        <v>1903408</v>
      </c>
      <c r="B3676">
        <v>1</v>
      </c>
      <c r="C3676" t="s">
        <v>81</v>
      </c>
      <c r="D3676" t="s">
        <v>118</v>
      </c>
      <c r="E3676" t="s">
        <v>149</v>
      </c>
      <c r="F3676" t="s">
        <v>7437</v>
      </c>
      <c r="G3676" t="s">
        <v>151</v>
      </c>
      <c r="H3676" t="s">
        <v>134</v>
      </c>
      <c r="I3676" t="s">
        <v>135</v>
      </c>
      <c r="J3676" t="s">
        <v>136</v>
      </c>
      <c r="K3676" t="s">
        <v>137</v>
      </c>
      <c r="L3676" t="s">
        <v>10468</v>
      </c>
      <c r="M3676" t="s">
        <v>10469</v>
      </c>
      <c r="N3676">
        <v>1.493333333</v>
      </c>
      <c r="O3676">
        <v>0</v>
      </c>
      <c r="P3676">
        <v>0</v>
      </c>
      <c r="Q3676">
        <v>0</v>
      </c>
      <c r="R3676">
        <v>6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39.621060321261261</v>
      </c>
      <c r="AA3676">
        <v>0</v>
      </c>
      <c r="AB3676">
        <v>0</v>
      </c>
      <c r="AC3676">
        <v>0</v>
      </c>
      <c r="AD3676">
        <v>0</v>
      </c>
      <c r="AE3676">
        <v>39.621060321261261</v>
      </c>
    </row>
    <row r="3677" spans="1:31" x14ac:dyDescent="0.25">
      <c r="A3677">
        <v>1903110</v>
      </c>
      <c r="B3677">
        <v>1</v>
      </c>
      <c r="C3677" t="s">
        <v>80</v>
      </c>
      <c r="D3677" t="s">
        <v>107</v>
      </c>
      <c r="E3677" t="s">
        <v>149</v>
      </c>
      <c r="F3677" t="s">
        <v>10470</v>
      </c>
      <c r="G3677" t="s">
        <v>151</v>
      </c>
      <c r="H3677" t="s">
        <v>134</v>
      </c>
      <c r="I3677" t="s">
        <v>135</v>
      </c>
      <c r="J3677" t="s">
        <v>136</v>
      </c>
      <c r="K3677" t="s">
        <v>137</v>
      </c>
      <c r="L3677" t="s">
        <v>10471</v>
      </c>
      <c r="M3677" t="s">
        <v>10472</v>
      </c>
      <c r="N3677">
        <v>5.8436111110000004</v>
      </c>
      <c r="O3677">
        <v>0</v>
      </c>
      <c r="P3677">
        <v>1</v>
      </c>
      <c r="Q3677">
        <v>0</v>
      </c>
      <c r="R3677">
        <v>6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0.89769434920104163</v>
      </c>
      <c r="Y3677">
        <v>0</v>
      </c>
      <c r="Z3677">
        <v>24.163739885499965</v>
      </c>
      <c r="AA3677">
        <v>0</v>
      </c>
      <c r="AB3677">
        <v>0</v>
      </c>
      <c r="AC3677">
        <v>0</v>
      </c>
      <c r="AD3677">
        <v>0</v>
      </c>
      <c r="AE3677">
        <v>25.061434234701007</v>
      </c>
    </row>
    <row r="3678" spans="1:31" x14ac:dyDescent="0.25">
      <c r="A3678">
        <v>1903651</v>
      </c>
      <c r="B3678">
        <v>1</v>
      </c>
      <c r="C3678" t="s">
        <v>80</v>
      </c>
      <c r="D3678" t="s">
        <v>105</v>
      </c>
      <c r="E3678" t="s">
        <v>149</v>
      </c>
      <c r="F3678" t="s">
        <v>10473</v>
      </c>
      <c r="G3678" t="s">
        <v>279</v>
      </c>
      <c r="H3678" t="s">
        <v>134</v>
      </c>
      <c r="I3678" t="s">
        <v>135</v>
      </c>
      <c r="J3678" t="s">
        <v>136</v>
      </c>
      <c r="K3678" t="s">
        <v>137</v>
      </c>
      <c r="L3678" t="s">
        <v>10474</v>
      </c>
      <c r="M3678" t="s">
        <v>10475</v>
      </c>
      <c r="N3678">
        <v>0.72666666599999996</v>
      </c>
      <c r="O3678">
        <v>0</v>
      </c>
      <c r="P3678">
        <v>180</v>
      </c>
      <c r="Q3678">
        <v>0</v>
      </c>
      <c r="R3678">
        <v>0</v>
      </c>
      <c r="S3678">
        <v>0</v>
      </c>
      <c r="T3678">
        <v>3</v>
      </c>
      <c r="U3678">
        <v>0</v>
      </c>
      <c r="V3678">
        <v>0</v>
      </c>
      <c r="W3678">
        <v>0</v>
      </c>
      <c r="X3678">
        <v>47.702923819204777</v>
      </c>
      <c r="Y3678">
        <v>0</v>
      </c>
      <c r="Z3678">
        <v>0</v>
      </c>
      <c r="AA3678">
        <v>0</v>
      </c>
      <c r="AB3678">
        <v>2.7924274708650785</v>
      </c>
      <c r="AC3678">
        <v>0</v>
      </c>
      <c r="AD3678">
        <v>0</v>
      </c>
      <c r="AE3678">
        <v>50.495351290069856</v>
      </c>
    </row>
    <row r="3679" spans="1:31" x14ac:dyDescent="0.25">
      <c r="A3679">
        <v>1903385</v>
      </c>
      <c r="B3679">
        <v>1</v>
      </c>
      <c r="C3679" t="s">
        <v>80</v>
      </c>
      <c r="D3679" t="s">
        <v>85</v>
      </c>
      <c r="E3679" t="s">
        <v>131</v>
      </c>
      <c r="F3679" t="s">
        <v>10476</v>
      </c>
      <c r="G3679" t="s">
        <v>133</v>
      </c>
      <c r="H3679" t="s">
        <v>134</v>
      </c>
      <c r="I3679" t="s">
        <v>135</v>
      </c>
      <c r="J3679" t="s">
        <v>136</v>
      </c>
      <c r="K3679" t="s">
        <v>137</v>
      </c>
      <c r="L3679" t="s">
        <v>10477</v>
      </c>
      <c r="M3679" t="s">
        <v>10478</v>
      </c>
      <c r="N3679">
        <v>3.0377777770000001</v>
      </c>
      <c r="O3679">
        <v>0</v>
      </c>
      <c r="P3679">
        <v>39</v>
      </c>
      <c r="Q3679">
        <v>0</v>
      </c>
      <c r="R3679">
        <v>0</v>
      </c>
      <c r="S3679">
        <v>0</v>
      </c>
      <c r="T3679">
        <v>5</v>
      </c>
      <c r="U3679">
        <v>0</v>
      </c>
      <c r="V3679">
        <v>0</v>
      </c>
      <c r="W3679">
        <v>0</v>
      </c>
      <c r="X3679">
        <v>47.629238010233635</v>
      </c>
      <c r="Y3679">
        <v>0</v>
      </c>
      <c r="Z3679">
        <v>0</v>
      </c>
      <c r="AA3679">
        <v>0</v>
      </c>
      <c r="AB3679">
        <v>5.8623234544255425</v>
      </c>
      <c r="AC3679">
        <v>0</v>
      </c>
      <c r="AD3679">
        <v>0</v>
      </c>
      <c r="AE3679">
        <v>53.491561464659178</v>
      </c>
    </row>
    <row r="3680" spans="1:31" x14ac:dyDescent="0.25">
      <c r="A3680">
        <v>1903342</v>
      </c>
      <c r="B3680">
        <v>1</v>
      </c>
      <c r="C3680" t="s">
        <v>81</v>
      </c>
      <c r="D3680" t="s">
        <v>112</v>
      </c>
      <c r="E3680" t="s">
        <v>149</v>
      </c>
      <c r="F3680" t="s">
        <v>10479</v>
      </c>
      <c r="G3680" t="s">
        <v>151</v>
      </c>
      <c r="H3680" t="s">
        <v>134</v>
      </c>
      <c r="I3680" t="s">
        <v>135</v>
      </c>
      <c r="J3680" t="s">
        <v>136</v>
      </c>
      <c r="K3680" t="s">
        <v>137</v>
      </c>
      <c r="L3680" t="s">
        <v>10480</v>
      </c>
      <c r="M3680" t="s">
        <v>258</v>
      </c>
      <c r="N3680">
        <v>2.2561111110000001</v>
      </c>
      <c r="O3680">
        <v>0</v>
      </c>
      <c r="P3680">
        <v>0</v>
      </c>
      <c r="Q3680">
        <v>0</v>
      </c>
      <c r="R3680">
        <v>22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57.062640024914678</v>
      </c>
      <c r="AA3680">
        <v>0</v>
      </c>
      <c r="AB3680">
        <v>0</v>
      </c>
      <c r="AC3680">
        <v>0</v>
      </c>
      <c r="AD3680">
        <v>0</v>
      </c>
      <c r="AE3680">
        <v>57.062640024914678</v>
      </c>
    </row>
    <row r="3681" spans="1:31" x14ac:dyDescent="0.25">
      <c r="A3681">
        <v>1903193</v>
      </c>
      <c r="B3681">
        <v>1</v>
      </c>
      <c r="C3681" t="s">
        <v>80</v>
      </c>
      <c r="D3681" t="s">
        <v>97</v>
      </c>
      <c r="E3681" t="s">
        <v>131</v>
      </c>
      <c r="F3681" t="s">
        <v>10481</v>
      </c>
      <c r="G3681" t="s">
        <v>202</v>
      </c>
      <c r="H3681" t="s">
        <v>134</v>
      </c>
      <c r="I3681" t="s">
        <v>135</v>
      </c>
      <c r="J3681" t="s">
        <v>136</v>
      </c>
      <c r="K3681" t="s">
        <v>203</v>
      </c>
      <c r="L3681" t="s">
        <v>10482</v>
      </c>
      <c r="M3681" t="s">
        <v>10483</v>
      </c>
      <c r="N3681">
        <v>8.250555555</v>
      </c>
      <c r="O3681">
        <v>0</v>
      </c>
      <c r="P3681">
        <v>22</v>
      </c>
      <c r="Q3681">
        <v>0</v>
      </c>
      <c r="R3681">
        <v>11</v>
      </c>
      <c r="S3681">
        <v>0</v>
      </c>
      <c r="T3681">
        <v>6</v>
      </c>
      <c r="U3681">
        <v>0</v>
      </c>
      <c r="V3681">
        <v>0</v>
      </c>
      <c r="W3681">
        <v>0</v>
      </c>
      <c r="X3681">
        <v>63.094865208274747</v>
      </c>
      <c r="Y3681">
        <v>0</v>
      </c>
      <c r="Z3681">
        <v>63.483584325041804</v>
      </c>
      <c r="AA3681">
        <v>0</v>
      </c>
      <c r="AB3681">
        <v>41.648254281932608</v>
      </c>
      <c r="AC3681">
        <v>0</v>
      </c>
      <c r="AD3681">
        <v>0</v>
      </c>
      <c r="AE3681">
        <v>168.22670381524915</v>
      </c>
    </row>
    <row r="3682" spans="1:31" x14ac:dyDescent="0.25">
      <c r="A3682">
        <v>1903242</v>
      </c>
      <c r="B3682">
        <v>1</v>
      </c>
      <c r="C3682" t="s">
        <v>81</v>
      </c>
      <c r="D3682" t="s">
        <v>122</v>
      </c>
      <c r="E3682" t="s">
        <v>220</v>
      </c>
      <c r="F3682" t="s">
        <v>10320</v>
      </c>
      <c r="G3682" t="s">
        <v>156</v>
      </c>
      <c r="H3682" t="s">
        <v>157</v>
      </c>
      <c r="I3682" t="s">
        <v>135</v>
      </c>
      <c r="J3682" t="s">
        <v>136</v>
      </c>
      <c r="K3682" t="s">
        <v>137</v>
      </c>
      <c r="L3682" t="s">
        <v>10484</v>
      </c>
      <c r="M3682" t="s">
        <v>10485</v>
      </c>
      <c r="N3682">
        <v>2.011666666</v>
      </c>
      <c r="O3682">
        <v>1</v>
      </c>
      <c r="P3682">
        <v>462</v>
      </c>
      <c r="Q3682">
        <v>4</v>
      </c>
      <c r="R3682">
        <v>0</v>
      </c>
      <c r="S3682">
        <v>2</v>
      </c>
      <c r="T3682">
        <v>18</v>
      </c>
      <c r="U3682">
        <v>0</v>
      </c>
      <c r="V3682">
        <v>0</v>
      </c>
      <c r="W3682">
        <v>0.20979338581508</v>
      </c>
      <c r="X3682">
        <v>98.275011652504645</v>
      </c>
      <c r="Y3682">
        <v>36.390545047211795</v>
      </c>
      <c r="Z3682">
        <v>0</v>
      </c>
      <c r="AA3682">
        <v>23.928991729140847</v>
      </c>
      <c r="AB3682">
        <v>4.7324674717320132</v>
      </c>
      <c r="AC3682">
        <v>0</v>
      </c>
      <c r="AD3682">
        <v>0</v>
      </c>
      <c r="AE3682">
        <v>163.53680928640438</v>
      </c>
    </row>
    <row r="3683" spans="1:31" x14ac:dyDescent="0.25">
      <c r="A3683">
        <v>1903714</v>
      </c>
      <c r="B3683">
        <v>1</v>
      </c>
      <c r="C3683" t="s">
        <v>81</v>
      </c>
      <c r="D3683" t="s">
        <v>118</v>
      </c>
      <c r="E3683" t="s">
        <v>131</v>
      </c>
      <c r="F3683" t="s">
        <v>10486</v>
      </c>
      <c r="G3683" t="s">
        <v>133</v>
      </c>
      <c r="H3683" t="s">
        <v>134</v>
      </c>
      <c r="I3683" t="s">
        <v>135</v>
      </c>
      <c r="J3683" t="s">
        <v>136</v>
      </c>
      <c r="K3683" t="s">
        <v>137</v>
      </c>
      <c r="L3683" t="s">
        <v>10487</v>
      </c>
      <c r="M3683" t="s">
        <v>10488</v>
      </c>
      <c r="N3683">
        <v>2.0263888880000001</v>
      </c>
      <c r="O3683">
        <v>0</v>
      </c>
      <c r="P3683">
        <v>19</v>
      </c>
      <c r="Q3683">
        <v>0</v>
      </c>
      <c r="R3683">
        <v>2</v>
      </c>
      <c r="S3683">
        <v>0</v>
      </c>
      <c r="T3683">
        <v>8</v>
      </c>
      <c r="U3683">
        <v>0</v>
      </c>
      <c r="V3683">
        <v>0</v>
      </c>
      <c r="W3683">
        <v>0</v>
      </c>
      <c r="X3683">
        <v>7.493900237969557</v>
      </c>
      <c r="Y3683">
        <v>0</v>
      </c>
      <c r="Z3683">
        <v>45.136921328458733</v>
      </c>
      <c r="AA3683">
        <v>0</v>
      </c>
      <c r="AB3683">
        <v>4.2799965336634767</v>
      </c>
      <c r="AC3683">
        <v>0</v>
      </c>
      <c r="AD3683">
        <v>0</v>
      </c>
      <c r="AE3683">
        <v>56.910818100091767</v>
      </c>
    </row>
    <row r="3684" spans="1:31" x14ac:dyDescent="0.25">
      <c r="A3684">
        <v>1903073</v>
      </c>
      <c r="B3684">
        <v>1</v>
      </c>
      <c r="C3684" t="s">
        <v>81</v>
      </c>
      <c r="D3684" t="s">
        <v>112</v>
      </c>
      <c r="E3684" t="s">
        <v>140</v>
      </c>
      <c r="F3684" t="s">
        <v>10489</v>
      </c>
      <c r="G3684" t="s">
        <v>217</v>
      </c>
      <c r="H3684" t="s">
        <v>134</v>
      </c>
      <c r="I3684" t="s">
        <v>135</v>
      </c>
      <c r="J3684" t="s">
        <v>136</v>
      </c>
      <c r="K3684" t="s">
        <v>137</v>
      </c>
      <c r="L3684" t="s">
        <v>10490</v>
      </c>
      <c r="M3684" t="s">
        <v>10491</v>
      </c>
      <c r="N3684">
        <v>0.93805555500000004</v>
      </c>
      <c r="O3684">
        <v>0</v>
      </c>
      <c r="P3684">
        <v>3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0.42333476497918832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0.42333476497918832</v>
      </c>
    </row>
    <row r="3685" spans="1:31" x14ac:dyDescent="0.25">
      <c r="A3685">
        <v>1903783</v>
      </c>
      <c r="B3685">
        <v>1</v>
      </c>
      <c r="C3685" t="s">
        <v>80</v>
      </c>
      <c r="D3685" t="s">
        <v>101</v>
      </c>
      <c r="E3685" t="s">
        <v>131</v>
      </c>
      <c r="F3685" t="s">
        <v>10492</v>
      </c>
      <c r="G3685" t="s">
        <v>133</v>
      </c>
      <c r="H3685" t="s">
        <v>134</v>
      </c>
      <c r="I3685" t="s">
        <v>135</v>
      </c>
      <c r="J3685" t="s">
        <v>136</v>
      </c>
      <c r="K3685" t="s">
        <v>137</v>
      </c>
      <c r="L3685" t="s">
        <v>10493</v>
      </c>
      <c r="M3685" t="s">
        <v>10494</v>
      </c>
      <c r="N3685">
        <v>1.050277777</v>
      </c>
      <c r="O3685">
        <v>0</v>
      </c>
      <c r="P3685">
        <v>113</v>
      </c>
      <c r="Q3685">
        <v>0</v>
      </c>
      <c r="R3685">
        <v>0</v>
      </c>
      <c r="S3685">
        <v>0</v>
      </c>
      <c r="T3685">
        <v>6</v>
      </c>
      <c r="U3685">
        <v>0</v>
      </c>
      <c r="V3685">
        <v>0</v>
      </c>
      <c r="W3685">
        <v>0</v>
      </c>
      <c r="X3685">
        <v>28.164626906724056</v>
      </c>
      <c r="Y3685">
        <v>0</v>
      </c>
      <c r="Z3685">
        <v>0</v>
      </c>
      <c r="AA3685">
        <v>0</v>
      </c>
      <c r="AB3685">
        <v>3.0123814812166114</v>
      </c>
      <c r="AC3685">
        <v>0</v>
      </c>
      <c r="AD3685">
        <v>0</v>
      </c>
      <c r="AE3685">
        <v>31.177008387940667</v>
      </c>
    </row>
    <row r="3686" spans="1:31" x14ac:dyDescent="0.25">
      <c r="A3686">
        <v>1903571</v>
      </c>
      <c r="B3686">
        <v>1</v>
      </c>
      <c r="C3686" t="s">
        <v>80</v>
      </c>
      <c r="D3686" t="s">
        <v>93</v>
      </c>
      <c r="E3686" t="s">
        <v>131</v>
      </c>
      <c r="F3686" t="s">
        <v>10495</v>
      </c>
      <c r="G3686" t="s">
        <v>439</v>
      </c>
      <c r="H3686" t="s">
        <v>134</v>
      </c>
      <c r="I3686" t="s">
        <v>135</v>
      </c>
      <c r="J3686" t="s">
        <v>136</v>
      </c>
      <c r="K3686" t="s">
        <v>137</v>
      </c>
      <c r="L3686" t="s">
        <v>10496</v>
      </c>
      <c r="M3686" t="s">
        <v>10497</v>
      </c>
      <c r="N3686">
        <v>1.4769444439999999</v>
      </c>
      <c r="O3686">
        <v>0</v>
      </c>
      <c r="P3686">
        <v>2</v>
      </c>
      <c r="Q3686">
        <v>0</v>
      </c>
      <c r="R3686">
        <v>0</v>
      </c>
      <c r="S3686">
        <v>0</v>
      </c>
      <c r="T3686">
        <v>16</v>
      </c>
      <c r="U3686">
        <v>0</v>
      </c>
      <c r="V3686">
        <v>0</v>
      </c>
      <c r="W3686">
        <v>0</v>
      </c>
      <c r="X3686">
        <v>0.6255205418698</v>
      </c>
      <c r="Y3686">
        <v>0</v>
      </c>
      <c r="Z3686">
        <v>0</v>
      </c>
      <c r="AA3686">
        <v>0</v>
      </c>
      <c r="AB3686">
        <v>27.655877201651748</v>
      </c>
      <c r="AC3686">
        <v>0</v>
      </c>
      <c r="AD3686">
        <v>0</v>
      </c>
      <c r="AE3686">
        <v>28.281397743521548</v>
      </c>
    </row>
    <row r="3687" spans="1:31" x14ac:dyDescent="0.25">
      <c r="A3687">
        <v>1903136</v>
      </c>
      <c r="B3687">
        <v>1</v>
      </c>
      <c r="C3687" t="s">
        <v>81</v>
      </c>
      <c r="D3687" t="s">
        <v>120</v>
      </c>
      <c r="E3687" t="s">
        <v>190</v>
      </c>
      <c r="F3687" t="s">
        <v>10498</v>
      </c>
      <c r="G3687" t="s">
        <v>156</v>
      </c>
      <c r="H3687" t="s">
        <v>157</v>
      </c>
      <c r="I3687" t="s">
        <v>222</v>
      </c>
      <c r="J3687" t="s">
        <v>136</v>
      </c>
      <c r="K3687" t="s">
        <v>137</v>
      </c>
      <c r="L3687" t="s">
        <v>10499</v>
      </c>
      <c r="M3687" t="s">
        <v>10500</v>
      </c>
      <c r="N3687">
        <v>1.3055555E-2</v>
      </c>
      <c r="O3687">
        <v>1</v>
      </c>
      <c r="P3687">
        <v>1112</v>
      </c>
      <c r="Q3687">
        <v>72</v>
      </c>
      <c r="R3687">
        <v>45</v>
      </c>
      <c r="S3687">
        <v>15</v>
      </c>
      <c r="T3687">
        <v>49</v>
      </c>
      <c r="U3687">
        <v>2</v>
      </c>
      <c r="V3687">
        <v>0</v>
      </c>
      <c r="W3687">
        <v>1.2209210169057782E-2</v>
      </c>
      <c r="X3687">
        <v>2.5245399848931593</v>
      </c>
      <c r="Y3687">
        <v>5.8798871995175901</v>
      </c>
      <c r="Z3687">
        <v>1.9760218651237778</v>
      </c>
      <c r="AA3687">
        <v>0.4941872516015261</v>
      </c>
      <c r="AB3687">
        <v>0.30996000479189023</v>
      </c>
      <c r="AC3687">
        <v>0.73546699624280065</v>
      </c>
      <c r="AD3687">
        <v>0</v>
      </c>
      <c r="AE3687">
        <v>11.932272512339802</v>
      </c>
    </row>
    <row r="3688" spans="1:31" x14ac:dyDescent="0.25">
      <c r="A3688">
        <v>1903528</v>
      </c>
      <c r="B3688">
        <v>1</v>
      </c>
      <c r="C3688" t="s">
        <v>81</v>
      </c>
      <c r="D3688" t="s">
        <v>127</v>
      </c>
      <c r="E3688" t="s">
        <v>160</v>
      </c>
      <c r="F3688" t="s">
        <v>10501</v>
      </c>
      <c r="G3688" t="s">
        <v>133</v>
      </c>
      <c r="H3688" t="s">
        <v>134</v>
      </c>
      <c r="I3688" t="s">
        <v>135</v>
      </c>
      <c r="J3688" t="s">
        <v>136</v>
      </c>
      <c r="K3688" t="s">
        <v>137</v>
      </c>
      <c r="L3688" t="s">
        <v>10502</v>
      </c>
      <c r="M3688" t="s">
        <v>10503</v>
      </c>
      <c r="N3688">
        <v>3.3680555550000002</v>
      </c>
      <c r="O3688">
        <v>0</v>
      </c>
      <c r="P3688">
        <v>30</v>
      </c>
      <c r="Q3688">
        <v>0</v>
      </c>
      <c r="R3688">
        <v>0</v>
      </c>
      <c r="S3688">
        <v>0</v>
      </c>
      <c r="T3688">
        <v>2</v>
      </c>
      <c r="U3688">
        <v>0</v>
      </c>
      <c r="V3688">
        <v>0</v>
      </c>
      <c r="W3688">
        <v>0</v>
      </c>
      <c r="X3688">
        <v>26.10702766917969</v>
      </c>
      <c r="Y3688">
        <v>0</v>
      </c>
      <c r="Z3688">
        <v>0</v>
      </c>
      <c r="AA3688">
        <v>0</v>
      </c>
      <c r="AB3688">
        <v>0.22192085091268227</v>
      </c>
      <c r="AC3688">
        <v>0</v>
      </c>
      <c r="AD3688">
        <v>0</v>
      </c>
      <c r="AE3688">
        <v>26.328948520092371</v>
      </c>
    </row>
    <row r="3689" spans="1:31" x14ac:dyDescent="0.25">
      <c r="A3689">
        <v>1903683</v>
      </c>
      <c r="B3689">
        <v>1</v>
      </c>
      <c r="C3689" t="s">
        <v>80</v>
      </c>
      <c r="D3689" t="s">
        <v>107</v>
      </c>
      <c r="E3689" t="s">
        <v>160</v>
      </c>
      <c r="F3689" t="s">
        <v>10504</v>
      </c>
      <c r="G3689" t="s">
        <v>162</v>
      </c>
      <c r="H3689" t="s">
        <v>134</v>
      </c>
      <c r="I3689" t="s">
        <v>135</v>
      </c>
      <c r="J3689" t="s">
        <v>136</v>
      </c>
      <c r="K3689" t="s">
        <v>137</v>
      </c>
      <c r="L3689" t="s">
        <v>10505</v>
      </c>
      <c r="M3689" t="s">
        <v>10506</v>
      </c>
      <c r="N3689">
        <v>2.7894444439999999</v>
      </c>
      <c r="O3689">
        <v>0</v>
      </c>
      <c r="P3689">
        <v>70</v>
      </c>
      <c r="Q3689">
        <v>0</v>
      </c>
      <c r="R3689">
        <v>0</v>
      </c>
      <c r="S3689">
        <v>0</v>
      </c>
      <c r="T3689">
        <v>8</v>
      </c>
      <c r="U3689">
        <v>0</v>
      </c>
      <c r="V3689">
        <v>0</v>
      </c>
      <c r="W3689">
        <v>0</v>
      </c>
      <c r="X3689">
        <v>78.688585363391752</v>
      </c>
      <c r="Y3689">
        <v>0</v>
      </c>
      <c r="Z3689">
        <v>0</v>
      </c>
      <c r="AA3689">
        <v>0</v>
      </c>
      <c r="AB3689">
        <v>46.639732906602667</v>
      </c>
      <c r="AC3689">
        <v>0</v>
      </c>
      <c r="AD3689">
        <v>0</v>
      </c>
      <c r="AE3689">
        <v>125.32831826999441</v>
      </c>
    </row>
    <row r="3690" spans="1:31" x14ac:dyDescent="0.25">
      <c r="A3690">
        <v>1903328</v>
      </c>
      <c r="B3690">
        <v>1</v>
      </c>
      <c r="C3690" t="s">
        <v>80</v>
      </c>
      <c r="D3690" t="s">
        <v>94</v>
      </c>
      <c r="E3690" t="s">
        <v>190</v>
      </c>
      <c r="F3690" t="s">
        <v>10507</v>
      </c>
      <c r="G3690" t="s">
        <v>701</v>
      </c>
      <c r="H3690" t="s">
        <v>157</v>
      </c>
      <c r="I3690" t="s">
        <v>135</v>
      </c>
      <c r="J3690" t="s">
        <v>136</v>
      </c>
      <c r="K3690" t="s">
        <v>137</v>
      </c>
      <c r="L3690" t="s">
        <v>10508</v>
      </c>
      <c r="M3690" t="s">
        <v>10509</v>
      </c>
      <c r="N3690">
        <v>2.3266666659999999</v>
      </c>
      <c r="O3690">
        <v>0</v>
      </c>
      <c r="P3690">
        <v>48</v>
      </c>
      <c r="Q3690">
        <v>0</v>
      </c>
      <c r="R3690">
        <v>0</v>
      </c>
      <c r="S3690">
        <v>0</v>
      </c>
      <c r="T3690">
        <v>2</v>
      </c>
      <c r="U3690">
        <v>0</v>
      </c>
      <c r="V3690">
        <v>0</v>
      </c>
      <c r="W3690">
        <v>0</v>
      </c>
      <c r="X3690">
        <v>17.679337460017738</v>
      </c>
      <c r="Y3690">
        <v>0</v>
      </c>
      <c r="Z3690">
        <v>0</v>
      </c>
      <c r="AA3690">
        <v>0</v>
      </c>
      <c r="AB3690">
        <v>0.14193647236036749</v>
      </c>
      <c r="AC3690">
        <v>0</v>
      </c>
      <c r="AD3690">
        <v>0</v>
      </c>
      <c r="AE3690">
        <v>17.821273932378105</v>
      </c>
    </row>
    <row r="3691" spans="1:31" x14ac:dyDescent="0.25">
      <c r="A3691">
        <v>1903660</v>
      </c>
      <c r="B3691">
        <v>1</v>
      </c>
      <c r="C3691" t="s">
        <v>81</v>
      </c>
      <c r="D3691" t="s">
        <v>127</v>
      </c>
      <c r="E3691" t="s">
        <v>160</v>
      </c>
      <c r="F3691" t="s">
        <v>10510</v>
      </c>
      <c r="G3691" t="s">
        <v>342</v>
      </c>
      <c r="H3691" t="s">
        <v>134</v>
      </c>
      <c r="I3691" t="s">
        <v>135</v>
      </c>
      <c r="J3691" t="s">
        <v>136</v>
      </c>
      <c r="K3691" t="s">
        <v>137</v>
      </c>
      <c r="L3691" t="s">
        <v>10511</v>
      </c>
      <c r="M3691" t="s">
        <v>10512</v>
      </c>
      <c r="N3691">
        <v>6.6166666660000004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0.48185060315315009</v>
      </c>
      <c r="AC3691">
        <v>0</v>
      </c>
      <c r="AD3691">
        <v>0</v>
      </c>
      <c r="AE3691">
        <v>0.48185060315315009</v>
      </c>
    </row>
    <row r="3692" spans="1:31" x14ac:dyDescent="0.25">
      <c r="A3692">
        <v>1903374</v>
      </c>
      <c r="B3692">
        <v>1</v>
      </c>
      <c r="C3692" t="s">
        <v>80</v>
      </c>
      <c r="D3692" t="s">
        <v>82</v>
      </c>
      <c r="E3692" t="s">
        <v>160</v>
      </c>
      <c r="F3692" t="s">
        <v>952</v>
      </c>
      <c r="G3692" t="s">
        <v>133</v>
      </c>
      <c r="H3692" t="s">
        <v>134</v>
      </c>
      <c r="I3692" t="s">
        <v>135</v>
      </c>
      <c r="J3692" t="s">
        <v>136</v>
      </c>
      <c r="K3692" t="s">
        <v>137</v>
      </c>
      <c r="L3692" t="s">
        <v>10513</v>
      </c>
      <c r="M3692" t="s">
        <v>10514</v>
      </c>
      <c r="N3692">
        <v>1.440555555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21</v>
      </c>
      <c r="U3692">
        <v>0</v>
      </c>
      <c r="V3692">
        <v>1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63.783277490202416</v>
      </c>
      <c r="AC3692">
        <v>0</v>
      </c>
      <c r="AD3692">
        <v>34.950768977890732</v>
      </c>
      <c r="AE3692">
        <v>98.73404646809314</v>
      </c>
    </row>
    <row r="3693" spans="1:31" x14ac:dyDescent="0.25">
      <c r="A3693">
        <v>1903514</v>
      </c>
      <c r="B3693">
        <v>1</v>
      </c>
      <c r="C3693" t="s">
        <v>80</v>
      </c>
      <c r="D3693" t="s">
        <v>85</v>
      </c>
      <c r="E3693" t="s">
        <v>160</v>
      </c>
      <c r="F3693" t="s">
        <v>10515</v>
      </c>
      <c r="G3693" t="s">
        <v>162</v>
      </c>
      <c r="H3693" t="s">
        <v>134</v>
      </c>
      <c r="I3693" t="s">
        <v>135</v>
      </c>
      <c r="J3693" t="s">
        <v>136</v>
      </c>
      <c r="K3693" t="s">
        <v>137</v>
      </c>
      <c r="L3693" t="s">
        <v>10516</v>
      </c>
      <c r="M3693" t="s">
        <v>10517</v>
      </c>
      <c r="N3693">
        <v>6.8827777770000003</v>
      </c>
      <c r="O3693">
        <v>0</v>
      </c>
      <c r="P3693">
        <v>27</v>
      </c>
      <c r="Q3693">
        <v>0</v>
      </c>
      <c r="R3693">
        <v>0</v>
      </c>
      <c r="S3693">
        <v>0</v>
      </c>
      <c r="T3693">
        <v>9</v>
      </c>
      <c r="U3693">
        <v>0</v>
      </c>
      <c r="V3693">
        <v>0</v>
      </c>
      <c r="W3693">
        <v>0</v>
      </c>
      <c r="X3693">
        <v>68.802827785494486</v>
      </c>
      <c r="Y3693">
        <v>0</v>
      </c>
      <c r="Z3693">
        <v>0</v>
      </c>
      <c r="AA3693">
        <v>0</v>
      </c>
      <c r="AB3693">
        <v>156.98216465958379</v>
      </c>
      <c r="AC3693">
        <v>0</v>
      </c>
      <c r="AD3693">
        <v>0</v>
      </c>
      <c r="AE3693">
        <v>225.78499244507827</v>
      </c>
    </row>
    <row r="3694" spans="1:31" x14ac:dyDescent="0.25">
      <c r="A3694">
        <v>1903451</v>
      </c>
      <c r="B3694">
        <v>1</v>
      </c>
      <c r="C3694" t="s">
        <v>80</v>
      </c>
      <c r="D3694" t="s">
        <v>92</v>
      </c>
      <c r="E3694" t="s">
        <v>140</v>
      </c>
      <c r="F3694" t="s">
        <v>10518</v>
      </c>
      <c r="G3694" t="s">
        <v>342</v>
      </c>
      <c r="H3694" t="s">
        <v>134</v>
      </c>
      <c r="I3694" t="s">
        <v>135</v>
      </c>
      <c r="J3694" t="s">
        <v>136</v>
      </c>
      <c r="K3694" t="s">
        <v>137</v>
      </c>
      <c r="L3694" t="s">
        <v>10519</v>
      </c>
      <c r="M3694" t="s">
        <v>10520</v>
      </c>
      <c r="N3694">
        <v>0.80138888799999997</v>
      </c>
      <c r="O3694">
        <v>0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7.7298175278530556E-2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7.7298175278530556E-2</v>
      </c>
    </row>
    <row r="3695" spans="1:31" x14ac:dyDescent="0.25">
      <c r="A3695">
        <v>1903560</v>
      </c>
      <c r="B3695">
        <v>1</v>
      </c>
      <c r="C3695" t="s">
        <v>80</v>
      </c>
      <c r="D3695" t="s">
        <v>85</v>
      </c>
      <c r="E3695" t="s">
        <v>160</v>
      </c>
      <c r="F3695" t="s">
        <v>8441</v>
      </c>
      <c r="G3695" t="s">
        <v>279</v>
      </c>
      <c r="H3695" t="s">
        <v>134</v>
      </c>
      <c r="I3695" t="s">
        <v>135</v>
      </c>
      <c r="J3695" t="s">
        <v>136</v>
      </c>
      <c r="K3695" t="s">
        <v>137</v>
      </c>
      <c r="L3695" t="s">
        <v>10521</v>
      </c>
      <c r="M3695" t="s">
        <v>10522</v>
      </c>
      <c r="N3695">
        <v>2.4844444440000002</v>
      </c>
      <c r="O3695">
        <v>0</v>
      </c>
      <c r="P3695">
        <v>122</v>
      </c>
      <c r="Q3695">
        <v>0</v>
      </c>
      <c r="R3695">
        <v>0</v>
      </c>
      <c r="S3695">
        <v>0</v>
      </c>
      <c r="T3695">
        <v>33</v>
      </c>
      <c r="U3695">
        <v>0</v>
      </c>
      <c r="V3695">
        <v>0</v>
      </c>
      <c r="W3695">
        <v>0</v>
      </c>
      <c r="X3695">
        <v>105.27416179517762</v>
      </c>
      <c r="Y3695">
        <v>0</v>
      </c>
      <c r="Z3695">
        <v>0</v>
      </c>
      <c r="AA3695">
        <v>0</v>
      </c>
      <c r="AB3695">
        <v>187.39353588267204</v>
      </c>
      <c r="AC3695">
        <v>0</v>
      </c>
      <c r="AD3695">
        <v>0</v>
      </c>
      <c r="AE3695">
        <v>292.66769767784967</v>
      </c>
    </row>
    <row r="3696" spans="1:31" x14ac:dyDescent="0.25">
      <c r="A3696">
        <v>1903311</v>
      </c>
      <c r="B3696">
        <v>1</v>
      </c>
      <c r="C3696" t="s">
        <v>80</v>
      </c>
      <c r="D3696" t="s">
        <v>102</v>
      </c>
      <c r="E3696" t="s">
        <v>140</v>
      </c>
      <c r="F3696" t="s">
        <v>10523</v>
      </c>
      <c r="G3696" t="s">
        <v>217</v>
      </c>
      <c r="H3696" t="s">
        <v>134</v>
      </c>
      <c r="I3696" t="s">
        <v>135</v>
      </c>
      <c r="J3696" t="s">
        <v>136</v>
      </c>
      <c r="K3696" t="s">
        <v>137</v>
      </c>
      <c r="L3696" t="s">
        <v>10524</v>
      </c>
      <c r="M3696" t="s">
        <v>10525</v>
      </c>
      <c r="N3696">
        <v>4.3852777769999998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0.80581871474356892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0.80581871474356892</v>
      </c>
    </row>
    <row r="3697" spans="1:31" x14ac:dyDescent="0.25">
      <c r="A3697">
        <v>1903497</v>
      </c>
      <c r="B3697">
        <v>1</v>
      </c>
      <c r="C3697" t="s">
        <v>81</v>
      </c>
      <c r="D3697" t="s">
        <v>118</v>
      </c>
      <c r="E3697" t="s">
        <v>140</v>
      </c>
      <c r="F3697" t="s">
        <v>10526</v>
      </c>
      <c r="G3697" t="s">
        <v>217</v>
      </c>
      <c r="H3697" t="s">
        <v>134</v>
      </c>
      <c r="I3697" t="s">
        <v>135</v>
      </c>
      <c r="J3697" t="s">
        <v>136</v>
      </c>
      <c r="K3697" t="s">
        <v>137</v>
      </c>
      <c r="L3697" t="s">
        <v>10527</v>
      </c>
      <c r="M3697" t="s">
        <v>10528</v>
      </c>
      <c r="N3697">
        <v>3.1555555549999998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0.19529472658593558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0.19529472658593558</v>
      </c>
    </row>
    <row r="3698" spans="1:31" x14ac:dyDescent="0.25">
      <c r="A3698">
        <v>1903746</v>
      </c>
      <c r="B3698">
        <v>1</v>
      </c>
      <c r="C3698" t="s">
        <v>81</v>
      </c>
      <c r="D3698" t="s">
        <v>124</v>
      </c>
      <c r="E3698" t="s">
        <v>140</v>
      </c>
      <c r="F3698" t="s">
        <v>10529</v>
      </c>
      <c r="G3698" t="s">
        <v>217</v>
      </c>
      <c r="H3698" t="s">
        <v>134</v>
      </c>
      <c r="I3698" t="s">
        <v>135</v>
      </c>
      <c r="J3698" t="s">
        <v>136</v>
      </c>
      <c r="K3698" t="s">
        <v>137</v>
      </c>
      <c r="L3698" t="s">
        <v>10530</v>
      </c>
      <c r="M3698" t="s">
        <v>10531</v>
      </c>
      <c r="N3698">
        <v>0.86333333300000004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0.14445294282024002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0.14445294282024002</v>
      </c>
    </row>
    <row r="3699" spans="1:31" x14ac:dyDescent="0.25">
      <c r="A3699">
        <v>1903059</v>
      </c>
      <c r="B3699">
        <v>1</v>
      </c>
      <c r="C3699" t="s">
        <v>81</v>
      </c>
      <c r="D3699" t="s">
        <v>112</v>
      </c>
      <c r="E3699" t="s">
        <v>154</v>
      </c>
      <c r="F3699" t="s">
        <v>10532</v>
      </c>
      <c r="G3699" t="s">
        <v>156</v>
      </c>
      <c r="H3699" t="s">
        <v>157</v>
      </c>
      <c r="I3699" t="s">
        <v>135</v>
      </c>
      <c r="J3699" t="s">
        <v>136</v>
      </c>
      <c r="K3699" t="s">
        <v>137</v>
      </c>
      <c r="L3699" t="s">
        <v>10533</v>
      </c>
      <c r="M3699" t="s">
        <v>10534</v>
      </c>
      <c r="N3699">
        <v>5.2777776999999998E-2</v>
      </c>
      <c r="O3699">
        <v>4</v>
      </c>
      <c r="P3699">
        <v>1305</v>
      </c>
      <c r="Q3699">
        <v>83</v>
      </c>
      <c r="R3699">
        <v>230</v>
      </c>
      <c r="S3699">
        <v>25</v>
      </c>
      <c r="T3699">
        <v>78</v>
      </c>
      <c r="U3699">
        <v>10</v>
      </c>
      <c r="V3699">
        <v>2</v>
      </c>
      <c r="W3699">
        <v>0.41460371568399446</v>
      </c>
      <c r="X3699">
        <v>10.035244200378628</v>
      </c>
      <c r="Y3699">
        <v>47.694461446962627</v>
      </c>
      <c r="Z3699">
        <v>24.283549716857458</v>
      </c>
      <c r="AA3699">
        <v>7.2745011207726655</v>
      </c>
      <c r="AB3699">
        <v>1.1930116197143226</v>
      </c>
      <c r="AC3699">
        <v>31.942340221225692</v>
      </c>
      <c r="AD3699">
        <v>1.3976949144491668E-2</v>
      </c>
      <c r="AE3699">
        <v>122.85168899073989</v>
      </c>
    </row>
    <row r="3700" spans="1:31" x14ac:dyDescent="0.25">
      <c r="A3700">
        <v>1903305</v>
      </c>
      <c r="B3700">
        <v>1</v>
      </c>
      <c r="C3700" t="s">
        <v>80</v>
      </c>
      <c r="D3700" t="s">
        <v>105</v>
      </c>
      <c r="E3700" t="s">
        <v>131</v>
      </c>
      <c r="F3700" t="s">
        <v>9209</v>
      </c>
      <c r="G3700" t="s">
        <v>133</v>
      </c>
      <c r="H3700" t="s">
        <v>134</v>
      </c>
      <c r="I3700" t="s">
        <v>135</v>
      </c>
      <c r="J3700" t="s">
        <v>136</v>
      </c>
      <c r="K3700" t="s">
        <v>137</v>
      </c>
      <c r="L3700" t="s">
        <v>10535</v>
      </c>
      <c r="M3700" t="s">
        <v>10536</v>
      </c>
      <c r="N3700">
        <v>1.2469444439999999</v>
      </c>
      <c r="O3700">
        <v>0</v>
      </c>
      <c r="P3700">
        <v>176</v>
      </c>
      <c r="Q3700">
        <v>0</v>
      </c>
      <c r="R3700">
        <v>0</v>
      </c>
      <c r="S3700">
        <v>0</v>
      </c>
      <c r="T3700">
        <v>51</v>
      </c>
      <c r="U3700">
        <v>0</v>
      </c>
      <c r="V3700">
        <v>0</v>
      </c>
      <c r="W3700">
        <v>0</v>
      </c>
      <c r="X3700">
        <v>64.555341896408947</v>
      </c>
      <c r="Y3700">
        <v>0</v>
      </c>
      <c r="Z3700">
        <v>0</v>
      </c>
      <c r="AA3700">
        <v>0</v>
      </c>
      <c r="AB3700">
        <v>65.731038746575649</v>
      </c>
      <c r="AC3700">
        <v>0</v>
      </c>
      <c r="AD3700">
        <v>0</v>
      </c>
      <c r="AE3700">
        <v>130.2863806429846</v>
      </c>
    </row>
    <row r="3701" spans="1:31" x14ac:dyDescent="0.25">
      <c r="A3701">
        <v>1903102</v>
      </c>
      <c r="B3701">
        <v>1</v>
      </c>
      <c r="C3701" t="s">
        <v>81</v>
      </c>
      <c r="D3701" t="s">
        <v>118</v>
      </c>
      <c r="E3701" t="s">
        <v>220</v>
      </c>
      <c r="F3701" t="s">
        <v>10537</v>
      </c>
      <c r="G3701" t="s">
        <v>156</v>
      </c>
      <c r="H3701" t="s">
        <v>157</v>
      </c>
      <c r="I3701" t="s">
        <v>135</v>
      </c>
      <c r="J3701" t="s">
        <v>136</v>
      </c>
      <c r="K3701" t="s">
        <v>137</v>
      </c>
      <c r="L3701" t="s">
        <v>10538</v>
      </c>
      <c r="M3701" t="s">
        <v>10539</v>
      </c>
      <c r="N3701">
        <v>0.30694444399999998</v>
      </c>
      <c r="O3701">
        <v>1</v>
      </c>
      <c r="P3701">
        <v>162</v>
      </c>
      <c r="Q3701">
        <v>17</v>
      </c>
      <c r="R3701">
        <v>17</v>
      </c>
      <c r="S3701">
        <v>6</v>
      </c>
      <c r="T3701">
        <v>19</v>
      </c>
      <c r="U3701">
        <v>1</v>
      </c>
      <c r="V3701">
        <v>0</v>
      </c>
      <c r="W3701">
        <v>9.0691518998588905E-2</v>
      </c>
      <c r="X3701">
        <v>7.2156307496014866</v>
      </c>
      <c r="Y3701">
        <v>2.062516573846088</v>
      </c>
      <c r="Z3701">
        <v>2.9952851667598788</v>
      </c>
      <c r="AA3701">
        <v>5.3466690119479106</v>
      </c>
      <c r="AB3701">
        <v>3.4843414916586362</v>
      </c>
      <c r="AC3701">
        <v>7.4239166571822501</v>
      </c>
      <c r="AD3701">
        <v>0</v>
      </c>
      <c r="AE3701">
        <v>28.619051169994837</v>
      </c>
    </row>
    <row r="3702" spans="1:31" x14ac:dyDescent="0.25">
      <c r="A3702">
        <v>1903600</v>
      </c>
      <c r="B3702">
        <v>1</v>
      </c>
      <c r="C3702" t="s">
        <v>80</v>
      </c>
      <c r="D3702" t="s">
        <v>96</v>
      </c>
      <c r="E3702" t="s">
        <v>149</v>
      </c>
      <c r="F3702" t="s">
        <v>10540</v>
      </c>
      <c r="G3702" t="s">
        <v>291</v>
      </c>
      <c r="H3702" t="s">
        <v>134</v>
      </c>
      <c r="I3702" t="s">
        <v>135</v>
      </c>
      <c r="J3702" t="s">
        <v>136</v>
      </c>
      <c r="K3702" t="s">
        <v>137</v>
      </c>
      <c r="L3702" t="s">
        <v>10541</v>
      </c>
      <c r="M3702" t="s">
        <v>10542</v>
      </c>
      <c r="N3702">
        <v>2.1230555550000001</v>
      </c>
      <c r="O3702">
        <v>0</v>
      </c>
      <c r="P3702">
        <v>235</v>
      </c>
      <c r="Q3702">
        <v>0</v>
      </c>
      <c r="R3702">
        <v>0</v>
      </c>
      <c r="S3702">
        <v>0</v>
      </c>
      <c r="T3702">
        <v>67</v>
      </c>
      <c r="U3702">
        <v>0</v>
      </c>
      <c r="V3702">
        <v>0</v>
      </c>
      <c r="W3702">
        <v>0</v>
      </c>
      <c r="X3702">
        <v>378.59520454106251</v>
      </c>
      <c r="Y3702">
        <v>0</v>
      </c>
      <c r="Z3702">
        <v>0</v>
      </c>
      <c r="AA3702">
        <v>0</v>
      </c>
      <c r="AB3702">
        <v>500.25574075733783</v>
      </c>
      <c r="AC3702">
        <v>0</v>
      </c>
      <c r="AD3702">
        <v>0</v>
      </c>
      <c r="AE3702">
        <v>878.85094529840035</v>
      </c>
    </row>
    <row r="3703" spans="1:31" x14ac:dyDescent="0.25">
      <c r="A3703">
        <v>1903268</v>
      </c>
      <c r="B3703">
        <v>1</v>
      </c>
      <c r="C3703" t="s">
        <v>81</v>
      </c>
      <c r="D3703" t="s">
        <v>112</v>
      </c>
      <c r="E3703" t="s">
        <v>131</v>
      </c>
      <c r="F3703" t="s">
        <v>10543</v>
      </c>
      <c r="G3703" t="s">
        <v>133</v>
      </c>
      <c r="H3703" t="s">
        <v>134</v>
      </c>
      <c r="I3703" t="s">
        <v>135</v>
      </c>
      <c r="J3703" t="s">
        <v>136</v>
      </c>
      <c r="K3703" t="s">
        <v>137</v>
      </c>
      <c r="L3703" t="s">
        <v>10544</v>
      </c>
      <c r="M3703" t="s">
        <v>10545</v>
      </c>
      <c r="N3703">
        <v>3.2013888879999999</v>
      </c>
      <c r="O3703">
        <v>0</v>
      </c>
      <c r="P3703">
        <v>1</v>
      </c>
      <c r="Q3703">
        <v>0</v>
      </c>
      <c r="R3703">
        <v>17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0.94916015290688893</v>
      </c>
      <c r="Y3703">
        <v>0</v>
      </c>
      <c r="Z3703">
        <v>21.214279392062853</v>
      </c>
      <c r="AA3703">
        <v>0</v>
      </c>
      <c r="AB3703">
        <v>0</v>
      </c>
      <c r="AC3703">
        <v>0</v>
      </c>
      <c r="AD3703">
        <v>0</v>
      </c>
      <c r="AE3703">
        <v>22.163439544969741</v>
      </c>
    </row>
    <row r="3704" spans="1:31" x14ac:dyDescent="0.25">
      <c r="A3704">
        <v>1903125</v>
      </c>
      <c r="B3704">
        <v>1</v>
      </c>
      <c r="C3704" t="s">
        <v>80</v>
      </c>
      <c r="D3704" t="s">
        <v>103</v>
      </c>
      <c r="E3704" t="s">
        <v>160</v>
      </c>
      <c r="F3704" t="s">
        <v>10546</v>
      </c>
      <c r="G3704" t="s">
        <v>162</v>
      </c>
      <c r="H3704" t="s">
        <v>134</v>
      </c>
      <c r="I3704" t="s">
        <v>135</v>
      </c>
      <c r="J3704" t="s">
        <v>136</v>
      </c>
      <c r="K3704" t="s">
        <v>137</v>
      </c>
      <c r="L3704" t="s">
        <v>10547</v>
      </c>
      <c r="M3704" t="s">
        <v>10548</v>
      </c>
      <c r="N3704">
        <v>0.84416666600000001</v>
      </c>
      <c r="O3704">
        <v>0</v>
      </c>
      <c r="P3704">
        <v>93</v>
      </c>
      <c r="Q3704">
        <v>0</v>
      </c>
      <c r="R3704">
        <v>0</v>
      </c>
      <c r="S3704">
        <v>0</v>
      </c>
      <c r="T3704">
        <v>6</v>
      </c>
      <c r="U3704">
        <v>0</v>
      </c>
      <c r="V3704">
        <v>0</v>
      </c>
      <c r="W3704">
        <v>0</v>
      </c>
      <c r="X3704">
        <v>25.097061058565764</v>
      </c>
      <c r="Y3704">
        <v>0</v>
      </c>
      <c r="Z3704">
        <v>0</v>
      </c>
      <c r="AA3704">
        <v>0</v>
      </c>
      <c r="AB3704">
        <v>23.57268111586767</v>
      </c>
      <c r="AC3704">
        <v>0</v>
      </c>
      <c r="AD3704">
        <v>0</v>
      </c>
      <c r="AE3704">
        <v>48.669742174433438</v>
      </c>
    </row>
    <row r="3705" spans="1:31" x14ac:dyDescent="0.25">
      <c r="A3705">
        <v>1903623</v>
      </c>
      <c r="B3705">
        <v>1</v>
      </c>
      <c r="C3705" t="s">
        <v>80</v>
      </c>
      <c r="D3705" t="s">
        <v>97</v>
      </c>
      <c r="E3705" t="s">
        <v>140</v>
      </c>
      <c r="F3705" t="s">
        <v>10549</v>
      </c>
      <c r="G3705" t="s">
        <v>362</v>
      </c>
      <c r="H3705" t="s">
        <v>134</v>
      </c>
      <c r="I3705" t="s">
        <v>135</v>
      </c>
      <c r="J3705" t="s">
        <v>136</v>
      </c>
      <c r="K3705" t="s">
        <v>137</v>
      </c>
      <c r="L3705" t="s">
        <v>10550</v>
      </c>
      <c r="M3705" t="s">
        <v>10551</v>
      </c>
      <c r="N3705">
        <v>3.9222222219999998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1.3033251094308445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1.3033251094308445</v>
      </c>
    </row>
    <row r="3706" spans="1:31" x14ac:dyDescent="0.25">
      <c r="A3706">
        <v>1903388</v>
      </c>
      <c r="B3706">
        <v>1</v>
      </c>
      <c r="C3706" t="s">
        <v>80</v>
      </c>
      <c r="D3706" t="s">
        <v>105</v>
      </c>
      <c r="E3706" t="s">
        <v>149</v>
      </c>
      <c r="F3706" t="s">
        <v>10552</v>
      </c>
      <c r="G3706" t="s">
        <v>133</v>
      </c>
      <c r="H3706" t="s">
        <v>134</v>
      </c>
      <c r="I3706" t="s">
        <v>135</v>
      </c>
      <c r="J3706" t="s">
        <v>136</v>
      </c>
      <c r="K3706" t="s">
        <v>137</v>
      </c>
      <c r="L3706" t="s">
        <v>10553</v>
      </c>
      <c r="M3706" t="s">
        <v>10554</v>
      </c>
      <c r="N3706">
        <v>0.67388888800000002</v>
      </c>
      <c r="O3706">
        <v>0</v>
      </c>
      <c r="P3706">
        <v>715</v>
      </c>
      <c r="Q3706">
        <v>0</v>
      </c>
      <c r="R3706">
        <v>0</v>
      </c>
      <c r="S3706">
        <v>0</v>
      </c>
      <c r="T3706">
        <v>112</v>
      </c>
      <c r="U3706">
        <v>0</v>
      </c>
      <c r="V3706">
        <v>0</v>
      </c>
      <c r="W3706">
        <v>0</v>
      </c>
      <c r="X3706">
        <v>137.45351308564946</v>
      </c>
      <c r="Y3706">
        <v>0</v>
      </c>
      <c r="Z3706">
        <v>0</v>
      </c>
      <c r="AA3706">
        <v>0</v>
      </c>
      <c r="AB3706">
        <v>153.20128633915471</v>
      </c>
      <c r="AC3706">
        <v>0</v>
      </c>
      <c r="AD3706">
        <v>0</v>
      </c>
      <c r="AE3706">
        <v>290.6547994248042</v>
      </c>
    </row>
    <row r="3707" spans="1:31" x14ac:dyDescent="0.25">
      <c r="A3707">
        <v>1903411</v>
      </c>
      <c r="B3707">
        <v>1</v>
      </c>
      <c r="C3707" t="s">
        <v>80</v>
      </c>
      <c r="D3707" t="s">
        <v>105</v>
      </c>
      <c r="E3707" t="s">
        <v>140</v>
      </c>
      <c r="F3707" t="s">
        <v>10555</v>
      </c>
      <c r="G3707" t="s">
        <v>146</v>
      </c>
      <c r="H3707" t="s">
        <v>134</v>
      </c>
      <c r="I3707" t="s">
        <v>135</v>
      </c>
      <c r="J3707" t="s">
        <v>136</v>
      </c>
      <c r="K3707" t="s">
        <v>137</v>
      </c>
      <c r="L3707" t="s">
        <v>10556</v>
      </c>
      <c r="M3707" t="s">
        <v>10557</v>
      </c>
      <c r="N3707">
        <v>4.88</v>
      </c>
      <c r="O3707">
        <v>0</v>
      </c>
      <c r="P3707">
        <v>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3.354633424108866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3.354633424108866</v>
      </c>
    </row>
    <row r="3708" spans="1:31" x14ac:dyDescent="0.25">
      <c r="A3708">
        <v>1903743</v>
      </c>
      <c r="B3708">
        <v>1</v>
      </c>
      <c r="C3708" t="s">
        <v>80</v>
      </c>
      <c r="D3708" t="s">
        <v>108</v>
      </c>
      <c r="E3708" t="s">
        <v>140</v>
      </c>
      <c r="F3708" t="s">
        <v>10558</v>
      </c>
      <c r="G3708" t="s">
        <v>217</v>
      </c>
      <c r="H3708" t="s">
        <v>134</v>
      </c>
      <c r="I3708" t="s">
        <v>135</v>
      </c>
      <c r="J3708" t="s">
        <v>136</v>
      </c>
      <c r="K3708" t="s">
        <v>137</v>
      </c>
      <c r="L3708" t="s">
        <v>10559</v>
      </c>
      <c r="M3708" t="s">
        <v>10560</v>
      </c>
      <c r="N3708">
        <v>2.5080555549999999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0.15784599423669998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0.15784599423669998</v>
      </c>
    </row>
    <row r="3709" spans="1:31" x14ac:dyDescent="0.25">
      <c r="A3709">
        <v>1903437</v>
      </c>
      <c r="B3709">
        <v>1</v>
      </c>
      <c r="C3709" t="s">
        <v>81</v>
      </c>
      <c r="D3709" t="s">
        <v>120</v>
      </c>
      <c r="E3709" t="s">
        <v>140</v>
      </c>
      <c r="F3709" t="s">
        <v>10561</v>
      </c>
      <c r="G3709" t="s">
        <v>217</v>
      </c>
      <c r="H3709" t="s">
        <v>134</v>
      </c>
      <c r="I3709" t="s">
        <v>135</v>
      </c>
      <c r="J3709" t="s">
        <v>136</v>
      </c>
      <c r="K3709" t="s">
        <v>137</v>
      </c>
      <c r="L3709" t="s">
        <v>10562</v>
      </c>
      <c r="M3709" t="s">
        <v>10563</v>
      </c>
      <c r="N3709">
        <v>1.3136111109999999</v>
      </c>
      <c r="O3709">
        <v>0</v>
      </c>
      <c r="P3709">
        <v>10</v>
      </c>
      <c r="Q3709">
        <v>0</v>
      </c>
      <c r="R3709">
        <v>0</v>
      </c>
      <c r="S3709">
        <v>0</v>
      </c>
      <c r="T3709">
        <v>4</v>
      </c>
      <c r="U3709">
        <v>0</v>
      </c>
      <c r="V3709">
        <v>0</v>
      </c>
      <c r="W3709">
        <v>0</v>
      </c>
      <c r="X3709">
        <v>2.069464069775969</v>
      </c>
      <c r="Y3709">
        <v>0</v>
      </c>
      <c r="Z3709">
        <v>0</v>
      </c>
      <c r="AA3709">
        <v>0</v>
      </c>
      <c r="AB3709">
        <v>1.2378124563899968</v>
      </c>
      <c r="AC3709">
        <v>0</v>
      </c>
      <c r="AD3709">
        <v>0</v>
      </c>
      <c r="AE3709">
        <v>3.3072765261659658</v>
      </c>
    </row>
    <row r="3710" spans="1:31" x14ac:dyDescent="0.25">
      <c r="A3710">
        <v>1903076</v>
      </c>
      <c r="B3710">
        <v>1</v>
      </c>
      <c r="C3710" t="s">
        <v>80</v>
      </c>
      <c r="D3710" t="s">
        <v>89</v>
      </c>
      <c r="E3710" t="s">
        <v>140</v>
      </c>
      <c r="F3710" t="s">
        <v>10564</v>
      </c>
      <c r="G3710" t="s">
        <v>342</v>
      </c>
      <c r="H3710" t="s">
        <v>134</v>
      </c>
      <c r="I3710" t="s">
        <v>135</v>
      </c>
      <c r="J3710" t="s">
        <v>136</v>
      </c>
      <c r="K3710" t="s">
        <v>137</v>
      </c>
      <c r="L3710" t="s">
        <v>10565</v>
      </c>
      <c r="M3710" t="s">
        <v>10566</v>
      </c>
      <c r="N3710">
        <v>0.96833333300000002</v>
      </c>
      <c r="O3710">
        <v>0</v>
      </c>
      <c r="P3710">
        <v>9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1.6103180149682474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1.6103180149682474</v>
      </c>
    </row>
    <row r="3711" spans="1:31" x14ac:dyDescent="0.25">
      <c r="A3711">
        <v>1903145</v>
      </c>
      <c r="B3711">
        <v>1</v>
      </c>
      <c r="C3711" t="s">
        <v>80</v>
      </c>
      <c r="D3711" t="s">
        <v>98</v>
      </c>
      <c r="E3711" t="s">
        <v>190</v>
      </c>
      <c r="F3711" t="s">
        <v>10567</v>
      </c>
      <c r="G3711" t="s">
        <v>241</v>
      </c>
      <c r="H3711" t="s">
        <v>157</v>
      </c>
      <c r="I3711" t="s">
        <v>135</v>
      </c>
      <c r="J3711" t="s">
        <v>136</v>
      </c>
      <c r="K3711" t="s">
        <v>137</v>
      </c>
      <c r="L3711" t="s">
        <v>10568</v>
      </c>
      <c r="M3711" t="s">
        <v>10569</v>
      </c>
      <c r="N3711">
        <v>2.6158333329999999</v>
      </c>
      <c r="O3711">
        <v>0</v>
      </c>
      <c r="P3711">
        <v>61</v>
      </c>
      <c r="Q3711">
        <v>0</v>
      </c>
      <c r="R3711">
        <v>4</v>
      </c>
      <c r="S3711">
        <v>0</v>
      </c>
      <c r="T3711">
        <v>8</v>
      </c>
      <c r="U3711">
        <v>0</v>
      </c>
      <c r="V3711">
        <v>0</v>
      </c>
      <c r="W3711">
        <v>0</v>
      </c>
      <c r="X3711">
        <v>37.941665230424817</v>
      </c>
      <c r="Y3711">
        <v>0</v>
      </c>
      <c r="Z3711">
        <v>4.4903844685378855</v>
      </c>
      <c r="AA3711">
        <v>0</v>
      </c>
      <c r="AB3711">
        <v>10.509117789907176</v>
      </c>
      <c r="AC3711">
        <v>0</v>
      </c>
      <c r="AD3711">
        <v>0</v>
      </c>
      <c r="AE3711">
        <v>52.94116748886988</v>
      </c>
    </row>
    <row r="3712" spans="1:31" x14ac:dyDescent="0.25">
      <c r="A3712">
        <v>1903786</v>
      </c>
      <c r="B3712">
        <v>1</v>
      </c>
      <c r="C3712" t="s">
        <v>81</v>
      </c>
      <c r="D3712" t="s">
        <v>123</v>
      </c>
      <c r="E3712" t="s">
        <v>220</v>
      </c>
      <c r="F3712" t="s">
        <v>3491</v>
      </c>
      <c r="G3712" t="s">
        <v>156</v>
      </c>
      <c r="H3712" t="s">
        <v>157</v>
      </c>
      <c r="I3712" t="s">
        <v>135</v>
      </c>
      <c r="J3712" t="s">
        <v>136</v>
      </c>
      <c r="K3712" t="s">
        <v>137</v>
      </c>
      <c r="L3712" t="s">
        <v>10570</v>
      </c>
      <c r="M3712" t="s">
        <v>10571</v>
      </c>
      <c r="N3712">
        <v>0.37583333299999999</v>
      </c>
      <c r="O3712">
        <v>0</v>
      </c>
      <c r="P3712">
        <v>334</v>
      </c>
      <c r="Q3712">
        <v>119</v>
      </c>
      <c r="R3712">
        <v>45</v>
      </c>
      <c r="S3712">
        <v>10</v>
      </c>
      <c r="T3712">
        <v>27</v>
      </c>
      <c r="U3712">
        <v>0</v>
      </c>
      <c r="V3712">
        <v>0</v>
      </c>
      <c r="W3712">
        <v>0</v>
      </c>
      <c r="X3712">
        <v>34.839037274238564</v>
      </c>
      <c r="Y3712">
        <v>138.52857862806556</v>
      </c>
      <c r="Z3712">
        <v>47.451950603223096</v>
      </c>
      <c r="AA3712">
        <v>5.4392039494407127</v>
      </c>
      <c r="AB3712">
        <v>6.239276494738597</v>
      </c>
      <c r="AC3712">
        <v>0</v>
      </c>
      <c r="AD3712">
        <v>0</v>
      </c>
      <c r="AE3712">
        <v>232.49804694970655</v>
      </c>
    </row>
    <row r="3713" spans="1:31" x14ac:dyDescent="0.25">
      <c r="A3713">
        <v>1903245</v>
      </c>
      <c r="B3713">
        <v>1</v>
      </c>
      <c r="C3713" t="s">
        <v>80</v>
      </c>
      <c r="D3713" t="s">
        <v>85</v>
      </c>
      <c r="E3713" t="s">
        <v>140</v>
      </c>
      <c r="F3713" t="s">
        <v>10572</v>
      </c>
      <c r="G3713" t="s">
        <v>146</v>
      </c>
      <c r="H3713" t="s">
        <v>134</v>
      </c>
      <c r="I3713" t="s">
        <v>135</v>
      </c>
      <c r="J3713" t="s">
        <v>136</v>
      </c>
      <c r="K3713" t="s">
        <v>137</v>
      </c>
      <c r="L3713" t="s">
        <v>10573</v>
      </c>
      <c r="M3713" t="s">
        <v>10574</v>
      </c>
      <c r="N3713">
        <v>2.7711111110000002</v>
      </c>
      <c r="O3713">
        <v>0</v>
      </c>
      <c r="P3713">
        <v>9</v>
      </c>
      <c r="Q3713">
        <v>0</v>
      </c>
      <c r="R3713">
        <v>0</v>
      </c>
      <c r="S3713">
        <v>0</v>
      </c>
      <c r="T3713">
        <v>1</v>
      </c>
      <c r="U3713">
        <v>0</v>
      </c>
      <c r="V3713">
        <v>0</v>
      </c>
      <c r="W3713">
        <v>0</v>
      </c>
      <c r="X3713">
        <v>9.1477530523721384</v>
      </c>
      <c r="Y3713">
        <v>0</v>
      </c>
      <c r="Z3713">
        <v>0</v>
      </c>
      <c r="AA3713">
        <v>0</v>
      </c>
      <c r="AB3713">
        <v>4.7922390756395275E-2</v>
      </c>
      <c r="AC3713">
        <v>0</v>
      </c>
      <c r="AD3713">
        <v>0</v>
      </c>
      <c r="AE3713">
        <v>9.1956754431285344</v>
      </c>
    </row>
    <row r="3714" spans="1:31" x14ac:dyDescent="0.25">
      <c r="A3714">
        <v>1903368</v>
      </c>
      <c r="B3714">
        <v>1</v>
      </c>
      <c r="C3714" t="s">
        <v>80</v>
      </c>
      <c r="D3714" t="s">
        <v>111</v>
      </c>
      <c r="E3714" t="s">
        <v>149</v>
      </c>
      <c r="F3714" t="s">
        <v>10575</v>
      </c>
      <c r="G3714" t="s">
        <v>133</v>
      </c>
      <c r="H3714" t="s">
        <v>134</v>
      </c>
      <c r="I3714" t="s">
        <v>135</v>
      </c>
      <c r="J3714" t="s">
        <v>136</v>
      </c>
      <c r="K3714" t="s">
        <v>137</v>
      </c>
      <c r="L3714" t="s">
        <v>10421</v>
      </c>
      <c r="M3714" t="s">
        <v>10576</v>
      </c>
      <c r="N3714">
        <v>0.68083333300000004</v>
      </c>
      <c r="O3714">
        <v>0</v>
      </c>
      <c r="P3714">
        <v>1</v>
      </c>
      <c r="Q3714">
        <v>0</v>
      </c>
      <c r="R3714">
        <v>2</v>
      </c>
      <c r="S3714">
        <v>0</v>
      </c>
      <c r="T3714">
        <v>38</v>
      </c>
      <c r="U3714">
        <v>0</v>
      </c>
      <c r="V3714">
        <v>0</v>
      </c>
      <c r="W3714">
        <v>0</v>
      </c>
      <c r="X3714">
        <v>2.6871597294492684</v>
      </c>
      <c r="Y3714">
        <v>0</v>
      </c>
      <c r="Z3714">
        <v>5.3883462171765197</v>
      </c>
      <c r="AA3714">
        <v>0</v>
      </c>
      <c r="AB3714">
        <v>60.6210939797271</v>
      </c>
      <c r="AC3714">
        <v>0</v>
      </c>
      <c r="AD3714">
        <v>0</v>
      </c>
      <c r="AE3714">
        <v>68.696599926352889</v>
      </c>
    </row>
    <row r="3715" spans="1:31" x14ac:dyDescent="0.25">
      <c r="A3715">
        <v>1903666</v>
      </c>
      <c r="B3715">
        <v>1</v>
      </c>
      <c r="C3715" t="s">
        <v>80</v>
      </c>
      <c r="D3715" t="s">
        <v>107</v>
      </c>
      <c r="E3715" t="s">
        <v>140</v>
      </c>
      <c r="F3715" t="s">
        <v>10577</v>
      </c>
      <c r="G3715" t="s">
        <v>146</v>
      </c>
      <c r="H3715" t="s">
        <v>134</v>
      </c>
      <c r="I3715" t="s">
        <v>135</v>
      </c>
      <c r="J3715" t="s">
        <v>136</v>
      </c>
      <c r="K3715" t="s">
        <v>137</v>
      </c>
      <c r="L3715" t="s">
        <v>10578</v>
      </c>
      <c r="M3715" t="s">
        <v>10579</v>
      </c>
      <c r="N3715">
        <v>1.046944444</v>
      </c>
      <c r="O3715">
        <v>0</v>
      </c>
      <c r="P3715">
        <v>2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</row>
    <row r="3716" spans="1:31" x14ac:dyDescent="0.25">
      <c r="A3716">
        <v>1903288</v>
      </c>
      <c r="B3716">
        <v>1</v>
      </c>
      <c r="C3716" t="s">
        <v>81</v>
      </c>
      <c r="D3716" t="s">
        <v>120</v>
      </c>
      <c r="E3716" t="s">
        <v>220</v>
      </c>
      <c r="F3716" t="s">
        <v>10580</v>
      </c>
      <c r="G3716" t="s">
        <v>156</v>
      </c>
      <c r="H3716" t="s">
        <v>157</v>
      </c>
      <c r="I3716" t="s">
        <v>135</v>
      </c>
      <c r="J3716" t="s">
        <v>136</v>
      </c>
      <c r="K3716" t="s">
        <v>137</v>
      </c>
      <c r="L3716" t="s">
        <v>10581</v>
      </c>
      <c r="M3716" t="s">
        <v>10582</v>
      </c>
      <c r="N3716">
        <v>0.82277777699999999</v>
      </c>
      <c r="O3716">
        <v>1</v>
      </c>
      <c r="P3716">
        <v>122</v>
      </c>
      <c r="Q3716">
        <v>23</v>
      </c>
      <c r="R3716">
        <v>11</v>
      </c>
      <c r="S3716">
        <v>1</v>
      </c>
      <c r="T3716">
        <v>7</v>
      </c>
      <c r="U3716">
        <v>0</v>
      </c>
      <c r="V3716">
        <v>0</v>
      </c>
      <c r="W3716">
        <v>0.90205615390472993</v>
      </c>
      <c r="X3716">
        <v>23.126266342767682</v>
      </c>
      <c r="Y3716">
        <v>130.17418270212772</v>
      </c>
      <c r="Z3716">
        <v>83.135810321196288</v>
      </c>
      <c r="AA3716">
        <v>2.3694709481974292</v>
      </c>
      <c r="AB3716">
        <v>0.50586456458481721</v>
      </c>
      <c r="AC3716">
        <v>0</v>
      </c>
      <c r="AD3716">
        <v>0</v>
      </c>
      <c r="AE3716">
        <v>240.21365103277867</v>
      </c>
    </row>
    <row r="3717" spans="1:31" x14ac:dyDescent="0.25">
      <c r="A3717">
        <v>1903680</v>
      </c>
      <c r="B3717">
        <v>1</v>
      </c>
      <c r="C3717" t="s">
        <v>81</v>
      </c>
      <c r="D3717" t="s">
        <v>112</v>
      </c>
      <c r="E3717" t="s">
        <v>160</v>
      </c>
      <c r="F3717" t="s">
        <v>228</v>
      </c>
      <c r="G3717" t="s">
        <v>133</v>
      </c>
      <c r="H3717" t="s">
        <v>134</v>
      </c>
      <c r="I3717" t="s">
        <v>135</v>
      </c>
      <c r="J3717" t="s">
        <v>136</v>
      </c>
      <c r="K3717" t="s">
        <v>137</v>
      </c>
      <c r="L3717" t="s">
        <v>10583</v>
      </c>
      <c r="M3717" t="s">
        <v>10584</v>
      </c>
      <c r="N3717">
        <v>0.58555555500000001</v>
      </c>
      <c r="O3717">
        <v>0</v>
      </c>
      <c r="P3717">
        <v>95</v>
      </c>
      <c r="Q3717">
        <v>0</v>
      </c>
      <c r="R3717">
        <v>0</v>
      </c>
      <c r="S3717">
        <v>0</v>
      </c>
      <c r="T3717">
        <v>25</v>
      </c>
      <c r="U3717">
        <v>0</v>
      </c>
      <c r="V3717">
        <v>0</v>
      </c>
      <c r="W3717">
        <v>0</v>
      </c>
      <c r="X3717">
        <v>16.229330604087551</v>
      </c>
      <c r="Y3717">
        <v>0</v>
      </c>
      <c r="Z3717">
        <v>0</v>
      </c>
      <c r="AA3717">
        <v>0</v>
      </c>
      <c r="AB3717">
        <v>9.1266346833096446</v>
      </c>
      <c r="AC3717">
        <v>0</v>
      </c>
      <c r="AD3717">
        <v>0</v>
      </c>
      <c r="AE3717">
        <v>25.355965287397197</v>
      </c>
    </row>
    <row r="3718" spans="1:31" x14ac:dyDescent="0.25">
      <c r="A3718">
        <v>1903580</v>
      </c>
      <c r="B3718">
        <v>1</v>
      </c>
      <c r="C3718" t="s">
        <v>80</v>
      </c>
      <c r="D3718" t="s">
        <v>82</v>
      </c>
      <c r="E3718" t="s">
        <v>140</v>
      </c>
      <c r="F3718" t="s">
        <v>10585</v>
      </c>
      <c r="G3718" t="s">
        <v>133</v>
      </c>
      <c r="H3718" t="s">
        <v>134</v>
      </c>
      <c r="I3718" t="s">
        <v>135</v>
      </c>
      <c r="J3718" t="s">
        <v>136</v>
      </c>
      <c r="K3718" t="s">
        <v>137</v>
      </c>
      <c r="L3718" t="s">
        <v>10586</v>
      </c>
      <c r="M3718" t="s">
        <v>10587</v>
      </c>
      <c r="N3718">
        <v>6.0822222220000004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9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140.97056769018485</v>
      </c>
      <c r="AC3718">
        <v>0</v>
      </c>
      <c r="AD3718">
        <v>0</v>
      </c>
      <c r="AE3718">
        <v>140.97056769018485</v>
      </c>
    </row>
    <row r="3719" spans="1:31" x14ac:dyDescent="0.25">
      <c r="A3719">
        <v>1903082</v>
      </c>
      <c r="B3719">
        <v>1</v>
      </c>
      <c r="C3719" t="s">
        <v>81</v>
      </c>
      <c r="D3719" t="s">
        <v>120</v>
      </c>
      <c r="E3719" t="s">
        <v>149</v>
      </c>
      <c r="F3719" t="s">
        <v>10588</v>
      </c>
      <c r="G3719" t="s">
        <v>151</v>
      </c>
      <c r="H3719" t="s">
        <v>134</v>
      </c>
      <c r="I3719" t="s">
        <v>135</v>
      </c>
      <c r="J3719" t="s">
        <v>136</v>
      </c>
      <c r="K3719" t="s">
        <v>137</v>
      </c>
      <c r="L3719" t="s">
        <v>10589</v>
      </c>
      <c r="M3719" t="s">
        <v>10590</v>
      </c>
      <c r="N3719">
        <v>1.0080555550000001</v>
      </c>
      <c r="O3719">
        <v>0</v>
      </c>
      <c r="P3719">
        <v>0</v>
      </c>
      <c r="Q3719">
        <v>3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11.456929859641058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11.456929859641058</v>
      </c>
    </row>
    <row r="3720" spans="1:31" x14ac:dyDescent="0.25">
      <c r="A3720">
        <v>1903723</v>
      </c>
      <c r="B3720">
        <v>1</v>
      </c>
      <c r="C3720" t="s">
        <v>80</v>
      </c>
      <c r="D3720" t="s">
        <v>104</v>
      </c>
      <c r="E3720" t="s">
        <v>131</v>
      </c>
      <c r="F3720" t="s">
        <v>2858</v>
      </c>
      <c r="G3720" t="s">
        <v>133</v>
      </c>
      <c r="H3720" t="s">
        <v>134</v>
      </c>
      <c r="I3720" t="s">
        <v>135</v>
      </c>
      <c r="J3720" t="s">
        <v>136</v>
      </c>
      <c r="K3720" t="s">
        <v>137</v>
      </c>
      <c r="L3720" t="s">
        <v>10591</v>
      </c>
      <c r="M3720" t="s">
        <v>10592</v>
      </c>
      <c r="N3720">
        <v>3.5411111110000002</v>
      </c>
      <c r="O3720">
        <v>0</v>
      </c>
      <c r="P3720">
        <v>207</v>
      </c>
      <c r="Q3720">
        <v>0</v>
      </c>
      <c r="R3720">
        <v>0</v>
      </c>
      <c r="S3720">
        <v>0</v>
      </c>
      <c r="T3720">
        <v>34</v>
      </c>
      <c r="U3720">
        <v>0</v>
      </c>
      <c r="V3720">
        <v>0</v>
      </c>
      <c r="W3720">
        <v>0</v>
      </c>
      <c r="X3720">
        <v>206.23433876442917</v>
      </c>
      <c r="Y3720">
        <v>0</v>
      </c>
      <c r="Z3720">
        <v>0</v>
      </c>
      <c r="AA3720">
        <v>0</v>
      </c>
      <c r="AB3720">
        <v>122.00695181494282</v>
      </c>
      <c r="AC3720">
        <v>0</v>
      </c>
      <c r="AD3720">
        <v>0</v>
      </c>
      <c r="AE3720">
        <v>328.24129057937199</v>
      </c>
    </row>
    <row r="3721" spans="1:31" x14ac:dyDescent="0.25">
      <c r="A3721">
        <v>1903331</v>
      </c>
      <c r="B3721">
        <v>1</v>
      </c>
      <c r="C3721" t="s">
        <v>80</v>
      </c>
      <c r="D3721" t="s">
        <v>96</v>
      </c>
      <c r="E3721" t="s">
        <v>160</v>
      </c>
      <c r="F3721" t="s">
        <v>10593</v>
      </c>
      <c r="G3721" t="s">
        <v>133</v>
      </c>
      <c r="H3721" t="s">
        <v>134</v>
      </c>
      <c r="I3721" t="s">
        <v>135</v>
      </c>
      <c r="J3721" t="s">
        <v>136</v>
      </c>
      <c r="K3721" t="s">
        <v>137</v>
      </c>
      <c r="L3721" t="s">
        <v>10594</v>
      </c>
      <c r="M3721" t="s">
        <v>10595</v>
      </c>
      <c r="N3721">
        <v>1.7183333329999999</v>
      </c>
      <c r="O3721">
        <v>0</v>
      </c>
      <c r="P3721">
        <v>16</v>
      </c>
      <c r="Q3721">
        <v>0</v>
      </c>
      <c r="R3721">
        <v>0</v>
      </c>
      <c r="S3721">
        <v>0</v>
      </c>
      <c r="T3721">
        <v>4</v>
      </c>
      <c r="U3721">
        <v>0</v>
      </c>
      <c r="V3721">
        <v>0</v>
      </c>
      <c r="W3721">
        <v>0</v>
      </c>
      <c r="X3721">
        <v>52.272856425941832</v>
      </c>
      <c r="Y3721">
        <v>0</v>
      </c>
      <c r="Z3721">
        <v>0</v>
      </c>
      <c r="AA3721">
        <v>0</v>
      </c>
      <c r="AB3721">
        <v>101.28597412217525</v>
      </c>
      <c r="AC3721">
        <v>0</v>
      </c>
      <c r="AD3721">
        <v>0</v>
      </c>
      <c r="AE3721">
        <v>153.55883054811707</v>
      </c>
    </row>
    <row r="3722" spans="1:31" x14ac:dyDescent="0.25">
      <c r="A3722">
        <v>1903162</v>
      </c>
      <c r="B3722">
        <v>1</v>
      </c>
      <c r="C3722" t="s">
        <v>80</v>
      </c>
      <c r="D3722" t="s">
        <v>104</v>
      </c>
      <c r="E3722" t="s">
        <v>140</v>
      </c>
      <c r="F3722" t="s">
        <v>10596</v>
      </c>
      <c r="G3722" t="s">
        <v>217</v>
      </c>
      <c r="H3722" t="s">
        <v>134</v>
      </c>
      <c r="I3722" t="s">
        <v>135</v>
      </c>
      <c r="J3722" t="s">
        <v>136</v>
      </c>
      <c r="K3722" t="s">
        <v>137</v>
      </c>
      <c r="L3722" t="s">
        <v>10597</v>
      </c>
      <c r="M3722" t="s">
        <v>10598</v>
      </c>
      <c r="N3722">
        <v>1.5125</v>
      </c>
      <c r="O3722">
        <v>0</v>
      </c>
      <c r="P3722">
        <v>1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0.42261768704640007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0.42261768704640007</v>
      </c>
    </row>
    <row r="3723" spans="1:31" x14ac:dyDescent="0.25">
      <c r="A3723">
        <v>1903139</v>
      </c>
      <c r="B3723">
        <v>1</v>
      </c>
      <c r="C3723" t="s">
        <v>81</v>
      </c>
      <c r="D3723" t="s">
        <v>127</v>
      </c>
      <c r="E3723" t="s">
        <v>160</v>
      </c>
      <c r="F3723" t="s">
        <v>10599</v>
      </c>
      <c r="G3723" t="s">
        <v>133</v>
      </c>
      <c r="H3723" t="s">
        <v>134</v>
      </c>
      <c r="I3723" t="s">
        <v>135</v>
      </c>
      <c r="J3723" t="s">
        <v>136</v>
      </c>
      <c r="K3723" t="s">
        <v>137</v>
      </c>
      <c r="L3723" t="s">
        <v>10600</v>
      </c>
      <c r="M3723" t="s">
        <v>10601</v>
      </c>
      <c r="N3723">
        <v>2.8075000000000001</v>
      </c>
      <c r="O3723">
        <v>0</v>
      </c>
      <c r="P3723">
        <v>65</v>
      </c>
      <c r="Q3723">
        <v>0</v>
      </c>
      <c r="R3723">
        <v>0</v>
      </c>
      <c r="S3723">
        <v>0</v>
      </c>
      <c r="T3723">
        <v>16</v>
      </c>
      <c r="U3723">
        <v>0</v>
      </c>
      <c r="V3723">
        <v>0</v>
      </c>
      <c r="W3723">
        <v>0</v>
      </c>
      <c r="X3723">
        <v>47.68345536984603</v>
      </c>
      <c r="Y3723">
        <v>0</v>
      </c>
      <c r="Z3723">
        <v>0</v>
      </c>
      <c r="AA3723">
        <v>0</v>
      </c>
      <c r="AB3723">
        <v>199.49561318066216</v>
      </c>
      <c r="AC3723">
        <v>0</v>
      </c>
      <c r="AD3723">
        <v>0</v>
      </c>
      <c r="AE3723">
        <v>247.17906855050819</v>
      </c>
    </row>
    <row r="3724" spans="1:31" x14ac:dyDescent="0.25">
      <c r="A3724">
        <v>1903348</v>
      </c>
      <c r="B3724">
        <v>1</v>
      </c>
      <c r="C3724" t="s">
        <v>80</v>
      </c>
      <c r="D3724" t="s">
        <v>104</v>
      </c>
      <c r="E3724" t="s">
        <v>131</v>
      </c>
      <c r="F3724" t="s">
        <v>2858</v>
      </c>
      <c r="G3724" t="s">
        <v>133</v>
      </c>
      <c r="H3724" t="s">
        <v>134</v>
      </c>
      <c r="I3724" t="s">
        <v>135</v>
      </c>
      <c r="J3724" t="s">
        <v>136</v>
      </c>
      <c r="K3724" t="s">
        <v>137</v>
      </c>
      <c r="L3724" t="s">
        <v>10602</v>
      </c>
      <c r="M3724" t="s">
        <v>10603</v>
      </c>
      <c r="N3724">
        <v>2.386111111</v>
      </c>
      <c r="O3724">
        <v>0</v>
      </c>
      <c r="P3724">
        <v>207</v>
      </c>
      <c r="Q3724">
        <v>0</v>
      </c>
      <c r="R3724">
        <v>0</v>
      </c>
      <c r="S3724">
        <v>0</v>
      </c>
      <c r="T3724">
        <v>34</v>
      </c>
      <c r="U3724">
        <v>0</v>
      </c>
      <c r="V3724">
        <v>0</v>
      </c>
      <c r="W3724">
        <v>0</v>
      </c>
      <c r="X3724">
        <v>124.41718666334172</v>
      </c>
      <c r="Y3724">
        <v>0</v>
      </c>
      <c r="Z3724">
        <v>0</v>
      </c>
      <c r="AA3724">
        <v>0</v>
      </c>
      <c r="AB3724">
        <v>137.35355609669364</v>
      </c>
      <c r="AC3724">
        <v>0</v>
      </c>
      <c r="AD3724">
        <v>0</v>
      </c>
      <c r="AE3724">
        <v>261.77074276003538</v>
      </c>
    </row>
    <row r="3725" spans="1:31" x14ac:dyDescent="0.25">
      <c r="A3725">
        <v>1903394</v>
      </c>
      <c r="B3725">
        <v>1</v>
      </c>
      <c r="C3725" t="s">
        <v>80</v>
      </c>
      <c r="D3725" t="s">
        <v>104</v>
      </c>
      <c r="E3725" t="s">
        <v>160</v>
      </c>
      <c r="F3725" t="s">
        <v>10604</v>
      </c>
      <c r="G3725" t="s">
        <v>133</v>
      </c>
      <c r="H3725" t="s">
        <v>134</v>
      </c>
      <c r="I3725" t="s">
        <v>135</v>
      </c>
      <c r="J3725" t="s">
        <v>136</v>
      </c>
      <c r="K3725" t="s">
        <v>137</v>
      </c>
      <c r="L3725" t="s">
        <v>10605</v>
      </c>
      <c r="M3725" t="s">
        <v>10606</v>
      </c>
      <c r="N3725">
        <v>3.9397222219999999</v>
      </c>
      <c r="O3725">
        <v>0</v>
      </c>
      <c r="P3725">
        <v>67</v>
      </c>
      <c r="Q3725">
        <v>0</v>
      </c>
      <c r="R3725">
        <v>0</v>
      </c>
      <c r="S3725">
        <v>0</v>
      </c>
      <c r="T3725">
        <v>27</v>
      </c>
      <c r="U3725">
        <v>0</v>
      </c>
      <c r="V3725">
        <v>0</v>
      </c>
      <c r="W3725">
        <v>0</v>
      </c>
      <c r="X3725">
        <v>69.743010729599234</v>
      </c>
      <c r="Y3725">
        <v>0</v>
      </c>
      <c r="Z3725">
        <v>0</v>
      </c>
      <c r="AA3725">
        <v>0</v>
      </c>
      <c r="AB3725">
        <v>142.30941285022286</v>
      </c>
      <c r="AC3725">
        <v>0</v>
      </c>
      <c r="AD3725">
        <v>0</v>
      </c>
      <c r="AE3725">
        <v>212.05242357982209</v>
      </c>
    </row>
    <row r="3726" spans="1:31" x14ac:dyDescent="0.25">
      <c r="A3726">
        <v>1903663</v>
      </c>
      <c r="B3726">
        <v>1</v>
      </c>
      <c r="C3726" t="s">
        <v>80</v>
      </c>
      <c r="D3726" t="s">
        <v>105</v>
      </c>
      <c r="E3726" t="s">
        <v>149</v>
      </c>
      <c r="F3726" t="s">
        <v>6404</v>
      </c>
      <c r="G3726" t="s">
        <v>133</v>
      </c>
      <c r="H3726" t="s">
        <v>134</v>
      </c>
      <c r="I3726" t="s">
        <v>135</v>
      </c>
      <c r="J3726" t="s">
        <v>136</v>
      </c>
      <c r="K3726" t="s">
        <v>137</v>
      </c>
      <c r="L3726" t="s">
        <v>10607</v>
      </c>
      <c r="M3726" t="s">
        <v>10608</v>
      </c>
      <c r="N3726">
        <v>5.3447222219999997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3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320.32238754049587</v>
      </c>
      <c r="AC3726">
        <v>0</v>
      </c>
      <c r="AD3726">
        <v>0</v>
      </c>
      <c r="AE3726">
        <v>320.32238754049587</v>
      </c>
    </row>
    <row r="3727" spans="1:31" x14ac:dyDescent="0.25">
      <c r="A3727">
        <v>1903540</v>
      </c>
      <c r="B3727">
        <v>1</v>
      </c>
      <c r="C3727" t="s">
        <v>80</v>
      </c>
      <c r="D3727" t="s">
        <v>83</v>
      </c>
      <c r="E3727" t="s">
        <v>140</v>
      </c>
      <c r="F3727" t="s">
        <v>10609</v>
      </c>
      <c r="G3727" t="s">
        <v>217</v>
      </c>
      <c r="H3727" t="s">
        <v>134</v>
      </c>
      <c r="I3727" t="s">
        <v>135</v>
      </c>
      <c r="J3727" t="s">
        <v>136</v>
      </c>
      <c r="K3727" t="s">
        <v>137</v>
      </c>
      <c r="L3727" t="s">
        <v>10610</v>
      </c>
      <c r="M3727" t="s">
        <v>10611</v>
      </c>
      <c r="N3727">
        <v>2.264444444</v>
      </c>
      <c r="O3727">
        <v>0</v>
      </c>
      <c r="P3727">
        <v>4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2.5008135425781965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2.5008135425781965</v>
      </c>
    </row>
    <row r="3728" spans="1:31" x14ac:dyDescent="0.25">
      <c r="A3728">
        <v>1903557</v>
      </c>
      <c r="B3728">
        <v>1</v>
      </c>
      <c r="C3728" t="s">
        <v>80</v>
      </c>
      <c r="D3728" t="s">
        <v>103</v>
      </c>
      <c r="E3728" t="s">
        <v>220</v>
      </c>
      <c r="F3728" t="s">
        <v>10612</v>
      </c>
      <c r="G3728" t="s">
        <v>156</v>
      </c>
      <c r="H3728" t="s">
        <v>157</v>
      </c>
      <c r="I3728" t="s">
        <v>135</v>
      </c>
      <c r="J3728" t="s">
        <v>136</v>
      </c>
      <c r="K3728" t="s">
        <v>137</v>
      </c>
      <c r="L3728" t="s">
        <v>10613</v>
      </c>
      <c r="M3728" t="s">
        <v>10614</v>
      </c>
      <c r="N3728">
        <v>0.691111111</v>
      </c>
      <c r="O3728">
        <v>0</v>
      </c>
      <c r="P3728">
        <v>249</v>
      </c>
      <c r="Q3728">
        <v>0</v>
      </c>
      <c r="R3728">
        <v>46</v>
      </c>
      <c r="S3728">
        <v>0</v>
      </c>
      <c r="T3728">
        <v>45</v>
      </c>
      <c r="U3728">
        <v>2</v>
      </c>
      <c r="V3728">
        <v>0</v>
      </c>
      <c r="W3728">
        <v>0</v>
      </c>
      <c r="X3728">
        <v>50.001732624994901</v>
      </c>
      <c r="Y3728">
        <v>0</v>
      </c>
      <c r="Z3728">
        <v>136.11991826504988</v>
      </c>
      <c r="AA3728">
        <v>0</v>
      </c>
      <c r="AB3728">
        <v>122.9555420850227</v>
      </c>
      <c r="AC3728">
        <v>10.153982728222667</v>
      </c>
      <c r="AD3728">
        <v>0</v>
      </c>
      <c r="AE3728">
        <v>319.23117570329015</v>
      </c>
    </row>
    <row r="3729" spans="1:31" x14ac:dyDescent="0.25">
      <c r="A3729">
        <v>1903703</v>
      </c>
      <c r="B3729">
        <v>1</v>
      </c>
      <c r="C3729" t="s">
        <v>80</v>
      </c>
      <c r="D3729" t="s">
        <v>88</v>
      </c>
      <c r="E3729" t="s">
        <v>140</v>
      </c>
      <c r="F3729" t="s">
        <v>10615</v>
      </c>
      <c r="G3729" t="s">
        <v>342</v>
      </c>
      <c r="H3729" t="s">
        <v>134</v>
      </c>
      <c r="I3729" t="s">
        <v>135</v>
      </c>
      <c r="J3729" t="s">
        <v>136</v>
      </c>
      <c r="K3729" t="s">
        <v>137</v>
      </c>
      <c r="L3729" t="s">
        <v>10616</v>
      </c>
      <c r="M3729" t="s">
        <v>10617</v>
      </c>
      <c r="N3729">
        <v>0.59250000000000003</v>
      </c>
      <c r="O3729">
        <v>0</v>
      </c>
      <c r="P3729">
        <v>17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5.3577731025967577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5.3577731025967577</v>
      </c>
    </row>
    <row r="3730" spans="1:31" x14ac:dyDescent="0.25">
      <c r="A3730">
        <v>1903062</v>
      </c>
      <c r="B3730">
        <v>1</v>
      </c>
      <c r="C3730" t="s">
        <v>80</v>
      </c>
      <c r="D3730" t="s">
        <v>82</v>
      </c>
      <c r="E3730" t="s">
        <v>149</v>
      </c>
      <c r="F3730" t="s">
        <v>10618</v>
      </c>
      <c r="G3730" t="s">
        <v>279</v>
      </c>
      <c r="H3730" t="s">
        <v>134</v>
      </c>
      <c r="I3730" t="s">
        <v>135</v>
      </c>
      <c r="J3730" t="s">
        <v>136</v>
      </c>
      <c r="K3730" t="s">
        <v>137</v>
      </c>
      <c r="L3730" t="s">
        <v>10619</v>
      </c>
      <c r="M3730" t="s">
        <v>10620</v>
      </c>
      <c r="N3730">
        <v>2.3238888879999999</v>
      </c>
      <c r="O3730">
        <v>0</v>
      </c>
      <c r="P3730">
        <v>280</v>
      </c>
      <c r="Q3730">
        <v>0</v>
      </c>
      <c r="R3730">
        <v>0</v>
      </c>
      <c r="S3730">
        <v>0</v>
      </c>
      <c r="T3730">
        <v>139</v>
      </c>
      <c r="U3730">
        <v>0</v>
      </c>
      <c r="V3730">
        <v>0</v>
      </c>
      <c r="W3730">
        <v>0</v>
      </c>
      <c r="X3730">
        <v>203.40964004322561</v>
      </c>
      <c r="Y3730">
        <v>0</v>
      </c>
      <c r="Z3730">
        <v>0</v>
      </c>
      <c r="AA3730">
        <v>0</v>
      </c>
      <c r="AB3730">
        <v>309.68350416342679</v>
      </c>
      <c r="AC3730">
        <v>0</v>
      </c>
      <c r="AD3730">
        <v>0</v>
      </c>
      <c r="AE3730">
        <v>513.09314420665237</v>
      </c>
    </row>
    <row r="3731" spans="1:31" x14ac:dyDescent="0.25">
      <c r="A3731">
        <v>1903454</v>
      </c>
      <c r="B3731">
        <v>1</v>
      </c>
      <c r="C3731" t="s">
        <v>80</v>
      </c>
      <c r="D3731" t="s">
        <v>93</v>
      </c>
      <c r="E3731" t="s">
        <v>131</v>
      </c>
      <c r="F3731" t="s">
        <v>10621</v>
      </c>
      <c r="G3731" t="s">
        <v>439</v>
      </c>
      <c r="H3731" t="s">
        <v>134</v>
      </c>
      <c r="I3731" t="s">
        <v>135</v>
      </c>
      <c r="J3731" t="s">
        <v>136</v>
      </c>
      <c r="K3731" t="s">
        <v>137</v>
      </c>
      <c r="L3731" t="s">
        <v>10622</v>
      </c>
      <c r="M3731" t="s">
        <v>10623</v>
      </c>
      <c r="N3731">
        <v>3.36</v>
      </c>
      <c r="O3731">
        <v>0</v>
      </c>
      <c r="P3731">
        <v>2</v>
      </c>
      <c r="Q3731">
        <v>0</v>
      </c>
      <c r="R3731">
        <v>2</v>
      </c>
      <c r="S3731">
        <v>0</v>
      </c>
      <c r="T3731">
        <v>3</v>
      </c>
      <c r="U3731">
        <v>0</v>
      </c>
      <c r="V3731">
        <v>0</v>
      </c>
      <c r="W3731">
        <v>0</v>
      </c>
      <c r="X3731">
        <v>1.4548091621091559</v>
      </c>
      <c r="Y3731">
        <v>0</v>
      </c>
      <c r="Z3731">
        <v>5.5127919803382506</v>
      </c>
      <c r="AA3731">
        <v>0</v>
      </c>
      <c r="AB3731">
        <v>12.22030315870744</v>
      </c>
      <c r="AC3731">
        <v>0</v>
      </c>
      <c r="AD3731">
        <v>0</v>
      </c>
      <c r="AE3731">
        <v>19.187904301154845</v>
      </c>
    </row>
    <row r="3732" spans="1:31" x14ac:dyDescent="0.25">
      <c r="A3732">
        <v>1903434</v>
      </c>
      <c r="B3732">
        <v>1</v>
      </c>
      <c r="C3732" t="s">
        <v>80</v>
      </c>
      <c r="D3732" t="s">
        <v>99</v>
      </c>
      <c r="E3732" t="s">
        <v>140</v>
      </c>
      <c r="F3732" t="s">
        <v>10624</v>
      </c>
      <c r="G3732" t="s">
        <v>146</v>
      </c>
      <c r="H3732" t="s">
        <v>134</v>
      </c>
      <c r="I3732" t="s">
        <v>135</v>
      </c>
      <c r="J3732" t="s">
        <v>136</v>
      </c>
      <c r="K3732" t="s">
        <v>137</v>
      </c>
      <c r="L3732" t="s">
        <v>10625</v>
      </c>
      <c r="M3732" t="s">
        <v>10626</v>
      </c>
      <c r="N3732">
        <v>0.66083333300000002</v>
      </c>
      <c r="O3732">
        <v>0</v>
      </c>
      <c r="P3732">
        <v>2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0.33947516138275835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0.33947516138275835</v>
      </c>
    </row>
    <row r="3733" spans="1:31" x14ac:dyDescent="0.25">
      <c r="A3733">
        <v>1903457</v>
      </c>
      <c r="B3733">
        <v>1</v>
      </c>
      <c r="C3733" t="s">
        <v>80</v>
      </c>
      <c r="D3733" t="s">
        <v>100</v>
      </c>
      <c r="E3733" t="s">
        <v>131</v>
      </c>
      <c r="F3733" t="s">
        <v>10627</v>
      </c>
      <c r="G3733" t="s">
        <v>439</v>
      </c>
      <c r="H3733" t="s">
        <v>134</v>
      </c>
      <c r="I3733" t="s">
        <v>135</v>
      </c>
      <c r="J3733" t="s">
        <v>136</v>
      </c>
      <c r="K3733" t="s">
        <v>137</v>
      </c>
      <c r="L3733" t="s">
        <v>10628</v>
      </c>
      <c r="M3733" t="s">
        <v>10629</v>
      </c>
      <c r="N3733">
        <v>1.8719444439999999</v>
      </c>
      <c r="O3733">
        <v>0</v>
      </c>
      <c r="P3733">
        <v>15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10.963395518158258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10.963395518158258</v>
      </c>
    </row>
    <row r="3734" spans="1:31" x14ac:dyDescent="0.25">
      <c r="A3734">
        <v>1903079</v>
      </c>
      <c r="B3734">
        <v>1</v>
      </c>
      <c r="C3734" t="s">
        <v>80</v>
      </c>
      <c r="D3734" t="s">
        <v>82</v>
      </c>
      <c r="E3734" t="s">
        <v>140</v>
      </c>
      <c r="F3734" t="s">
        <v>384</v>
      </c>
      <c r="G3734" t="s">
        <v>146</v>
      </c>
      <c r="H3734" t="s">
        <v>134</v>
      </c>
      <c r="I3734" t="s">
        <v>135</v>
      </c>
      <c r="J3734" t="s">
        <v>136</v>
      </c>
      <c r="K3734" t="s">
        <v>137</v>
      </c>
      <c r="L3734" t="s">
        <v>10630</v>
      </c>
      <c r="M3734" t="s">
        <v>10631</v>
      </c>
      <c r="N3734">
        <v>9.6913888880000005</v>
      </c>
      <c r="O3734">
        <v>0</v>
      </c>
      <c r="P3734">
        <v>18</v>
      </c>
      <c r="Q3734">
        <v>0</v>
      </c>
      <c r="R3734">
        <v>0</v>
      </c>
      <c r="S3734">
        <v>0</v>
      </c>
      <c r="T3734">
        <v>2</v>
      </c>
      <c r="U3734">
        <v>0</v>
      </c>
      <c r="V3734">
        <v>0</v>
      </c>
      <c r="W3734">
        <v>0</v>
      </c>
      <c r="X3734">
        <v>41.812283057857485</v>
      </c>
      <c r="Y3734">
        <v>0</v>
      </c>
      <c r="Z3734">
        <v>0</v>
      </c>
      <c r="AA3734">
        <v>0</v>
      </c>
      <c r="AB3734">
        <v>5.9458884780577472</v>
      </c>
      <c r="AC3734">
        <v>0</v>
      </c>
      <c r="AD3734">
        <v>0</v>
      </c>
      <c r="AE3734">
        <v>47.758171535915231</v>
      </c>
    </row>
    <row r="3735" spans="1:31" x14ac:dyDescent="0.25">
      <c r="A3735">
        <v>1903763</v>
      </c>
      <c r="B3735">
        <v>1</v>
      </c>
      <c r="C3735" t="s">
        <v>80</v>
      </c>
      <c r="D3735" t="s">
        <v>98</v>
      </c>
      <c r="E3735" t="s">
        <v>131</v>
      </c>
      <c r="F3735" t="s">
        <v>10632</v>
      </c>
      <c r="G3735" t="s">
        <v>133</v>
      </c>
      <c r="H3735" t="s">
        <v>134</v>
      </c>
      <c r="I3735" t="s">
        <v>135</v>
      </c>
      <c r="J3735" t="s">
        <v>136</v>
      </c>
      <c r="K3735" t="s">
        <v>137</v>
      </c>
      <c r="L3735" t="s">
        <v>10633</v>
      </c>
      <c r="M3735" t="s">
        <v>10634</v>
      </c>
      <c r="N3735">
        <v>2.9822222219999999</v>
      </c>
      <c r="O3735">
        <v>0</v>
      </c>
      <c r="P3735">
        <v>53</v>
      </c>
      <c r="Q3735">
        <v>0</v>
      </c>
      <c r="R3735">
        <v>0</v>
      </c>
      <c r="S3735">
        <v>0</v>
      </c>
      <c r="T3735">
        <v>4</v>
      </c>
      <c r="U3735">
        <v>0</v>
      </c>
      <c r="V3735">
        <v>0</v>
      </c>
      <c r="W3735">
        <v>0</v>
      </c>
      <c r="X3735">
        <v>39.154569516776554</v>
      </c>
      <c r="Y3735">
        <v>0</v>
      </c>
      <c r="Z3735">
        <v>0</v>
      </c>
      <c r="AA3735">
        <v>0</v>
      </c>
      <c r="AB3735">
        <v>4.721476496216332</v>
      </c>
      <c r="AC3735">
        <v>0</v>
      </c>
      <c r="AD3735">
        <v>0</v>
      </c>
      <c r="AE3735">
        <v>43.876046012992887</v>
      </c>
    </row>
    <row r="3736" spans="1:31" x14ac:dyDescent="0.25">
      <c r="A3736">
        <v>1903265</v>
      </c>
      <c r="B3736">
        <v>1</v>
      </c>
      <c r="C3736" t="s">
        <v>81</v>
      </c>
      <c r="D3736" t="s">
        <v>120</v>
      </c>
      <c r="E3736" t="s">
        <v>140</v>
      </c>
      <c r="F3736" t="s">
        <v>10635</v>
      </c>
      <c r="G3736" t="s">
        <v>217</v>
      </c>
      <c r="H3736" t="s">
        <v>134</v>
      </c>
      <c r="I3736" t="s">
        <v>135</v>
      </c>
      <c r="J3736" t="s">
        <v>136</v>
      </c>
      <c r="K3736" t="s">
        <v>137</v>
      </c>
      <c r="L3736" t="s">
        <v>10636</v>
      </c>
      <c r="M3736" t="s">
        <v>10637</v>
      </c>
      <c r="N3736">
        <v>2.443888888</v>
      </c>
      <c r="O3736">
        <v>0</v>
      </c>
      <c r="P3736">
        <v>2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1.1990679260530401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1.1990679260530401</v>
      </c>
    </row>
    <row r="3737" spans="1:31" x14ac:dyDescent="0.25">
      <c r="A3737">
        <v>1903414</v>
      </c>
      <c r="B3737">
        <v>1</v>
      </c>
      <c r="C3737" t="s">
        <v>80</v>
      </c>
      <c r="D3737" t="s">
        <v>94</v>
      </c>
      <c r="E3737" t="s">
        <v>190</v>
      </c>
      <c r="F3737" t="s">
        <v>10638</v>
      </c>
      <c r="G3737" t="s">
        <v>156</v>
      </c>
      <c r="H3737" t="s">
        <v>157</v>
      </c>
      <c r="I3737" t="s">
        <v>135</v>
      </c>
      <c r="J3737" t="s">
        <v>136</v>
      </c>
      <c r="K3737" t="s">
        <v>137</v>
      </c>
      <c r="L3737" t="s">
        <v>10639</v>
      </c>
      <c r="M3737" t="s">
        <v>10640</v>
      </c>
      <c r="N3737">
        <v>1.1983333329999999</v>
      </c>
      <c r="O3737">
        <v>0</v>
      </c>
      <c r="P3737">
        <v>1124</v>
      </c>
      <c r="Q3737">
        <v>0</v>
      </c>
      <c r="R3737">
        <v>0</v>
      </c>
      <c r="S3737">
        <v>0</v>
      </c>
      <c r="T3737">
        <v>82</v>
      </c>
      <c r="U3737">
        <v>0</v>
      </c>
      <c r="V3737">
        <v>0</v>
      </c>
      <c r="W3737">
        <v>0</v>
      </c>
      <c r="X3737">
        <v>320.9440864667182</v>
      </c>
      <c r="Y3737">
        <v>0</v>
      </c>
      <c r="Z3737">
        <v>0</v>
      </c>
      <c r="AA3737">
        <v>0</v>
      </c>
      <c r="AB3737">
        <v>127.44709960334562</v>
      </c>
      <c r="AC3737">
        <v>0</v>
      </c>
      <c r="AD3737">
        <v>0</v>
      </c>
      <c r="AE3737">
        <v>448.39118607006384</v>
      </c>
    </row>
    <row r="3738" spans="1:31" x14ac:dyDescent="0.25">
      <c r="A3738">
        <v>1903222</v>
      </c>
      <c r="B3738">
        <v>1</v>
      </c>
      <c r="C3738" t="s">
        <v>80</v>
      </c>
      <c r="D3738" t="s">
        <v>104</v>
      </c>
      <c r="E3738" t="s">
        <v>220</v>
      </c>
      <c r="F3738" t="s">
        <v>10641</v>
      </c>
      <c r="G3738" t="s">
        <v>156</v>
      </c>
      <c r="H3738" t="s">
        <v>157</v>
      </c>
      <c r="I3738" t="s">
        <v>135</v>
      </c>
      <c r="J3738" t="s">
        <v>136</v>
      </c>
      <c r="K3738" t="s">
        <v>137</v>
      </c>
      <c r="L3738" t="s">
        <v>10642</v>
      </c>
      <c r="M3738" t="s">
        <v>10643</v>
      </c>
      <c r="N3738">
        <v>0.19500000000000001</v>
      </c>
      <c r="O3738">
        <v>2</v>
      </c>
      <c r="P3738">
        <v>645</v>
      </c>
      <c r="Q3738">
        <v>13</v>
      </c>
      <c r="R3738">
        <v>75</v>
      </c>
      <c r="S3738">
        <v>3</v>
      </c>
      <c r="T3738">
        <v>129</v>
      </c>
      <c r="U3738">
        <v>3</v>
      </c>
      <c r="V3738">
        <v>0</v>
      </c>
      <c r="W3738">
        <v>9.5142954581133338E-2</v>
      </c>
      <c r="X3738">
        <v>27.575446671403721</v>
      </c>
      <c r="Y3738">
        <v>2.8376804285647994</v>
      </c>
      <c r="Z3738">
        <v>7.3409236708231909</v>
      </c>
      <c r="AA3738">
        <v>1.2802773342815934</v>
      </c>
      <c r="AB3738">
        <v>17.626470513489636</v>
      </c>
      <c r="AC3738">
        <v>15.970775827062308</v>
      </c>
      <c r="AD3738">
        <v>0</v>
      </c>
      <c r="AE3738">
        <v>72.726717400206383</v>
      </c>
    </row>
    <row r="3739" spans="1:31" x14ac:dyDescent="0.25">
      <c r="A3739">
        <v>1903122</v>
      </c>
      <c r="B3739">
        <v>1</v>
      </c>
      <c r="C3739" t="s">
        <v>80</v>
      </c>
      <c r="D3739" t="s">
        <v>101</v>
      </c>
      <c r="E3739" t="s">
        <v>131</v>
      </c>
      <c r="F3739" t="s">
        <v>10644</v>
      </c>
      <c r="G3739" t="s">
        <v>283</v>
      </c>
      <c r="H3739" t="s">
        <v>134</v>
      </c>
      <c r="I3739" t="s">
        <v>135</v>
      </c>
      <c r="J3739" t="s">
        <v>136</v>
      </c>
      <c r="K3739" t="s">
        <v>137</v>
      </c>
      <c r="L3739" t="s">
        <v>10645</v>
      </c>
      <c r="M3739" t="s">
        <v>10646</v>
      </c>
      <c r="N3739">
        <v>2.0394444439999999</v>
      </c>
      <c r="O3739">
        <v>0</v>
      </c>
      <c r="P3739">
        <v>140</v>
      </c>
      <c r="Q3739">
        <v>0</v>
      </c>
      <c r="R3739">
        <v>0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64.110608960447607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64.110608960447607</v>
      </c>
    </row>
    <row r="3740" spans="1:31" x14ac:dyDescent="0.25">
      <c r="A3740">
        <v>1903534</v>
      </c>
      <c r="B3740">
        <v>1</v>
      </c>
      <c r="C3740" t="s">
        <v>80</v>
      </c>
      <c r="D3740" t="s">
        <v>83</v>
      </c>
      <c r="E3740" t="s">
        <v>140</v>
      </c>
      <c r="F3740" t="s">
        <v>10647</v>
      </c>
      <c r="G3740" t="s">
        <v>342</v>
      </c>
      <c r="H3740" t="s">
        <v>134</v>
      </c>
      <c r="I3740" t="s">
        <v>135</v>
      </c>
      <c r="J3740" t="s">
        <v>136</v>
      </c>
      <c r="K3740" t="s">
        <v>137</v>
      </c>
      <c r="L3740" t="s">
        <v>10648</v>
      </c>
      <c r="M3740" t="s">
        <v>10649</v>
      </c>
      <c r="N3740">
        <v>1.8233333329999999</v>
      </c>
      <c r="O3740">
        <v>0</v>
      </c>
      <c r="P3740">
        <v>2</v>
      </c>
      <c r="Q3740">
        <v>0</v>
      </c>
      <c r="R3740">
        <v>0</v>
      </c>
      <c r="S3740">
        <v>0</v>
      </c>
      <c r="T3740">
        <v>1</v>
      </c>
      <c r="U3740">
        <v>0</v>
      </c>
      <c r="V3740">
        <v>0</v>
      </c>
      <c r="W3740">
        <v>0</v>
      </c>
      <c r="X3740">
        <v>1.2067779354861878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1.2067779354861878</v>
      </c>
    </row>
    <row r="3741" spans="1:31" x14ac:dyDescent="0.25">
      <c r="A3741">
        <v>1903769</v>
      </c>
      <c r="B3741">
        <v>1</v>
      </c>
      <c r="C3741" t="s">
        <v>80</v>
      </c>
      <c r="D3741" t="s">
        <v>107</v>
      </c>
      <c r="E3741" t="s">
        <v>140</v>
      </c>
      <c r="F3741" t="s">
        <v>10650</v>
      </c>
      <c r="G3741" t="s">
        <v>146</v>
      </c>
      <c r="H3741" t="s">
        <v>134</v>
      </c>
      <c r="I3741" t="s">
        <v>135</v>
      </c>
      <c r="J3741" t="s">
        <v>136</v>
      </c>
      <c r="K3741" t="s">
        <v>137</v>
      </c>
      <c r="L3741" t="s">
        <v>10651</v>
      </c>
      <c r="M3741" t="s">
        <v>10652</v>
      </c>
      <c r="N3741">
        <v>3.6541666660000001</v>
      </c>
      <c r="O3741">
        <v>0</v>
      </c>
      <c r="P3741">
        <v>9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10.064694817401918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10.064694817401918</v>
      </c>
    </row>
    <row r="3742" spans="1:31" x14ac:dyDescent="0.25">
      <c r="A3742">
        <v>1903477</v>
      </c>
      <c r="B3742">
        <v>1</v>
      </c>
      <c r="C3742" t="s">
        <v>80</v>
      </c>
      <c r="D3742" t="s">
        <v>88</v>
      </c>
      <c r="E3742" t="s">
        <v>140</v>
      </c>
      <c r="F3742" t="s">
        <v>10653</v>
      </c>
      <c r="G3742" t="s">
        <v>342</v>
      </c>
      <c r="H3742" t="s">
        <v>134</v>
      </c>
      <c r="I3742" t="s">
        <v>135</v>
      </c>
      <c r="J3742" t="s">
        <v>136</v>
      </c>
      <c r="K3742" t="s">
        <v>137</v>
      </c>
      <c r="L3742" t="s">
        <v>10654</v>
      </c>
      <c r="M3742" t="s">
        <v>10655</v>
      </c>
      <c r="N3742">
        <v>4.7230555550000002</v>
      </c>
      <c r="O3742">
        <v>0</v>
      </c>
      <c r="P3742">
        <v>2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0.28261932362315723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0.28261932362315723</v>
      </c>
    </row>
    <row r="3743" spans="1:31" x14ac:dyDescent="0.25">
      <c r="A3743">
        <v>1903065</v>
      </c>
      <c r="B3743">
        <v>1</v>
      </c>
      <c r="C3743" t="s">
        <v>80</v>
      </c>
      <c r="D3743" t="s">
        <v>82</v>
      </c>
      <c r="E3743" t="s">
        <v>154</v>
      </c>
      <c r="F3743" t="s">
        <v>10656</v>
      </c>
      <c r="G3743" t="s">
        <v>604</v>
      </c>
      <c r="H3743" t="s">
        <v>157</v>
      </c>
      <c r="I3743" t="s">
        <v>222</v>
      </c>
      <c r="J3743" t="s">
        <v>136</v>
      </c>
      <c r="K3743" t="s">
        <v>203</v>
      </c>
      <c r="L3743" t="s">
        <v>10657</v>
      </c>
      <c r="M3743" t="s">
        <v>10658</v>
      </c>
      <c r="N3743">
        <v>1.8611111E-2</v>
      </c>
      <c r="O3743">
        <v>0</v>
      </c>
      <c r="P3743">
        <v>4622</v>
      </c>
      <c r="Q3743">
        <v>0</v>
      </c>
      <c r="R3743">
        <v>0</v>
      </c>
      <c r="S3743">
        <v>0</v>
      </c>
      <c r="T3743">
        <v>470</v>
      </c>
      <c r="U3743">
        <v>0</v>
      </c>
      <c r="V3743">
        <v>1</v>
      </c>
      <c r="W3743">
        <v>0</v>
      </c>
      <c r="X3743">
        <v>17.505570549941343</v>
      </c>
      <c r="Y3743">
        <v>0</v>
      </c>
      <c r="Z3743">
        <v>0</v>
      </c>
      <c r="AA3743">
        <v>0</v>
      </c>
      <c r="AB3743">
        <v>4.2873965984924496</v>
      </c>
      <c r="AC3743">
        <v>0</v>
      </c>
      <c r="AD3743">
        <v>4.7598567787127496E-2</v>
      </c>
      <c r="AE3743">
        <v>21.840565716220919</v>
      </c>
    </row>
    <row r="3744" spans="1:31" x14ac:dyDescent="0.25">
      <c r="A3744">
        <v>1903729</v>
      </c>
      <c r="B3744">
        <v>1</v>
      </c>
      <c r="C3744" t="s">
        <v>81</v>
      </c>
      <c r="D3744" t="s">
        <v>128</v>
      </c>
      <c r="E3744" t="s">
        <v>140</v>
      </c>
      <c r="F3744" t="s">
        <v>10659</v>
      </c>
      <c r="G3744" t="s">
        <v>146</v>
      </c>
      <c r="H3744" t="s">
        <v>134</v>
      </c>
      <c r="I3744" t="s">
        <v>135</v>
      </c>
      <c r="J3744" t="s">
        <v>136</v>
      </c>
      <c r="K3744" t="s">
        <v>137</v>
      </c>
      <c r="L3744" t="s">
        <v>10660</v>
      </c>
      <c r="M3744" t="s">
        <v>10661</v>
      </c>
      <c r="N3744">
        <v>7.0777777769999997</v>
      </c>
      <c r="O3744">
        <v>0</v>
      </c>
      <c r="P3744">
        <v>10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18.317237064460073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18.317237064460073</v>
      </c>
    </row>
    <row r="3745" spans="1:31" x14ac:dyDescent="0.25">
      <c r="A3745">
        <v>1903443</v>
      </c>
      <c r="B3745">
        <v>1</v>
      </c>
      <c r="C3745" t="s">
        <v>81</v>
      </c>
      <c r="D3745" t="s">
        <v>119</v>
      </c>
      <c r="E3745" t="s">
        <v>154</v>
      </c>
      <c r="F3745" t="s">
        <v>10662</v>
      </c>
      <c r="G3745" t="s">
        <v>156</v>
      </c>
      <c r="H3745" t="s">
        <v>157</v>
      </c>
      <c r="I3745" t="s">
        <v>222</v>
      </c>
      <c r="J3745" t="s">
        <v>136</v>
      </c>
      <c r="K3745" t="s">
        <v>137</v>
      </c>
      <c r="L3745" t="s">
        <v>10663</v>
      </c>
      <c r="M3745" t="s">
        <v>10664</v>
      </c>
      <c r="N3745">
        <v>1.7222221999999999E-2</v>
      </c>
      <c r="O3745">
        <v>0</v>
      </c>
      <c r="P3745">
        <v>1498</v>
      </c>
      <c r="Q3745">
        <v>92</v>
      </c>
      <c r="R3745">
        <v>339</v>
      </c>
      <c r="S3745">
        <v>2</v>
      </c>
      <c r="T3745">
        <v>67</v>
      </c>
      <c r="U3745">
        <v>0</v>
      </c>
      <c r="V3745">
        <v>0</v>
      </c>
      <c r="W3745">
        <v>0</v>
      </c>
      <c r="X3745">
        <v>4.8786097623124407</v>
      </c>
      <c r="Y3745">
        <v>18.721870196927121</v>
      </c>
      <c r="Z3745">
        <v>44.599961507126913</v>
      </c>
      <c r="AA3745">
        <v>0.12371904723360222</v>
      </c>
      <c r="AB3745">
        <v>0.70996057764277543</v>
      </c>
      <c r="AC3745">
        <v>0</v>
      </c>
      <c r="AD3745">
        <v>0</v>
      </c>
      <c r="AE3745">
        <v>69.034121091242852</v>
      </c>
    </row>
    <row r="3746" spans="1:31" x14ac:dyDescent="0.25">
      <c r="A3746">
        <v>1903420</v>
      </c>
      <c r="B3746">
        <v>1</v>
      </c>
      <c r="C3746" t="s">
        <v>81</v>
      </c>
      <c r="D3746" t="s">
        <v>124</v>
      </c>
      <c r="E3746" t="s">
        <v>131</v>
      </c>
      <c r="F3746" t="s">
        <v>10665</v>
      </c>
      <c r="G3746" t="s">
        <v>133</v>
      </c>
      <c r="H3746" t="s">
        <v>134</v>
      </c>
      <c r="I3746" t="s">
        <v>135</v>
      </c>
      <c r="J3746" t="s">
        <v>136</v>
      </c>
      <c r="K3746" t="s">
        <v>137</v>
      </c>
      <c r="L3746" t="s">
        <v>10666</v>
      </c>
      <c r="M3746" t="s">
        <v>10667</v>
      </c>
      <c r="N3746">
        <v>3.3219444440000001</v>
      </c>
      <c r="O3746">
        <v>0</v>
      </c>
      <c r="P3746">
        <v>19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17.255678552154379</v>
      </c>
      <c r="Y3746">
        <v>0</v>
      </c>
      <c r="Z3746">
        <v>0</v>
      </c>
      <c r="AA3746">
        <v>0</v>
      </c>
      <c r="AB3746">
        <v>8.1425770816294722</v>
      </c>
      <c r="AC3746">
        <v>0</v>
      </c>
      <c r="AD3746">
        <v>0</v>
      </c>
      <c r="AE3746">
        <v>25.398255633783851</v>
      </c>
    </row>
    <row r="3747" spans="1:31" x14ac:dyDescent="0.25">
      <c r="A3747">
        <v>1903735</v>
      </c>
      <c r="B3747">
        <v>1</v>
      </c>
      <c r="C3747" t="s">
        <v>80</v>
      </c>
      <c r="D3747" t="s">
        <v>111</v>
      </c>
      <c r="E3747" t="s">
        <v>160</v>
      </c>
      <c r="F3747" t="s">
        <v>10668</v>
      </c>
      <c r="G3747" t="s">
        <v>162</v>
      </c>
      <c r="H3747" t="s">
        <v>134</v>
      </c>
      <c r="I3747" t="s">
        <v>135</v>
      </c>
      <c r="J3747" t="s">
        <v>136</v>
      </c>
      <c r="K3747" t="s">
        <v>137</v>
      </c>
      <c r="L3747" t="s">
        <v>10669</v>
      </c>
      <c r="M3747" t="s">
        <v>10670</v>
      </c>
      <c r="N3747">
        <v>1.1002777770000001</v>
      </c>
      <c r="O3747">
        <v>0</v>
      </c>
      <c r="P3747">
        <v>199</v>
      </c>
      <c r="Q3747">
        <v>0</v>
      </c>
      <c r="R3747">
        <v>0</v>
      </c>
      <c r="S3747">
        <v>0</v>
      </c>
      <c r="T3747">
        <v>46</v>
      </c>
      <c r="U3747">
        <v>0</v>
      </c>
      <c r="V3747">
        <v>0</v>
      </c>
      <c r="W3747">
        <v>0</v>
      </c>
      <c r="X3747">
        <v>83.42432954273859</v>
      </c>
      <c r="Y3747">
        <v>0</v>
      </c>
      <c r="Z3747">
        <v>0</v>
      </c>
      <c r="AA3747">
        <v>0</v>
      </c>
      <c r="AB3747">
        <v>45.897436459049651</v>
      </c>
      <c r="AC3747">
        <v>0</v>
      </c>
      <c r="AD3747">
        <v>0</v>
      </c>
      <c r="AE3747">
        <v>129.32176600178823</v>
      </c>
    </row>
    <row r="3748" spans="1:31" x14ac:dyDescent="0.25">
      <c r="A3748">
        <v>1903589</v>
      </c>
      <c r="B3748">
        <v>1</v>
      </c>
      <c r="C3748" t="s">
        <v>80</v>
      </c>
      <c r="D3748" t="s">
        <v>100</v>
      </c>
      <c r="E3748" t="s">
        <v>131</v>
      </c>
      <c r="F3748" t="s">
        <v>10671</v>
      </c>
      <c r="G3748" t="s">
        <v>133</v>
      </c>
      <c r="H3748" t="s">
        <v>134</v>
      </c>
      <c r="I3748" t="s">
        <v>135</v>
      </c>
      <c r="J3748" t="s">
        <v>136</v>
      </c>
      <c r="K3748" t="s">
        <v>137</v>
      </c>
      <c r="L3748" t="s">
        <v>10672</v>
      </c>
      <c r="M3748" t="s">
        <v>10673</v>
      </c>
      <c r="N3748">
        <v>3.0638888880000001</v>
      </c>
      <c r="O3748">
        <v>0</v>
      </c>
      <c r="P3748">
        <v>2</v>
      </c>
      <c r="Q3748">
        <v>0</v>
      </c>
      <c r="R3748">
        <v>5</v>
      </c>
      <c r="S3748">
        <v>0</v>
      </c>
      <c r="T3748">
        <v>1</v>
      </c>
      <c r="U3748">
        <v>0</v>
      </c>
      <c r="V3748">
        <v>0</v>
      </c>
      <c r="W3748">
        <v>0</v>
      </c>
      <c r="X3748">
        <v>2.6968135031364953</v>
      </c>
      <c r="Y3748">
        <v>0</v>
      </c>
      <c r="Z3748">
        <v>6.7461687414097895</v>
      </c>
      <c r="AA3748">
        <v>0</v>
      </c>
      <c r="AB3748">
        <v>1.3115871349566222</v>
      </c>
      <c r="AC3748">
        <v>0</v>
      </c>
      <c r="AD3748">
        <v>0</v>
      </c>
      <c r="AE3748">
        <v>10.754569379502907</v>
      </c>
    </row>
    <row r="3749" spans="1:31" x14ac:dyDescent="0.25">
      <c r="A3749">
        <v>1903712</v>
      </c>
      <c r="B3749">
        <v>1</v>
      </c>
      <c r="C3749" t="s">
        <v>80</v>
      </c>
      <c r="D3749" t="s">
        <v>106</v>
      </c>
      <c r="E3749" t="s">
        <v>131</v>
      </c>
      <c r="F3749" t="s">
        <v>9920</v>
      </c>
      <c r="G3749" t="s">
        <v>133</v>
      </c>
      <c r="H3749" t="s">
        <v>134</v>
      </c>
      <c r="I3749" t="s">
        <v>135</v>
      </c>
      <c r="J3749" t="s">
        <v>136</v>
      </c>
      <c r="K3749" t="s">
        <v>137</v>
      </c>
      <c r="L3749" t="s">
        <v>10674</v>
      </c>
      <c r="M3749" t="s">
        <v>10675</v>
      </c>
      <c r="N3749">
        <v>1.656666666</v>
      </c>
      <c r="O3749">
        <v>0</v>
      </c>
      <c r="P3749">
        <v>0</v>
      </c>
      <c r="Q3749">
        <v>0</v>
      </c>
      <c r="R3749">
        <v>6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28.16543995399271</v>
      </c>
      <c r="AA3749">
        <v>0</v>
      </c>
      <c r="AB3749">
        <v>0</v>
      </c>
      <c r="AC3749">
        <v>0</v>
      </c>
      <c r="AD3749">
        <v>0</v>
      </c>
      <c r="AE3749">
        <v>28.16543995399271</v>
      </c>
    </row>
    <row r="3750" spans="1:31" x14ac:dyDescent="0.25">
      <c r="A3750">
        <v>1903466</v>
      </c>
      <c r="B3750">
        <v>1</v>
      </c>
      <c r="C3750" t="s">
        <v>81</v>
      </c>
      <c r="D3750" t="s">
        <v>115</v>
      </c>
      <c r="E3750" t="s">
        <v>131</v>
      </c>
      <c r="F3750" t="s">
        <v>10676</v>
      </c>
      <c r="G3750" t="s">
        <v>346</v>
      </c>
      <c r="H3750" t="s">
        <v>134</v>
      </c>
      <c r="I3750" t="s">
        <v>135</v>
      </c>
      <c r="J3750" t="s">
        <v>136</v>
      </c>
      <c r="K3750" t="s">
        <v>137</v>
      </c>
      <c r="L3750" t="s">
        <v>10677</v>
      </c>
      <c r="M3750" t="s">
        <v>10678</v>
      </c>
      <c r="N3750">
        <v>2.0205555550000001</v>
      </c>
      <c r="O3750">
        <v>0</v>
      </c>
      <c r="P3750">
        <v>15</v>
      </c>
      <c r="Q3750">
        <v>0</v>
      </c>
      <c r="R3750">
        <v>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3.1924097353354699</v>
      </c>
      <c r="Y3750">
        <v>0</v>
      </c>
      <c r="Z3750">
        <v>0.37312322488806365</v>
      </c>
      <c r="AA3750">
        <v>0</v>
      </c>
      <c r="AB3750">
        <v>0</v>
      </c>
      <c r="AC3750">
        <v>0</v>
      </c>
      <c r="AD3750">
        <v>0</v>
      </c>
      <c r="AE3750">
        <v>3.5655329602235337</v>
      </c>
    </row>
    <row r="3751" spans="1:31" x14ac:dyDescent="0.25">
      <c r="A3751">
        <v>1903048</v>
      </c>
      <c r="B3751">
        <v>1</v>
      </c>
      <c r="C3751" t="s">
        <v>80</v>
      </c>
      <c r="D3751" t="s">
        <v>96</v>
      </c>
      <c r="E3751" t="s">
        <v>140</v>
      </c>
      <c r="F3751" t="s">
        <v>10679</v>
      </c>
      <c r="G3751" t="s">
        <v>342</v>
      </c>
      <c r="H3751" t="s">
        <v>134</v>
      </c>
      <c r="I3751" t="s">
        <v>135</v>
      </c>
      <c r="J3751" t="s">
        <v>136</v>
      </c>
      <c r="K3751" t="s">
        <v>137</v>
      </c>
      <c r="L3751" t="s">
        <v>10680</v>
      </c>
      <c r="M3751" t="s">
        <v>10681</v>
      </c>
      <c r="N3751">
        <v>0.25916666599999999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0.23170304057456251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0.23170304057456251</v>
      </c>
    </row>
    <row r="3752" spans="1:31" x14ac:dyDescent="0.25">
      <c r="A3752">
        <v>1903689</v>
      </c>
      <c r="B3752">
        <v>1</v>
      </c>
      <c r="C3752" t="s">
        <v>80</v>
      </c>
      <c r="D3752" t="s">
        <v>95</v>
      </c>
      <c r="E3752" t="s">
        <v>140</v>
      </c>
      <c r="F3752" t="s">
        <v>10682</v>
      </c>
      <c r="G3752" t="s">
        <v>217</v>
      </c>
      <c r="H3752" t="s">
        <v>134</v>
      </c>
      <c r="I3752" t="s">
        <v>135</v>
      </c>
      <c r="J3752" t="s">
        <v>136</v>
      </c>
      <c r="K3752" t="s">
        <v>137</v>
      </c>
      <c r="L3752" t="s">
        <v>10683</v>
      </c>
      <c r="M3752" t="s">
        <v>10684</v>
      </c>
      <c r="N3752">
        <v>1.2805555550000001</v>
      </c>
      <c r="O3752">
        <v>0</v>
      </c>
      <c r="P3752">
        <v>11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4.7380814389301271</v>
      </c>
      <c r="Y3752">
        <v>0</v>
      </c>
      <c r="Z3752">
        <v>0</v>
      </c>
      <c r="AA3752">
        <v>0</v>
      </c>
      <c r="AB3752">
        <v>10.202211981016179</v>
      </c>
      <c r="AC3752">
        <v>0</v>
      </c>
      <c r="AD3752">
        <v>0</v>
      </c>
      <c r="AE3752">
        <v>14.940293419946306</v>
      </c>
    </row>
    <row r="3753" spans="1:31" x14ac:dyDescent="0.25">
      <c r="A3753">
        <v>1903297</v>
      </c>
      <c r="B3753">
        <v>1</v>
      </c>
      <c r="C3753" t="s">
        <v>80</v>
      </c>
      <c r="D3753" t="s">
        <v>99</v>
      </c>
      <c r="E3753" t="s">
        <v>131</v>
      </c>
      <c r="F3753" t="s">
        <v>378</v>
      </c>
      <c r="G3753" t="s">
        <v>291</v>
      </c>
      <c r="H3753" t="s">
        <v>134</v>
      </c>
      <c r="I3753" t="s">
        <v>135</v>
      </c>
      <c r="J3753" t="s">
        <v>136</v>
      </c>
      <c r="K3753" t="s">
        <v>137</v>
      </c>
      <c r="L3753" t="s">
        <v>10685</v>
      </c>
      <c r="M3753" t="s">
        <v>10686</v>
      </c>
      <c r="N3753">
        <v>5.358055555</v>
      </c>
      <c r="O3753">
        <v>0</v>
      </c>
      <c r="P3753">
        <v>128</v>
      </c>
      <c r="Q3753">
        <v>0</v>
      </c>
      <c r="R3753">
        <v>0</v>
      </c>
      <c r="S3753">
        <v>0</v>
      </c>
      <c r="T3753">
        <v>23</v>
      </c>
      <c r="U3753">
        <v>0</v>
      </c>
      <c r="V3753">
        <v>0</v>
      </c>
      <c r="W3753">
        <v>0</v>
      </c>
      <c r="X3753">
        <v>210.06224179543074</v>
      </c>
      <c r="Y3753">
        <v>0</v>
      </c>
      <c r="Z3753">
        <v>0</v>
      </c>
      <c r="AA3753">
        <v>0</v>
      </c>
      <c r="AB3753">
        <v>117.22404810749875</v>
      </c>
      <c r="AC3753">
        <v>0</v>
      </c>
      <c r="AD3753">
        <v>0</v>
      </c>
      <c r="AE3753">
        <v>327.28628990292947</v>
      </c>
    </row>
    <row r="3754" spans="1:31" x14ac:dyDescent="0.25">
      <c r="A3754">
        <v>1903105</v>
      </c>
      <c r="B3754">
        <v>1</v>
      </c>
      <c r="C3754" t="s">
        <v>80</v>
      </c>
      <c r="D3754" t="s">
        <v>107</v>
      </c>
      <c r="E3754" t="s">
        <v>154</v>
      </c>
      <c r="F3754" t="s">
        <v>2212</v>
      </c>
      <c r="G3754" t="s">
        <v>156</v>
      </c>
      <c r="H3754" t="s">
        <v>157</v>
      </c>
      <c r="I3754" t="s">
        <v>135</v>
      </c>
      <c r="J3754" t="s">
        <v>136</v>
      </c>
      <c r="K3754" t="s">
        <v>137</v>
      </c>
      <c r="L3754" t="s">
        <v>10687</v>
      </c>
      <c r="M3754" t="s">
        <v>10688</v>
      </c>
      <c r="N3754">
        <v>0.76277777700000005</v>
      </c>
      <c r="O3754">
        <v>0</v>
      </c>
      <c r="P3754">
        <v>7269</v>
      </c>
      <c r="Q3754">
        <v>1</v>
      </c>
      <c r="R3754">
        <v>5</v>
      </c>
      <c r="S3754">
        <v>2</v>
      </c>
      <c r="T3754">
        <v>893</v>
      </c>
      <c r="U3754">
        <v>1</v>
      </c>
      <c r="V3754">
        <v>2</v>
      </c>
      <c r="W3754">
        <v>0</v>
      </c>
      <c r="X3754">
        <v>1516.3486745864018</v>
      </c>
      <c r="Y3754">
        <v>1.7288869517861889</v>
      </c>
      <c r="Z3754">
        <v>14.597692299766985</v>
      </c>
      <c r="AA3754">
        <v>9.805865364408934</v>
      </c>
      <c r="AB3754">
        <v>589.85341558660127</v>
      </c>
      <c r="AC3754">
        <v>24.978376617472119</v>
      </c>
      <c r="AD3754">
        <v>6.5763696989747089</v>
      </c>
      <c r="AE3754">
        <v>2163.8892811054116</v>
      </c>
    </row>
    <row r="3755" spans="1:31" x14ac:dyDescent="0.25">
      <c r="A3755">
        <v>1903111</v>
      </c>
      <c r="B3755">
        <v>1</v>
      </c>
      <c r="C3755" t="s">
        <v>81</v>
      </c>
      <c r="D3755" t="s">
        <v>112</v>
      </c>
      <c r="E3755" t="s">
        <v>190</v>
      </c>
      <c r="F3755" t="s">
        <v>7761</v>
      </c>
      <c r="G3755" t="s">
        <v>241</v>
      </c>
      <c r="H3755" t="s">
        <v>157</v>
      </c>
      <c r="I3755" t="s">
        <v>135</v>
      </c>
      <c r="J3755" t="s">
        <v>136</v>
      </c>
      <c r="K3755" t="s">
        <v>137</v>
      </c>
      <c r="L3755" t="s">
        <v>10689</v>
      </c>
      <c r="M3755" t="s">
        <v>10690</v>
      </c>
      <c r="N3755">
        <v>1.621388888</v>
      </c>
      <c r="O3755">
        <v>0</v>
      </c>
      <c r="P3755">
        <v>10</v>
      </c>
      <c r="Q3755">
        <v>18</v>
      </c>
      <c r="R3755">
        <v>8</v>
      </c>
      <c r="S3755">
        <v>2</v>
      </c>
      <c r="T3755">
        <v>0</v>
      </c>
      <c r="U3755">
        <v>0</v>
      </c>
      <c r="V3755">
        <v>0</v>
      </c>
      <c r="W3755">
        <v>0</v>
      </c>
      <c r="X3755">
        <v>1.4703098085612321</v>
      </c>
      <c r="Y3755">
        <v>114.27936707830231</v>
      </c>
      <c r="Z3755">
        <v>35.004656508552209</v>
      </c>
      <c r="AA3755">
        <v>7.8960249092440051</v>
      </c>
      <c r="AB3755">
        <v>0</v>
      </c>
      <c r="AC3755">
        <v>0</v>
      </c>
      <c r="AD3755">
        <v>0</v>
      </c>
      <c r="AE3755">
        <v>158.65035830465976</v>
      </c>
    </row>
    <row r="3756" spans="1:31" x14ac:dyDescent="0.25">
      <c r="A3756">
        <v>1903752</v>
      </c>
      <c r="B3756">
        <v>1</v>
      </c>
      <c r="C3756" t="s">
        <v>81</v>
      </c>
      <c r="D3756" t="s">
        <v>115</v>
      </c>
      <c r="E3756" t="s">
        <v>140</v>
      </c>
      <c r="F3756" t="s">
        <v>10691</v>
      </c>
      <c r="G3756" t="s">
        <v>217</v>
      </c>
      <c r="H3756" t="s">
        <v>134</v>
      </c>
      <c r="I3756" t="s">
        <v>135</v>
      </c>
      <c r="J3756" t="s">
        <v>136</v>
      </c>
      <c r="K3756" t="s">
        <v>137</v>
      </c>
      <c r="L3756" t="s">
        <v>10692</v>
      </c>
      <c r="M3756" t="s">
        <v>10693</v>
      </c>
      <c r="N3756">
        <v>2.2483333330000002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0.16548460006461002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0.16548460006461002</v>
      </c>
    </row>
    <row r="3757" spans="1:31" x14ac:dyDescent="0.25">
      <c r="A3757">
        <v>1903652</v>
      </c>
      <c r="B3757">
        <v>1</v>
      </c>
      <c r="C3757" t="s">
        <v>80</v>
      </c>
      <c r="D3757" t="s">
        <v>105</v>
      </c>
      <c r="E3757" t="s">
        <v>131</v>
      </c>
      <c r="F3757" t="s">
        <v>10694</v>
      </c>
      <c r="G3757" t="s">
        <v>133</v>
      </c>
      <c r="H3757" t="s">
        <v>134</v>
      </c>
      <c r="I3757" t="s">
        <v>135</v>
      </c>
      <c r="J3757" t="s">
        <v>136</v>
      </c>
      <c r="K3757" t="s">
        <v>137</v>
      </c>
      <c r="L3757" t="s">
        <v>10695</v>
      </c>
      <c r="M3757" t="s">
        <v>10696</v>
      </c>
      <c r="N3757">
        <v>1.359722222</v>
      </c>
      <c r="O3757">
        <v>0</v>
      </c>
      <c r="P3757">
        <v>73</v>
      </c>
      <c r="Q3757">
        <v>0</v>
      </c>
      <c r="R3757">
        <v>0</v>
      </c>
      <c r="S3757">
        <v>0</v>
      </c>
      <c r="T3757">
        <v>4</v>
      </c>
      <c r="U3757">
        <v>0</v>
      </c>
      <c r="V3757">
        <v>0</v>
      </c>
      <c r="W3757">
        <v>0</v>
      </c>
      <c r="X3757">
        <v>32.181587141261225</v>
      </c>
      <c r="Y3757">
        <v>0</v>
      </c>
      <c r="Z3757">
        <v>0</v>
      </c>
      <c r="AA3757">
        <v>0</v>
      </c>
      <c r="AB3757">
        <v>1.5580010674601956</v>
      </c>
      <c r="AC3757">
        <v>0</v>
      </c>
      <c r="AD3757">
        <v>0</v>
      </c>
      <c r="AE3757">
        <v>33.739588208721422</v>
      </c>
    </row>
    <row r="3758" spans="1:31" x14ac:dyDescent="0.25">
      <c r="A3758">
        <v>1903503</v>
      </c>
      <c r="B3758">
        <v>1</v>
      </c>
      <c r="C3758" t="s">
        <v>80</v>
      </c>
      <c r="D3758" t="s">
        <v>106</v>
      </c>
      <c r="E3758" t="s">
        <v>154</v>
      </c>
      <c r="F3758" t="s">
        <v>3346</v>
      </c>
      <c r="G3758" t="s">
        <v>156</v>
      </c>
      <c r="H3758" t="s">
        <v>157</v>
      </c>
      <c r="I3758" t="s">
        <v>135</v>
      </c>
      <c r="J3758" t="s">
        <v>136</v>
      </c>
      <c r="K3758" t="s">
        <v>137</v>
      </c>
      <c r="L3758" t="s">
        <v>10697</v>
      </c>
      <c r="M3758" t="s">
        <v>10698</v>
      </c>
      <c r="N3758">
        <v>0.24722222199999999</v>
      </c>
      <c r="O3758">
        <v>0</v>
      </c>
      <c r="P3758">
        <v>2</v>
      </c>
      <c r="Q3758">
        <v>51</v>
      </c>
      <c r="R3758">
        <v>202</v>
      </c>
      <c r="S3758">
        <v>13</v>
      </c>
      <c r="T3758">
        <v>32</v>
      </c>
      <c r="U3758">
        <v>0</v>
      </c>
      <c r="V3758">
        <v>0</v>
      </c>
      <c r="W3758">
        <v>0</v>
      </c>
      <c r="X3758">
        <v>0.43539249085767501</v>
      </c>
      <c r="Y3758">
        <v>148.74992716885649</v>
      </c>
      <c r="Z3758">
        <v>344.63682280165483</v>
      </c>
      <c r="AA3758">
        <v>28.832323762386601</v>
      </c>
      <c r="AB3758">
        <v>62.222026369122126</v>
      </c>
      <c r="AC3758">
        <v>0</v>
      </c>
      <c r="AD3758">
        <v>0</v>
      </c>
      <c r="AE3758">
        <v>584.87649259287775</v>
      </c>
    </row>
    <row r="3759" spans="1:31" x14ac:dyDescent="0.25">
      <c r="A3759">
        <v>1903257</v>
      </c>
      <c r="B3759">
        <v>1</v>
      </c>
      <c r="C3759" t="s">
        <v>80</v>
      </c>
      <c r="D3759" t="s">
        <v>99</v>
      </c>
      <c r="E3759" t="s">
        <v>140</v>
      </c>
      <c r="F3759" t="s">
        <v>10699</v>
      </c>
      <c r="G3759" t="s">
        <v>146</v>
      </c>
      <c r="H3759" t="s">
        <v>134</v>
      </c>
      <c r="I3759" t="s">
        <v>135</v>
      </c>
      <c r="J3759" t="s">
        <v>136</v>
      </c>
      <c r="K3759" t="s">
        <v>137</v>
      </c>
      <c r="L3759" t="s">
        <v>10700</v>
      </c>
      <c r="M3759" t="s">
        <v>10701</v>
      </c>
      <c r="N3759">
        <v>1.3258333330000001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0.34067975088790586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0.34067975088790586</v>
      </c>
    </row>
    <row r="3760" spans="1:31" x14ac:dyDescent="0.25">
      <c r="A3760">
        <v>1903672</v>
      </c>
      <c r="B3760">
        <v>1</v>
      </c>
      <c r="C3760" t="s">
        <v>80</v>
      </c>
      <c r="D3760" t="s">
        <v>84</v>
      </c>
      <c r="E3760" t="s">
        <v>220</v>
      </c>
      <c r="F3760" t="s">
        <v>10702</v>
      </c>
      <c r="G3760" t="s">
        <v>156</v>
      </c>
      <c r="H3760" t="s">
        <v>157</v>
      </c>
      <c r="I3760" t="s">
        <v>135</v>
      </c>
      <c r="J3760" t="s">
        <v>136</v>
      </c>
      <c r="K3760" t="s">
        <v>137</v>
      </c>
      <c r="L3760" t="s">
        <v>10703</v>
      </c>
      <c r="M3760" t="s">
        <v>10704</v>
      </c>
      <c r="N3760">
        <v>0.166944444</v>
      </c>
      <c r="O3760">
        <v>6</v>
      </c>
      <c r="P3760">
        <v>1180</v>
      </c>
      <c r="Q3760">
        <v>13</v>
      </c>
      <c r="R3760">
        <v>261</v>
      </c>
      <c r="S3760">
        <v>26</v>
      </c>
      <c r="T3760">
        <v>173</v>
      </c>
      <c r="U3760">
        <v>1</v>
      </c>
      <c r="V3760">
        <v>0</v>
      </c>
      <c r="W3760">
        <v>1.2770587193259</v>
      </c>
      <c r="X3760">
        <v>73.113110475366597</v>
      </c>
      <c r="Y3760">
        <v>6.7694154031304938</v>
      </c>
      <c r="Z3760">
        <v>30.544691326809161</v>
      </c>
      <c r="AA3760">
        <v>46.860952504576559</v>
      </c>
      <c r="AB3760">
        <v>36.222687919499755</v>
      </c>
      <c r="AC3760">
        <v>18.095133732223019</v>
      </c>
      <c r="AD3760">
        <v>0</v>
      </c>
      <c r="AE3760">
        <v>212.88305008093147</v>
      </c>
    </row>
    <row r="3761" spans="1:31" x14ac:dyDescent="0.25">
      <c r="A3761">
        <v>1903174</v>
      </c>
      <c r="B3761">
        <v>1</v>
      </c>
      <c r="C3761" t="s">
        <v>80</v>
      </c>
      <c r="D3761" t="s">
        <v>96</v>
      </c>
      <c r="E3761" t="s">
        <v>140</v>
      </c>
      <c r="F3761" t="s">
        <v>508</v>
      </c>
      <c r="G3761" t="s">
        <v>146</v>
      </c>
      <c r="H3761" t="s">
        <v>134</v>
      </c>
      <c r="I3761" t="s">
        <v>135</v>
      </c>
      <c r="J3761" t="s">
        <v>136</v>
      </c>
      <c r="K3761" t="s">
        <v>137</v>
      </c>
      <c r="L3761" t="s">
        <v>10705</v>
      </c>
      <c r="M3761" t="s">
        <v>10706</v>
      </c>
      <c r="N3761">
        <v>6.9016666659999997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5.5227384225851575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5.5227384225851575</v>
      </c>
    </row>
    <row r="3762" spans="1:31" x14ac:dyDescent="0.25">
      <c r="A3762">
        <v>1903337</v>
      </c>
      <c r="B3762">
        <v>1</v>
      </c>
      <c r="C3762" t="s">
        <v>80</v>
      </c>
      <c r="D3762" t="s">
        <v>85</v>
      </c>
      <c r="E3762" t="s">
        <v>149</v>
      </c>
      <c r="F3762" t="s">
        <v>10707</v>
      </c>
      <c r="G3762" t="s">
        <v>263</v>
      </c>
      <c r="H3762" t="s">
        <v>134</v>
      </c>
      <c r="I3762" t="s">
        <v>135</v>
      </c>
      <c r="J3762" t="s">
        <v>136</v>
      </c>
      <c r="K3762" t="s">
        <v>203</v>
      </c>
      <c r="L3762" t="s">
        <v>10708</v>
      </c>
      <c r="M3762" t="s">
        <v>10709</v>
      </c>
      <c r="N3762">
        <v>0.15</v>
      </c>
      <c r="O3762">
        <v>0</v>
      </c>
      <c r="P3762">
        <v>1101</v>
      </c>
      <c r="Q3762">
        <v>0</v>
      </c>
      <c r="R3762">
        <v>0</v>
      </c>
      <c r="S3762">
        <v>0</v>
      </c>
      <c r="T3762">
        <v>101</v>
      </c>
      <c r="U3762">
        <v>0</v>
      </c>
      <c r="V3762">
        <v>0</v>
      </c>
      <c r="W3762">
        <v>0</v>
      </c>
      <c r="X3762">
        <v>60.32850463999339</v>
      </c>
      <c r="Y3762">
        <v>0</v>
      </c>
      <c r="Z3762">
        <v>0</v>
      </c>
      <c r="AA3762">
        <v>0</v>
      </c>
      <c r="AB3762">
        <v>28.563877740454345</v>
      </c>
      <c r="AC3762">
        <v>0</v>
      </c>
      <c r="AD3762">
        <v>0</v>
      </c>
      <c r="AE3762">
        <v>88.892382380447742</v>
      </c>
    </row>
    <row r="3763" spans="1:31" x14ac:dyDescent="0.25">
      <c r="A3763">
        <v>1903692</v>
      </c>
      <c r="B3763">
        <v>1</v>
      </c>
      <c r="C3763" t="s">
        <v>81</v>
      </c>
      <c r="D3763" t="s">
        <v>125</v>
      </c>
      <c r="E3763" t="s">
        <v>140</v>
      </c>
      <c r="F3763" t="s">
        <v>10710</v>
      </c>
      <c r="G3763" t="s">
        <v>217</v>
      </c>
      <c r="H3763" t="s">
        <v>134</v>
      </c>
      <c r="I3763" t="s">
        <v>135</v>
      </c>
      <c r="J3763" t="s">
        <v>136</v>
      </c>
      <c r="K3763" t="s">
        <v>137</v>
      </c>
      <c r="L3763" t="s">
        <v>10711</v>
      </c>
      <c r="M3763" t="s">
        <v>10712</v>
      </c>
      <c r="N3763">
        <v>4.0441666659999997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0.84216549694818754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0.84216549694818754</v>
      </c>
    </row>
    <row r="3764" spans="1:31" x14ac:dyDescent="0.25">
      <c r="A3764">
        <v>1903294</v>
      </c>
      <c r="B3764">
        <v>1</v>
      </c>
      <c r="C3764" t="s">
        <v>80</v>
      </c>
      <c r="D3764" t="s">
        <v>90</v>
      </c>
      <c r="E3764" t="s">
        <v>140</v>
      </c>
      <c r="F3764" t="s">
        <v>10713</v>
      </c>
      <c r="G3764" t="s">
        <v>342</v>
      </c>
      <c r="H3764" t="s">
        <v>134</v>
      </c>
      <c r="I3764" t="s">
        <v>135</v>
      </c>
      <c r="J3764" t="s">
        <v>136</v>
      </c>
      <c r="K3764" t="s">
        <v>137</v>
      </c>
      <c r="L3764" t="s">
        <v>10714</v>
      </c>
      <c r="M3764" t="s">
        <v>10715</v>
      </c>
      <c r="N3764">
        <v>2.5102777770000002</v>
      </c>
      <c r="O3764">
        <v>0</v>
      </c>
      <c r="P3764">
        <v>5</v>
      </c>
      <c r="Q3764">
        <v>0</v>
      </c>
      <c r="R3764">
        <v>0</v>
      </c>
      <c r="S3764">
        <v>0</v>
      </c>
      <c r="T3764">
        <v>1</v>
      </c>
      <c r="U3764">
        <v>0</v>
      </c>
      <c r="V3764">
        <v>0</v>
      </c>
      <c r="W3764">
        <v>0</v>
      </c>
      <c r="X3764">
        <v>2.8638609315949877</v>
      </c>
      <c r="Y3764">
        <v>0</v>
      </c>
      <c r="Z3764">
        <v>0</v>
      </c>
      <c r="AA3764">
        <v>0</v>
      </c>
      <c r="AB3764">
        <v>2.3577837883600001E-3</v>
      </c>
      <c r="AC3764">
        <v>0</v>
      </c>
      <c r="AD3764">
        <v>0</v>
      </c>
      <c r="AE3764">
        <v>2.8662187153833476</v>
      </c>
    </row>
    <row r="3765" spans="1:31" x14ac:dyDescent="0.25">
      <c r="A3765">
        <v>1903772</v>
      </c>
      <c r="B3765">
        <v>1</v>
      </c>
      <c r="C3765" t="s">
        <v>80</v>
      </c>
      <c r="D3765" t="s">
        <v>105</v>
      </c>
      <c r="E3765" t="s">
        <v>220</v>
      </c>
      <c r="F3765" t="s">
        <v>10716</v>
      </c>
      <c r="G3765" t="s">
        <v>156</v>
      </c>
      <c r="H3765" t="s">
        <v>157</v>
      </c>
      <c r="I3765" t="s">
        <v>135</v>
      </c>
      <c r="J3765" t="s">
        <v>136</v>
      </c>
      <c r="K3765" t="s">
        <v>137</v>
      </c>
      <c r="L3765" t="s">
        <v>10717</v>
      </c>
      <c r="M3765" t="s">
        <v>10718</v>
      </c>
      <c r="N3765">
        <v>0.48944444399999998</v>
      </c>
      <c r="O3765">
        <v>1</v>
      </c>
      <c r="P3765">
        <v>2222</v>
      </c>
      <c r="Q3765">
        <v>2</v>
      </c>
      <c r="R3765">
        <v>236</v>
      </c>
      <c r="S3765">
        <v>22</v>
      </c>
      <c r="T3765">
        <v>281</v>
      </c>
      <c r="U3765">
        <v>5</v>
      </c>
      <c r="V3765">
        <v>3</v>
      </c>
      <c r="W3765">
        <v>0.52995512673279999</v>
      </c>
      <c r="X3765">
        <v>329.83282590953547</v>
      </c>
      <c r="Y3765">
        <v>2.3305691829122694</v>
      </c>
      <c r="Z3765">
        <v>57.808331206101556</v>
      </c>
      <c r="AA3765">
        <v>75.881649317128421</v>
      </c>
      <c r="AB3765">
        <v>101.10986631498442</v>
      </c>
      <c r="AC3765">
        <v>147.70816096652851</v>
      </c>
      <c r="AD3765">
        <v>0.66506636705083344</v>
      </c>
      <c r="AE3765">
        <v>715.8664243909742</v>
      </c>
    </row>
    <row r="3766" spans="1:31" x14ac:dyDescent="0.25">
      <c r="A3766">
        <v>1903523</v>
      </c>
      <c r="B3766">
        <v>1</v>
      </c>
      <c r="C3766" t="s">
        <v>80</v>
      </c>
      <c r="D3766" t="s">
        <v>108</v>
      </c>
      <c r="E3766" t="s">
        <v>190</v>
      </c>
      <c r="F3766" t="s">
        <v>10719</v>
      </c>
      <c r="G3766" t="s">
        <v>241</v>
      </c>
      <c r="H3766" t="s">
        <v>157</v>
      </c>
      <c r="I3766" t="s">
        <v>135</v>
      </c>
      <c r="J3766" t="s">
        <v>136</v>
      </c>
      <c r="K3766" t="s">
        <v>137</v>
      </c>
      <c r="L3766" t="s">
        <v>10720</v>
      </c>
      <c r="M3766" t="s">
        <v>10721</v>
      </c>
      <c r="N3766">
        <v>2.1747222220000002</v>
      </c>
      <c r="O3766">
        <v>0</v>
      </c>
      <c r="P3766">
        <v>25</v>
      </c>
      <c r="Q3766">
        <v>0</v>
      </c>
      <c r="R3766">
        <v>9</v>
      </c>
      <c r="S3766">
        <v>0</v>
      </c>
      <c r="T3766">
        <v>3</v>
      </c>
      <c r="U3766">
        <v>0</v>
      </c>
      <c r="V3766">
        <v>0</v>
      </c>
      <c r="W3766">
        <v>0</v>
      </c>
      <c r="X3766">
        <v>16.179151657016366</v>
      </c>
      <c r="Y3766">
        <v>0</v>
      </c>
      <c r="Z3766">
        <v>78.471652322854297</v>
      </c>
      <c r="AA3766">
        <v>0</v>
      </c>
      <c r="AB3766">
        <v>23.629439297553947</v>
      </c>
      <c r="AC3766">
        <v>0</v>
      </c>
      <c r="AD3766">
        <v>0</v>
      </c>
      <c r="AE3766">
        <v>118.2802432774246</v>
      </c>
    </row>
    <row r="3767" spans="1:31" x14ac:dyDescent="0.25">
      <c r="A3767">
        <v>1903274</v>
      </c>
      <c r="B3767">
        <v>1</v>
      </c>
      <c r="C3767" t="s">
        <v>80</v>
      </c>
      <c r="D3767" t="s">
        <v>93</v>
      </c>
      <c r="E3767" t="s">
        <v>190</v>
      </c>
      <c r="F3767" t="s">
        <v>10722</v>
      </c>
      <c r="G3767" t="s">
        <v>241</v>
      </c>
      <c r="H3767" t="s">
        <v>157</v>
      </c>
      <c r="I3767" t="s">
        <v>135</v>
      </c>
      <c r="J3767" t="s">
        <v>136</v>
      </c>
      <c r="K3767" t="s">
        <v>137</v>
      </c>
      <c r="L3767" t="s">
        <v>10723</v>
      </c>
      <c r="M3767" t="s">
        <v>10724</v>
      </c>
      <c r="N3767">
        <v>1.778333333</v>
      </c>
      <c r="O3767">
        <v>0</v>
      </c>
      <c r="P3767">
        <v>31</v>
      </c>
      <c r="Q3767">
        <v>0</v>
      </c>
      <c r="R3767">
        <v>57</v>
      </c>
      <c r="S3767">
        <v>0</v>
      </c>
      <c r="T3767">
        <v>19</v>
      </c>
      <c r="U3767">
        <v>0</v>
      </c>
      <c r="V3767">
        <v>0</v>
      </c>
      <c r="W3767">
        <v>0</v>
      </c>
      <c r="X3767">
        <v>54.989581797513189</v>
      </c>
      <c r="Y3767">
        <v>0</v>
      </c>
      <c r="Z3767">
        <v>398.92568186525904</v>
      </c>
      <c r="AA3767">
        <v>0</v>
      </c>
      <c r="AB3767">
        <v>168.35426653842239</v>
      </c>
      <c r="AC3767">
        <v>0</v>
      </c>
      <c r="AD3767">
        <v>0</v>
      </c>
      <c r="AE3767">
        <v>622.26953020119458</v>
      </c>
    </row>
    <row r="3768" spans="1:31" x14ac:dyDescent="0.25">
      <c r="A3768">
        <v>1903237</v>
      </c>
      <c r="B3768">
        <v>1</v>
      </c>
      <c r="C3768" t="s">
        <v>81</v>
      </c>
      <c r="D3768" t="s">
        <v>112</v>
      </c>
      <c r="E3768" t="s">
        <v>140</v>
      </c>
      <c r="F3768" t="s">
        <v>10725</v>
      </c>
      <c r="G3768" t="s">
        <v>342</v>
      </c>
      <c r="H3768" t="s">
        <v>134</v>
      </c>
      <c r="I3768" t="s">
        <v>135</v>
      </c>
      <c r="J3768" t="s">
        <v>136</v>
      </c>
      <c r="K3768" t="s">
        <v>137</v>
      </c>
      <c r="L3768" t="s">
        <v>10726</v>
      </c>
      <c r="M3768" t="s">
        <v>10727</v>
      </c>
      <c r="N3768">
        <v>1.5127777769999999</v>
      </c>
      <c r="O3768">
        <v>0</v>
      </c>
      <c r="P3768">
        <v>21</v>
      </c>
      <c r="Q3768">
        <v>0</v>
      </c>
      <c r="R3768">
        <v>0</v>
      </c>
      <c r="S3768">
        <v>0</v>
      </c>
      <c r="T3768">
        <v>1</v>
      </c>
      <c r="U3768">
        <v>0</v>
      </c>
      <c r="V3768">
        <v>0</v>
      </c>
      <c r="W3768">
        <v>0</v>
      </c>
      <c r="X3768">
        <v>5.1202966166392887</v>
      </c>
      <c r="Y3768">
        <v>0</v>
      </c>
      <c r="Z3768">
        <v>0</v>
      </c>
      <c r="AA3768">
        <v>0</v>
      </c>
      <c r="AB3768">
        <v>0.2453936887764</v>
      </c>
      <c r="AC3768">
        <v>0</v>
      </c>
      <c r="AD3768">
        <v>0</v>
      </c>
      <c r="AE3768">
        <v>5.365690305415689</v>
      </c>
    </row>
    <row r="3769" spans="1:31" x14ac:dyDescent="0.25">
      <c r="A3769">
        <v>1903486</v>
      </c>
      <c r="B3769">
        <v>1</v>
      </c>
      <c r="C3769" t="s">
        <v>80</v>
      </c>
      <c r="D3769" t="s">
        <v>82</v>
      </c>
      <c r="E3769" t="s">
        <v>160</v>
      </c>
      <c r="F3769" t="s">
        <v>10728</v>
      </c>
      <c r="G3769" t="s">
        <v>439</v>
      </c>
      <c r="H3769" t="s">
        <v>134</v>
      </c>
      <c r="I3769" t="s">
        <v>135</v>
      </c>
      <c r="J3769" t="s">
        <v>136</v>
      </c>
      <c r="K3769" t="s">
        <v>137</v>
      </c>
      <c r="L3769" t="s">
        <v>10729</v>
      </c>
      <c r="M3769" t="s">
        <v>10730</v>
      </c>
      <c r="N3769">
        <v>6.0324999999999998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2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151.20349773455214</v>
      </c>
      <c r="AC3769">
        <v>0</v>
      </c>
      <c r="AD3769">
        <v>0</v>
      </c>
      <c r="AE3769">
        <v>151.20349773455214</v>
      </c>
    </row>
    <row r="3770" spans="1:31" x14ac:dyDescent="0.25">
      <c r="A3770">
        <v>1903188</v>
      </c>
      <c r="B3770">
        <v>1</v>
      </c>
      <c r="C3770" t="s">
        <v>80</v>
      </c>
      <c r="D3770" t="s">
        <v>100</v>
      </c>
      <c r="E3770" t="s">
        <v>171</v>
      </c>
      <c r="F3770" t="s">
        <v>10731</v>
      </c>
      <c r="G3770" t="s">
        <v>202</v>
      </c>
      <c r="H3770" t="s">
        <v>157</v>
      </c>
      <c r="I3770" t="s">
        <v>135</v>
      </c>
      <c r="J3770" t="s">
        <v>136</v>
      </c>
      <c r="K3770" t="s">
        <v>203</v>
      </c>
      <c r="L3770" t="s">
        <v>10732</v>
      </c>
      <c r="M3770" t="s">
        <v>10733</v>
      </c>
      <c r="N3770">
        <v>5.4129388880000002</v>
      </c>
      <c r="O3770">
        <v>9</v>
      </c>
      <c r="P3770">
        <v>4334</v>
      </c>
      <c r="Q3770">
        <v>41</v>
      </c>
      <c r="R3770">
        <v>587</v>
      </c>
      <c r="S3770">
        <v>58</v>
      </c>
      <c r="T3770">
        <v>579</v>
      </c>
      <c r="U3770">
        <v>8</v>
      </c>
      <c r="V3770">
        <v>2</v>
      </c>
      <c r="W3770">
        <v>28.958214485434628</v>
      </c>
      <c r="X3770">
        <v>10360.955199723323</v>
      </c>
      <c r="Y3770">
        <v>380.20164895805902</v>
      </c>
      <c r="Z3770">
        <v>2976.8348142425853</v>
      </c>
      <c r="AA3770">
        <v>3231.2488517220904</v>
      </c>
      <c r="AB3770">
        <v>4816.3681791299223</v>
      </c>
      <c r="AC3770">
        <v>2335.151322678922</v>
      </c>
      <c r="AD3770">
        <v>59.906004417791657</v>
      </c>
      <c r="AE3770">
        <v>24189.624235358126</v>
      </c>
    </row>
    <row r="3771" spans="1:31" x14ac:dyDescent="0.25">
      <c r="A3771">
        <v>1903088</v>
      </c>
      <c r="B3771">
        <v>1</v>
      </c>
      <c r="C3771" t="s">
        <v>81</v>
      </c>
      <c r="D3771" t="s">
        <v>121</v>
      </c>
      <c r="E3771" t="s">
        <v>131</v>
      </c>
      <c r="F3771" t="s">
        <v>505</v>
      </c>
      <c r="G3771" t="s">
        <v>133</v>
      </c>
      <c r="H3771" t="s">
        <v>134</v>
      </c>
      <c r="I3771" t="s">
        <v>135</v>
      </c>
      <c r="J3771" t="s">
        <v>136</v>
      </c>
      <c r="K3771" t="s">
        <v>137</v>
      </c>
      <c r="L3771" t="s">
        <v>10734</v>
      </c>
      <c r="M3771" t="s">
        <v>10735</v>
      </c>
      <c r="N3771">
        <v>2.0277777769999998</v>
      </c>
      <c r="O3771">
        <v>0</v>
      </c>
      <c r="P3771">
        <v>3</v>
      </c>
      <c r="Q3771">
        <v>0</v>
      </c>
      <c r="R3771">
        <v>10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0.82462452468610681</v>
      </c>
      <c r="Y3771">
        <v>0</v>
      </c>
      <c r="Z3771">
        <v>5.3911624939043001</v>
      </c>
      <c r="AA3771">
        <v>0</v>
      </c>
      <c r="AB3771">
        <v>0</v>
      </c>
      <c r="AC3771">
        <v>0</v>
      </c>
      <c r="AD3771">
        <v>0</v>
      </c>
      <c r="AE3771">
        <v>6.2157870185904072</v>
      </c>
    </row>
    <row r="3772" spans="1:31" x14ac:dyDescent="0.25">
      <c r="A3772">
        <v>1903480</v>
      </c>
      <c r="B3772">
        <v>1</v>
      </c>
      <c r="C3772" t="s">
        <v>81</v>
      </c>
      <c r="D3772" t="s">
        <v>126</v>
      </c>
      <c r="E3772" t="s">
        <v>190</v>
      </c>
      <c r="F3772" t="s">
        <v>10736</v>
      </c>
      <c r="G3772" t="s">
        <v>156</v>
      </c>
      <c r="H3772" t="s">
        <v>157</v>
      </c>
      <c r="I3772" t="s">
        <v>222</v>
      </c>
      <c r="J3772" t="s">
        <v>136</v>
      </c>
      <c r="K3772" t="s">
        <v>137</v>
      </c>
      <c r="L3772" t="s">
        <v>10737</v>
      </c>
      <c r="M3772" t="s">
        <v>10738</v>
      </c>
      <c r="N3772">
        <v>7.4999999999999997E-3</v>
      </c>
      <c r="O3772">
        <v>0</v>
      </c>
      <c r="P3772">
        <v>305</v>
      </c>
      <c r="Q3772">
        <v>6</v>
      </c>
      <c r="R3772">
        <v>79</v>
      </c>
      <c r="S3772">
        <v>2</v>
      </c>
      <c r="T3772">
        <v>4</v>
      </c>
      <c r="U3772">
        <v>0</v>
      </c>
      <c r="V3772">
        <v>0</v>
      </c>
      <c r="W3772">
        <v>0</v>
      </c>
      <c r="X3772">
        <v>0.27270459649740003</v>
      </c>
      <c r="Y3772">
        <v>0.20544007932876002</v>
      </c>
      <c r="Z3772">
        <v>0.11992848921225001</v>
      </c>
      <c r="AA3772">
        <v>0.13253969214813749</v>
      </c>
      <c r="AB3772">
        <v>8.3915215431525012E-3</v>
      </c>
      <c r="AC3772">
        <v>0</v>
      </c>
      <c r="AD3772">
        <v>0</v>
      </c>
      <c r="AE3772">
        <v>0.73900437872970004</v>
      </c>
    </row>
    <row r="3773" spans="1:31" x14ac:dyDescent="0.25">
      <c r="A3773">
        <v>1903231</v>
      </c>
      <c r="B3773">
        <v>1</v>
      </c>
      <c r="C3773" t="s">
        <v>81</v>
      </c>
      <c r="D3773" t="s">
        <v>118</v>
      </c>
      <c r="E3773" t="s">
        <v>131</v>
      </c>
      <c r="F3773" t="s">
        <v>10739</v>
      </c>
      <c r="G3773" t="s">
        <v>133</v>
      </c>
      <c r="H3773" t="s">
        <v>134</v>
      </c>
      <c r="I3773" t="s">
        <v>135</v>
      </c>
      <c r="J3773" t="s">
        <v>136</v>
      </c>
      <c r="K3773" t="s">
        <v>137</v>
      </c>
      <c r="L3773" t="s">
        <v>10740</v>
      </c>
      <c r="M3773" t="s">
        <v>10741</v>
      </c>
      <c r="N3773">
        <v>1.5819444439999999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1.0625957249724751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1.0625957249724751</v>
      </c>
    </row>
    <row r="3774" spans="1:31" x14ac:dyDescent="0.25">
      <c r="A3774">
        <v>1903732</v>
      </c>
      <c r="B3774">
        <v>1</v>
      </c>
      <c r="C3774" t="s">
        <v>80</v>
      </c>
      <c r="D3774" t="s">
        <v>93</v>
      </c>
      <c r="E3774" t="s">
        <v>131</v>
      </c>
      <c r="F3774" t="s">
        <v>10742</v>
      </c>
      <c r="G3774" t="s">
        <v>133</v>
      </c>
      <c r="H3774" t="s">
        <v>134</v>
      </c>
      <c r="I3774" t="s">
        <v>135</v>
      </c>
      <c r="J3774" t="s">
        <v>136</v>
      </c>
      <c r="K3774" t="s">
        <v>137</v>
      </c>
      <c r="L3774" t="s">
        <v>10743</v>
      </c>
      <c r="M3774" t="s">
        <v>10744</v>
      </c>
      <c r="N3774">
        <v>1.949166666</v>
      </c>
      <c r="O3774">
        <v>0</v>
      </c>
      <c r="P3774">
        <v>1</v>
      </c>
      <c r="Q3774">
        <v>0</v>
      </c>
      <c r="R3774">
        <v>6</v>
      </c>
      <c r="S3774">
        <v>0</v>
      </c>
      <c r="T3774">
        <v>14</v>
      </c>
      <c r="U3774">
        <v>0</v>
      </c>
      <c r="V3774">
        <v>0</v>
      </c>
      <c r="W3774">
        <v>0</v>
      </c>
      <c r="X3774">
        <v>4.7892518311326668E-2</v>
      </c>
      <c r="Y3774">
        <v>0</v>
      </c>
      <c r="Z3774">
        <v>57.899267906340675</v>
      </c>
      <c r="AA3774">
        <v>0</v>
      </c>
      <c r="AB3774">
        <v>17.277546314044379</v>
      </c>
      <c r="AC3774">
        <v>0</v>
      </c>
      <c r="AD3774">
        <v>0</v>
      </c>
      <c r="AE3774">
        <v>75.224706738696383</v>
      </c>
    </row>
    <row r="3775" spans="1:31" x14ac:dyDescent="0.25">
      <c r="A3775">
        <v>1903091</v>
      </c>
      <c r="B3775">
        <v>1</v>
      </c>
      <c r="C3775" t="s">
        <v>81</v>
      </c>
      <c r="D3775" t="s">
        <v>113</v>
      </c>
      <c r="E3775" t="s">
        <v>131</v>
      </c>
      <c r="F3775" t="s">
        <v>10745</v>
      </c>
      <c r="G3775" t="s">
        <v>133</v>
      </c>
      <c r="H3775" t="s">
        <v>134</v>
      </c>
      <c r="I3775" t="s">
        <v>135</v>
      </c>
      <c r="J3775" t="s">
        <v>136</v>
      </c>
      <c r="K3775" t="s">
        <v>137</v>
      </c>
      <c r="L3775" t="s">
        <v>10746</v>
      </c>
      <c r="M3775" t="s">
        <v>10747</v>
      </c>
      <c r="N3775">
        <v>1.6469444440000001</v>
      </c>
      <c r="O3775">
        <v>0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2.6993736817661018</v>
      </c>
      <c r="AA3775">
        <v>0</v>
      </c>
      <c r="AB3775">
        <v>0</v>
      </c>
      <c r="AC3775">
        <v>0</v>
      </c>
      <c r="AD3775">
        <v>0</v>
      </c>
      <c r="AE3775">
        <v>2.6993736817661018</v>
      </c>
    </row>
    <row r="3776" spans="1:31" x14ac:dyDescent="0.25">
      <c r="A3776">
        <v>1903609</v>
      </c>
      <c r="B3776">
        <v>1</v>
      </c>
      <c r="C3776" t="s">
        <v>80</v>
      </c>
      <c r="D3776" t="s">
        <v>99</v>
      </c>
      <c r="E3776" t="s">
        <v>190</v>
      </c>
      <c r="F3776" t="s">
        <v>10748</v>
      </c>
      <c r="G3776" t="s">
        <v>156</v>
      </c>
      <c r="H3776" t="s">
        <v>157</v>
      </c>
      <c r="I3776" t="s">
        <v>135</v>
      </c>
      <c r="J3776" t="s">
        <v>136</v>
      </c>
      <c r="K3776" t="s">
        <v>137</v>
      </c>
      <c r="L3776" t="s">
        <v>10749</v>
      </c>
      <c r="M3776" t="s">
        <v>10750</v>
      </c>
      <c r="N3776">
        <v>0.91111111099999997</v>
      </c>
      <c r="O3776">
        <v>0</v>
      </c>
      <c r="P3776">
        <v>1006</v>
      </c>
      <c r="Q3776">
        <v>0</v>
      </c>
      <c r="R3776">
        <v>25</v>
      </c>
      <c r="S3776">
        <v>3</v>
      </c>
      <c r="T3776">
        <v>46</v>
      </c>
      <c r="U3776">
        <v>0</v>
      </c>
      <c r="V3776">
        <v>0</v>
      </c>
      <c r="W3776">
        <v>0</v>
      </c>
      <c r="X3776">
        <v>280.77693629375244</v>
      </c>
      <c r="Y3776">
        <v>0</v>
      </c>
      <c r="Z3776">
        <v>18.526517625299</v>
      </c>
      <c r="AA3776">
        <v>61.254667519566887</v>
      </c>
      <c r="AB3776">
        <v>56.255531119490293</v>
      </c>
      <c r="AC3776">
        <v>0</v>
      </c>
      <c r="AD3776">
        <v>0</v>
      </c>
      <c r="AE3776">
        <v>416.81365255810863</v>
      </c>
    </row>
    <row r="3777" spans="1:31" x14ac:dyDescent="0.25">
      <c r="A3777">
        <v>1903709</v>
      </c>
      <c r="B3777">
        <v>1</v>
      </c>
      <c r="C3777" t="s">
        <v>80</v>
      </c>
      <c r="D3777" t="s">
        <v>82</v>
      </c>
      <c r="E3777" t="s">
        <v>140</v>
      </c>
      <c r="F3777" t="s">
        <v>10751</v>
      </c>
      <c r="G3777" t="s">
        <v>146</v>
      </c>
      <c r="H3777" t="s">
        <v>134</v>
      </c>
      <c r="I3777" t="s">
        <v>135</v>
      </c>
      <c r="J3777" t="s">
        <v>136</v>
      </c>
      <c r="K3777" t="s">
        <v>137</v>
      </c>
      <c r="L3777" t="s">
        <v>10752</v>
      </c>
      <c r="M3777" t="s">
        <v>10753</v>
      </c>
      <c r="N3777">
        <v>1.9497222219999999</v>
      </c>
      <c r="O3777">
        <v>0</v>
      </c>
      <c r="P3777">
        <v>1</v>
      </c>
      <c r="Q3777">
        <v>0</v>
      </c>
      <c r="R3777">
        <v>0</v>
      </c>
      <c r="S3777">
        <v>0</v>
      </c>
      <c r="T3777">
        <v>65</v>
      </c>
      <c r="U3777">
        <v>0</v>
      </c>
      <c r="V3777">
        <v>0</v>
      </c>
      <c r="W3777">
        <v>0</v>
      </c>
      <c r="X3777">
        <v>2.77521445310175E-2</v>
      </c>
      <c r="Y3777">
        <v>0</v>
      </c>
      <c r="Z3777">
        <v>0</v>
      </c>
      <c r="AA3777">
        <v>0</v>
      </c>
      <c r="AB3777">
        <v>56.250569812888841</v>
      </c>
      <c r="AC3777">
        <v>0</v>
      </c>
      <c r="AD3777">
        <v>0</v>
      </c>
      <c r="AE3777">
        <v>56.278321957419855</v>
      </c>
    </row>
    <row r="3778" spans="1:31" x14ac:dyDescent="0.25">
      <c r="A3778">
        <v>1903586</v>
      </c>
      <c r="B3778">
        <v>1</v>
      </c>
      <c r="C3778" t="s">
        <v>81</v>
      </c>
      <c r="D3778" t="s">
        <v>113</v>
      </c>
      <c r="E3778" t="s">
        <v>160</v>
      </c>
      <c r="F3778" t="s">
        <v>10754</v>
      </c>
      <c r="G3778" t="s">
        <v>162</v>
      </c>
      <c r="H3778" t="s">
        <v>134</v>
      </c>
      <c r="I3778" t="s">
        <v>135</v>
      </c>
      <c r="J3778" t="s">
        <v>136</v>
      </c>
      <c r="K3778" t="s">
        <v>137</v>
      </c>
      <c r="L3778" t="s">
        <v>10755</v>
      </c>
      <c r="M3778" t="s">
        <v>10756</v>
      </c>
      <c r="N3778">
        <v>1.630833333</v>
      </c>
      <c r="O3778">
        <v>0</v>
      </c>
      <c r="P3778">
        <v>26</v>
      </c>
      <c r="Q3778">
        <v>0</v>
      </c>
      <c r="R3778">
        <v>0</v>
      </c>
      <c r="S3778">
        <v>0</v>
      </c>
      <c r="T3778">
        <v>14</v>
      </c>
      <c r="U3778">
        <v>0</v>
      </c>
      <c r="V3778">
        <v>0</v>
      </c>
      <c r="W3778">
        <v>0</v>
      </c>
      <c r="X3778">
        <v>14.900911911420238</v>
      </c>
      <c r="Y3778">
        <v>0</v>
      </c>
      <c r="Z3778">
        <v>0</v>
      </c>
      <c r="AA3778">
        <v>0</v>
      </c>
      <c r="AB3778">
        <v>80.425445338873786</v>
      </c>
      <c r="AC3778">
        <v>0</v>
      </c>
      <c r="AD3778">
        <v>0</v>
      </c>
      <c r="AE3778">
        <v>95.326357250294024</v>
      </c>
    </row>
    <row r="3779" spans="1:31" x14ac:dyDescent="0.25">
      <c r="A3779">
        <v>1903417</v>
      </c>
      <c r="B3779">
        <v>1</v>
      </c>
      <c r="C3779" t="s">
        <v>80</v>
      </c>
      <c r="D3779" t="s">
        <v>88</v>
      </c>
      <c r="E3779" t="s">
        <v>140</v>
      </c>
      <c r="F3779" t="s">
        <v>9406</v>
      </c>
      <c r="G3779" t="s">
        <v>342</v>
      </c>
      <c r="H3779" t="s">
        <v>134</v>
      </c>
      <c r="I3779" t="s">
        <v>135</v>
      </c>
      <c r="J3779" t="s">
        <v>136</v>
      </c>
      <c r="K3779" t="s">
        <v>137</v>
      </c>
      <c r="L3779" t="s">
        <v>10757</v>
      </c>
      <c r="M3779" t="s">
        <v>10758</v>
      </c>
      <c r="N3779">
        <v>2.4244444440000001</v>
      </c>
      <c r="O3779">
        <v>0</v>
      </c>
      <c r="P3779">
        <v>4</v>
      </c>
      <c r="Q3779">
        <v>0</v>
      </c>
      <c r="R3779">
        <v>0</v>
      </c>
      <c r="S3779">
        <v>0</v>
      </c>
      <c r="T3779">
        <v>3</v>
      </c>
      <c r="U3779">
        <v>0</v>
      </c>
      <c r="V3779">
        <v>0</v>
      </c>
      <c r="W3779">
        <v>0</v>
      </c>
      <c r="X3779">
        <v>3.9606250591949066</v>
      </c>
      <c r="Y3779">
        <v>0</v>
      </c>
      <c r="Z3779">
        <v>0</v>
      </c>
      <c r="AA3779">
        <v>0</v>
      </c>
      <c r="AB3779">
        <v>24.616804194989804</v>
      </c>
      <c r="AC3779">
        <v>0</v>
      </c>
      <c r="AD3779">
        <v>0</v>
      </c>
      <c r="AE3779">
        <v>28.577429254184711</v>
      </c>
    </row>
    <row r="3780" spans="1:31" x14ac:dyDescent="0.25">
      <c r="A3780">
        <v>1903168</v>
      </c>
      <c r="B3780">
        <v>1</v>
      </c>
      <c r="C3780" t="s">
        <v>81</v>
      </c>
      <c r="D3780" t="s">
        <v>116</v>
      </c>
      <c r="E3780" t="s">
        <v>131</v>
      </c>
      <c r="F3780" t="s">
        <v>10759</v>
      </c>
      <c r="G3780" t="s">
        <v>202</v>
      </c>
      <c r="H3780" t="s">
        <v>134</v>
      </c>
      <c r="I3780" t="s">
        <v>135</v>
      </c>
      <c r="J3780" t="s">
        <v>136</v>
      </c>
      <c r="K3780" t="s">
        <v>203</v>
      </c>
      <c r="L3780" t="s">
        <v>10760</v>
      </c>
      <c r="M3780" t="s">
        <v>10761</v>
      </c>
      <c r="N3780">
        <v>0.96940277699999999</v>
      </c>
      <c r="O3780">
        <v>0</v>
      </c>
      <c r="P3780">
        <v>52</v>
      </c>
      <c r="Q3780">
        <v>0</v>
      </c>
      <c r="R3780">
        <v>3</v>
      </c>
      <c r="S3780">
        <v>0</v>
      </c>
      <c r="T3780">
        <v>10</v>
      </c>
      <c r="U3780">
        <v>0</v>
      </c>
      <c r="V3780">
        <v>0</v>
      </c>
      <c r="W3780">
        <v>0</v>
      </c>
      <c r="X3780">
        <v>11.596488247333294</v>
      </c>
      <c r="Y3780">
        <v>0</v>
      </c>
      <c r="Z3780">
        <v>1.1985475072647418</v>
      </c>
      <c r="AA3780">
        <v>0</v>
      </c>
      <c r="AB3780">
        <v>1.7397916775421112</v>
      </c>
      <c r="AC3780">
        <v>0</v>
      </c>
      <c r="AD3780">
        <v>0</v>
      </c>
      <c r="AE3780">
        <v>14.534827432140148</v>
      </c>
    </row>
    <row r="3781" spans="1:31" x14ac:dyDescent="0.25">
      <c r="A3781">
        <v>1903500</v>
      </c>
      <c r="B3781">
        <v>1</v>
      </c>
      <c r="C3781" t="s">
        <v>81</v>
      </c>
      <c r="D3781" t="s">
        <v>123</v>
      </c>
      <c r="E3781" t="s">
        <v>220</v>
      </c>
      <c r="F3781" t="s">
        <v>10762</v>
      </c>
      <c r="G3781" t="s">
        <v>156</v>
      </c>
      <c r="H3781" t="s">
        <v>157</v>
      </c>
      <c r="I3781" t="s">
        <v>135</v>
      </c>
      <c r="J3781" t="s">
        <v>136</v>
      </c>
      <c r="K3781" t="s">
        <v>137</v>
      </c>
      <c r="L3781" t="s">
        <v>10763</v>
      </c>
      <c r="M3781" t="s">
        <v>10764</v>
      </c>
      <c r="N3781">
        <v>1.7108333330000001</v>
      </c>
      <c r="O3781">
        <v>0</v>
      </c>
      <c r="P3781">
        <v>334</v>
      </c>
      <c r="Q3781">
        <v>119</v>
      </c>
      <c r="R3781">
        <v>45</v>
      </c>
      <c r="S3781">
        <v>10</v>
      </c>
      <c r="T3781">
        <v>27</v>
      </c>
      <c r="U3781">
        <v>0</v>
      </c>
      <c r="V3781">
        <v>0</v>
      </c>
      <c r="W3781">
        <v>0</v>
      </c>
      <c r="X3781">
        <v>165.48963026180266</v>
      </c>
      <c r="Y3781">
        <v>839.54038292702967</v>
      </c>
      <c r="Z3781">
        <v>284.99823521201938</v>
      </c>
      <c r="AA3781">
        <v>39.761373280239418</v>
      </c>
      <c r="AB3781">
        <v>58.074288796871606</v>
      </c>
      <c r="AC3781">
        <v>0</v>
      </c>
      <c r="AD3781">
        <v>0</v>
      </c>
      <c r="AE3781">
        <v>1387.8639104779627</v>
      </c>
    </row>
    <row r="3782" spans="1:31" x14ac:dyDescent="0.25">
      <c r="A3782">
        <v>1903360</v>
      </c>
      <c r="B3782">
        <v>1</v>
      </c>
      <c r="C3782" t="s">
        <v>80</v>
      </c>
      <c r="D3782" t="s">
        <v>106</v>
      </c>
      <c r="E3782" t="s">
        <v>149</v>
      </c>
      <c r="F3782" t="s">
        <v>10765</v>
      </c>
      <c r="G3782" t="s">
        <v>133</v>
      </c>
      <c r="H3782" t="s">
        <v>134</v>
      </c>
      <c r="I3782" t="s">
        <v>135</v>
      </c>
      <c r="J3782" t="s">
        <v>136</v>
      </c>
      <c r="K3782" t="s">
        <v>137</v>
      </c>
      <c r="L3782" t="s">
        <v>10766</v>
      </c>
      <c r="M3782" t="s">
        <v>10767</v>
      </c>
      <c r="N3782">
        <v>2.0441666660000002</v>
      </c>
      <c r="O3782">
        <v>0</v>
      </c>
      <c r="P3782">
        <v>0</v>
      </c>
      <c r="Q3782">
        <v>0</v>
      </c>
      <c r="R3782">
        <v>13</v>
      </c>
      <c r="S3782">
        <v>0</v>
      </c>
      <c r="T3782">
        <v>4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264.6705583133305</v>
      </c>
      <c r="AA3782">
        <v>0</v>
      </c>
      <c r="AB3782">
        <v>138.84101343774697</v>
      </c>
      <c r="AC3782">
        <v>0</v>
      </c>
      <c r="AD3782">
        <v>0</v>
      </c>
      <c r="AE3782">
        <v>403.51157175107744</v>
      </c>
    </row>
    <row r="3783" spans="1:31" x14ac:dyDescent="0.25">
      <c r="A3783">
        <v>1903340</v>
      </c>
      <c r="B3783">
        <v>1</v>
      </c>
      <c r="C3783" t="s">
        <v>80</v>
      </c>
      <c r="D3783" t="s">
        <v>99</v>
      </c>
      <c r="E3783" t="s">
        <v>131</v>
      </c>
      <c r="F3783" t="s">
        <v>10768</v>
      </c>
      <c r="G3783" t="s">
        <v>202</v>
      </c>
      <c r="H3783" t="s">
        <v>134</v>
      </c>
      <c r="I3783" t="s">
        <v>135</v>
      </c>
      <c r="J3783" t="s">
        <v>136</v>
      </c>
      <c r="K3783" t="s">
        <v>203</v>
      </c>
      <c r="L3783" t="s">
        <v>10769</v>
      </c>
      <c r="M3783" t="s">
        <v>10770</v>
      </c>
      <c r="N3783">
        <v>3.3872222220000001</v>
      </c>
      <c r="O3783">
        <v>0</v>
      </c>
      <c r="P3783">
        <v>27</v>
      </c>
      <c r="Q3783">
        <v>0</v>
      </c>
      <c r="R3783">
        <v>0</v>
      </c>
      <c r="S3783">
        <v>0</v>
      </c>
      <c r="T3783">
        <v>3</v>
      </c>
      <c r="U3783">
        <v>0</v>
      </c>
      <c r="V3783">
        <v>0</v>
      </c>
      <c r="W3783">
        <v>0</v>
      </c>
      <c r="X3783">
        <v>23.184920199375462</v>
      </c>
      <c r="Y3783">
        <v>0</v>
      </c>
      <c r="Z3783">
        <v>0</v>
      </c>
      <c r="AA3783">
        <v>0</v>
      </c>
      <c r="AB3783">
        <v>1.8755746974635137</v>
      </c>
      <c r="AC3783">
        <v>0</v>
      </c>
      <c r="AD3783">
        <v>0</v>
      </c>
      <c r="AE3783">
        <v>25.060494896838975</v>
      </c>
    </row>
    <row r="3784" spans="1:31" x14ac:dyDescent="0.25">
      <c r="A3784">
        <v>1903314</v>
      </c>
      <c r="B3784">
        <v>1</v>
      </c>
      <c r="C3784" t="s">
        <v>81</v>
      </c>
      <c r="D3784" t="s">
        <v>123</v>
      </c>
      <c r="E3784" t="s">
        <v>131</v>
      </c>
      <c r="F3784" t="s">
        <v>9659</v>
      </c>
      <c r="G3784" t="s">
        <v>1342</v>
      </c>
      <c r="H3784" t="s">
        <v>134</v>
      </c>
      <c r="I3784" t="s">
        <v>135</v>
      </c>
      <c r="J3784" t="s">
        <v>136</v>
      </c>
      <c r="K3784" t="s">
        <v>137</v>
      </c>
      <c r="L3784" t="s">
        <v>10771</v>
      </c>
      <c r="M3784" t="s">
        <v>10772</v>
      </c>
      <c r="N3784">
        <v>7.5152777769999997</v>
      </c>
      <c r="O3784">
        <v>0</v>
      </c>
      <c r="P3784">
        <v>106</v>
      </c>
      <c r="Q3784">
        <v>0</v>
      </c>
      <c r="R3784">
        <v>0</v>
      </c>
      <c r="S3784">
        <v>0</v>
      </c>
      <c r="T3784">
        <v>8</v>
      </c>
      <c r="U3784">
        <v>0</v>
      </c>
      <c r="V3784">
        <v>0</v>
      </c>
      <c r="W3784">
        <v>0</v>
      </c>
      <c r="X3784">
        <v>232.76491065600808</v>
      </c>
      <c r="Y3784">
        <v>0</v>
      </c>
      <c r="Z3784">
        <v>0</v>
      </c>
      <c r="AA3784">
        <v>0</v>
      </c>
      <c r="AB3784">
        <v>65.728598210860156</v>
      </c>
      <c r="AC3784">
        <v>0</v>
      </c>
      <c r="AD3784">
        <v>0</v>
      </c>
      <c r="AE3784">
        <v>298.49350886686824</v>
      </c>
    </row>
    <row r="3785" spans="1:31" x14ac:dyDescent="0.25">
      <c r="A3785">
        <v>1903646</v>
      </c>
      <c r="B3785">
        <v>1</v>
      </c>
      <c r="C3785" t="s">
        <v>80</v>
      </c>
      <c r="D3785" t="s">
        <v>90</v>
      </c>
      <c r="E3785" t="s">
        <v>140</v>
      </c>
      <c r="F3785" t="s">
        <v>297</v>
      </c>
      <c r="G3785" t="s">
        <v>217</v>
      </c>
      <c r="H3785" t="s">
        <v>134</v>
      </c>
      <c r="I3785" t="s">
        <v>135</v>
      </c>
      <c r="J3785" t="s">
        <v>136</v>
      </c>
      <c r="K3785" t="s">
        <v>137</v>
      </c>
      <c r="L3785" t="s">
        <v>10773</v>
      </c>
      <c r="M3785" t="s">
        <v>10774</v>
      </c>
      <c r="N3785">
        <v>4.4005555550000004</v>
      </c>
      <c r="O3785">
        <v>0</v>
      </c>
      <c r="P3785">
        <v>2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2.9209141545732997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2.9209141545732997</v>
      </c>
    </row>
    <row r="3786" spans="1:31" x14ac:dyDescent="0.25">
      <c r="A3786">
        <v>1903128</v>
      </c>
      <c r="B3786">
        <v>1</v>
      </c>
      <c r="C3786" t="s">
        <v>80</v>
      </c>
      <c r="D3786" t="s">
        <v>82</v>
      </c>
      <c r="E3786" t="s">
        <v>140</v>
      </c>
      <c r="F3786" t="s">
        <v>10775</v>
      </c>
      <c r="G3786" t="s">
        <v>146</v>
      </c>
      <c r="H3786" t="s">
        <v>134</v>
      </c>
      <c r="I3786" t="s">
        <v>135</v>
      </c>
      <c r="J3786" t="s">
        <v>136</v>
      </c>
      <c r="K3786" t="s">
        <v>137</v>
      </c>
      <c r="L3786" t="s">
        <v>10776</v>
      </c>
      <c r="M3786" t="s">
        <v>10777</v>
      </c>
      <c r="N3786">
        <v>11.463611111000001</v>
      </c>
      <c r="O3786">
        <v>0</v>
      </c>
      <c r="P3786">
        <v>4</v>
      </c>
      <c r="Q3786">
        <v>0</v>
      </c>
      <c r="R3786">
        <v>0</v>
      </c>
      <c r="S3786">
        <v>0</v>
      </c>
      <c r="T3786">
        <v>2</v>
      </c>
      <c r="U3786">
        <v>0</v>
      </c>
      <c r="V3786">
        <v>0</v>
      </c>
      <c r="W3786">
        <v>0</v>
      </c>
      <c r="X3786">
        <v>6.3990585306575012</v>
      </c>
      <c r="Y3786">
        <v>0</v>
      </c>
      <c r="Z3786">
        <v>0</v>
      </c>
      <c r="AA3786">
        <v>0</v>
      </c>
      <c r="AB3786">
        <v>27.903699928425663</v>
      </c>
      <c r="AC3786">
        <v>0</v>
      </c>
      <c r="AD3786">
        <v>0</v>
      </c>
      <c r="AE3786">
        <v>34.302758459083165</v>
      </c>
    </row>
    <row r="3787" spans="1:31" x14ac:dyDescent="0.25">
      <c r="A3787">
        <v>1903334</v>
      </c>
      <c r="B3787">
        <v>1</v>
      </c>
      <c r="C3787" t="s">
        <v>80</v>
      </c>
      <c r="D3787" t="s">
        <v>96</v>
      </c>
      <c r="E3787" t="s">
        <v>140</v>
      </c>
      <c r="F3787" t="s">
        <v>10778</v>
      </c>
      <c r="G3787" t="s">
        <v>217</v>
      </c>
      <c r="H3787" t="s">
        <v>134</v>
      </c>
      <c r="I3787" t="s">
        <v>135</v>
      </c>
      <c r="J3787" t="s">
        <v>136</v>
      </c>
      <c r="K3787" t="s">
        <v>137</v>
      </c>
      <c r="L3787" t="s">
        <v>364</v>
      </c>
      <c r="M3787" t="s">
        <v>10779</v>
      </c>
      <c r="N3787">
        <v>2.7097222219999999</v>
      </c>
      <c r="O3787">
        <v>0</v>
      </c>
      <c r="P3787">
        <v>2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1.0484284638335555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1.0484284638335555</v>
      </c>
    </row>
    <row r="3788" spans="1:31" x14ac:dyDescent="0.25">
      <c r="A3788">
        <v>1903569</v>
      </c>
      <c r="B3788">
        <v>1</v>
      </c>
      <c r="C3788" t="s">
        <v>81</v>
      </c>
      <c r="D3788" t="s">
        <v>118</v>
      </c>
      <c r="E3788" t="s">
        <v>190</v>
      </c>
      <c r="F3788" t="s">
        <v>10780</v>
      </c>
      <c r="G3788" t="s">
        <v>241</v>
      </c>
      <c r="H3788" t="s">
        <v>157</v>
      </c>
      <c r="I3788" t="s">
        <v>135</v>
      </c>
      <c r="J3788" t="s">
        <v>136</v>
      </c>
      <c r="K3788" t="s">
        <v>137</v>
      </c>
      <c r="L3788" t="s">
        <v>10781</v>
      </c>
      <c r="M3788" t="s">
        <v>10782</v>
      </c>
      <c r="N3788">
        <v>1.6730555549999999</v>
      </c>
      <c r="O3788">
        <v>2</v>
      </c>
      <c r="P3788">
        <v>406</v>
      </c>
      <c r="Q3788">
        <v>9</v>
      </c>
      <c r="R3788">
        <v>2</v>
      </c>
      <c r="S3788">
        <v>5</v>
      </c>
      <c r="T3788">
        <v>31</v>
      </c>
      <c r="U3788">
        <v>0</v>
      </c>
      <c r="V3788">
        <v>0</v>
      </c>
      <c r="W3788">
        <v>1.4745926392437765</v>
      </c>
      <c r="X3788">
        <v>198.30856782900352</v>
      </c>
      <c r="Y3788">
        <v>20.137119654633477</v>
      </c>
      <c r="Z3788">
        <v>1.9409495553564915</v>
      </c>
      <c r="AA3788">
        <v>59.037983225458078</v>
      </c>
      <c r="AB3788">
        <v>58.858496585140649</v>
      </c>
      <c r="AC3788">
        <v>0</v>
      </c>
      <c r="AD3788">
        <v>0</v>
      </c>
      <c r="AE3788">
        <v>339.75770948883599</v>
      </c>
    </row>
    <row r="3789" spans="1:31" x14ac:dyDescent="0.25">
      <c r="A3789">
        <v>1903632</v>
      </c>
      <c r="B3789">
        <v>1</v>
      </c>
      <c r="C3789" t="s">
        <v>80</v>
      </c>
      <c r="D3789" t="s">
        <v>92</v>
      </c>
      <c r="E3789" t="s">
        <v>131</v>
      </c>
      <c r="F3789" t="s">
        <v>10783</v>
      </c>
      <c r="G3789" t="s">
        <v>133</v>
      </c>
      <c r="H3789" t="s">
        <v>134</v>
      </c>
      <c r="I3789" t="s">
        <v>135</v>
      </c>
      <c r="J3789" t="s">
        <v>136</v>
      </c>
      <c r="K3789" t="s">
        <v>137</v>
      </c>
      <c r="L3789" t="s">
        <v>10784</v>
      </c>
      <c r="M3789" t="s">
        <v>10785</v>
      </c>
      <c r="N3789">
        <v>1.2847222220000001</v>
      </c>
      <c r="O3789">
        <v>0</v>
      </c>
      <c r="P3789">
        <v>52</v>
      </c>
      <c r="Q3789">
        <v>0</v>
      </c>
      <c r="R3789">
        <v>0</v>
      </c>
      <c r="S3789">
        <v>0</v>
      </c>
      <c r="T3789">
        <v>1</v>
      </c>
      <c r="U3789">
        <v>0</v>
      </c>
      <c r="V3789">
        <v>0</v>
      </c>
      <c r="W3789">
        <v>0</v>
      </c>
      <c r="X3789">
        <v>26.101644991869218</v>
      </c>
      <c r="Y3789">
        <v>0</v>
      </c>
      <c r="Z3789">
        <v>0</v>
      </c>
      <c r="AA3789">
        <v>0</v>
      </c>
      <c r="AB3789">
        <v>2.4795512717569026</v>
      </c>
      <c r="AC3789">
        <v>0</v>
      </c>
      <c r="AD3789">
        <v>0</v>
      </c>
      <c r="AE3789">
        <v>28.581196263626122</v>
      </c>
    </row>
    <row r="3790" spans="1:31" x14ac:dyDescent="0.25">
      <c r="A3790">
        <v>1903775</v>
      </c>
      <c r="B3790">
        <v>1</v>
      </c>
      <c r="C3790" t="s">
        <v>80</v>
      </c>
      <c r="D3790" t="s">
        <v>93</v>
      </c>
      <c r="E3790" t="s">
        <v>190</v>
      </c>
      <c r="F3790" t="s">
        <v>10786</v>
      </c>
      <c r="G3790" t="s">
        <v>156</v>
      </c>
      <c r="H3790" t="s">
        <v>157</v>
      </c>
      <c r="I3790" t="s">
        <v>135</v>
      </c>
      <c r="J3790" t="s">
        <v>136</v>
      </c>
      <c r="K3790" t="s">
        <v>137</v>
      </c>
      <c r="L3790" t="s">
        <v>10787</v>
      </c>
      <c r="M3790" t="s">
        <v>10788</v>
      </c>
      <c r="N3790">
        <v>0.53305555500000001</v>
      </c>
      <c r="O3790">
        <v>0</v>
      </c>
      <c r="P3790">
        <v>1557</v>
      </c>
      <c r="Q3790">
        <v>0</v>
      </c>
      <c r="R3790">
        <v>0</v>
      </c>
      <c r="S3790">
        <v>0</v>
      </c>
      <c r="T3790">
        <v>109</v>
      </c>
      <c r="U3790">
        <v>0</v>
      </c>
      <c r="V3790">
        <v>0</v>
      </c>
      <c r="W3790">
        <v>0</v>
      </c>
      <c r="X3790">
        <v>222.03673769800022</v>
      </c>
      <c r="Y3790">
        <v>0</v>
      </c>
      <c r="Z3790">
        <v>0</v>
      </c>
      <c r="AA3790">
        <v>0</v>
      </c>
      <c r="AB3790">
        <v>44.244082089409027</v>
      </c>
      <c r="AC3790">
        <v>0</v>
      </c>
      <c r="AD3790">
        <v>0</v>
      </c>
      <c r="AE3790">
        <v>266.28081978740926</v>
      </c>
    </row>
    <row r="3791" spans="1:31" x14ac:dyDescent="0.25">
      <c r="A3791">
        <v>1903234</v>
      </c>
      <c r="B3791">
        <v>1</v>
      </c>
      <c r="C3791" t="s">
        <v>81</v>
      </c>
      <c r="D3791" t="s">
        <v>128</v>
      </c>
      <c r="E3791" t="s">
        <v>140</v>
      </c>
      <c r="F3791" t="s">
        <v>10789</v>
      </c>
      <c r="G3791" t="s">
        <v>283</v>
      </c>
      <c r="H3791" t="s">
        <v>134</v>
      </c>
      <c r="I3791" t="s">
        <v>135</v>
      </c>
      <c r="J3791" t="s">
        <v>136</v>
      </c>
      <c r="K3791" t="s">
        <v>137</v>
      </c>
      <c r="L3791" t="s">
        <v>10790</v>
      </c>
      <c r="M3791" t="s">
        <v>10791</v>
      </c>
      <c r="N3791">
        <v>2.892222222</v>
      </c>
      <c r="O3791">
        <v>0</v>
      </c>
      <c r="P3791">
        <v>3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1.1590476703875301</v>
      </c>
      <c r="Y3791">
        <v>0</v>
      </c>
      <c r="Z3791">
        <v>0</v>
      </c>
      <c r="AA3791">
        <v>0</v>
      </c>
      <c r="AB3791">
        <v>8.1088445752031668E-2</v>
      </c>
      <c r="AC3791">
        <v>0</v>
      </c>
      <c r="AD3791">
        <v>0</v>
      </c>
      <c r="AE3791">
        <v>1.2401361161395617</v>
      </c>
    </row>
    <row r="3792" spans="1:31" x14ac:dyDescent="0.25">
      <c r="A3792">
        <v>1902971</v>
      </c>
      <c r="B3792">
        <v>1</v>
      </c>
      <c r="C3792" t="s">
        <v>80</v>
      </c>
      <c r="D3792" t="s">
        <v>98</v>
      </c>
      <c r="E3792" t="s">
        <v>149</v>
      </c>
      <c r="F3792" t="s">
        <v>10792</v>
      </c>
      <c r="G3792" t="s">
        <v>4429</v>
      </c>
      <c r="H3792" t="s">
        <v>134</v>
      </c>
      <c r="I3792" t="s">
        <v>135</v>
      </c>
      <c r="J3792" t="s">
        <v>136</v>
      </c>
      <c r="K3792" t="s">
        <v>137</v>
      </c>
      <c r="L3792" t="s">
        <v>10793</v>
      </c>
      <c r="M3792" t="s">
        <v>10794</v>
      </c>
      <c r="N3792">
        <v>0.43944444399999999</v>
      </c>
      <c r="O3792">
        <v>0</v>
      </c>
      <c r="P3792">
        <v>18</v>
      </c>
      <c r="Q3792">
        <v>0</v>
      </c>
      <c r="R3792">
        <v>11</v>
      </c>
      <c r="S3792">
        <v>0</v>
      </c>
      <c r="T3792">
        <v>3</v>
      </c>
      <c r="U3792">
        <v>0</v>
      </c>
      <c r="V3792">
        <v>0</v>
      </c>
      <c r="W3792">
        <v>0</v>
      </c>
      <c r="X3792">
        <v>2.0056550801540731</v>
      </c>
      <c r="Y3792">
        <v>0</v>
      </c>
      <c r="Z3792">
        <v>15.923183388148757</v>
      </c>
      <c r="AA3792">
        <v>0</v>
      </c>
      <c r="AB3792">
        <v>0.81256363012327681</v>
      </c>
      <c r="AC3792">
        <v>0</v>
      </c>
      <c r="AD3792">
        <v>0</v>
      </c>
      <c r="AE3792">
        <v>18.741402098426107</v>
      </c>
    </row>
    <row r="3793" spans="1:31" x14ac:dyDescent="0.25">
      <c r="A3793">
        <v>1903303</v>
      </c>
      <c r="B3793">
        <v>1</v>
      </c>
      <c r="C3793" t="s">
        <v>80</v>
      </c>
      <c r="D3793" t="s">
        <v>110</v>
      </c>
      <c r="E3793" t="s">
        <v>140</v>
      </c>
      <c r="F3793" t="s">
        <v>10795</v>
      </c>
      <c r="G3793" t="s">
        <v>146</v>
      </c>
      <c r="H3793" t="s">
        <v>134</v>
      </c>
      <c r="I3793" t="s">
        <v>135</v>
      </c>
      <c r="J3793" t="s">
        <v>136</v>
      </c>
      <c r="K3793" t="s">
        <v>137</v>
      </c>
      <c r="L3793" t="s">
        <v>10796</v>
      </c>
      <c r="M3793" t="s">
        <v>10797</v>
      </c>
      <c r="N3793">
        <v>0.468888888</v>
      </c>
      <c r="O3793">
        <v>0</v>
      </c>
      <c r="P3793">
        <v>3</v>
      </c>
      <c r="Q3793">
        <v>0</v>
      </c>
      <c r="R3793">
        <v>0</v>
      </c>
      <c r="S3793">
        <v>0</v>
      </c>
      <c r="T3793">
        <v>2</v>
      </c>
      <c r="U3793">
        <v>0</v>
      </c>
      <c r="V3793">
        <v>0</v>
      </c>
      <c r="W3793">
        <v>0</v>
      </c>
      <c r="X3793">
        <v>0.50809907279845123</v>
      </c>
      <c r="Y3793">
        <v>0</v>
      </c>
      <c r="Z3793">
        <v>0</v>
      </c>
      <c r="AA3793">
        <v>0</v>
      </c>
      <c r="AB3793">
        <v>0.46762078364717335</v>
      </c>
      <c r="AC3793">
        <v>0</v>
      </c>
      <c r="AD3793">
        <v>0</v>
      </c>
      <c r="AE3793">
        <v>0.97571985644562464</v>
      </c>
    </row>
    <row r="3794" spans="1:31" x14ac:dyDescent="0.25">
      <c r="A3794">
        <v>1903658</v>
      </c>
      <c r="B3794">
        <v>1</v>
      </c>
      <c r="C3794" t="s">
        <v>80</v>
      </c>
      <c r="D3794" t="s">
        <v>108</v>
      </c>
      <c r="E3794" t="s">
        <v>220</v>
      </c>
      <c r="F3794" t="s">
        <v>10798</v>
      </c>
      <c r="G3794" t="s">
        <v>156</v>
      </c>
      <c r="H3794" t="s">
        <v>157</v>
      </c>
      <c r="I3794" t="s">
        <v>135</v>
      </c>
      <c r="J3794" t="s">
        <v>136</v>
      </c>
      <c r="K3794" t="s">
        <v>137</v>
      </c>
      <c r="L3794" t="s">
        <v>10799</v>
      </c>
      <c r="M3794" t="s">
        <v>10800</v>
      </c>
      <c r="N3794">
        <v>0.84527777699999995</v>
      </c>
      <c r="O3794">
        <v>0</v>
      </c>
      <c r="P3794">
        <v>112</v>
      </c>
      <c r="Q3794">
        <v>0</v>
      </c>
      <c r="R3794">
        <v>76</v>
      </c>
      <c r="S3794">
        <v>0</v>
      </c>
      <c r="T3794">
        <v>31</v>
      </c>
      <c r="U3794">
        <v>0</v>
      </c>
      <c r="V3794">
        <v>0</v>
      </c>
      <c r="W3794">
        <v>0</v>
      </c>
      <c r="X3794">
        <v>31.46055781210055</v>
      </c>
      <c r="Y3794">
        <v>0</v>
      </c>
      <c r="Z3794">
        <v>276.99298105916864</v>
      </c>
      <c r="AA3794">
        <v>0</v>
      </c>
      <c r="AB3794">
        <v>35.599773971836768</v>
      </c>
      <c r="AC3794">
        <v>0</v>
      </c>
      <c r="AD3794">
        <v>0</v>
      </c>
      <c r="AE3794">
        <v>344.05331284310597</v>
      </c>
    </row>
    <row r="3795" spans="1:31" x14ac:dyDescent="0.25">
      <c r="A3795">
        <v>1903140</v>
      </c>
      <c r="B3795">
        <v>1</v>
      </c>
      <c r="C3795" t="s">
        <v>81</v>
      </c>
      <c r="D3795" t="s">
        <v>118</v>
      </c>
      <c r="E3795" t="s">
        <v>190</v>
      </c>
      <c r="F3795" t="s">
        <v>10801</v>
      </c>
      <c r="G3795" t="s">
        <v>241</v>
      </c>
      <c r="H3795" t="s">
        <v>157</v>
      </c>
      <c r="I3795" t="s">
        <v>135</v>
      </c>
      <c r="J3795" t="s">
        <v>136</v>
      </c>
      <c r="K3795" t="s">
        <v>137</v>
      </c>
      <c r="L3795" t="s">
        <v>10802</v>
      </c>
      <c r="M3795" t="s">
        <v>10803</v>
      </c>
      <c r="N3795">
        <v>1.814166666</v>
      </c>
      <c r="O3795">
        <v>0</v>
      </c>
      <c r="P3795">
        <v>0</v>
      </c>
      <c r="Q3795">
        <v>0</v>
      </c>
      <c r="R3795">
        <v>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107.3972800299329</v>
      </c>
      <c r="AA3795">
        <v>0</v>
      </c>
      <c r="AB3795">
        <v>0</v>
      </c>
      <c r="AC3795">
        <v>0</v>
      </c>
      <c r="AD3795">
        <v>0</v>
      </c>
      <c r="AE3795">
        <v>107.3972800299329</v>
      </c>
    </row>
    <row r="3796" spans="1:31" x14ac:dyDescent="0.25">
      <c r="A3796">
        <v>1903094</v>
      </c>
      <c r="B3796">
        <v>1</v>
      </c>
      <c r="C3796" t="s">
        <v>80</v>
      </c>
      <c r="D3796" t="s">
        <v>98</v>
      </c>
      <c r="E3796" t="s">
        <v>140</v>
      </c>
      <c r="F3796" t="s">
        <v>10804</v>
      </c>
      <c r="G3796" t="s">
        <v>342</v>
      </c>
      <c r="H3796" t="s">
        <v>134</v>
      </c>
      <c r="I3796" t="s">
        <v>135</v>
      </c>
      <c r="J3796" t="s">
        <v>136</v>
      </c>
      <c r="K3796" t="s">
        <v>137</v>
      </c>
      <c r="L3796" t="s">
        <v>10805</v>
      </c>
      <c r="M3796" t="s">
        <v>10806</v>
      </c>
      <c r="N3796">
        <v>3.36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7.5270660241853332E-2</v>
      </c>
      <c r="AC3796">
        <v>0</v>
      </c>
      <c r="AD3796">
        <v>0</v>
      </c>
      <c r="AE3796">
        <v>7.5270660241853332E-2</v>
      </c>
    </row>
    <row r="3797" spans="1:31" x14ac:dyDescent="0.25">
      <c r="A3797">
        <v>1903758</v>
      </c>
      <c r="B3797">
        <v>1</v>
      </c>
      <c r="C3797" t="s">
        <v>80</v>
      </c>
      <c r="D3797" t="s">
        <v>96</v>
      </c>
      <c r="E3797" t="s">
        <v>140</v>
      </c>
      <c r="F3797" t="s">
        <v>10807</v>
      </c>
      <c r="G3797" t="s">
        <v>217</v>
      </c>
      <c r="H3797" t="s">
        <v>134</v>
      </c>
      <c r="I3797" t="s">
        <v>135</v>
      </c>
      <c r="J3797" t="s">
        <v>136</v>
      </c>
      <c r="K3797" t="s">
        <v>137</v>
      </c>
      <c r="L3797" t="s">
        <v>10808</v>
      </c>
      <c r="M3797" t="s">
        <v>10809</v>
      </c>
      <c r="N3797">
        <v>0.64277777700000005</v>
      </c>
      <c r="O3797">
        <v>0</v>
      </c>
      <c r="P3797">
        <v>2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0.70963553119957345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0.70963553119957345</v>
      </c>
    </row>
    <row r="3798" spans="1:31" x14ac:dyDescent="0.25">
      <c r="A3798">
        <v>1903071</v>
      </c>
      <c r="B3798">
        <v>1</v>
      </c>
      <c r="C3798" t="s">
        <v>80</v>
      </c>
      <c r="D3798" t="s">
        <v>96</v>
      </c>
      <c r="E3798" t="s">
        <v>190</v>
      </c>
      <c r="F3798" t="s">
        <v>10810</v>
      </c>
      <c r="G3798" t="s">
        <v>304</v>
      </c>
      <c r="H3798" t="s">
        <v>157</v>
      </c>
      <c r="I3798" t="s">
        <v>135</v>
      </c>
      <c r="J3798" t="s">
        <v>136</v>
      </c>
      <c r="K3798" t="s">
        <v>137</v>
      </c>
      <c r="L3798" t="s">
        <v>10811</v>
      </c>
      <c r="M3798" t="s">
        <v>10812</v>
      </c>
      <c r="N3798">
        <v>0.89777777700000005</v>
      </c>
      <c r="O3798">
        <v>0</v>
      </c>
      <c r="P3798">
        <v>15</v>
      </c>
      <c r="Q3798">
        <v>0</v>
      </c>
      <c r="R3798">
        <v>13</v>
      </c>
      <c r="S3798">
        <v>0</v>
      </c>
      <c r="T3798">
        <v>4</v>
      </c>
      <c r="U3798">
        <v>0</v>
      </c>
      <c r="V3798">
        <v>0</v>
      </c>
      <c r="W3798">
        <v>0</v>
      </c>
      <c r="X3798">
        <v>11.155295589004931</v>
      </c>
      <c r="Y3798">
        <v>0</v>
      </c>
      <c r="Z3798">
        <v>9.3404794946888536</v>
      </c>
      <c r="AA3798">
        <v>0</v>
      </c>
      <c r="AB3798">
        <v>1.1614164068820798</v>
      </c>
      <c r="AC3798">
        <v>0</v>
      </c>
      <c r="AD3798">
        <v>0</v>
      </c>
      <c r="AE3798">
        <v>21.657191490575865</v>
      </c>
    </row>
    <row r="3799" spans="1:31" x14ac:dyDescent="0.25">
      <c r="A3799">
        <v>1903512</v>
      </c>
      <c r="B3799">
        <v>1</v>
      </c>
      <c r="C3799" t="s">
        <v>81</v>
      </c>
      <c r="D3799" t="s">
        <v>128</v>
      </c>
      <c r="E3799" t="s">
        <v>140</v>
      </c>
      <c r="F3799" t="s">
        <v>10813</v>
      </c>
      <c r="G3799" t="s">
        <v>217</v>
      </c>
      <c r="H3799" t="s">
        <v>134</v>
      </c>
      <c r="I3799" t="s">
        <v>135</v>
      </c>
      <c r="J3799" t="s">
        <v>136</v>
      </c>
      <c r="K3799" t="s">
        <v>137</v>
      </c>
      <c r="L3799" t="s">
        <v>10814</v>
      </c>
      <c r="M3799" t="s">
        <v>10815</v>
      </c>
      <c r="N3799">
        <v>5.8425000000000002</v>
      </c>
      <c r="O3799">
        <v>0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9.8908601925460555</v>
      </c>
      <c r="AA3799">
        <v>0</v>
      </c>
      <c r="AB3799">
        <v>0</v>
      </c>
      <c r="AC3799">
        <v>0</v>
      </c>
      <c r="AD3799">
        <v>0</v>
      </c>
      <c r="AE3799">
        <v>9.8908601925460555</v>
      </c>
    </row>
    <row r="3800" spans="1:31" x14ac:dyDescent="0.25">
      <c r="A3800">
        <v>1903595</v>
      </c>
      <c r="B3800">
        <v>1</v>
      </c>
      <c r="C3800" t="s">
        <v>81</v>
      </c>
      <c r="D3800" t="s">
        <v>127</v>
      </c>
      <c r="E3800" t="s">
        <v>149</v>
      </c>
      <c r="F3800" t="s">
        <v>10816</v>
      </c>
      <c r="G3800" t="s">
        <v>151</v>
      </c>
      <c r="H3800" t="s">
        <v>134</v>
      </c>
      <c r="I3800" t="s">
        <v>135</v>
      </c>
      <c r="J3800" t="s">
        <v>136</v>
      </c>
      <c r="K3800" t="s">
        <v>137</v>
      </c>
      <c r="L3800" t="s">
        <v>10817</v>
      </c>
      <c r="M3800" t="s">
        <v>10818</v>
      </c>
      <c r="N3800">
        <v>2.111388888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2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4.3896982045286608</v>
      </c>
      <c r="AC3800">
        <v>0</v>
      </c>
      <c r="AD3800">
        <v>0</v>
      </c>
      <c r="AE3800">
        <v>4.3896982045286608</v>
      </c>
    </row>
    <row r="3801" spans="1:31" x14ac:dyDescent="0.25">
      <c r="A3801">
        <v>1903698</v>
      </c>
      <c r="B3801">
        <v>1</v>
      </c>
      <c r="C3801" t="s">
        <v>80</v>
      </c>
      <c r="D3801" t="s">
        <v>95</v>
      </c>
      <c r="E3801" t="s">
        <v>190</v>
      </c>
      <c r="F3801" t="s">
        <v>9790</v>
      </c>
      <c r="G3801" t="s">
        <v>5542</v>
      </c>
      <c r="H3801" t="s">
        <v>157</v>
      </c>
      <c r="I3801" t="s">
        <v>135</v>
      </c>
      <c r="J3801" t="s">
        <v>136</v>
      </c>
      <c r="K3801" t="s">
        <v>137</v>
      </c>
      <c r="L3801" t="s">
        <v>10819</v>
      </c>
      <c r="M3801" t="s">
        <v>10820</v>
      </c>
      <c r="N3801">
        <v>0.60972222200000004</v>
      </c>
      <c r="O3801">
        <v>1</v>
      </c>
      <c r="P3801">
        <v>0</v>
      </c>
      <c r="Q3801">
        <v>3</v>
      </c>
      <c r="R3801">
        <v>0</v>
      </c>
      <c r="S3801">
        <v>1</v>
      </c>
      <c r="T3801">
        <v>0</v>
      </c>
      <c r="U3801">
        <v>0</v>
      </c>
      <c r="V3801">
        <v>0</v>
      </c>
      <c r="W3801">
        <v>0.33773050008932082</v>
      </c>
      <c r="X3801">
        <v>0</v>
      </c>
      <c r="Y3801">
        <v>2.8832163189112281</v>
      </c>
      <c r="Z3801">
        <v>0</v>
      </c>
      <c r="AA3801">
        <v>0.18480971207585001</v>
      </c>
      <c r="AB3801">
        <v>0</v>
      </c>
      <c r="AC3801">
        <v>0</v>
      </c>
      <c r="AD3801">
        <v>0</v>
      </c>
      <c r="AE3801">
        <v>3.4057565310763986</v>
      </c>
    </row>
    <row r="3802" spans="1:31" x14ac:dyDescent="0.25">
      <c r="A3802">
        <v>1903157</v>
      </c>
      <c r="B3802">
        <v>1</v>
      </c>
      <c r="C3802" t="s">
        <v>81</v>
      </c>
      <c r="D3802" t="s">
        <v>120</v>
      </c>
      <c r="E3802" t="s">
        <v>149</v>
      </c>
      <c r="F3802" t="s">
        <v>10821</v>
      </c>
      <c r="G3802" t="s">
        <v>202</v>
      </c>
      <c r="H3802" t="s">
        <v>134</v>
      </c>
      <c r="I3802" t="s">
        <v>135</v>
      </c>
      <c r="J3802" t="s">
        <v>136</v>
      </c>
      <c r="K3802" t="s">
        <v>203</v>
      </c>
      <c r="L3802" t="s">
        <v>10822</v>
      </c>
      <c r="M3802" t="s">
        <v>10823</v>
      </c>
      <c r="N3802">
        <v>8.3697750000000006</v>
      </c>
      <c r="O3802">
        <v>0</v>
      </c>
      <c r="P3802">
        <v>118</v>
      </c>
      <c r="Q3802">
        <v>0</v>
      </c>
      <c r="R3802">
        <v>10</v>
      </c>
      <c r="S3802">
        <v>0</v>
      </c>
      <c r="T3802">
        <v>11</v>
      </c>
      <c r="U3802">
        <v>0</v>
      </c>
      <c r="V3802">
        <v>0</v>
      </c>
      <c r="W3802">
        <v>0</v>
      </c>
      <c r="X3802">
        <v>239.40540539924834</v>
      </c>
      <c r="Y3802">
        <v>0</v>
      </c>
      <c r="Z3802">
        <v>53.735859751883332</v>
      </c>
      <c r="AA3802">
        <v>0</v>
      </c>
      <c r="AB3802">
        <v>17.936338893107759</v>
      </c>
      <c r="AC3802">
        <v>0</v>
      </c>
      <c r="AD3802">
        <v>0</v>
      </c>
      <c r="AE3802">
        <v>311.07760404423942</v>
      </c>
    </row>
    <row r="3803" spans="1:31" x14ac:dyDescent="0.25">
      <c r="A3803">
        <v>1903741</v>
      </c>
      <c r="B3803">
        <v>1</v>
      </c>
      <c r="C3803" t="s">
        <v>80</v>
      </c>
      <c r="D3803" t="s">
        <v>94</v>
      </c>
      <c r="E3803" t="s">
        <v>190</v>
      </c>
      <c r="F3803" t="s">
        <v>10824</v>
      </c>
      <c r="G3803" t="s">
        <v>701</v>
      </c>
      <c r="H3803" t="s">
        <v>157</v>
      </c>
      <c r="I3803" t="s">
        <v>135</v>
      </c>
      <c r="J3803" t="s">
        <v>136</v>
      </c>
      <c r="K3803" t="s">
        <v>137</v>
      </c>
      <c r="L3803" t="s">
        <v>10825</v>
      </c>
      <c r="M3803" t="s">
        <v>10826</v>
      </c>
      <c r="N3803">
        <v>1.8261111109999999</v>
      </c>
      <c r="O3803">
        <v>0</v>
      </c>
      <c r="P3803">
        <v>0</v>
      </c>
      <c r="Q3803">
        <v>0</v>
      </c>
      <c r="R3803">
        <v>7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27.476835861626778</v>
      </c>
      <c r="AA3803">
        <v>0</v>
      </c>
      <c r="AB3803">
        <v>0</v>
      </c>
      <c r="AC3803">
        <v>0</v>
      </c>
      <c r="AD3803">
        <v>0</v>
      </c>
      <c r="AE3803">
        <v>27.476835861626778</v>
      </c>
    </row>
    <row r="3804" spans="1:31" x14ac:dyDescent="0.25">
      <c r="A3804">
        <v>1903386</v>
      </c>
      <c r="B3804">
        <v>1</v>
      </c>
      <c r="C3804" t="s">
        <v>80</v>
      </c>
      <c r="D3804" t="s">
        <v>100</v>
      </c>
      <c r="E3804" t="s">
        <v>154</v>
      </c>
      <c r="F3804" t="s">
        <v>10827</v>
      </c>
      <c r="G3804" t="s">
        <v>156</v>
      </c>
      <c r="H3804" t="s">
        <v>157</v>
      </c>
      <c r="I3804" t="s">
        <v>135</v>
      </c>
      <c r="J3804" t="s">
        <v>136</v>
      </c>
      <c r="K3804" t="s">
        <v>137</v>
      </c>
      <c r="L3804" t="s">
        <v>10828</v>
      </c>
      <c r="M3804" t="s">
        <v>10829</v>
      </c>
      <c r="N3804">
        <v>0.80249999999999999</v>
      </c>
      <c r="O3804">
        <v>0</v>
      </c>
      <c r="P3804">
        <v>636</v>
      </c>
      <c r="Q3804">
        <v>0</v>
      </c>
      <c r="R3804">
        <v>114</v>
      </c>
      <c r="S3804">
        <v>4</v>
      </c>
      <c r="T3804">
        <v>118</v>
      </c>
      <c r="U3804">
        <v>0</v>
      </c>
      <c r="V3804">
        <v>0</v>
      </c>
      <c r="W3804">
        <v>0</v>
      </c>
      <c r="X3804">
        <v>147.9444744370154</v>
      </c>
      <c r="Y3804">
        <v>0</v>
      </c>
      <c r="Z3804">
        <v>93.624876642250712</v>
      </c>
      <c r="AA3804">
        <v>1001.7955789931696</v>
      </c>
      <c r="AB3804">
        <v>174.21235255568428</v>
      </c>
      <c r="AC3804">
        <v>0</v>
      </c>
      <c r="AD3804">
        <v>0</v>
      </c>
      <c r="AE3804">
        <v>1417.57728262812</v>
      </c>
    </row>
    <row r="3805" spans="1:31" x14ac:dyDescent="0.25">
      <c r="A3805">
        <v>1903200</v>
      </c>
      <c r="B3805">
        <v>1</v>
      </c>
      <c r="C3805" t="s">
        <v>80</v>
      </c>
      <c r="D3805" t="s">
        <v>95</v>
      </c>
      <c r="E3805" t="s">
        <v>190</v>
      </c>
      <c r="F3805" t="s">
        <v>10830</v>
      </c>
      <c r="G3805" t="s">
        <v>241</v>
      </c>
      <c r="H3805" t="s">
        <v>157</v>
      </c>
      <c r="I3805" t="s">
        <v>135</v>
      </c>
      <c r="J3805" t="s">
        <v>136</v>
      </c>
      <c r="K3805" t="s">
        <v>137</v>
      </c>
      <c r="L3805" t="s">
        <v>10831</v>
      </c>
      <c r="M3805" t="s">
        <v>10832</v>
      </c>
      <c r="N3805">
        <v>1.316944444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424.30994200006421</v>
      </c>
      <c r="AD3805">
        <v>0</v>
      </c>
      <c r="AE3805">
        <v>424.30994200006421</v>
      </c>
    </row>
    <row r="3806" spans="1:31" x14ac:dyDescent="0.25">
      <c r="A3806">
        <v>1903366</v>
      </c>
      <c r="B3806">
        <v>1</v>
      </c>
      <c r="C3806" t="s">
        <v>81</v>
      </c>
      <c r="D3806" t="s">
        <v>112</v>
      </c>
      <c r="E3806" t="s">
        <v>131</v>
      </c>
      <c r="F3806" t="s">
        <v>10833</v>
      </c>
      <c r="G3806" t="s">
        <v>133</v>
      </c>
      <c r="H3806" t="s">
        <v>134</v>
      </c>
      <c r="I3806" t="s">
        <v>135</v>
      </c>
      <c r="J3806" t="s">
        <v>136</v>
      </c>
      <c r="K3806" t="s">
        <v>137</v>
      </c>
      <c r="L3806" t="s">
        <v>10834</v>
      </c>
      <c r="M3806" t="s">
        <v>10835</v>
      </c>
      <c r="N3806">
        <v>2.398055555</v>
      </c>
      <c r="O3806">
        <v>0</v>
      </c>
      <c r="P3806">
        <v>8</v>
      </c>
      <c r="Q3806">
        <v>0</v>
      </c>
      <c r="R3806">
        <v>10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15.178302120744799</v>
      </c>
      <c r="Y3806">
        <v>0</v>
      </c>
      <c r="Z3806">
        <v>20.480607981443761</v>
      </c>
      <c r="AA3806">
        <v>0</v>
      </c>
      <c r="AB3806">
        <v>0.31128722519927504</v>
      </c>
      <c r="AC3806">
        <v>0</v>
      </c>
      <c r="AD3806">
        <v>0</v>
      </c>
      <c r="AE3806">
        <v>35.970197327387829</v>
      </c>
    </row>
    <row r="3807" spans="1:31" x14ac:dyDescent="0.25">
      <c r="A3807">
        <v>1903764</v>
      </c>
      <c r="B3807">
        <v>1</v>
      </c>
      <c r="C3807" t="s">
        <v>80</v>
      </c>
      <c r="D3807" t="s">
        <v>105</v>
      </c>
      <c r="E3807" t="s">
        <v>160</v>
      </c>
      <c r="F3807" t="s">
        <v>10836</v>
      </c>
      <c r="G3807" t="s">
        <v>133</v>
      </c>
      <c r="H3807" t="s">
        <v>134</v>
      </c>
      <c r="I3807" t="s">
        <v>135</v>
      </c>
      <c r="J3807" t="s">
        <v>136</v>
      </c>
      <c r="K3807" t="s">
        <v>137</v>
      </c>
      <c r="L3807" t="s">
        <v>10837</v>
      </c>
      <c r="M3807" t="s">
        <v>10838</v>
      </c>
      <c r="N3807">
        <v>0.45222222200000001</v>
      </c>
      <c r="O3807">
        <v>0</v>
      </c>
      <c r="P3807">
        <v>76</v>
      </c>
      <c r="Q3807">
        <v>0</v>
      </c>
      <c r="R3807">
        <v>0</v>
      </c>
      <c r="S3807">
        <v>0</v>
      </c>
      <c r="T3807">
        <v>19</v>
      </c>
      <c r="U3807">
        <v>0</v>
      </c>
      <c r="V3807">
        <v>0</v>
      </c>
      <c r="W3807">
        <v>0</v>
      </c>
      <c r="X3807">
        <v>11.087021781158692</v>
      </c>
      <c r="Y3807">
        <v>0</v>
      </c>
      <c r="Z3807">
        <v>0</v>
      </c>
      <c r="AA3807">
        <v>0</v>
      </c>
      <c r="AB3807">
        <v>17.182778540354462</v>
      </c>
      <c r="AC3807">
        <v>0</v>
      </c>
      <c r="AD3807">
        <v>0</v>
      </c>
      <c r="AE3807">
        <v>28.269800321513152</v>
      </c>
    </row>
    <row r="3808" spans="1:31" x14ac:dyDescent="0.25">
      <c r="A3808">
        <v>1903074</v>
      </c>
      <c r="B3808">
        <v>1</v>
      </c>
      <c r="C3808" t="s">
        <v>81</v>
      </c>
      <c r="D3808" t="s">
        <v>126</v>
      </c>
      <c r="E3808" t="s">
        <v>190</v>
      </c>
      <c r="F3808" t="s">
        <v>10839</v>
      </c>
      <c r="G3808" t="s">
        <v>156</v>
      </c>
      <c r="H3808" t="s">
        <v>157</v>
      </c>
      <c r="I3808" t="s">
        <v>222</v>
      </c>
      <c r="J3808" t="s">
        <v>136</v>
      </c>
      <c r="K3808" t="s">
        <v>137</v>
      </c>
      <c r="L3808" t="s">
        <v>10840</v>
      </c>
      <c r="M3808" t="s">
        <v>10841</v>
      </c>
      <c r="N3808">
        <v>1.0555554999999999E-2</v>
      </c>
      <c r="O3808">
        <v>1</v>
      </c>
      <c r="P3808">
        <v>549</v>
      </c>
      <c r="Q3808">
        <v>21</v>
      </c>
      <c r="R3808">
        <v>153</v>
      </c>
      <c r="S3808">
        <v>5</v>
      </c>
      <c r="T3808">
        <v>34</v>
      </c>
      <c r="U3808">
        <v>0</v>
      </c>
      <c r="V3808">
        <v>0</v>
      </c>
      <c r="W3808">
        <v>2.7577332938616668E-3</v>
      </c>
      <c r="X3808">
        <v>0.52480888286021787</v>
      </c>
      <c r="Y3808">
        <v>5.0368278956614017</v>
      </c>
      <c r="Z3808">
        <v>0.7988655573691269</v>
      </c>
      <c r="AA3808">
        <v>0.15522174085279167</v>
      </c>
      <c r="AB3808">
        <v>8.2354453103926695E-2</v>
      </c>
      <c r="AC3808">
        <v>0</v>
      </c>
      <c r="AD3808">
        <v>0</v>
      </c>
      <c r="AE3808">
        <v>6.6008362631413258</v>
      </c>
    </row>
    <row r="3809" spans="1:31" x14ac:dyDescent="0.25">
      <c r="A3809">
        <v>1903286</v>
      </c>
      <c r="B3809">
        <v>1</v>
      </c>
      <c r="C3809" t="s">
        <v>80</v>
      </c>
      <c r="D3809" t="s">
        <v>94</v>
      </c>
      <c r="E3809" t="s">
        <v>190</v>
      </c>
      <c r="F3809" t="s">
        <v>10842</v>
      </c>
      <c r="G3809" t="s">
        <v>156</v>
      </c>
      <c r="H3809" t="s">
        <v>157</v>
      </c>
      <c r="I3809" t="s">
        <v>222</v>
      </c>
      <c r="J3809" t="s">
        <v>136</v>
      </c>
      <c r="K3809" t="s">
        <v>137</v>
      </c>
      <c r="L3809" t="s">
        <v>10843</v>
      </c>
      <c r="M3809" t="s">
        <v>10844</v>
      </c>
      <c r="N3809">
        <v>2.0277777E-2</v>
      </c>
      <c r="O3809">
        <v>0</v>
      </c>
      <c r="P3809">
        <v>768</v>
      </c>
      <c r="Q3809">
        <v>4</v>
      </c>
      <c r="R3809">
        <v>21</v>
      </c>
      <c r="S3809">
        <v>4</v>
      </c>
      <c r="T3809">
        <v>123</v>
      </c>
      <c r="U3809">
        <v>1</v>
      </c>
      <c r="V3809">
        <v>0</v>
      </c>
      <c r="W3809">
        <v>0</v>
      </c>
      <c r="X3809">
        <v>2.2286557660883362</v>
      </c>
      <c r="Y3809">
        <v>0.30479917702963505</v>
      </c>
      <c r="Z3809">
        <v>0.66484883802674877</v>
      </c>
      <c r="AA3809">
        <v>0.6285640651502884</v>
      </c>
      <c r="AB3809">
        <v>0.99917980170808895</v>
      </c>
      <c r="AC3809">
        <v>2.3583562339436011</v>
      </c>
      <c r="AD3809">
        <v>0</v>
      </c>
      <c r="AE3809">
        <v>7.1844038819466984</v>
      </c>
    </row>
    <row r="3810" spans="1:31" x14ac:dyDescent="0.25">
      <c r="A3810">
        <v>1903678</v>
      </c>
      <c r="B3810">
        <v>1</v>
      </c>
      <c r="C3810" t="s">
        <v>80</v>
      </c>
      <c r="D3810" t="s">
        <v>94</v>
      </c>
      <c r="E3810" t="s">
        <v>154</v>
      </c>
      <c r="F3810" t="s">
        <v>10845</v>
      </c>
      <c r="G3810" t="s">
        <v>263</v>
      </c>
      <c r="H3810" t="s">
        <v>157</v>
      </c>
      <c r="I3810" t="s">
        <v>135</v>
      </c>
      <c r="J3810" t="s">
        <v>136</v>
      </c>
      <c r="K3810" t="s">
        <v>203</v>
      </c>
      <c r="L3810" t="s">
        <v>10846</v>
      </c>
      <c r="M3810" t="s">
        <v>10847</v>
      </c>
      <c r="N3810">
        <v>1.1297222220000001</v>
      </c>
      <c r="O3810">
        <v>1</v>
      </c>
      <c r="P3810">
        <v>302</v>
      </c>
      <c r="Q3810">
        <v>24</v>
      </c>
      <c r="R3810">
        <v>50</v>
      </c>
      <c r="S3810">
        <v>13</v>
      </c>
      <c r="T3810">
        <v>86</v>
      </c>
      <c r="U3810">
        <v>6</v>
      </c>
      <c r="V3810">
        <v>0</v>
      </c>
      <c r="W3810">
        <v>1.1798186624113569</v>
      </c>
      <c r="X3810">
        <v>65.328453917770517</v>
      </c>
      <c r="Y3810">
        <v>100.46224798546028</v>
      </c>
      <c r="Z3810">
        <v>168.22640960620686</v>
      </c>
      <c r="AA3810">
        <v>185.01909009729974</v>
      </c>
      <c r="AB3810">
        <v>28.113328532038519</v>
      </c>
      <c r="AC3810">
        <v>303.20743680104772</v>
      </c>
      <c r="AD3810">
        <v>0</v>
      </c>
      <c r="AE3810">
        <v>851.536785602235</v>
      </c>
    </row>
    <row r="3811" spans="1:31" x14ac:dyDescent="0.25">
      <c r="A3811">
        <v>1903180</v>
      </c>
      <c r="B3811">
        <v>1</v>
      </c>
      <c r="C3811" t="s">
        <v>80</v>
      </c>
      <c r="D3811" t="s">
        <v>106</v>
      </c>
      <c r="E3811" t="s">
        <v>149</v>
      </c>
      <c r="F3811" t="s">
        <v>7064</v>
      </c>
      <c r="G3811" t="s">
        <v>446</v>
      </c>
      <c r="H3811" t="s">
        <v>134</v>
      </c>
      <c r="I3811" t="s">
        <v>135</v>
      </c>
      <c r="J3811" t="s">
        <v>136</v>
      </c>
      <c r="K3811" t="s">
        <v>137</v>
      </c>
      <c r="L3811" t="s">
        <v>10848</v>
      </c>
      <c r="M3811" t="s">
        <v>10849</v>
      </c>
      <c r="N3811">
        <v>4.6005555549999997</v>
      </c>
      <c r="O3811">
        <v>0</v>
      </c>
      <c r="P3811">
        <v>440</v>
      </c>
      <c r="Q3811">
        <v>0</v>
      </c>
      <c r="R3811">
        <v>1</v>
      </c>
      <c r="S3811">
        <v>0</v>
      </c>
      <c r="T3811">
        <v>25</v>
      </c>
      <c r="U3811">
        <v>0</v>
      </c>
      <c r="V3811">
        <v>0</v>
      </c>
      <c r="W3811">
        <v>0</v>
      </c>
      <c r="X3811">
        <v>599.10511000927204</v>
      </c>
      <c r="Y3811">
        <v>0</v>
      </c>
      <c r="Z3811">
        <v>3.6502217480477004</v>
      </c>
      <c r="AA3811">
        <v>0</v>
      </c>
      <c r="AB3811">
        <v>347.84943743528396</v>
      </c>
      <c r="AC3811">
        <v>0</v>
      </c>
      <c r="AD3811">
        <v>0</v>
      </c>
      <c r="AE3811">
        <v>950.60476919260373</v>
      </c>
    </row>
    <row r="3812" spans="1:31" x14ac:dyDescent="0.25">
      <c r="A3812">
        <v>1903572</v>
      </c>
      <c r="B3812">
        <v>1</v>
      </c>
      <c r="C3812" t="s">
        <v>80</v>
      </c>
      <c r="D3812" t="s">
        <v>92</v>
      </c>
      <c r="E3812" t="s">
        <v>131</v>
      </c>
      <c r="F3812" t="s">
        <v>10850</v>
      </c>
      <c r="G3812" t="s">
        <v>133</v>
      </c>
      <c r="H3812" t="s">
        <v>134</v>
      </c>
      <c r="I3812" t="s">
        <v>135</v>
      </c>
      <c r="J3812" t="s">
        <v>136</v>
      </c>
      <c r="K3812" t="s">
        <v>137</v>
      </c>
      <c r="L3812" t="s">
        <v>10851</v>
      </c>
      <c r="M3812" t="s">
        <v>10852</v>
      </c>
      <c r="N3812">
        <v>1.0452777769999999</v>
      </c>
      <c r="O3812">
        <v>0</v>
      </c>
      <c r="P3812">
        <v>66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27.262496149218833</v>
      </c>
      <c r="Y3812">
        <v>0</v>
      </c>
      <c r="Z3812">
        <v>0</v>
      </c>
      <c r="AA3812">
        <v>0</v>
      </c>
      <c r="AB3812">
        <v>8.3697162445595275E-2</v>
      </c>
      <c r="AC3812">
        <v>0</v>
      </c>
      <c r="AD3812">
        <v>0</v>
      </c>
      <c r="AE3812">
        <v>27.346193311664429</v>
      </c>
    </row>
    <row r="3813" spans="1:31" x14ac:dyDescent="0.25">
      <c r="A3813">
        <v>1903429</v>
      </c>
      <c r="B3813">
        <v>1</v>
      </c>
      <c r="C3813" t="s">
        <v>80</v>
      </c>
      <c r="D3813" t="s">
        <v>82</v>
      </c>
      <c r="E3813" t="s">
        <v>160</v>
      </c>
      <c r="F3813" t="s">
        <v>10853</v>
      </c>
      <c r="G3813" t="s">
        <v>133</v>
      </c>
      <c r="H3813" t="s">
        <v>134</v>
      </c>
      <c r="I3813" t="s">
        <v>135</v>
      </c>
      <c r="J3813" t="s">
        <v>136</v>
      </c>
      <c r="K3813" t="s">
        <v>137</v>
      </c>
      <c r="L3813" t="s">
        <v>10854</v>
      </c>
      <c r="M3813" t="s">
        <v>10855</v>
      </c>
      <c r="N3813">
        <v>3.605277777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16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155.93144871101939</v>
      </c>
      <c r="AC3813">
        <v>0</v>
      </c>
      <c r="AD3813">
        <v>0</v>
      </c>
      <c r="AE3813">
        <v>155.93144871101939</v>
      </c>
    </row>
    <row r="3814" spans="1:31" x14ac:dyDescent="0.25">
      <c r="A3814">
        <v>1903446</v>
      </c>
      <c r="B3814">
        <v>1</v>
      </c>
      <c r="C3814" t="s">
        <v>80</v>
      </c>
      <c r="D3814" t="s">
        <v>108</v>
      </c>
      <c r="E3814" t="s">
        <v>220</v>
      </c>
      <c r="F3814" t="s">
        <v>10856</v>
      </c>
      <c r="G3814" t="s">
        <v>156</v>
      </c>
      <c r="H3814" t="s">
        <v>157</v>
      </c>
      <c r="I3814" t="s">
        <v>135</v>
      </c>
      <c r="J3814" t="s">
        <v>136</v>
      </c>
      <c r="K3814" t="s">
        <v>137</v>
      </c>
      <c r="L3814" t="s">
        <v>10857</v>
      </c>
      <c r="M3814" t="s">
        <v>10858</v>
      </c>
      <c r="N3814">
        <v>1.5391666660000001</v>
      </c>
      <c r="O3814">
        <v>0</v>
      </c>
      <c r="P3814">
        <v>96</v>
      </c>
      <c r="Q3814">
        <v>0</v>
      </c>
      <c r="R3814">
        <v>24</v>
      </c>
      <c r="S3814">
        <v>3</v>
      </c>
      <c r="T3814">
        <v>26</v>
      </c>
      <c r="U3814">
        <v>0</v>
      </c>
      <c r="V3814">
        <v>0</v>
      </c>
      <c r="W3814">
        <v>0</v>
      </c>
      <c r="X3814">
        <v>39.80690816984152</v>
      </c>
      <c r="Y3814">
        <v>0</v>
      </c>
      <c r="Z3814">
        <v>163.48136750372001</v>
      </c>
      <c r="AA3814">
        <v>80.191188392827229</v>
      </c>
      <c r="AB3814">
        <v>119.95717073536053</v>
      </c>
      <c r="AC3814">
        <v>0</v>
      </c>
      <c r="AD3814">
        <v>0</v>
      </c>
      <c r="AE3814">
        <v>403.43663480174934</v>
      </c>
    </row>
    <row r="3815" spans="1:31" x14ac:dyDescent="0.25">
      <c r="A3815">
        <v>1903592</v>
      </c>
      <c r="B3815">
        <v>1</v>
      </c>
      <c r="C3815" t="s">
        <v>81</v>
      </c>
      <c r="D3815" t="s">
        <v>128</v>
      </c>
      <c r="E3815" t="s">
        <v>160</v>
      </c>
      <c r="F3815" t="s">
        <v>10859</v>
      </c>
      <c r="G3815" t="s">
        <v>133</v>
      </c>
      <c r="H3815" t="s">
        <v>134</v>
      </c>
      <c r="I3815" t="s">
        <v>135</v>
      </c>
      <c r="J3815" t="s">
        <v>136</v>
      </c>
      <c r="K3815" t="s">
        <v>137</v>
      </c>
      <c r="L3815" t="s">
        <v>10860</v>
      </c>
      <c r="M3815" t="s">
        <v>10861</v>
      </c>
      <c r="N3815">
        <v>2.4961111109999998</v>
      </c>
      <c r="O3815">
        <v>0</v>
      </c>
      <c r="P3815">
        <v>39</v>
      </c>
      <c r="Q3815">
        <v>0</v>
      </c>
      <c r="R3815">
        <v>0</v>
      </c>
      <c r="S3815">
        <v>0</v>
      </c>
      <c r="T3815">
        <v>12</v>
      </c>
      <c r="U3815">
        <v>0</v>
      </c>
      <c r="V3815">
        <v>0</v>
      </c>
      <c r="W3815">
        <v>0</v>
      </c>
      <c r="X3815">
        <v>25.524282731039264</v>
      </c>
      <c r="Y3815">
        <v>0</v>
      </c>
      <c r="Z3815">
        <v>0</v>
      </c>
      <c r="AA3815">
        <v>0</v>
      </c>
      <c r="AB3815">
        <v>19.293855670160855</v>
      </c>
      <c r="AC3815">
        <v>0</v>
      </c>
      <c r="AD3815">
        <v>0</v>
      </c>
      <c r="AE3815">
        <v>44.818138401200116</v>
      </c>
    </row>
    <row r="3816" spans="1:31" x14ac:dyDescent="0.25">
      <c r="A3816">
        <v>1903492</v>
      </c>
      <c r="B3816">
        <v>1</v>
      </c>
      <c r="C3816" t="s">
        <v>81</v>
      </c>
      <c r="D3816" t="s">
        <v>127</v>
      </c>
      <c r="E3816" t="s">
        <v>131</v>
      </c>
      <c r="F3816" t="s">
        <v>10862</v>
      </c>
      <c r="G3816" t="s">
        <v>133</v>
      </c>
      <c r="H3816" t="s">
        <v>134</v>
      </c>
      <c r="I3816" t="s">
        <v>135</v>
      </c>
      <c r="J3816" t="s">
        <v>136</v>
      </c>
      <c r="K3816" t="s">
        <v>137</v>
      </c>
      <c r="L3816" t="s">
        <v>10863</v>
      </c>
      <c r="M3816" t="s">
        <v>10864</v>
      </c>
      <c r="N3816">
        <v>3.4063888879999999</v>
      </c>
      <c r="O3816">
        <v>0</v>
      </c>
      <c r="P3816">
        <v>15</v>
      </c>
      <c r="Q3816">
        <v>0</v>
      </c>
      <c r="R3816">
        <v>0</v>
      </c>
      <c r="S3816">
        <v>0</v>
      </c>
      <c r="T3816">
        <v>2</v>
      </c>
      <c r="U3816">
        <v>0</v>
      </c>
      <c r="V3816">
        <v>0</v>
      </c>
      <c r="W3816">
        <v>0</v>
      </c>
      <c r="X3816">
        <v>12.168869168902903</v>
      </c>
      <c r="Y3816">
        <v>0</v>
      </c>
      <c r="Z3816">
        <v>0</v>
      </c>
      <c r="AA3816">
        <v>0</v>
      </c>
      <c r="AB3816">
        <v>8.3157869066559691</v>
      </c>
      <c r="AC3816">
        <v>0</v>
      </c>
      <c r="AD3816">
        <v>0</v>
      </c>
      <c r="AE3816">
        <v>20.484656075558874</v>
      </c>
    </row>
    <row r="3817" spans="1:31" x14ac:dyDescent="0.25">
      <c r="A3817">
        <v>1903515</v>
      </c>
      <c r="B3817">
        <v>1</v>
      </c>
      <c r="C3817" t="s">
        <v>80</v>
      </c>
      <c r="D3817" t="s">
        <v>92</v>
      </c>
      <c r="E3817" t="s">
        <v>131</v>
      </c>
      <c r="F3817" t="s">
        <v>10206</v>
      </c>
      <c r="G3817" t="s">
        <v>133</v>
      </c>
      <c r="H3817" t="s">
        <v>134</v>
      </c>
      <c r="I3817" t="s">
        <v>135</v>
      </c>
      <c r="J3817" t="s">
        <v>136</v>
      </c>
      <c r="K3817" t="s">
        <v>137</v>
      </c>
      <c r="L3817" t="s">
        <v>10865</v>
      </c>
      <c r="M3817" t="s">
        <v>10866</v>
      </c>
      <c r="N3817">
        <v>0.63555555500000005</v>
      </c>
      <c r="O3817">
        <v>0</v>
      </c>
      <c r="P3817">
        <v>57</v>
      </c>
      <c r="Q3817">
        <v>0</v>
      </c>
      <c r="R3817">
        <v>0</v>
      </c>
      <c r="S3817">
        <v>0</v>
      </c>
      <c r="T3817">
        <v>21</v>
      </c>
      <c r="U3817">
        <v>0</v>
      </c>
      <c r="V3817">
        <v>0</v>
      </c>
      <c r="W3817">
        <v>0</v>
      </c>
      <c r="X3817">
        <v>12.66520396857525</v>
      </c>
      <c r="Y3817">
        <v>0</v>
      </c>
      <c r="Z3817">
        <v>0</v>
      </c>
      <c r="AA3817">
        <v>0</v>
      </c>
      <c r="AB3817">
        <v>14.057515976475402</v>
      </c>
      <c r="AC3817">
        <v>0</v>
      </c>
      <c r="AD3817">
        <v>0</v>
      </c>
      <c r="AE3817">
        <v>26.722719945050653</v>
      </c>
    </row>
    <row r="3818" spans="1:31" x14ac:dyDescent="0.25">
      <c r="A3818">
        <v>1903452</v>
      </c>
      <c r="B3818">
        <v>1</v>
      </c>
      <c r="C3818" t="s">
        <v>80</v>
      </c>
      <c r="D3818" t="s">
        <v>88</v>
      </c>
      <c r="E3818" t="s">
        <v>140</v>
      </c>
      <c r="F3818" t="s">
        <v>10867</v>
      </c>
      <c r="G3818" t="s">
        <v>342</v>
      </c>
      <c r="H3818" t="s">
        <v>134</v>
      </c>
      <c r="I3818" t="s">
        <v>135</v>
      </c>
      <c r="J3818" t="s">
        <v>136</v>
      </c>
      <c r="K3818" t="s">
        <v>137</v>
      </c>
      <c r="L3818" t="s">
        <v>10868</v>
      </c>
      <c r="M3818" t="s">
        <v>10869</v>
      </c>
      <c r="N3818">
        <v>4.6377777770000002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1</v>
      </c>
      <c r="U3818">
        <v>0</v>
      </c>
      <c r="V3818">
        <v>1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8.8177747560341437</v>
      </c>
      <c r="AC3818">
        <v>0</v>
      </c>
      <c r="AD3818">
        <v>23.611972943090031</v>
      </c>
      <c r="AE3818">
        <v>32.429747699124178</v>
      </c>
    </row>
    <row r="3819" spans="1:31" x14ac:dyDescent="0.25">
      <c r="A3819">
        <v>1903154</v>
      </c>
      <c r="B3819">
        <v>1</v>
      </c>
      <c r="C3819" t="s">
        <v>81</v>
      </c>
      <c r="D3819" t="s">
        <v>114</v>
      </c>
      <c r="E3819" t="s">
        <v>131</v>
      </c>
      <c r="F3819" t="s">
        <v>10870</v>
      </c>
      <c r="G3819" t="s">
        <v>2852</v>
      </c>
      <c r="H3819" t="s">
        <v>134</v>
      </c>
      <c r="I3819" t="s">
        <v>135</v>
      </c>
      <c r="J3819" t="s">
        <v>136</v>
      </c>
      <c r="K3819" t="s">
        <v>137</v>
      </c>
      <c r="L3819" t="s">
        <v>10871</v>
      </c>
      <c r="M3819" t="s">
        <v>10872</v>
      </c>
      <c r="N3819">
        <v>1.984444444</v>
      </c>
      <c r="O3819">
        <v>0</v>
      </c>
      <c r="P3819">
        <v>5</v>
      </c>
      <c r="Q3819">
        <v>0</v>
      </c>
      <c r="R3819">
        <v>0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1.2090407189885428</v>
      </c>
      <c r="Y3819">
        <v>0</v>
      </c>
      <c r="Z3819">
        <v>0</v>
      </c>
      <c r="AA3819">
        <v>0</v>
      </c>
      <c r="AB3819">
        <v>4.5629277840813338E-2</v>
      </c>
      <c r="AC3819">
        <v>0</v>
      </c>
      <c r="AD3819">
        <v>0</v>
      </c>
      <c r="AE3819">
        <v>1.2546699968293562</v>
      </c>
    </row>
    <row r="3820" spans="1:31" x14ac:dyDescent="0.25">
      <c r="A3820">
        <v>1903509</v>
      </c>
      <c r="B3820">
        <v>1</v>
      </c>
      <c r="C3820" t="s">
        <v>80</v>
      </c>
      <c r="D3820" t="s">
        <v>103</v>
      </c>
      <c r="E3820" t="s">
        <v>154</v>
      </c>
      <c r="F3820" t="s">
        <v>10873</v>
      </c>
      <c r="G3820" t="s">
        <v>156</v>
      </c>
      <c r="H3820" t="s">
        <v>157</v>
      </c>
      <c r="I3820" t="s">
        <v>135</v>
      </c>
      <c r="J3820" t="s">
        <v>136</v>
      </c>
      <c r="K3820" t="s">
        <v>137</v>
      </c>
      <c r="L3820" t="s">
        <v>10874</v>
      </c>
      <c r="M3820" t="s">
        <v>10875</v>
      </c>
      <c r="N3820">
        <v>0.37083333299999999</v>
      </c>
      <c r="O3820">
        <v>0</v>
      </c>
      <c r="P3820">
        <v>11289</v>
      </c>
      <c r="Q3820">
        <v>27</v>
      </c>
      <c r="R3820">
        <v>60</v>
      </c>
      <c r="S3820">
        <v>33</v>
      </c>
      <c r="T3820">
        <v>692</v>
      </c>
      <c r="U3820">
        <v>3</v>
      </c>
      <c r="V3820">
        <v>2</v>
      </c>
      <c r="W3820">
        <v>0</v>
      </c>
      <c r="X3820">
        <v>1355.4983686690573</v>
      </c>
      <c r="Y3820">
        <v>101.55476724102715</v>
      </c>
      <c r="Z3820">
        <v>87.878945307673476</v>
      </c>
      <c r="AA3820">
        <v>287.22865846052701</v>
      </c>
      <c r="AB3820">
        <v>528.14250831471236</v>
      </c>
      <c r="AC3820">
        <v>59.386301713178</v>
      </c>
      <c r="AD3820">
        <v>21.30815200396075</v>
      </c>
      <c r="AE3820">
        <v>2440.997701710136</v>
      </c>
    </row>
    <row r="3821" spans="1:31" x14ac:dyDescent="0.25">
      <c r="A3821">
        <v>1903300</v>
      </c>
      <c r="B3821">
        <v>1</v>
      </c>
      <c r="C3821" t="s">
        <v>80</v>
      </c>
      <c r="D3821" t="s">
        <v>108</v>
      </c>
      <c r="E3821" t="s">
        <v>149</v>
      </c>
      <c r="F3821" t="s">
        <v>10876</v>
      </c>
      <c r="G3821" t="s">
        <v>346</v>
      </c>
      <c r="H3821" t="s">
        <v>134</v>
      </c>
      <c r="I3821" t="s">
        <v>135</v>
      </c>
      <c r="J3821" t="s">
        <v>136</v>
      </c>
      <c r="K3821" t="s">
        <v>137</v>
      </c>
      <c r="L3821" t="s">
        <v>10877</v>
      </c>
      <c r="M3821" t="s">
        <v>10878</v>
      </c>
      <c r="N3821">
        <v>7.7</v>
      </c>
      <c r="O3821">
        <v>0</v>
      </c>
      <c r="P3821">
        <v>27</v>
      </c>
      <c r="Q3821">
        <v>0</v>
      </c>
      <c r="R3821">
        <v>5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46.681192800356037</v>
      </c>
      <c r="Y3821">
        <v>0</v>
      </c>
      <c r="Z3821">
        <v>16.74595379244294</v>
      </c>
      <c r="AA3821">
        <v>0</v>
      </c>
      <c r="AB3821">
        <v>17.974801789923902</v>
      </c>
      <c r="AC3821">
        <v>0</v>
      </c>
      <c r="AD3821">
        <v>0</v>
      </c>
      <c r="AE3821">
        <v>81.401948382722878</v>
      </c>
    </row>
    <row r="3822" spans="1:31" x14ac:dyDescent="0.25">
      <c r="A3822">
        <v>1903555</v>
      </c>
      <c r="B3822">
        <v>1</v>
      </c>
      <c r="C3822" t="s">
        <v>80</v>
      </c>
      <c r="D3822" t="s">
        <v>106</v>
      </c>
      <c r="E3822" t="s">
        <v>140</v>
      </c>
      <c r="F3822" t="s">
        <v>10879</v>
      </c>
      <c r="G3822" t="s">
        <v>217</v>
      </c>
      <c r="H3822" t="s">
        <v>134</v>
      </c>
      <c r="I3822" t="s">
        <v>135</v>
      </c>
      <c r="J3822" t="s">
        <v>136</v>
      </c>
      <c r="K3822" t="s">
        <v>137</v>
      </c>
      <c r="L3822" t="s">
        <v>10880</v>
      </c>
      <c r="M3822" t="s">
        <v>10881</v>
      </c>
      <c r="N3822">
        <v>2.0177777770000001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</row>
    <row r="3823" spans="1:31" x14ac:dyDescent="0.25">
      <c r="A3823">
        <v>1903260</v>
      </c>
      <c r="B3823">
        <v>1</v>
      </c>
      <c r="C3823" t="s">
        <v>80</v>
      </c>
      <c r="D3823" t="s">
        <v>96</v>
      </c>
      <c r="E3823" t="s">
        <v>140</v>
      </c>
      <c r="F3823" t="s">
        <v>10882</v>
      </c>
      <c r="G3823" t="s">
        <v>146</v>
      </c>
      <c r="H3823" t="s">
        <v>134</v>
      </c>
      <c r="I3823" t="s">
        <v>135</v>
      </c>
      <c r="J3823" t="s">
        <v>136</v>
      </c>
      <c r="K3823" t="s">
        <v>137</v>
      </c>
      <c r="L3823" t="s">
        <v>10883</v>
      </c>
      <c r="M3823" t="s">
        <v>10884</v>
      </c>
      <c r="N3823">
        <v>0.85222222199999997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1.6305796559038334E-2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1.6305796559038334E-2</v>
      </c>
    </row>
    <row r="3824" spans="1:31" x14ac:dyDescent="0.25">
      <c r="A3824">
        <v>1903406</v>
      </c>
      <c r="B3824">
        <v>1</v>
      </c>
      <c r="C3824" t="s">
        <v>80</v>
      </c>
      <c r="D3824" t="s">
        <v>85</v>
      </c>
      <c r="E3824" t="s">
        <v>149</v>
      </c>
      <c r="F3824" t="s">
        <v>4401</v>
      </c>
      <c r="G3824" t="s">
        <v>279</v>
      </c>
      <c r="H3824" t="s">
        <v>134</v>
      </c>
      <c r="I3824" t="s">
        <v>135</v>
      </c>
      <c r="J3824" t="s">
        <v>136</v>
      </c>
      <c r="K3824" t="s">
        <v>137</v>
      </c>
      <c r="L3824" t="s">
        <v>10885</v>
      </c>
      <c r="M3824" t="s">
        <v>10886</v>
      </c>
      <c r="N3824">
        <v>2.1219444439999999</v>
      </c>
      <c r="O3824">
        <v>0</v>
      </c>
      <c r="P3824">
        <v>705</v>
      </c>
      <c r="Q3824">
        <v>0</v>
      </c>
      <c r="R3824">
        <v>0</v>
      </c>
      <c r="S3824">
        <v>0</v>
      </c>
      <c r="T3824">
        <v>206</v>
      </c>
      <c r="U3824">
        <v>0</v>
      </c>
      <c r="V3824">
        <v>0</v>
      </c>
      <c r="W3824">
        <v>0</v>
      </c>
      <c r="X3824">
        <v>521.8260617743739</v>
      </c>
      <c r="Y3824">
        <v>0</v>
      </c>
      <c r="Z3824">
        <v>0</v>
      </c>
      <c r="AA3824">
        <v>0</v>
      </c>
      <c r="AB3824">
        <v>1007.380568861983</v>
      </c>
      <c r="AC3824">
        <v>0</v>
      </c>
      <c r="AD3824">
        <v>0</v>
      </c>
      <c r="AE3824">
        <v>1529.2066306363567</v>
      </c>
    </row>
    <row r="3825" spans="1:31" x14ac:dyDescent="0.25">
      <c r="A3825">
        <v>1903160</v>
      </c>
      <c r="B3825">
        <v>1</v>
      </c>
      <c r="C3825" t="s">
        <v>80</v>
      </c>
      <c r="D3825" t="s">
        <v>100</v>
      </c>
      <c r="E3825" t="s">
        <v>220</v>
      </c>
      <c r="F3825" t="s">
        <v>10887</v>
      </c>
      <c r="G3825" t="s">
        <v>156</v>
      </c>
      <c r="H3825" t="s">
        <v>157</v>
      </c>
      <c r="I3825" t="s">
        <v>135</v>
      </c>
      <c r="J3825" t="s">
        <v>136</v>
      </c>
      <c r="K3825" t="s">
        <v>137</v>
      </c>
      <c r="L3825" t="s">
        <v>10888</v>
      </c>
      <c r="M3825" t="s">
        <v>10889</v>
      </c>
      <c r="N3825">
        <v>0.85527777699999996</v>
      </c>
      <c r="O3825">
        <v>0</v>
      </c>
      <c r="P3825">
        <v>2</v>
      </c>
      <c r="Q3825">
        <v>50</v>
      </c>
      <c r="R3825">
        <v>71</v>
      </c>
      <c r="S3825">
        <v>3</v>
      </c>
      <c r="T3825">
        <v>5</v>
      </c>
      <c r="U3825">
        <v>0</v>
      </c>
      <c r="V3825">
        <v>0</v>
      </c>
      <c r="W3825">
        <v>0</v>
      </c>
      <c r="X3825">
        <v>1.8236360660440558</v>
      </c>
      <c r="Y3825">
        <v>499.01997757977432</v>
      </c>
      <c r="Z3825">
        <v>556.54768845344472</v>
      </c>
      <c r="AA3825">
        <v>68.524607717550836</v>
      </c>
      <c r="AB3825">
        <v>5.8594839619859531</v>
      </c>
      <c r="AC3825">
        <v>0</v>
      </c>
      <c r="AD3825">
        <v>0</v>
      </c>
      <c r="AE3825">
        <v>1131.7753937788</v>
      </c>
    </row>
    <row r="3826" spans="1:31" x14ac:dyDescent="0.25">
      <c r="A3826">
        <v>1903306</v>
      </c>
      <c r="B3826">
        <v>1</v>
      </c>
      <c r="C3826" t="s">
        <v>80</v>
      </c>
      <c r="D3826" t="s">
        <v>97</v>
      </c>
      <c r="E3826" t="s">
        <v>140</v>
      </c>
      <c r="F3826" t="s">
        <v>10890</v>
      </c>
      <c r="G3826" t="s">
        <v>217</v>
      </c>
      <c r="H3826" t="s">
        <v>134</v>
      </c>
      <c r="I3826" t="s">
        <v>135</v>
      </c>
      <c r="J3826" t="s">
        <v>136</v>
      </c>
      <c r="K3826" t="s">
        <v>137</v>
      </c>
      <c r="L3826" t="s">
        <v>10891</v>
      </c>
      <c r="M3826" t="s">
        <v>10892</v>
      </c>
      <c r="N3826">
        <v>1.184722222</v>
      </c>
      <c r="O3826">
        <v>0</v>
      </c>
      <c r="P3826">
        <v>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0.12635899413903001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0.12635899413903001</v>
      </c>
    </row>
    <row r="3827" spans="1:31" x14ac:dyDescent="0.25">
      <c r="A3827">
        <v>1903363</v>
      </c>
      <c r="B3827">
        <v>1</v>
      </c>
      <c r="C3827" t="s">
        <v>80</v>
      </c>
      <c r="D3827" t="s">
        <v>90</v>
      </c>
      <c r="E3827" t="s">
        <v>131</v>
      </c>
      <c r="F3827" t="s">
        <v>10893</v>
      </c>
      <c r="G3827" t="s">
        <v>133</v>
      </c>
      <c r="H3827" t="s">
        <v>134</v>
      </c>
      <c r="I3827" t="s">
        <v>135</v>
      </c>
      <c r="J3827" t="s">
        <v>136</v>
      </c>
      <c r="K3827" t="s">
        <v>137</v>
      </c>
      <c r="L3827" t="s">
        <v>10894</v>
      </c>
      <c r="M3827" t="s">
        <v>10895</v>
      </c>
      <c r="N3827">
        <v>5.6224999999999996</v>
      </c>
      <c r="O3827">
        <v>0</v>
      </c>
      <c r="P3827">
        <v>69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100.63179889287157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100.63179889287157</v>
      </c>
    </row>
    <row r="3828" spans="1:31" x14ac:dyDescent="0.25">
      <c r="A3828">
        <v>1903389</v>
      </c>
      <c r="B3828">
        <v>1</v>
      </c>
      <c r="C3828" t="s">
        <v>80</v>
      </c>
      <c r="D3828" t="s">
        <v>98</v>
      </c>
      <c r="E3828" t="s">
        <v>131</v>
      </c>
      <c r="F3828" t="s">
        <v>9481</v>
      </c>
      <c r="G3828" t="s">
        <v>133</v>
      </c>
      <c r="H3828" t="s">
        <v>134</v>
      </c>
      <c r="I3828" t="s">
        <v>135</v>
      </c>
      <c r="J3828" t="s">
        <v>136</v>
      </c>
      <c r="K3828" t="s">
        <v>137</v>
      </c>
      <c r="L3828" t="s">
        <v>10896</v>
      </c>
      <c r="M3828" t="s">
        <v>10897</v>
      </c>
      <c r="N3828">
        <v>1.302777777</v>
      </c>
      <c r="O3828">
        <v>0</v>
      </c>
      <c r="P3828">
        <v>0</v>
      </c>
      <c r="Q3828">
        <v>0</v>
      </c>
      <c r="R3828">
        <v>5</v>
      </c>
      <c r="S3828">
        <v>0</v>
      </c>
      <c r="T3828">
        <v>1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67.213698838591043</v>
      </c>
      <c r="AA3828">
        <v>0</v>
      </c>
      <c r="AB3828">
        <v>21.780166048504842</v>
      </c>
      <c r="AC3828">
        <v>0</v>
      </c>
      <c r="AD3828">
        <v>0</v>
      </c>
      <c r="AE3828">
        <v>88.993864887095881</v>
      </c>
    </row>
    <row r="3829" spans="1:31" x14ac:dyDescent="0.25">
      <c r="A3829">
        <v>1903097</v>
      </c>
      <c r="B3829">
        <v>1</v>
      </c>
      <c r="C3829" t="s">
        <v>81</v>
      </c>
      <c r="D3829" t="s">
        <v>112</v>
      </c>
      <c r="E3829" t="s">
        <v>149</v>
      </c>
      <c r="F3829" t="s">
        <v>7975</v>
      </c>
      <c r="G3829" t="s">
        <v>151</v>
      </c>
      <c r="H3829" t="s">
        <v>134</v>
      </c>
      <c r="I3829" t="s">
        <v>135</v>
      </c>
      <c r="J3829" t="s">
        <v>136</v>
      </c>
      <c r="K3829" t="s">
        <v>137</v>
      </c>
      <c r="L3829" t="s">
        <v>10898</v>
      </c>
      <c r="M3829" t="s">
        <v>10899</v>
      </c>
      <c r="N3829">
        <v>0.93833333299999999</v>
      </c>
      <c r="O3829">
        <v>0</v>
      </c>
      <c r="P3829">
        <v>121</v>
      </c>
      <c r="Q3829">
        <v>0</v>
      </c>
      <c r="R3829">
        <v>12</v>
      </c>
      <c r="S3829">
        <v>0</v>
      </c>
      <c r="T3829">
        <v>12</v>
      </c>
      <c r="U3829">
        <v>0</v>
      </c>
      <c r="V3829">
        <v>1</v>
      </c>
      <c r="W3829">
        <v>0</v>
      </c>
      <c r="X3829">
        <v>16.418011120309796</v>
      </c>
      <c r="Y3829">
        <v>0</v>
      </c>
      <c r="Z3829">
        <v>10.160321063707666</v>
      </c>
      <c r="AA3829">
        <v>0</v>
      </c>
      <c r="AB3829">
        <v>3.5971455483471901</v>
      </c>
      <c r="AC3829">
        <v>0</v>
      </c>
      <c r="AD3829">
        <v>76.49892014232347</v>
      </c>
      <c r="AE3829">
        <v>106.67439787468813</v>
      </c>
    </row>
    <row r="3830" spans="1:31" x14ac:dyDescent="0.25">
      <c r="A3830">
        <v>1903369</v>
      </c>
      <c r="B3830">
        <v>1</v>
      </c>
      <c r="C3830" t="s">
        <v>80</v>
      </c>
      <c r="D3830" t="s">
        <v>92</v>
      </c>
      <c r="E3830" t="s">
        <v>160</v>
      </c>
      <c r="F3830" t="s">
        <v>10900</v>
      </c>
      <c r="G3830" t="s">
        <v>133</v>
      </c>
      <c r="H3830" t="s">
        <v>134</v>
      </c>
      <c r="I3830" t="s">
        <v>135</v>
      </c>
      <c r="J3830" t="s">
        <v>136</v>
      </c>
      <c r="K3830" t="s">
        <v>137</v>
      </c>
      <c r="L3830" t="s">
        <v>10901</v>
      </c>
      <c r="M3830" t="s">
        <v>10902</v>
      </c>
      <c r="N3830">
        <v>2.3233333329999999</v>
      </c>
      <c r="O3830">
        <v>0</v>
      </c>
      <c r="P3830">
        <v>7</v>
      </c>
      <c r="Q3830">
        <v>0</v>
      </c>
      <c r="R3830">
        <v>0</v>
      </c>
      <c r="S3830">
        <v>0</v>
      </c>
      <c r="T3830">
        <v>10</v>
      </c>
      <c r="U3830">
        <v>0</v>
      </c>
      <c r="V3830">
        <v>0</v>
      </c>
      <c r="W3830">
        <v>0</v>
      </c>
      <c r="X3830">
        <v>0.40243981340231588</v>
      </c>
      <c r="Y3830">
        <v>0</v>
      </c>
      <c r="Z3830">
        <v>0</v>
      </c>
      <c r="AA3830">
        <v>0</v>
      </c>
      <c r="AB3830">
        <v>21.936186912197531</v>
      </c>
      <c r="AC3830">
        <v>0</v>
      </c>
      <c r="AD3830">
        <v>0</v>
      </c>
      <c r="AE3830">
        <v>22.338626725599848</v>
      </c>
    </row>
    <row r="3831" spans="1:31" x14ac:dyDescent="0.25">
      <c r="A3831">
        <v>1903283</v>
      </c>
      <c r="B3831">
        <v>1</v>
      </c>
      <c r="C3831" t="s">
        <v>80</v>
      </c>
      <c r="D3831" t="s">
        <v>87</v>
      </c>
      <c r="E3831" t="s">
        <v>140</v>
      </c>
      <c r="F3831" t="s">
        <v>10903</v>
      </c>
      <c r="G3831" t="s">
        <v>342</v>
      </c>
      <c r="H3831" t="s">
        <v>134</v>
      </c>
      <c r="I3831" t="s">
        <v>135</v>
      </c>
      <c r="J3831" t="s">
        <v>136</v>
      </c>
      <c r="K3831" t="s">
        <v>137</v>
      </c>
      <c r="L3831" t="s">
        <v>10904</v>
      </c>
      <c r="M3831" t="s">
        <v>10905</v>
      </c>
      <c r="N3831">
        <v>1.88</v>
      </c>
      <c r="O3831">
        <v>0</v>
      </c>
      <c r="P3831">
        <v>19</v>
      </c>
      <c r="Q3831">
        <v>0</v>
      </c>
      <c r="R3831">
        <v>0</v>
      </c>
      <c r="S3831">
        <v>0</v>
      </c>
      <c r="T3831">
        <v>1</v>
      </c>
      <c r="U3831">
        <v>0</v>
      </c>
      <c r="V3831">
        <v>0</v>
      </c>
      <c r="W3831">
        <v>0</v>
      </c>
      <c r="X3831">
        <v>10.830953103252572</v>
      </c>
      <c r="Y3831">
        <v>0</v>
      </c>
      <c r="Z3831">
        <v>0</v>
      </c>
      <c r="AA3831">
        <v>0</v>
      </c>
      <c r="AB3831">
        <v>0.10808079696133333</v>
      </c>
      <c r="AC3831">
        <v>0</v>
      </c>
      <c r="AD3831">
        <v>0</v>
      </c>
      <c r="AE3831">
        <v>10.939033900213905</v>
      </c>
    </row>
    <row r="3832" spans="1:31" x14ac:dyDescent="0.25">
      <c r="A3832">
        <v>1903383</v>
      </c>
      <c r="B3832">
        <v>1</v>
      </c>
      <c r="C3832" t="s">
        <v>81</v>
      </c>
      <c r="D3832" t="s">
        <v>120</v>
      </c>
      <c r="E3832" t="s">
        <v>140</v>
      </c>
      <c r="F3832" t="s">
        <v>10906</v>
      </c>
      <c r="G3832" t="s">
        <v>217</v>
      </c>
      <c r="H3832" t="s">
        <v>134</v>
      </c>
      <c r="I3832" t="s">
        <v>135</v>
      </c>
      <c r="J3832" t="s">
        <v>136</v>
      </c>
      <c r="K3832" t="s">
        <v>137</v>
      </c>
      <c r="L3832" t="s">
        <v>10907</v>
      </c>
      <c r="M3832" t="s">
        <v>10908</v>
      </c>
      <c r="N3832">
        <v>1.3391666659999999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0.59750963336174168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0.59750963336174168</v>
      </c>
    </row>
    <row r="3833" spans="1:31" x14ac:dyDescent="0.25">
      <c r="A3833">
        <v>1903575</v>
      </c>
      <c r="B3833">
        <v>1</v>
      </c>
      <c r="C3833" t="s">
        <v>81</v>
      </c>
      <c r="D3833" t="s">
        <v>118</v>
      </c>
      <c r="E3833" t="s">
        <v>140</v>
      </c>
      <c r="F3833" t="s">
        <v>10909</v>
      </c>
      <c r="G3833" t="s">
        <v>283</v>
      </c>
      <c r="H3833" t="s">
        <v>134</v>
      </c>
      <c r="I3833" t="s">
        <v>135</v>
      </c>
      <c r="J3833" t="s">
        <v>136</v>
      </c>
      <c r="K3833" t="s">
        <v>137</v>
      </c>
      <c r="L3833" t="s">
        <v>10910</v>
      </c>
      <c r="M3833" t="s">
        <v>10911</v>
      </c>
      <c r="N3833">
        <v>0.32166666599999999</v>
      </c>
      <c r="O3833">
        <v>0</v>
      </c>
      <c r="P3833">
        <v>12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1.1183269608938049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1.1183269608938049</v>
      </c>
    </row>
    <row r="3834" spans="1:31" x14ac:dyDescent="0.25">
      <c r="A3834">
        <v>1903675</v>
      </c>
      <c r="B3834">
        <v>1</v>
      </c>
      <c r="C3834" t="s">
        <v>81</v>
      </c>
      <c r="D3834" t="s">
        <v>127</v>
      </c>
      <c r="E3834" t="s">
        <v>190</v>
      </c>
      <c r="F3834" t="s">
        <v>10912</v>
      </c>
      <c r="G3834" t="s">
        <v>156</v>
      </c>
      <c r="H3834" t="s">
        <v>157</v>
      </c>
      <c r="I3834" t="s">
        <v>222</v>
      </c>
      <c r="J3834" t="s">
        <v>136</v>
      </c>
      <c r="K3834" t="s">
        <v>137</v>
      </c>
      <c r="L3834" t="s">
        <v>10913</v>
      </c>
      <c r="M3834" t="s">
        <v>10914</v>
      </c>
      <c r="N3834">
        <v>8.3333330000000001E-3</v>
      </c>
      <c r="O3834">
        <v>0</v>
      </c>
      <c r="P3834">
        <v>415</v>
      </c>
      <c r="Q3834">
        <v>102</v>
      </c>
      <c r="R3834">
        <v>60</v>
      </c>
      <c r="S3834">
        <v>5</v>
      </c>
      <c r="T3834">
        <v>43</v>
      </c>
      <c r="U3834">
        <v>0</v>
      </c>
      <c r="V3834">
        <v>0</v>
      </c>
      <c r="W3834">
        <v>0</v>
      </c>
      <c r="X3834">
        <v>1.2606058222272667</v>
      </c>
      <c r="Y3834">
        <v>8.0621197498219512</v>
      </c>
      <c r="Z3834">
        <v>1.1209285624319003</v>
      </c>
      <c r="AA3834">
        <v>0.52671494192575008</v>
      </c>
      <c r="AB3834">
        <v>0.17613131552128339</v>
      </c>
      <c r="AC3834">
        <v>0</v>
      </c>
      <c r="AD3834">
        <v>0</v>
      </c>
      <c r="AE3834">
        <v>11.146500391928152</v>
      </c>
    </row>
    <row r="3835" spans="1:31" x14ac:dyDescent="0.25">
      <c r="A3835">
        <v>1903186</v>
      </c>
      <c r="B3835">
        <v>1</v>
      </c>
      <c r="C3835" t="s">
        <v>81</v>
      </c>
      <c r="D3835" t="s">
        <v>121</v>
      </c>
      <c r="E3835" t="s">
        <v>190</v>
      </c>
      <c r="F3835" t="s">
        <v>10915</v>
      </c>
      <c r="G3835" t="s">
        <v>241</v>
      </c>
      <c r="H3835" t="s">
        <v>157</v>
      </c>
      <c r="I3835" t="s">
        <v>135</v>
      </c>
      <c r="J3835" t="s">
        <v>136</v>
      </c>
      <c r="K3835" t="s">
        <v>137</v>
      </c>
      <c r="L3835" t="s">
        <v>10916</v>
      </c>
      <c r="M3835" t="s">
        <v>10917</v>
      </c>
      <c r="N3835">
        <v>2.0588888879999998</v>
      </c>
      <c r="O3835">
        <v>0</v>
      </c>
      <c r="P3835">
        <v>36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11.205497387039275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11.205497387039275</v>
      </c>
    </row>
    <row r="3836" spans="1:31" x14ac:dyDescent="0.25">
      <c r="A3836">
        <v>1903235</v>
      </c>
      <c r="B3836">
        <v>1</v>
      </c>
      <c r="C3836" t="s">
        <v>80</v>
      </c>
      <c r="D3836" t="s">
        <v>98</v>
      </c>
      <c r="E3836" t="s">
        <v>220</v>
      </c>
      <c r="F3836" t="s">
        <v>10918</v>
      </c>
      <c r="G3836" t="s">
        <v>156</v>
      </c>
      <c r="H3836" t="s">
        <v>157</v>
      </c>
      <c r="I3836" t="s">
        <v>135</v>
      </c>
      <c r="J3836" t="s">
        <v>136</v>
      </c>
      <c r="K3836" t="s">
        <v>137</v>
      </c>
      <c r="L3836" t="s">
        <v>10919</v>
      </c>
      <c r="M3836" t="s">
        <v>10920</v>
      </c>
      <c r="N3836">
        <v>0.95083333299999995</v>
      </c>
      <c r="O3836">
        <v>0</v>
      </c>
      <c r="P3836">
        <v>251</v>
      </c>
      <c r="Q3836">
        <v>0</v>
      </c>
      <c r="R3836">
        <v>15</v>
      </c>
      <c r="S3836">
        <v>0</v>
      </c>
      <c r="T3836">
        <v>57</v>
      </c>
      <c r="U3836">
        <v>0</v>
      </c>
      <c r="V3836">
        <v>0</v>
      </c>
      <c r="W3836">
        <v>0</v>
      </c>
      <c r="X3836">
        <v>88.570649352849927</v>
      </c>
      <c r="Y3836">
        <v>0</v>
      </c>
      <c r="Z3836">
        <v>19.181513301183568</v>
      </c>
      <c r="AA3836">
        <v>0</v>
      </c>
      <c r="AB3836">
        <v>76.154130285250659</v>
      </c>
      <c r="AC3836">
        <v>0</v>
      </c>
      <c r="AD3836">
        <v>0</v>
      </c>
      <c r="AE3836">
        <v>183.90629293928416</v>
      </c>
    </row>
    <row r="3837" spans="1:31" x14ac:dyDescent="0.25">
      <c r="A3837">
        <v>1903421</v>
      </c>
      <c r="B3837">
        <v>1</v>
      </c>
      <c r="C3837" t="s">
        <v>81</v>
      </c>
      <c r="D3837" t="s">
        <v>118</v>
      </c>
      <c r="E3837" t="s">
        <v>154</v>
      </c>
      <c r="F3837" t="s">
        <v>10921</v>
      </c>
      <c r="G3837" t="s">
        <v>362</v>
      </c>
      <c r="H3837" t="s">
        <v>157</v>
      </c>
      <c r="I3837" t="s">
        <v>135</v>
      </c>
      <c r="J3837" t="s">
        <v>3</v>
      </c>
      <c r="K3837" t="s">
        <v>137</v>
      </c>
      <c r="L3837" t="s">
        <v>10922</v>
      </c>
      <c r="M3837" t="s">
        <v>10923</v>
      </c>
      <c r="N3837">
        <v>0.92194444399999997</v>
      </c>
      <c r="O3837">
        <v>3</v>
      </c>
      <c r="P3837">
        <v>1972</v>
      </c>
      <c r="Q3837">
        <v>79</v>
      </c>
      <c r="R3837">
        <v>122</v>
      </c>
      <c r="S3837">
        <v>27</v>
      </c>
      <c r="T3837">
        <v>164</v>
      </c>
      <c r="U3837">
        <v>14</v>
      </c>
      <c r="V3837">
        <v>0</v>
      </c>
      <c r="W3837">
        <v>1.7445397955011128</v>
      </c>
      <c r="X3837">
        <v>468.19706084332375</v>
      </c>
      <c r="Y3837">
        <v>333.8874994450714</v>
      </c>
      <c r="Z3837">
        <v>232.81844676177593</v>
      </c>
      <c r="AA3837">
        <v>375.35844816353034</v>
      </c>
      <c r="AB3837">
        <v>231.19438636221039</v>
      </c>
      <c r="AC3837">
        <v>947.64734217880471</v>
      </c>
      <c r="AD3837">
        <v>0</v>
      </c>
      <c r="AE3837">
        <v>2590.8477235502178</v>
      </c>
    </row>
    <row r="3838" spans="1:31" x14ac:dyDescent="0.25">
      <c r="A3838">
        <v>1903066</v>
      </c>
      <c r="B3838">
        <v>1</v>
      </c>
      <c r="C3838" t="s">
        <v>81</v>
      </c>
      <c r="D3838" t="s">
        <v>118</v>
      </c>
      <c r="E3838" t="s">
        <v>131</v>
      </c>
      <c r="F3838" t="s">
        <v>10924</v>
      </c>
      <c r="G3838" t="s">
        <v>1349</v>
      </c>
      <c r="H3838" t="s">
        <v>134</v>
      </c>
      <c r="I3838" t="s">
        <v>135</v>
      </c>
      <c r="J3838" t="s">
        <v>136</v>
      </c>
      <c r="K3838" t="s">
        <v>137</v>
      </c>
      <c r="L3838" t="s">
        <v>10925</v>
      </c>
      <c r="M3838" t="s">
        <v>10926</v>
      </c>
      <c r="N3838">
        <v>0.56055555499999998</v>
      </c>
      <c r="O3838">
        <v>0</v>
      </c>
      <c r="P3838">
        <v>170</v>
      </c>
      <c r="Q3838">
        <v>0</v>
      </c>
      <c r="R3838">
        <v>0</v>
      </c>
      <c r="S3838">
        <v>0</v>
      </c>
      <c r="T3838">
        <v>3</v>
      </c>
      <c r="U3838">
        <v>0</v>
      </c>
      <c r="V3838">
        <v>0</v>
      </c>
      <c r="W3838">
        <v>0</v>
      </c>
      <c r="X3838">
        <v>18.127536101805266</v>
      </c>
      <c r="Y3838">
        <v>0</v>
      </c>
      <c r="Z3838">
        <v>0</v>
      </c>
      <c r="AA3838">
        <v>0</v>
      </c>
      <c r="AB3838">
        <v>1.2098356126592067</v>
      </c>
      <c r="AC3838">
        <v>0</v>
      </c>
      <c r="AD3838">
        <v>0</v>
      </c>
      <c r="AE3838">
        <v>19.337371714464471</v>
      </c>
    </row>
    <row r="3839" spans="1:31" x14ac:dyDescent="0.25">
      <c r="A3839">
        <v>1903567</v>
      </c>
      <c r="B3839">
        <v>1</v>
      </c>
      <c r="C3839" t="s">
        <v>81</v>
      </c>
      <c r="D3839" t="s">
        <v>113</v>
      </c>
      <c r="E3839" t="s">
        <v>131</v>
      </c>
      <c r="F3839" t="s">
        <v>10927</v>
      </c>
      <c r="G3839" t="s">
        <v>133</v>
      </c>
      <c r="H3839" t="s">
        <v>134</v>
      </c>
      <c r="I3839" t="s">
        <v>135</v>
      </c>
      <c r="J3839" t="s">
        <v>136</v>
      </c>
      <c r="K3839" t="s">
        <v>137</v>
      </c>
      <c r="L3839" t="s">
        <v>10928</v>
      </c>
      <c r="M3839" t="s">
        <v>10929</v>
      </c>
      <c r="N3839">
        <v>1.4894444440000001</v>
      </c>
      <c r="O3839">
        <v>0</v>
      </c>
      <c r="P3839">
        <v>8</v>
      </c>
      <c r="Q3839">
        <v>0</v>
      </c>
      <c r="R3839">
        <v>13</v>
      </c>
      <c r="S3839">
        <v>0</v>
      </c>
      <c r="T3839">
        <v>1</v>
      </c>
      <c r="U3839">
        <v>0</v>
      </c>
      <c r="V3839">
        <v>0</v>
      </c>
      <c r="W3839">
        <v>0</v>
      </c>
      <c r="X3839">
        <v>5.7112090719791029</v>
      </c>
      <c r="Y3839">
        <v>0</v>
      </c>
      <c r="Z3839">
        <v>27.212470433489983</v>
      </c>
      <c r="AA3839">
        <v>0</v>
      </c>
      <c r="AB3839">
        <v>2.8132483655143226</v>
      </c>
      <c r="AC3839">
        <v>0</v>
      </c>
      <c r="AD3839">
        <v>0</v>
      </c>
      <c r="AE3839">
        <v>35.736927870983408</v>
      </c>
    </row>
    <row r="3840" spans="1:31" x14ac:dyDescent="0.25">
      <c r="A3840">
        <v>1903590</v>
      </c>
      <c r="B3840">
        <v>1</v>
      </c>
      <c r="C3840" t="s">
        <v>80</v>
      </c>
      <c r="D3840" t="s">
        <v>108</v>
      </c>
      <c r="E3840" t="s">
        <v>220</v>
      </c>
      <c r="F3840" t="s">
        <v>10930</v>
      </c>
      <c r="G3840" t="s">
        <v>156</v>
      </c>
      <c r="H3840" t="s">
        <v>157</v>
      </c>
      <c r="I3840" t="s">
        <v>135</v>
      </c>
      <c r="J3840" t="s">
        <v>136</v>
      </c>
      <c r="K3840" t="s">
        <v>137</v>
      </c>
      <c r="L3840" t="s">
        <v>10931</v>
      </c>
      <c r="M3840" t="s">
        <v>10932</v>
      </c>
      <c r="N3840">
        <v>5.4722222000000001E-2</v>
      </c>
      <c r="O3840">
        <v>0</v>
      </c>
      <c r="P3840">
        <v>354</v>
      </c>
      <c r="Q3840">
        <v>0</v>
      </c>
      <c r="R3840">
        <v>70</v>
      </c>
      <c r="S3840">
        <v>3</v>
      </c>
      <c r="T3840">
        <v>36</v>
      </c>
      <c r="U3840">
        <v>0</v>
      </c>
      <c r="V3840">
        <v>0</v>
      </c>
      <c r="W3840">
        <v>0</v>
      </c>
      <c r="X3840">
        <v>5.6397310222679948</v>
      </c>
      <c r="Y3840">
        <v>0</v>
      </c>
      <c r="Z3840">
        <v>5.5291286345298287</v>
      </c>
      <c r="AA3840">
        <v>0.45152034182984169</v>
      </c>
      <c r="AB3840">
        <v>1.9737073658635464</v>
      </c>
      <c r="AC3840">
        <v>0</v>
      </c>
      <c r="AD3840">
        <v>0</v>
      </c>
      <c r="AE3840">
        <v>13.594087364491212</v>
      </c>
    </row>
    <row r="3841" spans="1:31" x14ac:dyDescent="0.25">
      <c r="A3841">
        <v>1903072</v>
      </c>
      <c r="B3841">
        <v>1</v>
      </c>
      <c r="C3841" t="s">
        <v>80</v>
      </c>
      <c r="D3841" t="s">
        <v>96</v>
      </c>
      <c r="E3841" t="s">
        <v>220</v>
      </c>
      <c r="F3841" t="s">
        <v>10933</v>
      </c>
      <c r="G3841" t="s">
        <v>604</v>
      </c>
      <c r="H3841" t="s">
        <v>157</v>
      </c>
      <c r="I3841" t="s">
        <v>135</v>
      </c>
      <c r="J3841" t="s">
        <v>136</v>
      </c>
      <c r="K3841" t="s">
        <v>137</v>
      </c>
      <c r="L3841" t="s">
        <v>10934</v>
      </c>
      <c r="M3841" t="s">
        <v>10935</v>
      </c>
      <c r="N3841">
        <v>0.84250000000000003</v>
      </c>
      <c r="O3841">
        <v>2</v>
      </c>
      <c r="P3841">
        <v>89</v>
      </c>
      <c r="Q3841">
        <v>1</v>
      </c>
      <c r="R3841">
        <v>147</v>
      </c>
      <c r="S3841">
        <v>1</v>
      </c>
      <c r="T3841">
        <v>24</v>
      </c>
      <c r="U3841">
        <v>0</v>
      </c>
      <c r="V3841">
        <v>0</v>
      </c>
      <c r="W3841">
        <v>27.496770562636708</v>
      </c>
      <c r="X3841">
        <v>28.289300491086042</v>
      </c>
      <c r="Y3841">
        <v>0.64936087022290001</v>
      </c>
      <c r="Z3841">
        <v>85.38227971695359</v>
      </c>
      <c r="AA3841">
        <v>14.140028686305635</v>
      </c>
      <c r="AB3841">
        <v>49.4262005321741</v>
      </c>
      <c r="AC3841">
        <v>0</v>
      </c>
      <c r="AD3841">
        <v>0</v>
      </c>
      <c r="AE3841">
        <v>205.38394085937898</v>
      </c>
    </row>
    <row r="3842" spans="1:31" x14ac:dyDescent="0.25">
      <c r="A3842">
        <v>1903049</v>
      </c>
      <c r="B3842">
        <v>1</v>
      </c>
      <c r="C3842" t="s">
        <v>80</v>
      </c>
      <c r="D3842" t="s">
        <v>101</v>
      </c>
      <c r="E3842" t="s">
        <v>220</v>
      </c>
      <c r="F3842" t="s">
        <v>10936</v>
      </c>
      <c r="G3842" t="s">
        <v>156</v>
      </c>
      <c r="H3842" t="s">
        <v>157</v>
      </c>
      <c r="I3842" t="s">
        <v>135</v>
      </c>
      <c r="J3842" t="s">
        <v>136</v>
      </c>
      <c r="K3842" t="s">
        <v>137</v>
      </c>
      <c r="L3842" t="s">
        <v>10937</v>
      </c>
      <c r="M3842" t="s">
        <v>10938</v>
      </c>
      <c r="N3842">
        <v>0.85972222200000004</v>
      </c>
      <c r="O3842">
        <v>29</v>
      </c>
      <c r="P3842">
        <v>4040</v>
      </c>
      <c r="Q3842">
        <v>27</v>
      </c>
      <c r="R3842">
        <v>5</v>
      </c>
      <c r="S3842">
        <v>58</v>
      </c>
      <c r="T3842">
        <v>308</v>
      </c>
      <c r="U3842">
        <v>1</v>
      </c>
      <c r="V3842">
        <v>0</v>
      </c>
      <c r="W3842">
        <v>22.657690804384345</v>
      </c>
      <c r="X3842">
        <v>863.23413380055808</v>
      </c>
      <c r="Y3842">
        <v>75.171265427463851</v>
      </c>
      <c r="Z3842">
        <v>1.7543517092045</v>
      </c>
      <c r="AA3842">
        <v>2336.8247828367003</v>
      </c>
      <c r="AB3842">
        <v>184.93988987998225</v>
      </c>
      <c r="AC3842">
        <v>100.30673783562717</v>
      </c>
      <c r="AD3842">
        <v>0</v>
      </c>
      <c r="AE3842">
        <v>3584.8888522939205</v>
      </c>
    </row>
    <row r="3843" spans="1:31" x14ac:dyDescent="0.25">
      <c r="A3843">
        <v>1903653</v>
      </c>
      <c r="B3843">
        <v>1</v>
      </c>
      <c r="C3843" t="s">
        <v>80</v>
      </c>
      <c r="D3843" t="s">
        <v>111</v>
      </c>
      <c r="E3843" t="s">
        <v>131</v>
      </c>
      <c r="F3843" t="s">
        <v>10939</v>
      </c>
      <c r="G3843" t="s">
        <v>133</v>
      </c>
      <c r="H3843" t="s">
        <v>134</v>
      </c>
      <c r="I3843" t="s">
        <v>135</v>
      </c>
      <c r="J3843" t="s">
        <v>136</v>
      </c>
      <c r="K3843" t="s">
        <v>137</v>
      </c>
      <c r="L3843" t="s">
        <v>10940</v>
      </c>
      <c r="M3843" t="s">
        <v>10941</v>
      </c>
      <c r="N3843">
        <v>0.74805555499999998</v>
      </c>
      <c r="O3843">
        <v>0</v>
      </c>
      <c r="P3843">
        <v>171</v>
      </c>
      <c r="Q3843">
        <v>0</v>
      </c>
      <c r="R3843">
        <v>0</v>
      </c>
      <c r="S3843">
        <v>0</v>
      </c>
      <c r="T3843">
        <v>11</v>
      </c>
      <c r="U3843">
        <v>0</v>
      </c>
      <c r="V3843">
        <v>0</v>
      </c>
      <c r="W3843">
        <v>0</v>
      </c>
      <c r="X3843">
        <v>45.141826343162478</v>
      </c>
      <c r="Y3843">
        <v>0</v>
      </c>
      <c r="Z3843">
        <v>0</v>
      </c>
      <c r="AA3843">
        <v>0</v>
      </c>
      <c r="AB3843">
        <v>37.594828363368769</v>
      </c>
      <c r="AC3843">
        <v>0</v>
      </c>
      <c r="AD3843">
        <v>0</v>
      </c>
      <c r="AE3843">
        <v>82.736654706531255</v>
      </c>
    </row>
    <row r="3844" spans="1:31" x14ac:dyDescent="0.25">
      <c r="A3844">
        <v>1903690</v>
      </c>
      <c r="B3844">
        <v>1</v>
      </c>
      <c r="C3844" t="s">
        <v>81</v>
      </c>
      <c r="D3844" t="s">
        <v>117</v>
      </c>
      <c r="E3844" t="s">
        <v>154</v>
      </c>
      <c r="F3844" t="s">
        <v>10942</v>
      </c>
      <c r="G3844" t="s">
        <v>156</v>
      </c>
      <c r="H3844" t="s">
        <v>157</v>
      </c>
      <c r="I3844" t="s">
        <v>135</v>
      </c>
      <c r="J3844" t="s">
        <v>136</v>
      </c>
      <c r="K3844" t="s">
        <v>137</v>
      </c>
      <c r="L3844" t="s">
        <v>10943</v>
      </c>
      <c r="M3844" t="s">
        <v>10944</v>
      </c>
      <c r="N3844">
        <v>0.205555555</v>
      </c>
      <c r="O3844">
        <v>1</v>
      </c>
      <c r="P3844">
        <v>375</v>
      </c>
      <c r="Q3844">
        <v>35</v>
      </c>
      <c r="R3844">
        <v>37</v>
      </c>
      <c r="S3844">
        <v>4</v>
      </c>
      <c r="T3844">
        <v>33</v>
      </c>
      <c r="U3844">
        <v>2</v>
      </c>
      <c r="V3844">
        <v>0</v>
      </c>
      <c r="W3844">
        <v>6.8013714113349999E-2</v>
      </c>
      <c r="X3844">
        <v>16.082786459048201</v>
      </c>
      <c r="Y3844">
        <v>50.610650085962305</v>
      </c>
      <c r="Z3844">
        <v>14.729711365821975</v>
      </c>
      <c r="AA3844">
        <v>33.234127470389062</v>
      </c>
      <c r="AB3844">
        <v>5.3250278578832839</v>
      </c>
      <c r="AC3844">
        <v>18.404124130997221</v>
      </c>
      <c r="AD3844">
        <v>0</v>
      </c>
      <c r="AE3844">
        <v>138.4544410842154</v>
      </c>
    </row>
    <row r="3845" spans="1:31" x14ac:dyDescent="0.25">
      <c r="A3845">
        <v>1903358</v>
      </c>
      <c r="B3845">
        <v>1</v>
      </c>
      <c r="C3845" t="s">
        <v>80</v>
      </c>
      <c r="D3845" t="s">
        <v>107</v>
      </c>
      <c r="E3845" t="s">
        <v>131</v>
      </c>
      <c r="F3845" t="s">
        <v>10945</v>
      </c>
      <c r="G3845" t="s">
        <v>133</v>
      </c>
      <c r="H3845" t="s">
        <v>134</v>
      </c>
      <c r="I3845" t="s">
        <v>135</v>
      </c>
      <c r="J3845" t="s">
        <v>136</v>
      </c>
      <c r="K3845" t="s">
        <v>137</v>
      </c>
      <c r="L3845" t="s">
        <v>10946</v>
      </c>
      <c r="M3845" t="s">
        <v>10947</v>
      </c>
      <c r="N3845">
        <v>2.3313888880000002</v>
      </c>
      <c r="O3845">
        <v>0</v>
      </c>
      <c r="P3845">
        <v>151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94.554102006926925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94.554102006926925</v>
      </c>
    </row>
    <row r="3846" spans="1:31" x14ac:dyDescent="0.25">
      <c r="A3846">
        <v>1903550</v>
      </c>
      <c r="B3846">
        <v>1</v>
      </c>
      <c r="C3846" t="s">
        <v>80</v>
      </c>
      <c r="D3846" t="s">
        <v>106</v>
      </c>
      <c r="E3846" t="s">
        <v>220</v>
      </c>
      <c r="F3846" t="s">
        <v>8679</v>
      </c>
      <c r="G3846" t="s">
        <v>156</v>
      </c>
      <c r="H3846" t="s">
        <v>157</v>
      </c>
      <c r="I3846" t="s">
        <v>135</v>
      </c>
      <c r="J3846" t="s">
        <v>136</v>
      </c>
      <c r="K3846" t="s">
        <v>137</v>
      </c>
      <c r="L3846" t="s">
        <v>10948</v>
      </c>
      <c r="M3846" t="s">
        <v>10949</v>
      </c>
      <c r="N3846">
        <v>0.93694444399999999</v>
      </c>
      <c r="O3846">
        <v>2</v>
      </c>
      <c r="P3846">
        <v>107</v>
      </c>
      <c r="Q3846">
        <v>45</v>
      </c>
      <c r="R3846">
        <v>41</v>
      </c>
      <c r="S3846">
        <v>1</v>
      </c>
      <c r="T3846">
        <v>19</v>
      </c>
      <c r="U3846">
        <v>0</v>
      </c>
      <c r="V3846">
        <v>0</v>
      </c>
      <c r="W3846">
        <v>0.99238172879838082</v>
      </c>
      <c r="X3846">
        <v>49.969916903886251</v>
      </c>
      <c r="Y3846">
        <v>274.15010391501124</v>
      </c>
      <c r="Z3846">
        <v>173.51354789763909</v>
      </c>
      <c r="AA3846">
        <v>17.461190994427785</v>
      </c>
      <c r="AB3846">
        <v>38.59684856395112</v>
      </c>
      <c r="AC3846">
        <v>0</v>
      </c>
      <c r="AD3846">
        <v>0</v>
      </c>
      <c r="AE3846">
        <v>554.6839900037138</v>
      </c>
    </row>
    <row r="3847" spans="1:31" x14ac:dyDescent="0.25">
      <c r="A3847">
        <v>1903112</v>
      </c>
      <c r="B3847">
        <v>1</v>
      </c>
      <c r="C3847" t="s">
        <v>80</v>
      </c>
      <c r="D3847" t="s">
        <v>102</v>
      </c>
      <c r="E3847" t="s">
        <v>154</v>
      </c>
      <c r="F3847" t="s">
        <v>10950</v>
      </c>
      <c r="G3847" t="s">
        <v>156</v>
      </c>
      <c r="H3847" t="s">
        <v>157</v>
      </c>
      <c r="I3847" t="s">
        <v>135</v>
      </c>
      <c r="J3847" t="s">
        <v>136</v>
      </c>
      <c r="K3847" t="s">
        <v>137</v>
      </c>
      <c r="L3847" t="s">
        <v>10951</v>
      </c>
      <c r="M3847" t="s">
        <v>10952</v>
      </c>
      <c r="N3847">
        <v>0.78666666600000001</v>
      </c>
      <c r="O3847">
        <v>0</v>
      </c>
      <c r="P3847">
        <v>0</v>
      </c>
      <c r="Q3847">
        <v>0</v>
      </c>
      <c r="R3847">
        <v>0</v>
      </c>
      <c r="S3847">
        <v>5</v>
      </c>
      <c r="T3847">
        <v>0</v>
      </c>
      <c r="U3847">
        <v>2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141.40040188004298</v>
      </c>
      <c r="AB3847">
        <v>0</v>
      </c>
      <c r="AC3847">
        <v>135.39847406915462</v>
      </c>
      <c r="AD3847">
        <v>0</v>
      </c>
      <c r="AE3847">
        <v>276.79887594919762</v>
      </c>
    </row>
    <row r="3848" spans="1:31" x14ac:dyDescent="0.25">
      <c r="A3848">
        <v>1903504</v>
      </c>
      <c r="B3848">
        <v>1</v>
      </c>
      <c r="C3848" t="s">
        <v>81</v>
      </c>
      <c r="D3848" t="s">
        <v>112</v>
      </c>
      <c r="E3848" t="s">
        <v>131</v>
      </c>
      <c r="F3848" t="s">
        <v>1288</v>
      </c>
      <c r="G3848" t="s">
        <v>133</v>
      </c>
      <c r="H3848" t="s">
        <v>134</v>
      </c>
      <c r="I3848" t="s">
        <v>135</v>
      </c>
      <c r="J3848" t="s">
        <v>136</v>
      </c>
      <c r="K3848" t="s">
        <v>137</v>
      </c>
      <c r="L3848" t="s">
        <v>10953</v>
      </c>
      <c r="M3848" t="s">
        <v>10954</v>
      </c>
      <c r="N3848">
        <v>4.2688888880000002</v>
      </c>
      <c r="O3848">
        <v>0</v>
      </c>
      <c r="P3848">
        <v>5</v>
      </c>
      <c r="Q3848">
        <v>0</v>
      </c>
      <c r="R3848">
        <v>5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46.38201760550001</v>
      </c>
      <c r="Y3848">
        <v>0</v>
      </c>
      <c r="Z3848">
        <v>80.90784783558486</v>
      </c>
      <c r="AA3848">
        <v>0</v>
      </c>
      <c r="AB3848">
        <v>21.56569835754507</v>
      </c>
      <c r="AC3848">
        <v>0</v>
      </c>
      <c r="AD3848">
        <v>0</v>
      </c>
      <c r="AE3848">
        <v>148.85556379862993</v>
      </c>
    </row>
    <row r="3849" spans="1:31" x14ac:dyDescent="0.25">
      <c r="A3849">
        <v>1903175</v>
      </c>
      <c r="B3849">
        <v>1</v>
      </c>
      <c r="C3849" t="s">
        <v>81</v>
      </c>
      <c r="D3849" t="s">
        <v>128</v>
      </c>
      <c r="E3849" t="s">
        <v>131</v>
      </c>
      <c r="F3849" t="s">
        <v>10955</v>
      </c>
      <c r="G3849" t="s">
        <v>202</v>
      </c>
      <c r="H3849" t="s">
        <v>134</v>
      </c>
      <c r="I3849" t="s">
        <v>135</v>
      </c>
      <c r="J3849" t="s">
        <v>136</v>
      </c>
      <c r="K3849" t="s">
        <v>203</v>
      </c>
      <c r="L3849" t="s">
        <v>10956</v>
      </c>
      <c r="M3849" t="s">
        <v>10957</v>
      </c>
      <c r="N3849">
        <v>9.4863888880000005</v>
      </c>
      <c r="O3849">
        <v>0</v>
      </c>
      <c r="P3849">
        <v>71</v>
      </c>
      <c r="Q3849">
        <v>0</v>
      </c>
      <c r="R3849">
        <v>0</v>
      </c>
      <c r="S3849">
        <v>0</v>
      </c>
      <c r="T3849">
        <v>38</v>
      </c>
      <c r="U3849">
        <v>0</v>
      </c>
      <c r="V3849">
        <v>0</v>
      </c>
      <c r="W3849">
        <v>0</v>
      </c>
      <c r="X3849">
        <v>224.75568397656895</v>
      </c>
      <c r="Y3849">
        <v>0</v>
      </c>
      <c r="Z3849">
        <v>0</v>
      </c>
      <c r="AA3849">
        <v>0</v>
      </c>
      <c r="AB3849">
        <v>448.72374442693712</v>
      </c>
      <c r="AC3849">
        <v>0</v>
      </c>
      <c r="AD3849">
        <v>0</v>
      </c>
      <c r="AE3849">
        <v>673.47942840350606</v>
      </c>
    </row>
    <row r="3850" spans="1:31" x14ac:dyDescent="0.25">
      <c r="A3850">
        <v>1903361</v>
      </c>
      <c r="B3850">
        <v>1</v>
      </c>
      <c r="C3850" t="s">
        <v>80</v>
      </c>
      <c r="D3850" t="s">
        <v>82</v>
      </c>
      <c r="E3850" t="s">
        <v>140</v>
      </c>
      <c r="F3850" t="s">
        <v>10958</v>
      </c>
      <c r="G3850" t="s">
        <v>217</v>
      </c>
      <c r="H3850" t="s">
        <v>134</v>
      </c>
      <c r="I3850" t="s">
        <v>135</v>
      </c>
      <c r="J3850" t="s">
        <v>136</v>
      </c>
      <c r="K3850" t="s">
        <v>137</v>
      </c>
      <c r="L3850" t="s">
        <v>10959</v>
      </c>
      <c r="M3850" t="s">
        <v>10960</v>
      </c>
      <c r="N3850">
        <v>2.0072222219999998</v>
      </c>
      <c r="O3850">
        <v>0</v>
      </c>
      <c r="P3850">
        <v>2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0.64157493020303735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0.64157493020303735</v>
      </c>
    </row>
    <row r="3851" spans="1:31" x14ac:dyDescent="0.25">
      <c r="A3851">
        <v>1903152</v>
      </c>
      <c r="B3851">
        <v>1</v>
      </c>
      <c r="C3851" t="s">
        <v>81</v>
      </c>
      <c r="D3851" t="s">
        <v>116</v>
      </c>
      <c r="E3851" t="s">
        <v>190</v>
      </c>
      <c r="F3851" t="s">
        <v>10961</v>
      </c>
      <c r="G3851" t="s">
        <v>241</v>
      </c>
      <c r="H3851" t="s">
        <v>157</v>
      </c>
      <c r="I3851" t="s">
        <v>135</v>
      </c>
      <c r="J3851" t="s">
        <v>136</v>
      </c>
      <c r="K3851" t="s">
        <v>137</v>
      </c>
      <c r="L3851" t="s">
        <v>10962</v>
      </c>
      <c r="M3851" t="s">
        <v>10963</v>
      </c>
      <c r="N3851">
        <v>1.9638888880000001</v>
      </c>
      <c r="O3851">
        <v>0</v>
      </c>
      <c r="P3851">
        <v>218</v>
      </c>
      <c r="Q3851">
        <v>0</v>
      </c>
      <c r="R3851">
        <v>7</v>
      </c>
      <c r="S3851">
        <v>1</v>
      </c>
      <c r="T3851">
        <v>11</v>
      </c>
      <c r="U3851">
        <v>0</v>
      </c>
      <c r="V3851">
        <v>0</v>
      </c>
      <c r="W3851">
        <v>0</v>
      </c>
      <c r="X3851">
        <v>61.194692760794553</v>
      </c>
      <c r="Y3851">
        <v>0</v>
      </c>
      <c r="Z3851">
        <v>1.3596243772841332</v>
      </c>
      <c r="AA3851">
        <v>1.0509324284047388</v>
      </c>
      <c r="AB3851">
        <v>6.4400197419199223</v>
      </c>
      <c r="AC3851">
        <v>0</v>
      </c>
      <c r="AD3851">
        <v>0</v>
      </c>
      <c r="AE3851">
        <v>70.045269308403348</v>
      </c>
    </row>
    <row r="3852" spans="1:31" x14ac:dyDescent="0.25">
      <c r="A3852">
        <v>1903218</v>
      </c>
      <c r="B3852">
        <v>1</v>
      </c>
      <c r="C3852" t="s">
        <v>81</v>
      </c>
      <c r="D3852" t="s">
        <v>117</v>
      </c>
      <c r="E3852" t="s">
        <v>149</v>
      </c>
      <c r="F3852" t="s">
        <v>10964</v>
      </c>
      <c r="G3852" t="s">
        <v>151</v>
      </c>
      <c r="H3852" t="s">
        <v>134</v>
      </c>
      <c r="I3852" t="s">
        <v>135</v>
      </c>
      <c r="J3852" t="s">
        <v>136</v>
      </c>
      <c r="K3852" t="s">
        <v>137</v>
      </c>
      <c r="L3852" t="s">
        <v>10965</v>
      </c>
      <c r="M3852" t="s">
        <v>10966</v>
      </c>
      <c r="N3852">
        <v>1.4708333330000001</v>
      </c>
      <c r="O3852">
        <v>0</v>
      </c>
      <c r="P3852">
        <v>240</v>
      </c>
      <c r="Q3852">
        <v>0</v>
      </c>
      <c r="R3852">
        <v>0</v>
      </c>
      <c r="S3852">
        <v>0</v>
      </c>
      <c r="T3852">
        <v>58</v>
      </c>
      <c r="U3852">
        <v>0</v>
      </c>
      <c r="V3852">
        <v>0</v>
      </c>
      <c r="W3852">
        <v>0</v>
      </c>
      <c r="X3852">
        <v>49.250200744544927</v>
      </c>
      <c r="Y3852">
        <v>0</v>
      </c>
      <c r="Z3852">
        <v>0</v>
      </c>
      <c r="AA3852">
        <v>0</v>
      </c>
      <c r="AB3852">
        <v>68.233466205228197</v>
      </c>
      <c r="AC3852">
        <v>0</v>
      </c>
      <c r="AD3852">
        <v>0</v>
      </c>
      <c r="AE3852">
        <v>117.48366694977312</v>
      </c>
    </row>
    <row r="3853" spans="1:31" x14ac:dyDescent="0.25">
      <c r="A3853">
        <v>1903461</v>
      </c>
      <c r="B3853">
        <v>1</v>
      </c>
      <c r="C3853" t="s">
        <v>80</v>
      </c>
      <c r="D3853" t="s">
        <v>108</v>
      </c>
      <c r="E3853" t="s">
        <v>131</v>
      </c>
      <c r="F3853" t="s">
        <v>10967</v>
      </c>
      <c r="G3853" t="s">
        <v>439</v>
      </c>
      <c r="H3853" t="s">
        <v>134</v>
      </c>
      <c r="I3853" t="s">
        <v>135</v>
      </c>
      <c r="J3853" t="s">
        <v>136</v>
      </c>
      <c r="K3853" t="s">
        <v>137</v>
      </c>
      <c r="L3853" t="s">
        <v>10968</v>
      </c>
      <c r="M3853" t="s">
        <v>10969</v>
      </c>
      <c r="N3853">
        <v>1.2155555549999999</v>
      </c>
      <c r="O3853">
        <v>0</v>
      </c>
      <c r="P3853">
        <v>73</v>
      </c>
      <c r="Q3853">
        <v>0</v>
      </c>
      <c r="R3853">
        <v>1</v>
      </c>
      <c r="S3853">
        <v>0</v>
      </c>
      <c r="T3853">
        <v>18</v>
      </c>
      <c r="U3853">
        <v>0</v>
      </c>
      <c r="V3853">
        <v>0</v>
      </c>
      <c r="W3853">
        <v>0</v>
      </c>
      <c r="X3853">
        <v>20.718848792585138</v>
      </c>
      <c r="Y3853">
        <v>0</v>
      </c>
      <c r="Z3853">
        <v>3.7030372958553333E-2</v>
      </c>
      <c r="AA3853">
        <v>0</v>
      </c>
      <c r="AB3853">
        <v>74.95989254138162</v>
      </c>
      <c r="AC3853">
        <v>0</v>
      </c>
      <c r="AD3853">
        <v>0</v>
      </c>
      <c r="AE3853">
        <v>95.71577170692531</v>
      </c>
    </row>
    <row r="3854" spans="1:31" x14ac:dyDescent="0.25">
      <c r="A3854">
        <v>1903295</v>
      </c>
      <c r="B3854">
        <v>1</v>
      </c>
      <c r="C3854" t="s">
        <v>80</v>
      </c>
      <c r="D3854" t="s">
        <v>103</v>
      </c>
      <c r="E3854" t="s">
        <v>131</v>
      </c>
      <c r="F3854" t="s">
        <v>10970</v>
      </c>
      <c r="G3854" t="s">
        <v>133</v>
      </c>
      <c r="H3854" t="s">
        <v>134</v>
      </c>
      <c r="I3854" t="s">
        <v>135</v>
      </c>
      <c r="J3854" t="s">
        <v>136</v>
      </c>
      <c r="K3854" t="s">
        <v>137</v>
      </c>
      <c r="L3854" t="s">
        <v>10971</v>
      </c>
      <c r="M3854" t="s">
        <v>10972</v>
      </c>
      <c r="N3854">
        <v>1.954722222</v>
      </c>
      <c r="O3854">
        <v>0</v>
      </c>
      <c r="P3854">
        <v>25</v>
      </c>
      <c r="Q3854">
        <v>0</v>
      </c>
      <c r="R3854">
        <v>0</v>
      </c>
      <c r="S3854">
        <v>0</v>
      </c>
      <c r="T3854">
        <v>2</v>
      </c>
      <c r="U3854">
        <v>0</v>
      </c>
      <c r="V3854">
        <v>0</v>
      </c>
      <c r="W3854">
        <v>0</v>
      </c>
      <c r="X3854">
        <v>23.980393837458468</v>
      </c>
      <c r="Y3854">
        <v>0</v>
      </c>
      <c r="Z3854">
        <v>0</v>
      </c>
      <c r="AA3854">
        <v>0</v>
      </c>
      <c r="AB3854">
        <v>8.0085993223226453</v>
      </c>
      <c r="AC3854">
        <v>0</v>
      </c>
      <c r="AD3854">
        <v>0</v>
      </c>
      <c r="AE3854">
        <v>31.988993159781113</v>
      </c>
    </row>
    <row r="3855" spans="1:31" x14ac:dyDescent="0.25">
      <c r="A3855">
        <v>1903318</v>
      </c>
      <c r="B3855">
        <v>1</v>
      </c>
      <c r="C3855" t="s">
        <v>80</v>
      </c>
      <c r="D3855" t="s">
        <v>103</v>
      </c>
      <c r="E3855" t="s">
        <v>131</v>
      </c>
      <c r="F3855" t="s">
        <v>10973</v>
      </c>
      <c r="G3855" t="s">
        <v>133</v>
      </c>
      <c r="H3855" t="s">
        <v>134</v>
      </c>
      <c r="I3855" t="s">
        <v>135</v>
      </c>
      <c r="J3855" t="s">
        <v>136</v>
      </c>
      <c r="K3855" t="s">
        <v>137</v>
      </c>
      <c r="L3855" t="s">
        <v>10974</v>
      </c>
      <c r="M3855" t="s">
        <v>10975</v>
      </c>
      <c r="N3855">
        <v>2.3316666659999998</v>
      </c>
      <c r="O3855">
        <v>0</v>
      </c>
      <c r="P3855">
        <v>62</v>
      </c>
      <c r="Q3855">
        <v>0</v>
      </c>
      <c r="R3855">
        <v>6</v>
      </c>
      <c r="S3855">
        <v>0</v>
      </c>
      <c r="T3855">
        <v>12</v>
      </c>
      <c r="U3855">
        <v>0</v>
      </c>
      <c r="V3855">
        <v>0</v>
      </c>
      <c r="W3855">
        <v>0</v>
      </c>
      <c r="X3855">
        <v>52.621208018062433</v>
      </c>
      <c r="Y3855">
        <v>0</v>
      </c>
      <c r="Z3855">
        <v>82.773813576942871</v>
      </c>
      <c r="AA3855">
        <v>0</v>
      </c>
      <c r="AB3855">
        <v>50.511228518360539</v>
      </c>
      <c r="AC3855">
        <v>0</v>
      </c>
      <c r="AD3855">
        <v>0</v>
      </c>
      <c r="AE3855">
        <v>185.90625011336584</v>
      </c>
    </row>
    <row r="3856" spans="1:31" x14ac:dyDescent="0.25">
      <c r="A3856">
        <v>1903381</v>
      </c>
      <c r="B3856">
        <v>1</v>
      </c>
      <c r="C3856" t="s">
        <v>81</v>
      </c>
      <c r="D3856" t="s">
        <v>126</v>
      </c>
      <c r="E3856" t="s">
        <v>220</v>
      </c>
      <c r="F3856" t="s">
        <v>1661</v>
      </c>
      <c r="G3856" t="s">
        <v>156</v>
      </c>
      <c r="H3856" t="s">
        <v>157</v>
      </c>
      <c r="I3856" t="s">
        <v>222</v>
      </c>
      <c r="J3856" t="s">
        <v>136</v>
      </c>
      <c r="K3856" t="s">
        <v>137</v>
      </c>
      <c r="L3856" t="s">
        <v>10976</v>
      </c>
      <c r="M3856" t="s">
        <v>10977</v>
      </c>
      <c r="N3856">
        <v>7.4999999999999997E-3</v>
      </c>
      <c r="O3856">
        <v>0</v>
      </c>
      <c r="P3856">
        <v>757</v>
      </c>
      <c r="Q3856">
        <v>37</v>
      </c>
      <c r="R3856">
        <v>104</v>
      </c>
      <c r="S3856">
        <v>8</v>
      </c>
      <c r="T3856">
        <v>45</v>
      </c>
      <c r="U3856">
        <v>0</v>
      </c>
      <c r="V3856">
        <v>0</v>
      </c>
      <c r="W3856">
        <v>0</v>
      </c>
      <c r="X3856">
        <v>0.830628482406504</v>
      </c>
      <c r="Y3856">
        <v>3.1035251471728049</v>
      </c>
      <c r="Z3856">
        <v>0.65140343522936295</v>
      </c>
      <c r="AA3856">
        <v>0.28429871566843501</v>
      </c>
      <c r="AB3856">
        <v>0.27739459723058996</v>
      </c>
      <c r="AC3856">
        <v>0</v>
      </c>
      <c r="AD3856">
        <v>0</v>
      </c>
      <c r="AE3856">
        <v>5.1472503777076968</v>
      </c>
    </row>
    <row r="3857" spans="1:31" x14ac:dyDescent="0.25">
      <c r="A3857">
        <v>1903238</v>
      </c>
      <c r="B3857">
        <v>1</v>
      </c>
      <c r="C3857" t="s">
        <v>80</v>
      </c>
      <c r="D3857" t="s">
        <v>92</v>
      </c>
      <c r="E3857" t="s">
        <v>140</v>
      </c>
      <c r="F3857" t="s">
        <v>10978</v>
      </c>
      <c r="G3857" t="s">
        <v>146</v>
      </c>
      <c r="H3857" t="s">
        <v>134</v>
      </c>
      <c r="I3857" t="s">
        <v>135</v>
      </c>
      <c r="J3857" t="s">
        <v>136</v>
      </c>
      <c r="K3857" t="s">
        <v>137</v>
      </c>
      <c r="L3857" t="s">
        <v>10979</v>
      </c>
      <c r="M3857" t="s">
        <v>10980</v>
      </c>
      <c r="N3857">
        <v>4.2627777770000002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1.3695170318358656</v>
      </c>
      <c r="AC3857">
        <v>0</v>
      </c>
      <c r="AD3857">
        <v>0</v>
      </c>
      <c r="AE3857">
        <v>1.3695170318358656</v>
      </c>
    </row>
    <row r="3858" spans="1:31" x14ac:dyDescent="0.25">
      <c r="A3858">
        <v>1903275</v>
      </c>
      <c r="B3858">
        <v>1</v>
      </c>
      <c r="C3858" t="s">
        <v>80</v>
      </c>
      <c r="D3858" t="s">
        <v>86</v>
      </c>
      <c r="E3858" t="s">
        <v>140</v>
      </c>
      <c r="F3858" t="s">
        <v>10981</v>
      </c>
      <c r="G3858" t="s">
        <v>217</v>
      </c>
      <c r="H3858" t="s">
        <v>134</v>
      </c>
      <c r="I3858" t="s">
        <v>135</v>
      </c>
      <c r="J3858" t="s">
        <v>136</v>
      </c>
      <c r="K3858" t="s">
        <v>137</v>
      </c>
      <c r="L3858" t="s">
        <v>10982</v>
      </c>
      <c r="M3858" t="s">
        <v>10983</v>
      </c>
      <c r="N3858">
        <v>2.6888888880000001</v>
      </c>
      <c r="O3858">
        <v>0</v>
      </c>
      <c r="P3858">
        <v>15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11.441699042570516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11.441699042570516</v>
      </c>
    </row>
    <row r="3859" spans="1:31" x14ac:dyDescent="0.25">
      <c r="A3859">
        <v>1903673</v>
      </c>
      <c r="B3859">
        <v>1</v>
      </c>
      <c r="C3859" t="s">
        <v>81</v>
      </c>
      <c r="D3859" t="s">
        <v>127</v>
      </c>
      <c r="E3859" t="s">
        <v>131</v>
      </c>
      <c r="F3859" t="s">
        <v>10984</v>
      </c>
      <c r="G3859" t="s">
        <v>439</v>
      </c>
      <c r="H3859" t="s">
        <v>134</v>
      </c>
      <c r="I3859" t="s">
        <v>135</v>
      </c>
      <c r="J3859" t="s">
        <v>136</v>
      </c>
      <c r="K3859" t="s">
        <v>137</v>
      </c>
      <c r="L3859" t="s">
        <v>10985</v>
      </c>
      <c r="M3859" t="s">
        <v>10986</v>
      </c>
      <c r="N3859">
        <v>20.577500000000001</v>
      </c>
      <c r="O3859">
        <v>0</v>
      </c>
      <c r="P3859">
        <v>33</v>
      </c>
      <c r="Q3859">
        <v>0</v>
      </c>
      <c r="R3859">
        <v>0</v>
      </c>
      <c r="S3859">
        <v>0</v>
      </c>
      <c r="T3859">
        <v>9</v>
      </c>
      <c r="U3859">
        <v>0</v>
      </c>
      <c r="V3859">
        <v>0</v>
      </c>
      <c r="W3859">
        <v>0</v>
      </c>
      <c r="X3859">
        <v>217.56252113880046</v>
      </c>
      <c r="Y3859">
        <v>0</v>
      </c>
      <c r="Z3859">
        <v>0</v>
      </c>
      <c r="AA3859">
        <v>0</v>
      </c>
      <c r="AB3859">
        <v>50.648500861677434</v>
      </c>
      <c r="AC3859">
        <v>0</v>
      </c>
      <c r="AD3859">
        <v>0</v>
      </c>
      <c r="AE3859">
        <v>268.2110220004779</v>
      </c>
    </row>
    <row r="3860" spans="1:31" x14ac:dyDescent="0.25">
      <c r="A3860">
        <v>1903773</v>
      </c>
      <c r="B3860">
        <v>1</v>
      </c>
      <c r="C3860" t="s">
        <v>81</v>
      </c>
      <c r="D3860" t="s">
        <v>118</v>
      </c>
      <c r="E3860" t="s">
        <v>220</v>
      </c>
      <c r="F3860" t="s">
        <v>1018</v>
      </c>
      <c r="G3860" t="s">
        <v>156</v>
      </c>
      <c r="H3860" t="s">
        <v>157</v>
      </c>
      <c r="I3860" t="s">
        <v>135</v>
      </c>
      <c r="J3860" t="s">
        <v>136</v>
      </c>
      <c r="K3860" t="s">
        <v>137</v>
      </c>
      <c r="L3860" t="s">
        <v>10987</v>
      </c>
      <c r="M3860" t="s">
        <v>10988</v>
      </c>
      <c r="N3860">
        <v>1.1772222219999999</v>
      </c>
      <c r="O3860">
        <v>0</v>
      </c>
      <c r="P3860">
        <v>1</v>
      </c>
      <c r="Q3860">
        <v>39</v>
      </c>
      <c r="R3860">
        <v>69</v>
      </c>
      <c r="S3860">
        <v>9</v>
      </c>
      <c r="T3860">
        <v>7</v>
      </c>
      <c r="U3860">
        <v>0</v>
      </c>
      <c r="V3860">
        <v>0</v>
      </c>
      <c r="W3860">
        <v>0</v>
      </c>
      <c r="X3860">
        <v>0.16616736251798001</v>
      </c>
      <c r="Y3860">
        <v>479.5539699289219</v>
      </c>
      <c r="Z3860">
        <v>202.12782842903937</v>
      </c>
      <c r="AA3860">
        <v>47.479700394128614</v>
      </c>
      <c r="AB3860">
        <v>9.6563148752294659</v>
      </c>
      <c r="AC3860">
        <v>0</v>
      </c>
      <c r="AD3860">
        <v>0</v>
      </c>
      <c r="AE3860">
        <v>738.98398098983728</v>
      </c>
    </row>
    <row r="3861" spans="1:31" x14ac:dyDescent="0.25">
      <c r="A3861">
        <v>1903138</v>
      </c>
      <c r="B3861">
        <v>1</v>
      </c>
      <c r="C3861" t="s">
        <v>80</v>
      </c>
      <c r="D3861" t="s">
        <v>95</v>
      </c>
      <c r="E3861" t="s">
        <v>190</v>
      </c>
      <c r="F3861" t="s">
        <v>10989</v>
      </c>
      <c r="G3861" t="s">
        <v>156</v>
      </c>
      <c r="H3861" t="s">
        <v>157</v>
      </c>
      <c r="I3861" t="s">
        <v>135</v>
      </c>
      <c r="J3861" t="s">
        <v>136</v>
      </c>
      <c r="K3861" t="s">
        <v>137</v>
      </c>
      <c r="L3861" t="s">
        <v>10990</v>
      </c>
      <c r="M3861" t="s">
        <v>10991</v>
      </c>
      <c r="N3861">
        <v>0.13527777699999999</v>
      </c>
      <c r="O3861">
        <v>0</v>
      </c>
      <c r="P3861">
        <v>433</v>
      </c>
      <c r="Q3861">
        <v>0</v>
      </c>
      <c r="R3861">
        <v>0</v>
      </c>
      <c r="S3861">
        <v>0</v>
      </c>
      <c r="T3861">
        <v>38</v>
      </c>
      <c r="U3861">
        <v>0</v>
      </c>
      <c r="V3861">
        <v>0</v>
      </c>
      <c r="W3861">
        <v>0</v>
      </c>
      <c r="X3861">
        <v>12.561018358633662</v>
      </c>
      <c r="Y3861">
        <v>0</v>
      </c>
      <c r="Z3861">
        <v>0</v>
      </c>
      <c r="AA3861">
        <v>0</v>
      </c>
      <c r="AB3861">
        <v>3.7997859803805887</v>
      </c>
      <c r="AC3861">
        <v>0</v>
      </c>
      <c r="AD3861">
        <v>0</v>
      </c>
      <c r="AE3861">
        <v>16.360804339014251</v>
      </c>
    </row>
    <row r="3862" spans="1:31" x14ac:dyDescent="0.25">
      <c r="A3862">
        <v>1903161</v>
      </c>
      <c r="B3862">
        <v>1</v>
      </c>
      <c r="C3862" t="s">
        <v>80</v>
      </c>
      <c r="D3862" t="s">
        <v>104</v>
      </c>
      <c r="E3862" t="s">
        <v>190</v>
      </c>
      <c r="F3862" t="s">
        <v>10992</v>
      </c>
      <c r="G3862" t="s">
        <v>241</v>
      </c>
      <c r="H3862" t="s">
        <v>157</v>
      </c>
      <c r="I3862" t="s">
        <v>135</v>
      </c>
      <c r="J3862" t="s">
        <v>136</v>
      </c>
      <c r="K3862" t="s">
        <v>137</v>
      </c>
      <c r="L3862" t="s">
        <v>10993</v>
      </c>
      <c r="M3862" t="s">
        <v>10994</v>
      </c>
      <c r="N3862">
        <v>2.9669444440000001</v>
      </c>
      <c r="O3862">
        <v>1</v>
      </c>
      <c r="P3862">
        <v>47</v>
      </c>
      <c r="Q3862">
        <v>0</v>
      </c>
      <c r="R3862">
        <v>6</v>
      </c>
      <c r="S3862">
        <v>0</v>
      </c>
      <c r="T3862">
        <v>4</v>
      </c>
      <c r="U3862">
        <v>0</v>
      </c>
      <c r="V3862">
        <v>0</v>
      </c>
      <c r="W3862">
        <v>15.937670964932154</v>
      </c>
      <c r="X3862">
        <v>75.99516997347169</v>
      </c>
      <c r="Y3862">
        <v>0</v>
      </c>
      <c r="Z3862">
        <v>11.336694544026042</v>
      </c>
      <c r="AA3862">
        <v>0</v>
      </c>
      <c r="AB3862">
        <v>38.595614993590679</v>
      </c>
      <c r="AC3862">
        <v>0</v>
      </c>
      <c r="AD3862">
        <v>0</v>
      </c>
      <c r="AE3862">
        <v>141.86515047602057</v>
      </c>
    </row>
    <row r="3863" spans="1:31" x14ac:dyDescent="0.25">
      <c r="A3863">
        <v>1903115</v>
      </c>
      <c r="B3863">
        <v>1</v>
      </c>
      <c r="C3863" t="s">
        <v>80</v>
      </c>
      <c r="D3863" t="s">
        <v>85</v>
      </c>
      <c r="E3863" t="s">
        <v>160</v>
      </c>
      <c r="F3863" t="s">
        <v>4099</v>
      </c>
      <c r="G3863" t="s">
        <v>162</v>
      </c>
      <c r="H3863" t="s">
        <v>134</v>
      </c>
      <c r="I3863" t="s">
        <v>135</v>
      </c>
      <c r="J3863" t="s">
        <v>136</v>
      </c>
      <c r="K3863" t="s">
        <v>137</v>
      </c>
      <c r="L3863" t="s">
        <v>10995</v>
      </c>
      <c r="M3863" t="s">
        <v>10996</v>
      </c>
      <c r="N3863">
        <v>1.7747222220000001</v>
      </c>
      <c r="O3863">
        <v>0</v>
      </c>
      <c r="P3863">
        <v>124</v>
      </c>
      <c r="Q3863">
        <v>0</v>
      </c>
      <c r="R3863">
        <v>0</v>
      </c>
      <c r="S3863">
        <v>0</v>
      </c>
      <c r="T3863">
        <v>68</v>
      </c>
      <c r="U3863">
        <v>0</v>
      </c>
      <c r="V3863">
        <v>0</v>
      </c>
      <c r="W3863">
        <v>0</v>
      </c>
      <c r="X3863">
        <v>52.923458586411492</v>
      </c>
      <c r="Y3863">
        <v>0</v>
      </c>
      <c r="Z3863">
        <v>0</v>
      </c>
      <c r="AA3863">
        <v>0</v>
      </c>
      <c r="AB3863">
        <v>125.92875250767354</v>
      </c>
      <c r="AC3863">
        <v>0</v>
      </c>
      <c r="AD3863">
        <v>0</v>
      </c>
      <c r="AE3863">
        <v>178.85221109408502</v>
      </c>
    </row>
    <row r="3864" spans="1:31" x14ac:dyDescent="0.25">
      <c r="A3864">
        <v>1903516</v>
      </c>
      <c r="B3864">
        <v>1</v>
      </c>
      <c r="C3864" t="s">
        <v>80</v>
      </c>
      <c r="D3864" t="s">
        <v>87</v>
      </c>
      <c r="E3864" t="s">
        <v>140</v>
      </c>
      <c r="F3864" t="s">
        <v>10997</v>
      </c>
      <c r="G3864" t="s">
        <v>342</v>
      </c>
      <c r="H3864" t="s">
        <v>134</v>
      </c>
      <c r="I3864" t="s">
        <v>135</v>
      </c>
      <c r="J3864" t="s">
        <v>136</v>
      </c>
      <c r="K3864" t="s">
        <v>137</v>
      </c>
      <c r="L3864" t="s">
        <v>10998</v>
      </c>
      <c r="M3864" t="s">
        <v>10999</v>
      </c>
      <c r="N3864">
        <v>0.57722222199999995</v>
      </c>
      <c r="O3864">
        <v>0</v>
      </c>
      <c r="P3864">
        <v>9</v>
      </c>
      <c r="Q3864">
        <v>0</v>
      </c>
      <c r="R3864">
        <v>0</v>
      </c>
      <c r="S3864">
        <v>0</v>
      </c>
      <c r="T3864">
        <v>2</v>
      </c>
      <c r="U3864">
        <v>0</v>
      </c>
      <c r="V3864">
        <v>0</v>
      </c>
      <c r="W3864">
        <v>0</v>
      </c>
      <c r="X3864">
        <v>1.6804985274416879</v>
      </c>
      <c r="Y3864">
        <v>0</v>
      </c>
      <c r="Z3864">
        <v>0</v>
      </c>
      <c r="AA3864">
        <v>0</v>
      </c>
      <c r="AB3864">
        <v>0.55702350920925614</v>
      </c>
      <c r="AC3864">
        <v>0</v>
      </c>
      <c r="AD3864">
        <v>0</v>
      </c>
      <c r="AE3864">
        <v>2.2375220366509438</v>
      </c>
    </row>
    <row r="3865" spans="1:31" x14ac:dyDescent="0.25">
      <c r="A3865">
        <v>1903347</v>
      </c>
      <c r="B3865">
        <v>1</v>
      </c>
      <c r="C3865" t="s">
        <v>81</v>
      </c>
      <c r="D3865" t="s">
        <v>123</v>
      </c>
      <c r="E3865" t="s">
        <v>131</v>
      </c>
      <c r="F3865" t="s">
        <v>11000</v>
      </c>
      <c r="G3865" t="s">
        <v>133</v>
      </c>
      <c r="H3865" t="s">
        <v>134</v>
      </c>
      <c r="I3865" t="s">
        <v>135</v>
      </c>
      <c r="J3865" t="s">
        <v>136</v>
      </c>
      <c r="K3865" t="s">
        <v>137</v>
      </c>
      <c r="L3865" t="s">
        <v>11001</v>
      </c>
      <c r="M3865" t="s">
        <v>11002</v>
      </c>
      <c r="N3865">
        <v>1.0549999999999999</v>
      </c>
      <c r="O3865">
        <v>0</v>
      </c>
      <c r="P3865">
        <v>323</v>
      </c>
      <c r="Q3865">
        <v>0</v>
      </c>
      <c r="R3865">
        <v>0</v>
      </c>
      <c r="S3865">
        <v>0</v>
      </c>
      <c r="T3865">
        <v>12</v>
      </c>
      <c r="U3865">
        <v>0</v>
      </c>
      <c r="V3865">
        <v>0</v>
      </c>
      <c r="W3865">
        <v>0</v>
      </c>
      <c r="X3865">
        <v>86.994563418865681</v>
      </c>
      <c r="Y3865">
        <v>0</v>
      </c>
      <c r="Z3865">
        <v>0</v>
      </c>
      <c r="AA3865">
        <v>0</v>
      </c>
      <c r="AB3865">
        <v>23.503020684584264</v>
      </c>
      <c r="AC3865">
        <v>0</v>
      </c>
      <c r="AD3865">
        <v>0</v>
      </c>
      <c r="AE3865">
        <v>110.49758410344995</v>
      </c>
    </row>
    <row r="3866" spans="1:31" x14ac:dyDescent="0.25">
      <c r="A3866">
        <v>1903656</v>
      </c>
      <c r="B3866">
        <v>1</v>
      </c>
      <c r="C3866" t="s">
        <v>80</v>
      </c>
      <c r="D3866" t="s">
        <v>102</v>
      </c>
      <c r="E3866" t="s">
        <v>131</v>
      </c>
      <c r="F3866" t="s">
        <v>11003</v>
      </c>
      <c r="G3866" t="s">
        <v>133</v>
      </c>
      <c r="H3866" t="s">
        <v>134</v>
      </c>
      <c r="I3866" t="s">
        <v>135</v>
      </c>
      <c r="J3866" t="s">
        <v>136</v>
      </c>
      <c r="K3866" t="s">
        <v>137</v>
      </c>
      <c r="L3866" t="s">
        <v>11004</v>
      </c>
      <c r="M3866" t="s">
        <v>11005</v>
      </c>
      <c r="N3866">
        <v>1.2947222220000001</v>
      </c>
      <c r="O3866">
        <v>0</v>
      </c>
      <c r="P3866">
        <v>78</v>
      </c>
      <c r="Q3866">
        <v>0</v>
      </c>
      <c r="R3866">
        <v>0</v>
      </c>
      <c r="S3866">
        <v>0</v>
      </c>
      <c r="T3866">
        <v>2</v>
      </c>
      <c r="U3866">
        <v>0</v>
      </c>
      <c r="V3866">
        <v>0</v>
      </c>
      <c r="W3866">
        <v>0</v>
      </c>
      <c r="X3866">
        <v>26.977225481132809</v>
      </c>
      <c r="Y3866">
        <v>0</v>
      </c>
      <c r="Z3866">
        <v>0</v>
      </c>
      <c r="AA3866">
        <v>0</v>
      </c>
      <c r="AB3866">
        <v>0.10112219980485973</v>
      </c>
      <c r="AC3866">
        <v>0</v>
      </c>
      <c r="AD3866">
        <v>0</v>
      </c>
      <c r="AE3866">
        <v>27.078347680937668</v>
      </c>
    </row>
    <row r="3867" spans="1:31" x14ac:dyDescent="0.25">
      <c r="A3867">
        <v>1903556</v>
      </c>
      <c r="B3867">
        <v>1</v>
      </c>
      <c r="C3867" t="s">
        <v>81</v>
      </c>
      <c r="D3867" t="s">
        <v>118</v>
      </c>
      <c r="E3867" t="s">
        <v>171</v>
      </c>
      <c r="F3867" t="s">
        <v>11006</v>
      </c>
      <c r="G3867" t="s">
        <v>156</v>
      </c>
      <c r="H3867" t="s">
        <v>157</v>
      </c>
      <c r="I3867" t="s">
        <v>135</v>
      </c>
      <c r="J3867" t="s">
        <v>136</v>
      </c>
      <c r="K3867" t="s">
        <v>137</v>
      </c>
      <c r="L3867" t="s">
        <v>11007</v>
      </c>
      <c r="M3867" t="s">
        <v>11008</v>
      </c>
      <c r="N3867">
        <v>0.29888888800000002</v>
      </c>
      <c r="O3867">
        <v>7</v>
      </c>
      <c r="P3867">
        <v>1005</v>
      </c>
      <c r="Q3867">
        <v>156</v>
      </c>
      <c r="R3867">
        <v>62</v>
      </c>
      <c r="S3867">
        <v>34</v>
      </c>
      <c r="T3867">
        <v>84</v>
      </c>
      <c r="U3867">
        <v>0</v>
      </c>
      <c r="V3867">
        <v>0</v>
      </c>
      <c r="W3867">
        <v>0.77276899647092323</v>
      </c>
      <c r="X3867">
        <v>61.5976738048832</v>
      </c>
      <c r="Y3867">
        <v>399.96660834787718</v>
      </c>
      <c r="Z3867">
        <v>51.969655750193347</v>
      </c>
      <c r="AA3867">
        <v>77.213489613618222</v>
      </c>
      <c r="AB3867">
        <v>28.064186888741855</v>
      </c>
      <c r="AC3867">
        <v>0</v>
      </c>
      <c r="AD3867">
        <v>0</v>
      </c>
      <c r="AE3867">
        <v>619.58438340178463</v>
      </c>
    </row>
    <row r="3868" spans="1:31" x14ac:dyDescent="0.25">
      <c r="A3868">
        <v>1903221</v>
      </c>
      <c r="B3868">
        <v>1</v>
      </c>
      <c r="C3868" t="s">
        <v>80</v>
      </c>
      <c r="D3868" t="s">
        <v>94</v>
      </c>
      <c r="E3868" t="s">
        <v>154</v>
      </c>
      <c r="F3868" t="s">
        <v>11009</v>
      </c>
      <c r="G3868" t="s">
        <v>263</v>
      </c>
      <c r="H3868" t="s">
        <v>157</v>
      </c>
      <c r="I3868" t="s">
        <v>135</v>
      </c>
      <c r="J3868" t="s">
        <v>136</v>
      </c>
      <c r="K3868" t="s">
        <v>203</v>
      </c>
      <c r="L3868" t="s">
        <v>11010</v>
      </c>
      <c r="M3868" t="s">
        <v>11011</v>
      </c>
      <c r="N3868">
        <v>1.4602777769999999</v>
      </c>
      <c r="O3868">
        <v>1</v>
      </c>
      <c r="P3868">
        <v>302</v>
      </c>
      <c r="Q3868">
        <v>24</v>
      </c>
      <c r="R3868">
        <v>50</v>
      </c>
      <c r="S3868">
        <v>13</v>
      </c>
      <c r="T3868">
        <v>86</v>
      </c>
      <c r="U3868">
        <v>6</v>
      </c>
      <c r="V3868">
        <v>0</v>
      </c>
      <c r="W3868">
        <v>1.2958771670177196</v>
      </c>
      <c r="X3868">
        <v>71.754799687251776</v>
      </c>
      <c r="Y3868">
        <v>134.78386523038546</v>
      </c>
      <c r="Z3868">
        <v>221.62280849063922</v>
      </c>
      <c r="AA3868">
        <v>291.05031369495691</v>
      </c>
      <c r="AB3868">
        <v>46.156867289391599</v>
      </c>
      <c r="AC3868">
        <v>597.88671829775774</v>
      </c>
      <c r="AD3868">
        <v>0</v>
      </c>
      <c r="AE3868">
        <v>1364.5512498574003</v>
      </c>
    </row>
    <row r="3869" spans="1:31" x14ac:dyDescent="0.25">
      <c r="A3869">
        <v>1903055</v>
      </c>
      <c r="B3869">
        <v>1</v>
      </c>
      <c r="C3869" t="s">
        <v>81</v>
      </c>
      <c r="D3869" t="s">
        <v>121</v>
      </c>
      <c r="E3869" t="s">
        <v>131</v>
      </c>
      <c r="F3869" t="s">
        <v>505</v>
      </c>
      <c r="G3869" t="s">
        <v>133</v>
      </c>
      <c r="H3869" t="s">
        <v>134</v>
      </c>
      <c r="I3869" t="s">
        <v>135</v>
      </c>
      <c r="J3869" t="s">
        <v>136</v>
      </c>
      <c r="K3869" t="s">
        <v>137</v>
      </c>
      <c r="L3869" t="s">
        <v>11012</v>
      </c>
      <c r="M3869" t="s">
        <v>11013</v>
      </c>
      <c r="N3869">
        <v>0.50555555500000005</v>
      </c>
      <c r="O3869">
        <v>0</v>
      </c>
      <c r="P3869">
        <v>3</v>
      </c>
      <c r="Q3869">
        <v>0</v>
      </c>
      <c r="R3869">
        <v>10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0.25410757128625555</v>
      </c>
      <c r="Y3869">
        <v>0</v>
      </c>
      <c r="Z3869">
        <v>1.2077991042359666</v>
      </c>
      <c r="AA3869">
        <v>0</v>
      </c>
      <c r="AB3869">
        <v>0</v>
      </c>
      <c r="AC3869">
        <v>0</v>
      </c>
      <c r="AD3869">
        <v>0</v>
      </c>
      <c r="AE3869">
        <v>1.4619066755222221</v>
      </c>
    </row>
    <row r="3870" spans="1:31" x14ac:dyDescent="0.25">
      <c r="A3870">
        <v>1903390</v>
      </c>
      <c r="B3870">
        <v>1</v>
      </c>
      <c r="C3870" t="s">
        <v>80</v>
      </c>
      <c r="D3870" t="s">
        <v>108</v>
      </c>
      <c r="E3870" t="s">
        <v>140</v>
      </c>
      <c r="F3870" t="s">
        <v>11014</v>
      </c>
      <c r="G3870" t="s">
        <v>217</v>
      </c>
      <c r="H3870" t="s">
        <v>134</v>
      </c>
      <c r="I3870" t="s">
        <v>135</v>
      </c>
      <c r="J3870" t="s">
        <v>136</v>
      </c>
      <c r="K3870" t="s">
        <v>137</v>
      </c>
      <c r="L3870" t="s">
        <v>11015</v>
      </c>
      <c r="M3870" t="s">
        <v>11016</v>
      </c>
      <c r="N3870">
        <v>6.1383333330000003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3.5662663132458836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3.5662663132458836</v>
      </c>
    </row>
    <row r="3871" spans="1:31" x14ac:dyDescent="0.25">
      <c r="A3871">
        <v>1903413</v>
      </c>
      <c r="B3871">
        <v>1</v>
      </c>
      <c r="C3871" t="s">
        <v>80</v>
      </c>
      <c r="D3871" t="s">
        <v>103</v>
      </c>
      <c r="E3871" t="s">
        <v>160</v>
      </c>
      <c r="F3871" t="s">
        <v>11017</v>
      </c>
      <c r="G3871" t="s">
        <v>133</v>
      </c>
      <c r="H3871" t="s">
        <v>134</v>
      </c>
      <c r="I3871" t="s">
        <v>135</v>
      </c>
      <c r="J3871" t="s">
        <v>136</v>
      </c>
      <c r="K3871" t="s">
        <v>137</v>
      </c>
      <c r="L3871" t="s">
        <v>11018</v>
      </c>
      <c r="M3871" t="s">
        <v>11019</v>
      </c>
      <c r="N3871">
        <v>0.67749999999999999</v>
      </c>
      <c r="O3871">
        <v>0</v>
      </c>
      <c r="P3871">
        <v>82</v>
      </c>
      <c r="Q3871">
        <v>0</v>
      </c>
      <c r="R3871">
        <v>0</v>
      </c>
      <c r="S3871">
        <v>0</v>
      </c>
      <c r="T3871">
        <v>37</v>
      </c>
      <c r="U3871">
        <v>0</v>
      </c>
      <c r="V3871">
        <v>0</v>
      </c>
      <c r="W3871">
        <v>0</v>
      </c>
      <c r="X3871">
        <v>16.401951628302857</v>
      </c>
      <c r="Y3871">
        <v>0</v>
      </c>
      <c r="Z3871">
        <v>0</v>
      </c>
      <c r="AA3871">
        <v>0</v>
      </c>
      <c r="AB3871">
        <v>42.826671169103179</v>
      </c>
      <c r="AC3871">
        <v>0</v>
      </c>
      <c r="AD3871">
        <v>0</v>
      </c>
      <c r="AE3871">
        <v>59.228622797406032</v>
      </c>
    </row>
    <row r="3872" spans="1:31" x14ac:dyDescent="0.25">
      <c r="A3872">
        <v>1903762</v>
      </c>
      <c r="B3872">
        <v>1</v>
      </c>
      <c r="C3872" t="s">
        <v>81</v>
      </c>
      <c r="D3872" t="s">
        <v>115</v>
      </c>
      <c r="E3872" t="s">
        <v>140</v>
      </c>
      <c r="F3872" t="s">
        <v>11020</v>
      </c>
      <c r="G3872" t="s">
        <v>217</v>
      </c>
      <c r="H3872" t="s">
        <v>134</v>
      </c>
      <c r="I3872" t="s">
        <v>135</v>
      </c>
      <c r="J3872" t="s">
        <v>136</v>
      </c>
      <c r="K3872" t="s">
        <v>137</v>
      </c>
      <c r="L3872" t="s">
        <v>11021</v>
      </c>
      <c r="M3872" t="s">
        <v>11022</v>
      </c>
      <c r="N3872">
        <v>4.523055555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0.39358202751297744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0.39358202751297744</v>
      </c>
    </row>
    <row r="3873" spans="1:31" x14ac:dyDescent="0.25">
      <c r="A3873">
        <v>1903098</v>
      </c>
      <c r="B3873">
        <v>1</v>
      </c>
      <c r="C3873" t="s">
        <v>81</v>
      </c>
      <c r="D3873" t="s">
        <v>128</v>
      </c>
      <c r="E3873" t="s">
        <v>149</v>
      </c>
      <c r="F3873" t="s">
        <v>3344</v>
      </c>
      <c r="G3873" t="s">
        <v>151</v>
      </c>
      <c r="H3873" t="s">
        <v>134</v>
      </c>
      <c r="I3873" t="s">
        <v>135</v>
      </c>
      <c r="J3873" t="s">
        <v>136</v>
      </c>
      <c r="K3873" t="s">
        <v>137</v>
      </c>
      <c r="L3873" t="s">
        <v>11023</v>
      </c>
      <c r="M3873" t="s">
        <v>11024</v>
      </c>
      <c r="N3873">
        <v>1.524444444</v>
      </c>
      <c r="O3873">
        <v>0</v>
      </c>
      <c r="P3873">
        <v>22</v>
      </c>
      <c r="Q3873">
        <v>0</v>
      </c>
      <c r="R3873">
        <v>27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6.4120354009195832</v>
      </c>
      <c r="Y3873">
        <v>0</v>
      </c>
      <c r="Z3873">
        <v>31.982025911696006</v>
      </c>
      <c r="AA3873">
        <v>0</v>
      </c>
      <c r="AB3873">
        <v>0</v>
      </c>
      <c r="AC3873">
        <v>0</v>
      </c>
      <c r="AD3873">
        <v>0</v>
      </c>
      <c r="AE3873">
        <v>38.394061312615591</v>
      </c>
    </row>
    <row r="3874" spans="1:31" x14ac:dyDescent="0.25">
      <c r="A3874">
        <v>1903284</v>
      </c>
      <c r="B3874">
        <v>1</v>
      </c>
      <c r="C3874" t="s">
        <v>81</v>
      </c>
      <c r="D3874" t="s">
        <v>120</v>
      </c>
      <c r="E3874" t="s">
        <v>220</v>
      </c>
      <c r="F3874" t="s">
        <v>11025</v>
      </c>
      <c r="G3874" t="s">
        <v>156</v>
      </c>
      <c r="H3874" t="s">
        <v>157</v>
      </c>
      <c r="I3874" t="s">
        <v>135</v>
      </c>
      <c r="J3874" t="s">
        <v>136</v>
      </c>
      <c r="K3874" t="s">
        <v>137</v>
      </c>
      <c r="L3874" t="s">
        <v>11026</v>
      </c>
      <c r="M3874" t="s">
        <v>11027</v>
      </c>
      <c r="N3874">
        <v>0.77</v>
      </c>
      <c r="O3874">
        <v>0</v>
      </c>
      <c r="P3874">
        <v>1133</v>
      </c>
      <c r="Q3874">
        <v>0</v>
      </c>
      <c r="R3874">
        <v>12</v>
      </c>
      <c r="S3874">
        <v>1</v>
      </c>
      <c r="T3874">
        <v>101</v>
      </c>
      <c r="U3874">
        <v>2</v>
      </c>
      <c r="V3874">
        <v>3</v>
      </c>
      <c r="W3874">
        <v>0</v>
      </c>
      <c r="X3874">
        <v>230.43099653860477</v>
      </c>
      <c r="Y3874">
        <v>0</v>
      </c>
      <c r="Z3874">
        <v>30.45268315322879</v>
      </c>
      <c r="AA3874">
        <v>10.452143509666564</v>
      </c>
      <c r="AB3874">
        <v>68.501869755856049</v>
      </c>
      <c r="AC3874">
        <v>418.04537579005643</v>
      </c>
      <c r="AD3874">
        <v>24.01674265914631</v>
      </c>
      <c r="AE3874">
        <v>781.89981140655891</v>
      </c>
    </row>
    <row r="3875" spans="1:31" x14ac:dyDescent="0.25">
      <c r="A3875">
        <v>1903636</v>
      </c>
      <c r="B3875">
        <v>1</v>
      </c>
      <c r="C3875" t="s">
        <v>80</v>
      </c>
      <c r="D3875" t="s">
        <v>93</v>
      </c>
      <c r="E3875" t="s">
        <v>140</v>
      </c>
      <c r="F3875" t="s">
        <v>11028</v>
      </c>
      <c r="G3875" t="s">
        <v>217</v>
      </c>
      <c r="H3875" t="s">
        <v>134</v>
      </c>
      <c r="I3875" t="s">
        <v>135</v>
      </c>
      <c r="J3875" t="s">
        <v>136</v>
      </c>
      <c r="K3875" t="s">
        <v>137</v>
      </c>
      <c r="L3875" t="s">
        <v>11029</v>
      </c>
      <c r="M3875" t="s">
        <v>11030</v>
      </c>
      <c r="N3875">
        <v>2.6102777769999999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0.42494721075558611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0.42494721075558611</v>
      </c>
    </row>
    <row r="3876" spans="1:31" x14ac:dyDescent="0.25">
      <c r="A3876">
        <v>1903350</v>
      </c>
      <c r="B3876">
        <v>1</v>
      </c>
      <c r="C3876" t="s">
        <v>80</v>
      </c>
      <c r="D3876" t="s">
        <v>98</v>
      </c>
      <c r="E3876" t="s">
        <v>149</v>
      </c>
      <c r="F3876" t="s">
        <v>11031</v>
      </c>
      <c r="G3876" t="s">
        <v>283</v>
      </c>
      <c r="H3876" t="s">
        <v>134</v>
      </c>
      <c r="I3876" t="s">
        <v>135</v>
      </c>
      <c r="J3876" t="s">
        <v>136</v>
      </c>
      <c r="K3876" t="s">
        <v>137</v>
      </c>
      <c r="L3876" t="s">
        <v>11032</v>
      </c>
      <c r="M3876" t="s">
        <v>11033</v>
      </c>
      <c r="N3876">
        <v>0.67416666599999997</v>
      </c>
      <c r="O3876">
        <v>0</v>
      </c>
      <c r="P3876">
        <v>29</v>
      </c>
      <c r="Q3876">
        <v>0</v>
      </c>
      <c r="R3876">
        <v>32</v>
      </c>
      <c r="S3876">
        <v>0</v>
      </c>
      <c r="T3876">
        <v>12</v>
      </c>
      <c r="U3876">
        <v>0</v>
      </c>
      <c r="V3876">
        <v>0</v>
      </c>
      <c r="W3876">
        <v>0</v>
      </c>
      <c r="X3876">
        <v>12.516313461175601</v>
      </c>
      <c r="Y3876">
        <v>0</v>
      </c>
      <c r="Z3876">
        <v>45.726088412288426</v>
      </c>
      <c r="AA3876">
        <v>0</v>
      </c>
      <c r="AB3876">
        <v>19.349425710808241</v>
      </c>
      <c r="AC3876">
        <v>0</v>
      </c>
      <c r="AD3876">
        <v>0</v>
      </c>
      <c r="AE3876">
        <v>77.591827584272266</v>
      </c>
    </row>
    <row r="3877" spans="1:31" x14ac:dyDescent="0.25">
      <c r="A3877">
        <v>1903682</v>
      </c>
      <c r="B3877">
        <v>1</v>
      </c>
      <c r="C3877" t="s">
        <v>80</v>
      </c>
      <c r="D3877" t="s">
        <v>84</v>
      </c>
      <c r="E3877" t="s">
        <v>140</v>
      </c>
      <c r="F3877" t="s">
        <v>11034</v>
      </c>
      <c r="G3877" t="s">
        <v>342</v>
      </c>
      <c r="H3877" t="s">
        <v>134</v>
      </c>
      <c r="I3877" t="s">
        <v>135</v>
      </c>
      <c r="J3877" t="s">
        <v>136</v>
      </c>
      <c r="K3877" t="s">
        <v>137</v>
      </c>
      <c r="L3877" t="s">
        <v>11035</v>
      </c>
      <c r="M3877" t="s">
        <v>11036</v>
      </c>
      <c r="N3877">
        <v>2.33</v>
      </c>
      <c r="O3877">
        <v>0</v>
      </c>
      <c r="P3877">
        <v>5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5.4672140239064344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5.4672140239064344</v>
      </c>
    </row>
    <row r="3878" spans="1:31" x14ac:dyDescent="0.25">
      <c r="A3878">
        <v>1903164</v>
      </c>
      <c r="B3878">
        <v>1</v>
      </c>
      <c r="C3878" t="s">
        <v>81</v>
      </c>
      <c r="D3878" t="s">
        <v>112</v>
      </c>
      <c r="E3878" t="s">
        <v>140</v>
      </c>
      <c r="F3878" t="s">
        <v>11037</v>
      </c>
      <c r="G3878" t="s">
        <v>342</v>
      </c>
      <c r="H3878" t="s">
        <v>134</v>
      </c>
      <c r="I3878" t="s">
        <v>135</v>
      </c>
      <c r="J3878" t="s">
        <v>136</v>
      </c>
      <c r="K3878" t="s">
        <v>137</v>
      </c>
      <c r="L3878" t="s">
        <v>11038</v>
      </c>
      <c r="M3878" t="s">
        <v>11039</v>
      </c>
      <c r="N3878">
        <v>2.5897222219999998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0.61300412276108007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0.61300412276108007</v>
      </c>
    </row>
    <row r="3879" spans="1:31" x14ac:dyDescent="0.25">
      <c r="A3879">
        <v>1903141</v>
      </c>
      <c r="B3879">
        <v>1</v>
      </c>
      <c r="C3879" t="s">
        <v>81</v>
      </c>
      <c r="D3879" t="s">
        <v>122</v>
      </c>
      <c r="E3879" t="s">
        <v>131</v>
      </c>
      <c r="F3879" t="s">
        <v>11040</v>
      </c>
      <c r="G3879" t="s">
        <v>1162</v>
      </c>
      <c r="H3879" t="s">
        <v>134</v>
      </c>
      <c r="I3879" t="s">
        <v>135</v>
      </c>
      <c r="J3879" t="s">
        <v>136</v>
      </c>
      <c r="K3879" t="s">
        <v>137</v>
      </c>
      <c r="L3879" t="s">
        <v>11041</v>
      </c>
      <c r="M3879" t="s">
        <v>11042</v>
      </c>
      <c r="N3879">
        <v>2.9183333330000001</v>
      </c>
      <c r="O3879">
        <v>0</v>
      </c>
      <c r="P3879">
        <v>244</v>
      </c>
      <c r="Q3879">
        <v>0</v>
      </c>
      <c r="R3879">
        <v>0</v>
      </c>
      <c r="S3879">
        <v>0</v>
      </c>
      <c r="T3879">
        <v>27</v>
      </c>
      <c r="U3879">
        <v>0</v>
      </c>
      <c r="V3879">
        <v>0</v>
      </c>
      <c r="W3879">
        <v>0</v>
      </c>
      <c r="X3879">
        <v>136.69435189058547</v>
      </c>
      <c r="Y3879">
        <v>0</v>
      </c>
      <c r="Z3879">
        <v>0</v>
      </c>
      <c r="AA3879">
        <v>0</v>
      </c>
      <c r="AB3879">
        <v>105.53807417362336</v>
      </c>
      <c r="AC3879">
        <v>0</v>
      </c>
      <c r="AD3879">
        <v>0</v>
      </c>
      <c r="AE3879">
        <v>242.23242606420882</v>
      </c>
    </row>
    <row r="3880" spans="1:31" x14ac:dyDescent="0.25">
      <c r="A3880">
        <v>1903095</v>
      </c>
      <c r="B3880">
        <v>1</v>
      </c>
      <c r="C3880" t="s">
        <v>80</v>
      </c>
      <c r="D3880" t="s">
        <v>82</v>
      </c>
      <c r="E3880" t="s">
        <v>140</v>
      </c>
      <c r="F3880" t="s">
        <v>11043</v>
      </c>
      <c r="G3880" t="s">
        <v>283</v>
      </c>
      <c r="H3880" t="s">
        <v>134</v>
      </c>
      <c r="I3880" t="s">
        <v>135</v>
      </c>
      <c r="J3880" t="s">
        <v>136</v>
      </c>
      <c r="K3880" t="s">
        <v>137</v>
      </c>
      <c r="L3880" t="s">
        <v>11044</v>
      </c>
      <c r="M3880" t="s">
        <v>11045</v>
      </c>
      <c r="N3880">
        <v>2.9402777769999999</v>
      </c>
      <c r="O3880">
        <v>0</v>
      </c>
      <c r="P3880">
        <v>2</v>
      </c>
      <c r="Q3880">
        <v>0</v>
      </c>
      <c r="R3880">
        <v>0</v>
      </c>
      <c r="S3880">
        <v>0</v>
      </c>
      <c r="T3880">
        <v>7</v>
      </c>
      <c r="U3880">
        <v>0</v>
      </c>
      <c r="V3880">
        <v>0</v>
      </c>
      <c r="W3880">
        <v>0</v>
      </c>
      <c r="X3880">
        <v>0.59527192855089373</v>
      </c>
      <c r="Y3880">
        <v>0</v>
      </c>
      <c r="Z3880">
        <v>0</v>
      </c>
      <c r="AA3880">
        <v>0</v>
      </c>
      <c r="AB3880">
        <v>8.8413150430915728</v>
      </c>
      <c r="AC3880">
        <v>0</v>
      </c>
      <c r="AD3880">
        <v>0</v>
      </c>
      <c r="AE3880">
        <v>9.4365869716424662</v>
      </c>
    </row>
    <row r="3881" spans="1:31" x14ac:dyDescent="0.25">
      <c r="A3881">
        <v>1903513</v>
      </c>
      <c r="B3881">
        <v>1</v>
      </c>
      <c r="C3881" t="s">
        <v>80</v>
      </c>
      <c r="D3881" t="s">
        <v>97</v>
      </c>
      <c r="E3881" t="s">
        <v>131</v>
      </c>
      <c r="F3881" t="s">
        <v>11046</v>
      </c>
      <c r="G3881" t="s">
        <v>133</v>
      </c>
      <c r="H3881" t="s">
        <v>134</v>
      </c>
      <c r="I3881" t="s">
        <v>135</v>
      </c>
      <c r="J3881" t="s">
        <v>136</v>
      </c>
      <c r="K3881" t="s">
        <v>137</v>
      </c>
      <c r="L3881" t="s">
        <v>10865</v>
      </c>
      <c r="M3881" t="s">
        <v>11047</v>
      </c>
      <c r="N3881">
        <v>4.6172222219999997</v>
      </c>
      <c r="O3881">
        <v>0</v>
      </c>
      <c r="P3881">
        <v>0</v>
      </c>
      <c r="Q3881">
        <v>0</v>
      </c>
      <c r="R3881">
        <v>5</v>
      </c>
      <c r="S3881">
        <v>0</v>
      </c>
      <c r="T3881">
        <v>2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39.803298992772426</v>
      </c>
      <c r="AA3881">
        <v>0</v>
      </c>
      <c r="AB3881">
        <v>5.0863289654450501</v>
      </c>
      <c r="AC3881">
        <v>0</v>
      </c>
      <c r="AD3881">
        <v>0</v>
      </c>
      <c r="AE3881">
        <v>44.889627958217474</v>
      </c>
    </row>
    <row r="3882" spans="1:31" x14ac:dyDescent="0.25">
      <c r="A3882">
        <v>1903490</v>
      </c>
      <c r="B3882">
        <v>1</v>
      </c>
      <c r="C3882" t="s">
        <v>80</v>
      </c>
      <c r="D3882" t="s">
        <v>97</v>
      </c>
      <c r="E3882" t="s">
        <v>160</v>
      </c>
      <c r="F3882" t="s">
        <v>11048</v>
      </c>
      <c r="G3882" t="s">
        <v>162</v>
      </c>
      <c r="H3882" t="s">
        <v>134</v>
      </c>
      <c r="I3882" t="s">
        <v>135</v>
      </c>
      <c r="J3882" t="s">
        <v>136</v>
      </c>
      <c r="K3882" t="s">
        <v>137</v>
      </c>
      <c r="L3882" t="s">
        <v>11049</v>
      </c>
      <c r="M3882" t="s">
        <v>11050</v>
      </c>
      <c r="N3882">
        <v>1.0774999999999999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8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26.185305637952524</v>
      </c>
      <c r="AC3882">
        <v>0</v>
      </c>
      <c r="AD3882">
        <v>0</v>
      </c>
      <c r="AE3882">
        <v>26.185305637952524</v>
      </c>
    </row>
    <row r="3883" spans="1:31" x14ac:dyDescent="0.25">
      <c r="A3883">
        <v>1903204</v>
      </c>
      <c r="B3883">
        <v>1</v>
      </c>
      <c r="C3883" t="s">
        <v>81</v>
      </c>
      <c r="D3883" t="s">
        <v>115</v>
      </c>
      <c r="E3883" t="s">
        <v>131</v>
      </c>
      <c r="F3883" t="s">
        <v>11051</v>
      </c>
      <c r="G3883" t="s">
        <v>483</v>
      </c>
      <c r="H3883" t="s">
        <v>134</v>
      </c>
      <c r="I3883" t="s">
        <v>135</v>
      </c>
      <c r="J3883" t="s">
        <v>136</v>
      </c>
      <c r="K3883" t="s">
        <v>137</v>
      </c>
      <c r="L3883" t="s">
        <v>11052</v>
      </c>
      <c r="M3883" t="s">
        <v>11053</v>
      </c>
      <c r="N3883">
        <v>2.2836111109999999</v>
      </c>
      <c r="O3883">
        <v>0</v>
      </c>
      <c r="P3883">
        <v>34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9.5885380770796811</v>
      </c>
      <c r="Y3883">
        <v>0</v>
      </c>
      <c r="Z3883">
        <v>0</v>
      </c>
      <c r="AA3883">
        <v>0</v>
      </c>
      <c r="AB3883">
        <v>0.18285064846789334</v>
      </c>
      <c r="AC3883">
        <v>0</v>
      </c>
      <c r="AD3883">
        <v>0</v>
      </c>
      <c r="AE3883">
        <v>9.771388725547574</v>
      </c>
    </row>
    <row r="3884" spans="1:31" x14ac:dyDescent="0.25">
      <c r="A3884">
        <v>1903450</v>
      </c>
      <c r="B3884">
        <v>1</v>
      </c>
      <c r="C3884" t="s">
        <v>80</v>
      </c>
      <c r="D3884" t="s">
        <v>87</v>
      </c>
      <c r="E3884" t="s">
        <v>140</v>
      </c>
      <c r="F3884" t="s">
        <v>11054</v>
      </c>
      <c r="G3884" t="s">
        <v>142</v>
      </c>
      <c r="H3884" t="s">
        <v>134</v>
      </c>
      <c r="I3884" t="s">
        <v>135</v>
      </c>
      <c r="J3884" t="s">
        <v>136</v>
      </c>
      <c r="K3884" t="s">
        <v>137</v>
      </c>
      <c r="L3884" t="s">
        <v>11055</v>
      </c>
      <c r="M3884" t="s">
        <v>11056</v>
      </c>
      <c r="N3884">
        <v>3.2675000000000001</v>
      </c>
      <c r="O3884">
        <v>0</v>
      </c>
      <c r="P3884">
        <v>3</v>
      </c>
      <c r="Q3884">
        <v>0</v>
      </c>
      <c r="R3884">
        <v>0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2.3968415812191584</v>
      </c>
      <c r="Y3884">
        <v>0</v>
      </c>
      <c r="Z3884">
        <v>0</v>
      </c>
      <c r="AA3884">
        <v>0</v>
      </c>
      <c r="AB3884">
        <v>0.53196496468678667</v>
      </c>
      <c r="AC3884">
        <v>0</v>
      </c>
      <c r="AD3884">
        <v>0</v>
      </c>
      <c r="AE3884">
        <v>2.9288065459059451</v>
      </c>
    </row>
    <row r="3885" spans="1:31" x14ac:dyDescent="0.25">
      <c r="A3885">
        <v>1903553</v>
      </c>
      <c r="B3885">
        <v>1</v>
      </c>
      <c r="C3885" t="s">
        <v>80</v>
      </c>
      <c r="D3885" t="s">
        <v>93</v>
      </c>
      <c r="E3885" t="s">
        <v>131</v>
      </c>
      <c r="F3885" t="s">
        <v>11057</v>
      </c>
      <c r="G3885" t="s">
        <v>439</v>
      </c>
      <c r="H3885" t="s">
        <v>134</v>
      </c>
      <c r="I3885" t="s">
        <v>135</v>
      </c>
      <c r="J3885" t="s">
        <v>136</v>
      </c>
      <c r="K3885" t="s">
        <v>137</v>
      </c>
      <c r="L3885" t="s">
        <v>11058</v>
      </c>
      <c r="M3885" t="s">
        <v>11059</v>
      </c>
      <c r="N3885">
        <v>2.2980555549999999</v>
      </c>
      <c r="O3885">
        <v>0</v>
      </c>
      <c r="P3885">
        <v>1</v>
      </c>
      <c r="Q3885">
        <v>0</v>
      </c>
      <c r="R3885">
        <v>2</v>
      </c>
      <c r="S3885">
        <v>0</v>
      </c>
      <c r="T3885">
        <v>1</v>
      </c>
      <c r="U3885">
        <v>0</v>
      </c>
      <c r="V3885">
        <v>0</v>
      </c>
      <c r="W3885">
        <v>0</v>
      </c>
      <c r="X3885">
        <v>0.35683759818699667</v>
      </c>
      <c r="Y3885">
        <v>0</v>
      </c>
      <c r="Z3885">
        <v>2.2484558569068014</v>
      </c>
      <c r="AA3885">
        <v>0</v>
      </c>
      <c r="AB3885">
        <v>1.4813017948285112</v>
      </c>
      <c r="AC3885">
        <v>0</v>
      </c>
      <c r="AD3885">
        <v>0</v>
      </c>
      <c r="AE3885">
        <v>4.0865952499223095</v>
      </c>
    </row>
    <row r="3886" spans="1:31" x14ac:dyDescent="0.25">
      <c r="A3886">
        <v>1903101</v>
      </c>
      <c r="B3886">
        <v>1</v>
      </c>
      <c r="C3886" t="s">
        <v>81</v>
      </c>
      <c r="D3886" t="s">
        <v>123</v>
      </c>
      <c r="E3886" t="s">
        <v>149</v>
      </c>
      <c r="F3886" t="s">
        <v>11060</v>
      </c>
      <c r="G3886" t="s">
        <v>151</v>
      </c>
      <c r="H3886" t="s">
        <v>134</v>
      </c>
      <c r="I3886" t="s">
        <v>135</v>
      </c>
      <c r="J3886" t="s">
        <v>136</v>
      </c>
      <c r="K3886" t="s">
        <v>137</v>
      </c>
      <c r="L3886" t="s">
        <v>11061</v>
      </c>
      <c r="M3886" t="s">
        <v>11062</v>
      </c>
      <c r="N3886">
        <v>5.3963888879999997</v>
      </c>
      <c r="O3886">
        <v>0</v>
      </c>
      <c r="P3886">
        <v>1</v>
      </c>
      <c r="Q3886">
        <v>0</v>
      </c>
      <c r="R3886">
        <v>3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1.4096621209015778</v>
      </c>
      <c r="Y3886">
        <v>0</v>
      </c>
      <c r="Z3886">
        <v>93.880679746368415</v>
      </c>
      <c r="AA3886">
        <v>0</v>
      </c>
      <c r="AB3886">
        <v>67.393253149319818</v>
      </c>
      <c r="AC3886">
        <v>0</v>
      </c>
      <c r="AD3886">
        <v>0</v>
      </c>
      <c r="AE3886">
        <v>162.68359501658981</v>
      </c>
    </row>
    <row r="3887" spans="1:31" x14ac:dyDescent="0.25">
      <c r="A3887">
        <v>1903742</v>
      </c>
      <c r="B3887">
        <v>1</v>
      </c>
      <c r="C3887" t="s">
        <v>80</v>
      </c>
      <c r="D3887" t="s">
        <v>85</v>
      </c>
      <c r="E3887" t="s">
        <v>149</v>
      </c>
      <c r="F3887" t="s">
        <v>4401</v>
      </c>
      <c r="G3887" t="s">
        <v>133</v>
      </c>
      <c r="H3887" t="s">
        <v>134</v>
      </c>
      <c r="I3887" t="s">
        <v>135</v>
      </c>
      <c r="J3887" t="s">
        <v>136</v>
      </c>
      <c r="K3887" t="s">
        <v>137</v>
      </c>
      <c r="L3887" t="s">
        <v>11063</v>
      </c>
      <c r="M3887" t="s">
        <v>11064</v>
      </c>
      <c r="N3887">
        <v>1.469166666</v>
      </c>
      <c r="O3887">
        <v>0</v>
      </c>
      <c r="P3887">
        <v>705</v>
      </c>
      <c r="Q3887">
        <v>0</v>
      </c>
      <c r="R3887">
        <v>0</v>
      </c>
      <c r="S3887">
        <v>0</v>
      </c>
      <c r="T3887">
        <v>206</v>
      </c>
      <c r="U3887">
        <v>0</v>
      </c>
      <c r="V3887">
        <v>0</v>
      </c>
      <c r="W3887">
        <v>0</v>
      </c>
      <c r="X3887">
        <v>409.61659091829438</v>
      </c>
      <c r="Y3887">
        <v>0</v>
      </c>
      <c r="Z3887">
        <v>0</v>
      </c>
      <c r="AA3887">
        <v>0</v>
      </c>
      <c r="AB3887">
        <v>426.7515794484853</v>
      </c>
      <c r="AC3887">
        <v>0</v>
      </c>
      <c r="AD3887">
        <v>0</v>
      </c>
      <c r="AE3887">
        <v>836.36817036677962</v>
      </c>
    </row>
    <row r="3888" spans="1:31" x14ac:dyDescent="0.25">
      <c r="A3888">
        <v>1903224</v>
      </c>
      <c r="B3888">
        <v>1</v>
      </c>
      <c r="C3888" t="s">
        <v>80</v>
      </c>
      <c r="D3888" t="s">
        <v>102</v>
      </c>
      <c r="E3888" t="s">
        <v>140</v>
      </c>
      <c r="F3888" t="s">
        <v>11065</v>
      </c>
      <c r="G3888" t="s">
        <v>217</v>
      </c>
      <c r="H3888" t="s">
        <v>134</v>
      </c>
      <c r="I3888" t="s">
        <v>135</v>
      </c>
      <c r="J3888" t="s">
        <v>136</v>
      </c>
      <c r="K3888" t="s">
        <v>137</v>
      </c>
      <c r="L3888" t="s">
        <v>11066</v>
      </c>
      <c r="M3888" t="s">
        <v>11067</v>
      </c>
      <c r="N3888">
        <v>2.6952777769999998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0.54662053089856677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0.54662053089856677</v>
      </c>
    </row>
    <row r="3889" spans="1:31" x14ac:dyDescent="0.25">
      <c r="A3889">
        <v>1903075</v>
      </c>
      <c r="B3889">
        <v>1</v>
      </c>
      <c r="C3889" t="s">
        <v>80</v>
      </c>
      <c r="D3889" t="s">
        <v>94</v>
      </c>
      <c r="E3889" t="s">
        <v>149</v>
      </c>
      <c r="F3889" t="s">
        <v>9526</v>
      </c>
      <c r="G3889" t="s">
        <v>151</v>
      </c>
      <c r="H3889" t="s">
        <v>134</v>
      </c>
      <c r="I3889" t="s">
        <v>135</v>
      </c>
      <c r="J3889" t="s">
        <v>136</v>
      </c>
      <c r="K3889" t="s">
        <v>137</v>
      </c>
      <c r="L3889" t="s">
        <v>11068</v>
      </c>
      <c r="M3889" t="s">
        <v>11069</v>
      </c>
      <c r="N3889">
        <v>1.3533333329999999</v>
      </c>
      <c r="O3889">
        <v>0</v>
      </c>
      <c r="P3889">
        <v>489</v>
      </c>
      <c r="Q3889">
        <v>0</v>
      </c>
      <c r="R3889">
        <v>0</v>
      </c>
      <c r="S3889">
        <v>0</v>
      </c>
      <c r="T3889">
        <v>25</v>
      </c>
      <c r="U3889">
        <v>0</v>
      </c>
      <c r="V3889">
        <v>0</v>
      </c>
      <c r="W3889">
        <v>0</v>
      </c>
      <c r="X3889">
        <v>117.34943763674552</v>
      </c>
      <c r="Y3889">
        <v>0</v>
      </c>
      <c r="Z3889">
        <v>0</v>
      </c>
      <c r="AA3889">
        <v>0</v>
      </c>
      <c r="AB3889">
        <v>8.0369838048864004</v>
      </c>
      <c r="AC3889">
        <v>0</v>
      </c>
      <c r="AD3889">
        <v>0</v>
      </c>
      <c r="AE3889">
        <v>125.38642144163192</v>
      </c>
    </row>
    <row r="3890" spans="1:31" x14ac:dyDescent="0.25">
      <c r="A3890">
        <v>1903244</v>
      </c>
      <c r="B3890">
        <v>1</v>
      </c>
      <c r="C3890" t="s">
        <v>81</v>
      </c>
      <c r="D3890" t="s">
        <v>128</v>
      </c>
      <c r="E3890" t="s">
        <v>220</v>
      </c>
      <c r="F3890" t="s">
        <v>2475</v>
      </c>
      <c r="G3890" t="s">
        <v>156</v>
      </c>
      <c r="H3890" t="s">
        <v>157</v>
      </c>
      <c r="I3890" t="s">
        <v>135</v>
      </c>
      <c r="J3890" t="s">
        <v>136</v>
      </c>
      <c r="K3890" t="s">
        <v>137</v>
      </c>
      <c r="L3890" t="s">
        <v>11070</v>
      </c>
      <c r="M3890" t="s">
        <v>11071</v>
      </c>
      <c r="N3890">
        <v>0.11388888799999999</v>
      </c>
      <c r="O3890">
        <v>1</v>
      </c>
      <c r="P3890">
        <v>553</v>
      </c>
      <c r="Q3890">
        <v>2</v>
      </c>
      <c r="R3890">
        <v>3</v>
      </c>
      <c r="S3890">
        <v>3</v>
      </c>
      <c r="T3890">
        <v>38</v>
      </c>
      <c r="U3890">
        <v>0</v>
      </c>
      <c r="V3890">
        <v>0</v>
      </c>
      <c r="W3890">
        <v>2.7307519733333334E-2</v>
      </c>
      <c r="X3890">
        <v>7.7479317022383647</v>
      </c>
      <c r="Y3890">
        <v>2.5501259351046945</v>
      </c>
      <c r="Z3890">
        <v>7.4445978355422229E-2</v>
      </c>
      <c r="AA3890">
        <v>6.7046733958592002</v>
      </c>
      <c r="AB3890">
        <v>3.1986312793815297</v>
      </c>
      <c r="AC3890">
        <v>0</v>
      </c>
      <c r="AD3890">
        <v>0</v>
      </c>
      <c r="AE3890">
        <v>20.303115810672544</v>
      </c>
    </row>
    <row r="3891" spans="1:31" x14ac:dyDescent="0.25">
      <c r="A3891">
        <v>1903324</v>
      </c>
      <c r="B3891">
        <v>1</v>
      </c>
      <c r="C3891" t="s">
        <v>80</v>
      </c>
      <c r="D3891" t="s">
        <v>100</v>
      </c>
      <c r="E3891" t="s">
        <v>220</v>
      </c>
      <c r="F3891" t="s">
        <v>11072</v>
      </c>
      <c r="G3891" t="s">
        <v>156</v>
      </c>
      <c r="H3891" t="s">
        <v>157</v>
      </c>
      <c r="I3891" t="s">
        <v>135</v>
      </c>
      <c r="J3891" t="s">
        <v>136</v>
      </c>
      <c r="K3891" t="s">
        <v>137</v>
      </c>
      <c r="L3891" t="s">
        <v>11073</v>
      </c>
      <c r="M3891" t="s">
        <v>11074</v>
      </c>
      <c r="N3891">
        <v>2.4991666659999998</v>
      </c>
      <c r="O3891">
        <v>0</v>
      </c>
      <c r="P3891">
        <v>0</v>
      </c>
      <c r="Q3891">
        <v>13</v>
      </c>
      <c r="R3891">
        <v>63</v>
      </c>
      <c r="S3891">
        <v>0</v>
      </c>
      <c r="T3891">
        <v>4</v>
      </c>
      <c r="U3891">
        <v>0</v>
      </c>
      <c r="V3891">
        <v>0</v>
      </c>
      <c r="W3891">
        <v>0</v>
      </c>
      <c r="X3891">
        <v>0</v>
      </c>
      <c r="Y3891">
        <v>331.32029061740297</v>
      </c>
      <c r="Z3891">
        <v>872.82297048629005</v>
      </c>
      <c r="AA3891">
        <v>0</v>
      </c>
      <c r="AB3891">
        <v>35.763607239802454</v>
      </c>
      <c r="AC3891">
        <v>0</v>
      </c>
      <c r="AD3891">
        <v>0</v>
      </c>
      <c r="AE3891">
        <v>1239.9068683434955</v>
      </c>
    </row>
    <row r="3892" spans="1:31" x14ac:dyDescent="0.25">
      <c r="A3892">
        <v>1903287</v>
      </c>
      <c r="B3892">
        <v>1</v>
      </c>
      <c r="C3892" t="s">
        <v>81</v>
      </c>
      <c r="D3892" t="s">
        <v>119</v>
      </c>
      <c r="E3892" t="s">
        <v>140</v>
      </c>
      <c r="F3892" t="s">
        <v>11075</v>
      </c>
      <c r="G3892" t="s">
        <v>217</v>
      </c>
      <c r="H3892" t="s">
        <v>134</v>
      </c>
      <c r="I3892" t="s">
        <v>135</v>
      </c>
      <c r="J3892" t="s">
        <v>136</v>
      </c>
      <c r="K3892" t="s">
        <v>137</v>
      </c>
      <c r="L3892" t="s">
        <v>11076</v>
      </c>
      <c r="M3892" t="s">
        <v>11077</v>
      </c>
      <c r="N3892">
        <v>1.9386111109999999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0.2273360846100278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0.2273360846100278</v>
      </c>
    </row>
    <row r="3893" spans="1:31" x14ac:dyDescent="0.25">
      <c r="A3893">
        <v>1903573</v>
      </c>
      <c r="B3893">
        <v>1</v>
      </c>
      <c r="C3893" t="s">
        <v>80</v>
      </c>
      <c r="D3893" t="s">
        <v>110</v>
      </c>
      <c r="E3893" t="s">
        <v>149</v>
      </c>
      <c r="F3893" t="s">
        <v>11078</v>
      </c>
      <c r="G3893" t="s">
        <v>151</v>
      </c>
      <c r="H3893" t="s">
        <v>134</v>
      </c>
      <c r="I3893" t="s">
        <v>135</v>
      </c>
      <c r="J3893" t="s">
        <v>136</v>
      </c>
      <c r="K3893" t="s">
        <v>137</v>
      </c>
      <c r="L3893" t="s">
        <v>11079</v>
      </c>
      <c r="M3893" t="s">
        <v>11080</v>
      </c>
      <c r="N3893">
        <v>1.045833333</v>
      </c>
      <c r="O3893">
        <v>0</v>
      </c>
      <c r="P3893">
        <v>95</v>
      </c>
      <c r="Q3893">
        <v>0</v>
      </c>
      <c r="R3893">
        <v>0</v>
      </c>
      <c r="S3893">
        <v>0</v>
      </c>
      <c r="T3893">
        <v>23</v>
      </c>
      <c r="U3893">
        <v>0</v>
      </c>
      <c r="V3893">
        <v>0</v>
      </c>
      <c r="W3893">
        <v>0</v>
      </c>
      <c r="X3893">
        <v>55.956820357574905</v>
      </c>
      <c r="Y3893">
        <v>0</v>
      </c>
      <c r="Z3893">
        <v>0</v>
      </c>
      <c r="AA3893">
        <v>0</v>
      </c>
      <c r="AB3893">
        <v>116.65473355468778</v>
      </c>
      <c r="AC3893">
        <v>0</v>
      </c>
      <c r="AD3893">
        <v>0</v>
      </c>
      <c r="AE3893">
        <v>172.61155391226268</v>
      </c>
    </row>
    <row r="3894" spans="1:31" x14ac:dyDescent="0.25">
      <c r="A3894">
        <v>1903081</v>
      </c>
      <c r="B3894">
        <v>1</v>
      </c>
      <c r="C3894" t="s">
        <v>81</v>
      </c>
      <c r="D3894" t="s">
        <v>122</v>
      </c>
      <c r="E3894" t="s">
        <v>154</v>
      </c>
      <c r="F3894" t="s">
        <v>2052</v>
      </c>
      <c r="G3894" t="s">
        <v>156</v>
      </c>
      <c r="H3894" t="s">
        <v>157</v>
      </c>
      <c r="I3894" t="s">
        <v>135</v>
      </c>
      <c r="J3894" t="s">
        <v>136</v>
      </c>
      <c r="K3894" t="s">
        <v>137</v>
      </c>
      <c r="L3894" t="s">
        <v>11081</v>
      </c>
      <c r="M3894" t="s">
        <v>11082</v>
      </c>
      <c r="N3894">
        <v>0.27861111100000002</v>
      </c>
      <c r="O3894">
        <v>0</v>
      </c>
      <c r="P3894">
        <v>4380</v>
      </c>
      <c r="Q3894">
        <v>0</v>
      </c>
      <c r="R3894">
        <v>37</v>
      </c>
      <c r="S3894">
        <v>1</v>
      </c>
      <c r="T3894">
        <v>175</v>
      </c>
      <c r="U3894">
        <v>0</v>
      </c>
      <c r="V3894">
        <v>0</v>
      </c>
      <c r="W3894">
        <v>0</v>
      </c>
      <c r="X3894">
        <v>169.91087063467947</v>
      </c>
      <c r="Y3894">
        <v>0</v>
      </c>
      <c r="Z3894">
        <v>3.6203902741949467</v>
      </c>
      <c r="AA3894">
        <v>1.6941922191558101</v>
      </c>
      <c r="AB3894">
        <v>18.529287305010335</v>
      </c>
      <c r="AC3894">
        <v>0</v>
      </c>
      <c r="AD3894">
        <v>0</v>
      </c>
      <c r="AE3894">
        <v>193.75474043304058</v>
      </c>
    </row>
    <row r="3895" spans="1:31" x14ac:dyDescent="0.25">
      <c r="A3895">
        <v>1903622</v>
      </c>
      <c r="B3895">
        <v>1</v>
      </c>
      <c r="C3895" t="s">
        <v>81</v>
      </c>
      <c r="D3895" t="s">
        <v>114</v>
      </c>
      <c r="E3895" t="s">
        <v>140</v>
      </c>
      <c r="F3895" t="s">
        <v>11083</v>
      </c>
      <c r="G3895" t="s">
        <v>217</v>
      </c>
      <c r="H3895" t="s">
        <v>134</v>
      </c>
      <c r="I3895" t="s">
        <v>135</v>
      </c>
      <c r="J3895" t="s">
        <v>136</v>
      </c>
      <c r="K3895" t="s">
        <v>137</v>
      </c>
      <c r="L3895" t="s">
        <v>11084</v>
      </c>
      <c r="M3895" t="s">
        <v>11085</v>
      </c>
      <c r="N3895">
        <v>2.045833333</v>
      </c>
      <c r="O3895">
        <v>0</v>
      </c>
      <c r="P3895">
        <v>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0.2396283003461997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0.2396283003461997</v>
      </c>
    </row>
    <row r="3896" spans="1:31" x14ac:dyDescent="0.25">
      <c r="A3896">
        <v>1903579</v>
      </c>
      <c r="B3896">
        <v>1</v>
      </c>
      <c r="C3896" t="s">
        <v>81</v>
      </c>
      <c r="D3896" t="s">
        <v>112</v>
      </c>
      <c r="E3896" t="s">
        <v>140</v>
      </c>
      <c r="F3896" t="s">
        <v>11086</v>
      </c>
      <c r="G3896" t="s">
        <v>217</v>
      </c>
      <c r="H3896" t="s">
        <v>134</v>
      </c>
      <c r="I3896" t="s">
        <v>135</v>
      </c>
      <c r="J3896" t="s">
        <v>136</v>
      </c>
      <c r="K3896" t="s">
        <v>137</v>
      </c>
      <c r="L3896" t="s">
        <v>11087</v>
      </c>
      <c r="M3896" t="s">
        <v>11088</v>
      </c>
      <c r="N3896">
        <v>1.5097222219999999</v>
      </c>
      <c r="O3896">
        <v>0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0.33370654503244446</v>
      </c>
      <c r="AA3896">
        <v>0</v>
      </c>
      <c r="AB3896">
        <v>0</v>
      </c>
      <c r="AC3896">
        <v>0</v>
      </c>
      <c r="AD3896">
        <v>0</v>
      </c>
      <c r="AE3896">
        <v>0.33370654503244446</v>
      </c>
    </row>
    <row r="3897" spans="1:31" x14ac:dyDescent="0.25">
      <c r="A3897">
        <v>1903330</v>
      </c>
      <c r="B3897">
        <v>1</v>
      </c>
      <c r="C3897" t="s">
        <v>80</v>
      </c>
      <c r="D3897" t="s">
        <v>108</v>
      </c>
      <c r="E3897" t="s">
        <v>220</v>
      </c>
      <c r="F3897" t="s">
        <v>11089</v>
      </c>
      <c r="G3897" t="s">
        <v>156</v>
      </c>
      <c r="H3897" t="s">
        <v>157</v>
      </c>
      <c r="I3897" t="s">
        <v>135</v>
      </c>
      <c r="J3897" t="s">
        <v>136</v>
      </c>
      <c r="K3897" t="s">
        <v>137</v>
      </c>
      <c r="L3897" t="s">
        <v>11090</v>
      </c>
      <c r="M3897" t="s">
        <v>11091</v>
      </c>
      <c r="N3897">
        <v>0.54444444400000003</v>
      </c>
      <c r="O3897">
        <v>0</v>
      </c>
      <c r="P3897">
        <v>665</v>
      </c>
      <c r="Q3897">
        <v>0</v>
      </c>
      <c r="R3897">
        <v>192</v>
      </c>
      <c r="S3897">
        <v>3</v>
      </c>
      <c r="T3897">
        <v>124</v>
      </c>
      <c r="U3897">
        <v>0</v>
      </c>
      <c r="V3897">
        <v>0</v>
      </c>
      <c r="W3897">
        <v>0</v>
      </c>
      <c r="X3897">
        <v>80.149588239373927</v>
      </c>
      <c r="Y3897">
        <v>0</v>
      </c>
      <c r="Z3897">
        <v>255.87355413445002</v>
      </c>
      <c r="AA3897">
        <v>6.6862378055861118</v>
      </c>
      <c r="AB3897">
        <v>138.7830883180562</v>
      </c>
      <c r="AC3897">
        <v>0</v>
      </c>
      <c r="AD3897">
        <v>0</v>
      </c>
      <c r="AE3897">
        <v>481.49246849746623</v>
      </c>
    </row>
    <row r="3898" spans="1:31" x14ac:dyDescent="0.25">
      <c r="A3898">
        <v>1903731</v>
      </c>
      <c r="B3898">
        <v>1</v>
      </c>
      <c r="C3898" t="s">
        <v>81</v>
      </c>
      <c r="D3898" t="s">
        <v>128</v>
      </c>
      <c r="E3898" t="s">
        <v>149</v>
      </c>
      <c r="F3898" t="s">
        <v>11092</v>
      </c>
      <c r="G3898" t="s">
        <v>151</v>
      </c>
      <c r="H3898" t="s">
        <v>134</v>
      </c>
      <c r="I3898" t="s">
        <v>135</v>
      </c>
      <c r="J3898" t="s">
        <v>136</v>
      </c>
      <c r="K3898" t="s">
        <v>137</v>
      </c>
      <c r="L3898" t="s">
        <v>11093</v>
      </c>
      <c r="M3898" t="s">
        <v>11094</v>
      </c>
      <c r="N3898">
        <v>5.3238888879999999</v>
      </c>
      <c r="O3898">
        <v>0</v>
      </c>
      <c r="P3898">
        <v>54</v>
      </c>
      <c r="Q3898">
        <v>0</v>
      </c>
      <c r="R3898">
        <v>0</v>
      </c>
      <c r="S3898">
        <v>0</v>
      </c>
      <c r="T3898">
        <v>5</v>
      </c>
      <c r="U3898">
        <v>0</v>
      </c>
      <c r="V3898">
        <v>0</v>
      </c>
      <c r="W3898">
        <v>0</v>
      </c>
      <c r="X3898">
        <v>49.281091871471439</v>
      </c>
      <c r="Y3898">
        <v>0</v>
      </c>
      <c r="Z3898">
        <v>0</v>
      </c>
      <c r="AA3898">
        <v>0</v>
      </c>
      <c r="AB3898">
        <v>8.8235215554566722</v>
      </c>
      <c r="AC3898">
        <v>0</v>
      </c>
      <c r="AD3898">
        <v>0</v>
      </c>
      <c r="AE3898">
        <v>58.104613426928111</v>
      </c>
    </row>
    <row r="3899" spans="1:31" x14ac:dyDescent="0.25">
      <c r="A3899">
        <v>1903376</v>
      </c>
      <c r="B3899">
        <v>1</v>
      </c>
      <c r="C3899" t="s">
        <v>80</v>
      </c>
      <c r="D3899" t="s">
        <v>98</v>
      </c>
      <c r="E3899" t="s">
        <v>190</v>
      </c>
      <c r="F3899" t="s">
        <v>11095</v>
      </c>
      <c r="G3899" t="s">
        <v>241</v>
      </c>
      <c r="H3899" t="s">
        <v>157</v>
      </c>
      <c r="I3899" t="s">
        <v>135</v>
      </c>
      <c r="J3899" t="s">
        <v>136</v>
      </c>
      <c r="K3899" t="s">
        <v>137</v>
      </c>
      <c r="L3899" t="s">
        <v>11096</v>
      </c>
      <c r="M3899" t="s">
        <v>11097</v>
      </c>
      <c r="N3899">
        <v>3.5013888880000001</v>
      </c>
      <c r="O3899">
        <v>0</v>
      </c>
      <c r="P3899">
        <v>45</v>
      </c>
      <c r="Q3899">
        <v>0</v>
      </c>
      <c r="R3899">
        <v>10</v>
      </c>
      <c r="S3899">
        <v>0</v>
      </c>
      <c r="T3899">
        <v>19</v>
      </c>
      <c r="U3899">
        <v>0</v>
      </c>
      <c r="V3899">
        <v>0</v>
      </c>
      <c r="W3899">
        <v>0</v>
      </c>
      <c r="X3899">
        <v>42.660675692770418</v>
      </c>
      <c r="Y3899">
        <v>0</v>
      </c>
      <c r="Z3899">
        <v>35.011486113856975</v>
      </c>
      <c r="AA3899">
        <v>0</v>
      </c>
      <c r="AB3899">
        <v>102.95965609028686</v>
      </c>
      <c r="AC3899">
        <v>0</v>
      </c>
      <c r="AD3899">
        <v>0</v>
      </c>
      <c r="AE3899">
        <v>180.63181789691424</v>
      </c>
    </row>
    <row r="3900" spans="1:31" x14ac:dyDescent="0.25">
      <c r="A3900">
        <v>1903499</v>
      </c>
      <c r="B3900">
        <v>1</v>
      </c>
      <c r="C3900" t="s">
        <v>81</v>
      </c>
      <c r="D3900" t="s">
        <v>122</v>
      </c>
      <c r="E3900" t="s">
        <v>154</v>
      </c>
      <c r="F3900" t="s">
        <v>2052</v>
      </c>
      <c r="G3900" t="s">
        <v>156</v>
      </c>
      <c r="H3900" t="s">
        <v>157</v>
      </c>
      <c r="I3900" t="s">
        <v>135</v>
      </c>
      <c r="J3900" t="s">
        <v>136</v>
      </c>
      <c r="K3900" t="s">
        <v>137</v>
      </c>
      <c r="L3900" t="s">
        <v>11098</v>
      </c>
      <c r="M3900" t="s">
        <v>11099</v>
      </c>
      <c r="N3900">
        <v>0.19083333299999999</v>
      </c>
      <c r="O3900">
        <v>0</v>
      </c>
      <c r="P3900">
        <v>4380</v>
      </c>
      <c r="Q3900">
        <v>0</v>
      </c>
      <c r="R3900">
        <v>37</v>
      </c>
      <c r="S3900">
        <v>1</v>
      </c>
      <c r="T3900">
        <v>175</v>
      </c>
      <c r="U3900">
        <v>0</v>
      </c>
      <c r="V3900">
        <v>0</v>
      </c>
      <c r="W3900">
        <v>0</v>
      </c>
      <c r="X3900">
        <v>174.5464965507004</v>
      </c>
      <c r="Y3900">
        <v>0</v>
      </c>
      <c r="Z3900">
        <v>2.95930307562096</v>
      </c>
      <c r="AA3900">
        <v>2.1750479143246046</v>
      </c>
      <c r="AB3900">
        <v>30.436429908812624</v>
      </c>
      <c r="AC3900">
        <v>0</v>
      </c>
      <c r="AD3900">
        <v>0</v>
      </c>
      <c r="AE3900">
        <v>210.11727744945858</v>
      </c>
    </row>
    <row r="3901" spans="1:31" x14ac:dyDescent="0.25">
      <c r="A3901">
        <v>1903167</v>
      </c>
      <c r="B3901">
        <v>1</v>
      </c>
      <c r="C3901" t="s">
        <v>80</v>
      </c>
      <c r="D3901" t="s">
        <v>104</v>
      </c>
      <c r="E3901" t="s">
        <v>190</v>
      </c>
      <c r="F3901" t="s">
        <v>1568</v>
      </c>
      <c r="G3901" t="s">
        <v>241</v>
      </c>
      <c r="H3901" t="s">
        <v>157</v>
      </c>
      <c r="I3901" t="s">
        <v>135</v>
      </c>
      <c r="J3901" t="s">
        <v>136</v>
      </c>
      <c r="K3901" t="s">
        <v>137</v>
      </c>
      <c r="L3901" t="s">
        <v>11100</v>
      </c>
      <c r="M3901" t="s">
        <v>11101</v>
      </c>
      <c r="N3901">
        <v>0.85555555500000002</v>
      </c>
      <c r="O3901">
        <v>0</v>
      </c>
      <c r="P3901">
        <v>83</v>
      </c>
      <c r="Q3901">
        <v>0</v>
      </c>
      <c r="R3901">
        <v>3</v>
      </c>
      <c r="S3901">
        <v>0</v>
      </c>
      <c r="T3901">
        <v>22</v>
      </c>
      <c r="U3901">
        <v>0</v>
      </c>
      <c r="V3901">
        <v>0</v>
      </c>
      <c r="W3901">
        <v>0</v>
      </c>
      <c r="X3901">
        <v>18.840119283300861</v>
      </c>
      <c r="Y3901">
        <v>0</v>
      </c>
      <c r="Z3901">
        <v>0.26156982729639999</v>
      </c>
      <c r="AA3901">
        <v>0</v>
      </c>
      <c r="AB3901">
        <v>13.035833987711639</v>
      </c>
      <c r="AC3901">
        <v>0</v>
      </c>
      <c r="AD3901">
        <v>0</v>
      </c>
      <c r="AE3901">
        <v>32.137523098308904</v>
      </c>
    </row>
    <row r="3902" spans="1:31" x14ac:dyDescent="0.25">
      <c r="A3902">
        <v>1903359</v>
      </c>
      <c r="B3902">
        <v>1</v>
      </c>
      <c r="C3902" t="s">
        <v>80</v>
      </c>
      <c r="D3902" t="s">
        <v>93</v>
      </c>
      <c r="E3902" t="s">
        <v>154</v>
      </c>
      <c r="F3902" t="s">
        <v>1724</v>
      </c>
      <c r="G3902" t="s">
        <v>156</v>
      </c>
      <c r="H3902" t="s">
        <v>157</v>
      </c>
      <c r="I3902" t="s">
        <v>135</v>
      </c>
      <c r="J3902" t="s">
        <v>136</v>
      </c>
      <c r="K3902" t="s">
        <v>137</v>
      </c>
      <c r="L3902" t="s">
        <v>11102</v>
      </c>
      <c r="M3902" t="s">
        <v>11103</v>
      </c>
      <c r="N3902">
        <v>0.24083333300000001</v>
      </c>
      <c r="O3902">
        <v>0</v>
      </c>
      <c r="P3902">
        <v>184</v>
      </c>
      <c r="Q3902">
        <v>37</v>
      </c>
      <c r="R3902">
        <v>256</v>
      </c>
      <c r="S3902">
        <v>2</v>
      </c>
      <c r="T3902">
        <v>104</v>
      </c>
      <c r="U3902">
        <v>0</v>
      </c>
      <c r="V3902">
        <v>0</v>
      </c>
      <c r="W3902">
        <v>0</v>
      </c>
      <c r="X3902">
        <v>21.723334465686765</v>
      </c>
      <c r="Y3902">
        <v>78.858585007790268</v>
      </c>
      <c r="Z3902">
        <v>233.41039031733578</v>
      </c>
      <c r="AA3902">
        <v>3.5472792539651197</v>
      </c>
      <c r="AB3902">
        <v>86.549010247912364</v>
      </c>
      <c r="AC3902">
        <v>0</v>
      </c>
      <c r="AD3902">
        <v>0</v>
      </c>
      <c r="AE3902">
        <v>424.08859929269028</v>
      </c>
    </row>
    <row r="3903" spans="1:31" x14ac:dyDescent="0.25">
      <c r="A3903">
        <v>1903608</v>
      </c>
      <c r="B3903">
        <v>1</v>
      </c>
      <c r="C3903" t="s">
        <v>80</v>
      </c>
      <c r="D3903" t="s">
        <v>85</v>
      </c>
      <c r="E3903" t="s">
        <v>131</v>
      </c>
      <c r="F3903" t="s">
        <v>11104</v>
      </c>
      <c r="G3903" t="s">
        <v>439</v>
      </c>
      <c r="H3903" t="s">
        <v>134</v>
      </c>
      <c r="I3903" t="s">
        <v>135</v>
      </c>
      <c r="J3903" t="s">
        <v>136</v>
      </c>
      <c r="K3903" t="s">
        <v>137</v>
      </c>
      <c r="L3903" t="s">
        <v>11105</v>
      </c>
      <c r="M3903" t="s">
        <v>11106</v>
      </c>
      <c r="N3903">
        <v>1.646111111</v>
      </c>
      <c r="O3903">
        <v>0</v>
      </c>
      <c r="P3903">
        <v>15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4.1237724337809398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4.1237724337809398</v>
      </c>
    </row>
    <row r="3904" spans="1:31" x14ac:dyDescent="0.25">
      <c r="A3904">
        <v>1903545</v>
      </c>
      <c r="B3904">
        <v>1</v>
      </c>
      <c r="C3904" t="s">
        <v>81</v>
      </c>
      <c r="D3904" t="s">
        <v>120</v>
      </c>
      <c r="E3904" t="s">
        <v>140</v>
      </c>
      <c r="F3904" t="s">
        <v>11107</v>
      </c>
      <c r="G3904" t="s">
        <v>217</v>
      </c>
      <c r="H3904" t="s">
        <v>134</v>
      </c>
      <c r="I3904" t="s">
        <v>135</v>
      </c>
      <c r="J3904" t="s">
        <v>136</v>
      </c>
      <c r="K3904" t="s">
        <v>137</v>
      </c>
      <c r="L3904" t="s">
        <v>11108</v>
      </c>
      <c r="M3904" t="s">
        <v>11109</v>
      </c>
      <c r="N3904">
        <v>2.5108333329999999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0.55190192597585497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0.55190192597585497</v>
      </c>
    </row>
    <row r="3905" spans="1:31" x14ac:dyDescent="0.25">
      <c r="A3905">
        <v>1903107</v>
      </c>
      <c r="B3905">
        <v>1</v>
      </c>
      <c r="C3905" t="s">
        <v>81</v>
      </c>
      <c r="D3905" t="s">
        <v>112</v>
      </c>
      <c r="E3905" t="s">
        <v>220</v>
      </c>
      <c r="F3905" t="s">
        <v>11110</v>
      </c>
      <c r="G3905" t="s">
        <v>156</v>
      </c>
      <c r="H3905" t="s">
        <v>157</v>
      </c>
      <c r="I3905" t="s">
        <v>222</v>
      </c>
      <c r="J3905" t="s">
        <v>136</v>
      </c>
      <c r="K3905" t="s">
        <v>137</v>
      </c>
      <c r="L3905" t="s">
        <v>11111</v>
      </c>
      <c r="M3905" t="s">
        <v>11112</v>
      </c>
      <c r="N3905">
        <v>5.277777E-3</v>
      </c>
      <c r="O3905">
        <v>3</v>
      </c>
      <c r="P3905">
        <v>1863</v>
      </c>
      <c r="Q3905">
        <v>105</v>
      </c>
      <c r="R3905">
        <v>336</v>
      </c>
      <c r="S3905">
        <v>27</v>
      </c>
      <c r="T3905">
        <v>153</v>
      </c>
      <c r="U3905">
        <v>2</v>
      </c>
      <c r="V3905">
        <v>0</v>
      </c>
      <c r="W3905">
        <v>2.4671393452011112E-2</v>
      </c>
      <c r="X3905">
        <v>1.5601377299840873</v>
      </c>
      <c r="Y3905">
        <v>2.2150357923717352</v>
      </c>
      <c r="Z3905">
        <v>2.0601793572735199</v>
      </c>
      <c r="AA3905">
        <v>0.35310037812439987</v>
      </c>
      <c r="AB3905">
        <v>0.24388975037512234</v>
      </c>
      <c r="AC3905">
        <v>0.48388185762762781</v>
      </c>
      <c r="AD3905">
        <v>0</v>
      </c>
      <c r="AE3905">
        <v>6.9408962592085031</v>
      </c>
    </row>
    <row r="3906" spans="1:31" x14ac:dyDescent="0.25">
      <c r="A3906">
        <v>1903602</v>
      </c>
      <c r="B3906">
        <v>1</v>
      </c>
      <c r="C3906" t="s">
        <v>80</v>
      </c>
      <c r="D3906" t="s">
        <v>102</v>
      </c>
      <c r="E3906" t="s">
        <v>190</v>
      </c>
      <c r="F3906" t="s">
        <v>11113</v>
      </c>
      <c r="G3906" t="s">
        <v>156</v>
      </c>
      <c r="H3906" t="s">
        <v>157</v>
      </c>
      <c r="I3906" t="s">
        <v>135</v>
      </c>
      <c r="J3906" t="s">
        <v>136</v>
      </c>
      <c r="K3906" t="s">
        <v>137</v>
      </c>
      <c r="L3906" t="s">
        <v>11114</v>
      </c>
      <c r="M3906" t="s">
        <v>11115</v>
      </c>
      <c r="N3906">
        <v>1.237222222</v>
      </c>
      <c r="O3906">
        <v>0</v>
      </c>
      <c r="P3906">
        <v>10</v>
      </c>
      <c r="Q3906">
        <v>3</v>
      </c>
      <c r="R3906">
        <v>116</v>
      </c>
      <c r="S3906">
        <v>0</v>
      </c>
      <c r="T3906">
        <v>21</v>
      </c>
      <c r="U3906">
        <v>0</v>
      </c>
      <c r="V3906">
        <v>0</v>
      </c>
      <c r="W3906">
        <v>0</v>
      </c>
      <c r="X3906">
        <v>6.5369029370799998</v>
      </c>
      <c r="Y3906">
        <v>12.539284844794075</v>
      </c>
      <c r="Z3906">
        <v>578.22302899478825</v>
      </c>
      <c r="AA3906">
        <v>0</v>
      </c>
      <c r="AB3906">
        <v>87.590784379605353</v>
      </c>
      <c r="AC3906">
        <v>0</v>
      </c>
      <c r="AD3906">
        <v>0</v>
      </c>
      <c r="AE3906">
        <v>684.89000115626766</v>
      </c>
    </row>
    <row r="3907" spans="1:31" x14ac:dyDescent="0.25">
      <c r="A3907">
        <v>1903748</v>
      </c>
      <c r="B3907">
        <v>1</v>
      </c>
      <c r="C3907" t="s">
        <v>80</v>
      </c>
      <c r="D3907" t="s">
        <v>88</v>
      </c>
      <c r="E3907" t="s">
        <v>140</v>
      </c>
      <c r="F3907" t="s">
        <v>11116</v>
      </c>
      <c r="G3907" t="s">
        <v>342</v>
      </c>
      <c r="H3907" t="s">
        <v>134</v>
      </c>
      <c r="I3907" t="s">
        <v>135</v>
      </c>
      <c r="J3907" t="s">
        <v>136</v>
      </c>
      <c r="K3907" t="s">
        <v>137</v>
      </c>
      <c r="L3907" t="s">
        <v>11117</v>
      </c>
      <c r="M3907" t="s">
        <v>11118</v>
      </c>
      <c r="N3907">
        <v>1.0452777769999999</v>
      </c>
      <c r="O3907">
        <v>0</v>
      </c>
      <c r="P3907">
        <v>6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1.3184843957277601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1.3184843957277601</v>
      </c>
    </row>
    <row r="3908" spans="1:31" x14ac:dyDescent="0.25">
      <c r="A3908">
        <v>1903505</v>
      </c>
      <c r="B3908">
        <v>1</v>
      </c>
      <c r="C3908" t="s">
        <v>81</v>
      </c>
      <c r="D3908" t="s">
        <v>123</v>
      </c>
      <c r="E3908" t="s">
        <v>190</v>
      </c>
      <c r="F3908" t="s">
        <v>11119</v>
      </c>
      <c r="G3908" t="s">
        <v>156</v>
      </c>
      <c r="H3908" t="s">
        <v>157</v>
      </c>
      <c r="I3908" t="s">
        <v>135</v>
      </c>
      <c r="J3908" t="s">
        <v>136</v>
      </c>
      <c r="K3908" t="s">
        <v>137</v>
      </c>
      <c r="L3908" t="s">
        <v>11120</v>
      </c>
      <c r="M3908" t="s">
        <v>11121</v>
      </c>
      <c r="N3908">
        <v>0.78777777699999996</v>
      </c>
      <c r="O3908">
        <v>5</v>
      </c>
      <c r="P3908">
        <v>7</v>
      </c>
      <c r="Q3908">
        <v>178</v>
      </c>
      <c r="R3908">
        <v>128</v>
      </c>
      <c r="S3908">
        <v>28</v>
      </c>
      <c r="T3908">
        <v>15</v>
      </c>
      <c r="U3908">
        <v>0</v>
      </c>
      <c r="V3908">
        <v>0</v>
      </c>
      <c r="W3908">
        <v>2.5059679718596755</v>
      </c>
      <c r="X3908">
        <v>7.7728620238452013</v>
      </c>
      <c r="Y3908">
        <v>288.9538553620103</v>
      </c>
      <c r="Z3908">
        <v>223.0131704734232</v>
      </c>
      <c r="AA3908">
        <v>40.431508604693349</v>
      </c>
      <c r="AB3908">
        <v>34.635666282630837</v>
      </c>
      <c r="AC3908">
        <v>0</v>
      </c>
      <c r="AD3908">
        <v>0</v>
      </c>
      <c r="AE3908">
        <v>597.31303071846264</v>
      </c>
    </row>
    <row r="3909" spans="1:31" x14ac:dyDescent="0.25">
      <c r="A3909">
        <v>1903127</v>
      </c>
      <c r="B3909">
        <v>1</v>
      </c>
      <c r="C3909" t="s">
        <v>80</v>
      </c>
      <c r="D3909" t="s">
        <v>83</v>
      </c>
      <c r="E3909" t="s">
        <v>131</v>
      </c>
      <c r="F3909" t="s">
        <v>10422</v>
      </c>
      <c r="G3909" t="s">
        <v>1162</v>
      </c>
      <c r="H3909" t="s">
        <v>134</v>
      </c>
      <c r="I3909" t="s">
        <v>135</v>
      </c>
      <c r="J3909" t="s">
        <v>136</v>
      </c>
      <c r="K3909" t="s">
        <v>137</v>
      </c>
      <c r="L3909" t="s">
        <v>11122</v>
      </c>
      <c r="M3909" t="s">
        <v>11123</v>
      </c>
      <c r="N3909">
        <v>1.098055555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154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131.1869093680769</v>
      </c>
      <c r="AC3909">
        <v>0</v>
      </c>
      <c r="AD3909">
        <v>0</v>
      </c>
      <c r="AE3909">
        <v>131.1869093680769</v>
      </c>
    </row>
    <row r="3910" spans="1:31" x14ac:dyDescent="0.25">
      <c r="A3910">
        <v>1903313</v>
      </c>
      <c r="B3910">
        <v>1</v>
      </c>
      <c r="C3910" t="s">
        <v>80</v>
      </c>
      <c r="D3910" t="s">
        <v>84</v>
      </c>
      <c r="E3910" t="s">
        <v>140</v>
      </c>
      <c r="F3910" t="s">
        <v>11124</v>
      </c>
      <c r="G3910" t="s">
        <v>362</v>
      </c>
      <c r="H3910" t="s">
        <v>134</v>
      </c>
      <c r="I3910" t="s">
        <v>135</v>
      </c>
      <c r="J3910" t="s">
        <v>3</v>
      </c>
      <c r="K3910" t="s">
        <v>137</v>
      </c>
      <c r="L3910" t="s">
        <v>11125</v>
      </c>
      <c r="M3910" t="s">
        <v>11126</v>
      </c>
      <c r="N3910">
        <v>4.6686111109999997</v>
      </c>
      <c r="O3910">
        <v>0</v>
      </c>
      <c r="P3910">
        <v>3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5.8778500302965622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5.8778500302965622</v>
      </c>
    </row>
    <row r="3911" spans="1:31" x14ac:dyDescent="0.25">
      <c r="A3911">
        <v>1903296</v>
      </c>
      <c r="B3911">
        <v>1</v>
      </c>
      <c r="C3911" t="s">
        <v>81</v>
      </c>
      <c r="D3911" t="s">
        <v>118</v>
      </c>
      <c r="E3911" t="s">
        <v>149</v>
      </c>
      <c r="F3911" t="s">
        <v>11127</v>
      </c>
      <c r="G3911" t="s">
        <v>151</v>
      </c>
      <c r="H3911" t="s">
        <v>134</v>
      </c>
      <c r="I3911" t="s">
        <v>135</v>
      </c>
      <c r="J3911" t="s">
        <v>136</v>
      </c>
      <c r="K3911" t="s">
        <v>137</v>
      </c>
      <c r="L3911" t="s">
        <v>11128</v>
      </c>
      <c r="M3911" t="s">
        <v>11129</v>
      </c>
      <c r="N3911">
        <v>1.5622222219999999</v>
      </c>
      <c r="O3911">
        <v>0</v>
      </c>
      <c r="P3911">
        <v>0</v>
      </c>
      <c r="Q3911">
        <v>0</v>
      </c>
      <c r="R3911">
        <v>6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34.578007340509338</v>
      </c>
      <c r="AA3911">
        <v>0</v>
      </c>
      <c r="AB3911">
        <v>0</v>
      </c>
      <c r="AC3911">
        <v>0</v>
      </c>
      <c r="AD3911">
        <v>0</v>
      </c>
      <c r="AE3911">
        <v>34.578007340509338</v>
      </c>
    </row>
    <row r="3912" spans="1:31" x14ac:dyDescent="0.25">
      <c r="A3912">
        <v>1903290</v>
      </c>
      <c r="B3912">
        <v>1</v>
      </c>
      <c r="C3912" t="s">
        <v>80</v>
      </c>
      <c r="D3912" t="s">
        <v>104</v>
      </c>
      <c r="E3912" t="s">
        <v>220</v>
      </c>
      <c r="F3912" t="s">
        <v>11130</v>
      </c>
      <c r="G3912" t="s">
        <v>1185</v>
      </c>
      <c r="H3912" t="s">
        <v>157</v>
      </c>
      <c r="I3912" t="s">
        <v>135</v>
      </c>
      <c r="J3912" t="s">
        <v>136</v>
      </c>
      <c r="K3912" t="s">
        <v>137</v>
      </c>
      <c r="L3912" t="s">
        <v>11131</v>
      </c>
      <c r="M3912" t="s">
        <v>11132</v>
      </c>
      <c r="N3912">
        <v>3.259166666</v>
      </c>
      <c r="O3912">
        <v>0</v>
      </c>
      <c r="P3912">
        <v>0</v>
      </c>
      <c r="Q3912">
        <v>1</v>
      </c>
      <c r="R3912">
        <v>1</v>
      </c>
      <c r="S3912">
        <v>12</v>
      </c>
      <c r="T3912">
        <v>1</v>
      </c>
      <c r="U3912">
        <v>0</v>
      </c>
      <c r="V3912">
        <v>0</v>
      </c>
      <c r="W3912">
        <v>0</v>
      </c>
      <c r="X3912">
        <v>0</v>
      </c>
      <c r="Y3912">
        <v>26.427632332115991</v>
      </c>
      <c r="Z3912">
        <v>3.4751779969183754</v>
      </c>
      <c r="AA3912">
        <v>145.20331872658184</v>
      </c>
      <c r="AB3912">
        <v>0.44828240076442061</v>
      </c>
      <c r="AC3912">
        <v>0</v>
      </c>
      <c r="AD3912">
        <v>0</v>
      </c>
      <c r="AE3912">
        <v>175.55441145638062</v>
      </c>
    </row>
    <row r="3913" spans="1:31" x14ac:dyDescent="0.25">
      <c r="A3913">
        <v>1903462</v>
      </c>
      <c r="B3913">
        <v>1</v>
      </c>
      <c r="C3913" t="s">
        <v>81</v>
      </c>
      <c r="D3913" t="s">
        <v>119</v>
      </c>
      <c r="E3913" t="s">
        <v>190</v>
      </c>
      <c r="F3913" t="s">
        <v>11133</v>
      </c>
      <c r="G3913" t="s">
        <v>701</v>
      </c>
      <c r="H3913" t="s">
        <v>157</v>
      </c>
      <c r="I3913" t="s">
        <v>135</v>
      </c>
      <c r="J3913" t="s">
        <v>136</v>
      </c>
      <c r="K3913" t="s">
        <v>137</v>
      </c>
      <c r="L3913" t="s">
        <v>11134</v>
      </c>
      <c r="M3913" t="s">
        <v>11135</v>
      </c>
      <c r="N3913">
        <v>1.3525</v>
      </c>
      <c r="O3913">
        <v>0</v>
      </c>
      <c r="P3913">
        <v>8</v>
      </c>
      <c r="Q3913">
        <v>0</v>
      </c>
      <c r="R3913">
        <v>13</v>
      </c>
      <c r="S3913">
        <v>0</v>
      </c>
      <c r="T3913">
        <v>1</v>
      </c>
      <c r="U3913">
        <v>0</v>
      </c>
      <c r="V3913">
        <v>0</v>
      </c>
      <c r="W3913">
        <v>0</v>
      </c>
      <c r="X3913">
        <v>2.3225156735121244</v>
      </c>
      <c r="Y3913">
        <v>0</v>
      </c>
      <c r="Z3913">
        <v>70.904457827950381</v>
      </c>
      <c r="AA3913">
        <v>0</v>
      </c>
      <c r="AB3913">
        <v>0.37944170479578748</v>
      </c>
      <c r="AC3913">
        <v>0</v>
      </c>
      <c r="AD3913">
        <v>0</v>
      </c>
      <c r="AE3913">
        <v>73.606415206258291</v>
      </c>
    </row>
    <row r="3914" spans="1:31" x14ac:dyDescent="0.25">
      <c r="A3914">
        <v>1903270</v>
      </c>
      <c r="B3914">
        <v>1</v>
      </c>
      <c r="C3914" t="s">
        <v>81</v>
      </c>
      <c r="D3914" t="s">
        <v>127</v>
      </c>
      <c r="E3914" t="s">
        <v>131</v>
      </c>
      <c r="F3914" t="s">
        <v>11136</v>
      </c>
      <c r="G3914" t="s">
        <v>439</v>
      </c>
      <c r="H3914" t="s">
        <v>134</v>
      </c>
      <c r="I3914" t="s">
        <v>135</v>
      </c>
      <c r="J3914" t="s">
        <v>136</v>
      </c>
      <c r="K3914" t="s">
        <v>137</v>
      </c>
      <c r="L3914" t="s">
        <v>11137</v>
      </c>
      <c r="M3914" t="s">
        <v>11138</v>
      </c>
      <c r="N3914">
        <v>2.5686111110000001</v>
      </c>
      <c r="O3914">
        <v>0</v>
      </c>
      <c r="P3914">
        <v>55</v>
      </c>
      <c r="Q3914">
        <v>0</v>
      </c>
      <c r="R3914">
        <v>3</v>
      </c>
      <c r="S3914">
        <v>0</v>
      </c>
      <c r="T3914">
        <v>8</v>
      </c>
      <c r="U3914">
        <v>0</v>
      </c>
      <c r="V3914">
        <v>0</v>
      </c>
      <c r="W3914">
        <v>0</v>
      </c>
      <c r="X3914">
        <v>28.634781430415302</v>
      </c>
      <c r="Y3914">
        <v>0</v>
      </c>
      <c r="Z3914">
        <v>1.3967365864560628</v>
      </c>
      <c r="AA3914">
        <v>0</v>
      </c>
      <c r="AB3914">
        <v>22.40997254682922</v>
      </c>
      <c r="AC3914">
        <v>0</v>
      </c>
      <c r="AD3914">
        <v>0</v>
      </c>
      <c r="AE3914">
        <v>52.441490563700583</v>
      </c>
    </row>
    <row r="3915" spans="1:31" x14ac:dyDescent="0.25">
      <c r="A3915">
        <v>1903582</v>
      </c>
      <c r="B3915">
        <v>1</v>
      </c>
      <c r="C3915" t="s">
        <v>80</v>
      </c>
      <c r="D3915" t="s">
        <v>101</v>
      </c>
      <c r="E3915" t="s">
        <v>131</v>
      </c>
      <c r="F3915" t="s">
        <v>493</v>
      </c>
      <c r="G3915" t="s">
        <v>283</v>
      </c>
      <c r="H3915" t="s">
        <v>134</v>
      </c>
      <c r="I3915" t="s">
        <v>135</v>
      </c>
      <c r="J3915" t="s">
        <v>136</v>
      </c>
      <c r="K3915" t="s">
        <v>137</v>
      </c>
      <c r="L3915" t="s">
        <v>11139</v>
      </c>
      <c r="M3915" t="s">
        <v>11140</v>
      </c>
      <c r="N3915">
        <v>0.53944444400000002</v>
      </c>
      <c r="O3915">
        <v>0</v>
      </c>
      <c r="P3915">
        <v>32</v>
      </c>
      <c r="Q3915">
        <v>0</v>
      </c>
      <c r="R3915">
        <v>0</v>
      </c>
      <c r="S3915">
        <v>0</v>
      </c>
      <c r="T3915">
        <v>3</v>
      </c>
      <c r="U3915">
        <v>0</v>
      </c>
      <c r="V3915">
        <v>0</v>
      </c>
      <c r="W3915">
        <v>0</v>
      </c>
      <c r="X3915">
        <v>5.3069003270687816</v>
      </c>
      <c r="Y3915">
        <v>0</v>
      </c>
      <c r="Z3915">
        <v>0</v>
      </c>
      <c r="AA3915">
        <v>0</v>
      </c>
      <c r="AB3915">
        <v>5.3372497394109963</v>
      </c>
      <c r="AC3915">
        <v>0</v>
      </c>
      <c r="AD3915">
        <v>0</v>
      </c>
      <c r="AE3915">
        <v>10.644150066479778</v>
      </c>
    </row>
    <row r="3916" spans="1:31" x14ac:dyDescent="0.25">
      <c r="A3916">
        <v>1903668</v>
      </c>
      <c r="B3916">
        <v>1</v>
      </c>
      <c r="C3916" t="s">
        <v>80</v>
      </c>
      <c r="D3916" t="s">
        <v>107</v>
      </c>
      <c r="E3916" t="s">
        <v>140</v>
      </c>
      <c r="F3916" t="s">
        <v>11141</v>
      </c>
      <c r="G3916" t="s">
        <v>217</v>
      </c>
      <c r="H3916" t="s">
        <v>134</v>
      </c>
      <c r="I3916" t="s">
        <v>135</v>
      </c>
      <c r="J3916" t="s">
        <v>136</v>
      </c>
      <c r="K3916" t="s">
        <v>137</v>
      </c>
      <c r="L3916" t="s">
        <v>11142</v>
      </c>
      <c r="M3916" t="s">
        <v>11143</v>
      </c>
      <c r="N3916">
        <v>4.2066666660000003</v>
      </c>
      <c r="O3916">
        <v>0</v>
      </c>
      <c r="P3916">
        <v>2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0.98798500622145147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0.98798500622145147</v>
      </c>
    </row>
    <row r="3917" spans="1:31" x14ac:dyDescent="0.25">
      <c r="A3917">
        <v>1903084</v>
      </c>
      <c r="B3917">
        <v>1</v>
      </c>
      <c r="C3917" t="s">
        <v>81</v>
      </c>
      <c r="D3917" t="s">
        <v>118</v>
      </c>
      <c r="E3917" t="s">
        <v>131</v>
      </c>
      <c r="F3917" t="s">
        <v>411</v>
      </c>
      <c r="G3917" t="s">
        <v>279</v>
      </c>
      <c r="H3917" t="s">
        <v>134</v>
      </c>
      <c r="I3917" t="s">
        <v>135</v>
      </c>
      <c r="J3917" t="s">
        <v>136</v>
      </c>
      <c r="K3917" t="s">
        <v>137</v>
      </c>
      <c r="L3917" t="s">
        <v>11144</v>
      </c>
      <c r="M3917" t="s">
        <v>11145</v>
      </c>
      <c r="N3917">
        <v>1.247777777</v>
      </c>
      <c r="O3917">
        <v>0</v>
      </c>
      <c r="P3917">
        <v>192</v>
      </c>
      <c r="Q3917">
        <v>0</v>
      </c>
      <c r="R3917">
        <v>0</v>
      </c>
      <c r="S3917">
        <v>0</v>
      </c>
      <c r="T3917">
        <v>7</v>
      </c>
      <c r="U3917">
        <v>0</v>
      </c>
      <c r="V3917">
        <v>0</v>
      </c>
      <c r="W3917">
        <v>0</v>
      </c>
      <c r="X3917">
        <v>41.718521425323566</v>
      </c>
      <c r="Y3917">
        <v>0</v>
      </c>
      <c r="Z3917">
        <v>0</v>
      </c>
      <c r="AA3917">
        <v>0</v>
      </c>
      <c r="AB3917">
        <v>0.99484886200247347</v>
      </c>
      <c r="AC3917">
        <v>0</v>
      </c>
      <c r="AD3917">
        <v>0</v>
      </c>
      <c r="AE3917">
        <v>42.713370287326036</v>
      </c>
    </row>
    <row r="3918" spans="1:31" x14ac:dyDescent="0.25">
      <c r="A3918">
        <v>1903233</v>
      </c>
      <c r="B3918">
        <v>1</v>
      </c>
      <c r="C3918" t="s">
        <v>80</v>
      </c>
      <c r="D3918" t="s">
        <v>96</v>
      </c>
      <c r="E3918" t="s">
        <v>140</v>
      </c>
      <c r="F3918" t="s">
        <v>11146</v>
      </c>
      <c r="G3918" t="s">
        <v>217</v>
      </c>
      <c r="H3918" t="s">
        <v>134</v>
      </c>
      <c r="I3918" t="s">
        <v>135</v>
      </c>
      <c r="J3918" t="s">
        <v>136</v>
      </c>
      <c r="K3918" t="s">
        <v>137</v>
      </c>
      <c r="L3918" t="s">
        <v>11147</v>
      </c>
      <c r="M3918" t="s">
        <v>11148</v>
      </c>
      <c r="N3918">
        <v>1.017222222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2.3022416048605945</v>
      </c>
      <c r="AC3918">
        <v>0</v>
      </c>
      <c r="AD3918">
        <v>0</v>
      </c>
      <c r="AE3918">
        <v>2.3022416048605945</v>
      </c>
    </row>
    <row r="3919" spans="1:31" x14ac:dyDescent="0.25">
      <c r="A3919">
        <v>1903210</v>
      </c>
      <c r="B3919">
        <v>1</v>
      </c>
      <c r="C3919" t="s">
        <v>80</v>
      </c>
      <c r="D3919" t="s">
        <v>105</v>
      </c>
      <c r="E3919" t="s">
        <v>190</v>
      </c>
      <c r="F3919" t="s">
        <v>2230</v>
      </c>
      <c r="G3919" t="s">
        <v>241</v>
      </c>
      <c r="H3919" t="s">
        <v>157</v>
      </c>
      <c r="I3919" t="s">
        <v>135</v>
      </c>
      <c r="J3919" t="s">
        <v>136</v>
      </c>
      <c r="K3919" t="s">
        <v>137</v>
      </c>
      <c r="L3919" t="s">
        <v>11149</v>
      </c>
      <c r="M3919" t="s">
        <v>11150</v>
      </c>
      <c r="N3919">
        <v>2.4822222219999999</v>
      </c>
      <c r="O3919">
        <v>0</v>
      </c>
      <c r="P3919">
        <v>0</v>
      </c>
      <c r="Q3919">
        <v>0</v>
      </c>
      <c r="R3919">
        <v>0</v>
      </c>
      <c r="S3919">
        <v>1</v>
      </c>
      <c r="T3919">
        <v>0</v>
      </c>
      <c r="U3919">
        <v>1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12.825394247410363</v>
      </c>
      <c r="AB3919">
        <v>0</v>
      </c>
      <c r="AC3919">
        <v>92.142520981081901</v>
      </c>
      <c r="AD3919">
        <v>0</v>
      </c>
      <c r="AE3919">
        <v>104.96791522849226</v>
      </c>
    </row>
    <row r="3920" spans="1:31" x14ac:dyDescent="0.25">
      <c r="A3920">
        <v>1903187</v>
      </c>
      <c r="B3920">
        <v>1</v>
      </c>
      <c r="C3920" t="s">
        <v>81</v>
      </c>
      <c r="D3920" t="s">
        <v>120</v>
      </c>
      <c r="E3920" t="s">
        <v>140</v>
      </c>
      <c r="F3920" t="s">
        <v>11151</v>
      </c>
      <c r="G3920" t="s">
        <v>217</v>
      </c>
      <c r="H3920" t="s">
        <v>134</v>
      </c>
      <c r="I3920" t="s">
        <v>135</v>
      </c>
      <c r="J3920" t="s">
        <v>136</v>
      </c>
      <c r="K3920" t="s">
        <v>137</v>
      </c>
      <c r="L3920" t="s">
        <v>11152</v>
      </c>
      <c r="M3920" t="s">
        <v>11153</v>
      </c>
      <c r="N3920">
        <v>1.8277777770000001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1.3260393749876109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1.3260393749876109</v>
      </c>
    </row>
    <row r="3921" spans="1:31" x14ac:dyDescent="0.25">
      <c r="A3921">
        <v>1903041</v>
      </c>
      <c r="B3921">
        <v>1</v>
      </c>
      <c r="C3921" t="s">
        <v>80</v>
      </c>
      <c r="D3921" t="s">
        <v>98</v>
      </c>
      <c r="E3921" t="s">
        <v>131</v>
      </c>
      <c r="F3921" t="s">
        <v>11154</v>
      </c>
      <c r="G3921" t="s">
        <v>133</v>
      </c>
      <c r="H3921" t="s">
        <v>134</v>
      </c>
      <c r="I3921" t="s">
        <v>135</v>
      </c>
      <c r="J3921" t="s">
        <v>136</v>
      </c>
      <c r="K3921" t="s">
        <v>137</v>
      </c>
      <c r="L3921" t="s">
        <v>11155</v>
      </c>
      <c r="M3921" t="s">
        <v>11156</v>
      </c>
      <c r="N3921">
        <v>1.4869444439999999</v>
      </c>
      <c r="O3921">
        <v>0</v>
      </c>
      <c r="P3921">
        <v>33</v>
      </c>
      <c r="Q3921">
        <v>0</v>
      </c>
      <c r="R3921">
        <v>3</v>
      </c>
      <c r="S3921">
        <v>0</v>
      </c>
      <c r="T3921">
        <v>19</v>
      </c>
      <c r="U3921">
        <v>0</v>
      </c>
      <c r="V3921">
        <v>0</v>
      </c>
      <c r="W3921">
        <v>0</v>
      </c>
      <c r="X3921">
        <v>17.186169402230039</v>
      </c>
      <c r="Y3921">
        <v>0</v>
      </c>
      <c r="Z3921">
        <v>6.6306371477135357</v>
      </c>
      <c r="AA3921">
        <v>0</v>
      </c>
      <c r="AB3921">
        <v>15.757851744055886</v>
      </c>
      <c r="AC3921">
        <v>0</v>
      </c>
      <c r="AD3921">
        <v>0</v>
      </c>
      <c r="AE3921">
        <v>39.574658293999462</v>
      </c>
    </row>
    <row r="3922" spans="1:31" x14ac:dyDescent="0.25">
      <c r="A3922">
        <v>1903396</v>
      </c>
      <c r="B3922">
        <v>1</v>
      </c>
      <c r="C3922" t="s">
        <v>80</v>
      </c>
      <c r="D3922" t="s">
        <v>85</v>
      </c>
      <c r="E3922" t="s">
        <v>131</v>
      </c>
      <c r="F3922" t="s">
        <v>11157</v>
      </c>
      <c r="G3922" t="s">
        <v>133</v>
      </c>
      <c r="H3922" t="s">
        <v>134</v>
      </c>
      <c r="I3922" t="s">
        <v>135</v>
      </c>
      <c r="J3922" t="s">
        <v>136</v>
      </c>
      <c r="K3922" t="s">
        <v>137</v>
      </c>
      <c r="L3922" t="s">
        <v>11158</v>
      </c>
      <c r="M3922" t="s">
        <v>11159</v>
      </c>
      <c r="N3922">
        <v>5.4349999999999996</v>
      </c>
      <c r="O3922">
        <v>0</v>
      </c>
      <c r="P3922">
        <v>178</v>
      </c>
      <c r="Q3922">
        <v>0</v>
      </c>
      <c r="R3922">
        <v>0</v>
      </c>
      <c r="S3922">
        <v>0</v>
      </c>
      <c r="T3922">
        <v>21</v>
      </c>
      <c r="U3922">
        <v>0</v>
      </c>
      <c r="V3922">
        <v>0</v>
      </c>
      <c r="W3922">
        <v>0</v>
      </c>
      <c r="X3922">
        <v>336.66698438844446</v>
      </c>
      <c r="Y3922">
        <v>0</v>
      </c>
      <c r="Z3922">
        <v>0</v>
      </c>
      <c r="AA3922">
        <v>0</v>
      </c>
      <c r="AB3922">
        <v>185.96486440465875</v>
      </c>
      <c r="AC3922">
        <v>0</v>
      </c>
      <c r="AD3922">
        <v>0</v>
      </c>
      <c r="AE3922">
        <v>522.63184879310325</v>
      </c>
    </row>
    <row r="3923" spans="1:31" x14ac:dyDescent="0.25">
      <c r="A3923">
        <v>1903419</v>
      </c>
      <c r="B3923">
        <v>1</v>
      </c>
      <c r="C3923" t="s">
        <v>80</v>
      </c>
      <c r="D3923" t="s">
        <v>97</v>
      </c>
      <c r="E3923" t="s">
        <v>131</v>
      </c>
      <c r="F3923" t="s">
        <v>9487</v>
      </c>
      <c r="G3923" t="s">
        <v>133</v>
      </c>
      <c r="H3923" t="s">
        <v>134</v>
      </c>
      <c r="I3923" t="s">
        <v>135</v>
      </c>
      <c r="J3923" t="s">
        <v>136</v>
      </c>
      <c r="K3923" t="s">
        <v>137</v>
      </c>
      <c r="L3923" t="s">
        <v>11160</v>
      </c>
      <c r="M3923" t="s">
        <v>11161</v>
      </c>
      <c r="N3923">
        <v>1.9475</v>
      </c>
      <c r="O3923">
        <v>0</v>
      </c>
      <c r="P3923">
        <v>13</v>
      </c>
      <c r="Q3923">
        <v>0</v>
      </c>
      <c r="R3923">
        <v>0</v>
      </c>
      <c r="S3923">
        <v>0</v>
      </c>
      <c r="T3923">
        <v>7</v>
      </c>
      <c r="U3923">
        <v>0</v>
      </c>
      <c r="V3923">
        <v>0</v>
      </c>
      <c r="W3923">
        <v>0</v>
      </c>
      <c r="X3923">
        <v>5.9871886981917335</v>
      </c>
      <c r="Y3923">
        <v>0</v>
      </c>
      <c r="Z3923">
        <v>0</v>
      </c>
      <c r="AA3923">
        <v>0</v>
      </c>
      <c r="AB3923">
        <v>10.415355428842162</v>
      </c>
      <c r="AC3923">
        <v>0</v>
      </c>
      <c r="AD3923">
        <v>0</v>
      </c>
      <c r="AE3923">
        <v>16.402544127033895</v>
      </c>
    </row>
    <row r="3924" spans="1:31" x14ac:dyDescent="0.25">
      <c r="A3924">
        <v>1903711</v>
      </c>
      <c r="B3924">
        <v>1</v>
      </c>
      <c r="C3924" t="s">
        <v>80</v>
      </c>
      <c r="D3924" t="s">
        <v>97</v>
      </c>
      <c r="E3924" t="s">
        <v>131</v>
      </c>
      <c r="F3924" t="s">
        <v>3900</v>
      </c>
      <c r="G3924" t="s">
        <v>133</v>
      </c>
      <c r="H3924" t="s">
        <v>134</v>
      </c>
      <c r="I3924" t="s">
        <v>135</v>
      </c>
      <c r="J3924" t="s">
        <v>136</v>
      </c>
      <c r="K3924" t="s">
        <v>137</v>
      </c>
      <c r="L3924" t="s">
        <v>11162</v>
      </c>
      <c r="M3924" t="s">
        <v>11163</v>
      </c>
      <c r="N3924">
        <v>3.832222222</v>
      </c>
      <c r="O3924">
        <v>0</v>
      </c>
      <c r="P3924">
        <v>138</v>
      </c>
      <c r="Q3924">
        <v>0</v>
      </c>
      <c r="R3924">
        <v>0</v>
      </c>
      <c r="S3924">
        <v>0</v>
      </c>
      <c r="T3924">
        <v>8</v>
      </c>
      <c r="U3924">
        <v>0</v>
      </c>
      <c r="V3924">
        <v>0</v>
      </c>
      <c r="W3924">
        <v>0</v>
      </c>
      <c r="X3924">
        <v>205.11186381092554</v>
      </c>
      <c r="Y3924">
        <v>0</v>
      </c>
      <c r="Z3924">
        <v>0</v>
      </c>
      <c r="AA3924">
        <v>0</v>
      </c>
      <c r="AB3924">
        <v>44.883301362259544</v>
      </c>
      <c r="AC3924">
        <v>0</v>
      </c>
      <c r="AD3924">
        <v>0</v>
      </c>
      <c r="AE3924">
        <v>249.99516517318509</v>
      </c>
    </row>
    <row r="3925" spans="1:31" x14ac:dyDescent="0.25">
      <c r="A3925">
        <v>1903047</v>
      </c>
      <c r="B3925">
        <v>1</v>
      </c>
      <c r="C3925" t="s">
        <v>80</v>
      </c>
      <c r="D3925" t="s">
        <v>108</v>
      </c>
      <c r="E3925" t="s">
        <v>131</v>
      </c>
      <c r="F3925" t="s">
        <v>11164</v>
      </c>
      <c r="G3925" t="s">
        <v>133</v>
      </c>
      <c r="H3925" t="s">
        <v>134</v>
      </c>
      <c r="I3925" t="s">
        <v>135</v>
      </c>
      <c r="J3925" t="s">
        <v>136</v>
      </c>
      <c r="K3925" t="s">
        <v>137</v>
      </c>
      <c r="L3925" t="s">
        <v>11165</v>
      </c>
      <c r="M3925" t="s">
        <v>11166</v>
      </c>
      <c r="N3925">
        <v>3.6741666660000001</v>
      </c>
      <c r="O3925">
        <v>0</v>
      </c>
      <c r="P3925">
        <v>17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7.3046868800750815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7.3046868800750815</v>
      </c>
    </row>
    <row r="3926" spans="1:31" x14ac:dyDescent="0.25">
      <c r="A3926">
        <v>1903588</v>
      </c>
      <c r="B3926">
        <v>1</v>
      </c>
      <c r="C3926" t="s">
        <v>81</v>
      </c>
      <c r="D3926" t="s">
        <v>123</v>
      </c>
      <c r="E3926" t="s">
        <v>131</v>
      </c>
      <c r="F3926" t="s">
        <v>11167</v>
      </c>
      <c r="G3926" t="s">
        <v>133</v>
      </c>
      <c r="H3926" t="s">
        <v>134</v>
      </c>
      <c r="I3926" t="s">
        <v>135</v>
      </c>
      <c r="J3926" t="s">
        <v>136</v>
      </c>
      <c r="K3926" t="s">
        <v>137</v>
      </c>
      <c r="L3926" t="s">
        <v>11168</v>
      </c>
      <c r="M3926" t="s">
        <v>11169</v>
      </c>
      <c r="N3926">
        <v>6.7463888880000003</v>
      </c>
      <c r="O3926">
        <v>0</v>
      </c>
      <c r="P3926">
        <v>86</v>
      </c>
      <c r="Q3926">
        <v>0</v>
      </c>
      <c r="R3926">
        <v>0</v>
      </c>
      <c r="S3926">
        <v>0</v>
      </c>
      <c r="T3926">
        <v>43</v>
      </c>
      <c r="U3926">
        <v>0</v>
      </c>
      <c r="V3926">
        <v>0</v>
      </c>
      <c r="W3926">
        <v>0</v>
      </c>
      <c r="X3926">
        <v>150.92101127720997</v>
      </c>
      <c r="Y3926">
        <v>0</v>
      </c>
      <c r="Z3926">
        <v>0</v>
      </c>
      <c r="AA3926">
        <v>0</v>
      </c>
      <c r="AB3926">
        <v>342.7074657731701</v>
      </c>
      <c r="AC3926">
        <v>0</v>
      </c>
      <c r="AD3926">
        <v>0</v>
      </c>
      <c r="AE3926">
        <v>493.62847705038007</v>
      </c>
    </row>
    <row r="3927" spans="1:31" x14ac:dyDescent="0.25">
      <c r="A3927">
        <v>1903310</v>
      </c>
      <c r="B3927">
        <v>1</v>
      </c>
      <c r="C3927" t="s">
        <v>80</v>
      </c>
      <c r="D3927" t="s">
        <v>102</v>
      </c>
      <c r="E3927" t="s">
        <v>149</v>
      </c>
      <c r="F3927" t="s">
        <v>11170</v>
      </c>
      <c r="G3927" t="s">
        <v>133</v>
      </c>
      <c r="H3927" t="s">
        <v>134</v>
      </c>
      <c r="I3927" t="s">
        <v>135</v>
      </c>
      <c r="J3927" t="s">
        <v>136</v>
      </c>
      <c r="K3927" t="s">
        <v>137</v>
      </c>
      <c r="L3927" t="s">
        <v>11171</v>
      </c>
      <c r="M3927" t="s">
        <v>11172</v>
      </c>
      <c r="N3927">
        <v>2.790277777</v>
      </c>
      <c r="O3927">
        <v>0</v>
      </c>
      <c r="P3927">
        <v>0</v>
      </c>
      <c r="Q3927">
        <v>0</v>
      </c>
      <c r="R3927">
        <v>13</v>
      </c>
      <c r="S3927">
        <v>0</v>
      </c>
      <c r="T3927">
        <v>6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225.2291534533843</v>
      </c>
      <c r="AA3927">
        <v>0</v>
      </c>
      <c r="AB3927">
        <v>57.807519656211873</v>
      </c>
      <c r="AC3927">
        <v>0</v>
      </c>
      <c r="AD3927">
        <v>0</v>
      </c>
      <c r="AE3927">
        <v>283.03667310959617</v>
      </c>
    </row>
    <row r="3928" spans="1:31" x14ac:dyDescent="0.25">
      <c r="A3928">
        <v>1903605</v>
      </c>
      <c r="B3928">
        <v>1</v>
      </c>
      <c r="C3928" t="s">
        <v>80</v>
      </c>
      <c r="D3928" t="s">
        <v>87</v>
      </c>
      <c r="E3928" t="s">
        <v>140</v>
      </c>
      <c r="F3928" t="s">
        <v>11173</v>
      </c>
      <c r="G3928" t="s">
        <v>342</v>
      </c>
      <c r="H3928" t="s">
        <v>134</v>
      </c>
      <c r="I3928" t="s">
        <v>135</v>
      </c>
      <c r="J3928" t="s">
        <v>136</v>
      </c>
      <c r="K3928" t="s">
        <v>137</v>
      </c>
      <c r="L3928" t="s">
        <v>11174</v>
      </c>
      <c r="M3928" t="s">
        <v>11175</v>
      </c>
      <c r="N3928">
        <v>1.8774999999999999</v>
      </c>
      <c r="O3928">
        <v>0</v>
      </c>
      <c r="P3928">
        <v>7</v>
      </c>
      <c r="Q3928">
        <v>0</v>
      </c>
      <c r="R3928">
        <v>0</v>
      </c>
      <c r="S3928">
        <v>0</v>
      </c>
      <c r="T3928">
        <v>3</v>
      </c>
      <c r="U3928">
        <v>0</v>
      </c>
      <c r="V3928">
        <v>0</v>
      </c>
      <c r="W3928">
        <v>0</v>
      </c>
      <c r="X3928">
        <v>5.124497862562257</v>
      </c>
      <c r="Y3928">
        <v>0</v>
      </c>
      <c r="Z3928">
        <v>0</v>
      </c>
      <c r="AA3928">
        <v>0</v>
      </c>
      <c r="AB3928">
        <v>1.7259702364661949</v>
      </c>
      <c r="AC3928">
        <v>0</v>
      </c>
      <c r="AD3928">
        <v>0</v>
      </c>
      <c r="AE3928">
        <v>6.8504680990284523</v>
      </c>
    </row>
    <row r="3929" spans="1:31" x14ac:dyDescent="0.25">
      <c r="A3929">
        <v>1903356</v>
      </c>
      <c r="B3929">
        <v>1</v>
      </c>
      <c r="C3929" t="s">
        <v>80</v>
      </c>
      <c r="D3929" t="s">
        <v>90</v>
      </c>
      <c r="E3929" t="s">
        <v>140</v>
      </c>
      <c r="F3929" t="s">
        <v>11176</v>
      </c>
      <c r="G3929" t="s">
        <v>217</v>
      </c>
      <c r="H3929" t="s">
        <v>134</v>
      </c>
      <c r="I3929" t="s">
        <v>135</v>
      </c>
      <c r="J3929" t="s">
        <v>136</v>
      </c>
      <c r="K3929" t="s">
        <v>137</v>
      </c>
      <c r="L3929" t="s">
        <v>11177</v>
      </c>
      <c r="M3929" t="s">
        <v>11178</v>
      </c>
      <c r="N3929">
        <v>2.2324999999999999</v>
      </c>
      <c r="O3929">
        <v>0</v>
      </c>
      <c r="P3929">
        <v>2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0.30092090513393754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0.30092090513393754</v>
      </c>
    </row>
    <row r="3930" spans="1:31" x14ac:dyDescent="0.25">
      <c r="A3930">
        <v>1903150</v>
      </c>
      <c r="B3930">
        <v>1</v>
      </c>
      <c r="C3930" t="s">
        <v>81</v>
      </c>
      <c r="D3930" t="s">
        <v>118</v>
      </c>
      <c r="E3930" t="s">
        <v>190</v>
      </c>
      <c r="F3930" t="s">
        <v>11179</v>
      </c>
      <c r="G3930" t="s">
        <v>202</v>
      </c>
      <c r="H3930" t="s">
        <v>157</v>
      </c>
      <c r="I3930" t="s">
        <v>135</v>
      </c>
      <c r="J3930" t="s">
        <v>136</v>
      </c>
      <c r="K3930" t="s">
        <v>203</v>
      </c>
      <c r="L3930" t="s">
        <v>11180</v>
      </c>
      <c r="M3930" t="s">
        <v>11181</v>
      </c>
      <c r="N3930">
        <v>6.1256266659999996</v>
      </c>
      <c r="O3930">
        <v>0</v>
      </c>
      <c r="P3930">
        <v>53</v>
      </c>
      <c r="Q3930">
        <v>0</v>
      </c>
      <c r="R3930">
        <v>0</v>
      </c>
      <c r="S3930">
        <v>0</v>
      </c>
      <c r="T3930">
        <v>4</v>
      </c>
      <c r="U3930">
        <v>0</v>
      </c>
      <c r="V3930">
        <v>0</v>
      </c>
      <c r="W3930">
        <v>0</v>
      </c>
      <c r="X3930">
        <v>71.598449495688854</v>
      </c>
      <c r="Y3930">
        <v>0</v>
      </c>
      <c r="Z3930">
        <v>0</v>
      </c>
      <c r="AA3930">
        <v>0</v>
      </c>
      <c r="AB3930">
        <v>5.8246580521778872</v>
      </c>
      <c r="AC3930">
        <v>0</v>
      </c>
      <c r="AD3930">
        <v>0</v>
      </c>
      <c r="AE3930">
        <v>77.423107547866735</v>
      </c>
    </row>
    <row r="3931" spans="1:31" x14ac:dyDescent="0.25">
      <c r="A3931">
        <v>1903648</v>
      </c>
      <c r="B3931">
        <v>1</v>
      </c>
      <c r="C3931" t="s">
        <v>80</v>
      </c>
      <c r="D3931" t="s">
        <v>110</v>
      </c>
      <c r="E3931" t="s">
        <v>140</v>
      </c>
      <c r="F3931" t="s">
        <v>11182</v>
      </c>
      <c r="G3931" t="s">
        <v>217</v>
      </c>
      <c r="H3931" t="s">
        <v>134</v>
      </c>
      <c r="I3931" t="s">
        <v>135</v>
      </c>
      <c r="J3931" t="s">
        <v>136</v>
      </c>
      <c r="K3931" t="s">
        <v>137</v>
      </c>
      <c r="L3931" t="s">
        <v>11183</v>
      </c>
      <c r="M3931" t="s">
        <v>11184</v>
      </c>
      <c r="N3931">
        <v>1.5097222219999999</v>
      </c>
      <c r="O3931">
        <v>0</v>
      </c>
      <c r="P3931">
        <v>4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3.9432761840092869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3.9432761840092869</v>
      </c>
    </row>
    <row r="3932" spans="1:31" x14ac:dyDescent="0.25">
      <c r="A3932">
        <v>1903316</v>
      </c>
      <c r="B3932">
        <v>1</v>
      </c>
      <c r="C3932" t="s">
        <v>80</v>
      </c>
      <c r="D3932" t="s">
        <v>97</v>
      </c>
      <c r="E3932" t="s">
        <v>140</v>
      </c>
      <c r="F3932" t="s">
        <v>11185</v>
      </c>
      <c r="G3932" t="s">
        <v>342</v>
      </c>
      <c r="H3932" t="s">
        <v>134</v>
      </c>
      <c r="I3932" t="s">
        <v>135</v>
      </c>
      <c r="J3932" t="s">
        <v>136</v>
      </c>
      <c r="K3932" t="s">
        <v>137</v>
      </c>
      <c r="L3932" t="s">
        <v>11186</v>
      </c>
      <c r="M3932" t="s">
        <v>11187</v>
      </c>
      <c r="N3932">
        <v>2.2744444439999998</v>
      </c>
      <c r="O3932">
        <v>0</v>
      </c>
      <c r="P3932">
        <v>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0.39392369000983557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0.39392369000983557</v>
      </c>
    </row>
    <row r="3933" spans="1:31" x14ac:dyDescent="0.25">
      <c r="A3933">
        <v>1903671</v>
      </c>
      <c r="B3933">
        <v>1</v>
      </c>
      <c r="C3933" t="s">
        <v>80</v>
      </c>
      <c r="D3933" t="s">
        <v>99</v>
      </c>
      <c r="E3933" t="s">
        <v>190</v>
      </c>
      <c r="F3933" t="s">
        <v>11188</v>
      </c>
      <c r="G3933" t="s">
        <v>362</v>
      </c>
      <c r="H3933" t="s">
        <v>157</v>
      </c>
      <c r="I3933" t="s">
        <v>135</v>
      </c>
      <c r="J3933" t="s">
        <v>3</v>
      </c>
      <c r="K3933" t="s">
        <v>137</v>
      </c>
      <c r="L3933" t="s">
        <v>11189</v>
      </c>
      <c r="M3933" t="s">
        <v>11190</v>
      </c>
      <c r="N3933">
        <v>3.3227777770000002</v>
      </c>
      <c r="O3933">
        <v>1</v>
      </c>
      <c r="P3933">
        <v>446</v>
      </c>
      <c r="Q3933">
        <v>0</v>
      </c>
      <c r="R3933">
        <v>0</v>
      </c>
      <c r="S3933">
        <v>0</v>
      </c>
      <c r="T3933">
        <v>19</v>
      </c>
      <c r="U3933">
        <v>0</v>
      </c>
      <c r="V3933">
        <v>0</v>
      </c>
      <c r="W3933">
        <v>34.558286527307246</v>
      </c>
      <c r="X3933">
        <v>473.49615076710421</v>
      </c>
      <c r="Y3933">
        <v>0</v>
      </c>
      <c r="Z3933">
        <v>0</v>
      </c>
      <c r="AA3933">
        <v>0</v>
      </c>
      <c r="AB3933">
        <v>202.06645885940461</v>
      </c>
      <c r="AC3933">
        <v>0</v>
      </c>
      <c r="AD3933">
        <v>0</v>
      </c>
      <c r="AE3933">
        <v>710.12089615381603</v>
      </c>
    </row>
    <row r="3934" spans="1:31" x14ac:dyDescent="0.25">
      <c r="A3934">
        <v>1903144</v>
      </c>
      <c r="B3934">
        <v>1</v>
      </c>
      <c r="C3934" t="s">
        <v>80</v>
      </c>
      <c r="D3934" t="s">
        <v>107</v>
      </c>
      <c r="E3934" t="s">
        <v>220</v>
      </c>
      <c r="F3934" t="s">
        <v>11191</v>
      </c>
      <c r="G3934" t="s">
        <v>156</v>
      </c>
      <c r="H3934" t="s">
        <v>157</v>
      </c>
      <c r="I3934" t="s">
        <v>135</v>
      </c>
      <c r="J3934" t="s">
        <v>136</v>
      </c>
      <c r="K3934" t="s">
        <v>137</v>
      </c>
      <c r="L3934" t="s">
        <v>11192</v>
      </c>
      <c r="M3934" t="s">
        <v>11193</v>
      </c>
      <c r="N3934">
        <v>1.3758333330000001</v>
      </c>
      <c r="O3934">
        <v>1</v>
      </c>
      <c r="P3934">
        <v>1144</v>
      </c>
      <c r="Q3934">
        <v>1</v>
      </c>
      <c r="R3934">
        <v>0</v>
      </c>
      <c r="S3934">
        <v>2</v>
      </c>
      <c r="T3934">
        <v>31</v>
      </c>
      <c r="U3934">
        <v>0</v>
      </c>
      <c r="V3934">
        <v>3</v>
      </c>
      <c r="W3934">
        <v>59.22176510170587</v>
      </c>
      <c r="X3934">
        <v>465.30388181877078</v>
      </c>
      <c r="Y3934">
        <v>1.1252685413693633</v>
      </c>
      <c r="Z3934">
        <v>0</v>
      </c>
      <c r="AA3934">
        <v>10.654240321227295</v>
      </c>
      <c r="AB3934">
        <v>77.39386230609243</v>
      </c>
      <c r="AC3934">
        <v>0</v>
      </c>
      <c r="AD3934">
        <v>32.458539575949246</v>
      </c>
      <c r="AE3934">
        <v>646.15755766511495</v>
      </c>
    </row>
    <row r="3935" spans="1:31" x14ac:dyDescent="0.25">
      <c r="A3935">
        <v>1903665</v>
      </c>
      <c r="B3935">
        <v>1</v>
      </c>
      <c r="C3935" t="s">
        <v>80</v>
      </c>
      <c r="D3935" t="s">
        <v>98</v>
      </c>
      <c r="E3935" t="s">
        <v>131</v>
      </c>
      <c r="F3935" t="s">
        <v>9481</v>
      </c>
      <c r="G3935" t="s">
        <v>133</v>
      </c>
      <c r="H3935" t="s">
        <v>134</v>
      </c>
      <c r="I3935" t="s">
        <v>135</v>
      </c>
      <c r="J3935" t="s">
        <v>136</v>
      </c>
      <c r="K3935" t="s">
        <v>137</v>
      </c>
      <c r="L3935" t="s">
        <v>11194</v>
      </c>
      <c r="M3935" t="s">
        <v>11195</v>
      </c>
      <c r="N3935">
        <v>1.735833333</v>
      </c>
      <c r="O3935">
        <v>0</v>
      </c>
      <c r="P3935">
        <v>0</v>
      </c>
      <c r="Q3935">
        <v>0</v>
      </c>
      <c r="R3935">
        <v>5</v>
      </c>
      <c r="S3935">
        <v>0</v>
      </c>
      <c r="T3935">
        <v>1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84.731138322576186</v>
      </c>
      <c r="AA3935">
        <v>0</v>
      </c>
      <c r="AB3935">
        <v>21.761853834972825</v>
      </c>
      <c r="AC3935">
        <v>0</v>
      </c>
      <c r="AD3935">
        <v>0</v>
      </c>
      <c r="AE3935">
        <v>106.49299215754901</v>
      </c>
    </row>
    <row r="3936" spans="1:31" x14ac:dyDescent="0.25">
      <c r="A3936">
        <v>1903273</v>
      </c>
      <c r="B3936">
        <v>1</v>
      </c>
      <c r="C3936" t="s">
        <v>81</v>
      </c>
      <c r="D3936" t="s">
        <v>123</v>
      </c>
      <c r="E3936" t="s">
        <v>149</v>
      </c>
      <c r="F3936" t="s">
        <v>335</v>
      </c>
      <c r="G3936" t="s">
        <v>151</v>
      </c>
      <c r="H3936" t="s">
        <v>134</v>
      </c>
      <c r="I3936" t="s">
        <v>135</v>
      </c>
      <c r="J3936" t="s">
        <v>136</v>
      </c>
      <c r="K3936" t="s">
        <v>137</v>
      </c>
      <c r="L3936" t="s">
        <v>11196</v>
      </c>
      <c r="M3936" t="s">
        <v>11197</v>
      </c>
      <c r="N3936">
        <v>0.92</v>
      </c>
      <c r="O3936">
        <v>0</v>
      </c>
      <c r="P3936">
        <v>4</v>
      </c>
      <c r="Q3936">
        <v>0</v>
      </c>
      <c r="R3936">
        <v>35</v>
      </c>
      <c r="S3936">
        <v>0</v>
      </c>
      <c r="T3936">
        <v>6</v>
      </c>
      <c r="U3936">
        <v>0</v>
      </c>
      <c r="V3936">
        <v>0</v>
      </c>
      <c r="W3936">
        <v>0</v>
      </c>
      <c r="X3936">
        <v>0.95431561929971997</v>
      </c>
      <c r="Y3936">
        <v>0</v>
      </c>
      <c r="Z3936">
        <v>30.201619073134925</v>
      </c>
      <c r="AA3936">
        <v>0</v>
      </c>
      <c r="AB3936">
        <v>3.6083234534842132</v>
      </c>
      <c r="AC3936">
        <v>0</v>
      </c>
      <c r="AD3936">
        <v>0</v>
      </c>
      <c r="AE3936">
        <v>34.764258145918859</v>
      </c>
    </row>
    <row r="3937" spans="1:31" x14ac:dyDescent="0.25">
      <c r="A3937">
        <v>1903479</v>
      </c>
      <c r="B3937">
        <v>1</v>
      </c>
      <c r="C3937" t="s">
        <v>80</v>
      </c>
      <c r="D3937" t="s">
        <v>97</v>
      </c>
      <c r="E3937" t="s">
        <v>140</v>
      </c>
      <c r="F3937" t="s">
        <v>11198</v>
      </c>
      <c r="G3937" t="s">
        <v>217</v>
      </c>
      <c r="H3937" t="s">
        <v>134</v>
      </c>
      <c r="I3937" t="s">
        <v>135</v>
      </c>
      <c r="J3937" t="s">
        <v>136</v>
      </c>
      <c r="K3937" t="s">
        <v>137</v>
      </c>
      <c r="L3937" t="s">
        <v>11199</v>
      </c>
      <c r="M3937" t="s">
        <v>11200</v>
      </c>
      <c r="N3937">
        <v>3.753333333</v>
      </c>
      <c r="O3937">
        <v>0</v>
      </c>
      <c r="P3937">
        <v>2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3.0615559661847183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3.0615559661847183</v>
      </c>
    </row>
    <row r="3938" spans="1:31" x14ac:dyDescent="0.25">
      <c r="A3938">
        <v>1903130</v>
      </c>
      <c r="B3938">
        <v>1</v>
      </c>
      <c r="C3938" t="s">
        <v>81</v>
      </c>
      <c r="D3938" t="s">
        <v>122</v>
      </c>
      <c r="E3938" t="s">
        <v>220</v>
      </c>
      <c r="F3938" t="s">
        <v>10320</v>
      </c>
      <c r="G3938" t="s">
        <v>156</v>
      </c>
      <c r="H3938" t="s">
        <v>157</v>
      </c>
      <c r="I3938" t="s">
        <v>135</v>
      </c>
      <c r="J3938" t="s">
        <v>136</v>
      </c>
      <c r="K3938" t="s">
        <v>137</v>
      </c>
      <c r="L3938" t="s">
        <v>11201</v>
      </c>
      <c r="M3938" t="s">
        <v>11202</v>
      </c>
      <c r="N3938">
        <v>0.69416666599999999</v>
      </c>
      <c r="O3938">
        <v>1</v>
      </c>
      <c r="P3938">
        <v>462</v>
      </c>
      <c r="Q3938">
        <v>4</v>
      </c>
      <c r="R3938">
        <v>0</v>
      </c>
      <c r="S3938">
        <v>2</v>
      </c>
      <c r="T3938">
        <v>18</v>
      </c>
      <c r="U3938">
        <v>0</v>
      </c>
      <c r="V3938">
        <v>0</v>
      </c>
      <c r="W3938">
        <v>6.2243986451080008E-2</v>
      </c>
      <c r="X3938">
        <v>29.157393771669053</v>
      </c>
      <c r="Y3938">
        <v>11.846637578552986</v>
      </c>
      <c r="Z3938">
        <v>0</v>
      </c>
      <c r="AA3938">
        <v>7.1364738448463712</v>
      </c>
      <c r="AB3938">
        <v>1.3369571238000657</v>
      </c>
      <c r="AC3938">
        <v>0</v>
      </c>
      <c r="AD3938">
        <v>0</v>
      </c>
      <c r="AE3938">
        <v>49.539706305319555</v>
      </c>
    </row>
    <row r="3939" spans="1:31" x14ac:dyDescent="0.25">
      <c r="A3939">
        <v>1903087</v>
      </c>
      <c r="B3939">
        <v>1</v>
      </c>
      <c r="C3939" t="s">
        <v>80</v>
      </c>
      <c r="D3939" t="s">
        <v>92</v>
      </c>
      <c r="E3939" t="s">
        <v>131</v>
      </c>
      <c r="F3939" t="s">
        <v>11203</v>
      </c>
      <c r="G3939" t="s">
        <v>133</v>
      </c>
      <c r="H3939" t="s">
        <v>134</v>
      </c>
      <c r="I3939" t="s">
        <v>135</v>
      </c>
      <c r="J3939" t="s">
        <v>136</v>
      </c>
      <c r="K3939" t="s">
        <v>137</v>
      </c>
      <c r="L3939" t="s">
        <v>11204</v>
      </c>
      <c r="M3939" t="s">
        <v>11205</v>
      </c>
      <c r="N3939">
        <v>1.4752777770000001</v>
      </c>
      <c r="O3939">
        <v>0</v>
      </c>
      <c r="P3939">
        <v>45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11.989629594250761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11.989629594250761</v>
      </c>
    </row>
    <row r="3940" spans="1:31" x14ac:dyDescent="0.25">
      <c r="A3940">
        <v>1903379</v>
      </c>
      <c r="B3940">
        <v>1</v>
      </c>
      <c r="C3940" t="s">
        <v>80</v>
      </c>
      <c r="D3940" t="s">
        <v>97</v>
      </c>
      <c r="E3940" t="s">
        <v>140</v>
      </c>
      <c r="F3940" t="s">
        <v>11206</v>
      </c>
      <c r="G3940" t="s">
        <v>217</v>
      </c>
      <c r="H3940" t="s">
        <v>134</v>
      </c>
      <c r="I3940" t="s">
        <v>135</v>
      </c>
      <c r="J3940" t="s">
        <v>136</v>
      </c>
      <c r="K3940" t="s">
        <v>137</v>
      </c>
      <c r="L3940" t="s">
        <v>11207</v>
      </c>
      <c r="M3940" t="s">
        <v>11208</v>
      </c>
      <c r="N3940">
        <v>5.1316666660000001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1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7.0035290162001662E-2</v>
      </c>
      <c r="AC3940">
        <v>0</v>
      </c>
      <c r="AD3940">
        <v>0</v>
      </c>
      <c r="AE3940">
        <v>7.0035290162001662E-2</v>
      </c>
    </row>
    <row r="3941" spans="1:31" x14ac:dyDescent="0.25">
      <c r="A3941">
        <v>1904324</v>
      </c>
      <c r="B3941">
        <v>1</v>
      </c>
      <c r="C3941" t="s">
        <v>80</v>
      </c>
      <c r="D3941" t="s">
        <v>100</v>
      </c>
      <c r="E3941" t="s">
        <v>140</v>
      </c>
      <c r="F3941" t="s">
        <v>11209</v>
      </c>
      <c r="G3941" t="s">
        <v>217</v>
      </c>
      <c r="H3941" t="s">
        <v>134</v>
      </c>
      <c r="I3941" t="s">
        <v>135</v>
      </c>
      <c r="J3941" t="s">
        <v>136</v>
      </c>
      <c r="K3941" t="s">
        <v>137</v>
      </c>
      <c r="L3941" t="s">
        <v>11210</v>
      </c>
      <c r="M3941" t="s">
        <v>11211</v>
      </c>
      <c r="N3941">
        <v>2.298888888</v>
      </c>
      <c r="O3941">
        <v>0</v>
      </c>
      <c r="P3941">
        <v>1</v>
      </c>
      <c r="Q3941">
        <v>0</v>
      </c>
      <c r="R3941">
        <v>1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0.96326643134370671</v>
      </c>
      <c r="Y3941">
        <v>0</v>
      </c>
      <c r="Z3941">
        <v>2.7886082506253147</v>
      </c>
      <c r="AA3941">
        <v>0</v>
      </c>
      <c r="AB3941">
        <v>0</v>
      </c>
      <c r="AC3941">
        <v>0</v>
      </c>
      <c r="AD3941">
        <v>0</v>
      </c>
      <c r="AE3941">
        <v>3.7518746819690216</v>
      </c>
    </row>
    <row r="3942" spans="1:31" x14ac:dyDescent="0.25">
      <c r="A3942">
        <v>1904301</v>
      </c>
      <c r="B3942">
        <v>1</v>
      </c>
      <c r="C3942" t="s">
        <v>80</v>
      </c>
      <c r="D3942" t="s">
        <v>93</v>
      </c>
      <c r="E3942" t="s">
        <v>131</v>
      </c>
      <c r="F3942" t="s">
        <v>11212</v>
      </c>
      <c r="G3942" t="s">
        <v>1862</v>
      </c>
      <c r="H3942" t="s">
        <v>134</v>
      </c>
      <c r="I3942" t="s">
        <v>135</v>
      </c>
      <c r="J3942" t="s">
        <v>136</v>
      </c>
      <c r="K3942" t="s">
        <v>137</v>
      </c>
      <c r="L3942" t="s">
        <v>11213</v>
      </c>
      <c r="M3942" t="s">
        <v>11214</v>
      </c>
      <c r="N3942">
        <v>12.389444444</v>
      </c>
      <c r="O3942">
        <v>0</v>
      </c>
      <c r="P3942">
        <v>62</v>
      </c>
      <c r="Q3942">
        <v>0</v>
      </c>
      <c r="R3942">
        <v>8</v>
      </c>
      <c r="S3942">
        <v>0</v>
      </c>
      <c r="T3942">
        <v>3</v>
      </c>
      <c r="U3942">
        <v>0</v>
      </c>
      <c r="V3942">
        <v>0</v>
      </c>
      <c r="W3942">
        <v>0</v>
      </c>
      <c r="X3942">
        <v>73.261406337731046</v>
      </c>
      <c r="Y3942">
        <v>0</v>
      </c>
      <c r="Z3942">
        <v>298.48445076503003</v>
      </c>
      <c r="AA3942">
        <v>0</v>
      </c>
      <c r="AB3942">
        <v>48.047343165843998</v>
      </c>
      <c r="AC3942">
        <v>0</v>
      </c>
      <c r="AD3942">
        <v>0</v>
      </c>
      <c r="AE3942">
        <v>419.79320026860506</v>
      </c>
    </row>
    <row r="3943" spans="1:31" x14ac:dyDescent="0.25">
      <c r="A3943">
        <v>1904132</v>
      </c>
      <c r="B3943">
        <v>1</v>
      </c>
      <c r="C3943" t="s">
        <v>80</v>
      </c>
      <c r="D3943" t="s">
        <v>92</v>
      </c>
      <c r="E3943" t="s">
        <v>140</v>
      </c>
      <c r="F3943" t="s">
        <v>11215</v>
      </c>
      <c r="G3943" t="s">
        <v>342</v>
      </c>
      <c r="H3943" t="s">
        <v>134</v>
      </c>
      <c r="I3943" t="s">
        <v>135</v>
      </c>
      <c r="J3943" t="s">
        <v>136</v>
      </c>
      <c r="K3943" t="s">
        <v>137</v>
      </c>
      <c r="L3943" t="s">
        <v>11216</v>
      </c>
      <c r="M3943" t="s">
        <v>11217</v>
      </c>
      <c r="N3943">
        <v>1.9722222220000001</v>
      </c>
      <c r="O3943">
        <v>0</v>
      </c>
      <c r="P3943">
        <v>10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6.9258263511164895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6.9258263511164895</v>
      </c>
    </row>
    <row r="3944" spans="1:31" x14ac:dyDescent="0.25">
      <c r="A3944">
        <v>1904278</v>
      </c>
      <c r="B3944">
        <v>1</v>
      </c>
      <c r="C3944" t="s">
        <v>81</v>
      </c>
      <c r="D3944" t="s">
        <v>112</v>
      </c>
      <c r="E3944" t="s">
        <v>131</v>
      </c>
      <c r="F3944" t="s">
        <v>11218</v>
      </c>
      <c r="G3944" t="s">
        <v>133</v>
      </c>
      <c r="H3944" t="s">
        <v>134</v>
      </c>
      <c r="I3944" t="s">
        <v>135</v>
      </c>
      <c r="J3944" t="s">
        <v>136</v>
      </c>
      <c r="K3944" t="s">
        <v>137</v>
      </c>
      <c r="L3944" t="s">
        <v>11219</v>
      </c>
      <c r="M3944" t="s">
        <v>11220</v>
      </c>
      <c r="N3944">
        <v>4.5152777769999997</v>
      </c>
      <c r="O3944">
        <v>0</v>
      </c>
      <c r="P3944">
        <v>13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4.9356363497190578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4.9356363497190578</v>
      </c>
    </row>
    <row r="3945" spans="1:31" x14ac:dyDescent="0.25">
      <c r="A3945">
        <v>1904155</v>
      </c>
      <c r="B3945">
        <v>1</v>
      </c>
      <c r="C3945" t="s">
        <v>80</v>
      </c>
      <c r="D3945" t="s">
        <v>98</v>
      </c>
      <c r="E3945" t="s">
        <v>140</v>
      </c>
      <c r="F3945" t="s">
        <v>11221</v>
      </c>
      <c r="G3945" t="s">
        <v>283</v>
      </c>
      <c r="H3945" t="s">
        <v>134</v>
      </c>
      <c r="I3945" t="s">
        <v>135</v>
      </c>
      <c r="J3945" t="s">
        <v>136</v>
      </c>
      <c r="K3945" t="s">
        <v>137</v>
      </c>
      <c r="L3945" t="s">
        <v>11222</v>
      </c>
      <c r="M3945" t="s">
        <v>11223</v>
      </c>
      <c r="N3945">
        <v>1.0136111109999999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1.9460050581187422</v>
      </c>
      <c r="AC3945">
        <v>0</v>
      </c>
      <c r="AD3945">
        <v>0</v>
      </c>
      <c r="AE3945">
        <v>1.9460050581187422</v>
      </c>
    </row>
    <row r="3946" spans="1:31" x14ac:dyDescent="0.25">
      <c r="A3946">
        <v>1904341</v>
      </c>
      <c r="B3946">
        <v>1</v>
      </c>
      <c r="C3946" t="s">
        <v>80</v>
      </c>
      <c r="D3946" t="s">
        <v>97</v>
      </c>
      <c r="E3946" t="s">
        <v>154</v>
      </c>
      <c r="F3946" t="s">
        <v>11224</v>
      </c>
      <c r="G3946" t="s">
        <v>804</v>
      </c>
      <c r="H3946" t="s">
        <v>157</v>
      </c>
      <c r="I3946" t="s">
        <v>135</v>
      </c>
      <c r="J3946" t="s">
        <v>5</v>
      </c>
      <c r="K3946" t="s">
        <v>137</v>
      </c>
      <c r="L3946" t="s">
        <v>11225</v>
      </c>
      <c r="M3946" t="s">
        <v>11226</v>
      </c>
      <c r="N3946">
        <v>3.1005555550000001</v>
      </c>
      <c r="O3946">
        <v>0</v>
      </c>
      <c r="P3946">
        <v>526</v>
      </c>
      <c r="Q3946">
        <v>0</v>
      </c>
      <c r="R3946">
        <v>63</v>
      </c>
      <c r="S3946">
        <v>1</v>
      </c>
      <c r="T3946">
        <v>76</v>
      </c>
      <c r="U3946">
        <v>1</v>
      </c>
      <c r="V3946">
        <v>0</v>
      </c>
      <c r="W3946">
        <v>0</v>
      </c>
      <c r="X3946">
        <v>654.06885034669517</v>
      </c>
      <c r="Y3946">
        <v>0</v>
      </c>
      <c r="Z3946">
        <v>49.096695090045039</v>
      </c>
      <c r="AA3946">
        <v>81.15699414150572</v>
      </c>
      <c r="AB3946">
        <v>260.80426894850814</v>
      </c>
      <c r="AC3946">
        <v>43.866277203357633</v>
      </c>
      <c r="AD3946">
        <v>0</v>
      </c>
      <c r="AE3946">
        <v>1088.9930857301117</v>
      </c>
    </row>
    <row r="3947" spans="1:31" x14ac:dyDescent="0.25">
      <c r="A3947">
        <v>1904092</v>
      </c>
      <c r="B3947">
        <v>1</v>
      </c>
      <c r="C3947" t="s">
        <v>80</v>
      </c>
      <c r="D3947" t="s">
        <v>102</v>
      </c>
      <c r="E3947" t="s">
        <v>149</v>
      </c>
      <c r="F3947" t="s">
        <v>11227</v>
      </c>
      <c r="G3947" t="s">
        <v>151</v>
      </c>
      <c r="H3947" t="s">
        <v>134</v>
      </c>
      <c r="I3947" t="s">
        <v>135</v>
      </c>
      <c r="J3947" t="s">
        <v>136</v>
      </c>
      <c r="K3947" t="s">
        <v>137</v>
      </c>
      <c r="L3947" t="s">
        <v>11228</v>
      </c>
      <c r="M3947" t="s">
        <v>11229</v>
      </c>
      <c r="N3947">
        <v>3.486388888</v>
      </c>
      <c r="O3947">
        <v>0</v>
      </c>
      <c r="P3947">
        <v>0</v>
      </c>
      <c r="Q3947">
        <v>0</v>
      </c>
      <c r="R3947">
        <v>8</v>
      </c>
      <c r="S3947">
        <v>0</v>
      </c>
      <c r="T3947">
        <v>2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93.945175008200579</v>
      </c>
      <c r="AA3947">
        <v>0</v>
      </c>
      <c r="AB3947">
        <v>6.2434566892753871</v>
      </c>
      <c r="AC3947">
        <v>0</v>
      </c>
      <c r="AD3947">
        <v>0</v>
      </c>
      <c r="AE3947">
        <v>100.18863169747597</v>
      </c>
    </row>
    <row r="3948" spans="1:31" x14ac:dyDescent="0.25">
      <c r="A3948">
        <v>1904195</v>
      </c>
      <c r="B3948">
        <v>1</v>
      </c>
      <c r="C3948" t="s">
        <v>80</v>
      </c>
      <c r="D3948" t="s">
        <v>94</v>
      </c>
      <c r="E3948" t="s">
        <v>154</v>
      </c>
      <c r="F3948" t="s">
        <v>11230</v>
      </c>
      <c r="G3948" t="s">
        <v>156</v>
      </c>
      <c r="H3948" t="s">
        <v>157</v>
      </c>
      <c r="I3948" t="s">
        <v>135</v>
      </c>
      <c r="J3948" t="s">
        <v>136</v>
      </c>
      <c r="K3948" t="s">
        <v>137</v>
      </c>
      <c r="L3948" t="s">
        <v>11231</v>
      </c>
      <c r="M3948" t="s">
        <v>11232</v>
      </c>
      <c r="N3948">
        <v>1.3672222220000001</v>
      </c>
      <c r="O3948">
        <v>0</v>
      </c>
      <c r="P3948">
        <v>0</v>
      </c>
      <c r="Q3948">
        <v>1</v>
      </c>
      <c r="R3948">
        <v>102</v>
      </c>
      <c r="S3948">
        <v>0</v>
      </c>
      <c r="T3948">
        <v>2</v>
      </c>
      <c r="U3948">
        <v>0</v>
      </c>
      <c r="V3948">
        <v>0</v>
      </c>
      <c r="W3948">
        <v>0</v>
      </c>
      <c r="X3948">
        <v>0</v>
      </c>
      <c r="Y3948">
        <v>6.0566995286101308</v>
      </c>
      <c r="Z3948">
        <v>844.61828566042277</v>
      </c>
      <c r="AA3948">
        <v>0</v>
      </c>
      <c r="AB3948">
        <v>4.891777607623875</v>
      </c>
      <c r="AC3948">
        <v>0</v>
      </c>
      <c r="AD3948">
        <v>0</v>
      </c>
      <c r="AE3948">
        <v>855.5667627966568</v>
      </c>
    </row>
    <row r="3949" spans="1:31" x14ac:dyDescent="0.25">
      <c r="A3949">
        <v>1904238</v>
      </c>
      <c r="B3949">
        <v>1</v>
      </c>
      <c r="C3949" t="s">
        <v>81</v>
      </c>
      <c r="D3949" t="s">
        <v>119</v>
      </c>
      <c r="E3949" t="s">
        <v>131</v>
      </c>
      <c r="F3949" t="s">
        <v>11233</v>
      </c>
      <c r="G3949" t="s">
        <v>133</v>
      </c>
      <c r="H3949" t="s">
        <v>134</v>
      </c>
      <c r="I3949" t="s">
        <v>135</v>
      </c>
      <c r="J3949" t="s">
        <v>136</v>
      </c>
      <c r="K3949" t="s">
        <v>137</v>
      </c>
      <c r="L3949" t="s">
        <v>11234</v>
      </c>
      <c r="M3949" t="s">
        <v>11235</v>
      </c>
      <c r="N3949">
        <v>2.034166666</v>
      </c>
      <c r="O3949">
        <v>0</v>
      </c>
      <c r="P3949">
        <v>8</v>
      </c>
      <c r="Q3949">
        <v>0</v>
      </c>
      <c r="R3949">
        <v>0</v>
      </c>
      <c r="S3949">
        <v>0</v>
      </c>
      <c r="T3949">
        <v>1</v>
      </c>
      <c r="U3949">
        <v>0</v>
      </c>
      <c r="V3949">
        <v>0</v>
      </c>
      <c r="W3949">
        <v>0</v>
      </c>
      <c r="X3949">
        <v>2.9734788763453457</v>
      </c>
      <c r="Y3949">
        <v>0</v>
      </c>
      <c r="Z3949">
        <v>0</v>
      </c>
      <c r="AA3949">
        <v>0</v>
      </c>
      <c r="AB3949">
        <v>10.329861682870941</v>
      </c>
      <c r="AC3949">
        <v>0</v>
      </c>
      <c r="AD3949">
        <v>0</v>
      </c>
      <c r="AE3949">
        <v>13.303340559216288</v>
      </c>
    </row>
    <row r="3950" spans="1:31" x14ac:dyDescent="0.25">
      <c r="A3950">
        <v>1904241</v>
      </c>
      <c r="B3950">
        <v>1</v>
      </c>
      <c r="C3950" t="s">
        <v>81</v>
      </c>
      <c r="D3950" t="s">
        <v>116</v>
      </c>
      <c r="E3950" t="s">
        <v>220</v>
      </c>
      <c r="F3950" t="s">
        <v>11236</v>
      </c>
      <c r="G3950" t="s">
        <v>156</v>
      </c>
      <c r="H3950" t="s">
        <v>157</v>
      </c>
      <c r="I3950" t="s">
        <v>135</v>
      </c>
      <c r="J3950" t="s">
        <v>136</v>
      </c>
      <c r="K3950" t="s">
        <v>137</v>
      </c>
      <c r="L3950" t="s">
        <v>11237</v>
      </c>
      <c r="M3950" t="s">
        <v>11238</v>
      </c>
      <c r="N3950">
        <v>0.67722222200000004</v>
      </c>
      <c r="O3950">
        <v>0</v>
      </c>
      <c r="P3950">
        <v>1383</v>
      </c>
      <c r="Q3950">
        <v>1</v>
      </c>
      <c r="R3950">
        <v>103</v>
      </c>
      <c r="S3950">
        <v>2</v>
      </c>
      <c r="T3950">
        <v>186</v>
      </c>
      <c r="U3950">
        <v>0</v>
      </c>
      <c r="V3950">
        <v>0</v>
      </c>
      <c r="W3950">
        <v>0</v>
      </c>
      <c r="X3950">
        <v>205.31147250590425</v>
      </c>
      <c r="Y3950">
        <v>0.40970724993664898</v>
      </c>
      <c r="Z3950">
        <v>79.212700830730441</v>
      </c>
      <c r="AA3950">
        <v>2.5070152478037047</v>
      </c>
      <c r="AB3950">
        <v>44.112633421996932</v>
      </c>
      <c r="AC3950">
        <v>0</v>
      </c>
      <c r="AD3950">
        <v>0</v>
      </c>
      <c r="AE3950">
        <v>331.55352925637192</v>
      </c>
    </row>
    <row r="3951" spans="1:31" x14ac:dyDescent="0.25">
      <c r="A3951">
        <v>1903946</v>
      </c>
      <c r="B3951">
        <v>1</v>
      </c>
      <c r="C3951" t="s">
        <v>80</v>
      </c>
      <c r="D3951" t="s">
        <v>93</v>
      </c>
      <c r="E3951" t="s">
        <v>140</v>
      </c>
      <c r="F3951" t="s">
        <v>11239</v>
      </c>
      <c r="G3951" t="s">
        <v>217</v>
      </c>
      <c r="H3951" t="s">
        <v>134</v>
      </c>
      <c r="I3951" t="s">
        <v>135</v>
      </c>
      <c r="J3951" t="s">
        <v>136</v>
      </c>
      <c r="K3951" t="s">
        <v>137</v>
      </c>
      <c r="L3951" t="s">
        <v>11240</v>
      </c>
      <c r="M3951" t="s">
        <v>11241</v>
      </c>
      <c r="N3951">
        <v>4.2577777770000003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5.6102997329744442E-2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5.6102997329744442E-2</v>
      </c>
    </row>
    <row r="3952" spans="1:31" x14ac:dyDescent="0.25">
      <c r="A3952">
        <v>1904384</v>
      </c>
      <c r="B3952">
        <v>1</v>
      </c>
      <c r="C3952" t="s">
        <v>81</v>
      </c>
      <c r="D3952" t="s">
        <v>112</v>
      </c>
      <c r="E3952" t="s">
        <v>131</v>
      </c>
      <c r="F3952" t="s">
        <v>11242</v>
      </c>
      <c r="G3952" t="s">
        <v>1862</v>
      </c>
      <c r="H3952" t="s">
        <v>134</v>
      </c>
      <c r="I3952" t="s">
        <v>135</v>
      </c>
      <c r="J3952" t="s">
        <v>136</v>
      </c>
      <c r="K3952" t="s">
        <v>137</v>
      </c>
      <c r="L3952" t="s">
        <v>11243</v>
      </c>
      <c r="M3952" t="s">
        <v>11244</v>
      </c>
      <c r="N3952">
        <v>0.83138888799999999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6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1.4709002830875042</v>
      </c>
      <c r="AC3952">
        <v>0</v>
      </c>
      <c r="AD3952">
        <v>0</v>
      </c>
      <c r="AE3952">
        <v>1.4709002830875042</v>
      </c>
    </row>
    <row r="3953" spans="1:31" x14ac:dyDescent="0.25">
      <c r="A3953">
        <v>1904407</v>
      </c>
      <c r="B3953">
        <v>1</v>
      </c>
      <c r="C3953" t="s">
        <v>80</v>
      </c>
      <c r="D3953" t="s">
        <v>108</v>
      </c>
      <c r="E3953" t="s">
        <v>131</v>
      </c>
      <c r="F3953" t="s">
        <v>11245</v>
      </c>
      <c r="G3953" t="s">
        <v>133</v>
      </c>
      <c r="H3953" t="s">
        <v>134</v>
      </c>
      <c r="I3953" t="s">
        <v>135</v>
      </c>
      <c r="J3953" t="s">
        <v>136</v>
      </c>
      <c r="K3953" t="s">
        <v>137</v>
      </c>
      <c r="L3953" t="s">
        <v>11246</v>
      </c>
      <c r="M3953" t="s">
        <v>11247</v>
      </c>
      <c r="N3953">
        <v>4.477222222</v>
      </c>
      <c r="O3953">
        <v>0</v>
      </c>
      <c r="P3953">
        <v>14</v>
      </c>
      <c r="Q3953">
        <v>0</v>
      </c>
      <c r="R3953">
        <v>4</v>
      </c>
      <c r="S3953">
        <v>0</v>
      </c>
      <c r="T3953">
        <v>2</v>
      </c>
      <c r="U3953">
        <v>0</v>
      </c>
      <c r="V3953">
        <v>0</v>
      </c>
      <c r="W3953">
        <v>0</v>
      </c>
      <c r="X3953">
        <v>9.4047296171726877</v>
      </c>
      <c r="Y3953">
        <v>0</v>
      </c>
      <c r="Z3953">
        <v>9.227927943331558</v>
      </c>
      <c r="AA3953">
        <v>0</v>
      </c>
      <c r="AB3953">
        <v>3.3326861021400918</v>
      </c>
      <c r="AC3953">
        <v>0</v>
      </c>
      <c r="AD3953">
        <v>0</v>
      </c>
      <c r="AE3953">
        <v>21.965343662644337</v>
      </c>
    </row>
    <row r="3954" spans="1:31" x14ac:dyDescent="0.25">
      <c r="A3954">
        <v>1903929</v>
      </c>
      <c r="B3954">
        <v>1</v>
      </c>
      <c r="C3954" t="s">
        <v>80</v>
      </c>
      <c r="D3954" t="s">
        <v>90</v>
      </c>
      <c r="E3954" t="s">
        <v>131</v>
      </c>
      <c r="F3954" t="s">
        <v>8782</v>
      </c>
      <c r="G3954" t="s">
        <v>133</v>
      </c>
      <c r="H3954" t="s">
        <v>134</v>
      </c>
      <c r="I3954" t="s">
        <v>135</v>
      </c>
      <c r="J3954" t="s">
        <v>136</v>
      </c>
      <c r="K3954" t="s">
        <v>137</v>
      </c>
      <c r="L3954" t="s">
        <v>11248</v>
      </c>
      <c r="M3954" t="s">
        <v>11249</v>
      </c>
      <c r="N3954">
        <v>0.97472222200000003</v>
      </c>
      <c r="O3954">
        <v>0</v>
      </c>
      <c r="P3954">
        <v>127</v>
      </c>
      <c r="Q3954">
        <v>0</v>
      </c>
      <c r="R3954">
        <v>0</v>
      </c>
      <c r="S3954">
        <v>0</v>
      </c>
      <c r="T3954">
        <v>68</v>
      </c>
      <c r="U3954">
        <v>0</v>
      </c>
      <c r="V3954">
        <v>0</v>
      </c>
      <c r="W3954">
        <v>0</v>
      </c>
      <c r="X3954">
        <v>38.503007438352434</v>
      </c>
      <c r="Y3954">
        <v>0</v>
      </c>
      <c r="Z3954">
        <v>0</v>
      </c>
      <c r="AA3954">
        <v>0</v>
      </c>
      <c r="AB3954">
        <v>110.75282426247171</v>
      </c>
      <c r="AC3954">
        <v>0</v>
      </c>
      <c r="AD3954">
        <v>0</v>
      </c>
      <c r="AE3954">
        <v>149.25583170082413</v>
      </c>
    </row>
    <row r="3955" spans="1:31" x14ac:dyDescent="0.25">
      <c r="A3955">
        <v>1904401</v>
      </c>
      <c r="B3955">
        <v>1</v>
      </c>
      <c r="C3955" t="s">
        <v>80</v>
      </c>
      <c r="D3955" t="s">
        <v>103</v>
      </c>
      <c r="E3955" t="s">
        <v>131</v>
      </c>
      <c r="F3955" t="s">
        <v>11250</v>
      </c>
      <c r="G3955" t="s">
        <v>133</v>
      </c>
      <c r="H3955" t="s">
        <v>134</v>
      </c>
      <c r="I3955" t="s">
        <v>135</v>
      </c>
      <c r="J3955" t="s">
        <v>136</v>
      </c>
      <c r="K3955" t="s">
        <v>137</v>
      </c>
      <c r="L3955" t="s">
        <v>11251</v>
      </c>
      <c r="M3955" t="s">
        <v>11252</v>
      </c>
      <c r="N3955">
        <v>1.1983333329999999</v>
      </c>
      <c r="O3955">
        <v>0</v>
      </c>
      <c r="P3955">
        <v>76</v>
      </c>
      <c r="Q3955">
        <v>0</v>
      </c>
      <c r="R3955">
        <v>0</v>
      </c>
      <c r="S3955">
        <v>0</v>
      </c>
      <c r="T3955">
        <v>6</v>
      </c>
      <c r="U3955">
        <v>0</v>
      </c>
      <c r="V3955">
        <v>0</v>
      </c>
      <c r="W3955">
        <v>0</v>
      </c>
      <c r="X3955">
        <v>32.453899614732542</v>
      </c>
      <c r="Y3955">
        <v>0</v>
      </c>
      <c r="Z3955">
        <v>0</v>
      </c>
      <c r="AA3955">
        <v>0</v>
      </c>
      <c r="AB3955">
        <v>5.1046208153358803</v>
      </c>
      <c r="AC3955">
        <v>0</v>
      </c>
      <c r="AD3955">
        <v>0</v>
      </c>
      <c r="AE3955">
        <v>37.55852043006842</v>
      </c>
    </row>
    <row r="3956" spans="1:31" x14ac:dyDescent="0.25">
      <c r="A3956">
        <v>1903860</v>
      </c>
      <c r="B3956">
        <v>1</v>
      </c>
      <c r="C3956" t="s">
        <v>80</v>
      </c>
      <c r="D3956" t="s">
        <v>90</v>
      </c>
      <c r="E3956" t="s">
        <v>149</v>
      </c>
      <c r="F3956" t="s">
        <v>9112</v>
      </c>
      <c r="G3956" t="s">
        <v>133</v>
      </c>
      <c r="H3956" t="s">
        <v>134</v>
      </c>
      <c r="I3956" t="s">
        <v>135</v>
      </c>
      <c r="J3956" t="s">
        <v>136</v>
      </c>
      <c r="K3956" t="s">
        <v>137</v>
      </c>
      <c r="L3956" t="s">
        <v>11253</v>
      </c>
      <c r="M3956" t="s">
        <v>11254</v>
      </c>
      <c r="N3956">
        <v>1.396666666</v>
      </c>
      <c r="O3956">
        <v>0</v>
      </c>
      <c r="P3956">
        <v>918</v>
      </c>
      <c r="Q3956">
        <v>0</v>
      </c>
      <c r="R3956">
        <v>0</v>
      </c>
      <c r="S3956">
        <v>0</v>
      </c>
      <c r="T3956">
        <v>113</v>
      </c>
      <c r="U3956">
        <v>0</v>
      </c>
      <c r="V3956">
        <v>1</v>
      </c>
      <c r="W3956">
        <v>0</v>
      </c>
      <c r="X3956">
        <v>377.56772704168611</v>
      </c>
      <c r="Y3956">
        <v>0</v>
      </c>
      <c r="Z3956">
        <v>0</v>
      </c>
      <c r="AA3956">
        <v>0</v>
      </c>
      <c r="AB3956">
        <v>105.51279221941263</v>
      </c>
      <c r="AC3956">
        <v>0</v>
      </c>
      <c r="AD3956">
        <v>64.614053745911718</v>
      </c>
      <c r="AE3956">
        <v>547.69457300701049</v>
      </c>
    </row>
    <row r="3957" spans="1:31" x14ac:dyDescent="0.25">
      <c r="A3957">
        <v>1904258</v>
      </c>
      <c r="B3957">
        <v>1</v>
      </c>
      <c r="C3957" t="s">
        <v>80</v>
      </c>
      <c r="D3957" t="s">
        <v>92</v>
      </c>
      <c r="E3957" t="s">
        <v>140</v>
      </c>
      <c r="F3957" t="s">
        <v>11255</v>
      </c>
      <c r="G3957" t="s">
        <v>217</v>
      </c>
      <c r="H3957" t="s">
        <v>134</v>
      </c>
      <c r="I3957" t="s">
        <v>135</v>
      </c>
      <c r="J3957" t="s">
        <v>136</v>
      </c>
      <c r="K3957" t="s">
        <v>137</v>
      </c>
      <c r="L3957" t="s">
        <v>11256</v>
      </c>
      <c r="M3957" t="s">
        <v>11257</v>
      </c>
      <c r="N3957">
        <v>3.5019444439999998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1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</row>
    <row r="3958" spans="1:31" x14ac:dyDescent="0.25">
      <c r="A3958">
        <v>1904115</v>
      </c>
      <c r="B3958">
        <v>1</v>
      </c>
      <c r="C3958" t="s">
        <v>80</v>
      </c>
      <c r="D3958" t="s">
        <v>93</v>
      </c>
      <c r="E3958" t="s">
        <v>154</v>
      </c>
      <c r="F3958" t="s">
        <v>11258</v>
      </c>
      <c r="G3958" t="s">
        <v>156</v>
      </c>
      <c r="H3958" t="s">
        <v>157</v>
      </c>
      <c r="I3958" t="s">
        <v>135</v>
      </c>
      <c r="J3958" t="s">
        <v>136</v>
      </c>
      <c r="K3958" t="s">
        <v>137</v>
      </c>
      <c r="L3958" t="s">
        <v>11259</v>
      </c>
      <c r="M3958" t="s">
        <v>11260</v>
      </c>
      <c r="N3958">
        <v>0.68777777699999998</v>
      </c>
      <c r="O3958">
        <v>0</v>
      </c>
      <c r="P3958">
        <v>1598</v>
      </c>
      <c r="Q3958">
        <v>35</v>
      </c>
      <c r="R3958">
        <v>152</v>
      </c>
      <c r="S3958">
        <v>11</v>
      </c>
      <c r="T3958">
        <v>214</v>
      </c>
      <c r="U3958">
        <v>1</v>
      </c>
      <c r="V3958">
        <v>1</v>
      </c>
      <c r="W3958">
        <v>0</v>
      </c>
      <c r="X3958">
        <v>297.62153089493404</v>
      </c>
      <c r="Y3958">
        <v>176.53954488457535</v>
      </c>
      <c r="Z3958">
        <v>356.13334001493877</v>
      </c>
      <c r="AA3958">
        <v>62.75472379183006</v>
      </c>
      <c r="AB3958">
        <v>229.41212672504346</v>
      </c>
      <c r="AC3958">
        <v>220.14879560721334</v>
      </c>
      <c r="AD3958">
        <v>11.406253216609976</v>
      </c>
      <c r="AE3958">
        <v>1354.0163151351449</v>
      </c>
    </row>
    <row r="3959" spans="1:31" x14ac:dyDescent="0.25">
      <c r="A3959">
        <v>1903880</v>
      </c>
      <c r="B3959">
        <v>1</v>
      </c>
      <c r="C3959" t="s">
        <v>81</v>
      </c>
      <c r="D3959" t="s">
        <v>120</v>
      </c>
      <c r="E3959" t="s">
        <v>154</v>
      </c>
      <c r="F3959" t="s">
        <v>11261</v>
      </c>
      <c r="G3959" t="s">
        <v>287</v>
      </c>
      <c r="H3959" t="s">
        <v>157</v>
      </c>
      <c r="I3959" t="s">
        <v>135</v>
      </c>
      <c r="J3959" t="s">
        <v>136</v>
      </c>
      <c r="K3959" t="s">
        <v>203</v>
      </c>
      <c r="L3959" t="s">
        <v>11262</v>
      </c>
      <c r="M3959" t="s">
        <v>11263</v>
      </c>
      <c r="N3959">
        <v>0.64555555499999995</v>
      </c>
      <c r="O3959">
        <v>1</v>
      </c>
      <c r="P3959">
        <v>294</v>
      </c>
      <c r="Q3959">
        <v>73</v>
      </c>
      <c r="R3959">
        <v>3</v>
      </c>
      <c r="S3959">
        <v>15</v>
      </c>
      <c r="T3959">
        <v>34</v>
      </c>
      <c r="U3959">
        <v>2</v>
      </c>
      <c r="V3959">
        <v>0</v>
      </c>
      <c r="W3959">
        <v>7.7693024488453739</v>
      </c>
      <c r="X3959">
        <v>54.377341711672329</v>
      </c>
      <c r="Y3959">
        <v>395.86412875079026</v>
      </c>
      <c r="Z3959">
        <v>3.5674632395644901</v>
      </c>
      <c r="AA3959">
        <v>38.289016839971971</v>
      </c>
      <c r="AB3959">
        <v>8.0249170683148456</v>
      </c>
      <c r="AC3959">
        <v>12.240890337123249</v>
      </c>
      <c r="AD3959">
        <v>0</v>
      </c>
      <c r="AE3959">
        <v>520.13306039628253</v>
      </c>
    </row>
    <row r="3960" spans="1:31" x14ac:dyDescent="0.25">
      <c r="A3960">
        <v>1903866</v>
      </c>
      <c r="B3960">
        <v>1</v>
      </c>
      <c r="C3960" t="s">
        <v>80</v>
      </c>
      <c r="D3960" t="s">
        <v>94</v>
      </c>
      <c r="E3960" t="s">
        <v>140</v>
      </c>
      <c r="F3960" t="s">
        <v>11264</v>
      </c>
      <c r="G3960" t="s">
        <v>362</v>
      </c>
      <c r="H3960" t="s">
        <v>134</v>
      </c>
      <c r="I3960" t="s">
        <v>135</v>
      </c>
      <c r="J3960" t="s">
        <v>136</v>
      </c>
      <c r="K3960" t="s">
        <v>137</v>
      </c>
      <c r="L3960" t="s">
        <v>11265</v>
      </c>
      <c r="M3960" t="s">
        <v>11266</v>
      </c>
      <c r="N3960">
        <v>7.9969444440000004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9.8845718136386679E-2</v>
      </c>
      <c r="AC3960">
        <v>0</v>
      </c>
      <c r="AD3960">
        <v>0</v>
      </c>
      <c r="AE3960">
        <v>9.8845718136386679E-2</v>
      </c>
    </row>
    <row r="3961" spans="1:31" x14ac:dyDescent="0.25">
      <c r="A3961">
        <v>1903923</v>
      </c>
      <c r="B3961">
        <v>1</v>
      </c>
      <c r="C3961" t="s">
        <v>80</v>
      </c>
      <c r="D3961" t="s">
        <v>108</v>
      </c>
      <c r="E3961" t="s">
        <v>131</v>
      </c>
      <c r="F3961" t="s">
        <v>11267</v>
      </c>
      <c r="G3961" t="s">
        <v>483</v>
      </c>
      <c r="H3961" t="s">
        <v>134</v>
      </c>
      <c r="I3961" t="s">
        <v>135</v>
      </c>
      <c r="J3961" t="s">
        <v>136</v>
      </c>
      <c r="K3961" t="s">
        <v>137</v>
      </c>
      <c r="L3961" t="s">
        <v>11268</v>
      </c>
      <c r="M3961" t="s">
        <v>11269</v>
      </c>
      <c r="N3961">
        <v>5.2474999999999996</v>
      </c>
      <c r="O3961">
        <v>0</v>
      </c>
      <c r="P3961">
        <v>10</v>
      </c>
      <c r="Q3961">
        <v>0</v>
      </c>
      <c r="R3961">
        <v>11</v>
      </c>
      <c r="S3961">
        <v>0</v>
      </c>
      <c r="T3961">
        <v>2</v>
      </c>
      <c r="U3961">
        <v>0</v>
      </c>
      <c r="V3961">
        <v>0</v>
      </c>
      <c r="W3961">
        <v>0</v>
      </c>
      <c r="X3961">
        <v>14.315246355259442</v>
      </c>
      <c r="Y3961">
        <v>0</v>
      </c>
      <c r="Z3961">
        <v>34.652124553833623</v>
      </c>
      <c r="AA3961">
        <v>0</v>
      </c>
      <c r="AB3961">
        <v>7.0591458550850996</v>
      </c>
      <c r="AC3961">
        <v>0</v>
      </c>
      <c r="AD3961">
        <v>0</v>
      </c>
      <c r="AE3961">
        <v>56.026516764178162</v>
      </c>
    </row>
    <row r="3962" spans="1:31" x14ac:dyDescent="0.25">
      <c r="A3962">
        <v>1904172</v>
      </c>
      <c r="B3962">
        <v>1</v>
      </c>
      <c r="C3962" t="s">
        <v>80</v>
      </c>
      <c r="D3962" t="s">
        <v>100</v>
      </c>
      <c r="E3962" t="s">
        <v>140</v>
      </c>
      <c r="F3962" t="s">
        <v>11270</v>
      </c>
      <c r="G3962" t="s">
        <v>217</v>
      </c>
      <c r="H3962" t="s">
        <v>134</v>
      </c>
      <c r="I3962" t="s">
        <v>135</v>
      </c>
      <c r="J3962" t="s">
        <v>136</v>
      </c>
      <c r="K3962" t="s">
        <v>137</v>
      </c>
      <c r="L3962" t="s">
        <v>11271</v>
      </c>
      <c r="M3962" t="s">
        <v>11272</v>
      </c>
      <c r="N3962">
        <v>1.3658333330000001</v>
      </c>
      <c r="O3962">
        <v>0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4.4157814496059649</v>
      </c>
      <c r="AA3962">
        <v>0</v>
      </c>
      <c r="AB3962">
        <v>0</v>
      </c>
      <c r="AC3962">
        <v>0</v>
      </c>
      <c r="AD3962">
        <v>0</v>
      </c>
      <c r="AE3962">
        <v>4.4157814496059649</v>
      </c>
    </row>
    <row r="3963" spans="1:31" x14ac:dyDescent="0.25">
      <c r="A3963">
        <v>1904072</v>
      </c>
      <c r="B3963">
        <v>1</v>
      </c>
      <c r="C3963" t="s">
        <v>81</v>
      </c>
      <c r="D3963" t="s">
        <v>128</v>
      </c>
      <c r="E3963" t="s">
        <v>131</v>
      </c>
      <c r="F3963" t="s">
        <v>3270</v>
      </c>
      <c r="G3963" t="s">
        <v>133</v>
      </c>
      <c r="H3963" t="s">
        <v>134</v>
      </c>
      <c r="I3963" t="s">
        <v>135</v>
      </c>
      <c r="J3963" t="s">
        <v>136</v>
      </c>
      <c r="K3963" t="s">
        <v>137</v>
      </c>
      <c r="L3963" t="s">
        <v>11273</v>
      </c>
      <c r="M3963" t="s">
        <v>11274</v>
      </c>
      <c r="N3963">
        <v>1.2961111110000001</v>
      </c>
      <c r="O3963">
        <v>0</v>
      </c>
      <c r="P3963">
        <v>213</v>
      </c>
      <c r="Q3963">
        <v>0</v>
      </c>
      <c r="R3963">
        <v>0</v>
      </c>
      <c r="S3963">
        <v>0</v>
      </c>
      <c r="T3963">
        <v>15</v>
      </c>
      <c r="U3963">
        <v>0</v>
      </c>
      <c r="V3963">
        <v>0</v>
      </c>
      <c r="W3963">
        <v>0</v>
      </c>
      <c r="X3963">
        <v>64.969325335116977</v>
      </c>
      <c r="Y3963">
        <v>0</v>
      </c>
      <c r="Z3963">
        <v>0</v>
      </c>
      <c r="AA3963">
        <v>0</v>
      </c>
      <c r="AB3963">
        <v>15.830936800229528</v>
      </c>
      <c r="AC3963">
        <v>0</v>
      </c>
      <c r="AD3963">
        <v>0</v>
      </c>
      <c r="AE3963">
        <v>80.8002621353465</v>
      </c>
    </row>
    <row r="3964" spans="1:31" x14ac:dyDescent="0.25">
      <c r="A3964">
        <v>1904364</v>
      </c>
      <c r="B3964">
        <v>1</v>
      </c>
      <c r="C3964" t="s">
        <v>80</v>
      </c>
      <c r="D3964" t="s">
        <v>103</v>
      </c>
      <c r="E3964" t="s">
        <v>149</v>
      </c>
      <c r="F3964" t="s">
        <v>11275</v>
      </c>
      <c r="G3964" t="s">
        <v>151</v>
      </c>
      <c r="H3964" t="s">
        <v>134</v>
      </c>
      <c r="I3964" t="s">
        <v>135</v>
      </c>
      <c r="J3964" t="s">
        <v>136</v>
      </c>
      <c r="K3964" t="s">
        <v>137</v>
      </c>
      <c r="L3964" t="s">
        <v>11276</v>
      </c>
      <c r="M3964" t="s">
        <v>11277</v>
      </c>
      <c r="N3964">
        <v>1.2052777770000001</v>
      </c>
      <c r="O3964">
        <v>0</v>
      </c>
      <c r="P3964">
        <v>2</v>
      </c>
      <c r="Q3964">
        <v>0</v>
      </c>
      <c r="R3964">
        <v>29</v>
      </c>
      <c r="S3964">
        <v>0</v>
      </c>
      <c r="T3964">
        <v>12</v>
      </c>
      <c r="U3964">
        <v>0</v>
      </c>
      <c r="V3964">
        <v>0</v>
      </c>
      <c r="W3964">
        <v>0</v>
      </c>
      <c r="X3964">
        <v>2.0672299282859887</v>
      </c>
      <c r="Y3964">
        <v>0</v>
      </c>
      <c r="Z3964">
        <v>27.165279674650641</v>
      </c>
      <c r="AA3964">
        <v>0</v>
      </c>
      <c r="AB3964">
        <v>8.7274705216771586</v>
      </c>
      <c r="AC3964">
        <v>0</v>
      </c>
      <c r="AD3964">
        <v>0</v>
      </c>
      <c r="AE3964">
        <v>37.959980124613793</v>
      </c>
    </row>
    <row r="3965" spans="1:31" x14ac:dyDescent="0.25">
      <c r="A3965">
        <v>1903966</v>
      </c>
      <c r="B3965">
        <v>1</v>
      </c>
      <c r="C3965" t="s">
        <v>80</v>
      </c>
      <c r="D3965" t="s">
        <v>95</v>
      </c>
      <c r="E3965" t="s">
        <v>190</v>
      </c>
      <c r="F3965" t="s">
        <v>11278</v>
      </c>
      <c r="G3965" t="s">
        <v>156</v>
      </c>
      <c r="H3965" t="s">
        <v>157</v>
      </c>
      <c r="I3965" t="s">
        <v>135</v>
      </c>
      <c r="J3965" t="s">
        <v>136</v>
      </c>
      <c r="K3965" t="s">
        <v>137</v>
      </c>
      <c r="L3965" t="s">
        <v>11279</v>
      </c>
      <c r="M3965" t="s">
        <v>11280</v>
      </c>
      <c r="N3965">
        <v>0.42611111099999999</v>
      </c>
      <c r="O3965">
        <v>0</v>
      </c>
      <c r="P3965">
        <v>625</v>
      </c>
      <c r="Q3965">
        <v>0</v>
      </c>
      <c r="R3965">
        <v>10</v>
      </c>
      <c r="S3965">
        <v>4</v>
      </c>
      <c r="T3965">
        <v>29</v>
      </c>
      <c r="U3965">
        <v>1</v>
      </c>
      <c r="V3965">
        <v>0</v>
      </c>
      <c r="W3965">
        <v>0</v>
      </c>
      <c r="X3965">
        <v>62.999588834324676</v>
      </c>
      <c r="Y3965">
        <v>0</v>
      </c>
      <c r="Z3965">
        <v>3.4017381746464008</v>
      </c>
      <c r="AA3965">
        <v>23.630494788430838</v>
      </c>
      <c r="AB3965">
        <v>6.4310082996124009</v>
      </c>
      <c r="AC3965">
        <v>15.375380295041028</v>
      </c>
      <c r="AD3965">
        <v>0</v>
      </c>
      <c r="AE3965">
        <v>111.83821039205534</v>
      </c>
    </row>
    <row r="3966" spans="1:31" x14ac:dyDescent="0.25">
      <c r="A3966">
        <v>1903803</v>
      </c>
      <c r="B3966">
        <v>1</v>
      </c>
      <c r="C3966" t="s">
        <v>81</v>
      </c>
      <c r="D3966" t="s">
        <v>128</v>
      </c>
      <c r="E3966" t="s">
        <v>220</v>
      </c>
      <c r="F3966" t="s">
        <v>11281</v>
      </c>
      <c r="G3966" t="s">
        <v>156</v>
      </c>
      <c r="H3966" t="s">
        <v>157</v>
      </c>
      <c r="I3966" t="s">
        <v>135</v>
      </c>
      <c r="J3966" t="s">
        <v>136</v>
      </c>
      <c r="K3966" t="s">
        <v>137</v>
      </c>
      <c r="L3966" t="s">
        <v>11282</v>
      </c>
      <c r="M3966" t="s">
        <v>11283</v>
      </c>
      <c r="N3966">
        <v>7.5555554999999996E-2</v>
      </c>
      <c r="O3966">
        <v>6</v>
      </c>
      <c r="P3966">
        <v>1247</v>
      </c>
      <c r="Q3966">
        <v>21</v>
      </c>
      <c r="R3966">
        <v>16</v>
      </c>
      <c r="S3966">
        <v>11</v>
      </c>
      <c r="T3966">
        <v>89</v>
      </c>
      <c r="U3966">
        <v>0</v>
      </c>
      <c r="V3966">
        <v>0</v>
      </c>
      <c r="W3966">
        <v>0.32592468346165338</v>
      </c>
      <c r="X3966">
        <v>12.32079702921223</v>
      </c>
      <c r="Y3966">
        <v>18.463127688898439</v>
      </c>
      <c r="Z3966">
        <v>1.0968873319109067</v>
      </c>
      <c r="AA3966">
        <v>4.7522864619150491</v>
      </c>
      <c r="AB3966">
        <v>1.5178584673901778</v>
      </c>
      <c r="AC3966">
        <v>0</v>
      </c>
      <c r="AD3966">
        <v>0</v>
      </c>
      <c r="AE3966">
        <v>38.476881662788458</v>
      </c>
    </row>
    <row r="3967" spans="1:31" x14ac:dyDescent="0.25">
      <c r="A3967">
        <v>1904321</v>
      </c>
      <c r="B3967">
        <v>1</v>
      </c>
      <c r="C3967" t="s">
        <v>81</v>
      </c>
      <c r="D3967" t="s">
        <v>127</v>
      </c>
      <c r="E3967" t="s">
        <v>149</v>
      </c>
      <c r="F3967" t="s">
        <v>11284</v>
      </c>
      <c r="G3967" t="s">
        <v>151</v>
      </c>
      <c r="H3967" t="s">
        <v>134</v>
      </c>
      <c r="I3967" t="s">
        <v>135</v>
      </c>
      <c r="J3967" t="s">
        <v>136</v>
      </c>
      <c r="K3967" t="s">
        <v>137</v>
      </c>
      <c r="L3967" t="s">
        <v>11285</v>
      </c>
      <c r="M3967" t="s">
        <v>11286</v>
      </c>
      <c r="N3967">
        <v>0.873611111</v>
      </c>
      <c r="O3967">
        <v>0</v>
      </c>
      <c r="P3967">
        <v>185</v>
      </c>
      <c r="Q3967">
        <v>0</v>
      </c>
      <c r="R3967">
        <v>0</v>
      </c>
      <c r="S3967">
        <v>0</v>
      </c>
      <c r="T3967">
        <v>31</v>
      </c>
      <c r="U3967">
        <v>0</v>
      </c>
      <c r="V3967">
        <v>0</v>
      </c>
      <c r="W3967">
        <v>0</v>
      </c>
      <c r="X3967">
        <v>55.340926595009741</v>
      </c>
      <c r="Y3967">
        <v>0</v>
      </c>
      <c r="Z3967">
        <v>0</v>
      </c>
      <c r="AA3967">
        <v>0</v>
      </c>
      <c r="AB3967">
        <v>14.110802404289418</v>
      </c>
      <c r="AC3967">
        <v>0</v>
      </c>
      <c r="AD3967">
        <v>0</v>
      </c>
      <c r="AE3967">
        <v>69.451728999299164</v>
      </c>
    </row>
    <row r="3968" spans="1:31" x14ac:dyDescent="0.25">
      <c r="A3968">
        <v>1904012</v>
      </c>
      <c r="B3968">
        <v>1</v>
      </c>
      <c r="C3968" t="s">
        <v>80</v>
      </c>
      <c r="D3968" t="s">
        <v>107</v>
      </c>
      <c r="E3968" t="s">
        <v>190</v>
      </c>
      <c r="F3968" t="s">
        <v>11287</v>
      </c>
      <c r="G3968" t="s">
        <v>156</v>
      </c>
      <c r="H3968" t="s">
        <v>157</v>
      </c>
      <c r="I3968" t="s">
        <v>135</v>
      </c>
      <c r="J3968" t="s">
        <v>136</v>
      </c>
      <c r="K3968" t="s">
        <v>137</v>
      </c>
      <c r="L3968" t="s">
        <v>11288</v>
      </c>
      <c r="M3968" t="s">
        <v>11289</v>
      </c>
      <c r="N3968">
        <v>1.853888888</v>
      </c>
      <c r="O3968">
        <v>0</v>
      </c>
      <c r="P3968">
        <v>269</v>
      </c>
      <c r="Q3968">
        <v>0</v>
      </c>
      <c r="R3968">
        <v>0</v>
      </c>
      <c r="S3968">
        <v>0</v>
      </c>
      <c r="T3968">
        <v>14</v>
      </c>
      <c r="U3968">
        <v>0</v>
      </c>
      <c r="V3968">
        <v>0</v>
      </c>
      <c r="W3968">
        <v>0</v>
      </c>
      <c r="X3968">
        <v>162.05443835354276</v>
      </c>
      <c r="Y3968">
        <v>0</v>
      </c>
      <c r="Z3968">
        <v>0</v>
      </c>
      <c r="AA3968">
        <v>0</v>
      </c>
      <c r="AB3968">
        <v>33.55899860311473</v>
      </c>
      <c r="AC3968">
        <v>0</v>
      </c>
      <c r="AD3968">
        <v>0</v>
      </c>
      <c r="AE3968">
        <v>195.61343695665749</v>
      </c>
    </row>
    <row r="3969" spans="1:31" x14ac:dyDescent="0.25">
      <c r="A3969">
        <v>1903843</v>
      </c>
      <c r="B3969">
        <v>1</v>
      </c>
      <c r="C3969" t="s">
        <v>81</v>
      </c>
      <c r="D3969" t="s">
        <v>112</v>
      </c>
      <c r="E3969" t="s">
        <v>154</v>
      </c>
      <c r="F3969" t="s">
        <v>2246</v>
      </c>
      <c r="G3969" t="s">
        <v>156</v>
      </c>
      <c r="H3969" t="s">
        <v>157</v>
      </c>
      <c r="I3969" t="s">
        <v>135</v>
      </c>
      <c r="J3969" t="s">
        <v>136</v>
      </c>
      <c r="K3969" t="s">
        <v>137</v>
      </c>
      <c r="L3969" t="s">
        <v>11290</v>
      </c>
      <c r="M3969" t="s">
        <v>11291</v>
      </c>
      <c r="N3969">
        <v>0.253611111</v>
      </c>
      <c r="O3969">
        <v>0</v>
      </c>
      <c r="P3969">
        <v>828</v>
      </c>
      <c r="Q3969">
        <v>2</v>
      </c>
      <c r="R3969">
        <v>57</v>
      </c>
      <c r="S3969">
        <v>4</v>
      </c>
      <c r="T3969">
        <v>28</v>
      </c>
      <c r="U3969">
        <v>0</v>
      </c>
      <c r="V3969">
        <v>0</v>
      </c>
      <c r="W3969">
        <v>0</v>
      </c>
      <c r="X3969">
        <v>17.442167949792385</v>
      </c>
      <c r="Y3969">
        <v>1.2257796250189081</v>
      </c>
      <c r="Z3969">
        <v>3.9977737737110348</v>
      </c>
      <c r="AA3969">
        <v>2.3404198227193245</v>
      </c>
      <c r="AB3969">
        <v>1.6374574118215104</v>
      </c>
      <c r="AC3969">
        <v>0</v>
      </c>
      <c r="AD3969">
        <v>0</v>
      </c>
      <c r="AE3969">
        <v>26.643598583063163</v>
      </c>
    </row>
    <row r="3970" spans="1:31" x14ac:dyDescent="0.25">
      <c r="A3970">
        <v>1903949</v>
      </c>
      <c r="B3970">
        <v>1</v>
      </c>
      <c r="C3970" t="s">
        <v>80</v>
      </c>
      <c r="D3970" t="s">
        <v>97</v>
      </c>
      <c r="E3970" t="s">
        <v>131</v>
      </c>
      <c r="F3970" t="s">
        <v>11292</v>
      </c>
      <c r="G3970" t="s">
        <v>439</v>
      </c>
      <c r="H3970" t="s">
        <v>134</v>
      </c>
      <c r="I3970" t="s">
        <v>135</v>
      </c>
      <c r="J3970" t="s">
        <v>136</v>
      </c>
      <c r="K3970" t="s">
        <v>137</v>
      </c>
      <c r="L3970" t="s">
        <v>11293</v>
      </c>
      <c r="M3970" t="s">
        <v>11294</v>
      </c>
      <c r="N3970">
        <v>2.4838888880000001</v>
      </c>
      <c r="O3970">
        <v>0</v>
      </c>
      <c r="P3970">
        <v>24</v>
      </c>
      <c r="Q3970">
        <v>0</v>
      </c>
      <c r="R3970">
        <v>9</v>
      </c>
      <c r="S3970">
        <v>0</v>
      </c>
      <c r="T3970">
        <v>2</v>
      </c>
      <c r="U3970">
        <v>0</v>
      </c>
      <c r="V3970">
        <v>0</v>
      </c>
      <c r="W3970">
        <v>0</v>
      </c>
      <c r="X3970">
        <v>42.91943952942831</v>
      </c>
      <c r="Y3970">
        <v>0</v>
      </c>
      <c r="Z3970">
        <v>5.9889540867238393</v>
      </c>
      <c r="AA3970">
        <v>0</v>
      </c>
      <c r="AB3970">
        <v>5.882729247456683</v>
      </c>
      <c r="AC3970">
        <v>0</v>
      </c>
      <c r="AD3970">
        <v>0</v>
      </c>
      <c r="AE3970">
        <v>54.791122863608827</v>
      </c>
    </row>
    <row r="3971" spans="1:31" x14ac:dyDescent="0.25">
      <c r="A3971">
        <v>1904344</v>
      </c>
      <c r="B3971">
        <v>1</v>
      </c>
      <c r="C3971" t="s">
        <v>81</v>
      </c>
      <c r="D3971" t="s">
        <v>118</v>
      </c>
      <c r="E3971" t="s">
        <v>190</v>
      </c>
      <c r="F3971" t="s">
        <v>11295</v>
      </c>
      <c r="G3971" t="s">
        <v>156</v>
      </c>
      <c r="H3971" t="s">
        <v>157</v>
      </c>
      <c r="I3971" t="s">
        <v>135</v>
      </c>
      <c r="J3971" t="s">
        <v>136</v>
      </c>
      <c r="K3971" t="s">
        <v>137</v>
      </c>
      <c r="L3971" t="s">
        <v>11296</v>
      </c>
      <c r="M3971" t="s">
        <v>11297</v>
      </c>
      <c r="N3971">
        <v>0.62083333299999999</v>
      </c>
      <c r="O3971">
        <v>0</v>
      </c>
      <c r="P3971">
        <v>3396</v>
      </c>
      <c r="Q3971">
        <v>1</v>
      </c>
      <c r="R3971">
        <v>32</v>
      </c>
      <c r="S3971">
        <v>44</v>
      </c>
      <c r="T3971">
        <v>165</v>
      </c>
      <c r="U3971">
        <v>1</v>
      </c>
      <c r="V3971">
        <v>0</v>
      </c>
      <c r="W3971">
        <v>0</v>
      </c>
      <c r="X3971">
        <v>651.34434240445194</v>
      </c>
      <c r="Y3971">
        <v>0</v>
      </c>
      <c r="Z3971">
        <v>35.5653728314647</v>
      </c>
      <c r="AA3971">
        <v>205.3272181721309</v>
      </c>
      <c r="AB3971">
        <v>134.25227365448484</v>
      </c>
      <c r="AC3971">
        <v>51.508589917785002</v>
      </c>
      <c r="AD3971">
        <v>0</v>
      </c>
      <c r="AE3971">
        <v>1077.9977969803174</v>
      </c>
    </row>
    <row r="3972" spans="1:31" x14ac:dyDescent="0.25">
      <c r="A3972">
        <v>1903840</v>
      </c>
      <c r="B3972">
        <v>1</v>
      </c>
      <c r="C3972" t="s">
        <v>81</v>
      </c>
      <c r="D3972" t="s">
        <v>128</v>
      </c>
      <c r="E3972" t="s">
        <v>190</v>
      </c>
      <c r="F3972" t="s">
        <v>11298</v>
      </c>
      <c r="G3972" t="s">
        <v>156</v>
      </c>
      <c r="H3972" t="s">
        <v>157</v>
      </c>
      <c r="I3972" t="s">
        <v>222</v>
      </c>
      <c r="J3972" t="s">
        <v>136</v>
      </c>
      <c r="K3972" t="s">
        <v>137</v>
      </c>
      <c r="L3972" t="s">
        <v>11299</v>
      </c>
      <c r="M3972" t="s">
        <v>11300</v>
      </c>
      <c r="N3972">
        <v>5.5555550000000002E-3</v>
      </c>
      <c r="O3972">
        <v>0</v>
      </c>
      <c r="P3972">
        <v>150</v>
      </c>
      <c r="Q3972">
        <v>3</v>
      </c>
      <c r="R3972">
        <v>5</v>
      </c>
      <c r="S3972">
        <v>2</v>
      </c>
      <c r="T3972">
        <v>12</v>
      </c>
      <c r="U3972">
        <v>0</v>
      </c>
      <c r="V3972">
        <v>0</v>
      </c>
      <c r="W3972">
        <v>0</v>
      </c>
      <c r="X3972">
        <v>7.772798765735002E-2</v>
      </c>
      <c r="Y3972">
        <v>8.6208560008949997E-2</v>
      </c>
      <c r="Z3972">
        <v>3.1126279075050008E-2</v>
      </c>
      <c r="AA3972">
        <v>2.1142116332666669E-3</v>
      </c>
      <c r="AB3972">
        <v>5.1739470269855557E-2</v>
      </c>
      <c r="AC3972">
        <v>0</v>
      </c>
      <c r="AD3972">
        <v>0</v>
      </c>
      <c r="AE3972">
        <v>0.24891650864447223</v>
      </c>
    </row>
    <row r="3973" spans="1:31" x14ac:dyDescent="0.25">
      <c r="A3973">
        <v>1903906</v>
      </c>
      <c r="B3973">
        <v>1</v>
      </c>
      <c r="C3973" t="s">
        <v>80</v>
      </c>
      <c r="D3973" t="s">
        <v>102</v>
      </c>
      <c r="E3973" t="s">
        <v>140</v>
      </c>
      <c r="F3973" t="s">
        <v>11301</v>
      </c>
      <c r="G3973" t="s">
        <v>217</v>
      </c>
      <c r="H3973" t="s">
        <v>134</v>
      </c>
      <c r="I3973" t="s">
        <v>135</v>
      </c>
      <c r="J3973" t="s">
        <v>136</v>
      </c>
      <c r="K3973" t="s">
        <v>137</v>
      </c>
      <c r="L3973" t="s">
        <v>11302</v>
      </c>
      <c r="M3973" t="s">
        <v>11303</v>
      </c>
      <c r="N3973">
        <v>2.5394444439999999</v>
      </c>
      <c r="O3973">
        <v>0</v>
      </c>
      <c r="P3973">
        <v>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0.48059134447672336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0.48059134447672336</v>
      </c>
    </row>
    <row r="3974" spans="1:31" x14ac:dyDescent="0.25">
      <c r="A3974">
        <v>1904404</v>
      </c>
      <c r="B3974">
        <v>1</v>
      </c>
      <c r="C3974" t="s">
        <v>80</v>
      </c>
      <c r="D3974" t="s">
        <v>96</v>
      </c>
      <c r="E3974" t="s">
        <v>140</v>
      </c>
      <c r="F3974" t="s">
        <v>11304</v>
      </c>
      <c r="G3974" t="s">
        <v>342</v>
      </c>
      <c r="H3974" t="s">
        <v>134</v>
      </c>
      <c r="I3974" t="s">
        <v>135</v>
      </c>
      <c r="J3974" t="s">
        <v>136</v>
      </c>
      <c r="K3974" t="s">
        <v>137</v>
      </c>
      <c r="L3974" t="s">
        <v>11305</v>
      </c>
      <c r="M3974" t="s">
        <v>11306</v>
      </c>
      <c r="N3974">
        <v>3.685277777</v>
      </c>
      <c r="O3974">
        <v>0</v>
      </c>
      <c r="P3974">
        <v>1</v>
      </c>
      <c r="Q3974">
        <v>0</v>
      </c>
      <c r="R3974">
        <v>0</v>
      </c>
      <c r="S3974">
        <v>0</v>
      </c>
      <c r="T3974">
        <v>2</v>
      </c>
      <c r="U3974">
        <v>0</v>
      </c>
      <c r="V3974">
        <v>0</v>
      </c>
      <c r="W3974">
        <v>0</v>
      </c>
      <c r="X3974">
        <v>6.4085656328468882E-2</v>
      </c>
      <c r="Y3974">
        <v>0</v>
      </c>
      <c r="Z3974">
        <v>0</v>
      </c>
      <c r="AA3974">
        <v>0</v>
      </c>
      <c r="AB3974">
        <v>5.1853559483130676</v>
      </c>
      <c r="AC3974">
        <v>0</v>
      </c>
      <c r="AD3974">
        <v>0</v>
      </c>
      <c r="AE3974">
        <v>5.2494416046415369</v>
      </c>
    </row>
    <row r="3975" spans="1:31" x14ac:dyDescent="0.25">
      <c r="A3975">
        <v>1903883</v>
      </c>
      <c r="B3975">
        <v>1</v>
      </c>
      <c r="C3975" t="s">
        <v>81</v>
      </c>
      <c r="D3975" t="s">
        <v>122</v>
      </c>
      <c r="E3975" t="s">
        <v>154</v>
      </c>
      <c r="F3975" t="s">
        <v>2052</v>
      </c>
      <c r="G3975" t="s">
        <v>156</v>
      </c>
      <c r="H3975" t="s">
        <v>157</v>
      </c>
      <c r="I3975" t="s">
        <v>135</v>
      </c>
      <c r="J3975" t="s">
        <v>136</v>
      </c>
      <c r="K3975" t="s">
        <v>137</v>
      </c>
      <c r="L3975" t="s">
        <v>11307</v>
      </c>
      <c r="M3975" t="s">
        <v>11308</v>
      </c>
      <c r="N3975">
        <v>0.93944444400000005</v>
      </c>
      <c r="O3975">
        <v>0</v>
      </c>
      <c r="P3975">
        <v>4380</v>
      </c>
      <c r="Q3975">
        <v>0</v>
      </c>
      <c r="R3975">
        <v>37</v>
      </c>
      <c r="S3975">
        <v>1</v>
      </c>
      <c r="T3975">
        <v>175</v>
      </c>
      <c r="U3975">
        <v>0</v>
      </c>
      <c r="V3975">
        <v>0</v>
      </c>
      <c r="W3975">
        <v>0</v>
      </c>
      <c r="X3975">
        <v>758.02457343523974</v>
      </c>
      <c r="Y3975">
        <v>0</v>
      </c>
      <c r="Z3975">
        <v>12.11797971287424</v>
      </c>
      <c r="AA3975">
        <v>7.7551207343863036</v>
      </c>
      <c r="AB3975">
        <v>100.89401451742626</v>
      </c>
      <c r="AC3975">
        <v>0</v>
      </c>
      <c r="AD3975">
        <v>0</v>
      </c>
      <c r="AE3975">
        <v>878.79168839992656</v>
      </c>
    </row>
    <row r="3976" spans="1:31" x14ac:dyDescent="0.25">
      <c r="A3976">
        <v>1903926</v>
      </c>
      <c r="B3976">
        <v>1</v>
      </c>
      <c r="C3976" t="s">
        <v>80</v>
      </c>
      <c r="D3976" t="s">
        <v>94</v>
      </c>
      <c r="E3976" t="s">
        <v>190</v>
      </c>
      <c r="F3976" t="s">
        <v>11309</v>
      </c>
      <c r="G3976" t="s">
        <v>156</v>
      </c>
      <c r="H3976" t="s">
        <v>157</v>
      </c>
      <c r="I3976" t="s">
        <v>135</v>
      </c>
      <c r="J3976" t="s">
        <v>136</v>
      </c>
      <c r="K3976" t="s">
        <v>137</v>
      </c>
      <c r="L3976" t="s">
        <v>11310</v>
      </c>
      <c r="M3976" t="s">
        <v>11311</v>
      </c>
      <c r="N3976">
        <v>0.50555555500000005</v>
      </c>
      <c r="O3976">
        <v>0</v>
      </c>
      <c r="P3976">
        <v>258</v>
      </c>
      <c r="Q3976">
        <v>0</v>
      </c>
      <c r="R3976">
        <v>1</v>
      </c>
      <c r="S3976">
        <v>4</v>
      </c>
      <c r="T3976">
        <v>10</v>
      </c>
      <c r="U3976">
        <v>1</v>
      </c>
      <c r="V3976">
        <v>0</v>
      </c>
      <c r="W3976">
        <v>0</v>
      </c>
      <c r="X3976">
        <v>14.676331315841651</v>
      </c>
      <c r="Y3976">
        <v>0</v>
      </c>
      <c r="Z3976">
        <v>2.4117449458324445</v>
      </c>
      <c r="AA3976">
        <v>26.269331964002404</v>
      </c>
      <c r="AB3976">
        <v>0.81682644402500559</v>
      </c>
      <c r="AC3976">
        <v>24.76410429163883</v>
      </c>
      <c r="AD3976">
        <v>0</v>
      </c>
      <c r="AE3976">
        <v>68.938338961340335</v>
      </c>
    </row>
    <row r="3977" spans="1:31" x14ac:dyDescent="0.25">
      <c r="A3977">
        <v>1903820</v>
      </c>
      <c r="B3977">
        <v>1</v>
      </c>
      <c r="C3977" t="s">
        <v>80</v>
      </c>
      <c r="D3977" t="s">
        <v>100</v>
      </c>
      <c r="E3977" t="s">
        <v>220</v>
      </c>
      <c r="F3977" t="s">
        <v>11312</v>
      </c>
      <c r="G3977" t="s">
        <v>156</v>
      </c>
      <c r="H3977" t="s">
        <v>157</v>
      </c>
      <c r="I3977" t="s">
        <v>135</v>
      </c>
      <c r="J3977" t="s">
        <v>136</v>
      </c>
      <c r="K3977" t="s">
        <v>137</v>
      </c>
      <c r="L3977" t="s">
        <v>11313</v>
      </c>
      <c r="M3977" t="s">
        <v>11314</v>
      </c>
      <c r="N3977">
        <v>2.9602777769999999</v>
      </c>
      <c r="O3977">
        <v>1</v>
      </c>
      <c r="P3977">
        <v>13</v>
      </c>
      <c r="Q3977">
        <v>3</v>
      </c>
      <c r="R3977">
        <v>29</v>
      </c>
      <c r="S3977">
        <v>11</v>
      </c>
      <c r="T3977">
        <v>6</v>
      </c>
      <c r="U3977">
        <v>1</v>
      </c>
      <c r="V3977">
        <v>0</v>
      </c>
      <c r="W3977">
        <v>1.7675105454353419</v>
      </c>
      <c r="X3977">
        <v>22.803194063781568</v>
      </c>
      <c r="Y3977">
        <v>25.274408153430308</v>
      </c>
      <c r="Z3977">
        <v>262.18895593867836</v>
      </c>
      <c r="AA3977">
        <v>140.02130745205167</v>
      </c>
      <c r="AB3977">
        <v>5.2489230728582177</v>
      </c>
      <c r="AC3977">
        <v>34.487997483333629</v>
      </c>
      <c r="AD3977">
        <v>0</v>
      </c>
      <c r="AE3977">
        <v>491.79229670956903</v>
      </c>
    </row>
    <row r="3978" spans="1:31" x14ac:dyDescent="0.25">
      <c r="A3978">
        <v>1903963</v>
      </c>
      <c r="B3978">
        <v>1</v>
      </c>
      <c r="C3978" t="s">
        <v>80</v>
      </c>
      <c r="D3978" t="s">
        <v>102</v>
      </c>
      <c r="E3978" t="s">
        <v>149</v>
      </c>
      <c r="F3978" t="s">
        <v>11315</v>
      </c>
      <c r="G3978" t="s">
        <v>133</v>
      </c>
      <c r="H3978" t="s">
        <v>134</v>
      </c>
      <c r="I3978" t="s">
        <v>135</v>
      </c>
      <c r="J3978" t="s">
        <v>136</v>
      </c>
      <c r="K3978" t="s">
        <v>137</v>
      </c>
      <c r="L3978" t="s">
        <v>11316</v>
      </c>
      <c r="M3978" t="s">
        <v>11317</v>
      </c>
      <c r="N3978">
        <v>5.15</v>
      </c>
      <c r="O3978">
        <v>0</v>
      </c>
      <c r="P3978">
        <v>0</v>
      </c>
      <c r="Q3978">
        <v>9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114.75227485347871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114.75227485347871</v>
      </c>
    </row>
    <row r="3979" spans="1:31" x14ac:dyDescent="0.25">
      <c r="A3979">
        <v>1904261</v>
      </c>
      <c r="B3979">
        <v>1</v>
      </c>
      <c r="C3979" t="s">
        <v>80</v>
      </c>
      <c r="D3979" t="s">
        <v>84</v>
      </c>
      <c r="E3979" t="s">
        <v>140</v>
      </c>
      <c r="F3979" t="s">
        <v>11318</v>
      </c>
      <c r="G3979" t="s">
        <v>362</v>
      </c>
      <c r="H3979" t="s">
        <v>134</v>
      </c>
      <c r="I3979" t="s">
        <v>135</v>
      </c>
      <c r="J3979" t="s">
        <v>3</v>
      </c>
      <c r="K3979" t="s">
        <v>137</v>
      </c>
      <c r="L3979" t="s">
        <v>11319</v>
      </c>
      <c r="M3979" t="s">
        <v>11320</v>
      </c>
      <c r="N3979">
        <v>1.9436111110000001</v>
      </c>
      <c r="O3979">
        <v>0</v>
      </c>
      <c r="P3979">
        <v>2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0.69537858217400006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0.69537858217400006</v>
      </c>
    </row>
    <row r="3980" spans="1:31" x14ac:dyDescent="0.25">
      <c r="A3980">
        <v>1904361</v>
      </c>
      <c r="B3980">
        <v>1</v>
      </c>
      <c r="C3980" t="s">
        <v>80</v>
      </c>
      <c r="D3980" t="s">
        <v>96</v>
      </c>
      <c r="E3980" t="s">
        <v>140</v>
      </c>
      <c r="F3980" t="s">
        <v>11321</v>
      </c>
      <c r="G3980" t="s">
        <v>146</v>
      </c>
      <c r="H3980" t="s">
        <v>134</v>
      </c>
      <c r="I3980" t="s">
        <v>135</v>
      </c>
      <c r="J3980" t="s">
        <v>136</v>
      </c>
      <c r="K3980" t="s">
        <v>137</v>
      </c>
      <c r="L3980" t="s">
        <v>11322</v>
      </c>
      <c r="M3980" t="s">
        <v>11323</v>
      </c>
      <c r="N3980">
        <v>2.1208333330000002</v>
      </c>
      <c r="O3980">
        <v>0</v>
      </c>
      <c r="P3980">
        <v>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1.2484545195834249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1.2484545195834249</v>
      </c>
    </row>
    <row r="3981" spans="1:31" x14ac:dyDescent="0.25">
      <c r="A3981">
        <v>1903969</v>
      </c>
      <c r="B3981">
        <v>1</v>
      </c>
      <c r="C3981" t="s">
        <v>81</v>
      </c>
      <c r="D3981" t="s">
        <v>113</v>
      </c>
      <c r="E3981" t="s">
        <v>131</v>
      </c>
      <c r="F3981" t="s">
        <v>11324</v>
      </c>
      <c r="G3981" t="s">
        <v>1162</v>
      </c>
      <c r="H3981" t="s">
        <v>134</v>
      </c>
      <c r="I3981" t="s">
        <v>135</v>
      </c>
      <c r="J3981" t="s">
        <v>136</v>
      </c>
      <c r="K3981" t="s">
        <v>137</v>
      </c>
      <c r="L3981" t="s">
        <v>11325</v>
      </c>
      <c r="M3981" t="s">
        <v>11326</v>
      </c>
      <c r="N3981">
        <v>14.466944443999999</v>
      </c>
      <c r="O3981">
        <v>0</v>
      </c>
      <c r="P3981">
        <v>1</v>
      </c>
      <c r="Q3981">
        <v>0</v>
      </c>
      <c r="R3981">
        <v>2</v>
      </c>
      <c r="S3981">
        <v>0</v>
      </c>
      <c r="T3981">
        <v>3</v>
      </c>
      <c r="U3981">
        <v>0</v>
      </c>
      <c r="V3981">
        <v>0</v>
      </c>
      <c r="W3981">
        <v>0</v>
      </c>
      <c r="X3981">
        <v>6.6933848592763425</v>
      </c>
      <c r="Y3981">
        <v>0</v>
      </c>
      <c r="Z3981">
        <v>134.3449776710768</v>
      </c>
      <c r="AA3981">
        <v>0</v>
      </c>
      <c r="AB3981">
        <v>51.390031541347774</v>
      </c>
      <c r="AC3981">
        <v>0</v>
      </c>
      <c r="AD3981">
        <v>0</v>
      </c>
      <c r="AE3981">
        <v>192.42839407170092</v>
      </c>
    </row>
    <row r="3982" spans="1:31" x14ac:dyDescent="0.25">
      <c r="A3982">
        <v>1904218</v>
      </c>
      <c r="B3982">
        <v>1</v>
      </c>
      <c r="C3982" t="s">
        <v>80</v>
      </c>
      <c r="D3982" t="s">
        <v>106</v>
      </c>
      <c r="E3982" t="s">
        <v>131</v>
      </c>
      <c r="F3982" t="s">
        <v>9920</v>
      </c>
      <c r="G3982" t="s">
        <v>133</v>
      </c>
      <c r="H3982" t="s">
        <v>134</v>
      </c>
      <c r="I3982" t="s">
        <v>135</v>
      </c>
      <c r="J3982" t="s">
        <v>136</v>
      </c>
      <c r="K3982" t="s">
        <v>137</v>
      </c>
      <c r="L3982" t="s">
        <v>11327</v>
      </c>
      <c r="M3982" t="s">
        <v>11328</v>
      </c>
      <c r="N3982">
        <v>1.758611111</v>
      </c>
      <c r="O3982">
        <v>0</v>
      </c>
      <c r="P3982">
        <v>0</v>
      </c>
      <c r="Q3982">
        <v>0</v>
      </c>
      <c r="R3982">
        <v>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32.698014867485391</v>
      </c>
      <c r="AA3982">
        <v>0</v>
      </c>
      <c r="AB3982">
        <v>0</v>
      </c>
      <c r="AC3982">
        <v>0</v>
      </c>
      <c r="AD3982">
        <v>0</v>
      </c>
      <c r="AE3982">
        <v>32.698014867485391</v>
      </c>
    </row>
    <row r="3983" spans="1:31" x14ac:dyDescent="0.25">
      <c r="A3983">
        <v>1904347</v>
      </c>
      <c r="B3983">
        <v>1</v>
      </c>
      <c r="C3983" t="s">
        <v>81</v>
      </c>
      <c r="D3983" t="s">
        <v>128</v>
      </c>
      <c r="E3983" t="s">
        <v>149</v>
      </c>
      <c r="F3983" t="s">
        <v>3184</v>
      </c>
      <c r="G3983" t="s">
        <v>279</v>
      </c>
      <c r="H3983" t="s">
        <v>134</v>
      </c>
      <c r="I3983" t="s">
        <v>135</v>
      </c>
      <c r="J3983" t="s">
        <v>136</v>
      </c>
      <c r="K3983" t="s">
        <v>137</v>
      </c>
      <c r="L3983" t="s">
        <v>11329</v>
      </c>
      <c r="M3983" t="s">
        <v>11330</v>
      </c>
      <c r="N3983">
        <v>2.86</v>
      </c>
      <c r="O3983">
        <v>0</v>
      </c>
      <c r="P3983">
        <v>407</v>
      </c>
      <c r="Q3983">
        <v>0</v>
      </c>
      <c r="R3983">
        <v>1</v>
      </c>
      <c r="S3983">
        <v>0</v>
      </c>
      <c r="T3983">
        <v>31</v>
      </c>
      <c r="U3983">
        <v>0</v>
      </c>
      <c r="V3983">
        <v>0</v>
      </c>
      <c r="W3983">
        <v>0</v>
      </c>
      <c r="X3983">
        <v>300.70586734036334</v>
      </c>
      <c r="Y3983">
        <v>0</v>
      </c>
      <c r="Z3983">
        <v>1.354861836865378</v>
      </c>
      <c r="AA3983">
        <v>0</v>
      </c>
      <c r="AB3983">
        <v>59.251348977370007</v>
      </c>
      <c r="AC3983">
        <v>0</v>
      </c>
      <c r="AD3983">
        <v>0</v>
      </c>
      <c r="AE3983">
        <v>361.31207815459874</v>
      </c>
    </row>
    <row r="3984" spans="1:31" x14ac:dyDescent="0.25">
      <c r="A3984">
        <v>1904015</v>
      </c>
      <c r="B3984">
        <v>1</v>
      </c>
      <c r="C3984" t="s">
        <v>80</v>
      </c>
      <c r="D3984" t="s">
        <v>96</v>
      </c>
      <c r="E3984" t="s">
        <v>140</v>
      </c>
      <c r="F3984" t="s">
        <v>11331</v>
      </c>
      <c r="G3984" t="s">
        <v>217</v>
      </c>
      <c r="H3984" t="s">
        <v>134</v>
      </c>
      <c r="I3984" t="s">
        <v>135</v>
      </c>
      <c r="J3984" t="s">
        <v>136</v>
      </c>
      <c r="K3984" t="s">
        <v>137</v>
      </c>
      <c r="L3984" t="s">
        <v>11332</v>
      </c>
      <c r="M3984" t="s">
        <v>11333</v>
      </c>
      <c r="N3984">
        <v>8.0569444440000009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</row>
    <row r="3985" spans="1:31" x14ac:dyDescent="0.25">
      <c r="A3985">
        <v>1904038</v>
      </c>
      <c r="B3985">
        <v>1</v>
      </c>
      <c r="C3985" t="s">
        <v>80</v>
      </c>
      <c r="D3985" t="s">
        <v>97</v>
      </c>
      <c r="E3985" t="s">
        <v>154</v>
      </c>
      <c r="F3985" t="s">
        <v>11334</v>
      </c>
      <c r="G3985" t="s">
        <v>156</v>
      </c>
      <c r="H3985" t="s">
        <v>157</v>
      </c>
      <c r="I3985" t="s">
        <v>135</v>
      </c>
      <c r="J3985" t="s">
        <v>136</v>
      </c>
      <c r="K3985" t="s">
        <v>137</v>
      </c>
      <c r="L3985" t="s">
        <v>11335</v>
      </c>
      <c r="M3985" t="s">
        <v>11336</v>
      </c>
      <c r="N3985">
        <v>0.57972222200000001</v>
      </c>
      <c r="O3985">
        <v>2</v>
      </c>
      <c r="P3985">
        <v>11660</v>
      </c>
      <c r="Q3985">
        <v>3</v>
      </c>
      <c r="R3985">
        <v>449</v>
      </c>
      <c r="S3985">
        <v>31</v>
      </c>
      <c r="T3985">
        <v>876</v>
      </c>
      <c r="U3985">
        <v>2</v>
      </c>
      <c r="V3985">
        <v>4</v>
      </c>
      <c r="W3985">
        <v>7.2872608222100883</v>
      </c>
      <c r="X3985">
        <v>2250.8144926843379</v>
      </c>
      <c r="Y3985">
        <v>3.0951012405444676</v>
      </c>
      <c r="Z3985">
        <v>173.17140927612064</v>
      </c>
      <c r="AA3985">
        <v>577.89870217063481</v>
      </c>
      <c r="AB3985">
        <v>1175.5123114458452</v>
      </c>
      <c r="AC3985">
        <v>245.25909795439816</v>
      </c>
      <c r="AD3985">
        <v>7.6527091525252402</v>
      </c>
      <c r="AE3985">
        <v>4440.6910847466161</v>
      </c>
    </row>
    <row r="3986" spans="1:31" x14ac:dyDescent="0.25">
      <c r="A3986">
        <v>1904184</v>
      </c>
      <c r="B3986">
        <v>1</v>
      </c>
      <c r="C3986" t="s">
        <v>80</v>
      </c>
      <c r="D3986" t="s">
        <v>109</v>
      </c>
      <c r="E3986" t="s">
        <v>131</v>
      </c>
      <c r="F3986" t="s">
        <v>11337</v>
      </c>
      <c r="G3986" t="s">
        <v>133</v>
      </c>
      <c r="H3986" t="s">
        <v>134</v>
      </c>
      <c r="I3986" t="s">
        <v>135</v>
      </c>
      <c r="J3986" t="s">
        <v>136</v>
      </c>
      <c r="K3986" t="s">
        <v>137</v>
      </c>
      <c r="L3986" t="s">
        <v>11338</v>
      </c>
      <c r="M3986" t="s">
        <v>11339</v>
      </c>
      <c r="N3986">
        <v>5.3849999999999998</v>
      </c>
      <c r="O3986">
        <v>0</v>
      </c>
      <c r="P3986">
        <v>10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12.212501981247174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12.212501981247174</v>
      </c>
    </row>
    <row r="3987" spans="1:31" x14ac:dyDescent="0.25">
      <c r="A3987">
        <v>1904201</v>
      </c>
      <c r="B3987">
        <v>1</v>
      </c>
      <c r="C3987" t="s">
        <v>81</v>
      </c>
      <c r="D3987" t="s">
        <v>118</v>
      </c>
      <c r="E3987" t="s">
        <v>190</v>
      </c>
      <c r="F3987" t="s">
        <v>11340</v>
      </c>
      <c r="G3987" t="s">
        <v>1261</v>
      </c>
      <c r="H3987" t="s">
        <v>157</v>
      </c>
      <c r="I3987" t="s">
        <v>135</v>
      </c>
      <c r="J3987" t="s">
        <v>136</v>
      </c>
      <c r="K3987" t="s">
        <v>137</v>
      </c>
      <c r="L3987" t="s">
        <v>11341</v>
      </c>
      <c r="M3987" t="s">
        <v>11342</v>
      </c>
      <c r="N3987">
        <v>2.6997222220000001</v>
      </c>
      <c r="O3987">
        <v>0</v>
      </c>
      <c r="P3987">
        <v>3043</v>
      </c>
      <c r="Q3987">
        <v>0</v>
      </c>
      <c r="R3987">
        <v>0</v>
      </c>
      <c r="S3987">
        <v>0</v>
      </c>
      <c r="T3987">
        <v>72</v>
      </c>
      <c r="U3987">
        <v>0</v>
      </c>
      <c r="V3987">
        <v>0</v>
      </c>
      <c r="W3987">
        <v>0</v>
      </c>
      <c r="X3987">
        <v>2330.9039926765959</v>
      </c>
      <c r="Y3987">
        <v>0</v>
      </c>
      <c r="Z3987">
        <v>0</v>
      </c>
      <c r="AA3987">
        <v>0</v>
      </c>
      <c r="AB3987">
        <v>182.6319136605288</v>
      </c>
      <c r="AC3987">
        <v>0</v>
      </c>
      <c r="AD3987">
        <v>0</v>
      </c>
      <c r="AE3987">
        <v>2513.5359063371247</v>
      </c>
    </row>
    <row r="3988" spans="1:31" x14ac:dyDescent="0.25">
      <c r="A3988">
        <v>1904207</v>
      </c>
      <c r="B3988">
        <v>1</v>
      </c>
      <c r="C3988" t="s">
        <v>81</v>
      </c>
      <c r="D3988" t="s">
        <v>116</v>
      </c>
      <c r="E3988" t="s">
        <v>140</v>
      </c>
      <c r="F3988" t="s">
        <v>11343</v>
      </c>
      <c r="G3988" t="s">
        <v>217</v>
      </c>
      <c r="H3988" t="s">
        <v>134</v>
      </c>
      <c r="I3988" t="s">
        <v>135</v>
      </c>
      <c r="J3988" t="s">
        <v>136</v>
      </c>
      <c r="K3988" t="s">
        <v>137</v>
      </c>
      <c r="L3988" t="s">
        <v>11344</v>
      </c>
      <c r="M3988" t="s">
        <v>11345</v>
      </c>
      <c r="N3988">
        <v>1.920555555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1.2926247407262936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1.2926247407262936</v>
      </c>
    </row>
    <row r="3989" spans="1:31" x14ac:dyDescent="0.25">
      <c r="A3989">
        <v>1903998</v>
      </c>
      <c r="B3989">
        <v>1</v>
      </c>
      <c r="C3989" t="s">
        <v>80</v>
      </c>
      <c r="D3989" t="s">
        <v>85</v>
      </c>
      <c r="E3989" t="s">
        <v>160</v>
      </c>
      <c r="F3989" t="s">
        <v>5072</v>
      </c>
      <c r="G3989" t="s">
        <v>1162</v>
      </c>
      <c r="H3989" t="s">
        <v>134</v>
      </c>
      <c r="I3989" t="s">
        <v>135</v>
      </c>
      <c r="J3989" t="s">
        <v>136</v>
      </c>
      <c r="K3989" t="s">
        <v>137</v>
      </c>
      <c r="L3989" t="s">
        <v>11346</v>
      </c>
      <c r="M3989" t="s">
        <v>11347</v>
      </c>
      <c r="N3989">
        <v>14.0875</v>
      </c>
      <c r="O3989">
        <v>0</v>
      </c>
      <c r="P3989">
        <v>75</v>
      </c>
      <c r="Q3989">
        <v>0</v>
      </c>
      <c r="R3989">
        <v>0</v>
      </c>
      <c r="S3989">
        <v>0</v>
      </c>
      <c r="T3989">
        <v>41</v>
      </c>
      <c r="U3989">
        <v>0</v>
      </c>
      <c r="V3989">
        <v>0</v>
      </c>
      <c r="W3989">
        <v>0</v>
      </c>
      <c r="X3989">
        <v>426.9905505997483</v>
      </c>
      <c r="Y3989">
        <v>0</v>
      </c>
      <c r="Z3989">
        <v>0</v>
      </c>
      <c r="AA3989">
        <v>0</v>
      </c>
      <c r="AB3989">
        <v>1285.4092915521519</v>
      </c>
      <c r="AC3989">
        <v>0</v>
      </c>
      <c r="AD3989">
        <v>0</v>
      </c>
      <c r="AE3989">
        <v>1712.3998421519002</v>
      </c>
    </row>
    <row r="3990" spans="1:31" x14ac:dyDescent="0.25">
      <c r="A3990">
        <v>1903806</v>
      </c>
      <c r="B3990">
        <v>1</v>
      </c>
      <c r="C3990" t="s">
        <v>80</v>
      </c>
      <c r="D3990" t="s">
        <v>105</v>
      </c>
      <c r="E3990" t="s">
        <v>131</v>
      </c>
      <c r="F3990" t="s">
        <v>10694</v>
      </c>
      <c r="G3990" t="s">
        <v>133</v>
      </c>
      <c r="H3990" t="s">
        <v>134</v>
      </c>
      <c r="I3990" t="s">
        <v>135</v>
      </c>
      <c r="J3990" t="s">
        <v>136</v>
      </c>
      <c r="K3990" t="s">
        <v>137</v>
      </c>
      <c r="L3990" t="s">
        <v>11348</v>
      </c>
      <c r="M3990" t="s">
        <v>11349</v>
      </c>
      <c r="N3990">
        <v>0.77805555500000001</v>
      </c>
      <c r="O3990">
        <v>0</v>
      </c>
      <c r="P3990">
        <v>73</v>
      </c>
      <c r="Q3990">
        <v>0</v>
      </c>
      <c r="R3990">
        <v>0</v>
      </c>
      <c r="S3990">
        <v>0</v>
      </c>
      <c r="T3990">
        <v>4</v>
      </c>
      <c r="U3990">
        <v>0</v>
      </c>
      <c r="V3990">
        <v>0</v>
      </c>
      <c r="W3990">
        <v>0</v>
      </c>
      <c r="X3990">
        <v>12.295880432691982</v>
      </c>
      <c r="Y3990">
        <v>0</v>
      </c>
      <c r="Z3990">
        <v>0</v>
      </c>
      <c r="AA3990">
        <v>0</v>
      </c>
      <c r="AB3990">
        <v>0.49066584355512888</v>
      </c>
      <c r="AC3990">
        <v>0</v>
      </c>
      <c r="AD3990">
        <v>0</v>
      </c>
      <c r="AE3990">
        <v>12.786546276247112</v>
      </c>
    </row>
    <row r="3991" spans="1:31" x14ac:dyDescent="0.25">
      <c r="A3991">
        <v>1904138</v>
      </c>
      <c r="B3991">
        <v>1</v>
      </c>
      <c r="C3991" t="s">
        <v>80</v>
      </c>
      <c r="D3991" t="s">
        <v>106</v>
      </c>
      <c r="E3991" t="s">
        <v>131</v>
      </c>
      <c r="F3991" t="s">
        <v>11350</v>
      </c>
      <c r="G3991" t="s">
        <v>133</v>
      </c>
      <c r="H3991" t="s">
        <v>134</v>
      </c>
      <c r="I3991" t="s">
        <v>135</v>
      </c>
      <c r="J3991" t="s">
        <v>136</v>
      </c>
      <c r="K3991" t="s">
        <v>137</v>
      </c>
      <c r="L3991" t="s">
        <v>11351</v>
      </c>
      <c r="M3991" t="s">
        <v>11352</v>
      </c>
      <c r="N3991">
        <v>1.9502777769999999</v>
      </c>
      <c r="O3991">
        <v>0</v>
      </c>
      <c r="P3991">
        <v>11</v>
      </c>
      <c r="Q3991">
        <v>0</v>
      </c>
      <c r="R3991">
        <v>0</v>
      </c>
      <c r="S3991">
        <v>0</v>
      </c>
      <c r="T3991">
        <v>2</v>
      </c>
      <c r="U3991">
        <v>0</v>
      </c>
      <c r="V3991">
        <v>0</v>
      </c>
      <c r="W3991">
        <v>0</v>
      </c>
      <c r="X3991">
        <v>4.4949534406656904</v>
      </c>
      <c r="Y3991">
        <v>0</v>
      </c>
      <c r="Z3991">
        <v>0</v>
      </c>
      <c r="AA3991">
        <v>0</v>
      </c>
      <c r="AB3991">
        <v>7.897603411537415</v>
      </c>
      <c r="AC3991">
        <v>0</v>
      </c>
      <c r="AD3991">
        <v>0</v>
      </c>
      <c r="AE3991">
        <v>12.392556852203105</v>
      </c>
    </row>
    <row r="3992" spans="1:31" x14ac:dyDescent="0.25">
      <c r="A3992">
        <v>1903952</v>
      </c>
      <c r="B3992">
        <v>1</v>
      </c>
      <c r="C3992" t="s">
        <v>80</v>
      </c>
      <c r="D3992" t="s">
        <v>103</v>
      </c>
      <c r="E3992" t="s">
        <v>190</v>
      </c>
      <c r="F3992" t="s">
        <v>11353</v>
      </c>
      <c r="G3992" t="s">
        <v>804</v>
      </c>
      <c r="H3992" t="s">
        <v>157</v>
      </c>
      <c r="I3992" t="s">
        <v>135</v>
      </c>
      <c r="J3992" t="s">
        <v>136</v>
      </c>
      <c r="K3992" t="s">
        <v>137</v>
      </c>
      <c r="L3992" t="s">
        <v>11354</v>
      </c>
      <c r="M3992" t="s">
        <v>11355</v>
      </c>
      <c r="N3992">
        <v>2.7050000000000001</v>
      </c>
      <c r="O3992">
        <v>0</v>
      </c>
      <c r="P3992">
        <v>0</v>
      </c>
      <c r="Q3992">
        <v>0</v>
      </c>
      <c r="R3992">
        <v>15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175.80873841627502</v>
      </c>
      <c r="AA3992">
        <v>0</v>
      </c>
      <c r="AB3992">
        <v>5.1485832413512007</v>
      </c>
      <c r="AC3992">
        <v>0</v>
      </c>
      <c r="AD3992">
        <v>0</v>
      </c>
      <c r="AE3992">
        <v>180.95732165762621</v>
      </c>
    </row>
    <row r="3993" spans="1:31" x14ac:dyDescent="0.25">
      <c r="A3993">
        <v>1904284</v>
      </c>
      <c r="B3993">
        <v>1</v>
      </c>
      <c r="C3993" t="s">
        <v>81</v>
      </c>
      <c r="D3993" t="s">
        <v>126</v>
      </c>
      <c r="E3993" t="s">
        <v>140</v>
      </c>
      <c r="F3993" t="s">
        <v>11356</v>
      </c>
      <c r="G3993" t="s">
        <v>217</v>
      </c>
      <c r="H3993" t="s">
        <v>134</v>
      </c>
      <c r="I3993" t="s">
        <v>135</v>
      </c>
      <c r="J3993" t="s">
        <v>136</v>
      </c>
      <c r="K3993" t="s">
        <v>137</v>
      </c>
      <c r="L3993" t="s">
        <v>11357</v>
      </c>
      <c r="M3993" t="s">
        <v>11358</v>
      </c>
      <c r="N3993">
        <v>1.6058333330000001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0.10827436277604752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0.10827436277604752</v>
      </c>
    </row>
    <row r="3994" spans="1:31" x14ac:dyDescent="0.25">
      <c r="A3994">
        <v>1903852</v>
      </c>
      <c r="B3994">
        <v>1</v>
      </c>
      <c r="C3994" t="s">
        <v>80</v>
      </c>
      <c r="D3994" t="s">
        <v>99</v>
      </c>
      <c r="E3994" t="s">
        <v>190</v>
      </c>
      <c r="F3994" t="s">
        <v>11359</v>
      </c>
      <c r="G3994" t="s">
        <v>241</v>
      </c>
      <c r="H3994" t="s">
        <v>157</v>
      </c>
      <c r="I3994" t="s">
        <v>135</v>
      </c>
      <c r="J3994" t="s">
        <v>136</v>
      </c>
      <c r="K3994" t="s">
        <v>137</v>
      </c>
      <c r="L3994" t="s">
        <v>11360</v>
      </c>
      <c r="M3994" t="s">
        <v>11361</v>
      </c>
      <c r="N3994">
        <v>3.6355555549999998</v>
      </c>
      <c r="O3994">
        <v>0</v>
      </c>
      <c r="P3994">
        <v>205</v>
      </c>
      <c r="Q3994">
        <v>0</v>
      </c>
      <c r="R3994">
        <v>2</v>
      </c>
      <c r="S3994">
        <v>0</v>
      </c>
      <c r="T3994">
        <v>22</v>
      </c>
      <c r="U3994">
        <v>0</v>
      </c>
      <c r="V3994">
        <v>0</v>
      </c>
      <c r="W3994">
        <v>0</v>
      </c>
      <c r="X3994">
        <v>185.53748371705879</v>
      </c>
      <c r="Y3994">
        <v>0</v>
      </c>
      <c r="Z3994">
        <v>2.972977989857867</v>
      </c>
      <c r="AA3994">
        <v>0</v>
      </c>
      <c r="AB3994">
        <v>77.306949387591459</v>
      </c>
      <c r="AC3994">
        <v>0</v>
      </c>
      <c r="AD3994">
        <v>0</v>
      </c>
      <c r="AE3994">
        <v>265.81741109450809</v>
      </c>
    </row>
    <row r="3995" spans="1:31" x14ac:dyDescent="0.25">
      <c r="A3995">
        <v>1903846</v>
      </c>
      <c r="B3995">
        <v>1</v>
      </c>
      <c r="C3995" t="s">
        <v>81</v>
      </c>
      <c r="D3995" t="s">
        <v>112</v>
      </c>
      <c r="E3995" t="s">
        <v>154</v>
      </c>
      <c r="F3995" t="s">
        <v>1120</v>
      </c>
      <c r="G3995" t="s">
        <v>156</v>
      </c>
      <c r="H3995" t="s">
        <v>157</v>
      </c>
      <c r="I3995" t="s">
        <v>222</v>
      </c>
      <c r="J3995" t="s">
        <v>136</v>
      </c>
      <c r="K3995" t="s">
        <v>137</v>
      </c>
      <c r="L3995" t="s">
        <v>11362</v>
      </c>
      <c r="M3995" t="s">
        <v>11363</v>
      </c>
      <c r="N3995">
        <v>4.3888888000000001E-2</v>
      </c>
      <c r="O3995">
        <v>0</v>
      </c>
      <c r="P3995">
        <v>1048</v>
      </c>
      <c r="Q3995">
        <v>5</v>
      </c>
      <c r="R3995">
        <v>28</v>
      </c>
      <c r="S3995">
        <v>6</v>
      </c>
      <c r="T3995">
        <v>49</v>
      </c>
      <c r="U3995">
        <v>0</v>
      </c>
      <c r="V3995">
        <v>0</v>
      </c>
      <c r="W3995">
        <v>0</v>
      </c>
      <c r="X3995">
        <v>3.5436602410161666</v>
      </c>
      <c r="Y3995">
        <v>0.94369006180470949</v>
      </c>
      <c r="Z3995">
        <v>0.30481136314019225</v>
      </c>
      <c r="AA3995">
        <v>0.61848635580321221</v>
      </c>
      <c r="AB3995">
        <v>0.61193397120590443</v>
      </c>
      <c r="AC3995">
        <v>0</v>
      </c>
      <c r="AD3995">
        <v>0</v>
      </c>
      <c r="AE3995">
        <v>6.0225819929701858</v>
      </c>
    </row>
    <row r="3996" spans="1:31" x14ac:dyDescent="0.25">
      <c r="A3996">
        <v>1904387</v>
      </c>
      <c r="B3996">
        <v>1</v>
      </c>
      <c r="C3996" t="s">
        <v>80</v>
      </c>
      <c r="D3996" t="s">
        <v>96</v>
      </c>
      <c r="E3996" t="s">
        <v>160</v>
      </c>
      <c r="F3996" t="s">
        <v>11364</v>
      </c>
      <c r="G3996" t="s">
        <v>133</v>
      </c>
      <c r="H3996" t="s">
        <v>134</v>
      </c>
      <c r="I3996" t="s">
        <v>135</v>
      </c>
      <c r="J3996" t="s">
        <v>136</v>
      </c>
      <c r="K3996" t="s">
        <v>137</v>
      </c>
      <c r="L3996" t="s">
        <v>11365</v>
      </c>
      <c r="M3996" t="s">
        <v>11366</v>
      </c>
      <c r="N3996">
        <v>1.3063888880000001</v>
      </c>
      <c r="O3996">
        <v>0</v>
      </c>
      <c r="P3996">
        <v>43</v>
      </c>
      <c r="Q3996">
        <v>0</v>
      </c>
      <c r="R3996">
        <v>1</v>
      </c>
      <c r="S3996">
        <v>0</v>
      </c>
      <c r="T3996">
        <v>13</v>
      </c>
      <c r="U3996">
        <v>0</v>
      </c>
      <c r="V3996">
        <v>0</v>
      </c>
      <c r="W3996">
        <v>0</v>
      </c>
      <c r="X3996">
        <v>51.468145365084112</v>
      </c>
      <c r="Y3996">
        <v>0</v>
      </c>
      <c r="Z3996">
        <v>1.0283860643229167E-2</v>
      </c>
      <c r="AA3996">
        <v>0</v>
      </c>
      <c r="AB3996">
        <v>31.195877905801058</v>
      </c>
      <c r="AC3996">
        <v>0</v>
      </c>
      <c r="AD3996">
        <v>0</v>
      </c>
      <c r="AE3996">
        <v>82.674307131528394</v>
      </c>
    </row>
    <row r="3997" spans="1:31" x14ac:dyDescent="0.25">
      <c r="A3997">
        <v>1904144</v>
      </c>
      <c r="B3997">
        <v>1</v>
      </c>
      <c r="C3997" t="s">
        <v>80</v>
      </c>
      <c r="D3997" t="s">
        <v>96</v>
      </c>
      <c r="E3997" t="s">
        <v>140</v>
      </c>
      <c r="F3997" t="s">
        <v>7796</v>
      </c>
      <c r="G3997" t="s">
        <v>146</v>
      </c>
      <c r="H3997" t="s">
        <v>134</v>
      </c>
      <c r="I3997" t="s">
        <v>135</v>
      </c>
      <c r="J3997" t="s">
        <v>136</v>
      </c>
      <c r="K3997" t="s">
        <v>137</v>
      </c>
      <c r="L3997" t="s">
        <v>11367</v>
      </c>
      <c r="M3997" t="s">
        <v>11368</v>
      </c>
      <c r="N3997">
        <v>4.7136111109999996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7.0755642273720838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7.0755642273720838</v>
      </c>
    </row>
    <row r="3998" spans="1:31" x14ac:dyDescent="0.25">
      <c r="A3998">
        <v>1904121</v>
      </c>
      <c r="B3998">
        <v>1</v>
      </c>
      <c r="C3998" t="s">
        <v>81</v>
      </c>
      <c r="D3998" t="s">
        <v>127</v>
      </c>
      <c r="E3998" t="s">
        <v>131</v>
      </c>
      <c r="F3998" t="s">
        <v>797</v>
      </c>
      <c r="G3998" t="s">
        <v>202</v>
      </c>
      <c r="H3998" t="s">
        <v>134</v>
      </c>
      <c r="I3998" t="s">
        <v>135</v>
      </c>
      <c r="J3998" t="s">
        <v>136</v>
      </c>
      <c r="K3998" t="s">
        <v>203</v>
      </c>
      <c r="L3998" t="s">
        <v>11369</v>
      </c>
      <c r="M3998" t="s">
        <v>11370</v>
      </c>
      <c r="N3998">
        <v>3.6383333329999998</v>
      </c>
      <c r="O3998">
        <v>0</v>
      </c>
      <c r="P3998">
        <v>42</v>
      </c>
      <c r="Q3998">
        <v>0</v>
      </c>
      <c r="R3998">
        <v>0</v>
      </c>
      <c r="S3998">
        <v>0</v>
      </c>
      <c r="T3998">
        <v>3</v>
      </c>
      <c r="U3998">
        <v>0</v>
      </c>
      <c r="V3998">
        <v>0</v>
      </c>
      <c r="W3998">
        <v>0</v>
      </c>
      <c r="X3998">
        <v>44.208996395991349</v>
      </c>
      <c r="Y3998">
        <v>0</v>
      </c>
      <c r="Z3998">
        <v>0</v>
      </c>
      <c r="AA3998">
        <v>0</v>
      </c>
      <c r="AB3998">
        <v>6.5883531548069039</v>
      </c>
      <c r="AC3998">
        <v>0</v>
      </c>
      <c r="AD3998">
        <v>0</v>
      </c>
      <c r="AE3998">
        <v>50.797349550798252</v>
      </c>
    </row>
    <row r="3999" spans="1:31" x14ac:dyDescent="0.25">
      <c r="A3999">
        <v>1903978</v>
      </c>
      <c r="B3999">
        <v>1</v>
      </c>
      <c r="C3999" t="s">
        <v>80</v>
      </c>
      <c r="D3999" t="s">
        <v>107</v>
      </c>
      <c r="E3999" t="s">
        <v>140</v>
      </c>
      <c r="F3999" t="s">
        <v>11371</v>
      </c>
      <c r="G3999" t="s">
        <v>342</v>
      </c>
      <c r="H3999" t="s">
        <v>134</v>
      </c>
      <c r="I3999" t="s">
        <v>135</v>
      </c>
      <c r="J3999" t="s">
        <v>136</v>
      </c>
      <c r="K3999" t="s">
        <v>137</v>
      </c>
      <c r="L3999" t="s">
        <v>11372</v>
      </c>
      <c r="M3999" t="s">
        <v>11373</v>
      </c>
      <c r="N3999">
        <v>6.5483333330000004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2.3130320009551832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2.3130320009551832</v>
      </c>
    </row>
    <row r="4000" spans="1:31" x14ac:dyDescent="0.25">
      <c r="A4000">
        <v>1904078</v>
      </c>
      <c r="B4000">
        <v>1</v>
      </c>
      <c r="C4000" t="s">
        <v>81</v>
      </c>
      <c r="D4000" t="s">
        <v>119</v>
      </c>
      <c r="E4000" t="s">
        <v>149</v>
      </c>
      <c r="F4000" t="s">
        <v>3258</v>
      </c>
      <c r="G4000" t="s">
        <v>151</v>
      </c>
      <c r="H4000" t="s">
        <v>134</v>
      </c>
      <c r="I4000" t="s">
        <v>135</v>
      </c>
      <c r="J4000" t="s">
        <v>136</v>
      </c>
      <c r="K4000" t="s">
        <v>137</v>
      </c>
      <c r="L4000" t="s">
        <v>11374</v>
      </c>
      <c r="M4000" t="s">
        <v>11375</v>
      </c>
      <c r="N4000">
        <v>1.726388888</v>
      </c>
      <c r="O4000">
        <v>0</v>
      </c>
      <c r="P4000">
        <v>82</v>
      </c>
      <c r="Q4000">
        <v>0</v>
      </c>
      <c r="R4000">
        <v>8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18.457702662896175</v>
      </c>
      <c r="Y4000">
        <v>0</v>
      </c>
      <c r="Z4000">
        <v>52.249582488268942</v>
      </c>
      <c r="AA4000">
        <v>0</v>
      </c>
      <c r="AB4000">
        <v>0</v>
      </c>
      <c r="AC4000">
        <v>0</v>
      </c>
      <c r="AD4000">
        <v>0</v>
      </c>
      <c r="AE4000">
        <v>70.707285151165109</v>
      </c>
    </row>
    <row r="4001" spans="1:31" x14ac:dyDescent="0.25">
      <c r="A4001">
        <v>1903809</v>
      </c>
      <c r="B4001">
        <v>1</v>
      </c>
      <c r="C4001" t="s">
        <v>80</v>
      </c>
      <c r="D4001" t="s">
        <v>101</v>
      </c>
      <c r="E4001" t="s">
        <v>140</v>
      </c>
      <c r="F4001" t="s">
        <v>11376</v>
      </c>
      <c r="G4001" t="s">
        <v>362</v>
      </c>
      <c r="H4001" t="s">
        <v>134</v>
      </c>
      <c r="I4001" t="s">
        <v>135</v>
      </c>
      <c r="J4001" t="s">
        <v>3</v>
      </c>
      <c r="K4001" t="s">
        <v>137</v>
      </c>
      <c r="L4001" t="s">
        <v>11377</v>
      </c>
      <c r="M4001" t="s">
        <v>11378</v>
      </c>
      <c r="N4001">
        <v>10.743888888000001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1.47540302380272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1.47540302380272</v>
      </c>
    </row>
    <row r="4002" spans="1:31" x14ac:dyDescent="0.25">
      <c r="A4002">
        <v>1904221</v>
      </c>
      <c r="B4002">
        <v>1</v>
      </c>
      <c r="C4002" t="s">
        <v>80</v>
      </c>
      <c r="D4002" t="s">
        <v>105</v>
      </c>
      <c r="E4002" t="s">
        <v>154</v>
      </c>
      <c r="F4002" t="s">
        <v>7246</v>
      </c>
      <c r="G4002" t="s">
        <v>156</v>
      </c>
      <c r="H4002" t="s">
        <v>157</v>
      </c>
      <c r="I4002" t="s">
        <v>135</v>
      </c>
      <c r="J4002" t="s">
        <v>136</v>
      </c>
      <c r="K4002" t="s">
        <v>137</v>
      </c>
      <c r="L4002" t="s">
        <v>11379</v>
      </c>
      <c r="M4002" t="s">
        <v>11380</v>
      </c>
      <c r="N4002">
        <v>0.571111111</v>
      </c>
      <c r="O4002">
        <v>0</v>
      </c>
      <c r="P4002">
        <v>1725</v>
      </c>
      <c r="Q4002">
        <v>0</v>
      </c>
      <c r="R4002">
        <v>7</v>
      </c>
      <c r="S4002">
        <v>8</v>
      </c>
      <c r="T4002">
        <v>85</v>
      </c>
      <c r="U4002">
        <v>6</v>
      </c>
      <c r="V4002">
        <v>4</v>
      </c>
      <c r="W4002">
        <v>0</v>
      </c>
      <c r="X4002">
        <v>292.15122836158105</v>
      </c>
      <c r="Y4002">
        <v>0</v>
      </c>
      <c r="Z4002">
        <v>1.7851057001896269</v>
      </c>
      <c r="AA4002">
        <v>45.099940005018361</v>
      </c>
      <c r="AB4002">
        <v>54.491836447467776</v>
      </c>
      <c r="AC4002">
        <v>167.53661910291765</v>
      </c>
      <c r="AD4002">
        <v>4.5567043586174076</v>
      </c>
      <c r="AE4002">
        <v>565.62143397579177</v>
      </c>
    </row>
    <row r="4003" spans="1:31" x14ac:dyDescent="0.25">
      <c r="A4003">
        <v>1904307</v>
      </c>
      <c r="B4003">
        <v>1</v>
      </c>
      <c r="C4003" t="s">
        <v>80</v>
      </c>
      <c r="D4003" t="s">
        <v>98</v>
      </c>
      <c r="E4003" t="s">
        <v>131</v>
      </c>
      <c r="F4003" t="s">
        <v>11381</v>
      </c>
      <c r="G4003" t="s">
        <v>133</v>
      </c>
      <c r="H4003" t="s">
        <v>134</v>
      </c>
      <c r="I4003" t="s">
        <v>135</v>
      </c>
      <c r="J4003" t="s">
        <v>136</v>
      </c>
      <c r="K4003" t="s">
        <v>137</v>
      </c>
      <c r="L4003" t="s">
        <v>11382</v>
      </c>
      <c r="M4003" t="s">
        <v>11383</v>
      </c>
      <c r="N4003">
        <v>0.60388888799999996</v>
      </c>
      <c r="O4003">
        <v>0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2.2044972892183536</v>
      </c>
      <c r="AA4003">
        <v>0</v>
      </c>
      <c r="AB4003">
        <v>0</v>
      </c>
      <c r="AC4003">
        <v>0</v>
      </c>
      <c r="AD4003">
        <v>0</v>
      </c>
      <c r="AE4003">
        <v>2.2044972892183536</v>
      </c>
    </row>
    <row r="4004" spans="1:31" x14ac:dyDescent="0.25">
      <c r="A4004">
        <v>1903915</v>
      </c>
      <c r="B4004">
        <v>1</v>
      </c>
      <c r="C4004" t="s">
        <v>80</v>
      </c>
      <c r="D4004" t="s">
        <v>92</v>
      </c>
      <c r="E4004" t="s">
        <v>131</v>
      </c>
      <c r="F4004" t="s">
        <v>1361</v>
      </c>
      <c r="G4004" t="s">
        <v>202</v>
      </c>
      <c r="H4004" t="s">
        <v>134</v>
      </c>
      <c r="I4004" t="s">
        <v>135</v>
      </c>
      <c r="J4004" t="s">
        <v>136</v>
      </c>
      <c r="K4004" t="s">
        <v>203</v>
      </c>
      <c r="L4004" t="s">
        <v>11384</v>
      </c>
      <c r="M4004" t="s">
        <v>11385</v>
      </c>
      <c r="N4004">
        <v>7.9798925000000001</v>
      </c>
      <c r="O4004">
        <v>0</v>
      </c>
      <c r="P4004">
        <v>7</v>
      </c>
      <c r="Q4004">
        <v>0</v>
      </c>
      <c r="R4004">
        <v>16</v>
      </c>
      <c r="S4004">
        <v>0</v>
      </c>
      <c r="T4004">
        <v>2</v>
      </c>
      <c r="U4004">
        <v>0</v>
      </c>
      <c r="V4004">
        <v>0</v>
      </c>
      <c r="W4004">
        <v>0</v>
      </c>
      <c r="X4004">
        <v>13.878257869062061</v>
      </c>
      <c r="Y4004">
        <v>0</v>
      </c>
      <c r="Z4004">
        <v>205.05951777904335</v>
      </c>
      <c r="AA4004">
        <v>0</v>
      </c>
      <c r="AB4004">
        <v>50.23494618378038</v>
      </c>
      <c r="AC4004">
        <v>0</v>
      </c>
      <c r="AD4004">
        <v>0</v>
      </c>
      <c r="AE4004">
        <v>269.17272183188578</v>
      </c>
    </row>
    <row r="4005" spans="1:31" x14ac:dyDescent="0.25">
      <c r="A4005">
        <v>1903972</v>
      </c>
      <c r="B4005">
        <v>1</v>
      </c>
      <c r="C4005" t="s">
        <v>80</v>
      </c>
      <c r="D4005" t="s">
        <v>100</v>
      </c>
      <c r="E4005" t="s">
        <v>190</v>
      </c>
      <c r="F4005" t="s">
        <v>11386</v>
      </c>
      <c r="G4005" t="s">
        <v>241</v>
      </c>
      <c r="H4005" t="s">
        <v>157</v>
      </c>
      <c r="I4005" t="s">
        <v>135</v>
      </c>
      <c r="J4005" t="s">
        <v>136</v>
      </c>
      <c r="K4005" t="s">
        <v>137</v>
      </c>
      <c r="L4005" t="s">
        <v>11387</v>
      </c>
      <c r="M4005" t="s">
        <v>11388</v>
      </c>
      <c r="N4005">
        <v>4.3647222220000002</v>
      </c>
      <c r="O4005">
        <v>0</v>
      </c>
      <c r="P4005">
        <v>92</v>
      </c>
      <c r="Q4005">
        <v>0</v>
      </c>
      <c r="R4005">
        <v>5</v>
      </c>
      <c r="S4005">
        <v>0</v>
      </c>
      <c r="T4005">
        <v>5</v>
      </c>
      <c r="U4005">
        <v>0</v>
      </c>
      <c r="V4005">
        <v>0</v>
      </c>
      <c r="W4005">
        <v>0</v>
      </c>
      <c r="X4005">
        <v>218.79835840768703</v>
      </c>
      <c r="Y4005">
        <v>0</v>
      </c>
      <c r="Z4005">
        <v>169.41921375109422</v>
      </c>
      <c r="AA4005">
        <v>0</v>
      </c>
      <c r="AB4005">
        <v>1.6316923141455109</v>
      </c>
      <c r="AC4005">
        <v>0</v>
      </c>
      <c r="AD4005">
        <v>0</v>
      </c>
      <c r="AE4005">
        <v>389.84926447292679</v>
      </c>
    </row>
    <row r="4006" spans="1:31" x14ac:dyDescent="0.25">
      <c r="A4006">
        <v>1904413</v>
      </c>
      <c r="B4006">
        <v>1</v>
      </c>
      <c r="C4006" t="s">
        <v>80</v>
      </c>
      <c r="D4006" t="s">
        <v>107</v>
      </c>
      <c r="E4006" t="s">
        <v>140</v>
      </c>
      <c r="F4006" t="s">
        <v>11389</v>
      </c>
      <c r="G4006" t="s">
        <v>217</v>
      </c>
      <c r="H4006" t="s">
        <v>134</v>
      </c>
      <c r="I4006" t="s">
        <v>135</v>
      </c>
      <c r="J4006" t="s">
        <v>136</v>
      </c>
      <c r="K4006" t="s">
        <v>137</v>
      </c>
      <c r="L4006" t="s">
        <v>11390</v>
      </c>
      <c r="M4006" t="s">
        <v>11391</v>
      </c>
      <c r="N4006">
        <v>1.3588888880000001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1.2827171274914291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1.2827171274914291</v>
      </c>
    </row>
    <row r="4007" spans="1:31" x14ac:dyDescent="0.25">
      <c r="A4007">
        <v>1904181</v>
      </c>
      <c r="B4007">
        <v>1</v>
      </c>
      <c r="C4007" t="s">
        <v>81</v>
      </c>
      <c r="D4007" t="s">
        <v>112</v>
      </c>
      <c r="E4007" t="s">
        <v>131</v>
      </c>
      <c r="F4007" t="s">
        <v>11392</v>
      </c>
      <c r="G4007" t="s">
        <v>372</v>
      </c>
      <c r="H4007" t="s">
        <v>134</v>
      </c>
      <c r="I4007" t="s">
        <v>135</v>
      </c>
      <c r="J4007" t="s">
        <v>136</v>
      </c>
      <c r="K4007" t="s">
        <v>137</v>
      </c>
      <c r="L4007" t="s">
        <v>11393</v>
      </c>
      <c r="M4007" t="s">
        <v>11394</v>
      </c>
      <c r="N4007">
        <v>3.1691666660000002</v>
      </c>
      <c r="O4007">
        <v>0</v>
      </c>
      <c r="P4007">
        <v>7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2.6222889118421082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2.6222889118421082</v>
      </c>
    </row>
    <row r="4008" spans="1:31" x14ac:dyDescent="0.25">
      <c r="A4008">
        <v>1903826</v>
      </c>
      <c r="B4008">
        <v>1</v>
      </c>
      <c r="C4008" t="s">
        <v>80</v>
      </c>
      <c r="D4008" t="s">
        <v>105</v>
      </c>
      <c r="E4008" t="s">
        <v>131</v>
      </c>
      <c r="F4008" t="s">
        <v>10694</v>
      </c>
      <c r="G4008" t="s">
        <v>1162</v>
      </c>
      <c r="H4008" t="s">
        <v>134</v>
      </c>
      <c r="I4008" t="s">
        <v>135</v>
      </c>
      <c r="J4008" t="s">
        <v>136</v>
      </c>
      <c r="K4008" t="s">
        <v>137</v>
      </c>
      <c r="L4008" t="s">
        <v>11395</v>
      </c>
      <c r="M4008" t="s">
        <v>11396</v>
      </c>
      <c r="N4008">
        <v>7.0127777770000002</v>
      </c>
      <c r="O4008">
        <v>0</v>
      </c>
      <c r="P4008">
        <v>73</v>
      </c>
      <c r="Q4008">
        <v>0</v>
      </c>
      <c r="R4008">
        <v>0</v>
      </c>
      <c r="S4008">
        <v>0</v>
      </c>
      <c r="T4008">
        <v>4</v>
      </c>
      <c r="U4008">
        <v>0</v>
      </c>
      <c r="V4008">
        <v>0</v>
      </c>
      <c r="W4008">
        <v>0</v>
      </c>
      <c r="X4008">
        <v>123.64404868093028</v>
      </c>
      <c r="Y4008">
        <v>0</v>
      </c>
      <c r="Z4008">
        <v>0</v>
      </c>
      <c r="AA4008">
        <v>0</v>
      </c>
      <c r="AB4008">
        <v>6.5070494151303846</v>
      </c>
      <c r="AC4008">
        <v>0</v>
      </c>
      <c r="AD4008">
        <v>0</v>
      </c>
      <c r="AE4008">
        <v>130.15109809606068</v>
      </c>
    </row>
    <row r="4009" spans="1:31" x14ac:dyDescent="0.25">
      <c r="A4009">
        <v>1904373</v>
      </c>
      <c r="B4009">
        <v>1</v>
      </c>
      <c r="C4009" t="s">
        <v>81</v>
      </c>
      <c r="D4009" t="s">
        <v>113</v>
      </c>
      <c r="E4009" t="s">
        <v>140</v>
      </c>
      <c r="F4009" t="s">
        <v>11397</v>
      </c>
      <c r="G4009" t="s">
        <v>217</v>
      </c>
      <c r="H4009" t="s">
        <v>134</v>
      </c>
      <c r="I4009" t="s">
        <v>135</v>
      </c>
      <c r="J4009" t="s">
        <v>136</v>
      </c>
      <c r="K4009" t="s">
        <v>137</v>
      </c>
      <c r="L4009" t="s">
        <v>11398</v>
      </c>
      <c r="M4009" t="s">
        <v>11399</v>
      </c>
      <c r="N4009">
        <v>2.4130555550000001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5.0774972393352776E-2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5.0774972393352776E-2</v>
      </c>
    </row>
    <row r="4010" spans="1:31" x14ac:dyDescent="0.25">
      <c r="A4010">
        <v>1904304</v>
      </c>
      <c r="B4010">
        <v>1</v>
      </c>
      <c r="C4010" t="s">
        <v>81</v>
      </c>
      <c r="D4010" t="s">
        <v>127</v>
      </c>
      <c r="E4010" t="s">
        <v>171</v>
      </c>
      <c r="F4010" t="s">
        <v>11400</v>
      </c>
      <c r="G4010" t="s">
        <v>156</v>
      </c>
      <c r="H4010" t="s">
        <v>157</v>
      </c>
      <c r="I4010" t="s">
        <v>135</v>
      </c>
      <c r="J4010" t="s">
        <v>136</v>
      </c>
      <c r="K4010" t="s">
        <v>137</v>
      </c>
      <c r="L4010" t="s">
        <v>11401</v>
      </c>
      <c r="M4010" t="s">
        <v>11402</v>
      </c>
      <c r="N4010">
        <v>0.92472222199999998</v>
      </c>
      <c r="O4010">
        <v>0</v>
      </c>
      <c r="P4010">
        <v>1114</v>
      </c>
      <c r="Q4010">
        <v>1</v>
      </c>
      <c r="R4010">
        <v>0</v>
      </c>
      <c r="S4010">
        <v>30</v>
      </c>
      <c r="T4010">
        <v>63</v>
      </c>
      <c r="U4010">
        <v>38</v>
      </c>
      <c r="V4010">
        <v>43</v>
      </c>
      <c r="W4010">
        <v>0</v>
      </c>
      <c r="X4010">
        <v>489.04969795479127</v>
      </c>
      <c r="Y4010">
        <v>1.1114994473732756</v>
      </c>
      <c r="Z4010">
        <v>0</v>
      </c>
      <c r="AA4010">
        <v>570.49196561762346</v>
      </c>
      <c r="AB4010">
        <v>246.32245610959654</v>
      </c>
      <c r="AC4010">
        <v>2287.5004192384563</v>
      </c>
      <c r="AD4010">
        <v>666.37441217711773</v>
      </c>
      <c r="AE4010">
        <v>4260.8504505449582</v>
      </c>
    </row>
    <row r="4011" spans="1:31" x14ac:dyDescent="0.25">
      <c r="A4011">
        <v>1904227</v>
      </c>
      <c r="B4011">
        <v>1</v>
      </c>
      <c r="C4011" t="s">
        <v>81</v>
      </c>
      <c r="D4011" t="s">
        <v>113</v>
      </c>
      <c r="E4011" t="s">
        <v>131</v>
      </c>
      <c r="F4011" t="s">
        <v>11403</v>
      </c>
      <c r="G4011" t="s">
        <v>133</v>
      </c>
      <c r="H4011" t="s">
        <v>134</v>
      </c>
      <c r="I4011" t="s">
        <v>135</v>
      </c>
      <c r="J4011" t="s">
        <v>136</v>
      </c>
      <c r="K4011" t="s">
        <v>137</v>
      </c>
      <c r="L4011" t="s">
        <v>11404</v>
      </c>
      <c r="M4011" t="s">
        <v>11405</v>
      </c>
      <c r="N4011">
        <v>1.932222222</v>
      </c>
      <c r="O4011">
        <v>0</v>
      </c>
      <c r="P4011">
        <v>69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37.063890654460018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37.063890654460018</v>
      </c>
    </row>
    <row r="4012" spans="1:31" x14ac:dyDescent="0.25">
      <c r="A4012">
        <v>1904327</v>
      </c>
      <c r="B4012">
        <v>1</v>
      </c>
      <c r="C4012" t="s">
        <v>80</v>
      </c>
      <c r="D4012" t="s">
        <v>110</v>
      </c>
      <c r="E4012" t="s">
        <v>131</v>
      </c>
      <c r="F4012" t="s">
        <v>11406</v>
      </c>
      <c r="G4012" t="s">
        <v>133</v>
      </c>
      <c r="H4012" t="s">
        <v>134</v>
      </c>
      <c r="I4012" t="s">
        <v>135</v>
      </c>
      <c r="J4012" t="s">
        <v>136</v>
      </c>
      <c r="K4012" t="s">
        <v>137</v>
      </c>
      <c r="L4012" t="s">
        <v>11407</v>
      </c>
      <c r="M4012" t="s">
        <v>11408</v>
      </c>
      <c r="N4012">
        <v>4.3102777769999996</v>
      </c>
      <c r="O4012">
        <v>0</v>
      </c>
      <c r="P4012">
        <v>40</v>
      </c>
      <c r="Q4012">
        <v>0</v>
      </c>
      <c r="R4012">
        <v>0</v>
      </c>
      <c r="S4012">
        <v>0</v>
      </c>
      <c r="T4012">
        <v>3</v>
      </c>
      <c r="U4012">
        <v>0</v>
      </c>
      <c r="V4012">
        <v>0</v>
      </c>
      <c r="W4012">
        <v>0</v>
      </c>
      <c r="X4012">
        <v>57.933181853053682</v>
      </c>
      <c r="Y4012">
        <v>0</v>
      </c>
      <c r="Z4012">
        <v>0</v>
      </c>
      <c r="AA4012">
        <v>0</v>
      </c>
      <c r="AB4012">
        <v>2.4426406016189408</v>
      </c>
      <c r="AC4012">
        <v>0</v>
      </c>
      <c r="AD4012">
        <v>0</v>
      </c>
      <c r="AE4012">
        <v>60.375822454672623</v>
      </c>
    </row>
    <row r="4013" spans="1:31" x14ac:dyDescent="0.25">
      <c r="A4013">
        <v>1904244</v>
      </c>
      <c r="B4013">
        <v>1</v>
      </c>
      <c r="C4013" t="s">
        <v>80</v>
      </c>
      <c r="D4013" t="s">
        <v>82</v>
      </c>
      <c r="E4013" t="s">
        <v>140</v>
      </c>
      <c r="F4013" t="s">
        <v>11409</v>
      </c>
      <c r="G4013" t="s">
        <v>217</v>
      </c>
      <c r="H4013" t="s">
        <v>134</v>
      </c>
      <c r="I4013" t="s">
        <v>135</v>
      </c>
      <c r="J4013" t="s">
        <v>136</v>
      </c>
      <c r="K4013" t="s">
        <v>137</v>
      </c>
      <c r="L4013" t="s">
        <v>11410</v>
      </c>
      <c r="M4013" t="s">
        <v>11411</v>
      </c>
      <c r="N4013">
        <v>0.81416666599999998</v>
      </c>
      <c r="O4013">
        <v>0</v>
      </c>
      <c r="P4013">
        <v>2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0.13313784844557083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0.13313784844557083</v>
      </c>
    </row>
    <row r="4014" spans="1:31" x14ac:dyDescent="0.25">
      <c r="A4014">
        <v>1904141</v>
      </c>
      <c r="B4014">
        <v>1</v>
      </c>
      <c r="C4014" t="s">
        <v>80</v>
      </c>
      <c r="D4014" t="s">
        <v>107</v>
      </c>
      <c r="E4014" t="s">
        <v>149</v>
      </c>
      <c r="F4014" t="s">
        <v>11412</v>
      </c>
      <c r="G4014" t="s">
        <v>151</v>
      </c>
      <c r="H4014" t="s">
        <v>134</v>
      </c>
      <c r="I4014" t="s">
        <v>135</v>
      </c>
      <c r="J4014" t="s">
        <v>136</v>
      </c>
      <c r="K4014" t="s">
        <v>137</v>
      </c>
      <c r="L4014" t="s">
        <v>11413</v>
      </c>
      <c r="M4014" t="s">
        <v>11414</v>
      </c>
      <c r="N4014">
        <v>1.3205555550000001</v>
      </c>
      <c r="O4014">
        <v>0</v>
      </c>
      <c r="P4014">
        <v>158</v>
      </c>
      <c r="Q4014">
        <v>0</v>
      </c>
      <c r="R4014">
        <v>0</v>
      </c>
      <c r="S4014">
        <v>0</v>
      </c>
      <c r="T4014">
        <v>3</v>
      </c>
      <c r="U4014">
        <v>0</v>
      </c>
      <c r="V4014">
        <v>0</v>
      </c>
      <c r="W4014">
        <v>0</v>
      </c>
      <c r="X4014">
        <v>53.633694341287601</v>
      </c>
      <c r="Y4014">
        <v>0</v>
      </c>
      <c r="Z4014">
        <v>0</v>
      </c>
      <c r="AA4014">
        <v>0</v>
      </c>
      <c r="AB4014">
        <v>0.11698432711696502</v>
      </c>
      <c r="AC4014">
        <v>0</v>
      </c>
      <c r="AD4014">
        <v>0</v>
      </c>
      <c r="AE4014">
        <v>53.750678668404568</v>
      </c>
    </row>
    <row r="4015" spans="1:31" x14ac:dyDescent="0.25">
      <c r="A4015">
        <v>1904390</v>
      </c>
      <c r="B4015">
        <v>1</v>
      </c>
      <c r="C4015" t="s">
        <v>80</v>
      </c>
      <c r="D4015" t="s">
        <v>93</v>
      </c>
      <c r="E4015" t="s">
        <v>140</v>
      </c>
      <c r="F4015" t="s">
        <v>11415</v>
      </c>
      <c r="G4015" t="s">
        <v>217</v>
      </c>
      <c r="H4015" t="s">
        <v>134</v>
      </c>
      <c r="I4015" t="s">
        <v>135</v>
      </c>
      <c r="J4015" t="s">
        <v>136</v>
      </c>
      <c r="K4015" t="s">
        <v>137</v>
      </c>
      <c r="L4015" t="s">
        <v>11416</v>
      </c>
      <c r="M4015" t="s">
        <v>11417</v>
      </c>
      <c r="N4015">
        <v>1.941944444</v>
      </c>
      <c r="O4015">
        <v>0</v>
      </c>
      <c r="P4015">
        <v>2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1.1068296307294332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1.1068296307294332</v>
      </c>
    </row>
    <row r="4016" spans="1:31" x14ac:dyDescent="0.25">
      <c r="A4016">
        <v>1903895</v>
      </c>
      <c r="B4016">
        <v>1</v>
      </c>
      <c r="C4016" t="s">
        <v>81</v>
      </c>
      <c r="D4016" t="s">
        <v>115</v>
      </c>
      <c r="E4016" t="s">
        <v>149</v>
      </c>
      <c r="F4016" t="s">
        <v>1050</v>
      </c>
      <c r="G4016" t="s">
        <v>202</v>
      </c>
      <c r="H4016" t="s">
        <v>134</v>
      </c>
      <c r="I4016" t="s">
        <v>135</v>
      </c>
      <c r="J4016" t="s">
        <v>136</v>
      </c>
      <c r="K4016" t="s">
        <v>203</v>
      </c>
      <c r="L4016" t="s">
        <v>11418</v>
      </c>
      <c r="M4016" t="s">
        <v>11419</v>
      </c>
      <c r="N4016">
        <v>8.7419425000000004</v>
      </c>
      <c r="O4016">
        <v>0</v>
      </c>
      <c r="P4016">
        <v>17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22.59458050735876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22.59458050735876</v>
      </c>
    </row>
    <row r="4017" spans="1:31" x14ac:dyDescent="0.25">
      <c r="A4017">
        <v>1903789</v>
      </c>
      <c r="B4017">
        <v>1</v>
      </c>
      <c r="C4017" t="s">
        <v>80</v>
      </c>
      <c r="D4017" t="s">
        <v>94</v>
      </c>
      <c r="E4017" t="s">
        <v>160</v>
      </c>
      <c r="F4017" t="s">
        <v>11420</v>
      </c>
      <c r="G4017" t="s">
        <v>162</v>
      </c>
      <c r="H4017" t="s">
        <v>134</v>
      </c>
      <c r="I4017" t="s">
        <v>135</v>
      </c>
      <c r="J4017" t="s">
        <v>136</v>
      </c>
      <c r="K4017" t="s">
        <v>137</v>
      </c>
      <c r="L4017" t="s">
        <v>11421</v>
      </c>
      <c r="M4017" t="s">
        <v>11422</v>
      </c>
      <c r="N4017">
        <v>1.1975</v>
      </c>
      <c r="O4017">
        <v>0</v>
      </c>
      <c r="P4017">
        <v>116</v>
      </c>
      <c r="Q4017">
        <v>0</v>
      </c>
      <c r="R4017">
        <v>0</v>
      </c>
      <c r="S4017">
        <v>0</v>
      </c>
      <c r="T4017">
        <v>4</v>
      </c>
      <c r="U4017">
        <v>0</v>
      </c>
      <c r="V4017">
        <v>0</v>
      </c>
      <c r="W4017">
        <v>0</v>
      </c>
      <c r="X4017">
        <v>23.580218814190946</v>
      </c>
      <c r="Y4017">
        <v>0</v>
      </c>
      <c r="Z4017">
        <v>0</v>
      </c>
      <c r="AA4017">
        <v>0</v>
      </c>
      <c r="AB4017">
        <v>4.1255473437882371</v>
      </c>
      <c r="AC4017">
        <v>0</v>
      </c>
      <c r="AD4017">
        <v>0</v>
      </c>
      <c r="AE4017">
        <v>27.705766157979184</v>
      </c>
    </row>
    <row r="4018" spans="1:31" x14ac:dyDescent="0.25">
      <c r="A4018">
        <v>1904075</v>
      </c>
      <c r="B4018">
        <v>1</v>
      </c>
      <c r="C4018" t="s">
        <v>80</v>
      </c>
      <c r="D4018" t="s">
        <v>102</v>
      </c>
      <c r="E4018" t="s">
        <v>140</v>
      </c>
      <c r="F4018" t="s">
        <v>11423</v>
      </c>
      <c r="G4018" t="s">
        <v>217</v>
      </c>
      <c r="H4018" t="s">
        <v>134</v>
      </c>
      <c r="I4018" t="s">
        <v>135</v>
      </c>
      <c r="J4018" t="s">
        <v>136</v>
      </c>
      <c r="K4018" t="s">
        <v>137</v>
      </c>
      <c r="L4018" t="s">
        <v>11424</v>
      </c>
      <c r="M4018" t="s">
        <v>11425</v>
      </c>
      <c r="N4018">
        <v>2.1177777770000001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0.68194099826169419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0.68194099826169419</v>
      </c>
    </row>
    <row r="4019" spans="1:31" x14ac:dyDescent="0.25">
      <c r="A4019">
        <v>1904055</v>
      </c>
      <c r="B4019">
        <v>1</v>
      </c>
      <c r="C4019" t="s">
        <v>80</v>
      </c>
      <c r="D4019" t="s">
        <v>96</v>
      </c>
      <c r="E4019" t="s">
        <v>140</v>
      </c>
      <c r="F4019" t="s">
        <v>11426</v>
      </c>
      <c r="G4019" t="s">
        <v>217</v>
      </c>
      <c r="H4019" t="s">
        <v>134</v>
      </c>
      <c r="I4019" t="s">
        <v>135</v>
      </c>
      <c r="J4019" t="s">
        <v>136</v>
      </c>
      <c r="K4019" t="s">
        <v>137</v>
      </c>
      <c r="L4019" t="s">
        <v>11427</v>
      </c>
      <c r="M4019" t="s">
        <v>11428</v>
      </c>
      <c r="N4019">
        <v>1.987222222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48.811907101996503</v>
      </c>
      <c r="AC4019">
        <v>0</v>
      </c>
      <c r="AD4019">
        <v>0</v>
      </c>
      <c r="AE4019">
        <v>48.811907101996503</v>
      </c>
    </row>
    <row r="4020" spans="1:31" x14ac:dyDescent="0.25">
      <c r="A4020">
        <v>1903812</v>
      </c>
      <c r="B4020">
        <v>1</v>
      </c>
      <c r="C4020" t="s">
        <v>80</v>
      </c>
      <c r="D4020" t="s">
        <v>90</v>
      </c>
      <c r="E4020" t="s">
        <v>131</v>
      </c>
      <c r="F4020" t="s">
        <v>11429</v>
      </c>
      <c r="G4020" t="s">
        <v>283</v>
      </c>
      <c r="H4020" t="s">
        <v>134</v>
      </c>
      <c r="I4020" t="s">
        <v>135</v>
      </c>
      <c r="J4020" t="s">
        <v>136</v>
      </c>
      <c r="K4020" t="s">
        <v>137</v>
      </c>
      <c r="L4020" t="s">
        <v>11430</v>
      </c>
      <c r="M4020" t="s">
        <v>11431</v>
      </c>
      <c r="N4020">
        <v>0.66888888800000001</v>
      </c>
      <c r="O4020">
        <v>0</v>
      </c>
      <c r="P4020">
        <v>205</v>
      </c>
      <c r="Q4020">
        <v>0</v>
      </c>
      <c r="R4020">
        <v>0</v>
      </c>
      <c r="S4020">
        <v>0</v>
      </c>
      <c r="T4020">
        <v>8</v>
      </c>
      <c r="U4020">
        <v>0</v>
      </c>
      <c r="V4020">
        <v>0</v>
      </c>
      <c r="W4020">
        <v>0</v>
      </c>
      <c r="X4020">
        <v>24.550277188092593</v>
      </c>
      <c r="Y4020">
        <v>0</v>
      </c>
      <c r="Z4020">
        <v>0</v>
      </c>
      <c r="AA4020">
        <v>0</v>
      </c>
      <c r="AB4020">
        <v>2.5832906036959593</v>
      </c>
      <c r="AC4020">
        <v>0</v>
      </c>
      <c r="AD4020">
        <v>0</v>
      </c>
      <c r="AE4020">
        <v>27.133567791788554</v>
      </c>
    </row>
    <row r="4021" spans="1:31" x14ac:dyDescent="0.25">
      <c r="A4021">
        <v>1903832</v>
      </c>
      <c r="B4021">
        <v>1</v>
      </c>
      <c r="C4021" t="s">
        <v>80</v>
      </c>
      <c r="D4021" t="s">
        <v>98</v>
      </c>
      <c r="E4021" t="s">
        <v>154</v>
      </c>
      <c r="F4021" t="s">
        <v>3713</v>
      </c>
      <c r="G4021" t="s">
        <v>156</v>
      </c>
      <c r="H4021" t="s">
        <v>157</v>
      </c>
      <c r="I4021" t="s">
        <v>135</v>
      </c>
      <c r="J4021" t="s">
        <v>136</v>
      </c>
      <c r="K4021" t="s">
        <v>137</v>
      </c>
      <c r="L4021" t="s">
        <v>11432</v>
      </c>
      <c r="M4021" t="s">
        <v>11433</v>
      </c>
      <c r="N4021">
        <v>0.86111111100000004</v>
      </c>
      <c r="O4021">
        <v>0</v>
      </c>
      <c r="P4021">
        <v>0</v>
      </c>
      <c r="Q4021">
        <v>9</v>
      </c>
      <c r="R4021">
        <v>78</v>
      </c>
      <c r="S4021">
        <v>3</v>
      </c>
      <c r="T4021">
        <v>12</v>
      </c>
      <c r="U4021">
        <v>1</v>
      </c>
      <c r="V4021">
        <v>0</v>
      </c>
      <c r="W4021">
        <v>0</v>
      </c>
      <c r="X4021">
        <v>0</v>
      </c>
      <c r="Y4021">
        <v>104.94465072392509</v>
      </c>
      <c r="Z4021">
        <v>318.37022721518872</v>
      </c>
      <c r="AA4021">
        <v>11.326838514507921</v>
      </c>
      <c r="AB4021">
        <v>34.475799737032204</v>
      </c>
      <c r="AC4021">
        <v>23.490278184307201</v>
      </c>
      <c r="AD4021">
        <v>0</v>
      </c>
      <c r="AE4021">
        <v>492.60779437496114</v>
      </c>
    </row>
    <row r="4022" spans="1:31" x14ac:dyDescent="0.25">
      <c r="A4022">
        <v>1903975</v>
      </c>
      <c r="B4022">
        <v>1</v>
      </c>
      <c r="C4022" t="s">
        <v>80</v>
      </c>
      <c r="D4022" t="s">
        <v>106</v>
      </c>
      <c r="E4022" t="s">
        <v>149</v>
      </c>
      <c r="F4022" t="s">
        <v>11434</v>
      </c>
      <c r="G4022" t="s">
        <v>151</v>
      </c>
      <c r="H4022" t="s">
        <v>134</v>
      </c>
      <c r="I4022" t="s">
        <v>135</v>
      </c>
      <c r="J4022" t="s">
        <v>136</v>
      </c>
      <c r="K4022" t="s">
        <v>137</v>
      </c>
      <c r="L4022" t="s">
        <v>11435</v>
      </c>
      <c r="M4022" t="s">
        <v>11436</v>
      </c>
      <c r="N4022">
        <v>1.5333333330000001</v>
      </c>
      <c r="O4022">
        <v>0</v>
      </c>
      <c r="P4022">
        <v>0</v>
      </c>
      <c r="Q4022">
        <v>0</v>
      </c>
      <c r="R4022">
        <v>10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71.682154329592265</v>
      </c>
      <c r="AA4022">
        <v>0</v>
      </c>
      <c r="AB4022">
        <v>0</v>
      </c>
      <c r="AC4022">
        <v>0</v>
      </c>
      <c r="AD4022">
        <v>0</v>
      </c>
      <c r="AE4022">
        <v>71.682154329592265</v>
      </c>
    </row>
    <row r="4023" spans="1:31" x14ac:dyDescent="0.25">
      <c r="A4023">
        <v>1904161</v>
      </c>
      <c r="B4023">
        <v>1</v>
      </c>
      <c r="C4023" t="s">
        <v>80</v>
      </c>
      <c r="D4023" t="s">
        <v>97</v>
      </c>
      <c r="E4023" t="s">
        <v>154</v>
      </c>
      <c r="F4023" t="s">
        <v>8195</v>
      </c>
      <c r="G4023" t="s">
        <v>804</v>
      </c>
      <c r="H4023" t="s">
        <v>157</v>
      </c>
      <c r="I4023" t="s">
        <v>135</v>
      </c>
      <c r="J4023" t="s">
        <v>5</v>
      </c>
      <c r="K4023" t="s">
        <v>137</v>
      </c>
      <c r="L4023" t="s">
        <v>11437</v>
      </c>
      <c r="M4023" t="s">
        <v>11438</v>
      </c>
      <c r="N4023">
        <v>4.8872222220000001</v>
      </c>
      <c r="O4023">
        <v>0</v>
      </c>
      <c r="P4023">
        <v>3049</v>
      </c>
      <c r="Q4023">
        <v>0</v>
      </c>
      <c r="R4023">
        <v>66</v>
      </c>
      <c r="S4023">
        <v>3</v>
      </c>
      <c r="T4023">
        <v>270</v>
      </c>
      <c r="U4023">
        <v>0</v>
      </c>
      <c r="V4023">
        <v>0</v>
      </c>
      <c r="W4023">
        <v>0</v>
      </c>
      <c r="X4023">
        <v>4870.2132259313767</v>
      </c>
      <c r="Y4023">
        <v>0</v>
      </c>
      <c r="Z4023">
        <v>90.946003625140136</v>
      </c>
      <c r="AA4023">
        <v>126.96694469109143</v>
      </c>
      <c r="AB4023">
        <v>1475.1011597723189</v>
      </c>
      <c r="AC4023">
        <v>0</v>
      </c>
      <c r="AD4023">
        <v>0</v>
      </c>
      <c r="AE4023">
        <v>6563.2273340199272</v>
      </c>
    </row>
    <row r="4024" spans="1:31" x14ac:dyDescent="0.25">
      <c r="A4024">
        <v>1904267</v>
      </c>
      <c r="B4024">
        <v>1</v>
      </c>
      <c r="C4024" t="s">
        <v>80</v>
      </c>
      <c r="D4024" t="s">
        <v>85</v>
      </c>
      <c r="E4024" t="s">
        <v>131</v>
      </c>
      <c r="F4024" t="s">
        <v>11439</v>
      </c>
      <c r="G4024" t="s">
        <v>133</v>
      </c>
      <c r="H4024" t="s">
        <v>134</v>
      </c>
      <c r="I4024" t="s">
        <v>135</v>
      </c>
      <c r="J4024" t="s">
        <v>136</v>
      </c>
      <c r="K4024" t="s">
        <v>137</v>
      </c>
      <c r="L4024" t="s">
        <v>11440</v>
      </c>
      <c r="M4024" t="s">
        <v>11441</v>
      </c>
      <c r="N4024">
        <v>0.62250000000000005</v>
      </c>
      <c r="O4024">
        <v>0</v>
      </c>
      <c r="P4024">
        <v>180</v>
      </c>
      <c r="Q4024">
        <v>0</v>
      </c>
      <c r="R4024">
        <v>1</v>
      </c>
      <c r="S4024">
        <v>0</v>
      </c>
      <c r="T4024">
        <v>17</v>
      </c>
      <c r="U4024">
        <v>0</v>
      </c>
      <c r="V4024">
        <v>0</v>
      </c>
      <c r="W4024">
        <v>0</v>
      </c>
      <c r="X4024">
        <v>44.356786269529522</v>
      </c>
      <c r="Y4024">
        <v>0</v>
      </c>
      <c r="Z4024">
        <v>0</v>
      </c>
      <c r="AA4024">
        <v>0</v>
      </c>
      <c r="AB4024">
        <v>19.446257941554148</v>
      </c>
      <c r="AC4024">
        <v>0</v>
      </c>
      <c r="AD4024">
        <v>0</v>
      </c>
      <c r="AE4024">
        <v>63.803044211083673</v>
      </c>
    </row>
    <row r="4025" spans="1:31" x14ac:dyDescent="0.25">
      <c r="A4025">
        <v>1904018</v>
      </c>
      <c r="B4025">
        <v>1</v>
      </c>
      <c r="C4025" t="s">
        <v>81</v>
      </c>
      <c r="D4025" t="s">
        <v>117</v>
      </c>
      <c r="E4025" t="s">
        <v>131</v>
      </c>
      <c r="F4025" t="s">
        <v>11442</v>
      </c>
      <c r="G4025" t="s">
        <v>133</v>
      </c>
      <c r="H4025" t="s">
        <v>134</v>
      </c>
      <c r="I4025" t="s">
        <v>135</v>
      </c>
      <c r="J4025" t="s">
        <v>136</v>
      </c>
      <c r="K4025" t="s">
        <v>137</v>
      </c>
      <c r="L4025" t="s">
        <v>11443</v>
      </c>
      <c r="M4025" t="s">
        <v>11444</v>
      </c>
      <c r="N4025">
        <v>0.81722222200000005</v>
      </c>
      <c r="O4025">
        <v>0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1.5475966044444445E-5</v>
      </c>
      <c r="AA4025">
        <v>0</v>
      </c>
      <c r="AB4025">
        <v>0</v>
      </c>
      <c r="AC4025">
        <v>0</v>
      </c>
      <c r="AD4025">
        <v>0</v>
      </c>
      <c r="AE4025">
        <v>1.5475966044444445E-5</v>
      </c>
    </row>
    <row r="4026" spans="1:31" x14ac:dyDescent="0.25">
      <c r="A4026">
        <v>1903869</v>
      </c>
      <c r="B4026">
        <v>1</v>
      </c>
      <c r="C4026" t="s">
        <v>81</v>
      </c>
      <c r="D4026" t="s">
        <v>118</v>
      </c>
      <c r="E4026" t="s">
        <v>220</v>
      </c>
      <c r="F4026" t="s">
        <v>1018</v>
      </c>
      <c r="G4026" t="s">
        <v>156</v>
      </c>
      <c r="H4026" t="s">
        <v>157</v>
      </c>
      <c r="I4026" t="s">
        <v>135</v>
      </c>
      <c r="J4026" t="s">
        <v>136</v>
      </c>
      <c r="K4026" t="s">
        <v>137</v>
      </c>
      <c r="L4026" t="s">
        <v>11445</v>
      </c>
      <c r="M4026" t="s">
        <v>11446</v>
      </c>
      <c r="N4026">
        <v>1.2011111109999999</v>
      </c>
      <c r="O4026">
        <v>0</v>
      </c>
      <c r="P4026">
        <v>1</v>
      </c>
      <c r="Q4026">
        <v>39</v>
      </c>
      <c r="R4026">
        <v>69</v>
      </c>
      <c r="S4026">
        <v>9</v>
      </c>
      <c r="T4026">
        <v>7</v>
      </c>
      <c r="U4026">
        <v>0</v>
      </c>
      <c r="V4026">
        <v>0</v>
      </c>
      <c r="W4026">
        <v>0</v>
      </c>
      <c r="X4026">
        <v>0.14941550088286418</v>
      </c>
      <c r="Y4026">
        <v>577.09057344427936</v>
      </c>
      <c r="Z4026">
        <v>220.96740141805034</v>
      </c>
      <c r="AA4026">
        <v>56.045030958883018</v>
      </c>
      <c r="AB4026">
        <v>13.344427325682311</v>
      </c>
      <c r="AC4026">
        <v>0</v>
      </c>
      <c r="AD4026">
        <v>0</v>
      </c>
      <c r="AE4026">
        <v>867.59684864777785</v>
      </c>
    </row>
    <row r="4027" spans="1:31" x14ac:dyDescent="0.25">
      <c r="A4027">
        <v>1903944</v>
      </c>
      <c r="B4027">
        <v>1</v>
      </c>
      <c r="C4027" t="s">
        <v>80</v>
      </c>
      <c r="D4027" t="s">
        <v>103</v>
      </c>
      <c r="E4027" t="s">
        <v>140</v>
      </c>
      <c r="F4027" t="s">
        <v>11447</v>
      </c>
      <c r="G4027" t="s">
        <v>362</v>
      </c>
      <c r="H4027" t="s">
        <v>134</v>
      </c>
      <c r="I4027" t="s">
        <v>135</v>
      </c>
      <c r="J4027" t="s">
        <v>136</v>
      </c>
      <c r="K4027" t="s">
        <v>137</v>
      </c>
      <c r="L4027" t="s">
        <v>11448</v>
      </c>
      <c r="M4027" t="s">
        <v>11449</v>
      </c>
      <c r="N4027">
        <v>5.3566666659999997</v>
      </c>
      <c r="O4027">
        <v>0</v>
      </c>
      <c r="P4027">
        <v>5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8.1415271981437343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8.1415271981437343</v>
      </c>
    </row>
    <row r="4028" spans="1:31" x14ac:dyDescent="0.25">
      <c r="A4028">
        <v>1904084</v>
      </c>
      <c r="B4028">
        <v>1</v>
      </c>
      <c r="C4028" t="s">
        <v>81</v>
      </c>
      <c r="D4028" t="s">
        <v>118</v>
      </c>
      <c r="E4028" t="s">
        <v>131</v>
      </c>
      <c r="F4028" t="s">
        <v>11450</v>
      </c>
      <c r="G4028" t="s">
        <v>1072</v>
      </c>
      <c r="H4028" t="s">
        <v>134</v>
      </c>
      <c r="I4028" t="s">
        <v>135</v>
      </c>
      <c r="J4028" t="s">
        <v>136</v>
      </c>
      <c r="K4028" t="s">
        <v>137</v>
      </c>
      <c r="L4028" t="s">
        <v>11451</v>
      </c>
      <c r="M4028" t="s">
        <v>11452</v>
      </c>
      <c r="N4028">
        <v>1.0933333329999999</v>
      </c>
      <c r="O4028">
        <v>0</v>
      </c>
      <c r="P4028">
        <v>9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3.2467534093672308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3.2467534093672308</v>
      </c>
    </row>
    <row r="4029" spans="1:31" x14ac:dyDescent="0.25">
      <c r="A4029">
        <v>1904130</v>
      </c>
      <c r="B4029">
        <v>1</v>
      </c>
      <c r="C4029" t="s">
        <v>81</v>
      </c>
      <c r="D4029" t="s">
        <v>128</v>
      </c>
      <c r="E4029" t="s">
        <v>140</v>
      </c>
      <c r="F4029" t="s">
        <v>11453</v>
      </c>
      <c r="G4029" t="s">
        <v>217</v>
      </c>
      <c r="H4029" t="s">
        <v>134</v>
      </c>
      <c r="I4029" t="s">
        <v>135</v>
      </c>
      <c r="J4029" t="s">
        <v>136</v>
      </c>
      <c r="K4029" t="s">
        <v>137</v>
      </c>
      <c r="L4029" t="s">
        <v>11454</v>
      </c>
      <c r="M4029" t="s">
        <v>11455</v>
      </c>
      <c r="N4029">
        <v>2.4458333329999999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1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0.32471946898263504</v>
      </c>
      <c r="AC4029">
        <v>0</v>
      </c>
      <c r="AD4029">
        <v>0</v>
      </c>
      <c r="AE4029">
        <v>0.32471946898263504</v>
      </c>
    </row>
    <row r="4030" spans="1:31" x14ac:dyDescent="0.25">
      <c r="A4030">
        <v>1904253</v>
      </c>
      <c r="B4030">
        <v>1</v>
      </c>
      <c r="C4030" t="s">
        <v>81</v>
      </c>
      <c r="D4030" t="s">
        <v>115</v>
      </c>
      <c r="E4030" t="s">
        <v>131</v>
      </c>
      <c r="F4030" t="s">
        <v>11456</v>
      </c>
      <c r="G4030" t="s">
        <v>133</v>
      </c>
      <c r="H4030" t="s">
        <v>134</v>
      </c>
      <c r="I4030" t="s">
        <v>135</v>
      </c>
      <c r="J4030" t="s">
        <v>136</v>
      </c>
      <c r="K4030" t="s">
        <v>137</v>
      </c>
      <c r="L4030" t="s">
        <v>11457</v>
      </c>
      <c r="M4030" t="s">
        <v>11458</v>
      </c>
      <c r="N4030">
        <v>3.0469444440000002</v>
      </c>
      <c r="O4030">
        <v>0</v>
      </c>
      <c r="P4030">
        <v>17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11.681026649031157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11.681026649031157</v>
      </c>
    </row>
    <row r="4031" spans="1:31" x14ac:dyDescent="0.25">
      <c r="A4031">
        <v>1903938</v>
      </c>
      <c r="B4031">
        <v>1</v>
      </c>
      <c r="C4031" t="s">
        <v>80</v>
      </c>
      <c r="D4031" t="s">
        <v>100</v>
      </c>
      <c r="E4031" t="s">
        <v>220</v>
      </c>
      <c r="F4031" t="s">
        <v>10887</v>
      </c>
      <c r="G4031" t="s">
        <v>604</v>
      </c>
      <c r="H4031" t="s">
        <v>157</v>
      </c>
      <c r="I4031" t="s">
        <v>135</v>
      </c>
      <c r="J4031" t="s">
        <v>136</v>
      </c>
      <c r="K4031" t="s">
        <v>137</v>
      </c>
      <c r="L4031" t="s">
        <v>11459</v>
      </c>
      <c r="M4031" t="s">
        <v>11460</v>
      </c>
      <c r="N4031">
        <v>1.0674999999999999</v>
      </c>
      <c r="O4031">
        <v>0</v>
      </c>
      <c r="P4031">
        <v>2</v>
      </c>
      <c r="Q4031">
        <v>50</v>
      </c>
      <c r="R4031">
        <v>71</v>
      </c>
      <c r="S4031">
        <v>3</v>
      </c>
      <c r="T4031">
        <v>5</v>
      </c>
      <c r="U4031">
        <v>0</v>
      </c>
      <c r="V4031">
        <v>0</v>
      </c>
      <c r="W4031">
        <v>0</v>
      </c>
      <c r="X4031">
        <v>2.5362612867425001</v>
      </c>
      <c r="Y4031">
        <v>624.99710895554711</v>
      </c>
      <c r="Z4031">
        <v>683.79031897553898</v>
      </c>
      <c r="AA4031">
        <v>76.774949170534327</v>
      </c>
      <c r="AB4031">
        <v>6.4466418345884575</v>
      </c>
      <c r="AC4031">
        <v>0</v>
      </c>
      <c r="AD4031">
        <v>0</v>
      </c>
      <c r="AE4031">
        <v>1394.5452802229513</v>
      </c>
    </row>
    <row r="4032" spans="1:31" x14ac:dyDescent="0.25">
      <c r="A4032">
        <v>1904293</v>
      </c>
      <c r="B4032">
        <v>1</v>
      </c>
      <c r="C4032" t="s">
        <v>81</v>
      </c>
      <c r="D4032" t="s">
        <v>115</v>
      </c>
      <c r="E4032" t="s">
        <v>149</v>
      </c>
      <c r="F4032" t="s">
        <v>11461</v>
      </c>
      <c r="G4032" t="s">
        <v>804</v>
      </c>
      <c r="H4032" t="s">
        <v>134</v>
      </c>
      <c r="I4032" t="s">
        <v>135</v>
      </c>
      <c r="J4032" t="s">
        <v>5</v>
      </c>
      <c r="K4032" t="s">
        <v>137</v>
      </c>
      <c r="L4032" t="s">
        <v>11462</v>
      </c>
      <c r="M4032" t="s">
        <v>11463</v>
      </c>
      <c r="N4032">
        <v>14.933611110999999</v>
      </c>
      <c r="O4032">
        <v>0</v>
      </c>
      <c r="P4032">
        <v>79</v>
      </c>
      <c r="Q4032">
        <v>0</v>
      </c>
      <c r="R4032">
        <v>10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310.74754402441658</v>
      </c>
      <c r="Y4032">
        <v>0</v>
      </c>
      <c r="Z4032">
        <v>152.43792915362542</v>
      </c>
      <c r="AA4032">
        <v>0</v>
      </c>
      <c r="AB4032">
        <v>0</v>
      </c>
      <c r="AC4032">
        <v>0</v>
      </c>
      <c r="AD4032">
        <v>0</v>
      </c>
      <c r="AE4032">
        <v>463.185473178042</v>
      </c>
    </row>
    <row r="4033" spans="1:31" x14ac:dyDescent="0.25">
      <c r="A4033">
        <v>1904190</v>
      </c>
      <c r="B4033">
        <v>1</v>
      </c>
      <c r="C4033" t="s">
        <v>80</v>
      </c>
      <c r="D4033" t="s">
        <v>85</v>
      </c>
      <c r="E4033" t="s">
        <v>131</v>
      </c>
      <c r="F4033" t="s">
        <v>11104</v>
      </c>
      <c r="G4033" t="s">
        <v>1072</v>
      </c>
      <c r="H4033" t="s">
        <v>134</v>
      </c>
      <c r="I4033" t="s">
        <v>135</v>
      </c>
      <c r="J4033" t="s">
        <v>136</v>
      </c>
      <c r="K4033" t="s">
        <v>137</v>
      </c>
      <c r="L4033" t="s">
        <v>11464</v>
      </c>
      <c r="M4033" t="s">
        <v>11465</v>
      </c>
      <c r="N4033">
        <v>7.1258333330000001</v>
      </c>
      <c r="O4033">
        <v>0</v>
      </c>
      <c r="P4033">
        <v>15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19.860117446628283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19.860117446628283</v>
      </c>
    </row>
    <row r="4034" spans="1:31" x14ac:dyDescent="0.25">
      <c r="A4034">
        <v>1903798</v>
      </c>
      <c r="B4034">
        <v>1</v>
      </c>
      <c r="C4034" t="s">
        <v>81</v>
      </c>
      <c r="D4034" t="s">
        <v>123</v>
      </c>
      <c r="E4034" t="s">
        <v>131</v>
      </c>
      <c r="F4034" t="s">
        <v>11466</v>
      </c>
      <c r="G4034" t="s">
        <v>133</v>
      </c>
      <c r="H4034" t="s">
        <v>134</v>
      </c>
      <c r="I4034" t="s">
        <v>135</v>
      </c>
      <c r="J4034" t="s">
        <v>136</v>
      </c>
      <c r="K4034" t="s">
        <v>137</v>
      </c>
      <c r="L4034" t="s">
        <v>11467</v>
      </c>
      <c r="M4034" t="s">
        <v>11468</v>
      </c>
      <c r="N4034">
        <v>1.198611111</v>
      </c>
      <c r="O4034">
        <v>0</v>
      </c>
      <c r="P4034">
        <v>0</v>
      </c>
      <c r="Q4034">
        <v>0</v>
      </c>
      <c r="R4034">
        <v>9</v>
      </c>
      <c r="S4034">
        <v>0</v>
      </c>
      <c r="T4034">
        <v>1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6.3714098444311595</v>
      </c>
      <c r="AA4034">
        <v>0</v>
      </c>
      <c r="AB4034">
        <v>1.2941165190524251</v>
      </c>
      <c r="AC4034">
        <v>0</v>
      </c>
      <c r="AD4034">
        <v>0</v>
      </c>
      <c r="AE4034">
        <v>7.6655263634835844</v>
      </c>
    </row>
    <row r="4035" spans="1:31" x14ac:dyDescent="0.25">
      <c r="A4035">
        <v>1904044</v>
      </c>
      <c r="B4035">
        <v>1</v>
      </c>
      <c r="C4035" t="s">
        <v>80</v>
      </c>
      <c r="D4035" t="s">
        <v>97</v>
      </c>
      <c r="E4035" t="s">
        <v>220</v>
      </c>
      <c r="F4035" t="s">
        <v>11469</v>
      </c>
      <c r="G4035" t="s">
        <v>156</v>
      </c>
      <c r="H4035" t="s">
        <v>157</v>
      </c>
      <c r="I4035" t="s">
        <v>135</v>
      </c>
      <c r="J4035" t="s">
        <v>136</v>
      </c>
      <c r="K4035" t="s">
        <v>137</v>
      </c>
      <c r="L4035" t="s">
        <v>11470</v>
      </c>
      <c r="M4035" t="s">
        <v>11471</v>
      </c>
      <c r="N4035">
        <v>1.0916666660000001</v>
      </c>
      <c r="O4035">
        <v>0</v>
      </c>
      <c r="P4035">
        <v>0</v>
      </c>
      <c r="Q4035">
        <v>0</v>
      </c>
      <c r="R4035">
        <v>0</v>
      </c>
      <c r="S4035">
        <v>2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562.00336502102755</v>
      </c>
      <c r="AB4035">
        <v>0</v>
      </c>
      <c r="AC4035">
        <v>0</v>
      </c>
      <c r="AD4035">
        <v>0</v>
      </c>
      <c r="AE4035">
        <v>562.00336502102755</v>
      </c>
    </row>
    <row r="4036" spans="1:31" x14ac:dyDescent="0.25">
      <c r="A4036">
        <v>1904027</v>
      </c>
      <c r="B4036">
        <v>1</v>
      </c>
      <c r="C4036" t="s">
        <v>80</v>
      </c>
      <c r="D4036" t="s">
        <v>103</v>
      </c>
      <c r="E4036" t="s">
        <v>131</v>
      </c>
      <c r="F4036" t="s">
        <v>11472</v>
      </c>
      <c r="G4036" t="s">
        <v>133</v>
      </c>
      <c r="H4036" t="s">
        <v>134</v>
      </c>
      <c r="I4036" t="s">
        <v>135</v>
      </c>
      <c r="J4036" t="s">
        <v>136</v>
      </c>
      <c r="K4036" t="s">
        <v>137</v>
      </c>
      <c r="L4036" t="s">
        <v>11473</v>
      </c>
      <c r="M4036" t="s">
        <v>11474</v>
      </c>
      <c r="N4036">
        <v>2.355277777</v>
      </c>
      <c r="O4036">
        <v>0</v>
      </c>
      <c r="P4036">
        <v>244</v>
      </c>
      <c r="Q4036">
        <v>0</v>
      </c>
      <c r="R4036">
        <v>0</v>
      </c>
      <c r="S4036">
        <v>0</v>
      </c>
      <c r="T4036">
        <v>27</v>
      </c>
      <c r="U4036">
        <v>0</v>
      </c>
      <c r="V4036">
        <v>0</v>
      </c>
      <c r="W4036">
        <v>0</v>
      </c>
      <c r="X4036">
        <v>180.36776769819116</v>
      </c>
      <c r="Y4036">
        <v>0</v>
      </c>
      <c r="Z4036">
        <v>0</v>
      </c>
      <c r="AA4036">
        <v>0</v>
      </c>
      <c r="AB4036">
        <v>90.311085789800075</v>
      </c>
      <c r="AC4036">
        <v>0</v>
      </c>
      <c r="AD4036">
        <v>0</v>
      </c>
      <c r="AE4036">
        <v>270.6788534879912</v>
      </c>
    </row>
    <row r="4037" spans="1:31" x14ac:dyDescent="0.25">
      <c r="A4037">
        <v>1904193</v>
      </c>
      <c r="B4037">
        <v>1</v>
      </c>
      <c r="C4037" t="s">
        <v>80</v>
      </c>
      <c r="D4037" t="s">
        <v>93</v>
      </c>
      <c r="E4037" t="s">
        <v>149</v>
      </c>
      <c r="F4037" t="s">
        <v>1462</v>
      </c>
      <c r="G4037" t="s">
        <v>151</v>
      </c>
      <c r="H4037" t="s">
        <v>134</v>
      </c>
      <c r="I4037" t="s">
        <v>135</v>
      </c>
      <c r="J4037" t="s">
        <v>136</v>
      </c>
      <c r="K4037" t="s">
        <v>137</v>
      </c>
      <c r="L4037" t="s">
        <v>11475</v>
      </c>
      <c r="M4037" t="s">
        <v>11476</v>
      </c>
      <c r="N4037">
        <v>1.2963888880000001</v>
      </c>
      <c r="O4037">
        <v>0</v>
      </c>
      <c r="P4037">
        <v>14</v>
      </c>
      <c r="Q4037">
        <v>0</v>
      </c>
      <c r="R4037">
        <v>10</v>
      </c>
      <c r="S4037">
        <v>0</v>
      </c>
      <c r="T4037">
        <v>5</v>
      </c>
      <c r="U4037">
        <v>0</v>
      </c>
      <c r="V4037">
        <v>0</v>
      </c>
      <c r="W4037">
        <v>0</v>
      </c>
      <c r="X4037">
        <v>3.584023274434879</v>
      </c>
      <c r="Y4037">
        <v>0</v>
      </c>
      <c r="Z4037">
        <v>26.075509182540785</v>
      </c>
      <c r="AA4037">
        <v>0</v>
      </c>
      <c r="AB4037">
        <v>5.3133248298304201</v>
      </c>
      <c r="AC4037">
        <v>0</v>
      </c>
      <c r="AD4037">
        <v>0</v>
      </c>
      <c r="AE4037">
        <v>34.972857286806082</v>
      </c>
    </row>
    <row r="4038" spans="1:31" x14ac:dyDescent="0.25">
      <c r="A4038">
        <v>1904170</v>
      </c>
      <c r="B4038">
        <v>1</v>
      </c>
      <c r="C4038" t="s">
        <v>81</v>
      </c>
      <c r="D4038" t="s">
        <v>112</v>
      </c>
      <c r="E4038" t="s">
        <v>190</v>
      </c>
      <c r="F4038" t="s">
        <v>11477</v>
      </c>
      <c r="G4038" t="s">
        <v>2237</v>
      </c>
      <c r="H4038" t="s">
        <v>157</v>
      </c>
      <c r="I4038" t="s">
        <v>135</v>
      </c>
      <c r="J4038" t="s">
        <v>136</v>
      </c>
      <c r="K4038" t="s">
        <v>137</v>
      </c>
      <c r="L4038" t="s">
        <v>11478</v>
      </c>
      <c r="M4038" t="s">
        <v>11479</v>
      </c>
      <c r="N4038">
        <v>3.5305555549999998</v>
      </c>
      <c r="O4038">
        <v>0</v>
      </c>
      <c r="P4038">
        <v>1358</v>
      </c>
      <c r="Q4038">
        <v>0</v>
      </c>
      <c r="R4038">
        <v>0</v>
      </c>
      <c r="S4038">
        <v>0</v>
      </c>
      <c r="T4038">
        <v>125</v>
      </c>
      <c r="U4038">
        <v>0</v>
      </c>
      <c r="V4038">
        <v>0</v>
      </c>
      <c r="W4038">
        <v>0</v>
      </c>
      <c r="X4038">
        <v>1187.2497968826426</v>
      </c>
      <c r="Y4038">
        <v>0</v>
      </c>
      <c r="Z4038">
        <v>0</v>
      </c>
      <c r="AA4038">
        <v>0</v>
      </c>
      <c r="AB4038">
        <v>369.64676413710237</v>
      </c>
      <c r="AC4038">
        <v>0</v>
      </c>
      <c r="AD4038">
        <v>0</v>
      </c>
      <c r="AE4038">
        <v>1556.8965610197449</v>
      </c>
    </row>
    <row r="4039" spans="1:31" x14ac:dyDescent="0.25">
      <c r="A4039">
        <v>1903792</v>
      </c>
      <c r="B4039">
        <v>1</v>
      </c>
      <c r="C4039" t="s">
        <v>81</v>
      </c>
      <c r="D4039" t="s">
        <v>128</v>
      </c>
      <c r="E4039" t="s">
        <v>220</v>
      </c>
      <c r="F4039" t="s">
        <v>11480</v>
      </c>
      <c r="G4039" t="s">
        <v>156</v>
      </c>
      <c r="H4039" t="s">
        <v>157</v>
      </c>
      <c r="I4039" t="s">
        <v>135</v>
      </c>
      <c r="J4039" t="s">
        <v>136</v>
      </c>
      <c r="K4039" t="s">
        <v>137</v>
      </c>
      <c r="L4039" t="s">
        <v>11481</v>
      </c>
      <c r="M4039" t="s">
        <v>11482</v>
      </c>
      <c r="N4039">
        <v>2.2141666660000001</v>
      </c>
      <c r="O4039">
        <v>0</v>
      </c>
      <c r="P4039">
        <v>203</v>
      </c>
      <c r="Q4039">
        <v>1</v>
      </c>
      <c r="R4039">
        <v>3</v>
      </c>
      <c r="S4039">
        <v>3</v>
      </c>
      <c r="T4039">
        <v>19</v>
      </c>
      <c r="U4039">
        <v>0</v>
      </c>
      <c r="V4039">
        <v>0</v>
      </c>
      <c r="W4039">
        <v>0</v>
      </c>
      <c r="X4039">
        <v>114.50412477043592</v>
      </c>
      <c r="Y4039">
        <v>2.0039668629156164</v>
      </c>
      <c r="Z4039">
        <v>4.1192459750044996</v>
      </c>
      <c r="AA4039">
        <v>7.3735762356492698</v>
      </c>
      <c r="AB4039">
        <v>18.670831755172628</v>
      </c>
      <c r="AC4039">
        <v>0</v>
      </c>
      <c r="AD4039">
        <v>0</v>
      </c>
      <c r="AE4039">
        <v>146.67174559917794</v>
      </c>
    </row>
    <row r="4040" spans="1:31" x14ac:dyDescent="0.25">
      <c r="A4040">
        <v>1904333</v>
      </c>
      <c r="B4040">
        <v>1</v>
      </c>
      <c r="C4040" t="s">
        <v>80</v>
      </c>
      <c r="D4040" t="s">
        <v>82</v>
      </c>
      <c r="E4040" t="s">
        <v>140</v>
      </c>
      <c r="F4040" t="s">
        <v>11483</v>
      </c>
      <c r="G4040" t="s">
        <v>342</v>
      </c>
      <c r="H4040" t="s">
        <v>134</v>
      </c>
      <c r="I4040" t="s">
        <v>135</v>
      </c>
      <c r="J4040" t="s">
        <v>136</v>
      </c>
      <c r="K4040" t="s">
        <v>137</v>
      </c>
      <c r="L4040" t="s">
        <v>11484</v>
      </c>
      <c r="M4040" t="s">
        <v>11485</v>
      </c>
      <c r="N4040">
        <v>1.418055555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1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0.12861297365869334</v>
      </c>
      <c r="AC4040">
        <v>0</v>
      </c>
      <c r="AD4040">
        <v>0</v>
      </c>
      <c r="AE4040">
        <v>0.12861297365869334</v>
      </c>
    </row>
    <row r="4041" spans="1:31" x14ac:dyDescent="0.25">
      <c r="A4041">
        <v>1904356</v>
      </c>
      <c r="B4041">
        <v>1</v>
      </c>
      <c r="C4041" t="s">
        <v>80</v>
      </c>
      <c r="D4041" t="s">
        <v>103</v>
      </c>
      <c r="E4041" t="s">
        <v>131</v>
      </c>
      <c r="F4041" t="s">
        <v>11486</v>
      </c>
      <c r="G4041" t="s">
        <v>133</v>
      </c>
      <c r="H4041" t="s">
        <v>134</v>
      </c>
      <c r="I4041" t="s">
        <v>135</v>
      </c>
      <c r="J4041" t="s">
        <v>136</v>
      </c>
      <c r="K4041" t="s">
        <v>137</v>
      </c>
      <c r="L4041" t="s">
        <v>11487</v>
      </c>
      <c r="M4041" t="s">
        <v>11488</v>
      </c>
      <c r="N4041">
        <v>1.33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11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11.477659479636351</v>
      </c>
      <c r="AC4041">
        <v>0</v>
      </c>
      <c r="AD4041">
        <v>0</v>
      </c>
      <c r="AE4041">
        <v>11.477659479636351</v>
      </c>
    </row>
    <row r="4042" spans="1:31" x14ac:dyDescent="0.25">
      <c r="A4042">
        <v>1903835</v>
      </c>
      <c r="B4042">
        <v>1</v>
      </c>
      <c r="C4042" t="s">
        <v>80</v>
      </c>
      <c r="D4042" t="s">
        <v>87</v>
      </c>
      <c r="E4042" t="s">
        <v>171</v>
      </c>
      <c r="F4042" t="s">
        <v>11489</v>
      </c>
      <c r="G4042" t="s">
        <v>156</v>
      </c>
      <c r="H4042" t="s">
        <v>157</v>
      </c>
      <c r="I4042" t="s">
        <v>135</v>
      </c>
      <c r="J4042" t="s">
        <v>136</v>
      </c>
      <c r="K4042" t="s">
        <v>137</v>
      </c>
      <c r="L4042" t="s">
        <v>11490</v>
      </c>
      <c r="M4042" t="s">
        <v>11491</v>
      </c>
      <c r="N4042">
        <v>2.9310333329999998</v>
      </c>
      <c r="O4042">
        <v>0</v>
      </c>
      <c r="P4042">
        <v>2771</v>
      </c>
      <c r="Q4042">
        <v>0</v>
      </c>
      <c r="R4042">
        <v>9</v>
      </c>
      <c r="S4042">
        <v>0</v>
      </c>
      <c r="T4042">
        <v>98</v>
      </c>
      <c r="U4042">
        <v>0</v>
      </c>
      <c r="V4042">
        <v>0</v>
      </c>
      <c r="W4042">
        <v>0</v>
      </c>
      <c r="X4042">
        <v>1556.2979240936641</v>
      </c>
      <c r="Y4042">
        <v>0</v>
      </c>
      <c r="Z4042">
        <v>11.144321386202522</v>
      </c>
      <c r="AA4042">
        <v>0</v>
      </c>
      <c r="AB4042">
        <v>269.4662532817498</v>
      </c>
      <c r="AC4042">
        <v>0</v>
      </c>
      <c r="AD4042">
        <v>0</v>
      </c>
      <c r="AE4042">
        <v>1836.9084987616166</v>
      </c>
    </row>
    <row r="4043" spans="1:31" x14ac:dyDescent="0.25">
      <c r="A4043">
        <v>1903958</v>
      </c>
      <c r="B4043">
        <v>1</v>
      </c>
      <c r="C4043" t="s">
        <v>81</v>
      </c>
      <c r="D4043" t="s">
        <v>114</v>
      </c>
      <c r="E4043" t="s">
        <v>149</v>
      </c>
      <c r="F4043" t="s">
        <v>11492</v>
      </c>
      <c r="G4043" t="s">
        <v>151</v>
      </c>
      <c r="H4043" t="s">
        <v>134</v>
      </c>
      <c r="I4043" t="s">
        <v>135</v>
      </c>
      <c r="J4043" t="s">
        <v>136</v>
      </c>
      <c r="K4043" t="s">
        <v>137</v>
      </c>
      <c r="L4043" t="s">
        <v>11493</v>
      </c>
      <c r="M4043" t="s">
        <v>11494</v>
      </c>
      <c r="N4043">
        <v>2.1988888879999999</v>
      </c>
      <c r="O4043">
        <v>0</v>
      </c>
      <c r="P4043">
        <v>109</v>
      </c>
      <c r="Q4043">
        <v>0</v>
      </c>
      <c r="R4043">
        <v>0</v>
      </c>
      <c r="S4043">
        <v>0</v>
      </c>
      <c r="T4043">
        <v>6</v>
      </c>
      <c r="U4043">
        <v>0</v>
      </c>
      <c r="V4043">
        <v>0</v>
      </c>
      <c r="W4043">
        <v>0</v>
      </c>
      <c r="X4043">
        <v>25.540238081506406</v>
      </c>
      <c r="Y4043">
        <v>0</v>
      </c>
      <c r="Z4043">
        <v>0</v>
      </c>
      <c r="AA4043">
        <v>0</v>
      </c>
      <c r="AB4043">
        <v>0.69243509468873443</v>
      </c>
      <c r="AC4043">
        <v>0</v>
      </c>
      <c r="AD4043">
        <v>0</v>
      </c>
      <c r="AE4043">
        <v>26.232673176195139</v>
      </c>
    </row>
    <row r="4044" spans="1:31" x14ac:dyDescent="0.25">
      <c r="A4044">
        <v>1904270</v>
      </c>
      <c r="B4044">
        <v>1</v>
      </c>
      <c r="C4044" t="s">
        <v>81</v>
      </c>
      <c r="D4044" t="s">
        <v>118</v>
      </c>
      <c r="E4044" t="s">
        <v>220</v>
      </c>
      <c r="F4044" t="s">
        <v>11495</v>
      </c>
      <c r="G4044" t="s">
        <v>156</v>
      </c>
      <c r="H4044" t="s">
        <v>157</v>
      </c>
      <c r="I4044" t="s">
        <v>135</v>
      </c>
      <c r="J4044" t="s">
        <v>136</v>
      </c>
      <c r="K4044" t="s">
        <v>137</v>
      </c>
      <c r="L4044" t="s">
        <v>11496</v>
      </c>
      <c r="M4044" t="s">
        <v>11497</v>
      </c>
      <c r="N4044">
        <v>1.9775</v>
      </c>
      <c r="O4044">
        <v>1</v>
      </c>
      <c r="P4044">
        <v>132</v>
      </c>
      <c r="Q4044">
        <v>36</v>
      </c>
      <c r="R4044">
        <v>83</v>
      </c>
      <c r="S4044">
        <v>7</v>
      </c>
      <c r="T4044">
        <v>22</v>
      </c>
      <c r="U4044">
        <v>0</v>
      </c>
      <c r="V4044">
        <v>0</v>
      </c>
      <c r="W4044">
        <v>16.670361087066837</v>
      </c>
      <c r="X4044">
        <v>92.756011980162924</v>
      </c>
      <c r="Y4044">
        <v>358.0698068480479</v>
      </c>
      <c r="Z4044">
        <v>607.92682208505562</v>
      </c>
      <c r="AA4044">
        <v>70.177122941842242</v>
      </c>
      <c r="AB4044">
        <v>54.036066027099032</v>
      </c>
      <c r="AC4044">
        <v>0</v>
      </c>
      <c r="AD4044">
        <v>0</v>
      </c>
      <c r="AE4044">
        <v>1199.6361909692746</v>
      </c>
    </row>
    <row r="4045" spans="1:31" x14ac:dyDescent="0.25">
      <c r="A4045">
        <v>1904127</v>
      </c>
      <c r="B4045">
        <v>1</v>
      </c>
      <c r="C4045" t="s">
        <v>80</v>
      </c>
      <c r="D4045" t="s">
        <v>85</v>
      </c>
      <c r="E4045" t="s">
        <v>190</v>
      </c>
      <c r="F4045" t="s">
        <v>11498</v>
      </c>
      <c r="G4045" t="s">
        <v>604</v>
      </c>
      <c r="H4045" t="s">
        <v>157</v>
      </c>
      <c r="I4045" t="s">
        <v>135</v>
      </c>
      <c r="J4045" t="s">
        <v>136</v>
      </c>
      <c r="K4045" t="s">
        <v>137</v>
      </c>
      <c r="L4045" t="s">
        <v>11499</v>
      </c>
      <c r="M4045" t="s">
        <v>11500</v>
      </c>
      <c r="N4045">
        <v>0.271666666</v>
      </c>
      <c r="O4045">
        <v>0</v>
      </c>
      <c r="P4045">
        <v>350</v>
      </c>
      <c r="Q4045">
        <v>0</v>
      </c>
      <c r="R4045">
        <v>0</v>
      </c>
      <c r="S4045">
        <v>0</v>
      </c>
      <c r="T4045">
        <v>630</v>
      </c>
      <c r="U4045">
        <v>0</v>
      </c>
      <c r="V4045">
        <v>1</v>
      </c>
      <c r="W4045">
        <v>0</v>
      </c>
      <c r="X4045">
        <v>28.707217056483316</v>
      </c>
      <c r="Y4045">
        <v>0</v>
      </c>
      <c r="Z4045">
        <v>0</v>
      </c>
      <c r="AA4045">
        <v>0</v>
      </c>
      <c r="AB4045">
        <v>246.79389927882463</v>
      </c>
      <c r="AC4045">
        <v>0</v>
      </c>
      <c r="AD4045">
        <v>0.54587005812719003</v>
      </c>
      <c r="AE4045">
        <v>276.04698639343513</v>
      </c>
    </row>
    <row r="4046" spans="1:31" x14ac:dyDescent="0.25">
      <c r="A4046">
        <v>1904319</v>
      </c>
      <c r="B4046">
        <v>1</v>
      </c>
      <c r="C4046" t="s">
        <v>80</v>
      </c>
      <c r="D4046" t="s">
        <v>100</v>
      </c>
      <c r="E4046" t="s">
        <v>140</v>
      </c>
      <c r="F4046" t="s">
        <v>11501</v>
      </c>
      <c r="G4046" t="s">
        <v>217</v>
      </c>
      <c r="H4046" t="s">
        <v>134</v>
      </c>
      <c r="I4046" t="s">
        <v>135</v>
      </c>
      <c r="J4046" t="s">
        <v>136</v>
      </c>
      <c r="K4046" t="s">
        <v>137</v>
      </c>
      <c r="L4046" t="s">
        <v>11502</v>
      </c>
      <c r="M4046" t="s">
        <v>11503</v>
      </c>
      <c r="N4046">
        <v>0.64277777700000005</v>
      </c>
      <c r="O4046">
        <v>0</v>
      </c>
      <c r="P4046">
        <v>1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</row>
    <row r="4047" spans="1:31" x14ac:dyDescent="0.25">
      <c r="A4047">
        <v>1904213</v>
      </c>
      <c r="B4047">
        <v>1</v>
      </c>
      <c r="C4047" t="s">
        <v>81</v>
      </c>
      <c r="D4047" t="s">
        <v>112</v>
      </c>
      <c r="E4047" t="s">
        <v>171</v>
      </c>
      <c r="F4047" t="s">
        <v>11504</v>
      </c>
      <c r="G4047" t="s">
        <v>156</v>
      </c>
      <c r="H4047" t="s">
        <v>157</v>
      </c>
      <c r="I4047" t="s">
        <v>135</v>
      </c>
      <c r="J4047" t="s">
        <v>136</v>
      </c>
      <c r="K4047" t="s">
        <v>137</v>
      </c>
      <c r="L4047" t="s">
        <v>11505</v>
      </c>
      <c r="M4047" t="s">
        <v>11506</v>
      </c>
      <c r="N4047">
        <v>0.33444444400000001</v>
      </c>
      <c r="O4047">
        <v>0</v>
      </c>
      <c r="P4047">
        <v>13749</v>
      </c>
      <c r="Q4047">
        <v>1</v>
      </c>
      <c r="R4047">
        <v>186</v>
      </c>
      <c r="S4047">
        <v>62</v>
      </c>
      <c r="T4047">
        <v>1965</v>
      </c>
      <c r="U4047">
        <v>9</v>
      </c>
      <c r="V4047">
        <v>14</v>
      </c>
      <c r="W4047">
        <v>0</v>
      </c>
      <c r="X4047">
        <v>1103.4191547290532</v>
      </c>
      <c r="Y4047">
        <v>0.19569422605842665</v>
      </c>
      <c r="Z4047">
        <v>40.778427798518337</v>
      </c>
      <c r="AA4047">
        <v>405.07363828472745</v>
      </c>
      <c r="AB4047">
        <v>579.87231310146797</v>
      </c>
      <c r="AC4047">
        <v>99.167204431299865</v>
      </c>
      <c r="AD4047">
        <v>67.288412951346857</v>
      </c>
      <c r="AE4047">
        <v>2295.7948455224719</v>
      </c>
    </row>
    <row r="4048" spans="1:31" x14ac:dyDescent="0.25">
      <c r="A4048">
        <v>1903921</v>
      </c>
      <c r="B4048">
        <v>1</v>
      </c>
      <c r="C4048" t="s">
        <v>80</v>
      </c>
      <c r="D4048" t="s">
        <v>83</v>
      </c>
      <c r="E4048" t="s">
        <v>140</v>
      </c>
      <c r="F4048" t="s">
        <v>11507</v>
      </c>
      <c r="G4048" t="s">
        <v>342</v>
      </c>
      <c r="H4048" t="s">
        <v>134</v>
      </c>
      <c r="I4048" t="s">
        <v>135</v>
      </c>
      <c r="J4048" t="s">
        <v>136</v>
      </c>
      <c r="K4048" t="s">
        <v>137</v>
      </c>
      <c r="L4048" t="s">
        <v>11508</v>
      </c>
      <c r="M4048" t="s">
        <v>11509</v>
      </c>
      <c r="N4048">
        <v>0.92361111100000004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20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17.888595879050026</v>
      </c>
      <c r="AC4048">
        <v>0</v>
      </c>
      <c r="AD4048">
        <v>0</v>
      </c>
      <c r="AE4048">
        <v>17.888595879050026</v>
      </c>
    </row>
    <row r="4049" spans="1:31" x14ac:dyDescent="0.25">
      <c r="A4049">
        <v>1904110</v>
      </c>
      <c r="B4049">
        <v>1</v>
      </c>
      <c r="C4049" t="s">
        <v>80</v>
      </c>
      <c r="D4049" t="s">
        <v>99</v>
      </c>
      <c r="E4049" t="s">
        <v>140</v>
      </c>
      <c r="F4049" t="s">
        <v>11510</v>
      </c>
      <c r="G4049" t="s">
        <v>217</v>
      </c>
      <c r="H4049" t="s">
        <v>134</v>
      </c>
      <c r="I4049" t="s">
        <v>135</v>
      </c>
      <c r="J4049" t="s">
        <v>136</v>
      </c>
      <c r="K4049" t="s">
        <v>137</v>
      </c>
      <c r="L4049" t="s">
        <v>11511</v>
      </c>
      <c r="M4049" t="s">
        <v>11512</v>
      </c>
      <c r="N4049">
        <v>2.4786111110000002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</row>
    <row r="4050" spans="1:31" x14ac:dyDescent="0.25">
      <c r="A4050">
        <v>1904064</v>
      </c>
      <c r="B4050">
        <v>1</v>
      </c>
      <c r="C4050" t="s">
        <v>81</v>
      </c>
      <c r="D4050" t="s">
        <v>123</v>
      </c>
      <c r="E4050" t="s">
        <v>131</v>
      </c>
      <c r="F4050" t="s">
        <v>6165</v>
      </c>
      <c r="G4050" t="s">
        <v>133</v>
      </c>
      <c r="H4050" t="s">
        <v>134</v>
      </c>
      <c r="I4050" t="s">
        <v>135</v>
      </c>
      <c r="J4050" t="s">
        <v>136</v>
      </c>
      <c r="K4050" t="s">
        <v>137</v>
      </c>
      <c r="L4050" t="s">
        <v>11513</v>
      </c>
      <c r="M4050" t="s">
        <v>11514</v>
      </c>
      <c r="N4050">
        <v>9.4616666659999993</v>
      </c>
      <c r="O4050">
        <v>0</v>
      </c>
      <c r="P4050">
        <v>34</v>
      </c>
      <c r="Q4050">
        <v>0</v>
      </c>
      <c r="R4050">
        <v>0</v>
      </c>
      <c r="S4050">
        <v>0</v>
      </c>
      <c r="T4050">
        <v>4</v>
      </c>
      <c r="U4050">
        <v>0</v>
      </c>
      <c r="V4050">
        <v>0</v>
      </c>
      <c r="W4050">
        <v>0</v>
      </c>
      <c r="X4050">
        <v>86.624042557038464</v>
      </c>
      <c r="Y4050">
        <v>0</v>
      </c>
      <c r="Z4050">
        <v>0</v>
      </c>
      <c r="AA4050">
        <v>0</v>
      </c>
      <c r="AB4050">
        <v>11.835477195850357</v>
      </c>
      <c r="AC4050">
        <v>0</v>
      </c>
      <c r="AD4050">
        <v>0</v>
      </c>
      <c r="AE4050">
        <v>98.459519752888824</v>
      </c>
    </row>
    <row r="4051" spans="1:31" x14ac:dyDescent="0.25">
      <c r="A4051">
        <v>1904396</v>
      </c>
      <c r="B4051">
        <v>1</v>
      </c>
      <c r="C4051" t="s">
        <v>80</v>
      </c>
      <c r="D4051" t="s">
        <v>84</v>
      </c>
      <c r="E4051" t="s">
        <v>131</v>
      </c>
      <c r="F4051" t="s">
        <v>11515</v>
      </c>
      <c r="G4051" t="s">
        <v>133</v>
      </c>
      <c r="H4051" t="s">
        <v>134</v>
      </c>
      <c r="I4051" t="s">
        <v>135</v>
      </c>
      <c r="J4051" t="s">
        <v>136</v>
      </c>
      <c r="K4051" t="s">
        <v>137</v>
      </c>
      <c r="L4051" t="s">
        <v>11516</v>
      </c>
      <c r="M4051" t="s">
        <v>11517</v>
      </c>
      <c r="N4051">
        <v>1.1191666659999999</v>
      </c>
      <c r="O4051">
        <v>0</v>
      </c>
      <c r="P4051">
        <v>96</v>
      </c>
      <c r="Q4051">
        <v>0</v>
      </c>
      <c r="R4051">
        <v>0</v>
      </c>
      <c r="S4051">
        <v>0</v>
      </c>
      <c r="T4051">
        <v>5</v>
      </c>
      <c r="U4051">
        <v>0</v>
      </c>
      <c r="V4051">
        <v>0</v>
      </c>
      <c r="W4051">
        <v>0</v>
      </c>
      <c r="X4051">
        <v>33.067235143947109</v>
      </c>
      <c r="Y4051">
        <v>0</v>
      </c>
      <c r="Z4051">
        <v>0</v>
      </c>
      <c r="AA4051">
        <v>0</v>
      </c>
      <c r="AB4051">
        <v>0.68543793064442993</v>
      </c>
      <c r="AC4051">
        <v>0</v>
      </c>
      <c r="AD4051">
        <v>0</v>
      </c>
      <c r="AE4051">
        <v>33.752673074591542</v>
      </c>
    </row>
    <row r="4052" spans="1:31" x14ac:dyDescent="0.25">
      <c r="A4052">
        <v>1904087</v>
      </c>
      <c r="B4052">
        <v>1</v>
      </c>
      <c r="C4052" t="s">
        <v>80</v>
      </c>
      <c r="D4052" t="s">
        <v>93</v>
      </c>
      <c r="E4052" t="s">
        <v>131</v>
      </c>
      <c r="F4052" t="s">
        <v>11518</v>
      </c>
      <c r="G4052" t="s">
        <v>133</v>
      </c>
      <c r="H4052" t="s">
        <v>134</v>
      </c>
      <c r="I4052" t="s">
        <v>135</v>
      </c>
      <c r="J4052" t="s">
        <v>136</v>
      </c>
      <c r="K4052" t="s">
        <v>137</v>
      </c>
      <c r="L4052" t="s">
        <v>11519</v>
      </c>
      <c r="M4052" t="s">
        <v>11520</v>
      </c>
      <c r="N4052">
        <v>4.687777777</v>
      </c>
      <c r="O4052">
        <v>0</v>
      </c>
      <c r="P4052">
        <v>55</v>
      </c>
      <c r="Q4052">
        <v>0</v>
      </c>
      <c r="R4052">
        <v>4</v>
      </c>
      <c r="S4052">
        <v>0</v>
      </c>
      <c r="T4052">
        <v>2</v>
      </c>
      <c r="U4052">
        <v>0</v>
      </c>
      <c r="V4052">
        <v>0</v>
      </c>
      <c r="W4052">
        <v>0</v>
      </c>
      <c r="X4052">
        <v>30.423365424127599</v>
      </c>
      <c r="Y4052">
        <v>0</v>
      </c>
      <c r="Z4052">
        <v>110.09579572915433</v>
      </c>
      <c r="AA4052">
        <v>0</v>
      </c>
      <c r="AB4052">
        <v>0.51441446563122895</v>
      </c>
      <c r="AC4052">
        <v>0</v>
      </c>
      <c r="AD4052">
        <v>0</v>
      </c>
      <c r="AE4052">
        <v>141.03357561891318</v>
      </c>
    </row>
    <row r="4053" spans="1:31" x14ac:dyDescent="0.25">
      <c r="A4053">
        <v>1904273</v>
      </c>
      <c r="B4053">
        <v>1</v>
      </c>
      <c r="C4053" t="s">
        <v>80</v>
      </c>
      <c r="D4053" t="s">
        <v>107</v>
      </c>
      <c r="E4053" t="s">
        <v>140</v>
      </c>
      <c r="F4053" t="s">
        <v>11521</v>
      </c>
      <c r="G4053" t="s">
        <v>217</v>
      </c>
      <c r="H4053" t="s">
        <v>134</v>
      </c>
      <c r="I4053" t="s">
        <v>135</v>
      </c>
      <c r="J4053" t="s">
        <v>136</v>
      </c>
      <c r="K4053" t="s">
        <v>137</v>
      </c>
      <c r="L4053" t="s">
        <v>11522</v>
      </c>
      <c r="M4053" t="s">
        <v>11523</v>
      </c>
      <c r="N4053">
        <v>3.563055555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1.4711174946428276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1.4711174946428276</v>
      </c>
    </row>
    <row r="4054" spans="1:31" x14ac:dyDescent="0.25">
      <c r="A4054">
        <v>1904250</v>
      </c>
      <c r="B4054">
        <v>1</v>
      </c>
      <c r="C4054" t="s">
        <v>81</v>
      </c>
      <c r="D4054" t="s">
        <v>122</v>
      </c>
      <c r="E4054" t="s">
        <v>154</v>
      </c>
      <c r="F4054" t="s">
        <v>11524</v>
      </c>
      <c r="G4054" t="s">
        <v>156</v>
      </c>
      <c r="H4054" t="s">
        <v>157</v>
      </c>
      <c r="I4054" t="s">
        <v>135</v>
      </c>
      <c r="J4054" t="s">
        <v>136</v>
      </c>
      <c r="K4054" t="s">
        <v>137</v>
      </c>
      <c r="L4054" t="s">
        <v>11525</v>
      </c>
      <c r="M4054" t="s">
        <v>11526</v>
      </c>
      <c r="N4054">
        <v>6.1666666000000002E-2</v>
      </c>
      <c r="O4054">
        <v>5</v>
      </c>
      <c r="P4054">
        <v>3622</v>
      </c>
      <c r="Q4054">
        <v>61</v>
      </c>
      <c r="R4054">
        <v>115</v>
      </c>
      <c r="S4054">
        <v>40</v>
      </c>
      <c r="T4054">
        <v>316</v>
      </c>
      <c r="U4054">
        <v>3</v>
      </c>
      <c r="V4054">
        <v>1</v>
      </c>
      <c r="W4054">
        <v>0.15113186102213003</v>
      </c>
      <c r="X4054">
        <v>39.964683728178336</v>
      </c>
      <c r="Y4054">
        <v>18.855514810424083</v>
      </c>
      <c r="Z4054">
        <v>10.700651937556735</v>
      </c>
      <c r="AA4054">
        <v>10.352170693196172</v>
      </c>
      <c r="AB4054">
        <v>9.0522585596798884</v>
      </c>
      <c r="AC4054">
        <v>3.8207695644064357</v>
      </c>
      <c r="AD4054">
        <v>1.7767438882559997E-2</v>
      </c>
      <c r="AE4054">
        <v>92.914948593346324</v>
      </c>
    </row>
    <row r="4055" spans="1:31" x14ac:dyDescent="0.25">
      <c r="A4055">
        <v>1904256</v>
      </c>
      <c r="B4055">
        <v>1</v>
      </c>
      <c r="C4055" t="s">
        <v>80</v>
      </c>
      <c r="D4055" t="s">
        <v>100</v>
      </c>
      <c r="E4055" t="s">
        <v>190</v>
      </c>
      <c r="F4055" t="s">
        <v>11527</v>
      </c>
      <c r="G4055" t="s">
        <v>5719</v>
      </c>
      <c r="H4055" t="s">
        <v>157</v>
      </c>
      <c r="I4055" t="s">
        <v>135</v>
      </c>
      <c r="J4055" t="s">
        <v>136</v>
      </c>
      <c r="K4055" t="s">
        <v>137</v>
      </c>
      <c r="L4055" t="s">
        <v>11528</v>
      </c>
      <c r="M4055" t="s">
        <v>11529</v>
      </c>
      <c r="N4055">
        <v>3.2222222220000001</v>
      </c>
      <c r="O4055">
        <v>1</v>
      </c>
      <c r="P4055">
        <v>0</v>
      </c>
      <c r="Q4055">
        <v>1</v>
      </c>
      <c r="R4055">
        <v>0</v>
      </c>
      <c r="S4055">
        <v>3</v>
      </c>
      <c r="T4055">
        <v>0</v>
      </c>
      <c r="U4055">
        <v>0</v>
      </c>
      <c r="V4055">
        <v>0</v>
      </c>
      <c r="W4055">
        <v>0.19641664939144446</v>
      </c>
      <c r="X4055">
        <v>0</v>
      </c>
      <c r="Y4055">
        <v>1.7748417311111346</v>
      </c>
      <c r="Z4055">
        <v>0</v>
      </c>
      <c r="AA4055">
        <v>36.654955002723732</v>
      </c>
      <c r="AB4055">
        <v>0</v>
      </c>
      <c r="AC4055">
        <v>0</v>
      </c>
      <c r="AD4055">
        <v>0</v>
      </c>
      <c r="AE4055">
        <v>38.626213383226307</v>
      </c>
    </row>
    <row r="4056" spans="1:31" x14ac:dyDescent="0.25">
      <c r="A4056">
        <v>1904187</v>
      </c>
      <c r="B4056">
        <v>1</v>
      </c>
      <c r="C4056" t="s">
        <v>81</v>
      </c>
      <c r="D4056" t="s">
        <v>115</v>
      </c>
      <c r="E4056" t="s">
        <v>131</v>
      </c>
      <c r="F4056" t="s">
        <v>11530</v>
      </c>
      <c r="G4056" t="s">
        <v>439</v>
      </c>
      <c r="H4056" t="s">
        <v>134</v>
      </c>
      <c r="I4056" t="s">
        <v>135</v>
      </c>
      <c r="J4056" t="s">
        <v>136</v>
      </c>
      <c r="K4056" t="s">
        <v>137</v>
      </c>
      <c r="L4056" t="s">
        <v>11531</v>
      </c>
      <c r="M4056" t="s">
        <v>11532</v>
      </c>
      <c r="N4056">
        <v>6.511666666</v>
      </c>
      <c r="O4056">
        <v>0</v>
      </c>
      <c r="P4056">
        <v>64</v>
      </c>
      <c r="Q4056">
        <v>0</v>
      </c>
      <c r="R4056">
        <v>0</v>
      </c>
      <c r="S4056">
        <v>0</v>
      </c>
      <c r="T4056">
        <v>4</v>
      </c>
      <c r="U4056">
        <v>0</v>
      </c>
      <c r="V4056">
        <v>0</v>
      </c>
      <c r="W4056">
        <v>0</v>
      </c>
      <c r="X4056">
        <v>48.115579714453546</v>
      </c>
      <c r="Y4056">
        <v>0</v>
      </c>
      <c r="Z4056">
        <v>0</v>
      </c>
      <c r="AA4056">
        <v>0</v>
      </c>
      <c r="AB4056">
        <v>2.3759581313572173</v>
      </c>
      <c r="AC4056">
        <v>0</v>
      </c>
      <c r="AD4056">
        <v>0</v>
      </c>
      <c r="AE4056">
        <v>50.491537845810761</v>
      </c>
    </row>
    <row r="4057" spans="1:31" x14ac:dyDescent="0.25">
      <c r="A4057">
        <v>1903855</v>
      </c>
      <c r="B4057">
        <v>1</v>
      </c>
      <c r="C4057" t="s">
        <v>80</v>
      </c>
      <c r="D4057" t="s">
        <v>106</v>
      </c>
      <c r="E4057" t="s">
        <v>131</v>
      </c>
      <c r="F4057" t="s">
        <v>9920</v>
      </c>
      <c r="G4057" t="s">
        <v>133</v>
      </c>
      <c r="H4057" t="s">
        <v>134</v>
      </c>
      <c r="I4057" t="s">
        <v>135</v>
      </c>
      <c r="J4057" t="s">
        <v>136</v>
      </c>
      <c r="K4057" t="s">
        <v>137</v>
      </c>
      <c r="L4057" t="s">
        <v>11533</v>
      </c>
      <c r="M4057" t="s">
        <v>11534</v>
      </c>
      <c r="N4057">
        <v>3.0702777769999998</v>
      </c>
      <c r="O4057">
        <v>0</v>
      </c>
      <c r="P4057">
        <v>0</v>
      </c>
      <c r="Q4057">
        <v>0</v>
      </c>
      <c r="R4057">
        <v>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50.521489801322396</v>
      </c>
      <c r="AA4057">
        <v>0</v>
      </c>
      <c r="AB4057">
        <v>0</v>
      </c>
      <c r="AC4057">
        <v>0</v>
      </c>
      <c r="AD4057">
        <v>0</v>
      </c>
      <c r="AE4057">
        <v>50.521489801322396</v>
      </c>
    </row>
    <row r="4058" spans="1:31" x14ac:dyDescent="0.25">
      <c r="A4058">
        <v>1904104</v>
      </c>
      <c r="B4058">
        <v>1</v>
      </c>
      <c r="C4058" t="s">
        <v>80</v>
      </c>
      <c r="D4058" t="s">
        <v>90</v>
      </c>
      <c r="E4058" t="s">
        <v>140</v>
      </c>
      <c r="F4058" t="s">
        <v>11535</v>
      </c>
      <c r="G4058" t="s">
        <v>342</v>
      </c>
      <c r="H4058" t="s">
        <v>134</v>
      </c>
      <c r="I4058" t="s">
        <v>135</v>
      </c>
      <c r="J4058" t="s">
        <v>136</v>
      </c>
      <c r="K4058" t="s">
        <v>137</v>
      </c>
      <c r="L4058" t="s">
        <v>11536</v>
      </c>
      <c r="M4058" t="s">
        <v>11537</v>
      </c>
      <c r="N4058">
        <v>2.9827777769999999</v>
      </c>
      <c r="O4058">
        <v>0</v>
      </c>
      <c r="P4058">
        <v>2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1.8749607479316386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1.8749607479316386</v>
      </c>
    </row>
    <row r="4059" spans="1:31" x14ac:dyDescent="0.25">
      <c r="A4059">
        <v>1903795</v>
      </c>
      <c r="B4059">
        <v>1</v>
      </c>
      <c r="C4059" t="s">
        <v>81</v>
      </c>
      <c r="D4059" t="s">
        <v>118</v>
      </c>
      <c r="E4059" t="s">
        <v>190</v>
      </c>
      <c r="F4059" t="s">
        <v>11538</v>
      </c>
      <c r="G4059" t="s">
        <v>156</v>
      </c>
      <c r="H4059" t="s">
        <v>157</v>
      </c>
      <c r="I4059" t="s">
        <v>135</v>
      </c>
      <c r="J4059" t="s">
        <v>136</v>
      </c>
      <c r="K4059" t="s">
        <v>137</v>
      </c>
      <c r="L4059" t="s">
        <v>11539</v>
      </c>
      <c r="M4059" t="s">
        <v>11540</v>
      </c>
      <c r="N4059">
        <v>0.78249999999999997</v>
      </c>
      <c r="O4059">
        <v>2</v>
      </c>
      <c r="P4059">
        <v>1306</v>
      </c>
      <c r="Q4059">
        <v>141</v>
      </c>
      <c r="R4059">
        <v>144</v>
      </c>
      <c r="S4059">
        <v>12</v>
      </c>
      <c r="T4059">
        <v>111</v>
      </c>
      <c r="U4059">
        <v>1</v>
      </c>
      <c r="V4059">
        <v>0</v>
      </c>
      <c r="W4059">
        <v>0.32533990678615998</v>
      </c>
      <c r="X4059">
        <v>126.21624610083192</v>
      </c>
      <c r="Y4059">
        <v>698.1031466020396</v>
      </c>
      <c r="Z4059">
        <v>206.21669579995134</v>
      </c>
      <c r="AA4059">
        <v>40.372650902442622</v>
      </c>
      <c r="AB4059">
        <v>24.210220580361959</v>
      </c>
      <c r="AC4059">
        <v>2.0296593579981699</v>
      </c>
      <c r="AD4059">
        <v>0</v>
      </c>
      <c r="AE4059">
        <v>1097.4739592504118</v>
      </c>
    </row>
    <row r="4060" spans="1:31" x14ac:dyDescent="0.25">
      <c r="A4060">
        <v>1904150</v>
      </c>
      <c r="B4060">
        <v>1</v>
      </c>
      <c r="C4060" t="s">
        <v>80</v>
      </c>
      <c r="D4060" t="s">
        <v>97</v>
      </c>
      <c r="E4060" t="s">
        <v>154</v>
      </c>
      <c r="F4060" t="s">
        <v>11224</v>
      </c>
      <c r="G4060" t="s">
        <v>804</v>
      </c>
      <c r="H4060" t="s">
        <v>157</v>
      </c>
      <c r="I4060" t="s">
        <v>135</v>
      </c>
      <c r="J4060" t="s">
        <v>5</v>
      </c>
      <c r="K4060" t="s">
        <v>137</v>
      </c>
      <c r="L4060" t="s">
        <v>11541</v>
      </c>
      <c r="M4060" t="s">
        <v>11542</v>
      </c>
      <c r="N4060">
        <v>4.346666666</v>
      </c>
      <c r="O4060">
        <v>0</v>
      </c>
      <c r="P4060">
        <v>526</v>
      </c>
      <c r="Q4060">
        <v>0</v>
      </c>
      <c r="R4060">
        <v>63</v>
      </c>
      <c r="S4060">
        <v>1</v>
      </c>
      <c r="T4060">
        <v>76</v>
      </c>
      <c r="U4060">
        <v>1</v>
      </c>
      <c r="V4060">
        <v>0</v>
      </c>
      <c r="W4060">
        <v>0</v>
      </c>
      <c r="X4060">
        <v>889.59833519857466</v>
      </c>
      <c r="Y4060">
        <v>0</v>
      </c>
      <c r="Z4060">
        <v>69.014096678119216</v>
      </c>
      <c r="AA4060">
        <v>131.89860839643688</v>
      </c>
      <c r="AB4060">
        <v>470.69225021688266</v>
      </c>
      <c r="AC4060">
        <v>72.581424366365979</v>
      </c>
      <c r="AD4060">
        <v>0</v>
      </c>
      <c r="AE4060">
        <v>1633.7847148563794</v>
      </c>
    </row>
    <row r="4061" spans="1:31" x14ac:dyDescent="0.25">
      <c r="A4061">
        <v>1904233</v>
      </c>
      <c r="B4061">
        <v>1</v>
      </c>
      <c r="C4061" t="s">
        <v>80</v>
      </c>
      <c r="D4061" t="s">
        <v>94</v>
      </c>
      <c r="E4061" t="s">
        <v>220</v>
      </c>
      <c r="F4061" t="s">
        <v>11543</v>
      </c>
      <c r="G4061" t="s">
        <v>156</v>
      </c>
      <c r="H4061" t="s">
        <v>157</v>
      </c>
      <c r="I4061" t="s">
        <v>135</v>
      </c>
      <c r="J4061" t="s">
        <v>136</v>
      </c>
      <c r="K4061" t="s">
        <v>137</v>
      </c>
      <c r="L4061" t="s">
        <v>11544</v>
      </c>
      <c r="M4061" t="s">
        <v>11545</v>
      </c>
      <c r="N4061">
        <v>1.198055555</v>
      </c>
      <c r="O4061">
        <v>0</v>
      </c>
      <c r="P4061">
        <v>277</v>
      </c>
      <c r="Q4061">
        <v>0</v>
      </c>
      <c r="R4061">
        <v>1</v>
      </c>
      <c r="S4061">
        <v>4</v>
      </c>
      <c r="T4061">
        <v>11</v>
      </c>
      <c r="U4061">
        <v>1</v>
      </c>
      <c r="V4061">
        <v>0</v>
      </c>
      <c r="W4061">
        <v>0</v>
      </c>
      <c r="X4061">
        <v>42.219251552264019</v>
      </c>
      <c r="Y4061">
        <v>0</v>
      </c>
      <c r="Z4061">
        <v>6.0190546995123118</v>
      </c>
      <c r="AA4061">
        <v>61.309871165029691</v>
      </c>
      <c r="AB4061">
        <v>1.9612317289699244</v>
      </c>
      <c r="AC4061">
        <v>43.94132629613965</v>
      </c>
      <c r="AD4061">
        <v>0</v>
      </c>
      <c r="AE4061">
        <v>155.45073544191558</v>
      </c>
    </row>
    <row r="4062" spans="1:31" x14ac:dyDescent="0.25">
      <c r="A4062">
        <v>1903901</v>
      </c>
      <c r="B4062">
        <v>1</v>
      </c>
      <c r="C4062" t="s">
        <v>81</v>
      </c>
      <c r="D4062" t="s">
        <v>112</v>
      </c>
      <c r="E4062" t="s">
        <v>131</v>
      </c>
      <c r="F4062" t="s">
        <v>11546</v>
      </c>
      <c r="G4062" t="s">
        <v>133</v>
      </c>
      <c r="H4062" t="s">
        <v>134</v>
      </c>
      <c r="I4062" t="s">
        <v>135</v>
      </c>
      <c r="J4062" t="s">
        <v>136</v>
      </c>
      <c r="K4062" t="s">
        <v>137</v>
      </c>
      <c r="L4062" t="s">
        <v>11547</v>
      </c>
      <c r="M4062" t="s">
        <v>11548</v>
      </c>
      <c r="N4062">
        <v>4.0875000000000004</v>
      </c>
      <c r="O4062">
        <v>0</v>
      </c>
      <c r="P4062">
        <v>0</v>
      </c>
      <c r="Q4062">
        <v>0</v>
      </c>
      <c r="R4062">
        <v>2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12.682762657436385</v>
      </c>
      <c r="AA4062">
        <v>0</v>
      </c>
      <c r="AB4062">
        <v>0</v>
      </c>
      <c r="AC4062">
        <v>0</v>
      </c>
      <c r="AD4062">
        <v>0</v>
      </c>
      <c r="AE4062">
        <v>12.682762657436385</v>
      </c>
    </row>
    <row r="4063" spans="1:31" x14ac:dyDescent="0.25">
      <c r="A4063">
        <v>1904296</v>
      </c>
      <c r="B4063">
        <v>1</v>
      </c>
      <c r="C4063" t="s">
        <v>80</v>
      </c>
      <c r="D4063" t="s">
        <v>105</v>
      </c>
      <c r="E4063" t="s">
        <v>140</v>
      </c>
      <c r="F4063" t="s">
        <v>11549</v>
      </c>
      <c r="G4063" t="s">
        <v>342</v>
      </c>
      <c r="H4063" t="s">
        <v>134</v>
      </c>
      <c r="I4063" t="s">
        <v>135</v>
      </c>
      <c r="J4063" t="s">
        <v>136</v>
      </c>
      <c r="K4063" t="s">
        <v>137</v>
      </c>
      <c r="L4063" t="s">
        <v>11550</v>
      </c>
      <c r="M4063" t="s">
        <v>11551</v>
      </c>
      <c r="N4063">
        <v>3.5952777770000002</v>
      </c>
      <c r="O4063">
        <v>0</v>
      </c>
      <c r="P4063">
        <v>5</v>
      </c>
      <c r="Q4063">
        <v>0</v>
      </c>
      <c r="R4063">
        <v>0</v>
      </c>
      <c r="S4063">
        <v>0</v>
      </c>
      <c r="T4063">
        <v>1</v>
      </c>
      <c r="U4063">
        <v>0</v>
      </c>
      <c r="V4063">
        <v>0</v>
      </c>
      <c r="W4063">
        <v>0</v>
      </c>
      <c r="X4063">
        <v>6.3094342524827285</v>
      </c>
      <c r="Y4063">
        <v>0</v>
      </c>
      <c r="Z4063">
        <v>0</v>
      </c>
      <c r="AA4063">
        <v>0</v>
      </c>
      <c r="AB4063">
        <v>0.11190630894142778</v>
      </c>
      <c r="AC4063">
        <v>0</v>
      </c>
      <c r="AD4063">
        <v>0</v>
      </c>
      <c r="AE4063">
        <v>6.4213405614241559</v>
      </c>
    </row>
    <row r="4064" spans="1:31" x14ac:dyDescent="0.25">
      <c r="A4064">
        <v>1903941</v>
      </c>
      <c r="B4064">
        <v>1</v>
      </c>
      <c r="C4064" t="s">
        <v>81</v>
      </c>
      <c r="D4064" t="s">
        <v>119</v>
      </c>
      <c r="E4064" t="s">
        <v>131</v>
      </c>
      <c r="F4064" t="s">
        <v>11552</v>
      </c>
      <c r="G4064" t="s">
        <v>1072</v>
      </c>
      <c r="H4064" t="s">
        <v>134</v>
      </c>
      <c r="I4064" t="s">
        <v>135</v>
      </c>
      <c r="J4064" t="s">
        <v>136</v>
      </c>
      <c r="K4064" t="s">
        <v>137</v>
      </c>
      <c r="L4064" t="s">
        <v>11553</v>
      </c>
      <c r="M4064" t="s">
        <v>11554</v>
      </c>
      <c r="N4064">
        <v>1.906111111</v>
      </c>
      <c r="O4064">
        <v>0</v>
      </c>
      <c r="P4064">
        <v>18</v>
      </c>
      <c r="Q4064">
        <v>0</v>
      </c>
      <c r="R4064">
        <v>4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6.9261898454044823</v>
      </c>
      <c r="Y4064">
        <v>0</v>
      </c>
      <c r="Z4064">
        <v>27.951601190025308</v>
      </c>
      <c r="AA4064">
        <v>0</v>
      </c>
      <c r="AB4064">
        <v>0.96294347485475007</v>
      </c>
      <c r="AC4064">
        <v>0</v>
      </c>
      <c r="AD4064">
        <v>0</v>
      </c>
      <c r="AE4064">
        <v>35.840734510284534</v>
      </c>
    </row>
    <row r="4065" spans="1:31" x14ac:dyDescent="0.25">
      <c r="A4065">
        <v>1904041</v>
      </c>
      <c r="B4065">
        <v>1</v>
      </c>
      <c r="C4065" t="s">
        <v>80</v>
      </c>
      <c r="D4065" t="s">
        <v>103</v>
      </c>
      <c r="E4065" t="s">
        <v>154</v>
      </c>
      <c r="F4065" t="s">
        <v>11555</v>
      </c>
      <c r="G4065" t="s">
        <v>604</v>
      </c>
      <c r="H4065" t="s">
        <v>157</v>
      </c>
      <c r="I4065" t="s">
        <v>222</v>
      </c>
      <c r="J4065" t="s">
        <v>136</v>
      </c>
      <c r="K4065" t="s">
        <v>137</v>
      </c>
      <c r="L4065" t="s">
        <v>11556</v>
      </c>
      <c r="M4065" t="s">
        <v>11557</v>
      </c>
      <c r="N4065">
        <v>7.4999999999999997E-3</v>
      </c>
      <c r="O4065">
        <v>0</v>
      </c>
      <c r="P4065">
        <v>4903</v>
      </c>
      <c r="Q4065">
        <v>6</v>
      </c>
      <c r="R4065">
        <v>34</v>
      </c>
      <c r="S4065">
        <v>12</v>
      </c>
      <c r="T4065">
        <v>364</v>
      </c>
      <c r="U4065">
        <v>27</v>
      </c>
      <c r="V4065">
        <v>1</v>
      </c>
      <c r="W4065">
        <v>0</v>
      </c>
      <c r="X4065">
        <v>10.638000121755976</v>
      </c>
      <c r="Y4065">
        <v>1.8653706859290451</v>
      </c>
      <c r="Z4065">
        <v>0.93266329931508762</v>
      </c>
      <c r="AA4065">
        <v>4.0734602383557137</v>
      </c>
      <c r="AB4065">
        <v>5.4710266856554748</v>
      </c>
      <c r="AC4065">
        <v>17.082943841606479</v>
      </c>
      <c r="AD4065">
        <v>0.35171569473324005</v>
      </c>
      <c r="AE4065">
        <v>40.415180567351008</v>
      </c>
    </row>
    <row r="4066" spans="1:31" x14ac:dyDescent="0.25">
      <c r="A4066">
        <v>1904047</v>
      </c>
      <c r="B4066">
        <v>1</v>
      </c>
      <c r="C4066" t="s">
        <v>80</v>
      </c>
      <c r="D4066" t="s">
        <v>84</v>
      </c>
      <c r="E4066" t="s">
        <v>140</v>
      </c>
      <c r="F4066" t="s">
        <v>11558</v>
      </c>
      <c r="G4066" t="s">
        <v>217</v>
      </c>
      <c r="H4066" t="s">
        <v>134</v>
      </c>
      <c r="I4066" t="s">
        <v>135</v>
      </c>
      <c r="J4066" t="s">
        <v>136</v>
      </c>
      <c r="K4066" t="s">
        <v>137</v>
      </c>
      <c r="L4066" t="s">
        <v>11559</v>
      </c>
      <c r="M4066" t="s">
        <v>11560</v>
      </c>
      <c r="N4066">
        <v>1.937777777</v>
      </c>
      <c r="O4066">
        <v>0</v>
      </c>
      <c r="P4066">
        <v>4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2.6685305341597347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2.6685305341597347</v>
      </c>
    </row>
    <row r="4067" spans="1:31" x14ac:dyDescent="0.25">
      <c r="A4067">
        <v>1904359</v>
      </c>
      <c r="B4067">
        <v>1</v>
      </c>
      <c r="C4067" t="s">
        <v>81</v>
      </c>
      <c r="D4067" t="s">
        <v>112</v>
      </c>
      <c r="E4067" t="s">
        <v>140</v>
      </c>
      <c r="F4067" t="s">
        <v>11561</v>
      </c>
      <c r="G4067" t="s">
        <v>217</v>
      </c>
      <c r="H4067" t="s">
        <v>134</v>
      </c>
      <c r="I4067" t="s">
        <v>135</v>
      </c>
      <c r="J4067" t="s">
        <v>136</v>
      </c>
      <c r="K4067" t="s">
        <v>137</v>
      </c>
      <c r="L4067" t="s">
        <v>11562</v>
      </c>
      <c r="M4067" t="s">
        <v>11563</v>
      </c>
      <c r="N4067">
        <v>4.0047222219999998</v>
      </c>
      <c r="O4067">
        <v>0</v>
      </c>
      <c r="P4067">
        <v>4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2.2332305452267311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2.2332305452267311</v>
      </c>
    </row>
    <row r="4068" spans="1:31" x14ac:dyDescent="0.25">
      <c r="A4068">
        <v>1904004</v>
      </c>
      <c r="B4068">
        <v>1</v>
      </c>
      <c r="C4068" t="s">
        <v>80</v>
      </c>
      <c r="D4068" t="s">
        <v>96</v>
      </c>
      <c r="E4068" t="s">
        <v>140</v>
      </c>
      <c r="F4068" t="s">
        <v>11564</v>
      </c>
      <c r="G4068" t="s">
        <v>217</v>
      </c>
      <c r="H4068" t="s">
        <v>134</v>
      </c>
      <c r="I4068" t="s">
        <v>135</v>
      </c>
      <c r="J4068" t="s">
        <v>136</v>
      </c>
      <c r="K4068" t="s">
        <v>137</v>
      </c>
      <c r="L4068" t="s">
        <v>11565</v>
      </c>
      <c r="M4068" t="s">
        <v>11566</v>
      </c>
      <c r="N4068">
        <v>6.8605555550000004</v>
      </c>
      <c r="O4068">
        <v>0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5.7024080578869443E-2</v>
      </c>
      <c r="AA4068">
        <v>0</v>
      </c>
      <c r="AB4068">
        <v>0</v>
      </c>
      <c r="AC4068">
        <v>0</v>
      </c>
      <c r="AD4068">
        <v>0</v>
      </c>
      <c r="AE4068">
        <v>5.7024080578869443E-2</v>
      </c>
    </row>
    <row r="4069" spans="1:31" x14ac:dyDescent="0.25">
      <c r="A4069">
        <v>1903838</v>
      </c>
      <c r="B4069">
        <v>1</v>
      </c>
      <c r="C4069" t="s">
        <v>80</v>
      </c>
      <c r="D4069" t="s">
        <v>108</v>
      </c>
      <c r="E4069" t="s">
        <v>131</v>
      </c>
      <c r="F4069" t="s">
        <v>11567</v>
      </c>
      <c r="G4069" t="s">
        <v>439</v>
      </c>
      <c r="H4069" t="s">
        <v>134</v>
      </c>
      <c r="I4069" t="s">
        <v>135</v>
      </c>
      <c r="J4069" t="s">
        <v>136</v>
      </c>
      <c r="K4069" t="s">
        <v>137</v>
      </c>
      <c r="L4069" t="s">
        <v>11568</v>
      </c>
      <c r="M4069" t="s">
        <v>11569</v>
      </c>
      <c r="N4069">
        <v>6.0722222219999997</v>
      </c>
      <c r="O4069">
        <v>0</v>
      </c>
      <c r="P4069">
        <v>4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4.3906590329153063</v>
      </c>
      <c r="Y4069">
        <v>0</v>
      </c>
      <c r="Z4069">
        <v>0.15492938137380002</v>
      </c>
      <c r="AA4069">
        <v>0</v>
      </c>
      <c r="AB4069">
        <v>0</v>
      </c>
      <c r="AC4069">
        <v>0</v>
      </c>
      <c r="AD4069">
        <v>0</v>
      </c>
      <c r="AE4069">
        <v>4.5455884142891065</v>
      </c>
    </row>
    <row r="4070" spans="1:31" x14ac:dyDescent="0.25">
      <c r="A4070">
        <v>1904336</v>
      </c>
      <c r="B4070">
        <v>1</v>
      </c>
      <c r="C4070" t="s">
        <v>80</v>
      </c>
      <c r="D4070" t="s">
        <v>96</v>
      </c>
      <c r="E4070" t="s">
        <v>131</v>
      </c>
      <c r="F4070" t="s">
        <v>3523</v>
      </c>
      <c r="G4070" t="s">
        <v>133</v>
      </c>
      <c r="H4070" t="s">
        <v>134</v>
      </c>
      <c r="I4070" t="s">
        <v>135</v>
      </c>
      <c r="J4070" t="s">
        <v>136</v>
      </c>
      <c r="K4070" t="s">
        <v>137</v>
      </c>
      <c r="L4070" t="s">
        <v>11570</v>
      </c>
      <c r="M4070" t="s">
        <v>11571</v>
      </c>
      <c r="N4070">
        <v>1.6497222220000001</v>
      </c>
      <c r="O4070">
        <v>0</v>
      </c>
      <c r="P4070">
        <v>29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42.898179937084976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42.898179937084976</v>
      </c>
    </row>
    <row r="4071" spans="1:31" x14ac:dyDescent="0.25">
      <c r="A4071">
        <v>1904147</v>
      </c>
      <c r="B4071">
        <v>1</v>
      </c>
      <c r="C4071" t="s">
        <v>80</v>
      </c>
      <c r="D4071" t="s">
        <v>85</v>
      </c>
      <c r="E4071" t="s">
        <v>149</v>
      </c>
      <c r="F4071" t="s">
        <v>11572</v>
      </c>
      <c r="G4071" t="s">
        <v>4429</v>
      </c>
      <c r="H4071" t="s">
        <v>134</v>
      </c>
      <c r="I4071" t="s">
        <v>135</v>
      </c>
      <c r="J4071" t="s">
        <v>136</v>
      </c>
      <c r="K4071" t="s">
        <v>137</v>
      </c>
      <c r="L4071" t="s">
        <v>11573</v>
      </c>
      <c r="M4071" t="s">
        <v>11574</v>
      </c>
      <c r="N4071">
        <v>5.6913888879999996</v>
      </c>
      <c r="O4071">
        <v>0</v>
      </c>
      <c r="P4071">
        <v>286</v>
      </c>
      <c r="Q4071">
        <v>0</v>
      </c>
      <c r="R4071">
        <v>0</v>
      </c>
      <c r="S4071">
        <v>0</v>
      </c>
      <c r="T4071">
        <v>162</v>
      </c>
      <c r="U4071">
        <v>0</v>
      </c>
      <c r="V4071">
        <v>0</v>
      </c>
      <c r="W4071">
        <v>0</v>
      </c>
      <c r="X4071">
        <v>558.7912165557666</v>
      </c>
      <c r="Y4071">
        <v>0</v>
      </c>
      <c r="Z4071">
        <v>0</v>
      </c>
      <c r="AA4071">
        <v>0</v>
      </c>
      <c r="AB4071">
        <v>844.91511235597</v>
      </c>
      <c r="AC4071">
        <v>0</v>
      </c>
      <c r="AD4071">
        <v>0</v>
      </c>
      <c r="AE4071">
        <v>1403.7063289117366</v>
      </c>
    </row>
    <row r="4072" spans="1:31" x14ac:dyDescent="0.25">
      <c r="A4072">
        <v>1903881</v>
      </c>
      <c r="B4072">
        <v>1</v>
      </c>
      <c r="C4072" t="s">
        <v>81</v>
      </c>
      <c r="D4072" t="s">
        <v>123</v>
      </c>
      <c r="E4072" t="s">
        <v>140</v>
      </c>
      <c r="F4072" t="s">
        <v>11575</v>
      </c>
      <c r="G4072" t="s">
        <v>217</v>
      </c>
      <c r="H4072" t="s">
        <v>134</v>
      </c>
      <c r="I4072" t="s">
        <v>135</v>
      </c>
      <c r="J4072" t="s">
        <v>136</v>
      </c>
      <c r="K4072" t="s">
        <v>137</v>
      </c>
      <c r="L4072" t="s">
        <v>11576</v>
      </c>
      <c r="M4072" t="s">
        <v>11577</v>
      </c>
      <c r="N4072">
        <v>2.04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1" x14ac:dyDescent="0.25">
      <c r="A4073">
        <v>1903981</v>
      </c>
      <c r="B4073">
        <v>1</v>
      </c>
      <c r="C4073" t="s">
        <v>80</v>
      </c>
      <c r="D4073" t="s">
        <v>98</v>
      </c>
      <c r="E4073" t="s">
        <v>190</v>
      </c>
      <c r="F4073" t="s">
        <v>11578</v>
      </c>
      <c r="G4073" t="s">
        <v>241</v>
      </c>
      <c r="H4073" t="s">
        <v>157</v>
      </c>
      <c r="I4073" t="s">
        <v>135</v>
      </c>
      <c r="J4073" t="s">
        <v>136</v>
      </c>
      <c r="K4073" t="s">
        <v>137</v>
      </c>
      <c r="L4073" t="s">
        <v>11579</v>
      </c>
      <c r="M4073" t="s">
        <v>11580</v>
      </c>
      <c r="N4073">
        <v>3.9702777770000002</v>
      </c>
      <c r="O4073">
        <v>0</v>
      </c>
      <c r="P4073">
        <v>5</v>
      </c>
      <c r="Q4073">
        <v>0</v>
      </c>
      <c r="R4073">
        <v>12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3.855310571534353</v>
      </c>
      <c r="Y4073">
        <v>0</v>
      </c>
      <c r="Z4073">
        <v>192.28393206975963</v>
      </c>
      <c r="AA4073">
        <v>0</v>
      </c>
      <c r="AB4073">
        <v>0</v>
      </c>
      <c r="AC4073">
        <v>0</v>
      </c>
      <c r="AD4073">
        <v>0</v>
      </c>
      <c r="AE4073">
        <v>196.13924264129398</v>
      </c>
    </row>
    <row r="4074" spans="1:31" x14ac:dyDescent="0.25">
      <c r="A4074">
        <v>1903961</v>
      </c>
      <c r="B4074">
        <v>1</v>
      </c>
      <c r="C4074" t="s">
        <v>80</v>
      </c>
      <c r="D4074" t="s">
        <v>100</v>
      </c>
      <c r="E4074" t="s">
        <v>140</v>
      </c>
      <c r="F4074" t="s">
        <v>11581</v>
      </c>
      <c r="G4074" t="s">
        <v>217</v>
      </c>
      <c r="H4074" t="s">
        <v>134</v>
      </c>
      <c r="I4074" t="s">
        <v>135</v>
      </c>
      <c r="J4074" t="s">
        <v>136</v>
      </c>
      <c r="K4074" t="s">
        <v>137</v>
      </c>
      <c r="L4074" t="s">
        <v>11582</v>
      </c>
      <c r="M4074" t="s">
        <v>11583</v>
      </c>
      <c r="N4074">
        <v>3.289722222</v>
      </c>
      <c r="O4074">
        <v>0</v>
      </c>
      <c r="P4074">
        <v>1</v>
      </c>
      <c r="Q4074">
        <v>0</v>
      </c>
      <c r="R4074">
        <v>0</v>
      </c>
      <c r="S4074">
        <v>0</v>
      </c>
      <c r="T4074">
        <v>1</v>
      </c>
      <c r="U4074">
        <v>0</v>
      </c>
      <c r="V4074">
        <v>0</v>
      </c>
      <c r="W4074">
        <v>0</v>
      </c>
      <c r="X4074">
        <v>1.31311540048507</v>
      </c>
      <c r="Y4074">
        <v>0</v>
      </c>
      <c r="Z4074">
        <v>0</v>
      </c>
      <c r="AA4074">
        <v>0</v>
      </c>
      <c r="AB4074">
        <v>0.96923693841156244</v>
      </c>
      <c r="AC4074">
        <v>0</v>
      </c>
      <c r="AD4074">
        <v>0</v>
      </c>
      <c r="AE4074">
        <v>2.2823523388966325</v>
      </c>
    </row>
    <row r="4075" spans="1:31" x14ac:dyDescent="0.25">
      <c r="A4075">
        <v>1904210</v>
      </c>
      <c r="B4075">
        <v>1</v>
      </c>
      <c r="C4075" t="s">
        <v>81</v>
      </c>
      <c r="D4075" t="s">
        <v>115</v>
      </c>
      <c r="E4075" t="s">
        <v>131</v>
      </c>
      <c r="F4075" t="s">
        <v>11584</v>
      </c>
      <c r="G4075" t="s">
        <v>133</v>
      </c>
      <c r="H4075" t="s">
        <v>134</v>
      </c>
      <c r="I4075" t="s">
        <v>135</v>
      </c>
      <c r="J4075" t="s">
        <v>136</v>
      </c>
      <c r="K4075" t="s">
        <v>137</v>
      </c>
      <c r="L4075" t="s">
        <v>11585</v>
      </c>
      <c r="M4075" t="s">
        <v>11586</v>
      </c>
      <c r="N4075">
        <v>3.1327777769999998</v>
      </c>
      <c r="O4075">
        <v>0</v>
      </c>
      <c r="P4075">
        <v>3</v>
      </c>
      <c r="Q4075">
        <v>0</v>
      </c>
      <c r="R4075">
        <v>1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3.9779292744651413</v>
      </c>
      <c r="Y4075">
        <v>0</v>
      </c>
      <c r="Z4075">
        <v>9.0368539478514176</v>
      </c>
      <c r="AA4075">
        <v>0</v>
      </c>
      <c r="AB4075">
        <v>0</v>
      </c>
      <c r="AC4075">
        <v>0</v>
      </c>
      <c r="AD4075">
        <v>0</v>
      </c>
      <c r="AE4075">
        <v>13.014783222316559</v>
      </c>
    </row>
    <row r="4076" spans="1:31" x14ac:dyDescent="0.25">
      <c r="A4076">
        <v>1904173</v>
      </c>
      <c r="B4076">
        <v>1</v>
      </c>
      <c r="C4076" t="s">
        <v>80</v>
      </c>
      <c r="D4076" t="s">
        <v>109</v>
      </c>
      <c r="E4076" t="s">
        <v>131</v>
      </c>
      <c r="F4076" t="s">
        <v>11587</v>
      </c>
      <c r="G4076" t="s">
        <v>133</v>
      </c>
      <c r="H4076" t="s">
        <v>134</v>
      </c>
      <c r="I4076" t="s">
        <v>135</v>
      </c>
      <c r="J4076" t="s">
        <v>136</v>
      </c>
      <c r="K4076" t="s">
        <v>137</v>
      </c>
      <c r="L4076" t="s">
        <v>11588</v>
      </c>
      <c r="M4076" t="s">
        <v>11589</v>
      </c>
      <c r="N4076">
        <v>3.53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0.45841690065790669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0.45841690065790669</v>
      </c>
    </row>
    <row r="4077" spans="1:31" x14ac:dyDescent="0.25">
      <c r="A4077">
        <v>1903875</v>
      </c>
      <c r="B4077">
        <v>1</v>
      </c>
      <c r="C4077" t="s">
        <v>80</v>
      </c>
      <c r="D4077" t="s">
        <v>93</v>
      </c>
      <c r="E4077" t="s">
        <v>131</v>
      </c>
      <c r="F4077" t="s">
        <v>11590</v>
      </c>
      <c r="G4077" t="s">
        <v>439</v>
      </c>
      <c r="H4077" t="s">
        <v>134</v>
      </c>
      <c r="I4077" t="s">
        <v>135</v>
      </c>
      <c r="J4077" t="s">
        <v>136</v>
      </c>
      <c r="K4077" t="s">
        <v>137</v>
      </c>
      <c r="L4077" t="s">
        <v>11591</v>
      </c>
      <c r="M4077" t="s">
        <v>11592</v>
      </c>
      <c r="N4077">
        <v>2.2549999999999999</v>
      </c>
      <c r="O4077">
        <v>0</v>
      </c>
      <c r="P4077">
        <v>35</v>
      </c>
      <c r="Q4077">
        <v>0</v>
      </c>
      <c r="R4077">
        <v>4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11.485524374096455</v>
      </c>
      <c r="Y4077">
        <v>0</v>
      </c>
      <c r="Z4077">
        <v>38.101645675385605</v>
      </c>
      <c r="AA4077">
        <v>0</v>
      </c>
      <c r="AB4077">
        <v>1.1745430641933201</v>
      </c>
      <c r="AC4077">
        <v>0</v>
      </c>
      <c r="AD4077">
        <v>0</v>
      </c>
      <c r="AE4077">
        <v>50.761713113675384</v>
      </c>
    </row>
    <row r="4078" spans="1:31" x14ac:dyDescent="0.25">
      <c r="A4078">
        <v>1904416</v>
      </c>
      <c r="B4078">
        <v>1</v>
      </c>
      <c r="C4078" t="s">
        <v>80</v>
      </c>
      <c r="D4078" t="s">
        <v>85</v>
      </c>
      <c r="E4078" t="s">
        <v>131</v>
      </c>
      <c r="F4078" t="s">
        <v>11593</v>
      </c>
      <c r="G4078" t="s">
        <v>1072</v>
      </c>
      <c r="H4078" t="s">
        <v>134</v>
      </c>
      <c r="I4078" t="s">
        <v>135</v>
      </c>
      <c r="J4078" t="s">
        <v>136</v>
      </c>
      <c r="K4078" t="s">
        <v>137</v>
      </c>
      <c r="L4078" t="s">
        <v>11594</v>
      </c>
      <c r="M4078" t="s">
        <v>11595</v>
      </c>
      <c r="N4078">
        <v>3.6522222219999998</v>
      </c>
      <c r="O4078">
        <v>0</v>
      </c>
      <c r="P4078">
        <v>89</v>
      </c>
      <c r="Q4078">
        <v>0</v>
      </c>
      <c r="R4078">
        <v>0</v>
      </c>
      <c r="S4078">
        <v>0</v>
      </c>
      <c r="T4078">
        <v>1</v>
      </c>
      <c r="U4078">
        <v>0</v>
      </c>
      <c r="V4078">
        <v>0</v>
      </c>
      <c r="W4078">
        <v>0</v>
      </c>
      <c r="X4078">
        <v>80.882318374735362</v>
      </c>
      <c r="Y4078">
        <v>0</v>
      </c>
      <c r="Z4078">
        <v>0</v>
      </c>
      <c r="AA4078">
        <v>0</v>
      </c>
      <c r="AB4078">
        <v>2.1648288276381957</v>
      </c>
      <c r="AC4078">
        <v>0</v>
      </c>
      <c r="AD4078">
        <v>0</v>
      </c>
      <c r="AE4078">
        <v>83.047147202373552</v>
      </c>
    </row>
    <row r="4079" spans="1:31" x14ac:dyDescent="0.25">
      <c r="A4079">
        <v>1904316</v>
      </c>
      <c r="B4079">
        <v>1</v>
      </c>
      <c r="C4079" t="s">
        <v>80</v>
      </c>
      <c r="D4079" t="s">
        <v>97</v>
      </c>
      <c r="E4079" t="s">
        <v>131</v>
      </c>
      <c r="F4079" t="s">
        <v>11596</v>
      </c>
      <c r="G4079" t="s">
        <v>362</v>
      </c>
      <c r="H4079" t="s">
        <v>134</v>
      </c>
      <c r="I4079" t="s">
        <v>135</v>
      </c>
      <c r="J4079" t="s">
        <v>136</v>
      </c>
      <c r="K4079" t="s">
        <v>137</v>
      </c>
      <c r="L4079" t="s">
        <v>11597</v>
      </c>
      <c r="M4079" t="s">
        <v>11598</v>
      </c>
      <c r="N4079">
        <v>8.4849999999999994</v>
      </c>
      <c r="O4079">
        <v>0</v>
      </c>
      <c r="P4079">
        <v>13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55.447154777745951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55.447154777745951</v>
      </c>
    </row>
    <row r="4080" spans="1:31" x14ac:dyDescent="0.25">
      <c r="A4080">
        <v>1904167</v>
      </c>
      <c r="B4080">
        <v>1</v>
      </c>
      <c r="C4080" t="s">
        <v>80</v>
      </c>
      <c r="D4080" t="s">
        <v>97</v>
      </c>
      <c r="E4080" t="s">
        <v>131</v>
      </c>
      <c r="F4080" t="s">
        <v>11599</v>
      </c>
      <c r="G4080" t="s">
        <v>133</v>
      </c>
      <c r="H4080" t="s">
        <v>134</v>
      </c>
      <c r="I4080" t="s">
        <v>135</v>
      </c>
      <c r="J4080" t="s">
        <v>136</v>
      </c>
      <c r="K4080" t="s">
        <v>137</v>
      </c>
      <c r="L4080" t="s">
        <v>11600</v>
      </c>
      <c r="M4080" t="s">
        <v>11601</v>
      </c>
      <c r="N4080">
        <v>3.079722222</v>
      </c>
      <c r="O4080">
        <v>0</v>
      </c>
      <c r="P4080">
        <v>14</v>
      </c>
      <c r="Q4080">
        <v>0</v>
      </c>
      <c r="R4080">
        <v>1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28.743898045059908</v>
      </c>
      <c r="Y4080">
        <v>0</v>
      </c>
      <c r="Z4080">
        <v>1.4853696475139466</v>
      </c>
      <c r="AA4080">
        <v>0</v>
      </c>
      <c r="AB4080">
        <v>0</v>
      </c>
      <c r="AC4080">
        <v>0</v>
      </c>
      <c r="AD4080">
        <v>0</v>
      </c>
      <c r="AE4080">
        <v>30.229267692573853</v>
      </c>
    </row>
    <row r="4081" spans="1:31" x14ac:dyDescent="0.25">
      <c r="A4081">
        <v>1903967</v>
      </c>
      <c r="B4081">
        <v>1</v>
      </c>
      <c r="C4081" t="s">
        <v>80</v>
      </c>
      <c r="D4081" t="s">
        <v>104</v>
      </c>
      <c r="E4081" t="s">
        <v>140</v>
      </c>
      <c r="F4081" t="s">
        <v>11602</v>
      </c>
      <c r="G4081" t="s">
        <v>146</v>
      </c>
      <c r="H4081" t="s">
        <v>134</v>
      </c>
      <c r="I4081" t="s">
        <v>135</v>
      </c>
      <c r="J4081" t="s">
        <v>136</v>
      </c>
      <c r="K4081" t="s">
        <v>137</v>
      </c>
      <c r="L4081" t="s">
        <v>11603</v>
      </c>
      <c r="M4081" t="s">
        <v>11604</v>
      </c>
      <c r="N4081">
        <v>1.903888888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0.26510687775392228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0.26510687775392228</v>
      </c>
    </row>
    <row r="4082" spans="1:31" x14ac:dyDescent="0.25">
      <c r="A4082">
        <v>1903827</v>
      </c>
      <c r="B4082">
        <v>1</v>
      </c>
      <c r="C4082" t="s">
        <v>81</v>
      </c>
      <c r="D4082" t="s">
        <v>128</v>
      </c>
      <c r="E4082" t="s">
        <v>190</v>
      </c>
      <c r="F4082" t="s">
        <v>11605</v>
      </c>
      <c r="G4082" t="s">
        <v>156</v>
      </c>
      <c r="H4082" t="s">
        <v>157</v>
      </c>
      <c r="I4082" t="s">
        <v>135</v>
      </c>
      <c r="J4082" t="s">
        <v>136</v>
      </c>
      <c r="K4082" t="s">
        <v>137</v>
      </c>
      <c r="L4082" t="s">
        <v>11606</v>
      </c>
      <c r="M4082" t="s">
        <v>11607</v>
      </c>
      <c r="N4082">
        <v>1.518333333</v>
      </c>
      <c r="O4082">
        <v>5</v>
      </c>
      <c r="P4082">
        <v>158</v>
      </c>
      <c r="Q4082">
        <v>2</v>
      </c>
      <c r="R4082">
        <v>9</v>
      </c>
      <c r="S4082">
        <v>13</v>
      </c>
      <c r="T4082">
        <v>4</v>
      </c>
      <c r="U4082">
        <v>0</v>
      </c>
      <c r="V4082">
        <v>0</v>
      </c>
      <c r="W4082">
        <v>1.458367989394975</v>
      </c>
      <c r="X4082">
        <v>30.728546631083347</v>
      </c>
      <c r="Y4082">
        <v>2.327284914486675</v>
      </c>
      <c r="Z4082">
        <v>1.0520886498387867</v>
      </c>
      <c r="AA4082">
        <v>97.270365246785573</v>
      </c>
      <c r="AB4082">
        <v>0.669872629611445</v>
      </c>
      <c r="AC4082">
        <v>0</v>
      </c>
      <c r="AD4082">
        <v>0</v>
      </c>
      <c r="AE4082">
        <v>133.50652606120079</v>
      </c>
    </row>
    <row r="4083" spans="1:31" x14ac:dyDescent="0.25">
      <c r="A4083">
        <v>1904013</v>
      </c>
      <c r="B4083">
        <v>1</v>
      </c>
      <c r="C4083" t="s">
        <v>80</v>
      </c>
      <c r="D4083" t="s">
        <v>96</v>
      </c>
      <c r="E4083" t="s">
        <v>131</v>
      </c>
      <c r="F4083" t="s">
        <v>11608</v>
      </c>
      <c r="G4083" t="s">
        <v>1072</v>
      </c>
      <c r="H4083" t="s">
        <v>134</v>
      </c>
      <c r="I4083" t="s">
        <v>135</v>
      </c>
      <c r="J4083" t="s">
        <v>136</v>
      </c>
      <c r="K4083" t="s">
        <v>137</v>
      </c>
      <c r="L4083" t="s">
        <v>11609</v>
      </c>
      <c r="M4083" t="s">
        <v>11610</v>
      </c>
      <c r="N4083">
        <v>2.5644444439999998</v>
      </c>
      <c r="O4083">
        <v>0</v>
      </c>
      <c r="P4083">
        <v>331</v>
      </c>
      <c r="Q4083">
        <v>0</v>
      </c>
      <c r="R4083">
        <v>6</v>
      </c>
      <c r="S4083">
        <v>0</v>
      </c>
      <c r="T4083">
        <v>46</v>
      </c>
      <c r="U4083">
        <v>0</v>
      </c>
      <c r="V4083">
        <v>0</v>
      </c>
      <c r="W4083">
        <v>0</v>
      </c>
      <c r="X4083">
        <v>811.08523257475258</v>
      </c>
      <c r="Y4083">
        <v>0</v>
      </c>
      <c r="Z4083">
        <v>34.929816132986133</v>
      </c>
      <c r="AA4083">
        <v>0</v>
      </c>
      <c r="AB4083">
        <v>421.5141170016999</v>
      </c>
      <c r="AC4083">
        <v>0</v>
      </c>
      <c r="AD4083">
        <v>0</v>
      </c>
      <c r="AE4083">
        <v>1267.5291657094385</v>
      </c>
    </row>
    <row r="4084" spans="1:31" x14ac:dyDescent="0.25">
      <c r="A4084">
        <v>1903950</v>
      </c>
      <c r="B4084">
        <v>1</v>
      </c>
      <c r="C4084" t="s">
        <v>81</v>
      </c>
      <c r="D4084" t="s">
        <v>112</v>
      </c>
      <c r="E4084" t="s">
        <v>154</v>
      </c>
      <c r="F4084" t="s">
        <v>11611</v>
      </c>
      <c r="G4084" t="s">
        <v>156</v>
      </c>
      <c r="H4084" t="s">
        <v>157</v>
      </c>
      <c r="I4084" t="s">
        <v>135</v>
      </c>
      <c r="J4084" t="s">
        <v>136</v>
      </c>
      <c r="K4084" t="s">
        <v>137</v>
      </c>
      <c r="L4084" t="s">
        <v>11612</v>
      </c>
      <c r="M4084" t="s">
        <v>11613</v>
      </c>
      <c r="N4084">
        <v>0.74805555499999998</v>
      </c>
      <c r="O4084">
        <v>0</v>
      </c>
      <c r="P4084">
        <v>193</v>
      </c>
      <c r="Q4084">
        <v>125</v>
      </c>
      <c r="R4084">
        <v>211</v>
      </c>
      <c r="S4084">
        <v>25</v>
      </c>
      <c r="T4084">
        <v>21</v>
      </c>
      <c r="U4084">
        <v>5</v>
      </c>
      <c r="V4084">
        <v>0</v>
      </c>
      <c r="W4084">
        <v>0</v>
      </c>
      <c r="X4084">
        <v>30.875839456066458</v>
      </c>
      <c r="Y4084">
        <v>270.69240613962029</v>
      </c>
      <c r="Z4084">
        <v>230.66950923543874</v>
      </c>
      <c r="AA4084">
        <v>93.831297895096597</v>
      </c>
      <c r="AB4084">
        <v>14.229560664684303</v>
      </c>
      <c r="AC4084">
        <v>85.522129683518855</v>
      </c>
      <c r="AD4084">
        <v>0</v>
      </c>
      <c r="AE4084">
        <v>725.8207430744252</v>
      </c>
    </row>
    <row r="4085" spans="1:31" x14ac:dyDescent="0.25">
      <c r="A4085">
        <v>1904282</v>
      </c>
      <c r="B4085">
        <v>1</v>
      </c>
      <c r="C4085" t="s">
        <v>80</v>
      </c>
      <c r="D4085" t="s">
        <v>98</v>
      </c>
      <c r="E4085" t="s">
        <v>140</v>
      </c>
      <c r="F4085" t="s">
        <v>11614</v>
      </c>
      <c r="G4085" t="s">
        <v>217</v>
      </c>
      <c r="H4085" t="s">
        <v>134</v>
      </c>
      <c r="I4085" t="s">
        <v>135</v>
      </c>
      <c r="J4085" t="s">
        <v>136</v>
      </c>
      <c r="K4085" t="s">
        <v>137</v>
      </c>
      <c r="L4085" t="s">
        <v>11615</v>
      </c>
      <c r="M4085" t="s">
        <v>11616</v>
      </c>
      <c r="N4085">
        <v>1.1286111109999999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0.10261801696967501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0.10261801696967501</v>
      </c>
    </row>
    <row r="4086" spans="1:31" x14ac:dyDescent="0.25">
      <c r="A4086">
        <v>1903904</v>
      </c>
      <c r="B4086">
        <v>1</v>
      </c>
      <c r="C4086" t="s">
        <v>80</v>
      </c>
      <c r="D4086" t="s">
        <v>102</v>
      </c>
      <c r="E4086" t="s">
        <v>149</v>
      </c>
      <c r="F4086" t="s">
        <v>11617</v>
      </c>
      <c r="G4086" t="s">
        <v>133</v>
      </c>
      <c r="H4086" t="s">
        <v>134</v>
      </c>
      <c r="I4086" t="s">
        <v>135</v>
      </c>
      <c r="J4086" t="s">
        <v>136</v>
      </c>
      <c r="K4086" t="s">
        <v>137</v>
      </c>
      <c r="L4086" t="s">
        <v>11618</v>
      </c>
      <c r="M4086" t="s">
        <v>11619</v>
      </c>
      <c r="N4086">
        <v>1.312777777</v>
      </c>
      <c r="O4086">
        <v>0</v>
      </c>
      <c r="P4086">
        <v>1</v>
      </c>
      <c r="Q4086">
        <v>0</v>
      </c>
      <c r="R4086">
        <v>15</v>
      </c>
      <c r="S4086">
        <v>0</v>
      </c>
      <c r="T4086">
        <v>3</v>
      </c>
      <c r="U4086">
        <v>0</v>
      </c>
      <c r="V4086">
        <v>0</v>
      </c>
      <c r="W4086">
        <v>0</v>
      </c>
      <c r="X4086">
        <v>3.7032823956887473</v>
      </c>
      <c r="Y4086">
        <v>0</v>
      </c>
      <c r="Z4086">
        <v>27.892617121541146</v>
      </c>
      <c r="AA4086">
        <v>0</v>
      </c>
      <c r="AB4086">
        <v>9.2065640292600097</v>
      </c>
      <c r="AC4086">
        <v>0</v>
      </c>
      <c r="AD4086">
        <v>0</v>
      </c>
      <c r="AE4086">
        <v>40.802463546489903</v>
      </c>
    </row>
    <row r="4087" spans="1:31" x14ac:dyDescent="0.25">
      <c r="A4087">
        <v>1903890</v>
      </c>
      <c r="B4087">
        <v>1</v>
      </c>
      <c r="C4087" t="s">
        <v>81</v>
      </c>
      <c r="D4087" t="s">
        <v>112</v>
      </c>
      <c r="E4087" t="s">
        <v>154</v>
      </c>
      <c r="F4087" t="s">
        <v>2246</v>
      </c>
      <c r="G4087" t="s">
        <v>263</v>
      </c>
      <c r="H4087" t="s">
        <v>157</v>
      </c>
      <c r="I4087" t="s">
        <v>135</v>
      </c>
      <c r="J4087" t="s">
        <v>136</v>
      </c>
      <c r="K4087" t="s">
        <v>203</v>
      </c>
      <c r="L4087" t="s">
        <v>11620</v>
      </c>
      <c r="M4087" t="s">
        <v>11621</v>
      </c>
      <c r="N4087">
        <v>8.7857675000000004</v>
      </c>
      <c r="O4087">
        <v>0</v>
      </c>
      <c r="P4087">
        <v>828</v>
      </c>
      <c r="Q4087">
        <v>2</v>
      </c>
      <c r="R4087">
        <v>57</v>
      </c>
      <c r="S4087">
        <v>4</v>
      </c>
      <c r="T4087">
        <v>28</v>
      </c>
      <c r="U4087">
        <v>0</v>
      </c>
      <c r="V4087">
        <v>0</v>
      </c>
      <c r="W4087">
        <v>0</v>
      </c>
      <c r="X4087">
        <v>943.5237216857297</v>
      </c>
      <c r="Y4087">
        <v>55.700530480063236</v>
      </c>
      <c r="Z4087">
        <v>163.61720438854491</v>
      </c>
      <c r="AA4087">
        <v>119.98370209597037</v>
      </c>
      <c r="AB4087">
        <v>96.465097712876911</v>
      </c>
      <c r="AC4087">
        <v>0</v>
      </c>
      <c r="AD4087">
        <v>0</v>
      </c>
      <c r="AE4087">
        <v>1379.2902563631851</v>
      </c>
    </row>
    <row r="4088" spans="1:31" x14ac:dyDescent="0.25">
      <c r="A4088">
        <v>1904076</v>
      </c>
      <c r="B4088">
        <v>1</v>
      </c>
      <c r="C4088" t="s">
        <v>81</v>
      </c>
      <c r="D4088" t="s">
        <v>112</v>
      </c>
      <c r="E4088" t="s">
        <v>190</v>
      </c>
      <c r="F4088" t="s">
        <v>11622</v>
      </c>
      <c r="G4088" t="s">
        <v>2237</v>
      </c>
      <c r="H4088" t="s">
        <v>157</v>
      </c>
      <c r="I4088" t="s">
        <v>135</v>
      </c>
      <c r="J4088" t="s">
        <v>136</v>
      </c>
      <c r="K4088" t="s">
        <v>137</v>
      </c>
      <c r="L4088" t="s">
        <v>11623</v>
      </c>
      <c r="M4088" t="s">
        <v>11624</v>
      </c>
      <c r="N4088">
        <v>2.2349999999999999</v>
      </c>
      <c r="O4088">
        <v>0</v>
      </c>
      <c r="P4088">
        <v>1358</v>
      </c>
      <c r="Q4088">
        <v>0</v>
      </c>
      <c r="R4088">
        <v>0</v>
      </c>
      <c r="S4088">
        <v>0</v>
      </c>
      <c r="T4088">
        <v>125</v>
      </c>
      <c r="U4088">
        <v>0</v>
      </c>
      <c r="V4088">
        <v>0</v>
      </c>
      <c r="W4088">
        <v>0</v>
      </c>
      <c r="X4088">
        <v>711.69458795189098</v>
      </c>
      <c r="Y4088">
        <v>0</v>
      </c>
      <c r="Z4088">
        <v>0</v>
      </c>
      <c r="AA4088">
        <v>0</v>
      </c>
      <c r="AB4088">
        <v>249.70961070550754</v>
      </c>
      <c r="AC4088">
        <v>0</v>
      </c>
      <c r="AD4088">
        <v>0</v>
      </c>
      <c r="AE4088">
        <v>961.40419865739852</v>
      </c>
    </row>
    <row r="4089" spans="1:31" x14ac:dyDescent="0.25">
      <c r="A4089">
        <v>1904382</v>
      </c>
      <c r="B4089">
        <v>1</v>
      </c>
      <c r="C4089" t="s">
        <v>81</v>
      </c>
      <c r="D4089" t="s">
        <v>123</v>
      </c>
      <c r="E4089" t="s">
        <v>140</v>
      </c>
      <c r="F4089" t="s">
        <v>11625</v>
      </c>
      <c r="G4089" t="s">
        <v>217</v>
      </c>
      <c r="H4089" t="s">
        <v>134</v>
      </c>
      <c r="I4089" t="s">
        <v>135</v>
      </c>
      <c r="J4089" t="s">
        <v>136</v>
      </c>
      <c r="K4089" t="s">
        <v>137</v>
      </c>
      <c r="L4089" t="s">
        <v>11626</v>
      </c>
      <c r="M4089" t="s">
        <v>11627</v>
      </c>
      <c r="N4089">
        <v>0.85083333299999997</v>
      </c>
      <c r="O4089">
        <v>0</v>
      </c>
      <c r="P4089">
        <v>9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1.0151742051234833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1.0151742051234833</v>
      </c>
    </row>
    <row r="4090" spans="1:31" x14ac:dyDescent="0.25">
      <c r="A4090">
        <v>1903864</v>
      </c>
      <c r="B4090">
        <v>1</v>
      </c>
      <c r="C4090" t="s">
        <v>81</v>
      </c>
      <c r="D4090" t="s">
        <v>113</v>
      </c>
      <c r="E4090" t="s">
        <v>140</v>
      </c>
      <c r="F4090" t="s">
        <v>11628</v>
      </c>
      <c r="G4090" t="s">
        <v>217</v>
      </c>
      <c r="H4090" t="s">
        <v>134</v>
      </c>
      <c r="I4090" t="s">
        <v>135</v>
      </c>
      <c r="J4090" t="s">
        <v>136</v>
      </c>
      <c r="K4090" t="s">
        <v>137</v>
      </c>
      <c r="L4090" t="s">
        <v>11629</v>
      </c>
      <c r="M4090" t="s">
        <v>11630</v>
      </c>
      <c r="N4090">
        <v>2.0961111109999999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0.53253255039250003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0.53253255039250003</v>
      </c>
    </row>
    <row r="4091" spans="1:31" x14ac:dyDescent="0.25">
      <c r="A4091">
        <v>1903907</v>
      </c>
      <c r="B4091">
        <v>1</v>
      </c>
      <c r="C4091" t="s">
        <v>80</v>
      </c>
      <c r="D4091" t="s">
        <v>107</v>
      </c>
      <c r="E4091" t="s">
        <v>131</v>
      </c>
      <c r="F4091" t="s">
        <v>11631</v>
      </c>
      <c r="G4091" t="s">
        <v>1342</v>
      </c>
      <c r="H4091" t="s">
        <v>134</v>
      </c>
      <c r="I4091" t="s">
        <v>135</v>
      </c>
      <c r="J4091" t="s">
        <v>136</v>
      </c>
      <c r="K4091" t="s">
        <v>137</v>
      </c>
      <c r="L4091" t="s">
        <v>11632</v>
      </c>
      <c r="M4091" t="s">
        <v>11633</v>
      </c>
      <c r="N4091">
        <v>1.9483333329999999</v>
      </c>
      <c r="O4091">
        <v>0</v>
      </c>
      <c r="P4091">
        <v>59</v>
      </c>
      <c r="Q4091">
        <v>0</v>
      </c>
      <c r="R4091">
        <v>0</v>
      </c>
      <c r="S4091">
        <v>0</v>
      </c>
      <c r="T4091">
        <v>3</v>
      </c>
      <c r="U4091">
        <v>0</v>
      </c>
      <c r="V4091">
        <v>0</v>
      </c>
      <c r="W4091">
        <v>0</v>
      </c>
      <c r="X4091">
        <v>34.565918502273746</v>
      </c>
      <c r="Y4091">
        <v>0</v>
      </c>
      <c r="Z4091">
        <v>0</v>
      </c>
      <c r="AA4091">
        <v>0</v>
      </c>
      <c r="AB4091">
        <v>4.7107354109887032</v>
      </c>
      <c r="AC4091">
        <v>0</v>
      </c>
      <c r="AD4091">
        <v>0</v>
      </c>
      <c r="AE4091">
        <v>39.27665391326245</v>
      </c>
    </row>
    <row r="4092" spans="1:31" x14ac:dyDescent="0.25">
      <c r="A4092">
        <v>1903884</v>
      </c>
      <c r="B4092">
        <v>1</v>
      </c>
      <c r="C4092" t="s">
        <v>80</v>
      </c>
      <c r="D4092" t="s">
        <v>94</v>
      </c>
      <c r="E4092" t="s">
        <v>131</v>
      </c>
      <c r="F4092" t="s">
        <v>11634</v>
      </c>
      <c r="G4092" t="s">
        <v>291</v>
      </c>
      <c r="H4092" t="s">
        <v>134</v>
      </c>
      <c r="I4092" t="s">
        <v>135</v>
      </c>
      <c r="J4092" t="s">
        <v>136</v>
      </c>
      <c r="K4092" t="s">
        <v>137</v>
      </c>
      <c r="L4092" t="s">
        <v>11635</v>
      </c>
      <c r="M4092" t="s">
        <v>11636</v>
      </c>
      <c r="N4092">
        <v>4.8077777770000001</v>
      </c>
      <c r="O4092">
        <v>0</v>
      </c>
      <c r="P4092">
        <v>1</v>
      </c>
      <c r="Q4092">
        <v>0</v>
      </c>
      <c r="R4092">
        <v>4</v>
      </c>
      <c r="S4092">
        <v>0</v>
      </c>
      <c r="T4092">
        <v>2</v>
      </c>
      <c r="U4092">
        <v>0</v>
      </c>
      <c r="V4092">
        <v>1</v>
      </c>
      <c r="W4092">
        <v>0</v>
      </c>
      <c r="X4092">
        <v>7.2313235691954442E-2</v>
      </c>
      <c r="Y4092">
        <v>0</v>
      </c>
      <c r="Z4092">
        <v>23.019490065797285</v>
      </c>
      <c r="AA4092">
        <v>0</v>
      </c>
      <c r="AB4092">
        <v>17.771738228295412</v>
      </c>
      <c r="AC4092">
        <v>0</v>
      </c>
      <c r="AD4092">
        <v>1.5311882347958834</v>
      </c>
      <c r="AE4092">
        <v>42.394729764580539</v>
      </c>
    </row>
    <row r="4093" spans="1:31" x14ac:dyDescent="0.25">
      <c r="A4093">
        <v>1904056</v>
      </c>
      <c r="B4093">
        <v>1</v>
      </c>
      <c r="C4093" t="s">
        <v>80</v>
      </c>
      <c r="D4093" t="s">
        <v>108</v>
      </c>
      <c r="E4093" t="s">
        <v>149</v>
      </c>
      <c r="F4093" t="s">
        <v>11637</v>
      </c>
      <c r="G4093" t="s">
        <v>151</v>
      </c>
      <c r="H4093" t="s">
        <v>134</v>
      </c>
      <c r="I4093" t="s">
        <v>135</v>
      </c>
      <c r="J4093" t="s">
        <v>136</v>
      </c>
      <c r="K4093" t="s">
        <v>137</v>
      </c>
      <c r="L4093" t="s">
        <v>11638</v>
      </c>
      <c r="M4093" t="s">
        <v>11639</v>
      </c>
      <c r="N4093">
        <v>1.193888888</v>
      </c>
      <c r="O4093">
        <v>0</v>
      </c>
      <c r="P4093">
        <v>67</v>
      </c>
      <c r="Q4093">
        <v>0</v>
      </c>
      <c r="R4093">
        <v>11</v>
      </c>
      <c r="S4093">
        <v>0</v>
      </c>
      <c r="T4093">
        <v>6</v>
      </c>
      <c r="U4093">
        <v>0</v>
      </c>
      <c r="V4093">
        <v>0</v>
      </c>
      <c r="W4093">
        <v>0</v>
      </c>
      <c r="X4093">
        <v>15.062072836313975</v>
      </c>
      <c r="Y4093">
        <v>0</v>
      </c>
      <c r="Z4093">
        <v>5.3190235911685093</v>
      </c>
      <c r="AA4093">
        <v>0</v>
      </c>
      <c r="AB4093">
        <v>2.360230847097013</v>
      </c>
      <c r="AC4093">
        <v>0</v>
      </c>
      <c r="AD4093">
        <v>0</v>
      </c>
      <c r="AE4093">
        <v>22.741327274579497</v>
      </c>
    </row>
    <row r="4094" spans="1:31" x14ac:dyDescent="0.25">
      <c r="A4094">
        <v>1904176</v>
      </c>
      <c r="B4094">
        <v>1</v>
      </c>
      <c r="C4094" t="s">
        <v>80</v>
      </c>
      <c r="D4094" t="s">
        <v>99</v>
      </c>
      <c r="E4094" t="s">
        <v>190</v>
      </c>
      <c r="F4094" t="s">
        <v>11640</v>
      </c>
      <c r="G4094" t="s">
        <v>804</v>
      </c>
      <c r="H4094" t="s">
        <v>157</v>
      </c>
      <c r="I4094" t="s">
        <v>135</v>
      </c>
      <c r="J4094" t="s">
        <v>5</v>
      </c>
      <c r="K4094" t="s">
        <v>137</v>
      </c>
      <c r="L4094" t="s">
        <v>11641</v>
      </c>
      <c r="M4094" t="s">
        <v>11642</v>
      </c>
      <c r="N4094">
        <v>8.8111111110000007</v>
      </c>
      <c r="O4094">
        <v>1</v>
      </c>
      <c r="P4094">
        <v>198</v>
      </c>
      <c r="Q4094">
        <v>0</v>
      </c>
      <c r="R4094">
        <v>2</v>
      </c>
      <c r="S4094">
        <v>7</v>
      </c>
      <c r="T4094">
        <v>18</v>
      </c>
      <c r="U4094">
        <v>0</v>
      </c>
      <c r="V4094">
        <v>0</v>
      </c>
      <c r="W4094">
        <v>303.71042167056225</v>
      </c>
      <c r="X4094">
        <v>782.92198045545797</v>
      </c>
      <c r="Y4094">
        <v>0</v>
      </c>
      <c r="Z4094">
        <v>0.56117163395128888</v>
      </c>
      <c r="AA4094">
        <v>1679.8425949422485</v>
      </c>
      <c r="AB4094">
        <v>123.60421617777398</v>
      </c>
      <c r="AC4094">
        <v>0</v>
      </c>
      <c r="AD4094">
        <v>0</v>
      </c>
      <c r="AE4094">
        <v>2890.6403848799941</v>
      </c>
    </row>
    <row r="4095" spans="1:31" x14ac:dyDescent="0.25">
      <c r="A4095">
        <v>1904305</v>
      </c>
      <c r="B4095">
        <v>1</v>
      </c>
      <c r="C4095" t="s">
        <v>81</v>
      </c>
      <c r="D4095" t="s">
        <v>127</v>
      </c>
      <c r="E4095" t="s">
        <v>190</v>
      </c>
      <c r="F4095" t="s">
        <v>11643</v>
      </c>
      <c r="G4095" t="s">
        <v>156</v>
      </c>
      <c r="H4095" t="s">
        <v>157</v>
      </c>
      <c r="I4095" t="s">
        <v>135</v>
      </c>
      <c r="J4095" t="s">
        <v>136</v>
      </c>
      <c r="K4095" t="s">
        <v>137</v>
      </c>
      <c r="L4095" t="s">
        <v>11644</v>
      </c>
      <c r="M4095" t="s">
        <v>11645</v>
      </c>
      <c r="N4095">
        <v>1.0919444439999999</v>
      </c>
      <c r="O4095">
        <v>0</v>
      </c>
      <c r="P4095">
        <v>314</v>
      </c>
      <c r="Q4095">
        <v>0</v>
      </c>
      <c r="R4095">
        <v>3</v>
      </c>
      <c r="S4095">
        <v>3</v>
      </c>
      <c r="T4095">
        <v>12</v>
      </c>
      <c r="U4095">
        <v>0</v>
      </c>
      <c r="V4095">
        <v>0</v>
      </c>
      <c r="W4095">
        <v>0</v>
      </c>
      <c r="X4095">
        <v>122.21887908679726</v>
      </c>
      <c r="Y4095">
        <v>0</v>
      </c>
      <c r="Z4095">
        <v>0.56019381290259829</v>
      </c>
      <c r="AA4095">
        <v>34.863096901321462</v>
      </c>
      <c r="AB4095">
        <v>8.1652467302535943</v>
      </c>
      <c r="AC4095">
        <v>0</v>
      </c>
      <c r="AD4095">
        <v>0</v>
      </c>
      <c r="AE4095">
        <v>165.8074165312749</v>
      </c>
    </row>
    <row r="4096" spans="1:31" x14ac:dyDescent="0.25">
      <c r="A4096">
        <v>1904368</v>
      </c>
      <c r="B4096">
        <v>1</v>
      </c>
      <c r="C4096" t="s">
        <v>80</v>
      </c>
      <c r="D4096" t="s">
        <v>108</v>
      </c>
      <c r="E4096" t="s">
        <v>131</v>
      </c>
      <c r="F4096" t="s">
        <v>11646</v>
      </c>
      <c r="G4096" t="s">
        <v>133</v>
      </c>
      <c r="H4096" t="s">
        <v>134</v>
      </c>
      <c r="I4096" t="s">
        <v>135</v>
      </c>
      <c r="J4096" t="s">
        <v>136</v>
      </c>
      <c r="K4096" t="s">
        <v>137</v>
      </c>
      <c r="L4096" t="s">
        <v>11647</v>
      </c>
      <c r="M4096" t="s">
        <v>11648</v>
      </c>
      <c r="N4096">
        <v>4.210555555</v>
      </c>
      <c r="O4096">
        <v>0</v>
      </c>
      <c r="P4096">
        <v>10</v>
      </c>
      <c r="Q4096">
        <v>0</v>
      </c>
      <c r="R4096">
        <v>2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6.0275215652059488</v>
      </c>
      <c r="Y4096">
        <v>0</v>
      </c>
      <c r="Z4096">
        <v>9.6442787263063199</v>
      </c>
      <c r="AA4096">
        <v>0</v>
      </c>
      <c r="AB4096">
        <v>0</v>
      </c>
      <c r="AC4096">
        <v>0</v>
      </c>
      <c r="AD4096">
        <v>0</v>
      </c>
      <c r="AE4096">
        <v>15.67180029151227</v>
      </c>
    </row>
    <row r="4097" spans="1:31" x14ac:dyDescent="0.25">
      <c r="A4097">
        <v>1904219</v>
      </c>
      <c r="B4097">
        <v>1</v>
      </c>
      <c r="C4097" t="s">
        <v>80</v>
      </c>
      <c r="D4097" t="s">
        <v>94</v>
      </c>
      <c r="E4097" t="s">
        <v>154</v>
      </c>
      <c r="F4097" t="s">
        <v>1990</v>
      </c>
      <c r="G4097" t="s">
        <v>156</v>
      </c>
      <c r="H4097" t="s">
        <v>157</v>
      </c>
      <c r="I4097" t="s">
        <v>222</v>
      </c>
      <c r="J4097" t="s">
        <v>136</v>
      </c>
      <c r="K4097" t="s">
        <v>137</v>
      </c>
      <c r="L4097" t="s">
        <v>11649</v>
      </c>
      <c r="M4097" t="s">
        <v>11650</v>
      </c>
      <c r="N4097">
        <v>1.0833333000000001E-2</v>
      </c>
      <c r="O4097">
        <v>0</v>
      </c>
      <c r="P4097">
        <v>3243</v>
      </c>
      <c r="Q4097">
        <v>80</v>
      </c>
      <c r="R4097">
        <v>736</v>
      </c>
      <c r="S4097">
        <v>18</v>
      </c>
      <c r="T4097">
        <v>395</v>
      </c>
      <c r="U4097">
        <v>4</v>
      </c>
      <c r="V4097">
        <v>2</v>
      </c>
      <c r="W4097">
        <v>0</v>
      </c>
      <c r="X4097">
        <v>7.4022595325589133</v>
      </c>
      <c r="Y4097">
        <v>4.6615399275262144</v>
      </c>
      <c r="Z4097">
        <v>25.217568708476104</v>
      </c>
      <c r="AA4097">
        <v>0.81043466153039012</v>
      </c>
      <c r="AB4097">
        <v>3.9757873013748295</v>
      </c>
      <c r="AC4097">
        <v>15.375307620866439</v>
      </c>
      <c r="AD4097">
        <v>8.9102486212025E-3</v>
      </c>
      <c r="AE4097">
        <v>57.451808000954088</v>
      </c>
    </row>
    <row r="4098" spans="1:31" x14ac:dyDescent="0.25">
      <c r="A4098">
        <v>1904262</v>
      </c>
      <c r="B4098">
        <v>1</v>
      </c>
      <c r="C4098" t="s">
        <v>80</v>
      </c>
      <c r="D4098" t="s">
        <v>93</v>
      </c>
      <c r="E4098" t="s">
        <v>131</v>
      </c>
      <c r="F4098" t="s">
        <v>11651</v>
      </c>
      <c r="G4098" t="s">
        <v>133</v>
      </c>
      <c r="H4098" t="s">
        <v>134</v>
      </c>
      <c r="I4098" t="s">
        <v>135</v>
      </c>
      <c r="J4098" t="s">
        <v>136</v>
      </c>
      <c r="K4098" t="s">
        <v>137</v>
      </c>
      <c r="L4098" t="s">
        <v>11652</v>
      </c>
      <c r="M4098" t="s">
        <v>11653</v>
      </c>
      <c r="N4098">
        <v>0.70305555500000005</v>
      </c>
      <c r="O4098">
        <v>0</v>
      </c>
      <c r="P4098">
        <v>78</v>
      </c>
      <c r="Q4098">
        <v>0</v>
      </c>
      <c r="R4098">
        <v>1</v>
      </c>
      <c r="S4098">
        <v>0</v>
      </c>
      <c r="T4098">
        <v>9</v>
      </c>
      <c r="U4098">
        <v>0</v>
      </c>
      <c r="V4098">
        <v>0</v>
      </c>
      <c r="W4098">
        <v>0</v>
      </c>
      <c r="X4098">
        <v>15.435691022999011</v>
      </c>
      <c r="Y4098">
        <v>0</v>
      </c>
      <c r="Z4098">
        <v>1.7052951879321598</v>
      </c>
      <c r="AA4098">
        <v>0</v>
      </c>
      <c r="AB4098">
        <v>3.9987784201906731</v>
      </c>
      <c r="AC4098">
        <v>0</v>
      </c>
      <c r="AD4098">
        <v>0</v>
      </c>
      <c r="AE4098">
        <v>21.139764631121842</v>
      </c>
    </row>
    <row r="4099" spans="1:31" x14ac:dyDescent="0.25">
      <c r="A4099">
        <v>1904070</v>
      </c>
      <c r="B4099">
        <v>1</v>
      </c>
      <c r="C4099" t="s">
        <v>80</v>
      </c>
      <c r="D4099" t="s">
        <v>107</v>
      </c>
      <c r="E4099" t="s">
        <v>140</v>
      </c>
      <c r="F4099" t="s">
        <v>11654</v>
      </c>
      <c r="G4099" t="s">
        <v>217</v>
      </c>
      <c r="H4099" t="s">
        <v>134</v>
      </c>
      <c r="I4099" t="s">
        <v>135</v>
      </c>
      <c r="J4099" t="s">
        <v>136</v>
      </c>
      <c r="K4099" t="s">
        <v>137</v>
      </c>
      <c r="L4099" t="s">
        <v>11655</v>
      </c>
      <c r="M4099" t="s">
        <v>11656</v>
      </c>
      <c r="N4099">
        <v>5.8372222220000003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5.7378200751753985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5.7378200751753985</v>
      </c>
    </row>
    <row r="4100" spans="1:31" x14ac:dyDescent="0.25">
      <c r="A4100">
        <v>1904133</v>
      </c>
      <c r="B4100">
        <v>1</v>
      </c>
      <c r="C4100" t="s">
        <v>80</v>
      </c>
      <c r="D4100" t="s">
        <v>97</v>
      </c>
      <c r="E4100" t="s">
        <v>154</v>
      </c>
      <c r="F4100" t="s">
        <v>4713</v>
      </c>
      <c r="G4100" t="s">
        <v>804</v>
      </c>
      <c r="H4100" t="s">
        <v>157</v>
      </c>
      <c r="I4100" t="s">
        <v>135</v>
      </c>
      <c r="J4100" t="s">
        <v>5</v>
      </c>
      <c r="K4100" t="s">
        <v>137</v>
      </c>
      <c r="L4100" t="s">
        <v>11657</v>
      </c>
      <c r="M4100" t="s">
        <v>11658</v>
      </c>
      <c r="N4100">
        <v>8.2772222220000007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14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170.73235423585538</v>
      </c>
      <c r="AC4100">
        <v>0</v>
      </c>
      <c r="AD4100">
        <v>0</v>
      </c>
      <c r="AE4100">
        <v>170.73235423585538</v>
      </c>
    </row>
    <row r="4101" spans="1:31" x14ac:dyDescent="0.25">
      <c r="A4101">
        <v>1903801</v>
      </c>
      <c r="B4101">
        <v>1</v>
      </c>
      <c r="C4101" t="s">
        <v>80</v>
      </c>
      <c r="D4101" t="s">
        <v>106</v>
      </c>
      <c r="E4101" t="s">
        <v>149</v>
      </c>
      <c r="F4101" t="s">
        <v>11659</v>
      </c>
      <c r="G4101" t="s">
        <v>133</v>
      </c>
      <c r="H4101" t="s">
        <v>134</v>
      </c>
      <c r="I4101" t="s">
        <v>135</v>
      </c>
      <c r="J4101" t="s">
        <v>136</v>
      </c>
      <c r="K4101" t="s">
        <v>137</v>
      </c>
      <c r="L4101" t="s">
        <v>11660</v>
      </c>
      <c r="M4101" t="s">
        <v>11661</v>
      </c>
      <c r="N4101">
        <v>0.758611111</v>
      </c>
      <c r="O4101">
        <v>0</v>
      </c>
      <c r="P4101">
        <v>5</v>
      </c>
      <c r="Q4101">
        <v>0</v>
      </c>
      <c r="R4101">
        <v>4</v>
      </c>
      <c r="S4101">
        <v>0</v>
      </c>
      <c r="T4101">
        <v>11</v>
      </c>
      <c r="U4101">
        <v>0</v>
      </c>
      <c r="V4101">
        <v>0</v>
      </c>
      <c r="W4101">
        <v>0</v>
      </c>
      <c r="X4101">
        <v>0.90768174146106329</v>
      </c>
      <c r="Y4101">
        <v>0</v>
      </c>
      <c r="Z4101">
        <v>3.7672111765592038</v>
      </c>
      <c r="AA4101">
        <v>0</v>
      </c>
      <c r="AB4101">
        <v>17.682836249705083</v>
      </c>
      <c r="AC4101">
        <v>0</v>
      </c>
      <c r="AD4101">
        <v>0</v>
      </c>
      <c r="AE4101">
        <v>22.357729167725349</v>
      </c>
    </row>
    <row r="4102" spans="1:31" x14ac:dyDescent="0.25">
      <c r="A4102">
        <v>1904325</v>
      </c>
      <c r="B4102">
        <v>1</v>
      </c>
      <c r="C4102" t="s">
        <v>81</v>
      </c>
      <c r="D4102" t="s">
        <v>121</v>
      </c>
      <c r="E4102" t="s">
        <v>220</v>
      </c>
      <c r="F4102" t="s">
        <v>11662</v>
      </c>
      <c r="G4102" t="s">
        <v>156</v>
      </c>
      <c r="H4102" t="s">
        <v>157</v>
      </c>
      <c r="I4102" t="s">
        <v>222</v>
      </c>
      <c r="J4102" t="s">
        <v>136</v>
      </c>
      <c r="K4102" t="s">
        <v>137</v>
      </c>
      <c r="L4102" t="s">
        <v>11663</v>
      </c>
      <c r="M4102" t="s">
        <v>11664</v>
      </c>
      <c r="N4102">
        <v>1.1111111E-2</v>
      </c>
      <c r="O4102">
        <v>0</v>
      </c>
      <c r="P4102">
        <v>896</v>
      </c>
      <c r="Q4102">
        <v>5</v>
      </c>
      <c r="R4102">
        <v>21</v>
      </c>
      <c r="S4102">
        <v>3</v>
      </c>
      <c r="T4102">
        <v>34</v>
      </c>
      <c r="U4102">
        <v>0</v>
      </c>
      <c r="V4102">
        <v>0</v>
      </c>
      <c r="W4102">
        <v>0</v>
      </c>
      <c r="X4102">
        <v>1.9018033025234335</v>
      </c>
      <c r="Y4102">
        <v>0.120870612372</v>
      </c>
      <c r="Z4102">
        <v>0.27758355879316671</v>
      </c>
      <c r="AA4102">
        <v>9.5038487715633349E-2</v>
      </c>
      <c r="AB4102">
        <v>0.15041100650177774</v>
      </c>
      <c r="AC4102">
        <v>0</v>
      </c>
      <c r="AD4102">
        <v>0</v>
      </c>
      <c r="AE4102">
        <v>2.5457069679060114</v>
      </c>
    </row>
    <row r="4103" spans="1:31" x14ac:dyDescent="0.25">
      <c r="A4103">
        <v>1904179</v>
      </c>
      <c r="B4103">
        <v>1</v>
      </c>
      <c r="C4103" t="s">
        <v>80</v>
      </c>
      <c r="D4103" t="s">
        <v>105</v>
      </c>
      <c r="E4103" t="s">
        <v>140</v>
      </c>
      <c r="F4103" t="s">
        <v>11665</v>
      </c>
      <c r="G4103" t="s">
        <v>217</v>
      </c>
      <c r="H4103" t="s">
        <v>134</v>
      </c>
      <c r="I4103" t="s">
        <v>135</v>
      </c>
      <c r="J4103" t="s">
        <v>136</v>
      </c>
      <c r="K4103" t="s">
        <v>137</v>
      </c>
      <c r="L4103" t="s">
        <v>11666</v>
      </c>
      <c r="M4103" t="s">
        <v>11667</v>
      </c>
      <c r="N4103">
        <v>8.4880555550000008</v>
      </c>
      <c r="O4103">
        <v>0</v>
      </c>
      <c r="P4103">
        <v>5</v>
      </c>
      <c r="Q4103">
        <v>0</v>
      </c>
      <c r="R4103">
        <v>0</v>
      </c>
      <c r="S4103">
        <v>0</v>
      </c>
      <c r="T4103">
        <v>1</v>
      </c>
      <c r="U4103">
        <v>0</v>
      </c>
      <c r="V4103">
        <v>0</v>
      </c>
      <c r="W4103">
        <v>0</v>
      </c>
      <c r="X4103">
        <v>15.776600640760321</v>
      </c>
      <c r="Y4103">
        <v>0</v>
      </c>
      <c r="Z4103">
        <v>0</v>
      </c>
      <c r="AA4103">
        <v>0</v>
      </c>
      <c r="AB4103">
        <v>13.319595399859526</v>
      </c>
      <c r="AC4103">
        <v>0</v>
      </c>
      <c r="AD4103">
        <v>0</v>
      </c>
      <c r="AE4103">
        <v>29.096196040619848</v>
      </c>
    </row>
    <row r="4104" spans="1:31" x14ac:dyDescent="0.25">
      <c r="A4104">
        <v>1904033</v>
      </c>
      <c r="B4104">
        <v>1</v>
      </c>
      <c r="C4104" t="s">
        <v>80</v>
      </c>
      <c r="D4104" t="s">
        <v>89</v>
      </c>
      <c r="E4104" t="s">
        <v>154</v>
      </c>
      <c r="F4104" t="s">
        <v>6323</v>
      </c>
      <c r="G4104" t="s">
        <v>604</v>
      </c>
      <c r="H4104" t="s">
        <v>157</v>
      </c>
      <c r="I4104" t="s">
        <v>135</v>
      </c>
      <c r="J4104" t="s">
        <v>136</v>
      </c>
      <c r="K4104" t="s">
        <v>137</v>
      </c>
      <c r="L4104" t="s">
        <v>11668</v>
      </c>
      <c r="M4104" t="s">
        <v>11669</v>
      </c>
      <c r="N4104">
        <v>0.114722222</v>
      </c>
      <c r="O4104">
        <v>0</v>
      </c>
      <c r="P4104">
        <v>2002</v>
      </c>
      <c r="Q4104">
        <v>0</v>
      </c>
      <c r="R4104">
        <v>3</v>
      </c>
      <c r="S4104">
        <v>0</v>
      </c>
      <c r="T4104">
        <v>173</v>
      </c>
      <c r="U4104">
        <v>0</v>
      </c>
      <c r="V4104">
        <v>0</v>
      </c>
      <c r="W4104">
        <v>0</v>
      </c>
      <c r="X4104">
        <v>78.546590619824059</v>
      </c>
      <c r="Y4104">
        <v>0</v>
      </c>
      <c r="Z4104">
        <v>0.31696190029466859</v>
      </c>
      <c r="AA4104">
        <v>0</v>
      </c>
      <c r="AB4104">
        <v>28.19207151568579</v>
      </c>
      <c r="AC4104">
        <v>0</v>
      </c>
      <c r="AD4104">
        <v>0</v>
      </c>
      <c r="AE4104">
        <v>107.05562403580453</v>
      </c>
    </row>
    <row r="4105" spans="1:31" x14ac:dyDescent="0.25">
      <c r="A4105">
        <v>1904139</v>
      </c>
      <c r="B4105">
        <v>1</v>
      </c>
      <c r="C4105" t="s">
        <v>81</v>
      </c>
      <c r="D4105" t="s">
        <v>124</v>
      </c>
      <c r="E4105" t="s">
        <v>140</v>
      </c>
      <c r="F4105" t="s">
        <v>11670</v>
      </c>
      <c r="G4105" t="s">
        <v>283</v>
      </c>
      <c r="H4105" t="s">
        <v>134</v>
      </c>
      <c r="I4105" t="s">
        <v>135</v>
      </c>
      <c r="J4105" t="s">
        <v>136</v>
      </c>
      <c r="K4105" t="s">
        <v>137</v>
      </c>
      <c r="L4105" t="s">
        <v>11671</v>
      </c>
      <c r="M4105" t="s">
        <v>11672</v>
      </c>
      <c r="N4105">
        <v>0.67</v>
      </c>
      <c r="O4105">
        <v>0</v>
      </c>
      <c r="P4105">
        <v>3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0.40181517176485004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0.40181517176485004</v>
      </c>
    </row>
    <row r="4106" spans="1:31" x14ac:dyDescent="0.25">
      <c r="A4106">
        <v>1903987</v>
      </c>
      <c r="B4106">
        <v>1</v>
      </c>
      <c r="C4106" t="s">
        <v>80</v>
      </c>
      <c r="D4106" t="s">
        <v>85</v>
      </c>
      <c r="E4106" t="s">
        <v>140</v>
      </c>
      <c r="F4106" t="s">
        <v>11673</v>
      </c>
      <c r="G4106" t="s">
        <v>342</v>
      </c>
      <c r="H4106" t="s">
        <v>134</v>
      </c>
      <c r="I4106" t="s">
        <v>135</v>
      </c>
      <c r="J4106" t="s">
        <v>136</v>
      </c>
      <c r="K4106" t="s">
        <v>137</v>
      </c>
      <c r="L4106" t="s">
        <v>11674</v>
      </c>
      <c r="M4106" t="s">
        <v>11675</v>
      </c>
      <c r="N4106">
        <v>1.665</v>
      </c>
      <c r="O4106">
        <v>0</v>
      </c>
      <c r="P4106">
        <v>6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4.7623529414615993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4.7623529414615993</v>
      </c>
    </row>
    <row r="4107" spans="1:31" x14ac:dyDescent="0.25">
      <c r="A4107">
        <v>1903841</v>
      </c>
      <c r="B4107">
        <v>1</v>
      </c>
      <c r="C4107" t="s">
        <v>80</v>
      </c>
      <c r="D4107" t="s">
        <v>94</v>
      </c>
      <c r="E4107" t="s">
        <v>131</v>
      </c>
      <c r="F4107" t="s">
        <v>11676</v>
      </c>
      <c r="G4107" t="s">
        <v>133</v>
      </c>
      <c r="H4107" t="s">
        <v>134</v>
      </c>
      <c r="I4107" t="s">
        <v>135</v>
      </c>
      <c r="J4107" t="s">
        <v>136</v>
      </c>
      <c r="K4107" t="s">
        <v>137</v>
      </c>
      <c r="L4107" t="s">
        <v>11677</v>
      </c>
      <c r="M4107" t="s">
        <v>11678</v>
      </c>
      <c r="N4107">
        <v>5.2625000000000002</v>
      </c>
      <c r="O4107">
        <v>0</v>
      </c>
      <c r="P4107">
        <v>16</v>
      </c>
      <c r="Q4107">
        <v>0</v>
      </c>
      <c r="R4107">
        <v>0</v>
      </c>
      <c r="S4107">
        <v>0</v>
      </c>
      <c r="T4107">
        <v>3</v>
      </c>
      <c r="U4107">
        <v>0</v>
      </c>
      <c r="V4107">
        <v>0</v>
      </c>
      <c r="W4107">
        <v>0</v>
      </c>
      <c r="X4107">
        <v>8.2931829643277606</v>
      </c>
      <c r="Y4107">
        <v>0</v>
      </c>
      <c r="Z4107">
        <v>0</v>
      </c>
      <c r="AA4107">
        <v>0</v>
      </c>
      <c r="AB4107">
        <v>8.3051932908797443</v>
      </c>
      <c r="AC4107">
        <v>0</v>
      </c>
      <c r="AD4107">
        <v>0</v>
      </c>
      <c r="AE4107">
        <v>16.598376255207505</v>
      </c>
    </row>
    <row r="4108" spans="1:31" x14ac:dyDescent="0.25">
      <c r="A4108">
        <v>1904285</v>
      </c>
      <c r="B4108">
        <v>1</v>
      </c>
      <c r="C4108" t="s">
        <v>81</v>
      </c>
      <c r="D4108" t="s">
        <v>112</v>
      </c>
      <c r="E4108" t="s">
        <v>140</v>
      </c>
      <c r="F4108" t="s">
        <v>11679</v>
      </c>
      <c r="G4108" t="s">
        <v>217</v>
      </c>
      <c r="H4108" t="s">
        <v>134</v>
      </c>
      <c r="I4108" t="s">
        <v>135</v>
      </c>
      <c r="J4108" t="s">
        <v>136</v>
      </c>
      <c r="K4108" t="s">
        <v>137</v>
      </c>
      <c r="L4108" t="s">
        <v>11680</v>
      </c>
      <c r="M4108" t="s">
        <v>11681</v>
      </c>
      <c r="N4108">
        <v>2.3402777769999998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0.67467030086147228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0.67467030086147228</v>
      </c>
    </row>
    <row r="4109" spans="1:31" x14ac:dyDescent="0.25">
      <c r="A4109">
        <v>1904239</v>
      </c>
      <c r="B4109">
        <v>1</v>
      </c>
      <c r="C4109" t="s">
        <v>81</v>
      </c>
      <c r="D4109" t="s">
        <v>112</v>
      </c>
      <c r="E4109" t="s">
        <v>190</v>
      </c>
      <c r="F4109" t="s">
        <v>11682</v>
      </c>
      <c r="G4109" t="s">
        <v>156</v>
      </c>
      <c r="H4109" t="s">
        <v>157</v>
      </c>
      <c r="I4109" t="s">
        <v>135</v>
      </c>
      <c r="J4109" t="s">
        <v>136</v>
      </c>
      <c r="K4109" t="s">
        <v>137</v>
      </c>
      <c r="L4109" t="s">
        <v>11683</v>
      </c>
      <c r="M4109" t="s">
        <v>11684</v>
      </c>
      <c r="N4109">
        <v>0.62805555499999999</v>
      </c>
      <c r="O4109">
        <v>0</v>
      </c>
      <c r="P4109">
        <v>6663</v>
      </c>
      <c r="Q4109">
        <v>1</v>
      </c>
      <c r="R4109">
        <v>114</v>
      </c>
      <c r="S4109">
        <v>59</v>
      </c>
      <c r="T4109">
        <v>940</v>
      </c>
      <c r="U4109">
        <v>9</v>
      </c>
      <c r="V4109">
        <v>14</v>
      </c>
      <c r="W4109">
        <v>0</v>
      </c>
      <c r="X4109">
        <v>1052.2078834066281</v>
      </c>
      <c r="Y4109">
        <v>0.36709152389534</v>
      </c>
      <c r="Z4109">
        <v>67.777598431156875</v>
      </c>
      <c r="AA4109">
        <v>122.06884895380919</v>
      </c>
      <c r="AB4109">
        <v>442.49833020152374</v>
      </c>
      <c r="AC4109">
        <v>185.06766135030466</v>
      </c>
      <c r="AD4109">
        <v>124.63538937268713</v>
      </c>
      <c r="AE4109">
        <v>1994.6228032400049</v>
      </c>
    </row>
    <row r="4110" spans="1:31" x14ac:dyDescent="0.25">
      <c r="A4110">
        <v>1904242</v>
      </c>
      <c r="B4110">
        <v>1</v>
      </c>
      <c r="C4110" t="s">
        <v>80</v>
      </c>
      <c r="D4110" t="s">
        <v>82</v>
      </c>
      <c r="E4110" t="s">
        <v>131</v>
      </c>
      <c r="F4110" t="s">
        <v>467</v>
      </c>
      <c r="G4110" t="s">
        <v>133</v>
      </c>
      <c r="H4110" t="s">
        <v>134</v>
      </c>
      <c r="I4110" t="s">
        <v>135</v>
      </c>
      <c r="J4110" t="s">
        <v>136</v>
      </c>
      <c r="K4110" t="s">
        <v>137</v>
      </c>
      <c r="L4110" t="s">
        <v>11685</v>
      </c>
      <c r="M4110" t="s">
        <v>11686</v>
      </c>
      <c r="N4110">
        <v>2.1522222219999998</v>
      </c>
      <c r="O4110">
        <v>0</v>
      </c>
      <c r="P4110">
        <v>64</v>
      </c>
      <c r="Q4110">
        <v>0</v>
      </c>
      <c r="R4110">
        <v>0</v>
      </c>
      <c r="S4110">
        <v>0</v>
      </c>
      <c r="T4110">
        <v>50</v>
      </c>
      <c r="U4110">
        <v>0</v>
      </c>
      <c r="V4110">
        <v>0</v>
      </c>
      <c r="W4110">
        <v>0</v>
      </c>
      <c r="X4110">
        <v>48.117717912083918</v>
      </c>
      <c r="Y4110">
        <v>0</v>
      </c>
      <c r="Z4110">
        <v>0</v>
      </c>
      <c r="AA4110">
        <v>0</v>
      </c>
      <c r="AB4110">
        <v>179.69283998336689</v>
      </c>
      <c r="AC4110">
        <v>0</v>
      </c>
      <c r="AD4110">
        <v>0</v>
      </c>
      <c r="AE4110">
        <v>227.81055789545081</v>
      </c>
    </row>
    <row r="4111" spans="1:31" x14ac:dyDescent="0.25">
      <c r="A4111">
        <v>1903993</v>
      </c>
      <c r="B4111">
        <v>1</v>
      </c>
      <c r="C4111" t="s">
        <v>81</v>
      </c>
      <c r="D4111" t="s">
        <v>113</v>
      </c>
      <c r="E4111" t="s">
        <v>131</v>
      </c>
      <c r="F4111" t="s">
        <v>11687</v>
      </c>
      <c r="G4111" t="s">
        <v>133</v>
      </c>
      <c r="H4111" t="s">
        <v>134</v>
      </c>
      <c r="I4111" t="s">
        <v>135</v>
      </c>
      <c r="J4111" t="s">
        <v>136</v>
      </c>
      <c r="K4111" t="s">
        <v>137</v>
      </c>
      <c r="L4111" t="s">
        <v>11688</v>
      </c>
      <c r="M4111" t="s">
        <v>11689</v>
      </c>
      <c r="N4111">
        <v>2.8758333330000001</v>
      </c>
      <c r="O4111">
        <v>0</v>
      </c>
      <c r="P4111">
        <v>25</v>
      </c>
      <c r="Q4111">
        <v>0</v>
      </c>
      <c r="R4111">
        <v>3</v>
      </c>
      <c r="S4111">
        <v>0</v>
      </c>
      <c r="T4111">
        <v>4</v>
      </c>
      <c r="U4111">
        <v>0</v>
      </c>
      <c r="V4111">
        <v>1</v>
      </c>
      <c r="W4111">
        <v>0</v>
      </c>
      <c r="X4111">
        <v>14.729485113337004</v>
      </c>
      <c r="Y4111">
        <v>0</v>
      </c>
      <c r="Z4111">
        <v>8.3534277534988384</v>
      </c>
      <c r="AA4111">
        <v>0</v>
      </c>
      <c r="AB4111">
        <v>5.6976824909197408</v>
      </c>
      <c r="AC4111">
        <v>0</v>
      </c>
      <c r="AD4111">
        <v>2.2286867441972911</v>
      </c>
      <c r="AE4111">
        <v>31.00928210195287</v>
      </c>
    </row>
    <row r="4112" spans="1:31" x14ac:dyDescent="0.25">
      <c r="A4112">
        <v>1904388</v>
      </c>
      <c r="B4112">
        <v>1</v>
      </c>
      <c r="C4112" t="s">
        <v>81</v>
      </c>
      <c r="D4112" t="s">
        <v>127</v>
      </c>
      <c r="E4112" t="s">
        <v>140</v>
      </c>
      <c r="F4112" t="s">
        <v>11690</v>
      </c>
      <c r="G4112" t="s">
        <v>217</v>
      </c>
      <c r="H4112" t="s">
        <v>134</v>
      </c>
      <c r="I4112" t="s">
        <v>135</v>
      </c>
      <c r="J4112" t="s">
        <v>136</v>
      </c>
      <c r="K4112" t="s">
        <v>137</v>
      </c>
      <c r="L4112" t="s">
        <v>11691</v>
      </c>
      <c r="M4112" t="s">
        <v>11692</v>
      </c>
      <c r="N4112">
        <v>7.6769444440000001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2.1479789012868107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2.1479789012868107</v>
      </c>
    </row>
    <row r="4113" spans="1:31" x14ac:dyDescent="0.25">
      <c r="A4113">
        <v>1904408</v>
      </c>
      <c r="B4113">
        <v>1</v>
      </c>
      <c r="C4113" t="s">
        <v>80</v>
      </c>
      <c r="D4113" t="s">
        <v>90</v>
      </c>
      <c r="E4113" t="s">
        <v>140</v>
      </c>
      <c r="F4113" t="s">
        <v>11693</v>
      </c>
      <c r="G4113" t="s">
        <v>217</v>
      </c>
      <c r="H4113" t="s">
        <v>134</v>
      </c>
      <c r="I4113" t="s">
        <v>135</v>
      </c>
      <c r="J4113" t="s">
        <v>136</v>
      </c>
      <c r="K4113" t="s">
        <v>137</v>
      </c>
      <c r="L4113" t="s">
        <v>11694</v>
      </c>
      <c r="M4113" t="s">
        <v>11695</v>
      </c>
      <c r="N4113">
        <v>1.1416666660000001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0.18558251185575836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0.18558251185575836</v>
      </c>
    </row>
    <row r="4114" spans="1:31" x14ac:dyDescent="0.25">
      <c r="A4114">
        <v>1904030</v>
      </c>
      <c r="B4114">
        <v>1</v>
      </c>
      <c r="C4114" t="s">
        <v>80</v>
      </c>
      <c r="D4114" t="s">
        <v>96</v>
      </c>
      <c r="E4114" t="s">
        <v>154</v>
      </c>
      <c r="F4114" t="s">
        <v>11696</v>
      </c>
      <c r="G4114" t="s">
        <v>156</v>
      </c>
      <c r="H4114" t="s">
        <v>157</v>
      </c>
      <c r="I4114" t="s">
        <v>135</v>
      </c>
      <c r="J4114" t="s">
        <v>136</v>
      </c>
      <c r="K4114" t="s">
        <v>137</v>
      </c>
      <c r="L4114" t="s">
        <v>11697</v>
      </c>
      <c r="M4114" t="s">
        <v>11698</v>
      </c>
      <c r="N4114">
        <v>0.57416666599999999</v>
      </c>
      <c r="O4114">
        <v>0</v>
      </c>
      <c r="P4114">
        <v>715</v>
      </c>
      <c r="Q4114">
        <v>0</v>
      </c>
      <c r="R4114">
        <v>1</v>
      </c>
      <c r="S4114">
        <v>0</v>
      </c>
      <c r="T4114">
        <v>64</v>
      </c>
      <c r="U4114">
        <v>0</v>
      </c>
      <c r="V4114">
        <v>0</v>
      </c>
      <c r="W4114">
        <v>0</v>
      </c>
      <c r="X4114">
        <v>135.13170569358746</v>
      </c>
      <c r="Y4114">
        <v>0</v>
      </c>
      <c r="Z4114">
        <v>1.4592639262619169E-2</v>
      </c>
      <c r="AA4114">
        <v>0</v>
      </c>
      <c r="AB4114">
        <v>69.692163174651725</v>
      </c>
      <c r="AC4114">
        <v>0</v>
      </c>
      <c r="AD4114">
        <v>0</v>
      </c>
      <c r="AE4114">
        <v>204.83846150750179</v>
      </c>
    </row>
    <row r="4115" spans="1:31" x14ac:dyDescent="0.25">
      <c r="A4115">
        <v>1904053</v>
      </c>
      <c r="B4115">
        <v>1</v>
      </c>
      <c r="C4115" t="s">
        <v>80</v>
      </c>
      <c r="D4115" t="s">
        <v>93</v>
      </c>
      <c r="E4115" t="s">
        <v>131</v>
      </c>
      <c r="F4115" t="s">
        <v>511</v>
      </c>
      <c r="G4115" t="s">
        <v>133</v>
      </c>
      <c r="H4115" t="s">
        <v>134</v>
      </c>
      <c r="I4115" t="s">
        <v>135</v>
      </c>
      <c r="J4115" t="s">
        <v>136</v>
      </c>
      <c r="K4115" t="s">
        <v>137</v>
      </c>
      <c r="L4115" t="s">
        <v>11699</v>
      </c>
      <c r="M4115" t="s">
        <v>11700</v>
      </c>
      <c r="N4115">
        <v>1.4158333329999999</v>
      </c>
      <c r="O4115">
        <v>0</v>
      </c>
      <c r="P4115">
        <v>112</v>
      </c>
      <c r="Q4115">
        <v>0</v>
      </c>
      <c r="R4115">
        <v>0</v>
      </c>
      <c r="S4115">
        <v>0</v>
      </c>
      <c r="T4115">
        <v>26</v>
      </c>
      <c r="U4115">
        <v>0</v>
      </c>
      <c r="V4115">
        <v>0</v>
      </c>
      <c r="W4115">
        <v>0</v>
      </c>
      <c r="X4115">
        <v>50.104525506374806</v>
      </c>
      <c r="Y4115">
        <v>0</v>
      </c>
      <c r="Z4115">
        <v>0</v>
      </c>
      <c r="AA4115">
        <v>0</v>
      </c>
      <c r="AB4115">
        <v>41.80059654277099</v>
      </c>
      <c r="AC4115">
        <v>0</v>
      </c>
      <c r="AD4115">
        <v>0</v>
      </c>
      <c r="AE4115">
        <v>91.905122049145803</v>
      </c>
    </row>
    <row r="4116" spans="1:31" x14ac:dyDescent="0.25">
      <c r="A4116">
        <v>1903887</v>
      </c>
      <c r="B4116">
        <v>1</v>
      </c>
      <c r="C4116" t="s">
        <v>80</v>
      </c>
      <c r="D4116" t="s">
        <v>106</v>
      </c>
      <c r="E4116" t="s">
        <v>149</v>
      </c>
      <c r="F4116" t="s">
        <v>3466</v>
      </c>
      <c r="G4116" t="s">
        <v>202</v>
      </c>
      <c r="H4116" t="s">
        <v>134</v>
      </c>
      <c r="I4116" t="s">
        <v>135</v>
      </c>
      <c r="J4116" t="s">
        <v>136</v>
      </c>
      <c r="K4116" t="s">
        <v>203</v>
      </c>
      <c r="L4116" t="s">
        <v>11701</v>
      </c>
      <c r="M4116" t="s">
        <v>11702</v>
      </c>
      <c r="N4116">
        <v>8.6955980549999996</v>
      </c>
      <c r="O4116">
        <v>0</v>
      </c>
      <c r="P4116">
        <v>84</v>
      </c>
      <c r="Q4116">
        <v>0</v>
      </c>
      <c r="R4116">
        <v>4</v>
      </c>
      <c r="S4116">
        <v>0</v>
      </c>
      <c r="T4116">
        <v>6</v>
      </c>
      <c r="U4116">
        <v>0</v>
      </c>
      <c r="V4116">
        <v>0</v>
      </c>
      <c r="W4116">
        <v>0</v>
      </c>
      <c r="X4116">
        <v>319.95410309695103</v>
      </c>
      <c r="Y4116">
        <v>0</v>
      </c>
      <c r="Z4116">
        <v>146.35123381648958</v>
      </c>
      <c r="AA4116">
        <v>0</v>
      </c>
      <c r="AB4116">
        <v>269.24137940154316</v>
      </c>
      <c r="AC4116">
        <v>0</v>
      </c>
      <c r="AD4116">
        <v>0</v>
      </c>
      <c r="AE4116">
        <v>735.54671631498377</v>
      </c>
    </row>
    <row r="4117" spans="1:31" x14ac:dyDescent="0.25">
      <c r="A4117">
        <v>1903930</v>
      </c>
      <c r="B4117">
        <v>1</v>
      </c>
      <c r="C4117" t="s">
        <v>80</v>
      </c>
      <c r="D4117" t="s">
        <v>92</v>
      </c>
      <c r="E4117" t="s">
        <v>140</v>
      </c>
      <c r="F4117" t="s">
        <v>11703</v>
      </c>
      <c r="G4117" t="s">
        <v>283</v>
      </c>
      <c r="H4117" t="s">
        <v>134</v>
      </c>
      <c r="I4117" t="s">
        <v>135</v>
      </c>
      <c r="J4117" t="s">
        <v>136</v>
      </c>
      <c r="K4117" t="s">
        <v>137</v>
      </c>
      <c r="L4117" t="s">
        <v>11704</v>
      </c>
      <c r="M4117" t="s">
        <v>11705</v>
      </c>
      <c r="N4117">
        <v>5.7761111109999996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1.2167991469638473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1.2167991469638473</v>
      </c>
    </row>
    <row r="4118" spans="1:31" x14ac:dyDescent="0.25">
      <c r="A4118">
        <v>1903910</v>
      </c>
      <c r="B4118">
        <v>1</v>
      </c>
      <c r="C4118" t="s">
        <v>80</v>
      </c>
      <c r="D4118" t="s">
        <v>96</v>
      </c>
      <c r="E4118" t="s">
        <v>131</v>
      </c>
      <c r="F4118" t="s">
        <v>2537</v>
      </c>
      <c r="G4118" t="s">
        <v>446</v>
      </c>
      <c r="H4118" t="s">
        <v>134</v>
      </c>
      <c r="I4118" t="s">
        <v>135</v>
      </c>
      <c r="J4118" t="s">
        <v>136</v>
      </c>
      <c r="K4118" t="s">
        <v>137</v>
      </c>
      <c r="L4118" t="s">
        <v>11706</v>
      </c>
      <c r="M4118" t="s">
        <v>11707</v>
      </c>
      <c r="N4118">
        <v>1.8402777770000001</v>
      </c>
      <c r="O4118">
        <v>0</v>
      </c>
      <c r="P4118">
        <v>128</v>
      </c>
      <c r="Q4118">
        <v>0</v>
      </c>
      <c r="R4118">
        <v>0</v>
      </c>
      <c r="S4118">
        <v>0</v>
      </c>
      <c r="T4118">
        <v>7</v>
      </c>
      <c r="U4118">
        <v>0</v>
      </c>
      <c r="V4118">
        <v>0</v>
      </c>
      <c r="W4118">
        <v>0</v>
      </c>
      <c r="X4118">
        <v>241.26317421474778</v>
      </c>
      <c r="Y4118">
        <v>0</v>
      </c>
      <c r="Z4118">
        <v>0</v>
      </c>
      <c r="AA4118">
        <v>0</v>
      </c>
      <c r="AB4118">
        <v>10.75103334908845</v>
      </c>
      <c r="AC4118">
        <v>0</v>
      </c>
      <c r="AD4118">
        <v>0</v>
      </c>
      <c r="AE4118">
        <v>252.01420756383624</v>
      </c>
    </row>
    <row r="4119" spans="1:31" x14ac:dyDescent="0.25">
      <c r="A4119">
        <v>1904116</v>
      </c>
      <c r="B4119">
        <v>1</v>
      </c>
      <c r="C4119" t="s">
        <v>80</v>
      </c>
      <c r="D4119" t="s">
        <v>87</v>
      </c>
      <c r="E4119" t="s">
        <v>140</v>
      </c>
      <c r="F4119" t="s">
        <v>11708</v>
      </c>
      <c r="G4119" t="s">
        <v>146</v>
      </c>
      <c r="H4119" t="s">
        <v>134</v>
      </c>
      <c r="I4119" t="s">
        <v>135</v>
      </c>
      <c r="J4119" t="s">
        <v>136</v>
      </c>
      <c r="K4119" t="s">
        <v>137</v>
      </c>
      <c r="L4119" t="s">
        <v>11709</v>
      </c>
      <c r="M4119" t="s">
        <v>11710</v>
      </c>
      <c r="N4119">
        <v>26.075833332999999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</row>
    <row r="4120" spans="1:31" x14ac:dyDescent="0.25">
      <c r="A4120">
        <v>1904010</v>
      </c>
      <c r="B4120">
        <v>1</v>
      </c>
      <c r="C4120" t="s">
        <v>80</v>
      </c>
      <c r="D4120" t="s">
        <v>108</v>
      </c>
      <c r="E4120" t="s">
        <v>140</v>
      </c>
      <c r="F4120" t="s">
        <v>11711</v>
      </c>
      <c r="G4120" t="s">
        <v>217</v>
      </c>
      <c r="H4120" t="s">
        <v>134</v>
      </c>
      <c r="I4120" t="s">
        <v>135</v>
      </c>
      <c r="J4120" t="s">
        <v>136</v>
      </c>
      <c r="K4120" t="s">
        <v>137</v>
      </c>
      <c r="L4120" t="s">
        <v>11712</v>
      </c>
      <c r="M4120" t="s">
        <v>11713</v>
      </c>
      <c r="N4120">
        <v>4.0330555549999998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0.54710365150475004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0.54710365150475004</v>
      </c>
    </row>
    <row r="4121" spans="1:31" x14ac:dyDescent="0.25">
      <c r="A4121">
        <v>1904259</v>
      </c>
      <c r="B4121">
        <v>1</v>
      </c>
      <c r="C4121" t="s">
        <v>81</v>
      </c>
      <c r="D4121" t="s">
        <v>115</v>
      </c>
      <c r="E4121" t="s">
        <v>131</v>
      </c>
      <c r="F4121" t="s">
        <v>11714</v>
      </c>
      <c r="G4121" t="s">
        <v>133</v>
      </c>
      <c r="H4121" t="s">
        <v>134</v>
      </c>
      <c r="I4121" t="s">
        <v>135</v>
      </c>
      <c r="J4121" t="s">
        <v>136</v>
      </c>
      <c r="K4121" t="s">
        <v>137</v>
      </c>
      <c r="L4121" t="s">
        <v>11715</v>
      </c>
      <c r="M4121" t="s">
        <v>11716</v>
      </c>
      <c r="N4121">
        <v>3.9163888880000002</v>
      </c>
      <c r="O4121">
        <v>0</v>
      </c>
      <c r="P4121">
        <v>5</v>
      </c>
      <c r="Q4121">
        <v>0</v>
      </c>
      <c r="R4121">
        <v>4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1.4995458214530062</v>
      </c>
      <c r="Y4121">
        <v>0</v>
      </c>
      <c r="Z4121">
        <v>12.630753799937333</v>
      </c>
      <c r="AA4121">
        <v>0</v>
      </c>
      <c r="AB4121">
        <v>0</v>
      </c>
      <c r="AC4121">
        <v>0</v>
      </c>
      <c r="AD4121">
        <v>0</v>
      </c>
      <c r="AE4121">
        <v>14.130299621390339</v>
      </c>
    </row>
    <row r="4122" spans="1:31" x14ac:dyDescent="0.25">
      <c r="A4122">
        <v>1903924</v>
      </c>
      <c r="B4122">
        <v>1</v>
      </c>
      <c r="C4122" t="s">
        <v>80</v>
      </c>
      <c r="D4122" t="s">
        <v>83</v>
      </c>
      <c r="E4122" t="s">
        <v>131</v>
      </c>
      <c r="F4122" t="s">
        <v>11717</v>
      </c>
      <c r="G4122" t="s">
        <v>202</v>
      </c>
      <c r="H4122" t="s">
        <v>134</v>
      </c>
      <c r="I4122" t="s">
        <v>135</v>
      </c>
      <c r="J4122" t="s">
        <v>136</v>
      </c>
      <c r="K4122" t="s">
        <v>203</v>
      </c>
      <c r="L4122" t="s">
        <v>11718</v>
      </c>
      <c r="M4122" t="s">
        <v>11719</v>
      </c>
      <c r="N4122">
        <v>6.9625000000000004</v>
      </c>
      <c r="O4122">
        <v>0</v>
      </c>
      <c r="P4122">
        <v>28</v>
      </c>
      <c r="Q4122">
        <v>0</v>
      </c>
      <c r="R4122">
        <v>10</v>
      </c>
      <c r="S4122">
        <v>0</v>
      </c>
      <c r="T4122">
        <v>1</v>
      </c>
      <c r="U4122">
        <v>0</v>
      </c>
      <c r="V4122">
        <v>0</v>
      </c>
      <c r="W4122">
        <v>0</v>
      </c>
      <c r="X4122">
        <v>37.341608051990143</v>
      </c>
      <c r="Y4122">
        <v>0</v>
      </c>
      <c r="Z4122">
        <v>10.596642560911755</v>
      </c>
      <c r="AA4122">
        <v>0</v>
      </c>
      <c r="AB4122">
        <v>0.84118854205457516</v>
      </c>
      <c r="AC4122">
        <v>0</v>
      </c>
      <c r="AD4122">
        <v>0</v>
      </c>
      <c r="AE4122">
        <v>48.779439154956471</v>
      </c>
    </row>
    <row r="4123" spans="1:31" x14ac:dyDescent="0.25">
      <c r="A4123">
        <v>1904216</v>
      </c>
      <c r="B4123">
        <v>1</v>
      </c>
      <c r="C4123" t="s">
        <v>81</v>
      </c>
      <c r="D4123" t="s">
        <v>128</v>
      </c>
      <c r="E4123" t="s">
        <v>140</v>
      </c>
      <c r="F4123" t="s">
        <v>11720</v>
      </c>
      <c r="G4123" t="s">
        <v>342</v>
      </c>
      <c r="H4123" t="s">
        <v>134</v>
      </c>
      <c r="I4123" t="s">
        <v>135</v>
      </c>
      <c r="J4123" t="s">
        <v>136</v>
      </c>
      <c r="K4123" t="s">
        <v>137</v>
      </c>
      <c r="L4123" t="s">
        <v>11721</v>
      </c>
      <c r="M4123" t="s">
        <v>11722</v>
      </c>
      <c r="N4123">
        <v>1.45</v>
      </c>
      <c r="O4123">
        <v>0</v>
      </c>
      <c r="P4123">
        <v>19</v>
      </c>
      <c r="Q4123">
        <v>0</v>
      </c>
      <c r="R4123">
        <v>0</v>
      </c>
      <c r="S4123">
        <v>0</v>
      </c>
      <c r="T4123">
        <v>1</v>
      </c>
      <c r="U4123">
        <v>0</v>
      </c>
      <c r="V4123">
        <v>0</v>
      </c>
      <c r="W4123">
        <v>0</v>
      </c>
      <c r="X4123">
        <v>10.255734793924301</v>
      </c>
      <c r="Y4123">
        <v>0</v>
      </c>
      <c r="Z4123">
        <v>0</v>
      </c>
      <c r="AA4123">
        <v>0</v>
      </c>
      <c r="AB4123">
        <v>9.2477814299999999E-4</v>
      </c>
      <c r="AC4123">
        <v>0</v>
      </c>
      <c r="AD4123">
        <v>0</v>
      </c>
      <c r="AE4123">
        <v>10.256659572067301</v>
      </c>
    </row>
    <row r="4124" spans="1:31" x14ac:dyDescent="0.25">
      <c r="A4124">
        <v>1904205</v>
      </c>
      <c r="B4124">
        <v>1</v>
      </c>
      <c r="C4124" t="s">
        <v>80</v>
      </c>
      <c r="D4124" t="s">
        <v>106</v>
      </c>
      <c r="E4124" t="s">
        <v>190</v>
      </c>
      <c r="F4124" t="s">
        <v>11723</v>
      </c>
      <c r="G4124" t="s">
        <v>362</v>
      </c>
      <c r="H4124" t="s">
        <v>157</v>
      </c>
      <c r="I4124" t="s">
        <v>135</v>
      </c>
      <c r="J4124" t="s">
        <v>3</v>
      </c>
      <c r="K4124" t="s">
        <v>137</v>
      </c>
      <c r="L4124" t="s">
        <v>11724</v>
      </c>
      <c r="M4124" t="s">
        <v>11725</v>
      </c>
      <c r="N4124">
        <v>1.101111111</v>
      </c>
      <c r="O4124">
        <v>4</v>
      </c>
      <c r="P4124">
        <v>3538</v>
      </c>
      <c r="Q4124">
        <v>0</v>
      </c>
      <c r="R4124">
        <v>1</v>
      </c>
      <c r="S4124">
        <v>18</v>
      </c>
      <c r="T4124">
        <v>1245</v>
      </c>
      <c r="U4124">
        <v>0</v>
      </c>
      <c r="V4124">
        <v>0</v>
      </c>
      <c r="W4124">
        <v>1.3625990182471814</v>
      </c>
      <c r="X4124">
        <v>1050.5159999673049</v>
      </c>
      <c r="Y4124">
        <v>0</v>
      </c>
      <c r="Z4124">
        <v>0</v>
      </c>
      <c r="AA4124">
        <v>37.653362099637611</v>
      </c>
      <c r="AB4124">
        <v>1414.7577742525375</v>
      </c>
      <c r="AC4124">
        <v>0</v>
      </c>
      <c r="AD4124">
        <v>0</v>
      </c>
      <c r="AE4124">
        <v>2504.2897353377275</v>
      </c>
    </row>
    <row r="4125" spans="1:31" x14ac:dyDescent="0.25">
      <c r="A4125">
        <v>1903873</v>
      </c>
      <c r="B4125">
        <v>1</v>
      </c>
      <c r="C4125" t="s">
        <v>81</v>
      </c>
      <c r="D4125" t="s">
        <v>120</v>
      </c>
      <c r="E4125" t="s">
        <v>149</v>
      </c>
      <c r="F4125" t="s">
        <v>11726</v>
      </c>
      <c r="G4125" t="s">
        <v>151</v>
      </c>
      <c r="H4125" t="s">
        <v>134</v>
      </c>
      <c r="I4125" t="s">
        <v>135</v>
      </c>
      <c r="J4125" t="s">
        <v>136</v>
      </c>
      <c r="K4125" t="s">
        <v>137</v>
      </c>
      <c r="L4125" t="s">
        <v>11727</v>
      </c>
      <c r="M4125" t="s">
        <v>11728</v>
      </c>
      <c r="N4125">
        <v>1.3530555550000001</v>
      </c>
      <c r="O4125">
        <v>0</v>
      </c>
      <c r="P4125">
        <v>94</v>
      </c>
      <c r="Q4125">
        <v>0</v>
      </c>
      <c r="R4125">
        <v>3</v>
      </c>
      <c r="S4125">
        <v>0</v>
      </c>
      <c r="T4125">
        <v>9</v>
      </c>
      <c r="U4125">
        <v>0</v>
      </c>
      <c r="V4125">
        <v>0</v>
      </c>
      <c r="W4125">
        <v>0</v>
      </c>
      <c r="X4125">
        <v>25.834661811172573</v>
      </c>
      <c r="Y4125">
        <v>0</v>
      </c>
      <c r="Z4125">
        <v>2.8013075479098277</v>
      </c>
      <c r="AA4125">
        <v>0</v>
      </c>
      <c r="AB4125">
        <v>3.2151412876985934</v>
      </c>
      <c r="AC4125">
        <v>0</v>
      </c>
      <c r="AD4125">
        <v>0</v>
      </c>
      <c r="AE4125">
        <v>31.851110646780995</v>
      </c>
    </row>
    <row r="4126" spans="1:31" x14ac:dyDescent="0.25">
      <c r="A4126">
        <v>1903850</v>
      </c>
      <c r="B4126">
        <v>1</v>
      </c>
      <c r="C4126" t="s">
        <v>80</v>
      </c>
      <c r="D4126" t="s">
        <v>94</v>
      </c>
      <c r="E4126" t="s">
        <v>149</v>
      </c>
      <c r="F4126" t="s">
        <v>11729</v>
      </c>
      <c r="G4126" t="s">
        <v>1349</v>
      </c>
      <c r="H4126" t="s">
        <v>134</v>
      </c>
      <c r="I4126" t="s">
        <v>135</v>
      </c>
      <c r="J4126" t="s">
        <v>136</v>
      </c>
      <c r="K4126" t="s">
        <v>137</v>
      </c>
      <c r="L4126" t="s">
        <v>11730</v>
      </c>
      <c r="M4126" t="s">
        <v>11731</v>
      </c>
      <c r="N4126">
        <v>3.7497222219999999</v>
      </c>
      <c r="O4126">
        <v>0</v>
      </c>
      <c r="P4126">
        <v>304</v>
      </c>
      <c r="Q4126">
        <v>0</v>
      </c>
      <c r="R4126">
        <v>0</v>
      </c>
      <c r="S4126">
        <v>0</v>
      </c>
      <c r="T4126">
        <v>10</v>
      </c>
      <c r="U4126">
        <v>0</v>
      </c>
      <c r="V4126">
        <v>0</v>
      </c>
      <c r="W4126">
        <v>0</v>
      </c>
      <c r="X4126">
        <v>271.64479450655853</v>
      </c>
      <c r="Y4126">
        <v>0</v>
      </c>
      <c r="Z4126">
        <v>0</v>
      </c>
      <c r="AA4126">
        <v>0</v>
      </c>
      <c r="AB4126">
        <v>30.590700219290007</v>
      </c>
      <c r="AC4126">
        <v>0</v>
      </c>
      <c r="AD4126">
        <v>0</v>
      </c>
      <c r="AE4126">
        <v>302.23549472584853</v>
      </c>
    </row>
    <row r="4127" spans="1:31" x14ac:dyDescent="0.25">
      <c r="A4127">
        <v>1904036</v>
      </c>
      <c r="B4127">
        <v>1</v>
      </c>
      <c r="C4127" t="s">
        <v>80</v>
      </c>
      <c r="D4127" t="s">
        <v>83</v>
      </c>
      <c r="E4127" t="s">
        <v>140</v>
      </c>
      <c r="F4127" t="s">
        <v>11732</v>
      </c>
      <c r="G4127" t="s">
        <v>217</v>
      </c>
      <c r="H4127" t="s">
        <v>134</v>
      </c>
      <c r="I4127" t="s">
        <v>135</v>
      </c>
      <c r="J4127" t="s">
        <v>136</v>
      </c>
      <c r="K4127" t="s">
        <v>137</v>
      </c>
      <c r="L4127" t="s">
        <v>11733</v>
      </c>
      <c r="M4127" t="s">
        <v>11734</v>
      </c>
      <c r="N4127">
        <v>1.7383333329999999</v>
      </c>
      <c r="O4127">
        <v>0</v>
      </c>
      <c r="P4127">
        <v>2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0.65197911249896001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0.65197911249896001</v>
      </c>
    </row>
    <row r="4128" spans="1:31" x14ac:dyDescent="0.25">
      <c r="A4128">
        <v>1904082</v>
      </c>
      <c r="B4128">
        <v>1</v>
      </c>
      <c r="C4128" t="s">
        <v>81</v>
      </c>
      <c r="D4128" t="s">
        <v>112</v>
      </c>
      <c r="E4128" t="s">
        <v>149</v>
      </c>
      <c r="F4128" t="s">
        <v>11735</v>
      </c>
      <c r="G4128" t="s">
        <v>151</v>
      </c>
      <c r="H4128" t="s">
        <v>134</v>
      </c>
      <c r="I4128" t="s">
        <v>135</v>
      </c>
      <c r="J4128" t="s">
        <v>136</v>
      </c>
      <c r="K4128" t="s">
        <v>137</v>
      </c>
      <c r="L4128" t="s">
        <v>11736</v>
      </c>
      <c r="M4128" t="s">
        <v>11737</v>
      </c>
      <c r="N4128">
        <v>3.920555555</v>
      </c>
      <c r="O4128">
        <v>0</v>
      </c>
      <c r="P4128">
        <v>1358</v>
      </c>
      <c r="Q4128">
        <v>0</v>
      </c>
      <c r="R4128">
        <v>0</v>
      </c>
      <c r="S4128">
        <v>0</v>
      </c>
      <c r="T4128">
        <v>125</v>
      </c>
      <c r="U4128">
        <v>0</v>
      </c>
      <c r="V4128">
        <v>0</v>
      </c>
      <c r="W4128">
        <v>0</v>
      </c>
      <c r="X4128">
        <v>1258.2291061721294</v>
      </c>
      <c r="Y4128">
        <v>0</v>
      </c>
      <c r="Z4128">
        <v>0</v>
      </c>
      <c r="AA4128">
        <v>0</v>
      </c>
      <c r="AB4128">
        <v>432.32146835771766</v>
      </c>
      <c r="AC4128">
        <v>0</v>
      </c>
      <c r="AD4128">
        <v>0</v>
      </c>
      <c r="AE4128">
        <v>1690.5505745298469</v>
      </c>
    </row>
    <row r="4129" spans="1:31" x14ac:dyDescent="0.25">
      <c r="A4129">
        <v>1904328</v>
      </c>
      <c r="B4129">
        <v>1</v>
      </c>
      <c r="C4129" t="s">
        <v>81</v>
      </c>
      <c r="D4129" t="s">
        <v>112</v>
      </c>
      <c r="E4129" t="s">
        <v>131</v>
      </c>
      <c r="F4129" t="s">
        <v>11738</v>
      </c>
      <c r="G4129" t="s">
        <v>372</v>
      </c>
      <c r="H4129" t="s">
        <v>134</v>
      </c>
      <c r="I4129" t="s">
        <v>135</v>
      </c>
      <c r="J4129" t="s">
        <v>136</v>
      </c>
      <c r="K4129" t="s">
        <v>137</v>
      </c>
      <c r="L4129" t="s">
        <v>11739</v>
      </c>
      <c r="M4129" t="s">
        <v>11740</v>
      </c>
      <c r="N4129">
        <v>2.3677777770000001</v>
      </c>
      <c r="O4129">
        <v>0</v>
      </c>
      <c r="P4129">
        <v>84</v>
      </c>
      <c r="Q4129">
        <v>0</v>
      </c>
      <c r="R4129">
        <v>0</v>
      </c>
      <c r="S4129">
        <v>0</v>
      </c>
      <c r="T4129">
        <v>11</v>
      </c>
      <c r="U4129">
        <v>0</v>
      </c>
      <c r="V4129">
        <v>0</v>
      </c>
      <c r="W4129">
        <v>0</v>
      </c>
      <c r="X4129">
        <v>45.67161920877826</v>
      </c>
      <c r="Y4129">
        <v>0</v>
      </c>
      <c r="Z4129">
        <v>0</v>
      </c>
      <c r="AA4129">
        <v>0</v>
      </c>
      <c r="AB4129">
        <v>5.6668736702786173</v>
      </c>
      <c r="AC4129">
        <v>0</v>
      </c>
      <c r="AD4129">
        <v>0</v>
      </c>
      <c r="AE4129">
        <v>51.338492879056879</v>
      </c>
    </row>
    <row r="4130" spans="1:31" x14ac:dyDescent="0.25">
      <c r="A4130">
        <v>1904251</v>
      </c>
      <c r="B4130">
        <v>1</v>
      </c>
      <c r="C4130" t="s">
        <v>80</v>
      </c>
      <c r="D4130" t="s">
        <v>108</v>
      </c>
      <c r="E4130" t="s">
        <v>131</v>
      </c>
      <c r="F4130" t="s">
        <v>11741</v>
      </c>
      <c r="G4130" t="s">
        <v>439</v>
      </c>
      <c r="H4130" t="s">
        <v>134</v>
      </c>
      <c r="I4130" t="s">
        <v>135</v>
      </c>
      <c r="J4130" t="s">
        <v>136</v>
      </c>
      <c r="K4130" t="s">
        <v>137</v>
      </c>
      <c r="L4130" t="s">
        <v>11742</v>
      </c>
      <c r="M4130" t="s">
        <v>11743</v>
      </c>
      <c r="N4130">
        <v>5.4941666659999999</v>
      </c>
      <c r="O4130">
        <v>0</v>
      </c>
      <c r="P4130">
        <v>4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1.9801848727394249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1.9801848727394249</v>
      </c>
    </row>
    <row r="4131" spans="1:31" x14ac:dyDescent="0.25">
      <c r="A4131">
        <v>1904228</v>
      </c>
      <c r="B4131">
        <v>1</v>
      </c>
      <c r="C4131" t="s">
        <v>80</v>
      </c>
      <c r="D4131" t="s">
        <v>102</v>
      </c>
      <c r="E4131" t="s">
        <v>140</v>
      </c>
      <c r="F4131" t="s">
        <v>11744</v>
      </c>
      <c r="G4131" t="s">
        <v>217</v>
      </c>
      <c r="H4131" t="s">
        <v>134</v>
      </c>
      <c r="I4131" t="s">
        <v>135</v>
      </c>
      <c r="J4131" t="s">
        <v>136</v>
      </c>
      <c r="K4131" t="s">
        <v>137</v>
      </c>
      <c r="L4131" t="s">
        <v>11745</v>
      </c>
      <c r="M4131" t="s">
        <v>11746</v>
      </c>
      <c r="N4131">
        <v>1.183888888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0.23644705237077504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0.23644705237077504</v>
      </c>
    </row>
    <row r="4132" spans="1:31" x14ac:dyDescent="0.25">
      <c r="A4132">
        <v>1904105</v>
      </c>
      <c r="B4132">
        <v>1</v>
      </c>
      <c r="C4132" t="s">
        <v>80</v>
      </c>
      <c r="D4132" t="s">
        <v>90</v>
      </c>
      <c r="E4132" t="s">
        <v>140</v>
      </c>
      <c r="F4132" t="s">
        <v>11747</v>
      </c>
      <c r="G4132" t="s">
        <v>342</v>
      </c>
      <c r="H4132" t="s">
        <v>134</v>
      </c>
      <c r="I4132" t="s">
        <v>135</v>
      </c>
      <c r="J4132" t="s">
        <v>136</v>
      </c>
      <c r="K4132" t="s">
        <v>137</v>
      </c>
      <c r="L4132" t="s">
        <v>11748</v>
      </c>
      <c r="M4132" t="s">
        <v>11749</v>
      </c>
      <c r="N4132">
        <v>3.912222222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2.0561752086279523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2.0561752086279523</v>
      </c>
    </row>
    <row r="4133" spans="1:31" x14ac:dyDescent="0.25">
      <c r="A4133">
        <v>1903856</v>
      </c>
      <c r="B4133">
        <v>1</v>
      </c>
      <c r="C4133" t="s">
        <v>80</v>
      </c>
      <c r="D4133" t="s">
        <v>98</v>
      </c>
      <c r="E4133" t="s">
        <v>140</v>
      </c>
      <c r="F4133" t="s">
        <v>11750</v>
      </c>
      <c r="G4133" t="s">
        <v>217</v>
      </c>
      <c r="H4133" t="s">
        <v>134</v>
      </c>
      <c r="I4133" t="s">
        <v>135</v>
      </c>
      <c r="J4133" t="s">
        <v>136</v>
      </c>
      <c r="K4133" t="s">
        <v>137</v>
      </c>
      <c r="L4133" t="s">
        <v>11751</v>
      </c>
      <c r="M4133" t="s">
        <v>11752</v>
      </c>
      <c r="N4133">
        <v>2.0927777769999998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0.23030409044831002</v>
      </c>
      <c r="AC4133">
        <v>0</v>
      </c>
      <c r="AD4133">
        <v>0</v>
      </c>
      <c r="AE4133">
        <v>0.23030409044831002</v>
      </c>
    </row>
    <row r="4134" spans="1:31" x14ac:dyDescent="0.25">
      <c r="A4134">
        <v>1904188</v>
      </c>
      <c r="B4134">
        <v>1</v>
      </c>
      <c r="C4134" t="s">
        <v>81</v>
      </c>
      <c r="D4134" t="s">
        <v>119</v>
      </c>
      <c r="E4134" t="s">
        <v>131</v>
      </c>
      <c r="F4134" t="s">
        <v>11753</v>
      </c>
      <c r="G4134" t="s">
        <v>133</v>
      </c>
      <c r="H4134" t="s">
        <v>134</v>
      </c>
      <c r="I4134" t="s">
        <v>135</v>
      </c>
      <c r="J4134" t="s">
        <v>136</v>
      </c>
      <c r="K4134" t="s">
        <v>137</v>
      </c>
      <c r="L4134" t="s">
        <v>11754</v>
      </c>
      <c r="M4134" t="s">
        <v>11755</v>
      </c>
      <c r="N4134">
        <v>2.1266666660000002</v>
      </c>
      <c r="O4134">
        <v>0</v>
      </c>
      <c r="P4134">
        <v>10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2.5174119507986368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2.5174119507986368</v>
      </c>
    </row>
    <row r="4135" spans="1:31" x14ac:dyDescent="0.25">
      <c r="A4135">
        <v>1904245</v>
      </c>
      <c r="B4135">
        <v>1</v>
      </c>
      <c r="C4135" t="s">
        <v>80</v>
      </c>
      <c r="D4135" t="s">
        <v>101</v>
      </c>
      <c r="E4135" t="s">
        <v>140</v>
      </c>
      <c r="F4135" t="s">
        <v>11756</v>
      </c>
      <c r="G4135" t="s">
        <v>146</v>
      </c>
      <c r="H4135" t="s">
        <v>134</v>
      </c>
      <c r="I4135" t="s">
        <v>135</v>
      </c>
      <c r="J4135" t="s">
        <v>136</v>
      </c>
      <c r="K4135" t="s">
        <v>137</v>
      </c>
      <c r="L4135" t="s">
        <v>11757</v>
      </c>
      <c r="M4135" t="s">
        <v>11758</v>
      </c>
      <c r="N4135">
        <v>1.348055555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0.48149272867715642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0.48149272867715642</v>
      </c>
    </row>
    <row r="4136" spans="1:31" x14ac:dyDescent="0.25">
      <c r="A4136">
        <v>1904291</v>
      </c>
      <c r="B4136">
        <v>1</v>
      </c>
      <c r="C4136" t="s">
        <v>81</v>
      </c>
      <c r="D4136" t="s">
        <v>117</v>
      </c>
      <c r="E4136" t="s">
        <v>131</v>
      </c>
      <c r="F4136" t="s">
        <v>11759</v>
      </c>
      <c r="G4136" t="s">
        <v>483</v>
      </c>
      <c r="H4136" t="s">
        <v>134</v>
      </c>
      <c r="I4136" t="s">
        <v>135</v>
      </c>
      <c r="J4136" t="s">
        <v>136</v>
      </c>
      <c r="K4136" t="s">
        <v>137</v>
      </c>
      <c r="L4136" t="s">
        <v>11760</v>
      </c>
      <c r="M4136" t="s">
        <v>11761</v>
      </c>
      <c r="N4136">
        <v>0.74027777699999997</v>
      </c>
      <c r="O4136">
        <v>0</v>
      </c>
      <c r="P4136">
        <v>15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1.593398193689167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1.593398193689167</v>
      </c>
    </row>
    <row r="4137" spans="1:31" x14ac:dyDescent="0.25">
      <c r="A4137">
        <v>1904142</v>
      </c>
      <c r="B4137">
        <v>1</v>
      </c>
      <c r="C4137" t="s">
        <v>81</v>
      </c>
      <c r="D4137" t="s">
        <v>125</v>
      </c>
      <c r="E4137" t="s">
        <v>131</v>
      </c>
      <c r="F4137" t="s">
        <v>11762</v>
      </c>
      <c r="G4137" t="s">
        <v>372</v>
      </c>
      <c r="H4137" t="s">
        <v>134</v>
      </c>
      <c r="I4137" t="s">
        <v>135</v>
      </c>
      <c r="J4137" t="s">
        <v>136</v>
      </c>
      <c r="K4137" t="s">
        <v>137</v>
      </c>
      <c r="L4137" t="s">
        <v>11763</v>
      </c>
      <c r="M4137" t="s">
        <v>11764</v>
      </c>
      <c r="N4137">
        <v>4.3499999999999996</v>
      </c>
      <c r="O4137">
        <v>0</v>
      </c>
      <c r="P4137">
        <v>2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2.2872697331732939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2.2872697331732939</v>
      </c>
    </row>
    <row r="4138" spans="1:31" x14ac:dyDescent="0.25">
      <c r="A4138">
        <v>1904288</v>
      </c>
      <c r="B4138">
        <v>1</v>
      </c>
      <c r="C4138" t="s">
        <v>80</v>
      </c>
      <c r="D4138" t="s">
        <v>103</v>
      </c>
      <c r="E4138" t="s">
        <v>220</v>
      </c>
      <c r="F4138" t="s">
        <v>11765</v>
      </c>
      <c r="G4138" t="s">
        <v>5719</v>
      </c>
      <c r="H4138" t="s">
        <v>157</v>
      </c>
      <c r="I4138" t="s">
        <v>135</v>
      </c>
      <c r="J4138" t="s">
        <v>136</v>
      </c>
      <c r="K4138" t="s">
        <v>137</v>
      </c>
      <c r="L4138" t="s">
        <v>11766</v>
      </c>
      <c r="M4138" t="s">
        <v>11767</v>
      </c>
      <c r="N4138">
        <v>0.68194444399999998</v>
      </c>
      <c r="O4138">
        <v>0</v>
      </c>
      <c r="P4138">
        <v>0</v>
      </c>
      <c r="Q4138">
        <v>3</v>
      </c>
      <c r="R4138">
        <v>1</v>
      </c>
      <c r="S4138">
        <v>1</v>
      </c>
      <c r="T4138">
        <v>0</v>
      </c>
      <c r="U4138">
        <v>6</v>
      </c>
      <c r="V4138">
        <v>1</v>
      </c>
      <c r="W4138">
        <v>0</v>
      </c>
      <c r="X4138">
        <v>0</v>
      </c>
      <c r="Y4138">
        <v>10.226538374394535</v>
      </c>
      <c r="Z4138">
        <v>0.78326810022506943</v>
      </c>
      <c r="AA4138">
        <v>14.950962911732846</v>
      </c>
      <c r="AB4138">
        <v>0</v>
      </c>
      <c r="AC4138">
        <v>194.36836421240181</v>
      </c>
      <c r="AD4138">
        <v>10.057238991929928</v>
      </c>
      <c r="AE4138">
        <v>230.38637259068418</v>
      </c>
    </row>
    <row r="4139" spans="1:31" x14ac:dyDescent="0.25">
      <c r="A4139">
        <v>1903956</v>
      </c>
      <c r="B4139">
        <v>1</v>
      </c>
      <c r="C4139" t="s">
        <v>80</v>
      </c>
      <c r="D4139" t="s">
        <v>94</v>
      </c>
      <c r="E4139" t="s">
        <v>149</v>
      </c>
      <c r="F4139" t="s">
        <v>11768</v>
      </c>
      <c r="G4139" t="s">
        <v>202</v>
      </c>
      <c r="H4139" t="s">
        <v>134</v>
      </c>
      <c r="I4139" t="s">
        <v>135</v>
      </c>
      <c r="J4139" t="s">
        <v>136</v>
      </c>
      <c r="K4139" t="s">
        <v>203</v>
      </c>
      <c r="L4139" t="s">
        <v>11769</v>
      </c>
      <c r="M4139" t="s">
        <v>11770</v>
      </c>
      <c r="N4139">
        <v>7.9466666659999996</v>
      </c>
      <c r="O4139">
        <v>0</v>
      </c>
      <c r="P4139">
        <v>34</v>
      </c>
      <c r="Q4139">
        <v>0</v>
      </c>
      <c r="R4139">
        <v>1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37.275127119042835</v>
      </c>
      <c r="Y4139">
        <v>0</v>
      </c>
      <c r="Z4139">
        <v>39.879297352552534</v>
      </c>
      <c r="AA4139">
        <v>0</v>
      </c>
      <c r="AB4139">
        <v>1.1364872175039999</v>
      </c>
      <c r="AC4139">
        <v>0</v>
      </c>
      <c r="AD4139">
        <v>0</v>
      </c>
      <c r="AE4139">
        <v>78.290911689099374</v>
      </c>
    </row>
    <row r="4140" spans="1:31" x14ac:dyDescent="0.25">
      <c r="A4140">
        <v>1904311</v>
      </c>
      <c r="B4140">
        <v>1</v>
      </c>
      <c r="C4140" t="s">
        <v>81</v>
      </c>
      <c r="D4140" t="s">
        <v>118</v>
      </c>
      <c r="E4140" t="s">
        <v>140</v>
      </c>
      <c r="F4140" t="s">
        <v>11771</v>
      </c>
      <c r="G4140" t="s">
        <v>217</v>
      </c>
      <c r="H4140" t="s">
        <v>134</v>
      </c>
      <c r="I4140" t="s">
        <v>135</v>
      </c>
      <c r="J4140" t="s">
        <v>136</v>
      </c>
      <c r="K4140" t="s">
        <v>137</v>
      </c>
      <c r="L4140" t="s">
        <v>11772</v>
      </c>
      <c r="M4140" t="s">
        <v>11773</v>
      </c>
      <c r="N4140">
        <v>0.79527777700000002</v>
      </c>
      <c r="O4140">
        <v>0</v>
      </c>
      <c r="P4140">
        <v>9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2.0550236194790146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2.0550236194790146</v>
      </c>
    </row>
    <row r="4141" spans="1:31" x14ac:dyDescent="0.25">
      <c r="A4141">
        <v>1904099</v>
      </c>
      <c r="B4141">
        <v>1</v>
      </c>
      <c r="C4141" t="s">
        <v>80</v>
      </c>
      <c r="D4141" t="s">
        <v>103</v>
      </c>
      <c r="E4141" t="s">
        <v>140</v>
      </c>
      <c r="F4141" t="s">
        <v>11774</v>
      </c>
      <c r="G4141" t="s">
        <v>342</v>
      </c>
      <c r="H4141" t="s">
        <v>134</v>
      </c>
      <c r="I4141" t="s">
        <v>135</v>
      </c>
      <c r="J4141" t="s">
        <v>136</v>
      </c>
      <c r="K4141" t="s">
        <v>137</v>
      </c>
      <c r="L4141" t="s">
        <v>11775</v>
      </c>
      <c r="M4141" t="s">
        <v>11776</v>
      </c>
      <c r="N4141">
        <v>0.84972222200000003</v>
      </c>
      <c r="O4141">
        <v>0</v>
      </c>
      <c r="P4141">
        <v>11</v>
      </c>
      <c r="Q4141">
        <v>0</v>
      </c>
      <c r="R4141">
        <v>0</v>
      </c>
      <c r="S4141">
        <v>0</v>
      </c>
      <c r="T4141">
        <v>2</v>
      </c>
      <c r="U4141">
        <v>0</v>
      </c>
      <c r="V4141">
        <v>0</v>
      </c>
      <c r="W4141">
        <v>0</v>
      </c>
      <c r="X4141">
        <v>5.9352668980579484</v>
      </c>
      <c r="Y4141">
        <v>0</v>
      </c>
      <c r="Z4141">
        <v>0</v>
      </c>
      <c r="AA4141">
        <v>0</v>
      </c>
      <c r="AB4141">
        <v>2.4307159814336003</v>
      </c>
      <c r="AC4141">
        <v>0</v>
      </c>
      <c r="AD4141">
        <v>0</v>
      </c>
      <c r="AE4141">
        <v>8.3659828794915487</v>
      </c>
    </row>
    <row r="4142" spans="1:31" x14ac:dyDescent="0.25">
      <c r="A4142">
        <v>1903833</v>
      </c>
      <c r="B4142">
        <v>1</v>
      </c>
      <c r="C4142" t="s">
        <v>80</v>
      </c>
      <c r="D4142" t="s">
        <v>87</v>
      </c>
      <c r="E4142" t="s">
        <v>154</v>
      </c>
      <c r="F4142" t="s">
        <v>11777</v>
      </c>
      <c r="G4142" t="s">
        <v>156</v>
      </c>
      <c r="H4142" t="s">
        <v>157</v>
      </c>
      <c r="I4142" t="s">
        <v>135</v>
      </c>
      <c r="J4142" t="s">
        <v>136</v>
      </c>
      <c r="K4142" t="s">
        <v>137</v>
      </c>
      <c r="L4142" t="s">
        <v>11778</v>
      </c>
      <c r="M4142" t="s">
        <v>11779</v>
      </c>
      <c r="N4142">
        <v>2.136666666</v>
      </c>
      <c r="O4142">
        <v>0</v>
      </c>
      <c r="P4142">
        <v>134</v>
      </c>
      <c r="Q4142">
        <v>0</v>
      </c>
      <c r="R4142">
        <v>0</v>
      </c>
      <c r="S4142">
        <v>7</v>
      </c>
      <c r="T4142">
        <v>23</v>
      </c>
      <c r="U4142">
        <v>0</v>
      </c>
      <c r="V4142">
        <v>1</v>
      </c>
      <c r="W4142">
        <v>0</v>
      </c>
      <c r="X4142">
        <v>137.79111562491934</v>
      </c>
      <c r="Y4142">
        <v>0</v>
      </c>
      <c r="Z4142">
        <v>0</v>
      </c>
      <c r="AA4142">
        <v>7850.2414587680096</v>
      </c>
      <c r="AB4142">
        <v>148.14868071815181</v>
      </c>
      <c r="AC4142">
        <v>0</v>
      </c>
      <c r="AD4142">
        <v>0</v>
      </c>
      <c r="AE4142">
        <v>8136.1812551110806</v>
      </c>
    </row>
    <row r="4143" spans="1:31" x14ac:dyDescent="0.25">
      <c r="A4143">
        <v>1903933</v>
      </c>
      <c r="B4143">
        <v>1</v>
      </c>
      <c r="C4143" t="s">
        <v>81</v>
      </c>
      <c r="D4143" t="s">
        <v>112</v>
      </c>
      <c r="E4143" t="s">
        <v>131</v>
      </c>
      <c r="F4143" t="s">
        <v>11780</v>
      </c>
      <c r="G4143" t="s">
        <v>133</v>
      </c>
      <c r="H4143" t="s">
        <v>134</v>
      </c>
      <c r="I4143" t="s">
        <v>135</v>
      </c>
      <c r="J4143" t="s">
        <v>136</v>
      </c>
      <c r="K4143" t="s">
        <v>137</v>
      </c>
      <c r="L4143" t="s">
        <v>11781</v>
      </c>
      <c r="M4143" t="s">
        <v>11782</v>
      </c>
      <c r="N4143">
        <v>1.000277777</v>
      </c>
      <c r="O4143">
        <v>0</v>
      </c>
      <c r="P4143">
        <v>0</v>
      </c>
      <c r="Q4143">
        <v>0</v>
      </c>
      <c r="R4143">
        <v>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4.3311848327950833E-2</v>
      </c>
      <c r="AA4143">
        <v>0</v>
      </c>
      <c r="AB4143">
        <v>0</v>
      </c>
      <c r="AC4143">
        <v>0</v>
      </c>
      <c r="AD4143">
        <v>0</v>
      </c>
      <c r="AE4143">
        <v>4.3311848327950833E-2</v>
      </c>
    </row>
    <row r="4144" spans="1:31" x14ac:dyDescent="0.25">
      <c r="A4144">
        <v>1904354</v>
      </c>
      <c r="B4144">
        <v>1</v>
      </c>
      <c r="C4144" t="s">
        <v>81</v>
      </c>
      <c r="D4144" t="s">
        <v>119</v>
      </c>
      <c r="E4144" t="s">
        <v>220</v>
      </c>
      <c r="F4144" t="s">
        <v>664</v>
      </c>
      <c r="G4144" t="s">
        <v>156</v>
      </c>
      <c r="H4144" t="s">
        <v>157</v>
      </c>
      <c r="I4144" t="s">
        <v>135</v>
      </c>
      <c r="J4144" t="s">
        <v>136</v>
      </c>
      <c r="K4144" t="s">
        <v>137</v>
      </c>
      <c r="L4144" t="s">
        <v>11783</v>
      </c>
      <c r="M4144" t="s">
        <v>11784</v>
      </c>
      <c r="N4144">
        <v>0.513055555</v>
      </c>
      <c r="O4144">
        <v>0</v>
      </c>
      <c r="P4144">
        <v>861</v>
      </c>
      <c r="Q4144">
        <v>55</v>
      </c>
      <c r="R4144">
        <v>54</v>
      </c>
      <c r="S4144">
        <v>1</v>
      </c>
      <c r="T4144">
        <v>61</v>
      </c>
      <c r="U4144">
        <v>0</v>
      </c>
      <c r="V4144">
        <v>0</v>
      </c>
      <c r="W4144">
        <v>0</v>
      </c>
      <c r="X4144">
        <v>106.13542855290738</v>
      </c>
      <c r="Y4144">
        <v>244.50528914119568</v>
      </c>
      <c r="Z4144">
        <v>82.321942386701437</v>
      </c>
      <c r="AA4144">
        <v>2.3147816057240966</v>
      </c>
      <c r="AB4144">
        <v>7.3867770852475187</v>
      </c>
      <c r="AC4144">
        <v>0</v>
      </c>
      <c r="AD4144">
        <v>0</v>
      </c>
      <c r="AE4144">
        <v>442.66421877177606</v>
      </c>
    </row>
    <row r="4145" spans="1:31" x14ac:dyDescent="0.25">
      <c r="A4145">
        <v>1904162</v>
      </c>
      <c r="B4145">
        <v>1</v>
      </c>
      <c r="C4145" t="s">
        <v>81</v>
      </c>
      <c r="D4145" t="s">
        <v>118</v>
      </c>
      <c r="E4145" t="s">
        <v>131</v>
      </c>
      <c r="F4145" t="s">
        <v>11785</v>
      </c>
      <c r="G4145" t="s">
        <v>326</v>
      </c>
      <c r="H4145" t="s">
        <v>134</v>
      </c>
      <c r="I4145" t="s">
        <v>135</v>
      </c>
      <c r="J4145" t="s">
        <v>136</v>
      </c>
      <c r="K4145" t="s">
        <v>137</v>
      </c>
      <c r="L4145" t="s">
        <v>11786</v>
      </c>
      <c r="M4145" t="s">
        <v>11787</v>
      </c>
      <c r="N4145">
        <v>1.1816666659999999</v>
      </c>
      <c r="O4145">
        <v>0</v>
      </c>
      <c r="P4145">
        <v>227</v>
      </c>
      <c r="Q4145">
        <v>0</v>
      </c>
      <c r="R4145">
        <v>0</v>
      </c>
      <c r="S4145">
        <v>0</v>
      </c>
      <c r="T4145">
        <v>3</v>
      </c>
      <c r="U4145">
        <v>0</v>
      </c>
      <c r="V4145">
        <v>0</v>
      </c>
      <c r="W4145">
        <v>0</v>
      </c>
      <c r="X4145">
        <v>69.089676513028664</v>
      </c>
      <c r="Y4145">
        <v>0</v>
      </c>
      <c r="Z4145">
        <v>0</v>
      </c>
      <c r="AA4145">
        <v>0</v>
      </c>
      <c r="AB4145">
        <v>0.27647676564658835</v>
      </c>
      <c r="AC4145">
        <v>0</v>
      </c>
      <c r="AD4145">
        <v>0</v>
      </c>
      <c r="AE4145">
        <v>69.366153278675256</v>
      </c>
    </row>
    <row r="4146" spans="1:31" x14ac:dyDescent="0.25">
      <c r="A4146">
        <v>1903870</v>
      </c>
      <c r="B4146">
        <v>1</v>
      </c>
      <c r="C4146" t="s">
        <v>80</v>
      </c>
      <c r="D4146" t="s">
        <v>82</v>
      </c>
      <c r="E4146" t="s">
        <v>160</v>
      </c>
      <c r="F4146" t="s">
        <v>952</v>
      </c>
      <c r="G4146" t="s">
        <v>133</v>
      </c>
      <c r="H4146" t="s">
        <v>134</v>
      </c>
      <c r="I4146" t="s">
        <v>135</v>
      </c>
      <c r="J4146" t="s">
        <v>136</v>
      </c>
      <c r="K4146" t="s">
        <v>137</v>
      </c>
      <c r="L4146" t="s">
        <v>11788</v>
      </c>
      <c r="M4146" t="s">
        <v>11789</v>
      </c>
      <c r="N4146">
        <v>1.075555555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21</v>
      </c>
      <c r="U4146">
        <v>0</v>
      </c>
      <c r="V4146">
        <v>1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32.317671953144263</v>
      </c>
      <c r="AC4146">
        <v>0</v>
      </c>
      <c r="AD4146">
        <v>21.499217068766811</v>
      </c>
      <c r="AE4146">
        <v>53.816889021911074</v>
      </c>
    </row>
    <row r="4147" spans="1:31" x14ac:dyDescent="0.25">
      <c r="A4147">
        <v>1904411</v>
      </c>
      <c r="B4147">
        <v>1</v>
      </c>
      <c r="C4147" t="s">
        <v>81</v>
      </c>
      <c r="D4147" t="s">
        <v>123</v>
      </c>
      <c r="E4147" t="s">
        <v>131</v>
      </c>
      <c r="F4147" t="s">
        <v>11790</v>
      </c>
      <c r="G4147" t="s">
        <v>1862</v>
      </c>
      <c r="H4147" t="s">
        <v>134</v>
      </c>
      <c r="I4147" t="s">
        <v>135</v>
      </c>
      <c r="J4147" t="s">
        <v>136</v>
      </c>
      <c r="K4147" t="s">
        <v>137</v>
      </c>
      <c r="L4147" t="s">
        <v>11791</v>
      </c>
      <c r="M4147" t="s">
        <v>11792</v>
      </c>
      <c r="N4147">
        <v>0.62055555500000004</v>
      </c>
      <c r="O4147">
        <v>0</v>
      </c>
      <c r="P4147">
        <v>477</v>
      </c>
      <c r="Q4147">
        <v>0</v>
      </c>
      <c r="R4147">
        <v>0</v>
      </c>
      <c r="S4147">
        <v>0</v>
      </c>
      <c r="T4147">
        <v>29</v>
      </c>
      <c r="U4147">
        <v>0</v>
      </c>
      <c r="V4147">
        <v>1</v>
      </c>
      <c r="W4147">
        <v>0</v>
      </c>
      <c r="X4147">
        <v>79.805542277731391</v>
      </c>
      <c r="Y4147">
        <v>0</v>
      </c>
      <c r="Z4147">
        <v>0</v>
      </c>
      <c r="AA4147">
        <v>0</v>
      </c>
      <c r="AB4147">
        <v>8.3289012896650441</v>
      </c>
      <c r="AC4147">
        <v>0</v>
      </c>
      <c r="AD4147">
        <v>0.89178436943218553</v>
      </c>
      <c r="AE4147">
        <v>89.026227936828619</v>
      </c>
    </row>
    <row r="4148" spans="1:31" x14ac:dyDescent="0.25">
      <c r="A4148">
        <v>1904019</v>
      </c>
      <c r="B4148">
        <v>1</v>
      </c>
      <c r="C4148" t="s">
        <v>80</v>
      </c>
      <c r="D4148" t="s">
        <v>93</v>
      </c>
      <c r="E4148" t="s">
        <v>131</v>
      </c>
      <c r="F4148" t="s">
        <v>11793</v>
      </c>
      <c r="G4148" t="s">
        <v>133</v>
      </c>
      <c r="H4148" t="s">
        <v>134</v>
      </c>
      <c r="I4148" t="s">
        <v>135</v>
      </c>
      <c r="J4148" t="s">
        <v>136</v>
      </c>
      <c r="K4148" t="s">
        <v>137</v>
      </c>
      <c r="L4148" t="s">
        <v>11794</v>
      </c>
      <c r="M4148" t="s">
        <v>11795</v>
      </c>
      <c r="N4148">
        <v>1.602777777</v>
      </c>
      <c r="O4148">
        <v>0</v>
      </c>
      <c r="P4148">
        <v>3</v>
      </c>
      <c r="Q4148">
        <v>0</v>
      </c>
      <c r="R4148">
        <v>1</v>
      </c>
      <c r="S4148">
        <v>0</v>
      </c>
      <c r="T4148">
        <v>6</v>
      </c>
      <c r="U4148">
        <v>0</v>
      </c>
      <c r="V4148">
        <v>0</v>
      </c>
      <c r="W4148">
        <v>0</v>
      </c>
      <c r="X4148">
        <v>11.402572727894484</v>
      </c>
      <c r="Y4148">
        <v>0</v>
      </c>
      <c r="Z4148">
        <v>0</v>
      </c>
      <c r="AA4148">
        <v>0</v>
      </c>
      <c r="AB4148">
        <v>10.906085674367182</v>
      </c>
      <c r="AC4148">
        <v>0</v>
      </c>
      <c r="AD4148">
        <v>0</v>
      </c>
      <c r="AE4148">
        <v>22.308658402261663</v>
      </c>
    </row>
    <row r="4149" spans="1:31" x14ac:dyDescent="0.25">
      <c r="A4149">
        <v>1904371</v>
      </c>
      <c r="B4149">
        <v>1</v>
      </c>
      <c r="C4149" t="s">
        <v>80</v>
      </c>
      <c r="D4149" t="s">
        <v>93</v>
      </c>
      <c r="E4149" t="s">
        <v>131</v>
      </c>
      <c r="F4149" t="s">
        <v>11796</v>
      </c>
      <c r="G4149" t="s">
        <v>133</v>
      </c>
      <c r="H4149" t="s">
        <v>134</v>
      </c>
      <c r="I4149" t="s">
        <v>135</v>
      </c>
      <c r="J4149" t="s">
        <v>136</v>
      </c>
      <c r="K4149" t="s">
        <v>137</v>
      </c>
      <c r="L4149" t="s">
        <v>11797</v>
      </c>
      <c r="M4149" t="s">
        <v>11798</v>
      </c>
      <c r="N4149">
        <v>3.5186111109999998</v>
      </c>
      <c r="O4149">
        <v>0</v>
      </c>
      <c r="P4149">
        <v>28</v>
      </c>
      <c r="Q4149">
        <v>0</v>
      </c>
      <c r="R4149">
        <v>0</v>
      </c>
      <c r="S4149">
        <v>0</v>
      </c>
      <c r="T4149">
        <v>2</v>
      </c>
      <c r="U4149">
        <v>0</v>
      </c>
      <c r="V4149">
        <v>0</v>
      </c>
      <c r="W4149">
        <v>0</v>
      </c>
      <c r="X4149">
        <v>11.245323281406471</v>
      </c>
      <c r="Y4149">
        <v>0</v>
      </c>
      <c r="Z4149">
        <v>0</v>
      </c>
      <c r="AA4149">
        <v>0</v>
      </c>
      <c r="AB4149">
        <v>1.0360461388706768</v>
      </c>
      <c r="AC4149">
        <v>0</v>
      </c>
      <c r="AD4149">
        <v>0</v>
      </c>
      <c r="AE4149">
        <v>12.281369420277148</v>
      </c>
    </row>
    <row r="4150" spans="1:31" x14ac:dyDescent="0.25">
      <c r="A4150">
        <v>1904039</v>
      </c>
      <c r="B4150">
        <v>1</v>
      </c>
      <c r="C4150" t="s">
        <v>81</v>
      </c>
      <c r="D4150" t="s">
        <v>117</v>
      </c>
      <c r="E4150" t="s">
        <v>131</v>
      </c>
      <c r="F4150" t="s">
        <v>11799</v>
      </c>
      <c r="G4150" t="s">
        <v>133</v>
      </c>
      <c r="H4150" t="s">
        <v>134</v>
      </c>
      <c r="I4150" t="s">
        <v>135</v>
      </c>
      <c r="J4150" t="s">
        <v>136</v>
      </c>
      <c r="K4150" t="s">
        <v>137</v>
      </c>
      <c r="L4150" t="s">
        <v>11800</v>
      </c>
      <c r="M4150" t="s">
        <v>11801</v>
      </c>
      <c r="N4150">
        <v>1.115277777</v>
      </c>
      <c r="O4150">
        <v>0</v>
      </c>
      <c r="P4150">
        <v>15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3.4470320211335128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3.4470320211335128</v>
      </c>
    </row>
    <row r="4151" spans="1:31" x14ac:dyDescent="0.25">
      <c r="A4151">
        <v>1904417</v>
      </c>
      <c r="B4151">
        <v>1</v>
      </c>
      <c r="C4151" t="s">
        <v>80</v>
      </c>
      <c r="D4151" t="s">
        <v>89</v>
      </c>
      <c r="E4151" t="s">
        <v>140</v>
      </c>
      <c r="F4151" t="s">
        <v>11802</v>
      </c>
      <c r="G4151" t="s">
        <v>217</v>
      </c>
      <c r="H4151" t="s">
        <v>134</v>
      </c>
      <c r="I4151" t="s">
        <v>135</v>
      </c>
      <c r="J4151" t="s">
        <v>136</v>
      </c>
      <c r="K4151" t="s">
        <v>137</v>
      </c>
      <c r="L4151" t="s">
        <v>11803</v>
      </c>
      <c r="M4151" t="s">
        <v>11804</v>
      </c>
      <c r="N4151">
        <v>2.2547222219999998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1.8463563340223481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1.8463563340223481</v>
      </c>
    </row>
    <row r="4152" spans="1:31" x14ac:dyDescent="0.25">
      <c r="A4152">
        <v>1904062</v>
      </c>
      <c r="B4152">
        <v>1</v>
      </c>
      <c r="C4152" t="s">
        <v>81</v>
      </c>
      <c r="D4152" t="s">
        <v>122</v>
      </c>
      <c r="E4152" t="s">
        <v>131</v>
      </c>
      <c r="F4152" t="s">
        <v>11805</v>
      </c>
      <c r="G4152" t="s">
        <v>439</v>
      </c>
      <c r="H4152" t="s">
        <v>134</v>
      </c>
      <c r="I4152" t="s">
        <v>135</v>
      </c>
      <c r="J4152" t="s">
        <v>136</v>
      </c>
      <c r="K4152" t="s">
        <v>137</v>
      </c>
      <c r="L4152" t="s">
        <v>11806</v>
      </c>
      <c r="M4152" t="s">
        <v>11807</v>
      </c>
      <c r="N4152">
        <v>3.804444444</v>
      </c>
      <c r="O4152">
        <v>0</v>
      </c>
      <c r="P4152">
        <v>3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2.7911141505452699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2.7911141505452699</v>
      </c>
    </row>
    <row r="4153" spans="1:31" x14ac:dyDescent="0.25">
      <c r="A4153">
        <v>1904208</v>
      </c>
      <c r="B4153">
        <v>1</v>
      </c>
      <c r="C4153" t="s">
        <v>81</v>
      </c>
      <c r="D4153" t="s">
        <v>115</v>
      </c>
      <c r="E4153" t="s">
        <v>131</v>
      </c>
      <c r="F4153" t="s">
        <v>11808</v>
      </c>
      <c r="G4153" t="s">
        <v>133</v>
      </c>
      <c r="H4153" t="s">
        <v>134</v>
      </c>
      <c r="I4153" t="s">
        <v>135</v>
      </c>
      <c r="J4153" t="s">
        <v>136</v>
      </c>
      <c r="K4153" t="s">
        <v>137</v>
      </c>
      <c r="L4153" t="s">
        <v>11809</v>
      </c>
      <c r="M4153" t="s">
        <v>11810</v>
      </c>
      <c r="N4153">
        <v>7.1266666660000002</v>
      </c>
      <c r="O4153">
        <v>0</v>
      </c>
      <c r="P4153">
        <v>6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16.96881197286168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16.96881197286168</v>
      </c>
    </row>
    <row r="4154" spans="1:31" x14ac:dyDescent="0.25">
      <c r="A4154">
        <v>1903807</v>
      </c>
      <c r="B4154">
        <v>1</v>
      </c>
      <c r="C4154" t="s">
        <v>80</v>
      </c>
      <c r="D4154" t="s">
        <v>106</v>
      </c>
      <c r="E4154" t="s">
        <v>140</v>
      </c>
      <c r="F4154" t="s">
        <v>11811</v>
      </c>
      <c r="G4154" t="s">
        <v>217</v>
      </c>
      <c r="H4154" t="s">
        <v>134</v>
      </c>
      <c r="I4154" t="s">
        <v>135</v>
      </c>
      <c r="J4154" t="s">
        <v>136</v>
      </c>
      <c r="K4154" t="s">
        <v>137</v>
      </c>
      <c r="L4154" t="s">
        <v>11812</v>
      </c>
      <c r="M4154" t="s">
        <v>11813</v>
      </c>
      <c r="N4154">
        <v>1.266388888</v>
      </c>
      <c r="O4154">
        <v>0</v>
      </c>
      <c r="P4154">
        <v>10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2.7276489259155081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2.7276489259155081</v>
      </c>
    </row>
    <row r="4155" spans="1:31" x14ac:dyDescent="0.25">
      <c r="A4155">
        <v>1904331</v>
      </c>
      <c r="B4155">
        <v>1</v>
      </c>
      <c r="C4155" t="s">
        <v>80</v>
      </c>
      <c r="D4155" t="s">
        <v>104</v>
      </c>
      <c r="E4155" t="s">
        <v>190</v>
      </c>
      <c r="F4155" t="s">
        <v>11814</v>
      </c>
      <c r="G4155" t="s">
        <v>156</v>
      </c>
      <c r="H4155" t="s">
        <v>157</v>
      </c>
      <c r="I4155" t="s">
        <v>135</v>
      </c>
      <c r="J4155" t="s">
        <v>136</v>
      </c>
      <c r="K4155" t="s">
        <v>137</v>
      </c>
      <c r="L4155" t="s">
        <v>11815</v>
      </c>
      <c r="M4155" t="s">
        <v>11816</v>
      </c>
      <c r="N4155">
        <v>1.791111111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592.41398217197764</v>
      </c>
      <c r="AD4155">
        <v>0</v>
      </c>
      <c r="AE4155">
        <v>592.41398217197764</v>
      </c>
    </row>
    <row r="4156" spans="1:31" x14ac:dyDescent="0.25">
      <c r="A4156">
        <v>1904248</v>
      </c>
      <c r="B4156">
        <v>1</v>
      </c>
      <c r="C4156" t="s">
        <v>80</v>
      </c>
      <c r="D4156" t="s">
        <v>93</v>
      </c>
      <c r="E4156" t="s">
        <v>140</v>
      </c>
      <c r="F4156" t="s">
        <v>11817</v>
      </c>
      <c r="G4156" t="s">
        <v>217</v>
      </c>
      <c r="H4156" t="s">
        <v>134</v>
      </c>
      <c r="I4156" t="s">
        <v>135</v>
      </c>
      <c r="J4156" t="s">
        <v>136</v>
      </c>
      <c r="K4156" t="s">
        <v>137</v>
      </c>
      <c r="L4156" t="s">
        <v>11818</v>
      </c>
      <c r="M4156" t="s">
        <v>11819</v>
      </c>
      <c r="N4156">
        <v>0.74333333300000004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0.15572769382624502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0.15572769382624502</v>
      </c>
    </row>
    <row r="4157" spans="1:31" x14ac:dyDescent="0.25">
      <c r="A4157">
        <v>1904185</v>
      </c>
      <c r="B4157">
        <v>1</v>
      </c>
      <c r="C4157" t="s">
        <v>80</v>
      </c>
      <c r="D4157" t="s">
        <v>95</v>
      </c>
      <c r="E4157" t="s">
        <v>131</v>
      </c>
      <c r="F4157" t="s">
        <v>11820</v>
      </c>
      <c r="G4157" t="s">
        <v>133</v>
      </c>
      <c r="H4157" t="s">
        <v>134</v>
      </c>
      <c r="I4157" t="s">
        <v>135</v>
      </c>
      <c r="J4157" t="s">
        <v>136</v>
      </c>
      <c r="K4157" t="s">
        <v>137</v>
      </c>
      <c r="L4157" t="s">
        <v>11821</v>
      </c>
      <c r="M4157" t="s">
        <v>11822</v>
      </c>
      <c r="N4157">
        <v>1.7741666659999999</v>
      </c>
      <c r="O4157">
        <v>0</v>
      </c>
      <c r="P4157">
        <v>303</v>
      </c>
      <c r="Q4157">
        <v>0</v>
      </c>
      <c r="R4157">
        <v>0</v>
      </c>
      <c r="S4157">
        <v>0</v>
      </c>
      <c r="T4157">
        <v>4</v>
      </c>
      <c r="U4157">
        <v>0</v>
      </c>
      <c r="V4157">
        <v>0</v>
      </c>
      <c r="W4157">
        <v>0</v>
      </c>
      <c r="X4157">
        <v>143.22151571589905</v>
      </c>
      <c r="Y4157">
        <v>0</v>
      </c>
      <c r="Z4157">
        <v>0</v>
      </c>
      <c r="AA4157">
        <v>0</v>
      </c>
      <c r="AB4157">
        <v>1.3908036563457959</v>
      </c>
      <c r="AC4157">
        <v>0</v>
      </c>
      <c r="AD4157">
        <v>0</v>
      </c>
      <c r="AE4157">
        <v>144.61231937224485</v>
      </c>
    </row>
    <row r="4158" spans="1:31" x14ac:dyDescent="0.25">
      <c r="A4158">
        <v>1903939</v>
      </c>
      <c r="B4158">
        <v>1</v>
      </c>
      <c r="C4158" t="s">
        <v>80</v>
      </c>
      <c r="D4158" t="s">
        <v>107</v>
      </c>
      <c r="E4158" t="s">
        <v>140</v>
      </c>
      <c r="F4158" t="s">
        <v>11823</v>
      </c>
      <c r="G4158" t="s">
        <v>146</v>
      </c>
      <c r="H4158" t="s">
        <v>134</v>
      </c>
      <c r="I4158" t="s">
        <v>135</v>
      </c>
      <c r="J4158" t="s">
        <v>136</v>
      </c>
      <c r="K4158" t="s">
        <v>137</v>
      </c>
      <c r="L4158" t="s">
        <v>11824</v>
      </c>
      <c r="M4158" t="s">
        <v>11825</v>
      </c>
      <c r="N4158">
        <v>7.590833333</v>
      </c>
      <c r="O4158">
        <v>0</v>
      </c>
      <c r="P4158">
        <v>9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17.548433663863445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17.548433663863445</v>
      </c>
    </row>
    <row r="4159" spans="1:31" x14ac:dyDescent="0.25">
      <c r="A4159">
        <v>1903793</v>
      </c>
      <c r="B4159">
        <v>1</v>
      </c>
      <c r="C4159" t="s">
        <v>80</v>
      </c>
      <c r="D4159" t="s">
        <v>90</v>
      </c>
      <c r="E4159" t="s">
        <v>140</v>
      </c>
      <c r="F4159" t="s">
        <v>11826</v>
      </c>
      <c r="G4159" t="s">
        <v>146</v>
      </c>
      <c r="H4159" t="s">
        <v>134</v>
      </c>
      <c r="I4159" t="s">
        <v>135</v>
      </c>
      <c r="J4159" t="s">
        <v>136</v>
      </c>
      <c r="K4159" t="s">
        <v>137</v>
      </c>
      <c r="L4159" t="s">
        <v>11827</v>
      </c>
      <c r="M4159" t="s">
        <v>11828</v>
      </c>
      <c r="N4159">
        <v>1.4894444440000001</v>
      </c>
      <c r="O4159">
        <v>0</v>
      </c>
      <c r="P4159">
        <v>4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0.7699180668743667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0.7699180668743667</v>
      </c>
    </row>
    <row r="4160" spans="1:31" x14ac:dyDescent="0.25">
      <c r="A4160">
        <v>1903893</v>
      </c>
      <c r="B4160">
        <v>1</v>
      </c>
      <c r="C4160" t="s">
        <v>81</v>
      </c>
      <c r="D4160" t="s">
        <v>128</v>
      </c>
      <c r="E4160" t="s">
        <v>160</v>
      </c>
      <c r="F4160" t="s">
        <v>11829</v>
      </c>
      <c r="G4160" t="s">
        <v>133</v>
      </c>
      <c r="H4160" t="s">
        <v>134</v>
      </c>
      <c r="I4160" t="s">
        <v>135</v>
      </c>
      <c r="J4160" t="s">
        <v>136</v>
      </c>
      <c r="K4160" t="s">
        <v>137</v>
      </c>
      <c r="L4160" t="s">
        <v>11830</v>
      </c>
      <c r="M4160" t="s">
        <v>11831</v>
      </c>
      <c r="N4160">
        <v>5.2886111109999998</v>
      </c>
      <c r="O4160">
        <v>0</v>
      </c>
      <c r="P4160">
        <v>10</v>
      </c>
      <c r="Q4160">
        <v>0</v>
      </c>
      <c r="R4160">
        <v>0</v>
      </c>
      <c r="S4160">
        <v>0</v>
      </c>
      <c r="T4160">
        <v>4</v>
      </c>
      <c r="U4160">
        <v>0</v>
      </c>
      <c r="V4160">
        <v>0</v>
      </c>
      <c r="W4160">
        <v>0</v>
      </c>
      <c r="X4160">
        <v>10.953864126891686</v>
      </c>
      <c r="Y4160">
        <v>0</v>
      </c>
      <c r="Z4160">
        <v>0</v>
      </c>
      <c r="AA4160">
        <v>0</v>
      </c>
      <c r="AB4160">
        <v>23.668626236375982</v>
      </c>
      <c r="AC4160">
        <v>0</v>
      </c>
      <c r="AD4160">
        <v>0</v>
      </c>
      <c r="AE4160">
        <v>34.622490363267666</v>
      </c>
    </row>
    <row r="4161" spans="1:31" x14ac:dyDescent="0.25">
      <c r="A4161">
        <v>1904145</v>
      </c>
      <c r="B4161">
        <v>1</v>
      </c>
      <c r="C4161" t="s">
        <v>80</v>
      </c>
      <c r="D4161" t="s">
        <v>104</v>
      </c>
      <c r="E4161" t="s">
        <v>131</v>
      </c>
      <c r="F4161" t="s">
        <v>11832</v>
      </c>
      <c r="G4161" t="s">
        <v>133</v>
      </c>
      <c r="H4161" t="s">
        <v>134</v>
      </c>
      <c r="I4161" t="s">
        <v>135</v>
      </c>
      <c r="J4161" t="s">
        <v>136</v>
      </c>
      <c r="K4161" t="s">
        <v>137</v>
      </c>
      <c r="L4161" t="s">
        <v>11833</v>
      </c>
      <c r="M4161" t="s">
        <v>11834</v>
      </c>
      <c r="N4161">
        <v>3.6741666660000001</v>
      </c>
      <c r="O4161">
        <v>0</v>
      </c>
      <c r="P4161">
        <v>79</v>
      </c>
      <c r="Q4161">
        <v>0</v>
      </c>
      <c r="R4161">
        <v>0</v>
      </c>
      <c r="S4161">
        <v>0</v>
      </c>
      <c r="T4161">
        <v>5</v>
      </c>
      <c r="U4161">
        <v>0</v>
      </c>
      <c r="V4161">
        <v>0</v>
      </c>
      <c r="W4161">
        <v>0</v>
      </c>
      <c r="X4161">
        <v>70.544153794425156</v>
      </c>
      <c r="Y4161">
        <v>0</v>
      </c>
      <c r="Z4161">
        <v>0</v>
      </c>
      <c r="AA4161">
        <v>0</v>
      </c>
      <c r="AB4161">
        <v>6.8132664041052431</v>
      </c>
      <c r="AC4161">
        <v>0</v>
      </c>
      <c r="AD4161">
        <v>0</v>
      </c>
      <c r="AE4161">
        <v>77.357420198530406</v>
      </c>
    </row>
    <row r="4162" spans="1:31" x14ac:dyDescent="0.25">
      <c r="A4162">
        <v>1904334</v>
      </c>
      <c r="B4162">
        <v>1</v>
      </c>
      <c r="C4162" t="s">
        <v>80</v>
      </c>
      <c r="D4162" t="s">
        <v>84</v>
      </c>
      <c r="E4162" t="s">
        <v>140</v>
      </c>
      <c r="F4162" t="s">
        <v>11835</v>
      </c>
      <c r="G4162" t="s">
        <v>217</v>
      </c>
      <c r="H4162" t="s">
        <v>134</v>
      </c>
      <c r="I4162" t="s">
        <v>135</v>
      </c>
      <c r="J4162" t="s">
        <v>136</v>
      </c>
      <c r="K4162" t="s">
        <v>137</v>
      </c>
      <c r="L4162" t="s">
        <v>11836</v>
      </c>
      <c r="M4162" t="s">
        <v>11837</v>
      </c>
      <c r="N4162">
        <v>2.071388888</v>
      </c>
      <c r="O4162">
        <v>0</v>
      </c>
      <c r="P4162">
        <v>6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4.4741704983671715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4.4741704983671715</v>
      </c>
    </row>
    <row r="4163" spans="1:31" x14ac:dyDescent="0.25">
      <c r="A4163">
        <v>1903953</v>
      </c>
      <c r="B4163">
        <v>1</v>
      </c>
      <c r="C4163" t="s">
        <v>80</v>
      </c>
      <c r="D4163" t="s">
        <v>96</v>
      </c>
      <c r="E4163" t="s">
        <v>154</v>
      </c>
      <c r="F4163" t="s">
        <v>11696</v>
      </c>
      <c r="G4163" t="s">
        <v>156</v>
      </c>
      <c r="H4163" t="s">
        <v>157</v>
      </c>
      <c r="I4163" t="s">
        <v>135</v>
      </c>
      <c r="J4163" t="s">
        <v>136</v>
      </c>
      <c r="K4163" t="s">
        <v>137</v>
      </c>
      <c r="L4163" t="s">
        <v>11838</v>
      </c>
      <c r="M4163" t="s">
        <v>11839</v>
      </c>
      <c r="N4163">
        <v>1.6913888880000001</v>
      </c>
      <c r="O4163">
        <v>0</v>
      </c>
      <c r="P4163">
        <v>715</v>
      </c>
      <c r="Q4163">
        <v>0</v>
      </c>
      <c r="R4163">
        <v>1</v>
      </c>
      <c r="S4163">
        <v>0</v>
      </c>
      <c r="T4163">
        <v>64</v>
      </c>
      <c r="U4163">
        <v>0</v>
      </c>
      <c r="V4163">
        <v>0</v>
      </c>
      <c r="W4163">
        <v>0</v>
      </c>
      <c r="X4163">
        <v>394.75678114972214</v>
      </c>
      <c r="Y4163">
        <v>0</v>
      </c>
      <c r="Z4163">
        <v>4.2965715041808614E-2</v>
      </c>
      <c r="AA4163">
        <v>0</v>
      </c>
      <c r="AB4163">
        <v>201.6484536679398</v>
      </c>
      <c r="AC4163">
        <v>0</v>
      </c>
      <c r="AD4163">
        <v>0</v>
      </c>
      <c r="AE4163">
        <v>596.44820053270382</v>
      </c>
    </row>
    <row r="4164" spans="1:31" x14ac:dyDescent="0.25">
      <c r="A4164">
        <v>1903959</v>
      </c>
      <c r="B4164">
        <v>1</v>
      </c>
      <c r="C4164" t="s">
        <v>80</v>
      </c>
      <c r="D4164" t="s">
        <v>97</v>
      </c>
      <c r="E4164" t="s">
        <v>190</v>
      </c>
      <c r="F4164" t="s">
        <v>11840</v>
      </c>
      <c r="G4164" t="s">
        <v>241</v>
      </c>
      <c r="H4164" t="s">
        <v>157</v>
      </c>
      <c r="I4164" t="s">
        <v>135</v>
      </c>
      <c r="J4164" t="s">
        <v>136</v>
      </c>
      <c r="K4164" t="s">
        <v>137</v>
      </c>
      <c r="L4164" t="s">
        <v>11841</v>
      </c>
      <c r="M4164" t="s">
        <v>11842</v>
      </c>
      <c r="N4164">
        <v>2.793055555</v>
      </c>
      <c r="O4164">
        <v>0</v>
      </c>
      <c r="P4164">
        <v>41</v>
      </c>
      <c r="Q4164">
        <v>0</v>
      </c>
      <c r="R4164">
        <v>24</v>
      </c>
      <c r="S4164">
        <v>0</v>
      </c>
      <c r="T4164">
        <v>16</v>
      </c>
      <c r="U4164">
        <v>0</v>
      </c>
      <c r="V4164">
        <v>0</v>
      </c>
      <c r="W4164">
        <v>0</v>
      </c>
      <c r="X4164">
        <v>44.797982404981305</v>
      </c>
      <c r="Y4164">
        <v>0</v>
      </c>
      <c r="Z4164">
        <v>43.14635545841189</v>
      </c>
      <c r="AA4164">
        <v>0</v>
      </c>
      <c r="AB4164">
        <v>11.590562353859108</v>
      </c>
      <c r="AC4164">
        <v>0</v>
      </c>
      <c r="AD4164">
        <v>0</v>
      </c>
      <c r="AE4164">
        <v>99.534900217252314</v>
      </c>
    </row>
    <row r="4165" spans="1:31" x14ac:dyDescent="0.25">
      <c r="A4165">
        <v>1904022</v>
      </c>
      <c r="B4165">
        <v>1</v>
      </c>
      <c r="C4165" t="s">
        <v>80</v>
      </c>
      <c r="D4165" t="s">
        <v>97</v>
      </c>
      <c r="E4165" t="s">
        <v>149</v>
      </c>
      <c r="F4165" t="s">
        <v>11843</v>
      </c>
      <c r="G4165" t="s">
        <v>151</v>
      </c>
      <c r="H4165" t="s">
        <v>134</v>
      </c>
      <c r="I4165" t="s">
        <v>135</v>
      </c>
      <c r="J4165" t="s">
        <v>136</v>
      </c>
      <c r="K4165" t="s">
        <v>137</v>
      </c>
      <c r="L4165" t="s">
        <v>11844</v>
      </c>
      <c r="M4165" t="s">
        <v>11845</v>
      </c>
      <c r="N4165">
        <v>10.423055554999999</v>
      </c>
      <c r="O4165">
        <v>0</v>
      </c>
      <c r="P4165">
        <v>35</v>
      </c>
      <c r="Q4165">
        <v>0</v>
      </c>
      <c r="R4165">
        <v>1</v>
      </c>
      <c r="S4165">
        <v>0</v>
      </c>
      <c r="T4165">
        <v>8</v>
      </c>
      <c r="U4165">
        <v>0</v>
      </c>
      <c r="V4165">
        <v>0</v>
      </c>
      <c r="W4165">
        <v>0</v>
      </c>
      <c r="X4165">
        <v>156.78871839758381</v>
      </c>
      <c r="Y4165">
        <v>0</v>
      </c>
      <c r="Z4165">
        <v>2.4747149379170827</v>
      </c>
      <c r="AA4165">
        <v>0</v>
      </c>
      <c r="AB4165">
        <v>36.598673384804755</v>
      </c>
      <c r="AC4165">
        <v>0</v>
      </c>
      <c r="AD4165">
        <v>0</v>
      </c>
      <c r="AE4165">
        <v>195.86210672030563</v>
      </c>
    </row>
    <row r="4166" spans="1:31" x14ac:dyDescent="0.25">
      <c r="A4166">
        <v>1903830</v>
      </c>
      <c r="B4166">
        <v>1</v>
      </c>
      <c r="C4166" t="s">
        <v>81</v>
      </c>
      <c r="D4166" t="s">
        <v>112</v>
      </c>
      <c r="E4166" t="s">
        <v>220</v>
      </c>
      <c r="F4166" t="s">
        <v>11846</v>
      </c>
      <c r="G4166" t="s">
        <v>604</v>
      </c>
      <c r="H4166" t="s">
        <v>157</v>
      </c>
      <c r="I4166" t="s">
        <v>135</v>
      </c>
      <c r="J4166" t="s">
        <v>136</v>
      </c>
      <c r="K4166" t="s">
        <v>137</v>
      </c>
      <c r="L4166" t="s">
        <v>11847</v>
      </c>
      <c r="M4166" t="s">
        <v>11848</v>
      </c>
      <c r="N4166">
        <v>0.38777777699999999</v>
      </c>
      <c r="O4166">
        <v>0</v>
      </c>
      <c r="P4166">
        <v>765</v>
      </c>
      <c r="Q4166">
        <v>18</v>
      </c>
      <c r="R4166">
        <v>131</v>
      </c>
      <c r="S4166">
        <v>8</v>
      </c>
      <c r="T4166">
        <v>24</v>
      </c>
      <c r="U4166">
        <v>1</v>
      </c>
      <c r="V4166">
        <v>0</v>
      </c>
      <c r="W4166">
        <v>0</v>
      </c>
      <c r="X4166">
        <v>29.090580696932005</v>
      </c>
      <c r="Y4166">
        <v>36.937323677410959</v>
      </c>
      <c r="Z4166">
        <v>22.975368800816568</v>
      </c>
      <c r="AA4166">
        <v>13.125824760474902</v>
      </c>
      <c r="AB4166">
        <v>1.7406852013122445</v>
      </c>
      <c r="AC4166">
        <v>24.832609125794701</v>
      </c>
      <c r="AD4166">
        <v>0</v>
      </c>
      <c r="AE4166">
        <v>128.70239226274137</v>
      </c>
    </row>
    <row r="4167" spans="1:31" x14ac:dyDescent="0.25">
      <c r="A4167">
        <v>1904271</v>
      </c>
      <c r="B4167">
        <v>1</v>
      </c>
      <c r="C4167" t="s">
        <v>81</v>
      </c>
      <c r="D4167" t="s">
        <v>112</v>
      </c>
      <c r="E4167" t="s">
        <v>131</v>
      </c>
      <c r="F4167" t="s">
        <v>11849</v>
      </c>
      <c r="G4167" t="s">
        <v>133</v>
      </c>
      <c r="H4167" t="s">
        <v>134</v>
      </c>
      <c r="I4167" t="s">
        <v>135</v>
      </c>
      <c r="J4167" t="s">
        <v>136</v>
      </c>
      <c r="K4167" t="s">
        <v>137</v>
      </c>
      <c r="L4167" t="s">
        <v>11850</v>
      </c>
      <c r="M4167" t="s">
        <v>11851</v>
      </c>
      <c r="N4167">
        <v>2.448611111</v>
      </c>
      <c r="O4167">
        <v>0</v>
      </c>
      <c r="P4167">
        <v>0</v>
      </c>
      <c r="Q4167">
        <v>0</v>
      </c>
      <c r="R4167">
        <v>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5.0301666897640587</v>
      </c>
      <c r="AA4167">
        <v>0</v>
      </c>
      <c r="AB4167">
        <v>0</v>
      </c>
      <c r="AC4167">
        <v>0</v>
      </c>
      <c r="AD4167">
        <v>0</v>
      </c>
      <c r="AE4167">
        <v>5.0301666897640587</v>
      </c>
    </row>
    <row r="4168" spans="1:31" x14ac:dyDescent="0.25">
      <c r="A4168">
        <v>1904414</v>
      </c>
      <c r="B4168">
        <v>1</v>
      </c>
      <c r="C4168" t="s">
        <v>80</v>
      </c>
      <c r="D4168" t="s">
        <v>96</v>
      </c>
      <c r="E4168" t="s">
        <v>140</v>
      </c>
      <c r="F4168" t="s">
        <v>11852</v>
      </c>
      <c r="G4168" t="s">
        <v>146</v>
      </c>
      <c r="H4168" t="s">
        <v>134</v>
      </c>
      <c r="I4168" t="s">
        <v>135</v>
      </c>
      <c r="J4168" t="s">
        <v>136</v>
      </c>
      <c r="K4168" t="s">
        <v>137</v>
      </c>
      <c r="L4168" t="s">
        <v>11853</v>
      </c>
      <c r="M4168" t="s">
        <v>11854</v>
      </c>
      <c r="N4168">
        <v>2.164722222</v>
      </c>
      <c r="O4168">
        <v>0</v>
      </c>
      <c r="P4168">
        <v>1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1.3741374937458093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1.3741374937458093</v>
      </c>
    </row>
    <row r="4169" spans="1:31" x14ac:dyDescent="0.25">
      <c r="A4169">
        <v>1904265</v>
      </c>
      <c r="B4169">
        <v>1</v>
      </c>
      <c r="C4169" t="s">
        <v>80</v>
      </c>
      <c r="D4169" t="s">
        <v>103</v>
      </c>
      <c r="E4169" t="s">
        <v>131</v>
      </c>
      <c r="F4169" t="s">
        <v>11855</v>
      </c>
      <c r="G4169" t="s">
        <v>133</v>
      </c>
      <c r="H4169" t="s">
        <v>134</v>
      </c>
      <c r="I4169" t="s">
        <v>135</v>
      </c>
      <c r="J4169" t="s">
        <v>136</v>
      </c>
      <c r="K4169" t="s">
        <v>137</v>
      </c>
      <c r="L4169" t="s">
        <v>11856</v>
      </c>
      <c r="M4169" t="s">
        <v>11857</v>
      </c>
      <c r="N4169">
        <v>0.59666666599999996</v>
      </c>
      <c r="O4169">
        <v>0</v>
      </c>
      <c r="P4169">
        <v>8</v>
      </c>
      <c r="Q4169">
        <v>0</v>
      </c>
      <c r="R4169">
        <v>0</v>
      </c>
      <c r="S4169">
        <v>0</v>
      </c>
      <c r="T4169">
        <v>1</v>
      </c>
      <c r="U4169">
        <v>0</v>
      </c>
      <c r="V4169">
        <v>0</v>
      </c>
      <c r="W4169">
        <v>0</v>
      </c>
      <c r="X4169">
        <v>2.1588800784724502</v>
      </c>
      <c r="Y4169">
        <v>0</v>
      </c>
      <c r="Z4169">
        <v>0</v>
      </c>
      <c r="AA4169">
        <v>0</v>
      </c>
      <c r="AB4169">
        <v>0.20635380338370002</v>
      </c>
      <c r="AC4169">
        <v>0</v>
      </c>
      <c r="AD4169">
        <v>0</v>
      </c>
      <c r="AE4169">
        <v>2.3652338818561502</v>
      </c>
    </row>
    <row r="4170" spans="1:31" x14ac:dyDescent="0.25">
      <c r="A4170">
        <v>1904314</v>
      </c>
      <c r="B4170">
        <v>1</v>
      </c>
      <c r="C4170" t="s">
        <v>80</v>
      </c>
      <c r="D4170" t="s">
        <v>108</v>
      </c>
      <c r="E4170" t="s">
        <v>131</v>
      </c>
      <c r="F4170" t="s">
        <v>11858</v>
      </c>
      <c r="G4170" t="s">
        <v>133</v>
      </c>
      <c r="H4170" t="s">
        <v>134</v>
      </c>
      <c r="I4170" t="s">
        <v>135</v>
      </c>
      <c r="J4170" t="s">
        <v>136</v>
      </c>
      <c r="K4170" t="s">
        <v>137</v>
      </c>
      <c r="L4170" t="s">
        <v>11859</v>
      </c>
      <c r="M4170" t="s">
        <v>11860</v>
      </c>
      <c r="N4170">
        <v>15.870277777</v>
      </c>
      <c r="O4170">
        <v>0</v>
      </c>
      <c r="P4170">
        <v>17</v>
      </c>
      <c r="Q4170">
        <v>0</v>
      </c>
      <c r="R4170">
        <v>3</v>
      </c>
      <c r="S4170">
        <v>0</v>
      </c>
      <c r="T4170">
        <v>4</v>
      </c>
      <c r="U4170">
        <v>0</v>
      </c>
      <c r="V4170">
        <v>0</v>
      </c>
      <c r="W4170">
        <v>0</v>
      </c>
      <c r="X4170">
        <v>51.870574087010979</v>
      </c>
      <c r="Y4170">
        <v>0</v>
      </c>
      <c r="Z4170">
        <v>2.9998809543275726</v>
      </c>
      <c r="AA4170">
        <v>0</v>
      </c>
      <c r="AB4170">
        <v>16.946339960121609</v>
      </c>
      <c r="AC4170">
        <v>0</v>
      </c>
      <c r="AD4170">
        <v>0</v>
      </c>
      <c r="AE4170">
        <v>71.816795001460164</v>
      </c>
    </row>
    <row r="4171" spans="1:31" x14ac:dyDescent="0.25">
      <c r="A4171">
        <v>1904420</v>
      </c>
      <c r="B4171">
        <v>1</v>
      </c>
      <c r="C4171" t="s">
        <v>81</v>
      </c>
      <c r="D4171" t="s">
        <v>128</v>
      </c>
      <c r="E4171" t="s">
        <v>131</v>
      </c>
      <c r="F4171" t="s">
        <v>3270</v>
      </c>
      <c r="G4171" t="s">
        <v>133</v>
      </c>
      <c r="H4171" t="s">
        <v>134</v>
      </c>
      <c r="I4171" t="s">
        <v>135</v>
      </c>
      <c r="J4171" t="s">
        <v>136</v>
      </c>
      <c r="K4171" t="s">
        <v>137</v>
      </c>
      <c r="L4171" t="s">
        <v>11861</v>
      </c>
      <c r="M4171" t="s">
        <v>11862</v>
      </c>
      <c r="N4171">
        <v>1.643333333</v>
      </c>
      <c r="O4171">
        <v>0</v>
      </c>
      <c r="P4171">
        <v>213</v>
      </c>
      <c r="Q4171">
        <v>0</v>
      </c>
      <c r="R4171">
        <v>0</v>
      </c>
      <c r="S4171">
        <v>0</v>
      </c>
      <c r="T4171">
        <v>15</v>
      </c>
      <c r="U4171">
        <v>0</v>
      </c>
      <c r="V4171">
        <v>0</v>
      </c>
      <c r="W4171">
        <v>0</v>
      </c>
      <c r="X4171">
        <v>72.430373202546633</v>
      </c>
      <c r="Y4171">
        <v>0</v>
      </c>
      <c r="Z4171">
        <v>0</v>
      </c>
      <c r="AA4171">
        <v>0</v>
      </c>
      <c r="AB4171">
        <v>11.35323755024927</v>
      </c>
      <c r="AC4171">
        <v>0</v>
      </c>
      <c r="AD4171">
        <v>0</v>
      </c>
      <c r="AE4171">
        <v>83.783610752795909</v>
      </c>
    </row>
    <row r="4172" spans="1:31" x14ac:dyDescent="0.25">
      <c r="A4172">
        <v>1904088</v>
      </c>
      <c r="B4172">
        <v>1</v>
      </c>
      <c r="C4172" t="s">
        <v>80</v>
      </c>
      <c r="D4172" t="s">
        <v>97</v>
      </c>
      <c r="E4172" t="s">
        <v>160</v>
      </c>
      <c r="F4172" t="s">
        <v>11863</v>
      </c>
      <c r="G4172" t="s">
        <v>162</v>
      </c>
      <c r="H4172" t="s">
        <v>134</v>
      </c>
      <c r="I4172" t="s">
        <v>135</v>
      </c>
      <c r="J4172" t="s">
        <v>136</v>
      </c>
      <c r="K4172" t="s">
        <v>137</v>
      </c>
      <c r="L4172" t="s">
        <v>11864</v>
      </c>
      <c r="M4172" t="s">
        <v>11865</v>
      </c>
      <c r="N4172">
        <v>1.1855555550000001</v>
      </c>
      <c r="O4172">
        <v>0</v>
      </c>
      <c r="P4172">
        <v>20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9.7995849235860213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9.7995849235860213</v>
      </c>
    </row>
    <row r="4173" spans="1:31" x14ac:dyDescent="0.25">
      <c r="A4173">
        <v>1904297</v>
      </c>
      <c r="B4173">
        <v>1</v>
      </c>
      <c r="C4173" t="s">
        <v>80</v>
      </c>
      <c r="D4173" t="s">
        <v>98</v>
      </c>
      <c r="E4173" t="s">
        <v>131</v>
      </c>
      <c r="F4173" t="s">
        <v>11866</v>
      </c>
      <c r="G4173" t="s">
        <v>133</v>
      </c>
      <c r="H4173" t="s">
        <v>134</v>
      </c>
      <c r="I4173" t="s">
        <v>135</v>
      </c>
      <c r="J4173" t="s">
        <v>136</v>
      </c>
      <c r="K4173" t="s">
        <v>137</v>
      </c>
      <c r="L4173" t="s">
        <v>11867</v>
      </c>
      <c r="M4173" t="s">
        <v>11868</v>
      </c>
      <c r="N4173">
        <v>1.7424999999999999</v>
      </c>
      <c r="O4173">
        <v>0</v>
      </c>
      <c r="P4173">
        <v>11</v>
      </c>
      <c r="Q4173">
        <v>0</v>
      </c>
      <c r="R4173">
        <v>14</v>
      </c>
      <c r="S4173">
        <v>0</v>
      </c>
      <c r="T4173">
        <v>6</v>
      </c>
      <c r="U4173">
        <v>0</v>
      </c>
      <c r="V4173">
        <v>0</v>
      </c>
      <c r="W4173">
        <v>0</v>
      </c>
      <c r="X4173">
        <v>11.207030423486655</v>
      </c>
      <c r="Y4173">
        <v>0</v>
      </c>
      <c r="Z4173">
        <v>66.270099903126322</v>
      </c>
      <c r="AA4173">
        <v>0</v>
      </c>
      <c r="AB4173">
        <v>49.519202984400621</v>
      </c>
      <c r="AC4173">
        <v>0</v>
      </c>
      <c r="AD4173">
        <v>0</v>
      </c>
      <c r="AE4173">
        <v>126.9963333110136</v>
      </c>
    </row>
    <row r="4174" spans="1:31" x14ac:dyDescent="0.25">
      <c r="A4174">
        <v>1904280</v>
      </c>
      <c r="B4174">
        <v>1</v>
      </c>
      <c r="C4174" t="s">
        <v>81</v>
      </c>
      <c r="D4174" t="s">
        <v>118</v>
      </c>
      <c r="E4174" t="s">
        <v>220</v>
      </c>
      <c r="F4174" t="s">
        <v>1018</v>
      </c>
      <c r="G4174" t="s">
        <v>156</v>
      </c>
      <c r="H4174" t="s">
        <v>157</v>
      </c>
      <c r="I4174" t="s">
        <v>135</v>
      </c>
      <c r="J4174" t="s">
        <v>136</v>
      </c>
      <c r="K4174" t="s">
        <v>137</v>
      </c>
      <c r="L4174" t="s">
        <v>11869</v>
      </c>
      <c r="M4174" t="s">
        <v>11870</v>
      </c>
      <c r="N4174">
        <v>1.057222222</v>
      </c>
      <c r="O4174">
        <v>0</v>
      </c>
      <c r="P4174">
        <v>1</v>
      </c>
      <c r="Q4174">
        <v>39</v>
      </c>
      <c r="R4174">
        <v>69</v>
      </c>
      <c r="S4174">
        <v>9</v>
      </c>
      <c r="T4174">
        <v>7</v>
      </c>
      <c r="U4174">
        <v>0</v>
      </c>
      <c r="V4174">
        <v>0</v>
      </c>
      <c r="W4174">
        <v>0</v>
      </c>
      <c r="X4174">
        <v>0.17542259344942834</v>
      </c>
      <c r="Y4174">
        <v>523.14541662467775</v>
      </c>
      <c r="Z4174">
        <v>217.03371356380799</v>
      </c>
      <c r="AA4174">
        <v>51.203753532793833</v>
      </c>
      <c r="AB4174">
        <v>12.346497274709725</v>
      </c>
      <c r="AC4174">
        <v>0</v>
      </c>
      <c r="AD4174">
        <v>0</v>
      </c>
      <c r="AE4174">
        <v>803.90480358943864</v>
      </c>
    </row>
    <row r="4175" spans="1:31" x14ac:dyDescent="0.25">
      <c r="A4175">
        <v>1903842</v>
      </c>
      <c r="B4175">
        <v>1</v>
      </c>
      <c r="C4175" t="s">
        <v>81</v>
      </c>
      <c r="D4175" t="s">
        <v>128</v>
      </c>
      <c r="E4175" t="s">
        <v>131</v>
      </c>
      <c r="F4175" t="s">
        <v>11871</v>
      </c>
      <c r="G4175" t="s">
        <v>133</v>
      </c>
      <c r="H4175" t="s">
        <v>134</v>
      </c>
      <c r="I4175" t="s">
        <v>135</v>
      </c>
      <c r="J4175" t="s">
        <v>136</v>
      </c>
      <c r="K4175" t="s">
        <v>137</v>
      </c>
      <c r="L4175" t="s">
        <v>11872</v>
      </c>
      <c r="M4175" t="s">
        <v>11873</v>
      </c>
      <c r="N4175">
        <v>3.6086111110000001</v>
      </c>
      <c r="O4175">
        <v>0</v>
      </c>
      <c r="P4175">
        <v>12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4.983441742529557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4.983441742529557</v>
      </c>
    </row>
    <row r="4176" spans="1:31" x14ac:dyDescent="0.25">
      <c r="A4176">
        <v>1903902</v>
      </c>
      <c r="B4176">
        <v>1</v>
      </c>
      <c r="C4176" t="s">
        <v>80</v>
      </c>
      <c r="D4176" t="s">
        <v>100</v>
      </c>
      <c r="E4176" t="s">
        <v>190</v>
      </c>
      <c r="F4176" t="s">
        <v>11874</v>
      </c>
      <c r="G4176" t="s">
        <v>156</v>
      </c>
      <c r="H4176" t="s">
        <v>157</v>
      </c>
      <c r="I4176" t="s">
        <v>135</v>
      </c>
      <c r="J4176" t="s">
        <v>136</v>
      </c>
      <c r="K4176" t="s">
        <v>137</v>
      </c>
      <c r="L4176" t="s">
        <v>11875</v>
      </c>
      <c r="M4176" t="s">
        <v>11876</v>
      </c>
      <c r="N4176">
        <v>0.27805555500000001</v>
      </c>
      <c r="O4176">
        <v>0</v>
      </c>
      <c r="P4176">
        <v>2569</v>
      </c>
      <c r="Q4176">
        <v>0</v>
      </c>
      <c r="R4176">
        <v>9</v>
      </c>
      <c r="S4176">
        <v>0</v>
      </c>
      <c r="T4176">
        <v>95</v>
      </c>
      <c r="U4176">
        <v>0</v>
      </c>
      <c r="V4176">
        <v>0</v>
      </c>
      <c r="W4176">
        <v>0</v>
      </c>
      <c r="X4176">
        <v>175.30688495169517</v>
      </c>
      <c r="Y4176">
        <v>0</v>
      </c>
      <c r="Z4176">
        <v>1.1391472949164643</v>
      </c>
      <c r="AA4176">
        <v>0</v>
      </c>
      <c r="AB4176">
        <v>33.552748121178965</v>
      </c>
      <c r="AC4176">
        <v>0</v>
      </c>
      <c r="AD4176">
        <v>0</v>
      </c>
      <c r="AE4176">
        <v>209.99878036779057</v>
      </c>
    </row>
    <row r="4177" spans="1:31" x14ac:dyDescent="0.25">
      <c r="A4177">
        <v>1904197</v>
      </c>
      <c r="B4177">
        <v>1</v>
      </c>
      <c r="C4177" t="s">
        <v>81</v>
      </c>
      <c r="D4177" t="s">
        <v>112</v>
      </c>
      <c r="E4177" t="s">
        <v>131</v>
      </c>
      <c r="F4177" t="s">
        <v>11877</v>
      </c>
      <c r="G4177" t="s">
        <v>372</v>
      </c>
      <c r="H4177" t="s">
        <v>134</v>
      </c>
      <c r="I4177" t="s">
        <v>135</v>
      </c>
      <c r="J4177" t="s">
        <v>136</v>
      </c>
      <c r="K4177" t="s">
        <v>137</v>
      </c>
      <c r="L4177" t="s">
        <v>11878</v>
      </c>
      <c r="M4177" t="s">
        <v>11879</v>
      </c>
      <c r="N4177">
        <v>2.0619444439999999</v>
      </c>
      <c r="O4177">
        <v>0</v>
      </c>
      <c r="P4177">
        <v>6</v>
      </c>
      <c r="Q4177">
        <v>0</v>
      </c>
      <c r="R4177">
        <v>1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0.99264197597593296</v>
      </c>
      <c r="Y4177">
        <v>0</v>
      </c>
      <c r="Z4177">
        <v>9.3106786436138067E-2</v>
      </c>
      <c r="AA4177">
        <v>0</v>
      </c>
      <c r="AB4177">
        <v>0</v>
      </c>
      <c r="AC4177">
        <v>0</v>
      </c>
      <c r="AD4177">
        <v>0</v>
      </c>
      <c r="AE4177">
        <v>1.085748762412071</v>
      </c>
    </row>
    <row r="4178" spans="1:31" x14ac:dyDescent="0.25">
      <c r="A4178">
        <v>1904234</v>
      </c>
      <c r="B4178">
        <v>1</v>
      </c>
      <c r="C4178" t="s">
        <v>80</v>
      </c>
      <c r="D4178" t="s">
        <v>106</v>
      </c>
      <c r="E4178" t="s">
        <v>131</v>
      </c>
      <c r="F4178" t="s">
        <v>11880</v>
      </c>
      <c r="G4178" t="s">
        <v>133</v>
      </c>
      <c r="H4178" t="s">
        <v>134</v>
      </c>
      <c r="I4178" t="s">
        <v>135</v>
      </c>
      <c r="J4178" t="s">
        <v>136</v>
      </c>
      <c r="K4178" t="s">
        <v>137</v>
      </c>
      <c r="L4178" t="s">
        <v>11881</v>
      </c>
      <c r="M4178" t="s">
        <v>11882</v>
      </c>
      <c r="N4178">
        <v>1.1697222220000001</v>
      </c>
      <c r="O4178">
        <v>0</v>
      </c>
      <c r="P4178">
        <v>9</v>
      </c>
      <c r="Q4178">
        <v>0</v>
      </c>
      <c r="R4178">
        <v>1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1.964859284366355</v>
      </c>
      <c r="Y4178">
        <v>0</v>
      </c>
      <c r="Z4178">
        <v>0.10471488364620835</v>
      </c>
      <c r="AA4178">
        <v>0</v>
      </c>
      <c r="AB4178">
        <v>0</v>
      </c>
      <c r="AC4178">
        <v>0</v>
      </c>
      <c r="AD4178">
        <v>0</v>
      </c>
      <c r="AE4178">
        <v>2.0695741680125632</v>
      </c>
    </row>
    <row r="4179" spans="1:31" x14ac:dyDescent="0.25">
      <c r="A4179">
        <v>1904048</v>
      </c>
      <c r="B4179">
        <v>1</v>
      </c>
      <c r="C4179" t="s">
        <v>80</v>
      </c>
      <c r="D4179" t="s">
        <v>92</v>
      </c>
      <c r="E4179" t="s">
        <v>131</v>
      </c>
      <c r="F4179" t="s">
        <v>616</v>
      </c>
      <c r="G4179" t="s">
        <v>362</v>
      </c>
      <c r="H4179" t="s">
        <v>134</v>
      </c>
      <c r="I4179" t="s">
        <v>135</v>
      </c>
      <c r="J4179" t="s">
        <v>3</v>
      </c>
      <c r="K4179" t="s">
        <v>137</v>
      </c>
      <c r="L4179" t="s">
        <v>11883</v>
      </c>
      <c r="M4179" t="s">
        <v>11884</v>
      </c>
      <c r="N4179">
        <v>1.0055555549999999</v>
      </c>
      <c r="O4179">
        <v>0</v>
      </c>
      <c r="P4179">
        <v>153</v>
      </c>
      <c r="Q4179">
        <v>0</v>
      </c>
      <c r="R4179">
        <v>2</v>
      </c>
      <c r="S4179">
        <v>0</v>
      </c>
      <c r="T4179">
        <v>4</v>
      </c>
      <c r="U4179">
        <v>0</v>
      </c>
      <c r="V4179">
        <v>0</v>
      </c>
      <c r="W4179">
        <v>0</v>
      </c>
      <c r="X4179">
        <v>44.904002478075427</v>
      </c>
      <c r="Y4179">
        <v>0</v>
      </c>
      <c r="Z4179">
        <v>9.5463174438217516E-2</v>
      </c>
      <c r="AA4179">
        <v>0</v>
      </c>
      <c r="AB4179">
        <v>5.8705096686312128</v>
      </c>
      <c r="AC4179">
        <v>0</v>
      </c>
      <c r="AD4179">
        <v>0</v>
      </c>
      <c r="AE4179">
        <v>50.869975321144857</v>
      </c>
    </row>
    <row r="4180" spans="1:31" x14ac:dyDescent="0.25">
      <c r="A4180">
        <v>1903942</v>
      </c>
      <c r="B4180">
        <v>1</v>
      </c>
      <c r="C4180" t="s">
        <v>80</v>
      </c>
      <c r="D4180" t="s">
        <v>97</v>
      </c>
      <c r="E4180" t="s">
        <v>160</v>
      </c>
      <c r="F4180" t="s">
        <v>11885</v>
      </c>
      <c r="G4180" t="s">
        <v>162</v>
      </c>
      <c r="H4180" t="s">
        <v>134</v>
      </c>
      <c r="I4180" t="s">
        <v>135</v>
      </c>
      <c r="J4180" t="s">
        <v>136</v>
      </c>
      <c r="K4180" t="s">
        <v>137</v>
      </c>
      <c r="L4180" t="s">
        <v>11886</v>
      </c>
      <c r="M4180" t="s">
        <v>11887</v>
      </c>
      <c r="N4180">
        <v>3.3877777770000002</v>
      </c>
      <c r="O4180">
        <v>0</v>
      </c>
      <c r="P4180">
        <v>40</v>
      </c>
      <c r="Q4180">
        <v>0</v>
      </c>
      <c r="R4180">
        <v>0</v>
      </c>
      <c r="S4180">
        <v>0</v>
      </c>
      <c r="T4180">
        <v>24</v>
      </c>
      <c r="U4180">
        <v>0</v>
      </c>
      <c r="V4180">
        <v>0</v>
      </c>
      <c r="W4180">
        <v>0</v>
      </c>
      <c r="X4180">
        <v>38.052234984036943</v>
      </c>
      <c r="Y4180">
        <v>0</v>
      </c>
      <c r="Z4180">
        <v>0</v>
      </c>
      <c r="AA4180">
        <v>0</v>
      </c>
      <c r="AB4180">
        <v>67.707933550879574</v>
      </c>
      <c r="AC4180">
        <v>0</v>
      </c>
      <c r="AD4180">
        <v>0</v>
      </c>
      <c r="AE4180">
        <v>105.76016853491652</v>
      </c>
    </row>
    <row r="4181" spans="1:31" x14ac:dyDescent="0.25">
      <c r="A4181">
        <v>1904337</v>
      </c>
      <c r="B4181">
        <v>1</v>
      </c>
      <c r="C4181" t="s">
        <v>80</v>
      </c>
      <c r="D4181" t="s">
        <v>98</v>
      </c>
      <c r="E4181" t="s">
        <v>149</v>
      </c>
      <c r="F4181" t="s">
        <v>11888</v>
      </c>
      <c r="G4181" t="s">
        <v>151</v>
      </c>
      <c r="H4181" t="s">
        <v>134</v>
      </c>
      <c r="I4181" t="s">
        <v>135</v>
      </c>
      <c r="J4181" t="s">
        <v>136</v>
      </c>
      <c r="K4181" t="s">
        <v>137</v>
      </c>
      <c r="L4181" t="s">
        <v>11889</v>
      </c>
      <c r="M4181" t="s">
        <v>11890</v>
      </c>
      <c r="N4181">
        <v>2.9580555550000001</v>
      </c>
      <c r="O4181">
        <v>0</v>
      </c>
      <c r="P4181">
        <v>47</v>
      </c>
      <c r="Q4181">
        <v>0</v>
      </c>
      <c r="R4181">
        <v>5</v>
      </c>
      <c r="S4181">
        <v>0</v>
      </c>
      <c r="T4181">
        <v>12</v>
      </c>
      <c r="U4181">
        <v>0</v>
      </c>
      <c r="V4181">
        <v>0</v>
      </c>
      <c r="W4181">
        <v>0</v>
      </c>
      <c r="X4181">
        <v>29.949504999304459</v>
      </c>
      <c r="Y4181">
        <v>0</v>
      </c>
      <c r="Z4181">
        <v>19.449133373416348</v>
      </c>
      <c r="AA4181">
        <v>0</v>
      </c>
      <c r="AB4181">
        <v>29.948562771354396</v>
      </c>
      <c r="AC4181">
        <v>0</v>
      </c>
      <c r="AD4181">
        <v>0</v>
      </c>
      <c r="AE4181">
        <v>79.3472011440752</v>
      </c>
    </row>
    <row r="4182" spans="1:31" x14ac:dyDescent="0.25">
      <c r="A4182">
        <v>1904217</v>
      </c>
      <c r="B4182">
        <v>1</v>
      </c>
      <c r="C4182" t="s">
        <v>80</v>
      </c>
      <c r="D4182" t="s">
        <v>82</v>
      </c>
      <c r="E4182" t="s">
        <v>160</v>
      </c>
      <c r="F4182" t="s">
        <v>11891</v>
      </c>
      <c r="G4182" t="s">
        <v>688</v>
      </c>
      <c r="H4182" t="s">
        <v>134</v>
      </c>
      <c r="I4182" t="s">
        <v>135</v>
      </c>
      <c r="J4182" t="s">
        <v>136</v>
      </c>
      <c r="K4182" t="s">
        <v>137</v>
      </c>
      <c r="L4182" t="s">
        <v>11892</v>
      </c>
      <c r="M4182" t="s">
        <v>11893</v>
      </c>
      <c r="N4182">
        <v>4.0225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2</v>
      </c>
      <c r="U4182">
        <v>0</v>
      </c>
      <c r="V4182">
        <v>2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31.98901390576512</v>
      </c>
      <c r="AC4182">
        <v>0</v>
      </c>
      <c r="AD4182">
        <v>149.41832615784165</v>
      </c>
      <c r="AE4182">
        <v>181.40734006360677</v>
      </c>
    </row>
    <row r="4183" spans="1:31" x14ac:dyDescent="0.25">
      <c r="A4183">
        <v>1904025</v>
      </c>
      <c r="B4183">
        <v>1</v>
      </c>
      <c r="C4183" t="s">
        <v>81</v>
      </c>
      <c r="D4183" t="s">
        <v>123</v>
      </c>
      <c r="E4183" t="s">
        <v>140</v>
      </c>
      <c r="F4183" t="s">
        <v>11894</v>
      </c>
      <c r="G4183" t="s">
        <v>142</v>
      </c>
      <c r="H4183" t="s">
        <v>134</v>
      </c>
      <c r="I4183" t="s">
        <v>135</v>
      </c>
      <c r="J4183" t="s">
        <v>136</v>
      </c>
      <c r="K4183" t="s">
        <v>137</v>
      </c>
      <c r="L4183" t="s">
        <v>11895</v>
      </c>
      <c r="M4183" t="s">
        <v>11896</v>
      </c>
      <c r="N4183">
        <v>1.6002777770000001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6.7638325997352228E-2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6.7638325997352228E-2</v>
      </c>
    </row>
    <row r="4184" spans="1:31" x14ac:dyDescent="0.25">
      <c r="A4184">
        <v>1903882</v>
      </c>
      <c r="B4184">
        <v>1</v>
      </c>
      <c r="C4184" t="s">
        <v>80</v>
      </c>
      <c r="D4184" t="s">
        <v>97</v>
      </c>
      <c r="E4184" t="s">
        <v>131</v>
      </c>
      <c r="F4184" t="s">
        <v>11897</v>
      </c>
      <c r="G4184" t="s">
        <v>133</v>
      </c>
      <c r="H4184" t="s">
        <v>134</v>
      </c>
      <c r="I4184" t="s">
        <v>135</v>
      </c>
      <c r="J4184" t="s">
        <v>136</v>
      </c>
      <c r="K4184" t="s">
        <v>137</v>
      </c>
      <c r="L4184" t="s">
        <v>11898</v>
      </c>
      <c r="M4184" t="s">
        <v>11899</v>
      </c>
      <c r="N4184">
        <v>1.4530555549999999</v>
      </c>
      <c r="O4184">
        <v>0</v>
      </c>
      <c r="P4184">
        <v>6</v>
      </c>
      <c r="Q4184">
        <v>0</v>
      </c>
      <c r="R4184">
        <v>2</v>
      </c>
      <c r="S4184">
        <v>0</v>
      </c>
      <c r="T4184">
        <v>5</v>
      </c>
      <c r="U4184">
        <v>0</v>
      </c>
      <c r="V4184">
        <v>0</v>
      </c>
      <c r="W4184">
        <v>0</v>
      </c>
      <c r="X4184">
        <v>3.4351083978669466</v>
      </c>
      <c r="Y4184">
        <v>0</v>
      </c>
      <c r="Z4184">
        <v>1.7409595782882279</v>
      </c>
      <c r="AA4184">
        <v>0</v>
      </c>
      <c r="AB4184">
        <v>23.037129606861701</v>
      </c>
      <c r="AC4184">
        <v>0</v>
      </c>
      <c r="AD4184">
        <v>0</v>
      </c>
      <c r="AE4184">
        <v>28.213197583016875</v>
      </c>
    </row>
    <row r="4185" spans="1:31" x14ac:dyDescent="0.25">
      <c r="A4185">
        <v>1904403</v>
      </c>
      <c r="B4185">
        <v>1</v>
      </c>
      <c r="C4185" t="s">
        <v>81</v>
      </c>
      <c r="D4185" t="s">
        <v>127</v>
      </c>
      <c r="E4185" t="s">
        <v>140</v>
      </c>
      <c r="F4185" t="s">
        <v>11900</v>
      </c>
      <c r="G4185" t="s">
        <v>217</v>
      </c>
      <c r="H4185" t="s">
        <v>134</v>
      </c>
      <c r="I4185" t="s">
        <v>135</v>
      </c>
      <c r="J4185" t="s">
        <v>136</v>
      </c>
      <c r="K4185" t="s">
        <v>137</v>
      </c>
      <c r="L4185" t="s">
        <v>11901</v>
      </c>
      <c r="M4185" t="s">
        <v>11902</v>
      </c>
      <c r="N4185">
        <v>5.5438888879999997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3.2934345277659198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3.2934345277659198</v>
      </c>
    </row>
    <row r="4186" spans="1:31" x14ac:dyDescent="0.25">
      <c r="A4186">
        <v>1903905</v>
      </c>
      <c r="B4186">
        <v>1</v>
      </c>
      <c r="C4186" t="s">
        <v>80</v>
      </c>
      <c r="D4186" t="s">
        <v>99</v>
      </c>
      <c r="E4186" t="s">
        <v>131</v>
      </c>
      <c r="F4186" t="s">
        <v>11903</v>
      </c>
      <c r="G4186" t="s">
        <v>202</v>
      </c>
      <c r="H4186" t="s">
        <v>134</v>
      </c>
      <c r="I4186" t="s">
        <v>135</v>
      </c>
      <c r="J4186" t="s">
        <v>136</v>
      </c>
      <c r="K4186" t="s">
        <v>203</v>
      </c>
      <c r="L4186" t="s">
        <v>11904</v>
      </c>
      <c r="M4186" t="s">
        <v>11905</v>
      </c>
      <c r="N4186">
        <v>7.6166666660000004</v>
      </c>
      <c r="O4186">
        <v>0</v>
      </c>
      <c r="P4186">
        <v>14</v>
      </c>
      <c r="Q4186">
        <v>0</v>
      </c>
      <c r="R4186">
        <v>0</v>
      </c>
      <c r="S4186">
        <v>0</v>
      </c>
      <c r="T4186">
        <v>2</v>
      </c>
      <c r="U4186">
        <v>0</v>
      </c>
      <c r="V4186">
        <v>0</v>
      </c>
      <c r="W4186">
        <v>0</v>
      </c>
      <c r="X4186">
        <v>46.289712101656555</v>
      </c>
      <c r="Y4186">
        <v>0</v>
      </c>
      <c r="Z4186">
        <v>0</v>
      </c>
      <c r="AA4186">
        <v>0</v>
      </c>
      <c r="AB4186">
        <v>7.1274666849600002E-2</v>
      </c>
      <c r="AC4186">
        <v>0</v>
      </c>
      <c r="AD4186">
        <v>0</v>
      </c>
      <c r="AE4186">
        <v>46.360986768506152</v>
      </c>
    </row>
    <row r="4187" spans="1:31" x14ac:dyDescent="0.25">
      <c r="A4187">
        <v>1904174</v>
      </c>
      <c r="B4187">
        <v>1</v>
      </c>
      <c r="C4187" t="s">
        <v>80</v>
      </c>
      <c r="D4187" t="s">
        <v>95</v>
      </c>
      <c r="E4187" t="s">
        <v>131</v>
      </c>
      <c r="F4187" t="s">
        <v>11906</v>
      </c>
      <c r="G4187" t="s">
        <v>439</v>
      </c>
      <c r="H4187" t="s">
        <v>134</v>
      </c>
      <c r="I4187" t="s">
        <v>135</v>
      </c>
      <c r="J4187" t="s">
        <v>136</v>
      </c>
      <c r="K4187" t="s">
        <v>137</v>
      </c>
      <c r="L4187" t="s">
        <v>11907</v>
      </c>
      <c r="M4187" t="s">
        <v>11908</v>
      </c>
      <c r="N4187">
        <v>1.1063888879999999</v>
      </c>
      <c r="O4187">
        <v>0</v>
      </c>
      <c r="P4187">
        <v>2</v>
      </c>
      <c r="Q4187">
        <v>0</v>
      </c>
      <c r="R4187">
        <v>0</v>
      </c>
      <c r="S4187">
        <v>0</v>
      </c>
      <c r="T4187">
        <v>1</v>
      </c>
      <c r="U4187">
        <v>0</v>
      </c>
      <c r="V4187">
        <v>0</v>
      </c>
      <c r="W4187">
        <v>0</v>
      </c>
      <c r="X4187">
        <v>0.6292628877174451</v>
      </c>
      <c r="Y4187">
        <v>0</v>
      </c>
      <c r="Z4187">
        <v>0</v>
      </c>
      <c r="AA4187">
        <v>0</v>
      </c>
      <c r="AB4187">
        <v>0.62787741454418677</v>
      </c>
      <c r="AC4187">
        <v>0</v>
      </c>
      <c r="AD4187">
        <v>0</v>
      </c>
      <c r="AE4187">
        <v>1.2571403022616319</v>
      </c>
    </row>
    <row r="4188" spans="1:31" x14ac:dyDescent="0.25">
      <c r="A4188">
        <v>1903919</v>
      </c>
      <c r="B4188">
        <v>1</v>
      </c>
      <c r="C4188" t="s">
        <v>80</v>
      </c>
      <c r="D4188" t="s">
        <v>93</v>
      </c>
      <c r="E4188" t="s">
        <v>154</v>
      </c>
      <c r="F4188" t="s">
        <v>11909</v>
      </c>
      <c r="G4188" t="s">
        <v>156</v>
      </c>
      <c r="H4188" t="s">
        <v>157</v>
      </c>
      <c r="I4188" t="s">
        <v>135</v>
      </c>
      <c r="J4188" t="s">
        <v>136</v>
      </c>
      <c r="K4188" t="s">
        <v>137</v>
      </c>
      <c r="L4188" t="s">
        <v>11910</v>
      </c>
      <c r="M4188" t="s">
        <v>11911</v>
      </c>
      <c r="N4188">
        <v>0.39</v>
      </c>
      <c r="O4188">
        <v>1</v>
      </c>
      <c r="P4188">
        <v>86</v>
      </c>
      <c r="Q4188">
        <v>10</v>
      </c>
      <c r="R4188">
        <v>140</v>
      </c>
      <c r="S4188">
        <v>2</v>
      </c>
      <c r="T4188">
        <v>51</v>
      </c>
      <c r="U4188">
        <v>3</v>
      </c>
      <c r="V4188">
        <v>0</v>
      </c>
      <c r="W4188">
        <v>6.3690365115226105E-2</v>
      </c>
      <c r="X4188">
        <v>16.215896686295171</v>
      </c>
      <c r="Y4188">
        <v>10.239018438587429</v>
      </c>
      <c r="Z4188">
        <v>62.605399403790258</v>
      </c>
      <c r="AA4188">
        <v>28.334470809833796</v>
      </c>
      <c r="AB4188">
        <v>23.930686488458225</v>
      </c>
      <c r="AC4188">
        <v>91.426467495351162</v>
      </c>
      <c r="AD4188">
        <v>0</v>
      </c>
      <c r="AE4188">
        <v>232.81562968743128</v>
      </c>
    </row>
    <row r="4189" spans="1:31" x14ac:dyDescent="0.25">
      <c r="A4189">
        <v>1904068</v>
      </c>
      <c r="B4189">
        <v>1</v>
      </c>
      <c r="C4189" t="s">
        <v>80</v>
      </c>
      <c r="D4189" t="s">
        <v>104</v>
      </c>
      <c r="E4189" t="s">
        <v>140</v>
      </c>
      <c r="F4189" t="s">
        <v>11912</v>
      </c>
      <c r="G4189" t="s">
        <v>217</v>
      </c>
      <c r="H4189" t="s">
        <v>134</v>
      </c>
      <c r="I4189" t="s">
        <v>135</v>
      </c>
      <c r="J4189" t="s">
        <v>136</v>
      </c>
      <c r="K4189" t="s">
        <v>137</v>
      </c>
      <c r="L4189" t="s">
        <v>11913</v>
      </c>
      <c r="M4189" t="s">
        <v>11914</v>
      </c>
      <c r="N4189">
        <v>2.0663888880000001</v>
      </c>
      <c r="O4189">
        <v>0</v>
      </c>
      <c r="P4189">
        <v>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1.1001039797212742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1.1001039797212742</v>
      </c>
    </row>
    <row r="4190" spans="1:31" x14ac:dyDescent="0.25">
      <c r="A4190">
        <v>1904300</v>
      </c>
      <c r="B4190">
        <v>1</v>
      </c>
      <c r="C4190" t="s">
        <v>80</v>
      </c>
      <c r="D4190" t="s">
        <v>93</v>
      </c>
      <c r="E4190" t="s">
        <v>149</v>
      </c>
      <c r="F4190" t="s">
        <v>1462</v>
      </c>
      <c r="G4190" t="s">
        <v>151</v>
      </c>
      <c r="H4190" t="s">
        <v>134</v>
      </c>
      <c r="I4190" t="s">
        <v>135</v>
      </c>
      <c r="J4190" t="s">
        <v>136</v>
      </c>
      <c r="K4190" t="s">
        <v>137</v>
      </c>
      <c r="L4190" t="s">
        <v>11915</v>
      </c>
      <c r="M4190" t="s">
        <v>11916</v>
      </c>
      <c r="N4190">
        <v>4.0069444440000002</v>
      </c>
      <c r="O4190">
        <v>0</v>
      </c>
      <c r="P4190">
        <v>14</v>
      </c>
      <c r="Q4190">
        <v>0</v>
      </c>
      <c r="R4190">
        <v>10</v>
      </c>
      <c r="S4190">
        <v>0</v>
      </c>
      <c r="T4190">
        <v>5</v>
      </c>
      <c r="U4190">
        <v>0</v>
      </c>
      <c r="V4190">
        <v>0</v>
      </c>
      <c r="W4190">
        <v>0</v>
      </c>
      <c r="X4190">
        <v>11.552187286850423</v>
      </c>
      <c r="Y4190">
        <v>0</v>
      </c>
      <c r="Z4190">
        <v>74.418635872083996</v>
      </c>
      <c r="AA4190">
        <v>0</v>
      </c>
      <c r="AB4190">
        <v>13.34693330335927</v>
      </c>
      <c r="AC4190">
        <v>0</v>
      </c>
      <c r="AD4190">
        <v>0</v>
      </c>
      <c r="AE4190">
        <v>99.317756462293687</v>
      </c>
    </row>
    <row r="4191" spans="1:31" x14ac:dyDescent="0.25">
      <c r="A4191">
        <v>1903968</v>
      </c>
      <c r="B4191">
        <v>1</v>
      </c>
      <c r="C4191" t="s">
        <v>80</v>
      </c>
      <c r="D4191" t="s">
        <v>87</v>
      </c>
      <c r="E4191" t="s">
        <v>140</v>
      </c>
      <c r="F4191" t="s">
        <v>11708</v>
      </c>
      <c r="G4191" t="s">
        <v>146</v>
      </c>
      <c r="H4191" t="s">
        <v>134</v>
      </c>
      <c r="I4191" t="s">
        <v>135</v>
      </c>
      <c r="J4191" t="s">
        <v>136</v>
      </c>
      <c r="K4191" t="s">
        <v>137</v>
      </c>
      <c r="L4191" t="s">
        <v>11917</v>
      </c>
      <c r="M4191" t="s">
        <v>11918</v>
      </c>
      <c r="N4191">
        <v>3.3050000000000002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</row>
    <row r="4192" spans="1:31" x14ac:dyDescent="0.25">
      <c r="A4192">
        <v>1904277</v>
      </c>
      <c r="B4192">
        <v>1</v>
      </c>
      <c r="C4192" t="s">
        <v>81</v>
      </c>
      <c r="D4192" t="s">
        <v>112</v>
      </c>
      <c r="E4192" t="s">
        <v>131</v>
      </c>
      <c r="F4192" t="s">
        <v>11919</v>
      </c>
      <c r="G4192" t="s">
        <v>133</v>
      </c>
      <c r="H4192" t="s">
        <v>134</v>
      </c>
      <c r="I4192" t="s">
        <v>135</v>
      </c>
      <c r="J4192" t="s">
        <v>136</v>
      </c>
      <c r="K4192" t="s">
        <v>137</v>
      </c>
      <c r="L4192" t="s">
        <v>11920</v>
      </c>
      <c r="M4192" t="s">
        <v>11921</v>
      </c>
      <c r="N4192">
        <v>3.3002777769999998</v>
      </c>
      <c r="O4192">
        <v>0</v>
      </c>
      <c r="P4192">
        <v>20</v>
      </c>
      <c r="Q4192">
        <v>0</v>
      </c>
      <c r="R4192">
        <v>15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28.356976687600316</v>
      </c>
      <c r="Y4192">
        <v>0</v>
      </c>
      <c r="Z4192">
        <v>41.870934160556089</v>
      </c>
      <c r="AA4192">
        <v>0</v>
      </c>
      <c r="AB4192">
        <v>0</v>
      </c>
      <c r="AC4192">
        <v>0</v>
      </c>
      <c r="AD4192">
        <v>0</v>
      </c>
      <c r="AE4192">
        <v>70.227910848156398</v>
      </c>
    </row>
    <row r="4193" spans="1:31" x14ac:dyDescent="0.25">
      <c r="A4193">
        <v>1904400</v>
      </c>
      <c r="B4193">
        <v>1</v>
      </c>
      <c r="C4193" t="s">
        <v>80</v>
      </c>
      <c r="D4193" t="s">
        <v>98</v>
      </c>
      <c r="E4193" t="s">
        <v>131</v>
      </c>
      <c r="F4193" t="s">
        <v>11922</v>
      </c>
      <c r="G4193" t="s">
        <v>133</v>
      </c>
      <c r="H4193" t="s">
        <v>134</v>
      </c>
      <c r="I4193" t="s">
        <v>135</v>
      </c>
      <c r="J4193" t="s">
        <v>136</v>
      </c>
      <c r="K4193" t="s">
        <v>137</v>
      </c>
      <c r="L4193" t="s">
        <v>11923</v>
      </c>
      <c r="M4193" t="s">
        <v>11924</v>
      </c>
      <c r="N4193">
        <v>0.68638888799999997</v>
      </c>
      <c r="O4193">
        <v>0</v>
      </c>
      <c r="P4193">
        <v>5</v>
      </c>
      <c r="Q4193">
        <v>0</v>
      </c>
      <c r="R4193">
        <v>3</v>
      </c>
      <c r="S4193">
        <v>0</v>
      </c>
      <c r="T4193">
        <v>1</v>
      </c>
      <c r="U4193">
        <v>0</v>
      </c>
      <c r="V4193">
        <v>0</v>
      </c>
      <c r="W4193">
        <v>0</v>
      </c>
      <c r="X4193">
        <v>0.68941233340254771</v>
      </c>
      <c r="Y4193">
        <v>0</v>
      </c>
      <c r="Z4193">
        <v>2.7250821023720668</v>
      </c>
      <c r="AA4193">
        <v>0</v>
      </c>
      <c r="AB4193">
        <v>0.830924810493886</v>
      </c>
      <c r="AC4193">
        <v>0</v>
      </c>
      <c r="AD4193">
        <v>0</v>
      </c>
      <c r="AE4193">
        <v>4.2454192462685008</v>
      </c>
    </row>
    <row r="4194" spans="1:31" x14ac:dyDescent="0.25">
      <c r="A4194">
        <v>1904294</v>
      </c>
      <c r="B4194">
        <v>1</v>
      </c>
      <c r="C4194" t="s">
        <v>80</v>
      </c>
      <c r="D4194" t="s">
        <v>93</v>
      </c>
      <c r="E4194" t="s">
        <v>140</v>
      </c>
      <c r="F4194" t="s">
        <v>11925</v>
      </c>
      <c r="G4194" t="s">
        <v>146</v>
      </c>
      <c r="H4194" t="s">
        <v>134</v>
      </c>
      <c r="I4194" t="s">
        <v>135</v>
      </c>
      <c r="J4194" t="s">
        <v>136</v>
      </c>
      <c r="K4194" t="s">
        <v>137</v>
      </c>
      <c r="L4194" t="s">
        <v>11926</v>
      </c>
      <c r="M4194" t="s">
        <v>11927</v>
      </c>
      <c r="N4194">
        <v>1.934722222</v>
      </c>
      <c r="O4194">
        <v>0</v>
      </c>
      <c r="P4194">
        <v>7</v>
      </c>
      <c r="Q4194">
        <v>0</v>
      </c>
      <c r="R4194">
        <v>0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4.9763060360431401</v>
      </c>
      <c r="Y4194">
        <v>0</v>
      </c>
      <c r="Z4194">
        <v>0</v>
      </c>
      <c r="AA4194">
        <v>0</v>
      </c>
      <c r="AB4194">
        <v>0.32846155422468115</v>
      </c>
      <c r="AC4194">
        <v>0</v>
      </c>
      <c r="AD4194">
        <v>0</v>
      </c>
      <c r="AE4194">
        <v>5.3047675902678213</v>
      </c>
    </row>
    <row r="4195" spans="1:31" x14ac:dyDescent="0.25">
      <c r="A4195">
        <v>1904237</v>
      </c>
      <c r="B4195">
        <v>1</v>
      </c>
      <c r="C4195" t="s">
        <v>81</v>
      </c>
      <c r="D4195" t="s">
        <v>113</v>
      </c>
      <c r="E4195" t="s">
        <v>131</v>
      </c>
      <c r="F4195" t="s">
        <v>11928</v>
      </c>
      <c r="G4195" t="s">
        <v>372</v>
      </c>
      <c r="H4195" t="s">
        <v>134</v>
      </c>
      <c r="I4195" t="s">
        <v>135</v>
      </c>
      <c r="J4195" t="s">
        <v>136</v>
      </c>
      <c r="K4195" t="s">
        <v>137</v>
      </c>
      <c r="L4195" t="s">
        <v>11929</v>
      </c>
      <c r="M4195" t="s">
        <v>11930</v>
      </c>
      <c r="N4195">
        <v>4.8319444440000003</v>
      </c>
      <c r="O4195">
        <v>0</v>
      </c>
      <c r="P4195">
        <v>14</v>
      </c>
      <c r="Q4195">
        <v>0</v>
      </c>
      <c r="R4195">
        <v>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17.956854691635602</v>
      </c>
      <c r="Y4195">
        <v>0</v>
      </c>
      <c r="Z4195">
        <v>5.7762692223142604</v>
      </c>
      <c r="AA4195">
        <v>0</v>
      </c>
      <c r="AB4195">
        <v>0</v>
      </c>
      <c r="AC4195">
        <v>0</v>
      </c>
      <c r="AD4195">
        <v>0</v>
      </c>
      <c r="AE4195">
        <v>23.733123913949861</v>
      </c>
    </row>
    <row r="4196" spans="1:31" x14ac:dyDescent="0.25">
      <c r="A4196">
        <v>1904091</v>
      </c>
      <c r="B4196">
        <v>1</v>
      </c>
      <c r="C4196" t="s">
        <v>80</v>
      </c>
      <c r="D4196" t="s">
        <v>89</v>
      </c>
      <c r="E4196" t="s">
        <v>160</v>
      </c>
      <c r="F4196" t="s">
        <v>11931</v>
      </c>
      <c r="G4196" t="s">
        <v>342</v>
      </c>
      <c r="H4196" t="s">
        <v>134</v>
      </c>
      <c r="I4196" t="s">
        <v>135</v>
      </c>
      <c r="J4196" t="s">
        <v>136</v>
      </c>
      <c r="K4196" t="s">
        <v>137</v>
      </c>
      <c r="L4196" t="s">
        <v>11932</v>
      </c>
      <c r="M4196" t="s">
        <v>11933</v>
      </c>
      <c r="N4196">
        <v>0.73666666599999997</v>
      </c>
      <c r="O4196">
        <v>0</v>
      </c>
      <c r="P4196">
        <v>12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14.852860685896566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14.852860685896566</v>
      </c>
    </row>
    <row r="4197" spans="1:31" x14ac:dyDescent="0.25">
      <c r="A4197">
        <v>1903945</v>
      </c>
      <c r="B4197">
        <v>1</v>
      </c>
      <c r="C4197" t="s">
        <v>80</v>
      </c>
      <c r="D4197" t="s">
        <v>99</v>
      </c>
      <c r="E4197" t="s">
        <v>154</v>
      </c>
      <c r="F4197" t="s">
        <v>6939</v>
      </c>
      <c r="G4197" t="s">
        <v>604</v>
      </c>
      <c r="H4197" t="s">
        <v>157</v>
      </c>
      <c r="I4197" t="s">
        <v>222</v>
      </c>
      <c r="J4197" t="s">
        <v>136</v>
      </c>
      <c r="K4197" t="s">
        <v>137</v>
      </c>
      <c r="L4197" t="s">
        <v>11934</v>
      </c>
      <c r="M4197" t="s">
        <v>11935</v>
      </c>
      <c r="N4197">
        <v>3.7499999999999999E-2</v>
      </c>
      <c r="O4197">
        <v>3</v>
      </c>
      <c r="P4197">
        <v>1532</v>
      </c>
      <c r="Q4197">
        <v>1</v>
      </c>
      <c r="R4197">
        <v>26</v>
      </c>
      <c r="S4197">
        <v>6</v>
      </c>
      <c r="T4197">
        <v>125</v>
      </c>
      <c r="U4197">
        <v>0</v>
      </c>
      <c r="V4197">
        <v>2</v>
      </c>
      <c r="W4197">
        <v>0.41267174766232506</v>
      </c>
      <c r="X4197">
        <v>13.998004098531473</v>
      </c>
      <c r="Y4197">
        <v>9.7066834200000007E-3</v>
      </c>
      <c r="Z4197">
        <v>0.28707208240848747</v>
      </c>
      <c r="AA4197">
        <v>0.55030908746475005</v>
      </c>
      <c r="AB4197">
        <v>4.5258976458654754</v>
      </c>
      <c r="AC4197">
        <v>0</v>
      </c>
      <c r="AD4197">
        <v>0.1746363907197</v>
      </c>
      <c r="AE4197">
        <v>19.958297736072211</v>
      </c>
    </row>
    <row r="4198" spans="1:31" x14ac:dyDescent="0.25">
      <c r="A4198">
        <v>1904191</v>
      </c>
      <c r="B4198">
        <v>1</v>
      </c>
      <c r="C4198" t="s">
        <v>80</v>
      </c>
      <c r="D4198" t="s">
        <v>85</v>
      </c>
      <c r="E4198" t="s">
        <v>131</v>
      </c>
      <c r="F4198" t="s">
        <v>11936</v>
      </c>
      <c r="G4198" t="s">
        <v>133</v>
      </c>
      <c r="H4198" t="s">
        <v>134</v>
      </c>
      <c r="I4198" t="s">
        <v>135</v>
      </c>
      <c r="J4198" t="s">
        <v>136</v>
      </c>
      <c r="K4198" t="s">
        <v>137</v>
      </c>
      <c r="L4198" t="s">
        <v>11937</v>
      </c>
      <c r="M4198" t="s">
        <v>11938</v>
      </c>
      <c r="N4198">
        <v>8.1180555549999998</v>
      </c>
      <c r="O4198">
        <v>0</v>
      </c>
      <c r="P4198">
        <v>167</v>
      </c>
      <c r="Q4198">
        <v>0</v>
      </c>
      <c r="R4198">
        <v>0</v>
      </c>
      <c r="S4198">
        <v>0</v>
      </c>
      <c r="T4198">
        <v>20</v>
      </c>
      <c r="U4198">
        <v>0</v>
      </c>
      <c r="V4198">
        <v>0</v>
      </c>
      <c r="W4198">
        <v>0</v>
      </c>
      <c r="X4198">
        <v>449.48305304390436</v>
      </c>
      <c r="Y4198">
        <v>0</v>
      </c>
      <c r="Z4198">
        <v>0</v>
      </c>
      <c r="AA4198">
        <v>0</v>
      </c>
      <c r="AB4198">
        <v>89.891082043028263</v>
      </c>
      <c r="AC4198">
        <v>0</v>
      </c>
      <c r="AD4198">
        <v>0</v>
      </c>
      <c r="AE4198">
        <v>539.3741350869326</v>
      </c>
    </row>
    <row r="4199" spans="1:31" x14ac:dyDescent="0.25">
      <c r="A4199">
        <v>1904383</v>
      </c>
      <c r="B4199">
        <v>1</v>
      </c>
      <c r="C4199" t="s">
        <v>81</v>
      </c>
      <c r="D4199" t="s">
        <v>123</v>
      </c>
      <c r="E4199" t="s">
        <v>131</v>
      </c>
      <c r="F4199" t="s">
        <v>11939</v>
      </c>
      <c r="G4199" t="s">
        <v>133</v>
      </c>
      <c r="H4199" t="s">
        <v>134</v>
      </c>
      <c r="I4199" t="s">
        <v>135</v>
      </c>
      <c r="J4199" t="s">
        <v>136</v>
      </c>
      <c r="K4199" t="s">
        <v>137</v>
      </c>
      <c r="L4199" t="s">
        <v>11940</v>
      </c>
      <c r="M4199" t="s">
        <v>11941</v>
      </c>
      <c r="N4199">
        <v>1.0219444440000001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7</v>
      </c>
      <c r="U4199">
        <v>0</v>
      </c>
      <c r="V4199">
        <v>2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34.864769313265612</v>
      </c>
      <c r="AC4199">
        <v>0</v>
      </c>
      <c r="AD4199">
        <v>55.612154137557376</v>
      </c>
      <c r="AE4199">
        <v>90.476923450822994</v>
      </c>
    </row>
    <row r="4200" spans="1:31" x14ac:dyDescent="0.25">
      <c r="A4200">
        <v>1904194</v>
      </c>
      <c r="B4200">
        <v>1</v>
      </c>
      <c r="C4200" t="s">
        <v>81</v>
      </c>
      <c r="D4200" t="s">
        <v>115</v>
      </c>
      <c r="E4200" t="s">
        <v>190</v>
      </c>
      <c r="F4200" t="s">
        <v>11942</v>
      </c>
      <c r="G4200" t="s">
        <v>804</v>
      </c>
      <c r="H4200" t="s">
        <v>157</v>
      </c>
      <c r="I4200" t="s">
        <v>135</v>
      </c>
      <c r="J4200" t="s">
        <v>136</v>
      </c>
      <c r="K4200" t="s">
        <v>137</v>
      </c>
      <c r="L4200" t="s">
        <v>11943</v>
      </c>
      <c r="M4200" t="s">
        <v>11944</v>
      </c>
      <c r="N4200">
        <v>2.858055555</v>
      </c>
      <c r="O4200">
        <v>0</v>
      </c>
      <c r="P4200">
        <v>64</v>
      </c>
      <c r="Q4200">
        <v>0</v>
      </c>
      <c r="R4200">
        <v>3</v>
      </c>
      <c r="S4200">
        <v>1</v>
      </c>
      <c r="T4200">
        <v>0</v>
      </c>
      <c r="U4200">
        <v>0</v>
      </c>
      <c r="V4200">
        <v>0</v>
      </c>
      <c r="W4200">
        <v>0</v>
      </c>
      <c r="X4200">
        <v>71.980133310819639</v>
      </c>
      <c r="Y4200">
        <v>0</v>
      </c>
      <c r="Z4200">
        <v>2.5341246550723358</v>
      </c>
      <c r="AA4200">
        <v>4.8992217224486705</v>
      </c>
      <c r="AB4200">
        <v>0</v>
      </c>
      <c r="AC4200">
        <v>0</v>
      </c>
      <c r="AD4200">
        <v>0</v>
      </c>
      <c r="AE4200">
        <v>79.413479688340644</v>
      </c>
    </row>
    <row r="4201" spans="1:31" x14ac:dyDescent="0.25">
      <c r="A4201">
        <v>1904028</v>
      </c>
      <c r="B4201">
        <v>1</v>
      </c>
      <c r="C4201" t="s">
        <v>80</v>
      </c>
      <c r="D4201" t="s">
        <v>108</v>
      </c>
      <c r="E4201" t="s">
        <v>149</v>
      </c>
      <c r="F4201" t="s">
        <v>11945</v>
      </c>
      <c r="G4201" t="s">
        <v>151</v>
      </c>
      <c r="H4201" t="s">
        <v>134</v>
      </c>
      <c r="I4201" t="s">
        <v>135</v>
      </c>
      <c r="J4201" t="s">
        <v>136</v>
      </c>
      <c r="K4201" t="s">
        <v>137</v>
      </c>
      <c r="L4201" t="s">
        <v>11946</v>
      </c>
      <c r="M4201" t="s">
        <v>11947</v>
      </c>
      <c r="N4201">
        <v>4.3533333330000001</v>
      </c>
      <c r="O4201">
        <v>0</v>
      </c>
      <c r="P4201">
        <v>44</v>
      </c>
      <c r="Q4201">
        <v>0</v>
      </c>
      <c r="R4201">
        <v>24</v>
      </c>
      <c r="S4201">
        <v>0</v>
      </c>
      <c r="T4201">
        <v>7</v>
      </c>
      <c r="U4201">
        <v>0</v>
      </c>
      <c r="V4201">
        <v>0</v>
      </c>
      <c r="W4201">
        <v>0</v>
      </c>
      <c r="X4201">
        <v>44.673346170639498</v>
      </c>
      <c r="Y4201">
        <v>0</v>
      </c>
      <c r="Z4201">
        <v>152.33474409457767</v>
      </c>
      <c r="AA4201">
        <v>0</v>
      </c>
      <c r="AB4201">
        <v>20.347960966104544</v>
      </c>
      <c r="AC4201">
        <v>0</v>
      </c>
      <c r="AD4201">
        <v>0</v>
      </c>
      <c r="AE4201">
        <v>217.35605123132171</v>
      </c>
    </row>
    <row r="4202" spans="1:31" x14ac:dyDescent="0.25">
      <c r="A4202">
        <v>1904171</v>
      </c>
      <c r="B4202">
        <v>1</v>
      </c>
      <c r="C4202" t="s">
        <v>81</v>
      </c>
      <c r="D4202" t="s">
        <v>113</v>
      </c>
      <c r="E4202" t="s">
        <v>131</v>
      </c>
      <c r="F4202" t="s">
        <v>11948</v>
      </c>
      <c r="G4202" t="s">
        <v>372</v>
      </c>
      <c r="H4202" t="s">
        <v>134</v>
      </c>
      <c r="I4202" t="s">
        <v>135</v>
      </c>
      <c r="J4202" t="s">
        <v>136</v>
      </c>
      <c r="K4202" t="s">
        <v>137</v>
      </c>
      <c r="L4202" t="s">
        <v>11949</v>
      </c>
      <c r="M4202" t="s">
        <v>11950</v>
      </c>
      <c r="N4202">
        <v>0.97083333299999997</v>
      </c>
      <c r="O4202">
        <v>0</v>
      </c>
      <c r="P4202">
        <v>76</v>
      </c>
      <c r="Q4202">
        <v>0</v>
      </c>
      <c r="R4202">
        <v>1</v>
      </c>
      <c r="S4202">
        <v>0</v>
      </c>
      <c r="T4202">
        <v>2</v>
      </c>
      <c r="U4202">
        <v>0</v>
      </c>
      <c r="V4202">
        <v>0</v>
      </c>
      <c r="W4202">
        <v>0</v>
      </c>
      <c r="X4202">
        <v>17.260403552152248</v>
      </c>
      <c r="Y4202">
        <v>0</v>
      </c>
      <c r="Z4202">
        <v>0</v>
      </c>
      <c r="AA4202">
        <v>0</v>
      </c>
      <c r="AB4202">
        <v>6.5703127766400013E-2</v>
      </c>
      <c r="AC4202">
        <v>0</v>
      </c>
      <c r="AD4202">
        <v>0</v>
      </c>
      <c r="AE4202">
        <v>17.326106679918649</v>
      </c>
    </row>
    <row r="4203" spans="1:31" x14ac:dyDescent="0.25">
      <c r="A4203">
        <v>1903816</v>
      </c>
      <c r="B4203">
        <v>1</v>
      </c>
      <c r="C4203" t="s">
        <v>80</v>
      </c>
      <c r="D4203" t="s">
        <v>106</v>
      </c>
      <c r="E4203" t="s">
        <v>154</v>
      </c>
      <c r="F4203" t="s">
        <v>1194</v>
      </c>
      <c r="G4203" t="s">
        <v>156</v>
      </c>
      <c r="H4203" t="s">
        <v>157</v>
      </c>
      <c r="I4203" t="s">
        <v>135</v>
      </c>
      <c r="J4203" t="s">
        <v>136</v>
      </c>
      <c r="K4203" t="s">
        <v>137</v>
      </c>
      <c r="L4203" t="s">
        <v>11951</v>
      </c>
      <c r="M4203" t="s">
        <v>11952</v>
      </c>
      <c r="N4203">
        <v>1.07</v>
      </c>
      <c r="O4203">
        <v>1</v>
      </c>
      <c r="P4203">
        <v>34</v>
      </c>
      <c r="Q4203">
        <v>18</v>
      </c>
      <c r="R4203">
        <v>39</v>
      </c>
      <c r="S4203">
        <v>12</v>
      </c>
      <c r="T4203">
        <v>26</v>
      </c>
      <c r="U4203">
        <v>6</v>
      </c>
      <c r="V4203">
        <v>0</v>
      </c>
      <c r="W4203">
        <v>0.16083964484626889</v>
      </c>
      <c r="X4203">
        <v>16.436928073426017</v>
      </c>
      <c r="Y4203">
        <v>184.9135829237687</v>
      </c>
      <c r="Z4203">
        <v>151.82528280855223</v>
      </c>
      <c r="AA4203">
        <v>83.942121658403209</v>
      </c>
      <c r="AB4203">
        <v>61.212165247045974</v>
      </c>
      <c r="AC4203">
        <v>130.377678179177</v>
      </c>
      <c r="AD4203">
        <v>0</v>
      </c>
      <c r="AE4203">
        <v>628.86859853521946</v>
      </c>
    </row>
    <row r="4204" spans="1:31" x14ac:dyDescent="0.25">
      <c r="A4204">
        <v>1904008</v>
      </c>
      <c r="B4204">
        <v>1</v>
      </c>
      <c r="C4204" t="s">
        <v>80</v>
      </c>
      <c r="D4204" t="s">
        <v>98</v>
      </c>
      <c r="E4204" t="s">
        <v>140</v>
      </c>
      <c r="F4204" t="s">
        <v>11953</v>
      </c>
      <c r="G4204" t="s">
        <v>342</v>
      </c>
      <c r="H4204" t="s">
        <v>134</v>
      </c>
      <c r="I4204" t="s">
        <v>135</v>
      </c>
      <c r="J4204" t="s">
        <v>136</v>
      </c>
      <c r="K4204" t="s">
        <v>137</v>
      </c>
      <c r="L4204" t="s">
        <v>11954</v>
      </c>
      <c r="M4204" t="s">
        <v>11955</v>
      </c>
      <c r="N4204">
        <v>2.8891666659999999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1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38.900657149358665</v>
      </c>
      <c r="AC4204">
        <v>0</v>
      </c>
      <c r="AD4204">
        <v>0</v>
      </c>
      <c r="AE4204">
        <v>38.900657149358665</v>
      </c>
    </row>
    <row r="4205" spans="1:31" x14ac:dyDescent="0.25">
      <c r="A4205">
        <v>1903879</v>
      </c>
      <c r="B4205">
        <v>1</v>
      </c>
      <c r="C4205" t="s">
        <v>80</v>
      </c>
      <c r="D4205" t="s">
        <v>89</v>
      </c>
      <c r="E4205" t="s">
        <v>140</v>
      </c>
      <c r="F4205" t="s">
        <v>11956</v>
      </c>
      <c r="G4205" t="s">
        <v>146</v>
      </c>
      <c r="H4205" t="s">
        <v>134</v>
      </c>
      <c r="I4205" t="s">
        <v>135</v>
      </c>
      <c r="J4205" t="s">
        <v>136</v>
      </c>
      <c r="K4205" t="s">
        <v>137</v>
      </c>
      <c r="L4205" t="s">
        <v>11957</v>
      </c>
      <c r="M4205" t="s">
        <v>11958</v>
      </c>
      <c r="N4205">
        <v>5.3294444439999999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1</v>
      </c>
      <c r="U4205">
        <v>0</v>
      </c>
      <c r="V4205">
        <v>0</v>
      </c>
      <c r="W4205">
        <v>0</v>
      </c>
      <c r="X4205">
        <v>4.6639202347028581</v>
      </c>
      <c r="Y4205">
        <v>0</v>
      </c>
      <c r="Z4205">
        <v>0</v>
      </c>
      <c r="AA4205">
        <v>0</v>
      </c>
      <c r="AB4205">
        <v>0.86955618600477458</v>
      </c>
      <c r="AC4205">
        <v>0</v>
      </c>
      <c r="AD4205">
        <v>0</v>
      </c>
      <c r="AE4205">
        <v>5.5334764207076326</v>
      </c>
    </row>
    <row r="4206" spans="1:31" x14ac:dyDescent="0.25">
      <c r="A4206">
        <v>1904257</v>
      </c>
      <c r="B4206">
        <v>1</v>
      </c>
      <c r="C4206" t="s">
        <v>81</v>
      </c>
      <c r="D4206" t="s">
        <v>115</v>
      </c>
      <c r="E4206" t="s">
        <v>131</v>
      </c>
      <c r="F4206" t="s">
        <v>11959</v>
      </c>
      <c r="G4206" t="s">
        <v>133</v>
      </c>
      <c r="H4206" t="s">
        <v>134</v>
      </c>
      <c r="I4206" t="s">
        <v>135</v>
      </c>
      <c r="J4206" t="s">
        <v>136</v>
      </c>
      <c r="K4206" t="s">
        <v>137</v>
      </c>
      <c r="L4206" t="s">
        <v>11960</v>
      </c>
      <c r="M4206" t="s">
        <v>11961</v>
      </c>
      <c r="N4206">
        <v>2.2516666660000002</v>
      </c>
      <c r="O4206">
        <v>0</v>
      </c>
      <c r="P4206">
        <v>7</v>
      </c>
      <c r="Q4206">
        <v>0</v>
      </c>
      <c r="R4206">
        <v>1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2.8235477224595704</v>
      </c>
      <c r="Y4206">
        <v>0</v>
      </c>
      <c r="Z4206">
        <v>3.0234018876290234</v>
      </c>
      <c r="AA4206">
        <v>0</v>
      </c>
      <c r="AB4206">
        <v>0</v>
      </c>
      <c r="AC4206">
        <v>0</v>
      </c>
      <c r="AD4206">
        <v>0</v>
      </c>
      <c r="AE4206">
        <v>5.8469496100885934</v>
      </c>
    </row>
    <row r="4207" spans="1:31" x14ac:dyDescent="0.25">
      <c r="A4207">
        <v>1903965</v>
      </c>
      <c r="B4207">
        <v>1</v>
      </c>
      <c r="C4207" t="s">
        <v>81</v>
      </c>
      <c r="D4207" t="s">
        <v>123</v>
      </c>
      <c r="E4207" t="s">
        <v>149</v>
      </c>
      <c r="F4207" t="s">
        <v>11962</v>
      </c>
      <c r="G4207" t="s">
        <v>151</v>
      </c>
      <c r="H4207" t="s">
        <v>134</v>
      </c>
      <c r="I4207" t="s">
        <v>135</v>
      </c>
      <c r="J4207" t="s">
        <v>136</v>
      </c>
      <c r="K4207" t="s">
        <v>137</v>
      </c>
      <c r="L4207" t="s">
        <v>11963</v>
      </c>
      <c r="M4207" t="s">
        <v>11964</v>
      </c>
      <c r="N4207">
        <v>0.76611111099999996</v>
      </c>
      <c r="O4207">
        <v>0</v>
      </c>
      <c r="P4207">
        <v>1</v>
      </c>
      <c r="Q4207">
        <v>0</v>
      </c>
      <c r="R4207">
        <v>6</v>
      </c>
      <c r="S4207">
        <v>0</v>
      </c>
      <c r="T4207">
        <v>1</v>
      </c>
      <c r="U4207">
        <v>0</v>
      </c>
      <c r="V4207">
        <v>0</v>
      </c>
      <c r="W4207">
        <v>0</v>
      </c>
      <c r="X4207">
        <v>0.23037890926130669</v>
      </c>
      <c r="Y4207">
        <v>0</v>
      </c>
      <c r="Z4207">
        <v>4.7159036657425739</v>
      </c>
      <c r="AA4207">
        <v>0</v>
      </c>
      <c r="AB4207">
        <v>1.4512761320645002</v>
      </c>
      <c r="AC4207">
        <v>0</v>
      </c>
      <c r="AD4207">
        <v>0</v>
      </c>
      <c r="AE4207">
        <v>6.3975587070683808</v>
      </c>
    </row>
    <row r="4208" spans="1:31" x14ac:dyDescent="0.25">
      <c r="A4208">
        <v>1904065</v>
      </c>
      <c r="B4208">
        <v>1</v>
      </c>
      <c r="C4208" t="s">
        <v>80</v>
      </c>
      <c r="D4208" t="s">
        <v>94</v>
      </c>
      <c r="E4208" t="s">
        <v>140</v>
      </c>
      <c r="F4208" t="s">
        <v>11965</v>
      </c>
      <c r="G4208" t="s">
        <v>146</v>
      </c>
      <c r="H4208" t="s">
        <v>134</v>
      </c>
      <c r="I4208" t="s">
        <v>135</v>
      </c>
      <c r="J4208" t="s">
        <v>136</v>
      </c>
      <c r="K4208" t="s">
        <v>137</v>
      </c>
      <c r="L4208" t="s">
        <v>11966</v>
      </c>
      <c r="M4208" t="s">
        <v>11967</v>
      </c>
      <c r="N4208">
        <v>8.6180555549999998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18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79.401871148498188</v>
      </c>
      <c r="AC4208">
        <v>0</v>
      </c>
      <c r="AD4208">
        <v>0</v>
      </c>
      <c r="AE4208">
        <v>79.401871148498188</v>
      </c>
    </row>
    <row r="4209" spans="1:31" x14ac:dyDescent="0.25">
      <c r="A4209">
        <v>1903922</v>
      </c>
      <c r="B4209">
        <v>1</v>
      </c>
      <c r="C4209" t="s">
        <v>81</v>
      </c>
      <c r="D4209" t="s">
        <v>112</v>
      </c>
      <c r="E4209" t="s">
        <v>149</v>
      </c>
      <c r="F4209" t="s">
        <v>11968</v>
      </c>
      <c r="G4209" t="s">
        <v>151</v>
      </c>
      <c r="H4209" t="s">
        <v>134</v>
      </c>
      <c r="I4209" t="s">
        <v>135</v>
      </c>
      <c r="J4209" t="s">
        <v>136</v>
      </c>
      <c r="K4209" t="s">
        <v>137</v>
      </c>
      <c r="L4209" t="s">
        <v>11969</v>
      </c>
      <c r="M4209" t="s">
        <v>11970</v>
      </c>
      <c r="N4209">
        <v>5.2702777770000004</v>
      </c>
      <c r="O4209">
        <v>0</v>
      </c>
      <c r="P4209">
        <v>0</v>
      </c>
      <c r="Q4209">
        <v>0</v>
      </c>
      <c r="R4209">
        <v>4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235.29149336792693</v>
      </c>
      <c r="AA4209">
        <v>0</v>
      </c>
      <c r="AB4209">
        <v>0</v>
      </c>
      <c r="AC4209">
        <v>0</v>
      </c>
      <c r="AD4209">
        <v>0</v>
      </c>
      <c r="AE4209">
        <v>235.29149336792693</v>
      </c>
    </row>
    <row r="4210" spans="1:31" x14ac:dyDescent="0.25">
      <c r="A4210">
        <v>1904363</v>
      </c>
      <c r="B4210">
        <v>1</v>
      </c>
      <c r="C4210" t="s">
        <v>81</v>
      </c>
      <c r="D4210" t="s">
        <v>118</v>
      </c>
      <c r="E4210" t="s">
        <v>190</v>
      </c>
      <c r="F4210" t="s">
        <v>11295</v>
      </c>
      <c r="G4210" t="s">
        <v>156</v>
      </c>
      <c r="H4210" t="s">
        <v>157</v>
      </c>
      <c r="I4210" t="s">
        <v>135</v>
      </c>
      <c r="J4210" t="s">
        <v>136</v>
      </c>
      <c r="K4210" t="s">
        <v>137</v>
      </c>
      <c r="L4210" t="s">
        <v>11297</v>
      </c>
      <c r="M4210" t="s">
        <v>11971</v>
      </c>
      <c r="N4210">
        <v>0.58333333300000001</v>
      </c>
      <c r="O4210">
        <v>0</v>
      </c>
      <c r="P4210">
        <v>3396</v>
      </c>
      <c r="Q4210">
        <v>1</v>
      </c>
      <c r="R4210">
        <v>32</v>
      </c>
      <c r="S4210">
        <v>44</v>
      </c>
      <c r="T4210">
        <v>165</v>
      </c>
      <c r="U4210">
        <v>1</v>
      </c>
      <c r="V4210">
        <v>0</v>
      </c>
      <c r="W4210">
        <v>0</v>
      </c>
      <c r="X4210">
        <v>606.42582006241798</v>
      </c>
      <c r="Y4210">
        <v>0</v>
      </c>
      <c r="Z4210">
        <v>32.850222705668671</v>
      </c>
      <c r="AA4210">
        <v>190.00780691970121</v>
      </c>
      <c r="AB4210">
        <v>122.29676869297184</v>
      </c>
      <c r="AC4210">
        <v>48.320002689140004</v>
      </c>
      <c r="AD4210">
        <v>0</v>
      </c>
      <c r="AE4210">
        <v>999.90062106989967</v>
      </c>
    </row>
    <row r="4211" spans="1:31" x14ac:dyDescent="0.25">
      <c r="A4211">
        <v>1903822</v>
      </c>
      <c r="B4211">
        <v>1</v>
      </c>
      <c r="C4211" t="s">
        <v>81</v>
      </c>
      <c r="D4211" t="s">
        <v>128</v>
      </c>
      <c r="E4211" t="s">
        <v>160</v>
      </c>
      <c r="F4211" t="s">
        <v>9190</v>
      </c>
      <c r="G4211" t="s">
        <v>162</v>
      </c>
      <c r="H4211" t="s">
        <v>134</v>
      </c>
      <c r="I4211" t="s">
        <v>135</v>
      </c>
      <c r="J4211" t="s">
        <v>136</v>
      </c>
      <c r="K4211" t="s">
        <v>137</v>
      </c>
      <c r="L4211" t="s">
        <v>11972</v>
      </c>
      <c r="M4211" t="s">
        <v>11973</v>
      </c>
      <c r="N4211">
        <v>0.78833333299999997</v>
      </c>
      <c r="O4211">
        <v>0</v>
      </c>
      <c r="P4211">
        <v>94</v>
      </c>
      <c r="Q4211">
        <v>0</v>
      </c>
      <c r="R4211">
        <v>0</v>
      </c>
      <c r="S4211">
        <v>0</v>
      </c>
      <c r="T4211">
        <v>14</v>
      </c>
      <c r="U4211">
        <v>0</v>
      </c>
      <c r="V4211">
        <v>0</v>
      </c>
      <c r="W4211">
        <v>0</v>
      </c>
      <c r="X4211">
        <v>13.521877365081647</v>
      </c>
      <c r="Y4211">
        <v>0</v>
      </c>
      <c r="Z4211">
        <v>0</v>
      </c>
      <c r="AA4211">
        <v>0</v>
      </c>
      <c r="AB4211">
        <v>9.2196634761294707</v>
      </c>
      <c r="AC4211">
        <v>0</v>
      </c>
      <c r="AD4211">
        <v>0</v>
      </c>
      <c r="AE4211">
        <v>22.741540841211119</v>
      </c>
    </row>
    <row r="4212" spans="1:31" x14ac:dyDescent="0.25">
      <c r="A4212">
        <v>1904157</v>
      </c>
      <c r="B4212">
        <v>1</v>
      </c>
      <c r="C4212" t="s">
        <v>81</v>
      </c>
      <c r="D4212" t="s">
        <v>112</v>
      </c>
      <c r="E4212" t="s">
        <v>190</v>
      </c>
      <c r="F4212" t="s">
        <v>11974</v>
      </c>
      <c r="G4212" t="s">
        <v>156</v>
      </c>
      <c r="H4212" t="s">
        <v>157</v>
      </c>
      <c r="I4212" t="s">
        <v>135</v>
      </c>
      <c r="J4212" t="s">
        <v>136</v>
      </c>
      <c r="K4212" t="s">
        <v>137</v>
      </c>
      <c r="L4212" t="s">
        <v>11975</v>
      </c>
      <c r="M4212" t="s">
        <v>11976</v>
      </c>
      <c r="N4212">
        <v>0.33833333300000001</v>
      </c>
      <c r="O4212">
        <v>0</v>
      </c>
      <c r="P4212">
        <v>4608</v>
      </c>
      <c r="Q4212">
        <v>0</v>
      </c>
      <c r="R4212">
        <v>0</v>
      </c>
      <c r="S4212">
        <v>1</v>
      </c>
      <c r="T4212">
        <v>725</v>
      </c>
      <c r="U4212">
        <v>0</v>
      </c>
      <c r="V4212">
        <v>0</v>
      </c>
      <c r="W4212">
        <v>0</v>
      </c>
      <c r="X4212">
        <v>359.69825138169</v>
      </c>
      <c r="Y4212">
        <v>0</v>
      </c>
      <c r="Z4212">
        <v>0</v>
      </c>
      <c r="AA4212">
        <v>76.869545642765146</v>
      </c>
      <c r="AB4212">
        <v>233.31086505409985</v>
      </c>
      <c r="AC4212">
        <v>0</v>
      </c>
      <c r="AD4212">
        <v>0</v>
      </c>
      <c r="AE4212">
        <v>669.87866207855495</v>
      </c>
    </row>
    <row r="4213" spans="1:31" x14ac:dyDescent="0.25">
      <c r="A4213">
        <v>1903825</v>
      </c>
      <c r="B4213">
        <v>1</v>
      </c>
      <c r="C4213" t="s">
        <v>80</v>
      </c>
      <c r="D4213" t="s">
        <v>94</v>
      </c>
      <c r="E4213" t="s">
        <v>131</v>
      </c>
      <c r="F4213" t="s">
        <v>2452</v>
      </c>
      <c r="G4213" t="s">
        <v>1349</v>
      </c>
      <c r="H4213" t="s">
        <v>134</v>
      </c>
      <c r="I4213" t="s">
        <v>135</v>
      </c>
      <c r="J4213" t="s">
        <v>136</v>
      </c>
      <c r="K4213" t="s">
        <v>137</v>
      </c>
      <c r="L4213" t="s">
        <v>11977</v>
      </c>
      <c r="M4213" t="s">
        <v>11978</v>
      </c>
      <c r="N4213">
        <v>5.1952777770000003</v>
      </c>
      <c r="O4213">
        <v>0</v>
      </c>
      <c r="P4213">
        <v>124</v>
      </c>
      <c r="Q4213">
        <v>0</v>
      </c>
      <c r="R4213">
        <v>0</v>
      </c>
      <c r="S4213">
        <v>0</v>
      </c>
      <c r="T4213">
        <v>7</v>
      </c>
      <c r="U4213">
        <v>0</v>
      </c>
      <c r="V4213">
        <v>0</v>
      </c>
      <c r="W4213">
        <v>0</v>
      </c>
      <c r="X4213">
        <v>158.02906101560598</v>
      </c>
      <c r="Y4213">
        <v>0</v>
      </c>
      <c r="Z4213">
        <v>0</v>
      </c>
      <c r="AA4213">
        <v>0</v>
      </c>
      <c r="AB4213">
        <v>36.088480323679477</v>
      </c>
      <c r="AC4213">
        <v>0</v>
      </c>
      <c r="AD4213">
        <v>0</v>
      </c>
      <c r="AE4213">
        <v>194.11754133928545</v>
      </c>
    </row>
    <row r="4214" spans="1:31" x14ac:dyDescent="0.25">
      <c r="A4214">
        <v>1904303</v>
      </c>
      <c r="B4214">
        <v>1</v>
      </c>
      <c r="C4214" t="s">
        <v>80</v>
      </c>
      <c r="D4214" t="s">
        <v>106</v>
      </c>
      <c r="E4214" t="s">
        <v>154</v>
      </c>
      <c r="F4214" t="s">
        <v>3346</v>
      </c>
      <c r="G4214" t="s">
        <v>156</v>
      </c>
      <c r="H4214" t="s">
        <v>157</v>
      </c>
      <c r="I4214" t="s">
        <v>222</v>
      </c>
      <c r="J4214" t="s">
        <v>136</v>
      </c>
      <c r="K4214" t="s">
        <v>137</v>
      </c>
      <c r="L4214" t="s">
        <v>11979</v>
      </c>
      <c r="M4214" t="s">
        <v>11980</v>
      </c>
      <c r="N4214">
        <v>4.9722222000000003E-2</v>
      </c>
      <c r="O4214">
        <v>0</v>
      </c>
      <c r="P4214">
        <v>2</v>
      </c>
      <c r="Q4214">
        <v>51</v>
      </c>
      <c r="R4214">
        <v>202</v>
      </c>
      <c r="S4214">
        <v>13</v>
      </c>
      <c r="T4214">
        <v>32</v>
      </c>
      <c r="U4214">
        <v>0</v>
      </c>
      <c r="V4214">
        <v>0</v>
      </c>
      <c r="W4214">
        <v>0</v>
      </c>
      <c r="X4214">
        <v>0.10042574273205586</v>
      </c>
      <c r="Y4214">
        <v>27.771953938489936</v>
      </c>
      <c r="Z4214">
        <v>64.343759409266283</v>
      </c>
      <c r="AA4214">
        <v>4.3037064244985697</v>
      </c>
      <c r="AB4214">
        <v>8.778593725392863</v>
      </c>
      <c r="AC4214">
        <v>0</v>
      </c>
      <c r="AD4214">
        <v>0</v>
      </c>
      <c r="AE4214">
        <v>105.29843924037971</v>
      </c>
    </row>
    <row r="4215" spans="1:31" x14ac:dyDescent="0.25">
      <c r="A4215">
        <v>1904326</v>
      </c>
      <c r="B4215">
        <v>1</v>
      </c>
      <c r="C4215" t="s">
        <v>80</v>
      </c>
      <c r="D4215" t="s">
        <v>108</v>
      </c>
      <c r="E4215" t="s">
        <v>131</v>
      </c>
      <c r="F4215" t="s">
        <v>11981</v>
      </c>
      <c r="G4215" t="s">
        <v>133</v>
      </c>
      <c r="H4215" t="s">
        <v>134</v>
      </c>
      <c r="I4215" t="s">
        <v>135</v>
      </c>
      <c r="J4215" t="s">
        <v>136</v>
      </c>
      <c r="K4215" t="s">
        <v>137</v>
      </c>
      <c r="L4215" t="s">
        <v>11982</v>
      </c>
      <c r="M4215" t="s">
        <v>11983</v>
      </c>
      <c r="N4215">
        <v>1.2555555549999999</v>
      </c>
      <c r="O4215">
        <v>0</v>
      </c>
      <c r="P4215">
        <v>5</v>
      </c>
      <c r="Q4215">
        <v>0</v>
      </c>
      <c r="R4215">
        <v>3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2.1886035703564901</v>
      </c>
      <c r="Y4215">
        <v>0</v>
      </c>
      <c r="Z4215">
        <v>3.8960842461747629</v>
      </c>
      <c r="AA4215">
        <v>0</v>
      </c>
      <c r="AB4215">
        <v>0</v>
      </c>
      <c r="AC4215">
        <v>0</v>
      </c>
      <c r="AD4215">
        <v>0</v>
      </c>
      <c r="AE4215">
        <v>6.084687816531253</v>
      </c>
    </row>
    <row r="4216" spans="1:31" x14ac:dyDescent="0.25">
      <c r="A4216">
        <v>1904389</v>
      </c>
      <c r="B4216">
        <v>1</v>
      </c>
      <c r="C4216" t="s">
        <v>80</v>
      </c>
      <c r="D4216" t="s">
        <v>83</v>
      </c>
      <c r="E4216" t="s">
        <v>140</v>
      </c>
      <c r="F4216" t="s">
        <v>11984</v>
      </c>
      <c r="G4216" t="s">
        <v>217</v>
      </c>
      <c r="H4216" t="s">
        <v>134</v>
      </c>
      <c r="I4216" t="s">
        <v>135</v>
      </c>
      <c r="J4216" t="s">
        <v>136</v>
      </c>
      <c r="K4216" t="s">
        <v>137</v>
      </c>
      <c r="L4216" t="s">
        <v>11985</v>
      </c>
      <c r="M4216" t="s">
        <v>11986</v>
      </c>
      <c r="N4216">
        <v>0.79749999999999999</v>
      </c>
      <c r="O4216">
        <v>0</v>
      </c>
      <c r="P4216">
        <v>6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1.3011800951645198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1.3011800951645198</v>
      </c>
    </row>
    <row r="4217" spans="1:31" x14ac:dyDescent="0.25">
      <c r="A4217">
        <v>1904034</v>
      </c>
      <c r="B4217">
        <v>1</v>
      </c>
      <c r="C4217" t="s">
        <v>80</v>
      </c>
      <c r="D4217" t="s">
        <v>97</v>
      </c>
      <c r="E4217" t="s">
        <v>171</v>
      </c>
      <c r="F4217" t="s">
        <v>4593</v>
      </c>
      <c r="G4217" t="s">
        <v>156</v>
      </c>
      <c r="H4217" t="s">
        <v>157</v>
      </c>
      <c r="I4217" t="s">
        <v>135</v>
      </c>
      <c r="J4217" t="s">
        <v>136</v>
      </c>
      <c r="K4217" t="s">
        <v>137</v>
      </c>
      <c r="L4217" t="s">
        <v>11987</v>
      </c>
      <c r="M4217" t="s">
        <v>11988</v>
      </c>
      <c r="N4217">
        <v>0.20611111100000001</v>
      </c>
      <c r="O4217">
        <v>7</v>
      </c>
      <c r="P4217">
        <v>700</v>
      </c>
      <c r="Q4217">
        <v>7</v>
      </c>
      <c r="R4217">
        <v>78</v>
      </c>
      <c r="S4217">
        <v>20</v>
      </c>
      <c r="T4217">
        <v>86</v>
      </c>
      <c r="U4217">
        <v>1</v>
      </c>
      <c r="V4217">
        <v>0</v>
      </c>
      <c r="W4217">
        <v>161.60713606450616</v>
      </c>
      <c r="X4217">
        <v>60.683613568384999</v>
      </c>
      <c r="Y4217">
        <v>34.41232896422904</v>
      </c>
      <c r="Z4217">
        <v>8.4011817079194149</v>
      </c>
      <c r="AA4217">
        <v>46.166742218567585</v>
      </c>
      <c r="AB4217">
        <v>35.874351737222348</v>
      </c>
      <c r="AC4217">
        <v>0</v>
      </c>
      <c r="AD4217">
        <v>0</v>
      </c>
      <c r="AE4217">
        <v>347.14535426082961</v>
      </c>
    </row>
    <row r="4218" spans="1:31" x14ac:dyDescent="0.25">
      <c r="A4218">
        <v>1904343</v>
      </c>
      <c r="B4218">
        <v>1</v>
      </c>
      <c r="C4218" t="s">
        <v>80</v>
      </c>
      <c r="D4218" t="s">
        <v>97</v>
      </c>
      <c r="E4218" t="s">
        <v>190</v>
      </c>
      <c r="F4218" t="s">
        <v>11989</v>
      </c>
      <c r="G4218" t="s">
        <v>804</v>
      </c>
      <c r="H4218" t="s">
        <v>157</v>
      </c>
      <c r="I4218" t="s">
        <v>135</v>
      </c>
      <c r="J4218" t="s">
        <v>5</v>
      </c>
      <c r="K4218" t="s">
        <v>137</v>
      </c>
      <c r="L4218" t="s">
        <v>11990</v>
      </c>
      <c r="M4218" t="s">
        <v>11991</v>
      </c>
      <c r="N4218">
        <v>2.062777777</v>
      </c>
      <c r="O4218">
        <v>0</v>
      </c>
      <c r="P4218">
        <v>162</v>
      </c>
      <c r="Q4218">
        <v>0</v>
      </c>
      <c r="R4218">
        <v>0</v>
      </c>
      <c r="S4218">
        <v>0</v>
      </c>
      <c r="T4218">
        <v>24</v>
      </c>
      <c r="U4218">
        <v>0</v>
      </c>
      <c r="V4218">
        <v>0</v>
      </c>
      <c r="W4218">
        <v>0</v>
      </c>
      <c r="X4218">
        <v>121.79567986167277</v>
      </c>
      <c r="Y4218">
        <v>0</v>
      </c>
      <c r="Z4218">
        <v>0</v>
      </c>
      <c r="AA4218">
        <v>0</v>
      </c>
      <c r="AB4218">
        <v>44.899447298603107</v>
      </c>
      <c r="AC4218">
        <v>0</v>
      </c>
      <c r="AD4218">
        <v>0</v>
      </c>
      <c r="AE4218">
        <v>166.69512716027589</v>
      </c>
    </row>
    <row r="4219" spans="1:31" x14ac:dyDescent="0.25">
      <c r="A4219">
        <v>1904243</v>
      </c>
      <c r="B4219">
        <v>1</v>
      </c>
      <c r="C4219" t="s">
        <v>80</v>
      </c>
      <c r="D4219" t="s">
        <v>108</v>
      </c>
      <c r="E4219" t="s">
        <v>149</v>
      </c>
      <c r="F4219" t="s">
        <v>11945</v>
      </c>
      <c r="G4219" t="s">
        <v>151</v>
      </c>
      <c r="H4219" t="s">
        <v>134</v>
      </c>
      <c r="I4219" t="s">
        <v>135</v>
      </c>
      <c r="J4219" t="s">
        <v>136</v>
      </c>
      <c r="K4219" t="s">
        <v>137</v>
      </c>
      <c r="L4219" t="s">
        <v>11992</v>
      </c>
      <c r="M4219" t="s">
        <v>11993</v>
      </c>
      <c r="N4219">
        <v>2.4530555550000002</v>
      </c>
      <c r="O4219">
        <v>0</v>
      </c>
      <c r="P4219">
        <v>44</v>
      </c>
      <c r="Q4219">
        <v>0</v>
      </c>
      <c r="R4219">
        <v>24</v>
      </c>
      <c r="S4219">
        <v>0</v>
      </c>
      <c r="T4219">
        <v>7</v>
      </c>
      <c r="U4219">
        <v>0</v>
      </c>
      <c r="V4219">
        <v>0</v>
      </c>
      <c r="W4219">
        <v>0</v>
      </c>
      <c r="X4219">
        <v>27.991438414750608</v>
      </c>
      <c r="Y4219">
        <v>0</v>
      </c>
      <c r="Z4219">
        <v>85.426593834623745</v>
      </c>
      <c r="AA4219">
        <v>0</v>
      </c>
      <c r="AB4219">
        <v>10.410341007428119</v>
      </c>
      <c r="AC4219">
        <v>0</v>
      </c>
      <c r="AD4219">
        <v>0</v>
      </c>
      <c r="AE4219">
        <v>123.82837325680246</v>
      </c>
    </row>
    <row r="4220" spans="1:31" x14ac:dyDescent="0.25">
      <c r="A4220">
        <v>1904094</v>
      </c>
      <c r="B4220">
        <v>1</v>
      </c>
      <c r="C4220" t="s">
        <v>80</v>
      </c>
      <c r="D4220" t="s">
        <v>94</v>
      </c>
      <c r="E4220" t="s">
        <v>154</v>
      </c>
      <c r="F4220" t="s">
        <v>11994</v>
      </c>
      <c r="G4220" t="s">
        <v>156</v>
      </c>
      <c r="H4220" t="s">
        <v>157</v>
      </c>
      <c r="I4220" t="s">
        <v>135</v>
      </c>
      <c r="J4220" t="s">
        <v>136</v>
      </c>
      <c r="K4220" t="s">
        <v>137</v>
      </c>
      <c r="L4220" t="s">
        <v>11995</v>
      </c>
      <c r="M4220" t="s">
        <v>11996</v>
      </c>
      <c r="N4220">
        <v>1.5866666659999999</v>
      </c>
      <c r="O4220">
        <v>0</v>
      </c>
      <c r="P4220">
        <v>223</v>
      </c>
      <c r="Q4220">
        <v>5</v>
      </c>
      <c r="R4220">
        <v>95</v>
      </c>
      <c r="S4220">
        <v>2</v>
      </c>
      <c r="T4220">
        <v>22</v>
      </c>
      <c r="U4220">
        <v>0</v>
      </c>
      <c r="V4220">
        <v>0</v>
      </c>
      <c r="W4220">
        <v>0</v>
      </c>
      <c r="X4220">
        <v>71.627720769296587</v>
      </c>
      <c r="Y4220">
        <v>13.960884159694201</v>
      </c>
      <c r="Z4220">
        <v>157.76708840808479</v>
      </c>
      <c r="AA4220">
        <v>18.250845345866455</v>
      </c>
      <c r="AB4220">
        <v>13.153317267723363</v>
      </c>
      <c r="AC4220">
        <v>0</v>
      </c>
      <c r="AD4220">
        <v>0</v>
      </c>
      <c r="AE4220">
        <v>274.75985595066544</v>
      </c>
    </row>
    <row r="4221" spans="1:31" x14ac:dyDescent="0.25">
      <c r="A4221">
        <v>1904240</v>
      </c>
      <c r="B4221">
        <v>1</v>
      </c>
      <c r="C4221" t="s">
        <v>81</v>
      </c>
      <c r="D4221" t="s">
        <v>118</v>
      </c>
      <c r="E4221" t="s">
        <v>131</v>
      </c>
      <c r="F4221" t="s">
        <v>11997</v>
      </c>
      <c r="G4221" t="s">
        <v>133</v>
      </c>
      <c r="H4221" t="s">
        <v>134</v>
      </c>
      <c r="I4221" t="s">
        <v>135</v>
      </c>
      <c r="J4221" t="s">
        <v>136</v>
      </c>
      <c r="K4221" t="s">
        <v>137</v>
      </c>
      <c r="L4221" t="s">
        <v>11998</v>
      </c>
      <c r="M4221" t="s">
        <v>11999</v>
      </c>
      <c r="N4221">
        <v>1.8252777769999999</v>
      </c>
      <c r="O4221">
        <v>0</v>
      </c>
      <c r="P4221">
        <v>37</v>
      </c>
      <c r="Q4221">
        <v>0</v>
      </c>
      <c r="R4221">
        <v>0</v>
      </c>
      <c r="S4221">
        <v>0</v>
      </c>
      <c r="T4221">
        <v>1</v>
      </c>
      <c r="U4221">
        <v>0</v>
      </c>
      <c r="V4221">
        <v>0</v>
      </c>
      <c r="W4221">
        <v>0</v>
      </c>
      <c r="X4221">
        <v>33.98872373574801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33.98872373574801</v>
      </c>
    </row>
    <row r="4222" spans="1:31" x14ac:dyDescent="0.25">
      <c r="A4222">
        <v>1904074</v>
      </c>
      <c r="B4222">
        <v>1</v>
      </c>
      <c r="C4222" t="s">
        <v>80</v>
      </c>
      <c r="D4222" t="s">
        <v>96</v>
      </c>
      <c r="E4222" t="s">
        <v>140</v>
      </c>
      <c r="F4222" t="s">
        <v>12000</v>
      </c>
      <c r="G4222" t="s">
        <v>217</v>
      </c>
      <c r="H4222" t="s">
        <v>134</v>
      </c>
      <c r="I4222" t="s">
        <v>135</v>
      </c>
      <c r="J4222" t="s">
        <v>136</v>
      </c>
      <c r="K4222" t="s">
        <v>137</v>
      </c>
      <c r="L4222" t="s">
        <v>12001</v>
      </c>
      <c r="M4222" t="s">
        <v>11825</v>
      </c>
      <c r="N4222">
        <v>4.0119444440000001</v>
      </c>
      <c r="O4222">
        <v>0</v>
      </c>
      <c r="P4222">
        <v>2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14.204788775048449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14.204788775048449</v>
      </c>
    </row>
    <row r="4223" spans="1:31" x14ac:dyDescent="0.25">
      <c r="A4223">
        <v>1903888</v>
      </c>
      <c r="B4223">
        <v>1</v>
      </c>
      <c r="C4223" t="s">
        <v>80</v>
      </c>
      <c r="D4223" t="s">
        <v>104</v>
      </c>
      <c r="E4223" t="s">
        <v>154</v>
      </c>
      <c r="F4223" t="s">
        <v>12002</v>
      </c>
      <c r="G4223" t="s">
        <v>202</v>
      </c>
      <c r="H4223" t="s">
        <v>157</v>
      </c>
      <c r="I4223" t="s">
        <v>135</v>
      </c>
      <c r="J4223" t="s">
        <v>136</v>
      </c>
      <c r="K4223" t="s">
        <v>203</v>
      </c>
      <c r="L4223" t="s">
        <v>12003</v>
      </c>
      <c r="M4223" t="s">
        <v>12004</v>
      </c>
      <c r="N4223">
        <v>7.6702655550000003</v>
      </c>
      <c r="O4223">
        <v>0</v>
      </c>
      <c r="P4223">
        <v>8</v>
      </c>
      <c r="Q4223">
        <v>0</v>
      </c>
      <c r="R4223">
        <v>7</v>
      </c>
      <c r="S4223">
        <v>2</v>
      </c>
      <c r="T4223">
        <v>14</v>
      </c>
      <c r="U4223">
        <v>5</v>
      </c>
      <c r="V4223">
        <v>0</v>
      </c>
      <c r="W4223">
        <v>0</v>
      </c>
      <c r="X4223">
        <v>6.2765796510816614</v>
      </c>
      <c r="Y4223">
        <v>0</v>
      </c>
      <c r="Z4223">
        <v>31.277495527642223</v>
      </c>
      <c r="AA4223">
        <v>110.51389966696379</v>
      </c>
      <c r="AB4223">
        <v>26.884405426987222</v>
      </c>
      <c r="AC4223">
        <v>6839.0966783227177</v>
      </c>
      <c r="AD4223">
        <v>0</v>
      </c>
      <c r="AE4223">
        <v>7014.049058595393</v>
      </c>
    </row>
    <row r="4224" spans="1:31" x14ac:dyDescent="0.25">
      <c r="A4224">
        <v>1903954</v>
      </c>
      <c r="B4224">
        <v>1</v>
      </c>
      <c r="C4224" t="s">
        <v>80</v>
      </c>
      <c r="D4224" t="s">
        <v>82</v>
      </c>
      <c r="E4224" t="s">
        <v>131</v>
      </c>
      <c r="F4224" t="s">
        <v>12005</v>
      </c>
      <c r="G4224" t="s">
        <v>263</v>
      </c>
      <c r="H4224" t="s">
        <v>134</v>
      </c>
      <c r="I4224" t="s">
        <v>135</v>
      </c>
      <c r="J4224" t="s">
        <v>136</v>
      </c>
      <c r="K4224" t="s">
        <v>203</v>
      </c>
      <c r="L4224" t="s">
        <v>12006</v>
      </c>
      <c r="M4224" t="s">
        <v>12007</v>
      </c>
      <c r="N4224">
        <v>0.42867861099999999</v>
      </c>
      <c r="O4224">
        <v>0</v>
      </c>
      <c r="P4224">
        <v>31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3.1015664112443546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3.1015664112443546</v>
      </c>
    </row>
    <row r="4225" spans="1:31" x14ac:dyDescent="0.25">
      <c r="A4225">
        <v>1903911</v>
      </c>
      <c r="B4225">
        <v>1</v>
      </c>
      <c r="C4225" t="s">
        <v>81</v>
      </c>
      <c r="D4225" t="s">
        <v>121</v>
      </c>
      <c r="E4225" t="s">
        <v>190</v>
      </c>
      <c r="F4225" t="s">
        <v>12008</v>
      </c>
      <c r="G4225" t="s">
        <v>156</v>
      </c>
      <c r="H4225" t="s">
        <v>157</v>
      </c>
      <c r="I4225" t="s">
        <v>222</v>
      </c>
      <c r="J4225" t="s">
        <v>136</v>
      </c>
      <c r="K4225" t="s">
        <v>137</v>
      </c>
      <c r="L4225" t="s">
        <v>12009</v>
      </c>
      <c r="M4225" t="s">
        <v>12010</v>
      </c>
      <c r="N4225">
        <v>9.1666660000000004E-3</v>
      </c>
      <c r="O4225">
        <v>0</v>
      </c>
      <c r="P4225">
        <v>490</v>
      </c>
      <c r="Q4225">
        <v>0</v>
      </c>
      <c r="R4225">
        <v>8</v>
      </c>
      <c r="S4225">
        <v>2</v>
      </c>
      <c r="T4225">
        <v>16</v>
      </c>
      <c r="U4225">
        <v>0</v>
      </c>
      <c r="V4225">
        <v>0</v>
      </c>
      <c r="W4225">
        <v>0</v>
      </c>
      <c r="X4225">
        <v>0.64659968674234136</v>
      </c>
      <c r="Y4225">
        <v>0</v>
      </c>
      <c r="Z4225">
        <v>1.8402013848863336E-2</v>
      </c>
      <c r="AA4225">
        <v>0.11688441704302918</v>
      </c>
      <c r="AB4225">
        <v>9.6428837780659998E-2</v>
      </c>
      <c r="AC4225">
        <v>0</v>
      </c>
      <c r="AD4225">
        <v>0</v>
      </c>
      <c r="AE4225">
        <v>0.87831495541489391</v>
      </c>
    </row>
    <row r="4226" spans="1:31" x14ac:dyDescent="0.25">
      <c r="A4226">
        <v>1904223</v>
      </c>
      <c r="B4226">
        <v>1</v>
      </c>
      <c r="C4226" t="s">
        <v>80</v>
      </c>
      <c r="D4226" t="s">
        <v>97</v>
      </c>
      <c r="E4226" t="s">
        <v>140</v>
      </c>
      <c r="F4226" t="s">
        <v>12011</v>
      </c>
      <c r="G4226" t="s">
        <v>217</v>
      </c>
      <c r="H4226" t="s">
        <v>134</v>
      </c>
      <c r="I4226" t="s">
        <v>135</v>
      </c>
      <c r="J4226" t="s">
        <v>136</v>
      </c>
      <c r="K4226" t="s">
        <v>137</v>
      </c>
      <c r="L4226" t="s">
        <v>12012</v>
      </c>
      <c r="M4226" t="s">
        <v>12013</v>
      </c>
      <c r="N4226">
        <v>4.920833333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0.96193685673515517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0.96193685673515517</v>
      </c>
    </row>
    <row r="4227" spans="1:31" x14ac:dyDescent="0.25">
      <c r="A4227">
        <v>1904366</v>
      </c>
      <c r="B4227">
        <v>1</v>
      </c>
      <c r="C4227" t="s">
        <v>81</v>
      </c>
      <c r="D4227" t="s">
        <v>112</v>
      </c>
      <c r="E4227" t="s">
        <v>149</v>
      </c>
      <c r="F4227" t="s">
        <v>12014</v>
      </c>
      <c r="G4227" t="s">
        <v>487</v>
      </c>
      <c r="H4227" t="s">
        <v>134</v>
      </c>
      <c r="I4227" t="s">
        <v>135</v>
      </c>
      <c r="J4227" t="s">
        <v>136</v>
      </c>
      <c r="K4227" t="s">
        <v>137</v>
      </c>
      <c r="L4227" t="s">
        <v>12015</v>
      </c>
      <c r="M4227" t="s">
        <v>12016</v>
      </c>
      <c r="N4227">
        <v>2.2602777770000002</v>
      </c>
      <c r="O4227">
        <v>0</v>
      </c>
      <c r="P4227">
        <v>51</v>
      </c>
      <c r="Q4227">
        <v>0</v>
      </c>
      <c r="R4227">
        <v>14</v>
      </c>
      <c r="S4227">
        <v>0</v>
      </c>
      <c r="T4227">
        <v>1</v>
      </c>
      <c r="U4227">
        <v>0</v>
      </c>
      <c r="V4227">
        <v>0</v>
      </c>
      <c r="W4227">
        <v>0</v>
      </c>
      <c r="X4227">
        <v>19.26599067423043</v>
      </c>
      <c r="Y4227">
        <v>0</v>
      </c>
      <c r="Z4227">
        <v>5.0131445682980038</v>
      </c>
      <c r="AA4227">
        <v>0</v>
      </c>
      <c r="AB4227">
        <v>0</v>
      </c>
      <c r="AC4227">
        <v>0</v>
      </c>
      <c r="AD4227">
        <v>0</v>
      </c>
      <c r="AE4227">
        <v>24.279135242528433</v>
      </c>
    </row>
    <row r="4228" spans="1:31" x14ac:dyDescent="0.25">
      <c r="A4228">
        <v>1904260</v>
      </c>
      <c r="B4228">
        <v>1</v>
      </c>
      <c r="C4228" t="s">
        <v>80</v>
      </c>
      <c r="D4228" t="s">
        <v>84</v>
      </c>
      <c r="E4228" t="s">
        <v>140</v>
      </c>
      <c r="F4228" t="s">
        <v>12017</v>
      </c>
      <c r="G4228" t="s">
        <v>342</v>
      </c>
      <c r="H4228" t="s">
        <v>134</v>
      </c>
      <c r="I4228" t="s">
        <v>135</v>
      </c>
      <c r="J4228" t="s">
        <v>136</v>
      </c>
      <c r="K4228" t="s">
        <v>137</v>
      </c>
      <c r="L4228" t="s">
        <v>12018</v>
      </c>
      <c r="M4228" t="s">
        <v>12019</v>
      </c>
      <c r="N4228">
        <v>0.87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0.27640499328333923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0.27640499328333923</v>
      </c>
    </row>
    <row r="4229" spans="1:31" x14ac:dyDescent="0.25">
      <c r="A4229">
        <v>1904011</v>
      </c>
      <c r="B4229">
        <v>1</v>
      </c>
      <c r="C4229" t="s">
        <v>81</v>
      </c>
      <c r="D4229" t="s">
        <v>118</v>
      </c>
      <c r="E4229" t="s">
        <v>131</v>
      </c>
      <c r="F4229" t="s">
        <v>12020</v>
      </c>
      <c r="G4229" t="s">
        <v>133</v>
      </c>
      <c r="H4229" t="s">
        <v>134</v>
      </c>
      <c r="I4229" t="s">
        <v>135</v>
      </c>
      <c r="J4229" t="s">
        <v>136</v>
      </c>
      <c r="K4229" t="s">
        <v>137</v>
      </c>
      <c r="L4229" t="s">
        <v>12021</v>
      </c>
      <c r="M4229" t="s">
        <v>12022</v>
      </c>
      <c r="N4229">
        <v>1.0194444439999999</v>
      </c>
      <c r="O4229">
        <v>0</v>
      </c>
      <c r="P4229">
        <v>237</v>
      </c>
      <c r="Q4229">
        <v>0</v>
      </c>
      <c r="R4229">
        <v>0</v>
      </c>
      <c r="S4229">
        <v>0</v>
      </c>
      <c r="T4229">
        <v>3</v>
      </c>
      <c r="U4229">
        <v>0</v>
      </c>
      <c r="V4229">
        <v>0</v>
      </c>
      <c r="W4229">
        <v>0</v>
      </c>
      <c r="X4229">
        <v>63.136854915062131</v>
      </c>
      <c r="Y4229">
        <v>0</v>
      </c>
      <c r="Z4229">
        <v>0</v>
      </c>
      <c r="AA4229">
        <v>0</v>
      </c>
      <c r="AB4229">
        <v>1.0764691450128208</v>
      </c>
      <c r="AC4229">
        <v>0</v>
      </c>
      <c r="AD4229">
        <v>0</v>
      </c>
      <c r="AE4229">
        <v>64.213324060074953</v>
      </c>
    </row>
    <row r="4230" spans="1:31" x14ac:dyDescent="0.25">
      <c r="A4230">
        <v>1904409</v>
      </c>
      <c r="B4230">
        <v>1</v>
      </c>
      <c r="C4230" t="s">
        <v>80</v>
      </c>
      <c r="D4230" t="s">
        <v>108</v>
      </c>
      <c r="E4230" t="s">
        <v>149</v>
      </c>
      <c r="F4230" t="s">
        <v>681</v>
      </c>
      <c r="G4230" t="s">
        <v>151</v>
      </c>
      <c r="H4230" t="s">
        <v>134</v>
      </c>
      <c r="I4230" t="s">
        <v>135</v>
      </c>
      <c r="J4230" t="s">
        <v>136</v>
      </c>
      <c r="K4230" t="s">
        <v>137</v>
      </c>
      <c r="L4230" t="s">
        <v>12023</v>
      </c>
      <c r="M4230" t="s">
        <v>12024</v>
      </c>
      <c r="N4230">
        <v>1.812777777</v>
      </c>
      <c r="O4230">
        <v>0</v>
      </c>
      <c r="P4230">
        <v>33</v>
      </c>
      <c r="Q4230">
        <v>0</v>
      </c>
      <c r="R4230">
        <v>2</v>
      </c>
      <c r="S4230">
        <v>0</v>
      </c>
      <c r="T4230">
        <v>3</v>
      </c>
      <c r="U4230">
        <v>0</v>
      </c>
      <c r="V4230">
        <v>0</v>
      </c>
      <c r="W4230">
        <v>0</v>
      </c>
      <c r="X4230">
        <v>8.5755478173242459</v>
      </c>
      <c r="Y4230">
        <v>0</v>
      </c>
      <c r="Z4230">
        <v>6.8905369573944011</v>
      </c>
      <c r="AA4230">
        <v>0</v>
      </c>
      <c r="AB4230">
        <v>0.76683064640142895</v>
      </c>
      <c r="AC4230">
        <v>0</v>
      </c>
      <c r="AD4230">
        <v>0</v>
      </c>
      <c r="AE4230">
        <v>16.232915421120076</v>
      </c>
    </row>
    <row r="4231" spans="1:31" x14ac:dyDescent="0.25">
      <c r="A4231">
        <v>1904017</v>
      </c>
      <c r="B4231">
        <v>1</v>
      </c>
      <c r="C4231" t="s">
        <v>80</v>
      </c>
      <c r="D4231" t="s">
        <v>90</v>
      </c>
      <c r="E4231" t="s">
        <v>140</v>
      </c>
      <c r="F4231" t="s">
        <v>12025</v>
      </c>
      <c r="G4231" t="s">
        <v>146</v>
      </c>
      <c r="H4231" t="s">
        <v>134</v>
      </c>
      <c r="I4231" t="s">
        <v>135</v>
      </c>
      <c r="J4231" t="s">
        <v>136</v>
      </c>
      <c r="K4231" t="s">
        <v>137</v>
      </c>
      <c r="L4231" t="s">
        <v>12026</v>
      </c>
      <c r="M4231" t="s">
        <v>12027</v>
      </c>
      <c r="N4231">
        <v>2.5577777770000001</v>
      </c>
      <c r="O4231">
        <v>0</v>
      </c>
      <c r="P4231">
        <v>12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10.847872854156462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10.847872854156462</v>
      </c>
    </row>
    <row r="4232" spans="1:31" x14ac:dyDescent="0.25">
      <c r="A4232">
        <v>1904117</v>
      </c>
      <c r="B4232">
        <v>1</v>
      </c>
      <c r="C4232" t="s">
        <v>81</v>
      </c>
      <c r="D4232" t="s">
        <v>112</v>
      </c>
      <c r="E4232" t="s">
        <v>131</v>
      </c>
      <c r="F4232" t="s">
        <v>12028</v>
      </c>
      <c r="G4232" t="s">
        <v>133</v>
      </c>
      <c r="H4232" t="s">
        <v>134</v>
      </c>
      <c r="I4232" t="s">
        <v>135</v>
      </c>
      <c r="J4232" t="s">
        <v>136</v>
      </c>
      <c r="K4232" t="s">
        <v>137</v>
      </c>
      <c r="L4232" t="s">
        <v>12029</v>
      </c>
      <c r="M4232" t="s">
        <v>12030</v>
      </c>
      <c r="N4232">
        <v>5.4241666659999996</v>
      </c>
      <c r="O4232">
        <v>0</v>
      </c>
      <c r="P4232">
        <v>20</v>
      </c>
      <c r="Q4232">
        <v>0</v>
      </c>
      <c r="R4232">
        <v>5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29.535875085988678</v>
      </c>
      <c r="Y4232">
        <v>0</v>
      </c>
      <c r="Z4232">
        <v>7.4518664689916356</v>
      </c>
      <c r="AA4232">
        <v>0</v>
      </c>
      <c r="AB4232">
        <v>0</v>
      </c>
      <c r="AC4232">
        <v>0</v>
      </c>
      <c r="AD4232">
        <v>0</v>
      </c>
      <c r="AE4232">
        <v>36.987741554980317</v>
      </c>
    </row>
    <row r="4233" spans="1:31" x14ac:dyDescent="0.25">
      <c r="A4233">
        <v>1903991</v>
      </c>
      <c r="B4233">
        <v>1</v>
      </c>
      <c r="C4233" t="s">
        <v>81</v>
      </c>
      <c r="D4233" t="s">
        <v>127</v>
      </c>
      <c r="E4233" t="s">
        <v>160</v>
      </c>
      <c r="F4233" t="s">
        <v>12031</v>
      </c>
      <c r="G4233" t="s">
        <v>1162</v>
      </c>
      <c r="H4233" t="s">
        <v>134</v>
      </c>
      <c r="I4233" t="s">
        <v>135</v>
      </c>
      <c r="J4233" t="s">
        <v>136</v>
      </c>
      <c r="K4233" t="s">
        <v>137</v>
      </c>
      <c r="L4233" t="s">
        <v>12032</v>
      </c>
      <c r="M4233" t="s">
        <v>12033</v>
      </c>
      <c r="N4233">
        <v>3.0294444440000001</v>
      </c>
      <c r="O4233">
        <v>0</v>
      </c>
      <c r="P4233">
        <v>119</v>
      </c>
      <c r="Q4233">
        <v>0</v>
      </c>
      <c r="R4233">
        <v>0</v>
      </c>
      <c r="S4233">
        <v>0</v>
      </c>
      <c r="T4233">
        <v>9</v>
      </c>
      <c r="U4233">
        <v>0</v>
      </c>
      <c r="V4233">
        <v>0</v>
      </c>
      <c r="W4233">
        <v>0</v>
      </c>
      <c r="X4233">
        <v>91.265850272589475</v>
      </c>
      <c r="Y4233">
        <v>0</v>
      </c>
      <c r="Z4233">
        <v>0</v>
      </c>
      <c r="AA4233">
        <v>0</v>
      </c>
      <c r="AB4233">
        <v>12.015906846864526</v>
      </c>
      <c r="AC4233">
        <v>0</v>
      </c>
      <c r="AD4233">
        <v>0</v>
      </c>
      <c r="AE4233">
        <v>103.281757119454</v>
      </c>
    </row>
    <row r="4234" spans="1:31" x14ac:dyDescent="0.25">
      <c r="A4234">
        <v>1904323</v>
      </c>
      <c r="B4234">
        <v>1</v>
      </c>
      <c r="C4234" t="s">
        <v>80</v>
      </c>
      <c r="D4234" t="s">
        <v>107</v>
      </c>
      <c r="E4234" t="s">
        <v>140</v>
      </c>
      <c r="F4234" t="s">
        <v>12034</v>
      </c>
      <c r="G4234" t="s">
        <v>146</v>
      </c>
      <c r="H4234" t="s">
        <v>134</v>
      </c>
      <c r="I4234" t="s">
        <v>135</v>
      </c>
      <c r="J4234" t="s">
        <v>136</v>
      </c>
      <c r="K4234" t="s">
        <v>137</v>
      </c>
      <c r="L4234" t="s">
        <v>12035</v>
      </c>
      <c r="M4234" t="s">
        <v>12036</v>
      </c>
      <c r="N4234">
        <v>4.1749999999999998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0.95742770426986679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0.95742770426986679</v>
      </c>
    </row>
    <row r="4235" spans="1:31" x14ac:dyDescent="0.25">
      <c r="A4235">
        <v>1904346</v>
      </c>
      <c r="B4235">
        <v>1</v>
      </c>
      <c r="C4235" t="s">
        <v>80</v>
      </c>
      <c r="D4235" t="s">
        <v>93</v>
      </c>
      <c r="E4235" t="s">
        <v>149</v>
      </c>
      <c r="F4235" t="s">
        <v>12037</v>
      </c>
      <c r="G4235" t="s">
        <v>804</v>
      </c>
      <c r="H4235" t="s">
        <v>134</v>
      </c>
      <c r="I4235" t="s">
        <v>135</v>
      </c>
      <c r="J4235" t="s">
        <v>136</v>
      </c>
      <c r="K4235" t="s">
        <v>137</v>
      </c>
      <c r="L4235" t="s">
        <v>12038</v>
      </c>
      <c r="M4235" t="s">
        <v>12039</v>
      </c>
      <c r="N4235">
        <v>1.1841666660000001</v>
      </c>
      <c r="O4235">
        <v>0</v>
      </c>
      <c r="P4235">
        <v>15</v>
      </c>
      <c r="Q4235">
        <v>0</v>
      </c>
      <c r="R4235">
        <v>7</v>
      </c>
      <c r="S4235">
        <v>0</v>
      </c>
      <c r="T4235">
        <v>5</v>
      </c>
      <c r="U4235">
        <v>0</v>
      </c>
      <c r="V4235">
        <v>0</v>
      </c>
      <c r="W4235">
        <v>0</v>
      </c>
      <c r="X4235">
        <v>5.1672780470496571</v>
      </c>
      <c r="Y4235">
        <v>0</v>
      </c>
      <c r="Z4235">
        <v>10.1157426429676</v>
      </c>
      <c r="AA4235">
        <v>0</v>
      </c>
      <c r="AB4235">
        <v>9.3959554050957745</v>
      </c>
      <c r="AC4235">
        <v>0</v>
      </c>
      <c r="AD4235">
        <v>0</v>
      </c>
      <c r="AE4235">
        <v>24.678976095113029</v>
      </c>
    </row>
    <row r="4236" spans="1:31" x14ac:dyDescent="0.25">
      <c r="A4236">
        <v>1903851</v>
      </c>
      <c r="B4236">
        <v>1</v>
      </c>
      <c r="C4236" t="s">
        <v>80</v>
      </c>
      <c r="D4236" t="s">
        <v>104</v>
      </c>
      <c r="E4236" t="s">
        <v>131</v>
      </c>
      <c r="F4236" t="s">
        <v>12040</v>
      </c>
      <c r="G4236" t="s">
        <v>372</v>
      </c>
      <c r="H4236" t="s">
        <v>134</v>
      </c>
      <c r="I4236" t="s">
        <v>135</v>
      </c>
      <c r="J4236" t="s">
        <v>136</v>
      </c>
      <c r="K4236" t="s">
        <v>137</v>
      </c>
      <c r="L4236" t="s">
        <v>12041</v>
      </c>
      <c r="M4236" t="s">
        <v>12042</v>
      </c>
      <c r="N4236">
        <v>2.8055555550000002</v>
      </c>
      <c r="O4236">
        <v>0</v>
      </c>
      <c r="P4236">
        <v>3</v>
      </c>
      <c r="Q4236">
        <v>0</v>
      </c>
      <c r="R4236">
        <v>3</v>
      </c>
      <c r="S4236">
        <v>0</v>
      </c>
      <c r="T4236">
        <v>3</v>
      </c>
      <c r="U4236">
        <v>0</v>
      </c>
      <c r="V4236">
        <v>1</v>
      </c>
      <c r="W4236">
        <v>0</v>
      </c>
      <c r="X4236">
        <v>1.0482871041934667</v>
      </c>
      <c r="Y4236">
        <v>0</v>
      </c>
      <c r="Z4236">
        <v>2.8068481056472954</v>
      </c>
      <c r="AA4236">
        <v>0</v>
      </c>
      <c r="AB4236">
        <v>5.2215045515860172</v>
      </c>
      <c r="AC4236">
        <v>0</v>
      </c>
      <c r="AD4236">
        <v>2.5675882003089168</v>
      </c>
      <c r="AE4236">
        <v>11.644227961735696</v>
      </c>
    </row>
    <row r="4237" spans="1:31" x14ac:dyDescent="0.25">
      <c r="A4237">
        <v>1903828</v>
      </c>
      <c r="B4237">
        <v>1</v>
      </c>
      <c r="C4237" t="s">
        <v>81</v>
      </c>
      <c r="D4237" t="s">
        <v>128</v>
      </c>
      <c r="E4237" t="s">
        <v>190</v>
      </c>
      <c r="F4237" t="s">
        <v>12043</v>
      </c>
      <c r="G4237" t="s">
        <v>156</v>
      </c>
      <c r="H4237" t="s">
        <v>157</v>
      </c>
      <c r="I4237" t="s">
        <v>222</v>
      </c>
      <c r="J4237" t="s">
        <v>136</v>
      </c>
      <c r="K4237" t="s">
        <v>137</v>
      </c>
      <c r="L4237" t="s">
        <v>12044</v>
      </c>
      <c r="M4237" t="s">
        <v>12045</v>
      </c>
      <c r="N4237">
        <v>3.3333333E-2</v>
      </c>
      <c r="O4237">
        <v>0</v>
      </c>
      <c r="P4237">
        <v>5216</v>
      </c>
      <c r="Q4237">
        <v>0</v>
      </c>
      <c r="R4237">
        <v>8</v>
      </c>
      <c r="S4237">
        <v>0</v>
      </c>
      <c r="T4237">
        <v>403</v>
      </c>
      <c r="U4237">
        <v>0</v>
      </c>
      <c r="V4237">
        <v>1</v>
      </c>
      <c r="W4237">
        <v>0</v>
      </c>
      <c r="X4237">
        <v>26.975294713388116</v>
      </c>
      <c r="Y4237">
        <v>0</v>
      </c>
      <c r="Z4237">
        <v>0.17192501592980003</v>
      </c>
      <c r="AA4237">
        <v>0</v>
      </c>
      <c r="AB4237">
        <v>6.3554502413373699</v>
      </c>
      <c r="AC4237">
        <v>0</v>
      </c>
      <c r="AD4237">
        <v>0.24442489805066664</v>
      </c>
      <c r="AE4237">
        <v>33.747094868705958</v>
      </c>
    </row>
    <row r="4238" spans="1:31" x14ac:dyDescent="0.25">
      <c r="A4238">
        <v>1903891</v>
      </c>
      <c r="B4238">
        <v>1</v>
      </c>
      <c r="C4238" t="s">
        <v>80</v>
      </c>
      <c r="D4238" t="s">
        <v>104</v>
      </c>
      <c r="E4238" t="s">
        <v>154</v>
      </c>
      <c r="F4238" t="s">
        <v>12046</v>
      </c>
      <c r="G4238" t="s">
        <v>202</v>
      </c>
      <c r="H4238" t="s">
        <v>157</v>
      </c>
      <c r="I4238" t="s">
        <v>135</v>
      </c>
      <c r="J4238" t="s">
        <v>136</v>
      </c>
      <c r="K4238" t="s">
        <v>203</v>
      </c>
      <c r="L4238" t="s">
        <v>12047</v>
      </c>
      <c r="M4238" t="s">
        <v>12048</v>
      </c>
      <c r="N4238">
        <v>7.826861944</v>
      </c>
      <c r="O4238">
        <v>37</v>
      </c>
      <c r="P4238">
        <v>1159</v>
      </c>
      <c r="Q4238">
        <v>265</v>
      </c>
      <c r="R4238">
        <v>422</v>
      </c>
      <c r="S4238">
        <v>83</v>
      </c>
      <c r="T4238">
        <v>307</v>
      </c>
      <c r="U4238">
        <v>19</v>
      </c>
      <c r="V4238">
        <v>0</v>
      </c>
      <c r="W4238">
        <v>151.69966504246909</v>
      </c>
      <c r="X4238">
        <v>2825.9117136007494</v>
      </c>
      <c r="Y4238">
        <v>11853.513383069996</v>
      </c>
      <c r="Z4238">
        <v>8684.510964843812</v>
      </c>
      <c r="AA4238">
        <v>6768.5779379692422</v>
      </c>
      <c r="AB4238">
        <v>2680.7670533011528</v>
      </c>
      <c r="AC4238">
        <v>16171.827598404165</v>
      </c>
      <c r="AD4238">
        <v>0</v>
      </c>
      <c r="AE4238">
        <v>49136.808316231589</v>
      </c>
    </row>
    <row r="4239" spans="1:31" x14ac:dyDescent="0.25">
      <c r="A4239">
        <v>1904329</v>
      </c>
      <c r="B4239">
        <v>1</v>
      </c>
      <c r="C4239" t="s">
        <v>81</v>
      </c>
      <c r="D4239" t="s">
        <v>121</v>
      </c>
      <c r="E4239" t="s">
        <v>131</v>
      </c>
      <c r="F4239" t="s">
        <v>12049</v>
      </c>
      <c r="G4239" t="s">
        <v>133</v>
      </c>
      <c r="H4239" t="s">
        <v>134</v>
      </c>
      <c r="I4239" t="s">
        <v>135</v>
      </c>
      <c r="J4239" t="s">
        <v>136</v>
      </c>
      <c r="K4239" t="s">
        <v>137</v>
      </c>
      <c r="L4239" t="s">
        <v>12050</v>
      </c>
      <c r="M4239" t="s">
        <v>12051</v>
      </c>
      <c r="N4239">
        <v>0.79555555499999997</v>
      </c>
      <c r="O4239">
        <v>0</v>
      </c>
      <c r="P4239">
        <v>22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3.115802935327713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3.115802935327713</v>
      </c>
    </row>
    <row r="4240" spans="1:31" x14ac:dyDescent="0.25">
      <c r="A4240">
        <v>1903951</v>
      </c>
      <c r="B4240">
        <v>1</v>
      </c>
      <c r="C4240" t="s">
        <v>80</v>
      </c>
      <c r="D4240" t="s">
        <v>99</v>
      </c>
      <c r="E4240" t="s">
        <v>154</v>
      </c>
      <c r="F4240" t="s">
        <v>6939</v>
      </c>
      <c r="G4240" t="s">
        <v>156</v>
      </c>
      <c r="H4240" t="s">
        <v>157</v>
      </c>
      <c r="I4240" t="s">
        <v>222</v>
      </c>
      <c r="J4240" t="s">
        <v>136</v>
      </c>
      <c r="K4240" t="s">
        <v>137</v>
      </c>
      <c r="L4240" t="s">
        <v>12052</v>
      </c>
      <c r="M4240" t="s">
        <v>12053</v>
      </c>
      <c r="N4240">
        <v>0.03</v>
      </c>
      <c r="O4240">
        <v>3</v>
      </c>
      <c r="P4240">
        <v>1532</v>
      </c>
      <c r="Q4240">
        <v>1</v>
      </c>
      <c r="R4240">
        <v>26</v>
      </c>
      <c r="S4240">
        <v>6</v>
      </c>
      <c r="T4240">
        <v>125</v>
      </c>
      <c r="U4240">
        <v>0</v>
      </c>
      <c r="V4240">
        <v>2</v>
      </c>
      <c r="W4240">
        <v>0.33013739812986004</v>
      </c>
      <c r="X4240">
        <v>11.19840327882517</v>
      </c>
      <c r="Y4240">
        <v>7.7653467360000016E-3</v>
      </c>
      <c r="Z4240">
        <v>0.22965766592679002</v>
      </c>
      <c r="AA4240">
        <v>0.44024726997180003</v>
      </c>
      <c r="AB4240">
        <v>3.6207181166923808</v>
      </c>
      <c r="AC4240">
        <v>0</v>
      </c>
      <c r="AD4240">
        <v>0.13970911257575999</v>
      </c>
      <c r="AE4240">
        <v>15.966638188857763</v>
      </c>
    </row>
    <row r="4241" spans="1:31" x14ac:dyDescent="0.25">
      <c r="A4241">
        <v>1904386</v>
      </c>
      <c r="B4241">
        <v>1</v>
      </c>
      <c r="C4241" t="s">
        <v>81</v>
      </c>
      <c r="D4241" t="s">
        <v>118</v>
      </c>
      <c r="E4241" t="s">
        <v>190</v>
      </c>
      <c r="F4241" t="s">
        <v>12054</v>
      </c>
      <c r="G4241" t="s">
        <v>156</v>
      </c>
      <c r="H4241" t="s">
        <v>157</v>
      </c>
      <c r="I4241" t="s">
        <v>135</v>
      </c>
      <c r="J4241" t="s">
        <v>136</v>
      </c>
      <c r="K4241" t="s">
        <v>137</v>
      </c>
      <c r="L4241" t="s">
        <v>11691</v>
      </c>
      <c r="M4241" t="s">
        <v>12055</v>
      </c>
      <c r="N4241">
        <v>1.9827777769999999</v>
      </c>
      <c r="O4241">
        <v>0</v>
      </c>
      <c r="P4241">
        <v>4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1.917562927537044</v>
      </c>
      <c r="Y4241">
        <v>0</v>
      </c>
      <c r="Z4241">
        <v>0</v>
      </c>
      <c r="AA4241">
        <v>0</v>
      </c>
      <c r="AB4241">
        <v>15.535763612089049</v>
      </c>
      <c r="AC4241">
        <v>0</v>
      </c>
      <c r="AD4241">
        <v>0</v>
      </c>
      <c r="AE4241">
        <v>17.453326539626094</v>
      </c>
    </row>
    <row r="4242" spans="1:31" x14ac:dyDescent="0.25">
      <c r="A4242">
        <v>1904137</v>
      </c>
      <c r="B4242">
        <v>1</v>
      </c>
      <c r="C4242" t="s">
        <v>80</v>
      </c>
      <c r="D4242" t="s">
        <v>82</v>
      </c>
      <c r="E4242" t="s">
        <v>140</v>
      </c>
      <c r="F4242" t="s">
        <v>12056</v>
      </c>
      <c r="G4242" t="s">
        <v>217</v>
      </c>
      <c r="H4242" t="s">
        <v>134</v>
      </c>
      <c r="I4242" t="s">
        <v>135</v>
      </c>
      <c r="J4242" t="s">
        <v>136</v>
      </c>
      <c r="K4242" t="s">
        <v>137</v>
      </c>
      <c r="L4242" t="s">
        <v>12057</v>
      </c>
      <c r="M4242" t="s">
        <v>12058</v>
      </c>
      <c r="N4242">
        <v>1.871111111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0.85933255233152006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0.85933255233152006</v>
      </c>
    </row>
    <row r="4243" spans="1:31" x14ac:dyDescent="0.25">
      <c r="A4243">
        <v>1903845</v>
      </c>
      <c r="B4243">
        <v>1</v>
      </c>
      <c r="C4243" t="s">
        <v>81</v>
      </c>
      <c r="D4243" t="s">
        <v>121</v>
      </c>
      <c r="E4243" t="s">
        <v>131</v>
      </c>
      <c r="F4243" t="s">
        <v>12059</v>
      </c>
      <c r="G4243" t="s">
        <v>133</v>
      </c>
      <c r="H4243" t="s">
        <v>134</v>
      </c>
      <c r="I4243" t="s">
        <v>135</v>
      </c>
      <c r="J4243" t="s">
        <v>136</v>
      </c>
      <c r="K4243" t="s">
        <v>137</v>
      </c>
      <c r="L4243" t="s">
        <v>12060</v>
      </c>
      <c r="M4243" t="s">
        <v>12061</v>
      </c>
      <c r="N4243">
        <v>3.036944444</v>
      </c>
      <c r="O4243">
        <v>0</v>
      </c>
      <c r="P4243">
        <v>4</v>
      </c>
      <c r="Q4243">
        <v>0</v>
      </c>
      <c r="R4243">
        <v>0</v>
      </c>
      <c r="S4243">
        <v>0</v>
      </c>
      <c r="T4243">
        <v>2</v>
      </c>
      <c r="U4243">
        <v>0</v>
      </c>
      <c r="V4243">
        <v>0</v>
      </c>
      <c r="W4243">
        <v>0</v>
      </c>
      <c r="X4243">
        <v>1.1133265167443223</v>
      </c>
      <c r="Y4243">
        <v>0</v>
      </c>
      <c r="Z4243">
        <v>0</v>
      </c>
      <c r="AA4243">
        <v>0</v>
      </c>
      <c r="AB4243">
        <v>2.0426065662729003</v>
      </c>
      <c r="AC4243">
        <v>0</v>
      </c>
      <c r="AD4243">
        <v>0</v>
      </c>
      <c r="AE4243">
        <v>3.1559330830172225</v>
      </c>
    </row>
    <row r="4244" spans="1:31" x14ac:dyDescent="0.25">
      <c r="A4244">
        <v>1903885</v>
      </c>
      <c r="B4244">
        <v>1</v>
      </c>
      <c r="C4244" t="s">
        <v>81</v>
      </c>
      <c r="D4244" t="s">
        <v>112</v>
      </c>
      <c r="E4244" t="s">
        <v>131</v>
      </c>
      <c r="F4244" t="s">
        <v>12062</v>
      </c>
      <c r="G4244" t="s">
        <v>1342</v>
      </c>
      <c r="H4244" t="s">
        <v>134</v>
      </c>
      <c r="I4244" t="s">
        <v>135</v>
      </c>
      <c r="J4244" t="s">
        <v>136</v>
      </c>
      <c r="K4244" t="s">
        <v>137</v>
      </c>
      <c r="L4244" t="s">
        <v>12063</v>
      </c>
      <c r="M4244" t="s">
        <v>12064</v>
      </c>
      <c r="N4244">
        <v>2.2233333329999998</v>
      </c>
      <c r="O4244">
        <v>0</v>
      </c>
      <c r="P4244">
        <v>28</v>
      </c>
      <c r="Q4244">
        <v>0</v>
      </c>
      <c r="R4244">
        <v>3</v>
      </c>
      <c r="S4244">
        <v>0</v>
      </c>
      <c r="T4244">
        <v>6</v>
      </c>
      <c r="U4244">
        <v>0</v>
      </c>
      <c r="V4244">
        <v>0</v>
      </c>
      <c r="W4244">
        <v>0</v>
      </c>
      <c r="X4244">
        <v>40.716197862012301</v>
      </c>
      <c r="Y4244">
        <v>0</v>
      </c>
      <c r="Z4244">
        <v>1.1172099923609433</v>
      </c>
      <c r="AA4244">
        <v>0</v>
      </c>
      <c r="AB4244">
        <v>5.9752621742450938</v>
      </c>
      <c r="AC4244">
        <v>0</v>
      </c>
      <c r="AD4244">
        <v>0</v>
      </c>
      <c r="AE4244">
        <v>47.808670028618337</v>
      </c>
    </row>
    <row r="4245" spans="1:31" x14ac:dyDescent="0.25">
      <c r="A4245">
        <v>1904100</v>
      </c>
      <c r="B4245">
        <v>1</v>
      </c>
      <c r="C4245" t="s">
        <v>81</v>
      </c>
      <c r="D4245" t="s">
        <v>123</v>
      </c>
      <c r="E4245" t="s">
        <v>131</v>
      </c>
      <c r="F4245" t="s">
        <v>12065</v>
      </c>
      <c r="G4245" t="s">
        <v>439</v>
      </c>
      <c r="H4245" t="s">
        <v>134</v>
      </c>
      <c r="I4245" t="s">
        <v>135</v>
      </c>
      <c r="J4245" t="s">
        <v>136</v>
      </c>
      <c r="K4245" t="s">
        <v>137</v>
      </c>
      <c r="L4245" t="s">
        <v>12066</v>
      </c>
      <c r="M4245" t="s">
        <v>12067</v>
      </c>
      <c r="N4245">
        <v>6.6188888879999999</v>
      </c>
      <c r="O4245">
        <v>0</v>
      </c>
      <c r="P4245">
        <v>22</v>
      </c>
      <c r="Q4245">
        <v>0</v>
      </c>
      <c r="R4245">
        <v>5</v>
      </c>
      <c r="S4245">
        <v>0</v>
      </c>
      <c r="T4245">
        <v>2</v>
      </c>
      <c r="U4245">
        <v>0</v>
      </c>
      <c r="V4245">
        <v>0</v>
      </c>
      <c r="W4245">
        <v>0</v>
      </c>
      <c r="X4245">
        <v>31.518220391197325</v>
      </c>
      <c r="Y4245">
        <v>0</v>
      </c>
      <c r="Z4245">
        <v>21.657540862043369</v>
      </c>
      <c r="AA4245">
        <v>0</v>
      </c>
      <c r="AB4245">
        <v>4.5456950303014363</v>
      </c>
      <c r="AC4245">
        <v>0</v>
      </c>
      <c r="AD4245">
        <v>0</v>
      </c>
      <c r="AE4245">
        <v>57.721456283542132</v>
      </c>
    </row>
    <row r="4246" spans="1:31" x14ac:dyDescent="0.25">
      <c r="A4246">
        <v>1904406</v>
      </c>
      <c r="B4246">
        <v>1</v>
      </c>
      <c r="C4246" t="s">
        <v>80</v>
      </c>
      <c r="D4246" t="s">
        <v>97</v>
      </c>
      <c r="E4246" t="s">
        <v>131</v>
      </c>
      <c r="F4246" t="s">
        <v>3900</v>
      </c>
      <c r="G4246" t="s">
        <v>133</v>
      </c>
      <c r="H4246" t="s">
        <v>134</v>
      </c>
      <c r="I4246" t="s">
        <v>135</v>
      </c>
      <c r="J4246" t="s">
        <v>136</v>
      </c>
      <c r="K4246" t="s">
        <v>137</v>
      </c>
      <c r="L4246" t="s">
        <v>12068</v>
      </c>
      <c r="M4246" t="s">
        <v>12069</v>
      </c>
      <c r="N4246">
        <v>0.79555555499999997</v>
      </c>
      <c r="O4246">
        <v>0</v>
      </c>
      <c r="P4246">
        <v>138</v>
      </c>
      <c r="Q4246">
        <v>0</v>
      </c>
      <c r="R4246">
        <v>0</v>
      </c>
      <c r="S4246">
        <v>0</v>
      </c>
      <c r="T4246">
        <v>8</v>
      </c>
      <c r="U4246">
        <v>0</v>
      </c>
      <c r="V4246">
        <v>0</v>
      </c>
      <c r="W4246">
        <v>0</v>
      </c>
      <c r="X4246">
        <v>37.907328538052845</v>
      </c>
      <c r="Y4246">
        <v>0</v>
      </c>
      <c r="Z4246">
        <v>0</v>
      </c>
      <c r="AA4246">
        <v>0</v>
      </c>
      <c r="AB4246">
        <v>6.3215476627735692</v>
      </c>
      <c r="AC4246">
        <v>0</v>
      </c>
      <c r="AD4246">
        <v>0</v>
      </c>
      <c r="AE4246">
        <v>44.228876200826413</v>
      </c>
    </row>
    <row r="4247" spans="1:31" x14ac:dyDescent="0.25">
      <c r="A4247">
        <v>1904077</v>
      </c>
      <c r="B4247">
        <v>1</v>
      </c>
      <c r="C4247" t="s">
        <v>80</v>
      </c>
      <c r="D4247" t="s">
        <v>83</v>
      </c>
      <c r="E4247" t="s">
        <v>154</v>
      </c>
      <c r="F4247" t="s">
        <v>12070</v>
      </c>
      <c r="G4247" t="s">
        <v>202</v>
      </c>
      <c r="H4247" t="s">
        <v>157</v>
      </c>
      <c r="I4247" t="s">
        <v>135</v>
      </c>
      <c r="J4247" t="s">
        <v>136</v>
      </c>
      <c r="K4247" t="s">
        <v>203</v>
      </c>
      <c r="L4247" t="s">
        <v>12071</v>
      </c>
      <c r="M4247" t="s">
        <v>11388</v>
      </c>
      <c r="N4247">
        <v>1.3749833330000001</v>
      </c>
      <c r="O4247">
        <v>3</v>
      </c>
      <c r="P4247">
        <v>223</v>
      </c>
      <c r="Q4247">
        <v>8</v>
      </c>
      <c r="R4247">
        <v>12</v>
      </c>
      <c r="S4247">
        <v>7</v>
      </c>
      <c r="T4247">
        <v>14</v>
      </c>
      <c r="U4247">
        <v>0</v>
      </c>
      <c r="V4247">
        <v>0</v>
      </c>
      <c r="W4247">
        <v>4.9205949341331898</v>
      </c>
      <c r="X4247">
        <v>78.920222361328399</v>
      </c>
      <c r="Y4247">
        <v>15.56264951730145</v>
      </c>
      <c r="Z4247">
        <v>12.531093882678235</v>
      </c>
      <c r="AA4247">
        <v>34.939464396098089</v>
      </c>
      <c r="AB4247">
        <v>19.874090005944733</v>
      </c>
      <c r="AC4247">
        <v>0</v>
      </c>
      <c r="AD4247">
        <v>0</v>
      </c>
      <c r="AE4247">
        <v>166.74811509748409</v>
      </c>
    </row>
    <row r="4248" spans="1:31" x14ac:dyDescent="0.25">
      <c r="A4248">
        <v>1904120</v>
      </c>
      <c r="B4248">
        <v>1</v>
      </c>
      <c r="C4248" t="s">
        <v>81</v>
      </c>
      <c r="D4248" t="s">
        <v>118</v>
      </c>
      <c r="E4248" t="s">
        <v>131</v>
      </c>
      <c r="F4248" t="s">
        <v>12072</v>
      </c>
      <c r="G4248" t="s">
        <v>133</v>
      </c>
      <c r="H4248" t="s">
        <v>134</v>
      </c>
      <c r="I4248" t="s">
        <v>135</v>
      </c>
      <c r="J4248" t="s">
        <v>136</v>
      </c>
      <c r="K4248" t="s">
        <v>137</v>
      </c>
      <c r="L4248" t="s">
        <v>12073</v>
      </c>
      <c r="M4248" t="s">
        <v>12074</v>
      </c>
      <c r="N4248">
        <v>2.341388888</v>
      </c>
      <c r="O4248">
        <v>0</v>
      </c>
      <c r="P4248">
        <v>9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5.0755244267998485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5.0755244267998485</v>
      </c>
    </row>
    <row r="4249" spans="1:31" x14ac:dyDescent="0.25">
      <c r="A4249">
        <v>1904263</v>
      </c>
      <c r="B4249">
        <v>1</v>
      </c>
      <c r="C4249" t="s">
        <v>80</v>
      </c>
      <c r="D4249" t="s">
        <v>103</v>
      </c>
      <c r="E4249" t="s">
        <v>131</v>
      </c>
      <c r="F4249" t="s">
        <v>12075</v>
      </c>
      <c r="G4249" t="s">
        <v>133</v>
      </c>
      <c r="H4249" t="s">
        <v>134</v>
      </c>
      <c r="I4249" t="s">
        <v>135</v>
      </c>
      <c r="J4249" t="s">
        <v>136</v>
      </c>
      <c r="K4249" t="s">
        <v>137</v>
      </c>
      <c r="L4249" t="s">
        <v>12076</v>
      </c>
      <c r="M4249" t="s">
        <v>12077</v>
      </c>
      <c r="N4249">
        <v>1.7508333330000001</v>
      </c>
      <c r="O4249">
        <v>0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</row>
    <row r="4250" spans="1:31" x14ac:dyDescent="0.25">
      <c r="A4250">
        <v>1903871</v>
      </c>
      <c r="B4250">
        <v>1</v>
      </c>
      <c r="C4250" t="s">
        <v>80</v>
      </c>
      <c r="D4250" t="s">
        <v>100</v>
      </c>
      <c r="E4250" t="s">
        <v>140</v>
      </c>
      <c r="F4250" t="s">
        <v>12078</v>
      </c>
      <c r="G4250" t="s">
        <v>146</v>
      </c>
      <c r="H4250" t="s">
        <v>134</v>
      </c>
      <c r="I4250" t="s">
        <v>135</v>
      </c>
      <c r="J4250" t="s">
        <v>136</v>
      </c>
      <c r="K4250" t="s">
        <v>137</v>
      </c>
      <c r="L4250" t="s">
        <v>12079</v>
      </c>
      <c r="M4250" t="s">
        <v>12080</v>
      </c>
      <c r="N4250">
        <v>13.693611110999999</v>
      </c>
      <c r="O4250">
        <v>0</v>
      </c>
      <c r="P4250">
        <v>13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40.130412945161552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40.130412945161552</v>
      </c>
    </row>
    <row r="4251" spans="1:31" x14ac:dyDescent="0.25">
      <c r="A4251">
        <v>1904395</v>
      </c>
      <c r="B4251">
        <v>1</v>
      </c>
      <c r="C4251" t="s">
        <v>80</v>
      </c>
      <c r="D4251" t="s">
        <v>98</v>
      </c>
      <c r="E4251" t="s">
        <v>131</v>
      </c>
      <c r="F4251" t="s">
        <v>4716</v>
      </c>
      <c r="G4251" t="s">
        <v>133</v>
      </c>
      <c r="H4251" t="s">
        <v>134</v>
      </c>
      <c r="I4251" t="s">
        <v>135</v>
      </c>
      <c r="J4251" t="s">
        <v>136</v>
      </c>
      <c r="K4251" t="s">
        <v>137</v>
      </c>
      <c r="L4251" t="s">
        <v>12081</v>
      </c>
      <c r="M4251" t="s">
        <v>12082</v>
      </c>
      <c r="N4251">
        <v>0.58222222199999996</v>
      </c>
      <c r="O4251">
        <v>0</v>
      </c>
      <c r="P4251">
        <v>2</v>
      </c>
      <c r="Q4251">
        <v>0</v>
      </c>
      <c r="R4251">
        <v>4</v>
      </c>
      <c r="S4251">
        <v>0</v>
      </c>
      <c r="T4251">
        <v>4</v>
      </c>
      <c r="U4251">
        <v>0</v>
      </c>
      <c r="V4251">
        <v>0</v>
      </c>
      <c r="W4251">
        <v>0</v>
      </c>
      <c r="X4251">
        <v>0.1939944875116911</v>
      </c>
      <c r="Y4251">
        <v>0</v>
      </c>
      <c r="Z4251">
        <v>3.2945929082489425</v>
      </c>
      <c r="AA4251">
        <v>0</v>
      </c>
      <c r="AB4251">
        <v>1.0355676997107988</v>
      </c>
      <c r="AC4251">
        <v>0</v>
      </c>
      <c r="AD4251">
        <v>0</v>
      </c>
      <c r="AE4251">
        <v>4.524155095471432</v>
      </c>
    </row>
    <row r="4252" spans="1:31" x14ac:dyDescent="0.25">
      <c r="A4252">
        <v>1904063</v>
      </c>
      <c r="B4252">
        <v>1</v>
      </c>
      <c r="C4252" t="s">
        <v>80</v>
      </c>
      <c r="D4252" t="s">
        <v>104</v>
      </c>
      <c r="E4252" t="s">
        <v>140</v>
      </c>
      <c r="F4252" t="s">
        <v>12083</v>
      </c>
      <c r="G4252" t="s">
        <v>217</v>
      </c>
      <c r="H4252" t="s">
        <v>134</v>
      </c>
      <c r="I4252" t="s">
        <v>135</v>
      </c>
      <c r="J4252" t="s">
        <v>136</v>
      </c>
      <c r="K4252" t="s">
        <v>137</v>
      </c>
      <c r="L4252" t="s">
        <v>12084</v>
      </c>
      <c r="M4252" t="s">
        <v>12085</v>
      </c>
      <c r="N4252">
        <v>1.3019444440000001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0.29839169708856006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0.29839169708856006</v>
      </c>
    </row>
    <row r="4253" spans="1:31" x14ac:dyDescent="0.25">
      <c r="A4253">
        <v>1904040</v>
      </c>
      <c r="B4253">
        <v>1</v>
      </c>
      <c r="C4253" t="s">
        <v>80</v>
      </c>
      <c r="D4253" t="s">
        <v>90</v>
      </c>
      <c r="E4253" t="s">
        <v>131</v>
      </c>
      <c r="F4253" t="s">
        <v>6250</v>
      </c>
      <c r="G4253" t="s">
        <v>133</v>
      </c>
      <c r="H4253" t="s">
        <v>134</v>
      </c>
      <c r="I4253" t="s">
        <v>135</v>
      </c>
      <c r="J4253" t="s">
        <v>136</v>
      </c>
      <c r="K4253" t="s">
        <v>137</v>
      </c>
      <c r="L4253" t="s">
        <v>12086</v>
      </c>
      <c r="M4253" t="s">
        <v>12087</v>
      </c>
      <c r="N4253">
        <v>3.3975</v>
      </c>
      <c r="O4253">
        <v>0</v>
      </c>
      <c r="P4253">
        <v>21</v>
      </c>
      <c r="Q4253">
        <v>0</v>
      </c>
      <c r="R4253">
        <v>0</v>
      </c>
      <c r="S4253">
        <v>0</v>
      </c>
      <c r="T4253">
        <v>50</v>
      </c>
      <c r="U4253">
        <v>0</v>
      </c>
      <c r="V4253">
        <v>1</v>
      </c>
      <c r="W4253">
        <v>0</v>
      </c>
      <c r="X4253">
        <v>20.672230422644446</v>
      </c>
      <c r="Y4253">
        <v>0</v>
      </c>
      <c r="Z4253">
        <v>0</v>
      </c>
      <c r="AA4253">
        <v>0</v>
      </c>
      <c r="AB4253">
        <v>171.05331125548278</v>
      </c>
      <c r="AC4253">
        <v>0</v>
      </c>
      <c r="AD4253">
        <v>186.74291672377086</v>
      </c>
      <c r="AE4253">
        <v>378.46845840189809</v>
      </c>
    </row>
    <row r="4254" spans="1:31" x14ac:dyDescent="0.25">
      <c r="A4254">
        <v>1904086</v>
      </c>
      <c r="B4254">
        <v>1</v>
      </c>
      <c r="C4254" t="s">
        <v>80</v>
      </c>
      <c r="D4254" t="s">
        <v>97</v>
      </c>
      <c r="E4254" t="s">
        <v>154</v>
      </c>
      <c r="F4254" t="s">
        <v>5250</v>
      </c>
      <c r="G4254" t="s">
        <v>804</v>
      </c>
      <c r="H4254" t="s">
        <v>157</v>
      </c>
      <c r="I4254" t="s">
        <v>135</v>
      </c>
      <c r="J4254" t="s">
        <v>5</v>
      </c>
      <c r="K4254" t="s">
        <v>137</v>
      </c>
      <c r="L4254" t="s">
        <v>12088</v>
      </c>
      <c r="M4254" t="s">
        <v>12089</v>
      </c>
      <c r="N4254">
        <v>7.1541666660000001</v>
      </c>
      <c r="O4254">
        <v>18</v>
      </c>
      <c r="P4254">
        <v>10972</v>
      </c>
      <c r="Q4254">
        <v>13</v>
      </c>
      <c r="R4254">
        <v>250</v>
      </c>
      <c r="S4254">
        <v>42</v>
      </c>
      <c r="T4254">
        <v>1041</v>
      </c>
      <c r="U4254">
        <v>2</v>
      </c>
      <c r="V4254">
        <v>16</v>
      </c>
      <c r="W4254">
        <v>1704.3072835340217</v>
      </c>
      <c r="X4254">
        <v>25422.616857086199</v>
      </c>
      <c r="Y4254">
        <v>356.70093928928998</v>
      </c>
      <c r="Z4254">
        <v>941.7570407559059</v>
      </c>
      <c r="AA4254">
        <v>2260.1970635260959</v>
      </c>
      <c r="AB4254">
        <v>9731.5904251442098</v>
      </c>
      <c r="AC4254">
        <v>129.08534085194478</v>
      </c>
      <c r="AD4254">
        <v>265.58357340990869</v>
      </c>
      <c r="AE4254">
        <v>40811.83852359758</v>
      </c>
    </row>
    <row r="4255" spans="1:31" x14ac:dyDescent="0.25">
      <c r="A4255">
        <v>1904418</v>
      </c>
      <c r="B4255">
        <v>1</v>
      </c>
      <c r="C4255" t="s">
        <v>80</v>
      </c>
      <c r="D4255" t="s">
        <v>97</v>
      </c>
      <c r="E4255" t="s">
        <v>140</v>
      </c>
      <c r="F4255" t="s">
        <v>12090</v>
      </c>
      <c r="G4255" t="s">
        <v>217</v>
      </c>
      <c r="H4255" t="s">
        <v>134</v>
      </c>
      <c r="I4255" t="s">
        <v>135</v>
      </c>
      <c r="J4255" t="s">
        <v>136</v>
      </c>
      <c r="K4255" t="s">
        <v>137</v>
      </c>
      <c r="L4255" t="s">
        <v>12091</v>
      </c>
      <c r="M4255" t="s">
        <v>12092</v>
      </c>
      <c r="N4255">
        <v>3.6613888879999998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1.2093589805295835E-2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1.2093589805295835E-2</v>
      </c>
    </row>
    <row r="4256" spans="1:31" x14ac:dyDescent="0.25">
      <c r="A4256">
        <v>1904226</v>
      </c>
      <c r="B4256">
        <v>1</v>
      </c>
      <c r="C4256" t="s">
        <v>80</v>
      </c>
      <c r="D4256" t="s">
        <v>83</v>
      </c>
      <c r="E4256" t="s">
        <v>131</v>
      </c>
      <c r="F4256" t="s">
        <v>12093</v>
      </c>
      <c r="G4256" t="s">
        <v>1162</v>
      </c>
      <c r="H4256" t="s">
        <v>134</v>
      </c>
      <c r="I4256" t="s">
        <v>135</v>
      </c>
      <c r="J4256" t="s">
        <v>136</v>
      </c>
      <c r="K4256" t="s">
        <v>137</v>
      </c>
      <c r="L4256" t="s">
        <v>12094</v>
      </c>
      <c r="M4256" t="s">
        <v>12095</v>
      </c>
      <c r="N4256">
        <v>1.5149999999999999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3</v>
      </c>
      <c r="U4256">
        <v>0</v>
      </c>
      <c r="V4256">
        <v>0</v>
      </c>
      <c r="W4256">
        <v>0</v>
      </c>
      <c r="X4256">
        <v>1.1226616237279485</v>
      </c>
      <c r="Y4256">
        <v>0</v>
      </c>
      <c r="Z4256">
        <v>0</v>
      </c>
      <c r="AA4256">
        <v>0</v>
      </c>
      <c r="AB4256">
        <v>3.6112719376435076</v>
      </c>
      <c r="AC4256">
        <v>0</v>
      </c>
      <c r="AD4256">
        <v>0</v>
      </c>
      <c r="AE4256">
        <v>4.7339335613714564</v>
      </c>
    </row>
    <row r="4257" spans="1:31" x14ac:dyDescent="0.25">
      <c r="A4257">
        <v>1904232</v>
      </c>
      <c r="B4257">
        <v>1</v>
      </c>
      <c r="C4257" t="s">
        <v>80</v>
      </c>
      <c r="D4257" t="s">
        <v>85</v>
      </c>
      <c r="E4257" t="s">
        <v>190</v>
      </c>
      <c r="F4257" t="s">
        <v>12096</v>
      </c>
      <c r="G4257" t="s">
        <v>241</v>
      </c>
      <c r="H4257" t="s">
        <v>157</v>
      </c>
      <c r="I4257" t="s">
        <v>135</v>
      </c>
      <c r="J4257" t="s">
        <v>136</v>
      </c>
      <c r="K4257" t="s">
        <v>137</v>
      </c>
      <c r="L4257" t="s">
        <v>12097</v>
      </c>
      <c r="M4257" t="s">
        <v>12098</v>
      </c>
      <c r="N4257">
        <v>7.3077777770000001</v>
      </c>
      <c r="O4257">
        <v>0</v>
      </c>
      <c r="P4257">
        <v>123</v>
      </c>
      <c r="Q4257">
        <v>0</v>
      </c>
      <c r="R4257">
        <v>0</v>
      </c>
      <c r="S4257">
        <v>0</v>
      </c>
      <c r="T4257">
        <v>1</v>
      </c>
      <c r="U4257">
        <v>0</v>
      </c>
      <c r="V4257">
        <v>0</v>
      </c>
      <c r="W4257">
        <v>0</v>
      </c>
      <c r="X4257">
        <v>558.97667223758663</v>
      </c>
      <c r="Y4257">
        <v>0</v>
      </c>
      <c r="Z4257">
        <v>0</v>
      </c>
      <c r="AA4257">
        <v>0</v>
      </c>
      <c r="AB4257">
        <v>7.4377399104823265</v>
      </c>
      <c r="AC4257">
        <v>0</v>
      </c>
      <c r="AD4257">
        <v>0</v>
      </c>
      <c r="AE4257">
        <v>566.414412148069</v>
      </c>
    </row>
    <row r="4258" spans="1:31" x14ac:dyDescent="0.25">
      <c r="A4258">
        <v>1904378</v>
      </c>
      <c r="B4258">
        <v>1</v>
      </c>
      <c r="C4258" t="s">
        <v>80</v>
      </c>
      <c r="D4258" t="s">
        <v>93</v>
      </c>
      <c r="E4258" t="s">
        <v>131</v>
      </c>
      <c r="F4258" t="s">
        <v>12099</v>
      </c>
      <c r="G4258" t="s">
        <v>133</v>
      </c>
      <c r="H4258" t="s">
        <v>134</v>
      </c>
      <c r="I4258" t="s">
        <v>135</v>
      </c>
      <c r="J4258" t="s">
        <v>136</v>
      </c>
      <c r="K4258" t="s">
        <v>137</v>
      </c>
      <c r="L4258" t="s">
        <v>12100</v>
      </c>
      <c r="M4258" t="s">
        <v>12101</v>
      </c>
      <c r="N4258">
        <v>4.5308333330000004</v>
      </c>
      <c r="O4258">
        <v>0</v>
      </c>
      <c r="P4258">
        <v>21</v>
      </c>
      <c r="Q4258">
        <v>0</v>
      </c>
      <c r="R4258">
        <v>1</v>
      </c>
      <c r="S4258">
        <v>0</v>
      </c>
      <c r="T4258">
        <v>2</v>
      </c>
      <c r="U4258">
        <v>0</v>
      </c>
      <c r="V4258">
        <v>0</v>
      </c>
      <c r="W4258">
        <v>0</v>
      </c>
      <c r="X4258">
        <v>21.160800972961123</v>
      </c>
      <c r="Y4258">
        <v>0</v>
      </c>
      <c r="Z4258">
        <v>0.6073621874136037</v>
      </c>
      <c r="AA4258">
        <v>0</v>
      </c>
      <c r="AB4258">
        <v>0.37415584211271691</v>
      </c>
      <c r="AC4258">
        <v>0</v>
      </c>
      <c r="AD4258">
        <v>0</v>
      </c>
      <c r="AE4258">
        <v>22.142319002487444</v>
      </c>
    </row>
    <row r="4259" spans="1:31" x14ac:dyDescent="0.25">
      <c r="A4259">
        <v>1904046</v>
      </c>
      <c r="B4259">
        <v>1</v>
      </c>
      <c r="C4259" t="s">
        <v>80</v>
      </c>
      <c r="D4259" t="s">
        <v>92</v>
      </c>
      <c r="E4259" t="s">
        <v>131</v>
      </c>
      <c r="F4259" t="s">
        <v>10206</v>
      </c>
      <c r="G4259" t="s">
        <v>133</v>
      </c>
      <c r="H4259" t="s">
        <v>134</v>
      </c>
      <c r="I4259" t="s">
        <v>135</v>
      </c>
      <c r="J4259" t="s">
        <v>136</v>
      </c>
      <c r="K4259" t="s">
        <v>137</v>
      </c>
      <c r="L4259" t="s">
        <v>12102</v>
      </c>
      <c r="M4259" t="s">
        <v>12103</v>
      </c>
      <c r="N4259">
        <v>0.59805555499999996</v>
      </c>
      <c r="O4259">
        <v>0</v>
      </c>
      <c r="P4259">
        <v>57</v>
      </c>
      <c r="Q4259">
        <v>0</v>
      </c>
      <c r="R4259">
        <v>0</v>
      </c>
      <c r="S4259">
        <v>0</v>
      </c>
      <c r="T4259">
        <v>21</v>
      </c>
      <c r="U4259">
        <v>0</v>
      </c>
      <c r="V4259">
        <v>0</v>
      </c>
      <c r="W4259">
        <v>0</v>
      </c>
      <c r="X4259">
        <v>11.89376045777138</v>
      </c>
      <c r="Y4259">
        <v>0</v>
      </c>
      <c r="Z4259">
        <v>0</v>
      </c>
      <c r="AA4259">
        <v>0</v>
      </c>
      <c r="AB4259">
        <v>10.343815507258245</v>
      </c>
      <c r="AC4259">
        <v>0</v>
      </c>
      <c r="AD4259">
        <v>0</v>
      </c>
      <c r="AE4259">
        <v>22.237575965029627</v>
      </c>
    </row>
    <row r="4260" spans="1:31" x14ac:dyDescent="0.25">
      <c r="A4260">
        <v>1903940</v>
      </c>
      <c r="B4260">
        <v>1</v>
      </c>
      <c r="C4260" t="s">
        <v>81</v>
      </c>
      <c r="D4260" t="s">
        <v>127</v>
      </c>
      <c r="E4260" t="s">
        <v>140</v>
      </c>
      <c r="F4260" t="s">
        <v>12104</v>
      </c>
      <c r="G4260" t="s">
        <v>342</v>
      </c>
      <c r="H4260" t="s">
        <v>134</v>
      </c>
      <c r="I4260" t="s">
        <v>135</v>
      </c>
      <c r="J4260" t="s">
        <v>136</v>
      </c>
      <c r="K4260" t="s">
        <v>137</v>
      </c>
      <c r="L4260" t="s">
        <v>12105</v>
      </c>
      <c r="M4260" t="s">
        <v>12106</v>
      </c>
      <c r="N4260">
        <v>0.76916666600000005</v>
      </c>
      <c r="O4260">
        <v>0</v>
      </c>
      <c r="P4260">
        <v>12</v>
      </c>
      <c r="Q4260">
        <v>0</v>
      </c>
      <c r="R4260">
        <v>0</v>
      </c>
      <c r="S4260">
        <v>0</v>
      </c>
      <c r="T4260">
        <v>3</v>
      </c>
      <c r="U4260">
        <v>0</v>
      </c>
      <c r="V4260">
        <v>0</v>
      </c>
      <c r="W4260">
        <v>0</v>
      </c>
      <c r="X4260">
        <v>1.8053700294925576</v>
      </c>
      <c r="Y4260">
        <v>0</v>
      </c>
      <c r="Z4260">
        <v>0</v>
      </c>
      <c r="AA4260">
        <v>0</v>
      </c>
      <c r="AB4260">
        <v>1.5635197385486437</v>
      </c>
      <c r="AC4260">
        <v>0</v>
      </c>
      <c r="AD4260">
        <v>0</v>
      </c>
      <c r="AE4260">
        <v>3.3688897680412015</v>
      </c>
    </row>
    <row r="4261" spans="1:31" x14ac:dyDescent="0.25">
      <c r="A4261">
        <v>1904295</v>
      </c>
      <c r="B4261">
        <v>1</v>
      </c>
      <c r="C4261" t="s">
        <v>80</v>
      </c>
      <c r="D4261" t="s">
        <v>94</v>
      </c>
      <c r="E4261" t="s">
        <v>154</v>
      </c>
      <c r="F4261" t="s">
        <v>11230</v>
      </c>
      <c r="G4261" t="s">
        <v>156</v>
      </c>
      <c r="H4261" t="s">
        <v>157</v>
      </c>
      <c r="I4261" t="s">
        <v>135</v>
      </c>
      <c r="J4261" t="s">
        <v>136</v>
      </c>
      <c r="K4261" t="s">
        <v>137</v>
      </c>
      <c r="L4261" t="s">
        <v>12107</v>
      </c>
      <c r="M4261" t="s">
        <v>12108</v>
      </c>
      <c r="N4261">
        <v>6.6666665999999999E-2</v>
      </c>
      <c r="O4261">
        <v>0</v>
      </c>
      <c r="P4261">
        <v>0</v>
      </c>
      <c r="Q4261">
        <v>1</v>
      </c>
      <c r="R4261">
        <v>102</v>
      </c>
      <c r="S4261">
        <v>0</v>
      </c>
      <c r="T4261">
        <v>2</v>
      </c>
      <c r="U4261">
        <v>0</v>
      </c>
      <c r="V4261">
        <v>0</v>
      </c>
      <c r="W4261">
        <v>0</v>
      </c>
      <c r="X4261">
        <v>0</v>
      </c>
      <c r="Y4261">
        <v>0.28476535278613335</v>
      </c>
      <c r="Z4261">
        <v>41.672280264926421</v>
      </c>
      <c r="AA4261">
        <v>0</v>
      </c>
      <c r="AB4261">
        <v>0.22225249215300003</v>
      </c>
      <c r="AC4261">
        <v>0</v>
      </c>
      <c r="AD4261">
        <v>0</v>
      </c>
      <c r="AE4261">
        <v>42.179298109865549</v>
      </c>
    </row>
    <row r="4262" spans="1:31" x14ac:dyDescent="0.25">
      <c r="A4262">
        <v>1903900</v>
      </c>
      <c r="B4262">
        <v>1</v>
      </c>
      <c r="C4262" t="s">
        <v>81</v>
      </c>
      <c r="D4262" t="s">
        <v>113</v>
      </c>
      <c r="E4262" t="s">
        <v>140</v>
      </c>
      <c r="F4262" t="s">
        <v>12109</v>
      </c>
      <c r="G4262" t="s">
        <v>217</v>
      </c>
      <c r="H4262" t="s">
        <v>134</v>
      </c>
      <c r="I4262" t="s">
        <v>135</v>
      </c>
      <c r="J4262" t="s">
        <v>136</v>
      </c>
      <c r="K4262" t="s">
        <v>137</v>
      </c>
      <c r="L4262" t="s">
        <v>12110</v>
      </c>
      <c r="M4262" t="s">
        <v>12111</v>
      </c>
      <c r="N4262">
        <v>2.4552777770000001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0.36317617528331003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0.36317617528331003</v>
      </c>
    </row>
    <row r="4263" spans="1:31" x14ac:dyDescent="0.25">
      <c r="A4263">
        <v>1903794</v>
      </c>
      <c r="B4263">
        <v>1</v>
      </c>
      <c r="C4263" t="s">
        <v>80</v>
      </c>
      <c r="D4263" t="s">
        <v>106</v>
      </c>
      <c r="E4263" t="s">
        <v>131</v>
      </c>
      <c r="F4263" t="s">
        <v>12112</v>
      </c>
      <c r="G4263" t="s">
        <v>133</v>
      </c>
      <c r="H4263" t="s">
        <v>134</v>
      </c>
      <c r="I4263" t="s">
        <v>135</v>
      </c>
      <c r="J4263" t="s">
        <v>136</v>
      </c>
      <c r="K4263" t="s">
        <v>137</v>
      </c>
      <c r="L4263" t="s">
        <v>12113</v>
      </c>
      <c r="M4263" t="s">
        <v>12114</v>
      </c>
      <c r="N4263">
        <v>1.0161111110000001</v>
      </c>
      <c r="O4263">
        <v>0</v>
      </c>
      <c r="P4263">
        <v>33</v>
      </c>
      <c r="Q4263">
        <v>0</v>
      </c>
      <c r="R4263">
        <v>1</v>
      </c>
      <c r="S4263">
        <v>0</v>
      </c>
      <c r="T4263">
        <v>2</v>
      </c>
      <c r="U4263">
        <v>0</v>
      </c>
      <c r="V4263">
        <v>0</v>
      </c>
      <c r="W4263">
        <v>0</v>
      </c>
      <c r="X4263">
        <v>13.054660406845169</v>
      </c>
      <c r="Y4263">
        <v>0</v>
      </c>
      <c r="Z4263">
        <v>3.5710341069410001</v>
      </c>
      <c r="AA4263">
        <v>0</v>
      </c>
      <c r="AB4263">
        <v>14.716454912989743</v>
      </c>
      <c r="AC4263">
        <v>0</v>
      </c>
      <c r="AD4263">
        <v>0</v>
      </c>
      <c r="AE4263">
        <v>31.342149426775912</v>
      </c>
    </row>
    <row r="4264" spans="1:31" x14ac:dyDescent="0.25">
      <c r="A4264">
        <v>1904289</v>
      </c>
      <c r="B4264">
        <v>1</v>
      </c>
      <c r="C4264" t="s">
        <v>81</v>
      </c>
      <c r="D4264" t="s">
        <v>118</v>
      </c>
      <c r="E4264" t="s">
        <v>190</v>
      </c>
      <c r="F4264" t="s">
        <v>12115</v>
      </c>
      <c r="G4264" t="s">
        <v>701</v>
      </c>
      <c r="H4264" t="s">
        <v>157</v>
      </c>
      <c r="I4264" t="s">
        <v>135</v>
      </c>
      <c r="J4264" t="s">
        <v>136</v>
      </c>
      <c r="K4264" t="s">
        <v>137</v>
      </c>
      <c r="L4264" t="s">
        <v>12116</v>
      </c>
      <c r="M4264" t="s">
        <v>12117</v>
      </c>
      <c r="N4264">
        <v>0.64972222199999996</v>
      </c>
      <c r="O4264">
        <v>0</v>
      </c>
      <c r="P4264">
        <v>490</v>
      </c>
      <c r="Q4264">
        <v>0</v>
      </c>
      <c r="R4264">
        <v>0</v>
      </c>
      <c r="S4264">
        <v>0</v>
      </c>
      <c r="T4264">
        <v>16</v>
      </c>
      <c r="U4264">
        <v>0</v>
      </c>
      <c r="V4264">
        <v>0</v>
      </c>
      <c r="W4264">
        <v>0</v>
      </c>
      <c r="X4264">
        <v>103.9392348228555</v>
      </c>
      <c r="Y4264">
        <v>0</v>
      </c>
      <c r="Z4264">
        <v>0</v>
      </c>
      <c r="AA4264">
        <v>0</v>
      </c>
      <c r="AB4264">
        <v>7.8528373648974243</v>
      </c>
      <c r="AC4264">
        <v>0</v>
      </c>
      <c r="AD4264">
        <v>0</v>
      </c>
      <c r="AE4264">
        <v>111.79207218775292</v>
      </c>
    </row>
    <row r="4265" spans="1:31" x14ac:dyDescent="0.25">
      <c r="A4265">
        <v>1903837</v>
      </c>
      <c r="B4265">
        <v>1</v>
      </c>
      <c r="C4265" t="s">
        <v>81</v>
      </c>
      <c r="D4265" t="s">
        <v>112</v>
      </c>
      <c r="E4265" t="s">
        <v>220</v>
      </c>
      <c r="F4265" t="s">
        <v>12118</v>
      </c>
      <c r="G4265" t="s">
        <v>156</v>
      </c>
      <c r="H4265" t="s">
        <v>157</v>
      </c>
      <c r="I4265" t="s">
        <v>222</v>
      </c>
      <c r="J4265" t="s">
        <v>136</v>
      </c>
      <c r="K4265" t="s">
        <v>137</v>
      </c>
      <c r="L4265" t="s">
        <v>12119</v>
      </c>
      <c r="M4265" t="s">
        <v>12120</v>
      </c>
      <c r="N4265">
        <v>1.0277777E-2</v>
      </c>
      <c r="O4265">
        <v>0</v>
      </c>
      <c r="P4265">
        <v>671</v>
      </c>
      <c r="Q4265">
        <v>7</v>
      </c>
      <c r="R4265">
        <v>97</v>
      </c>
      <c r="S4265">
        <v>5</v>
      </c>
      <c r="T4265">
        <v>35</v>
      </c>
      <c r="U4265">
        <v>1</v>
      </c>
      <c r="V4265">
        <v>0</v>
      </c>
      <c r="W4265">
        <v>0</v>
      </c>
      <c r="X4265">
        <v>0.7556893169781328</v>
      </c>
      <c r="Y4265">
        <v>0.76614328286333244</v>
      </c>
      <c r="Z4265">
        <v>0.59586688006609678</v>
      </c>
      <c r="AA4265">
        <v>8.2515346372781684E-2</v>
      </c>
      <c r="AB4265">
        <v>4.2642645471646125E-2</v>
      </c>
      <c r="AC4265">
        <v>0</v>
      </c>
      <c r="AD4265">
        <v>0</v>
      </c>
      <c r="AE4265">
        <v>2.2428574717519898</v>
      </c>
    </row>
    <row r="4266" spans="1:31" x14ac:dyDescent="0.25">
      <c r="A4266">
        <v>1904003</v>
      </c>
      <c r="B4266">
        <v>1</v>
      </c>
      <c r="C4266" t="s">
        <v>80</v>
      </c>
      <c r="D4266" t="s">
        <v>90</v>
      </c>
      <c r="E4266" t="s">
        <v>140</v>
      </c>
      <c r="F4266" t="s">
        <v>12121</v>
      </c>
      <c r="G4266" t="s">
        <v>342</v>
      </c>
      <c r="H4266" t="s">
        <v>134</v>
      </c>
      <c r="I4266" t="s">
        <v>135</v>
      </c>
      <c r="J4266" t="s">
        <v>136</v>
      </c>
      <c r="K4266" t="s">
        <v>137</v>
      </c>
      <c r="L4266" t="s">
        <v>12122</v>
      </c>
      <c r="M4266" t="s">
        <v>12123</v>
      </c>
      <c r="N4266">
        <v>6.2774999999999999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1.7421274495616972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1.7421274495616972</v>
      </c>
    </row>
    <row r="4267" spans="1:31" x14ac:dyDescent="0.25">
      <c r="A4267">
        <v>1904123</v>
      </c>
      <c r="B4267">
        <v>1</v>
      </c>
      <c r="C4267" t="s">
        <v>80</v>
      </c>
      <c r="D4267" t="s">
        <v>90</v>
      </c>
      <c r="E4267" t="s">
        <v>131</v>
      </c>
      <c r="F4267" t="s">
        <v>12124</v>
      </c>
      <c r="G4267" t="s">
        <v>133</v>
      </c>
      <c r="H4267" t="s">
        <v>134</v>
      </c>
      <c r="I4267" t="s">
        <v>135</v>
      </c>
      <c r="J4267" t="s">
        <v>136</v>
      </c>
      <c r="K4267" t="s">
        <v>137</v>
      </c>
      <c r="L4267" t="s">
        <v>12125</v>
      </c>
      <c r="M4267" t="s">
        <v>12126</v>
      </c>
      <c r="N4267">
        <v>1.706111111</v>
      </c>
      <c r="O4267">
        <v>0</v>
      </c>
      <c r="P4267">
        <v>195</v>
      </c>
      <c r="Q4267">
        <v>0</v>
      </c>
      <c r="R4267">
        <v>0</v>
      </c>
      <c r="S4267">
        <v>0</v>
      </c>
      <c r="T4267">
        <v>29</v>
      </c>
      <c r="U4267">
        <v>0</v>
      </c>
      <c r="V4267">
        <v>0</v>
      </c>
      <c r="W4267">
        <v>0</v>
      </c>
      <c r="X4267">
        <v>99.448908840130429</v>
      </c>
      <c r="Y4267">
        <v>0</v>
      </c>
      <c r="Z4267">
        <v>0</v>
      </c>
      <c r="AA4267">
        <v>0</v>
      </c>
      <c r="AB4267">
        <v>38.650804630277356</v>
      </c>
      <c r="AC4267">
        <v>0</v>
      </c>
      <c r="AD4267">
        <v>0</v>
      </c>
      <c r="AE4267">
        <v>138.09971347040778</v>
      </c>
    </row>
    <row r="4268" spans="1:31" x14ac:dyDescent="0.25">
      <c r="A4268">
        <v>1904103</v>
      </c>
      <c r="B4268">
        <v>1</v>
      </c>
      <c r="C4268" t="s">
        <v>80</v>
      </c>
      <c r="D4268" t="s">
        <v>82</v>
      </c>
      <c r="E4268" t="s">
        <v>160</v>
      </c>
      <c r="F4268" t="s">
        <v>435</v>
      </c>
      <c r="G4268" t="s">
        <v>133</v>
      </c>
      <c r="H4268" t="s">
        <v>134</v>
      </c>
      <c r="I4268" t="s">
        <v>135</v>
      </c>
      <c r="J4268" t="s">
        <v>136</v>
      </c>
      <c r="K4268" t="s">
        <v>137</v>
      </c>
      <c r="L4268" t="s">
        <v>12127</v>
      </c>
      <c r="M4268" t="s">
        <v>12128</v>
      </c>
      <c r="N4268">
        <v>0.79722222200000004</v>
      </c>
      <c r="O4268">
        <v>0</v>
      </c>
      <c r="P4268">
        <v>7</v>
      </c>
      <c r="Q4268">
        <v>0</v>
      </c>
      <c r="R4268">
        <v>0</v>
      </c>
      <c r="S4268">
        <v>0</v>
      </c>
      <c r="T4268">
        <v>23</v>
      </c>
      <c r="U4268">
        <v>0</v>
      </c>
      <c r="V4268">
        <v>0</v>
      </c>
      <c r="W4268">
        <v>0</v>
      </c>
      <c r="X4268">
        <v>5.8082420210304502</v>
      </c>
      <c r="Y4268">
        <v>0</v>
      </c>
      <c r="Z4268">
        <v>0</v>
      </c>
      <c r="AA4268">
        <v>0</v>
      </c>
      <c r="AB4268">
        <v>84.987415037608343</v>
      </c>
      <c r="AC4268">
        <v>0</v>
      </c>
      <c r="AD4268">
        <v>0</v>
      </c>
      <c r="AE4268">
        <v>90.795657058638795</v>
      </c>
    </row>
    <row r="4269" spans="1:31" x14ac:dyDescent="0.25">
      <c r="A4269">
        <v>1904080</v>
      </c>
      <c r="B4269">
        <v>1</v>
      </c>
      <c r="C4269" t="s">
        <v>80</v>
      </c>
      <c r="D4269" t="s">
        <v>97</v>
      </c>
      <c r="E4269" t="s">
        <v>140</v>
      </c>
      <c r="F4269" t="s">
        <v>12129</v>
      </c>
      <c r="G4269" t="s">
        <v>146</v>
      </c>
      <c r="H4269" t="s">
        <v>134</v>
      </c>
      <c r="I4269" t="s">
        <v>135</v>
      </c>
      <c r="J4269" t="s">
        <v>136</v>
      </c>
      <c r="K4269" t="s">
        <v>137</v>
      </c>
      <c r="L4269" t="s">
        <v>12130</v>
      </c>
      <c r="M4269" t="s">
        <v>12131</v>
      </c>
      <c r="N4269">
        <v>0.67055555499999997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0.54810356873759114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0.54810356873759114</v>
      </c>
    </row>
    <row r="4270" spans="1:31" x14ac:dyDescent="0.25">
      <c r="A4270">
        <v>1904023</v>
      </c>
      <c r="B4270">
        <v>1</v>
      </c>
      <c r="C4270" t="s">
        <v>80</v>
      </c>
      <c r="D4270" t="s">
        <v>82</v>
      </c>
      <c r="E4270" t="s">
        <v>140</v>
      </c>
      <c r="F4270" t="s">
        <v>12132</v>
      </c>
      <c r="G4270" t="s">
        <v>342</v>
      </c>
      <c r="H4270" t="s">
        <v>134</v>
      </c>
      <c r="I4270" t="s">
        <v>135</v>
      </c>
      <c r="J4270" t="s">
        <v>136</v>
      </c>
      <c r="K4270" t="s">
        <v>137</v>
      </c>
      <c r="L4270" t="s">
        <v>12133</v>
      </c>
      <c r="M4270" t="s">
        <v>12134</v>
      </c>
      <c r="N4270">
        <v>1.905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1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0.1681500423092</v>
      </c>
      <c r="AC4270">
        <v>0</v>
      </c>
      <c r="AD4270">
        <v>0</v>
      </c>
      <c r="AE4270">
        <v>0.1681500423092</v>
      </c>
    </row>
    <row r="4271" spans="1:31" x14ac:dyDescent="0.25">
      <c r="A4271">
        <v>1904309</v>
      </c>
      <c r="B4271">
        <v>1</v>
      </c>
      <c r="C4271" t="s">
        <v>81</v>
      </c>
      <c r="D4271" t="s">
        <v>113</v>
      </c>
      <c r="E4271" t="s">
        <v>190</v>
      </c>
      <c r="F4271" t="s">
        <v>12135</v>
      </c>
      <c r="G4271" t="s">
        <v>701</v>
      </c>
      <c r="H4271" t="s">
        <v>157</v>
      </c>
      <c r="I4271" t="s">
        <v>135</v>
      </c>
      <c r="J4271" t="s">
        <v>136</v>
      </c>
      <c r="K4271" t="s">
        <v>137</v>
      </c>
      <c r="L4271" t="s">
        <v>12136</v>
      </c>
      <c r="M4271" t="s">
        <v>12137</v>
      </c>
      <c r="N4271">
        <v>1.5108333329999999</v>
      </c>
      <c r="O4271">
        <v>0</v>
      </c>
      <c r="P4271">
        <v>0</v>
      </c>
      <c r="Q4271">
        <v>1</v>
      </c>
      <c r="R4271">
        <v>0</v>
      </c>
      <c r="S4271">
        <v>1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1.604784479582281</v>
      </c>
      <c r="Z4271">
        <v>0</v>
      </c>
      <c r="AA4271">
        <v>0.88416562477799032</v>
      </c>
      <c r="AB4271">
        <v>0</v>
      </c>
      <c r="AC4271">
        <v>0</v>
      </c>
      <c r="AD4271">
        <v>0</v>
      </c>
      <c r="AE4271">
        <v>2.4889501043602715</v>
      </c>
    </row>
    <row r="4272" spans="1:31" x14ac:dyDescent="0.25">
      <c r="A4272">
        <v>1904315</v>
      </c>
      <c r="B4272">
        <v>1</v>
      </c>
      <c r="C4272" t="s">
        <v>81</v>
      </c>
      <c r="D4272" t="s">
        <v>128</v>
      </c>
      <c r="E4272" t="s">
        <v>140</v>
      </c>
      <c r="F4272" t="s">
        <v>12138</v>
      </c>
      <c r="G4272" t="s">
        <v>217</v>
      </c>
      <c r="H4272" t="s">
        <v>134</v>
      </c>
      <c r="I4272" t="s">
        <v>135</v>
      </c>
      <c r="J4272" t="s">
        <v>136</v>
      </c>
      <c r="K4272" t="s">
        <v>137</v>
      </c>
      <c r="L4272" t="s">
        <v>12139</v>
      </c>
      <c r="M4272" t="s">
        <v>12140</v>
      </c>
      <c r="N4272">
        <v>6.193333333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1.4178205546117599</v>
      </c>
      <c r="AC4272">
        <v>0</v>
      </c>
      <c r="AD4272">
        <v>0</v>
      </c>
      <c r="AE4272">
        <v>1.4178205546117599</v>
      </c>
    </row>
    <row r="4273" spans="1:31" x14ac:dyDescent="0.25">
      <c r="A4273">
        <v>1904083</v>
      </c>
      <c r="B4273">
        <v>1</v>
      </c>
      <c r="C4273" t="s">
        <v>80</v>
      </c>
      <c r="D4273" t="s">
        <v>110</v>
      </c>
      <c r="E4273" t="s">
        <v>171</v>
      </c>
      <c r="F4273" t="s">
        <v>12141</v>
      </c>
      <c r="G4273" t="s">
        <v>156</v>
      </c>
      <c r="H4273" t="s">
        <v>157</v>
      </c>
      <c r="I4273" t="s">
        <v>135</v>
      </c>
      <c r="J4273" t="s">
        <v>136</v>
      </c>
      <c r="K4273" t="s">
        <v>137</v>
      </c>
      <c r="L4273" t="s">
        <v>12142</v>
      </c>
      <c r="M4273" t="s">
        <v>12143</v>
      </c>
      <c r="N4273">
        <v>0.86621194400000001</v>
      </c>
      <c r="O4273">
        <v>0</v>
      </c>
      <c r="P4273">
        <v>2383</v>
      </c>
      <c r="Q4273">
        <v>0</v>
      </c>
      <c r="R4273">
        <v>0</v>
      </c>
      <c r="S4273">
        <v>1</v>
      </c>
      <c r="T4273">
        <v>819</v>
      </c>
      <c r="U4273">
        <v>0</v>
      </c>
      <c r="V4273">
        <v>1</v>
      </c>
      <c r="W4273">
        <v>0</v>
      </c>
      <c r="X4273">
        <v>688.2669903922183</v>
      </c>
      <c r="Y4273">
        <v>0</v>
      </c>
      <c r="Z4273">
        <v>0</v>
      </c>
      <c r="AA4273">
        <v>126.56633518937832</v>
      </c>
      <c r="AB4273">
        <v>1001.0933776028839</v>
      </c>
      <c r="AC4273">
        <v>0</v>
      </c>
      <c r="AD4273">
        <v>5.6665817870023787</v>
      </c>
      <c r="AE4273">
        <v>1821.5932849714829</v>
      </c>
    </row>
    <row r="4274" spans="1:31" x14ac:dyDescent="0.25">
      <c r="A4274">
        <v>1904106</v>
      </c>
      <c r="B4274">
        <v>1</v>
      </c>
      <c r="C4274" t="s">
        <v>81</v>
      </c>
      <c r="D4274" t="s">
        <v>112</v>
      </c>
      <c r="E4274" t="s">
        <v>171</v>
      </c>
      <c r="F4274" t="s">
        <v>12144</v>
      </c>
      <c r="G4274" t="s">
        <v>156</v>
      </c>
      <c r="H4274" t="s">
        <v>157</v>
      </c>
      <c r="I4274" t="s">
        <v>135</v>
      </c>
      <c r="J4274" t="s">
        <v>136</v>
      </c>
      <c r="K4274" t="s">
        <v>137</v>
      </c>
      <c r="L4274" t="s">
        <v>12145</v>
      </c>
      <c r="M4274" t="s">
        <v>12146</v>
      </c>
      <c r="N4274">
        <v>0.95472222200000001</v>
      </c>
      <c r="O4274">
        <v>0</v>
      </c>
      <c r="P4274">
        <v>15107</v>
      </c>
      <c r="Q4274">
        <v>1</v>
      </c>
      <c r="R4274">
        <v>186</v>
      </c>
      <c r="S4274">
        <v>62</v>
      </c>
      <c r="T4274">
        <v>2090</v>
      </c>
      <c r="U4274">
        <v>9</v>
      </c>
      <c r="V4274">
        <v>14</v>
      </c>
      <c r="W4274">
        <v>0</v>
      </c>
      <c r="X4274">
        <v>3400.5180706199772</v>
      </c>
      <c r="Y4274">
        <v>0.57715958507593168</v>
      </c>
      <c r="Z4274">
        <v>136.19359606769626</v>
      </c>
      <c r="AA4274">
        <v>1242.7335958990195</v>
      </c>
      <c r="AB4274">
        <v>1833.1765065118386</v>
      </c>
      <c r="AC4274">
        <v>390.03317901022382</v>
      </c>
      <c r="AD4274">
        <v>286.17299226552939</v>
      </c>
      <c r="AE4274">
        <v>7289.405099959361</v>
      </c>
    </row>
    <row r="4275" spans="1:31" x14ac:dyDescent="0.25">
      <c r="A4275">
        <v>1904352</v>
      </c>
      <c r="B4275">
        <v>1</v>
      </c>
      <c r="C4275" t="s">
        <v>81</v>
      </c>
      <c r="D4275" t="s">
        <v>120</v>
      </c>
      <c r="E4275" t="s">
        <v>131</v>
      </c>
      <c r="F4275" t="s">
        <v>12147</v>
      </c>
      <c r="G4275" t="s">
        <v>133</v>
      </c>
      <c r="H4275" t="s">
        <v>134</v>
      </c>
      <c r="I4275" t="s">
        <v>135</v>
      </c>
      <c r="J4275" t="s">
        <v>136</v>
      </c>
      <c r="K4275" t="s">
        <v>137</v>
      </c>
      <c r="L4275" t="s">
        <v>12148</v>
      </c>
      <c r="M4275" t="s">
        <v>12149</v>
      </c>
      <c r="N4275">
        <v>0.93694444399999999</v>
      </c>
      <c r="O4275">
        <v>0</v>
      </c>
      <c r="P4275">
        <v>35</v>
      </c>
      <c r="Q4275">
        <v>0</v>
      </c>
      <c r="R4275">
        <v>0</v>
      </c>
      <c r="S4275">
        <v>0</v>
      </c>
      <c r="T4275">
        <v>2</v>
      </c>
      <c r="U4275">
        <v>0</v>
      </c>
      <c r="V4275">
        <v>0</v>
      </c>
      <c r="W4275">
        <v>0</v>
      </c>
      <c r="X4275">
        <v>10.078582568984389</v>
      </c>
      <c r="Y4275">
        <v>0</v>
      </c>
      <c r="Z4275">
        <v>0</v>
      </c>
      <c r="AA4275">
        <v>0</v>
      </c>
      <c r="AB4275">
        <v>0.95093590454648047</v>
      </c>
      <c r="AC4275">
        <v>0</v>
      </c>
      <c r="AD4275">
        <v>0</v>
      </c>
      <c r="AE4275">
        <v>11.029518473530869</v>
      </c>
    </row>
    <row r="4276" spans="1:31" x14ac:dyDescent="0.25">
      <c r="A4276">
        <v>1904275</v>
      </c>
      <c r="B4276">
        <v>1</v>
      </c>
      <c r="C4276" t="s">
        <v>80</v>
      </c>
      <c r="D4276" t="s">
        <v>82</v>
      </c>
      <c r="E4276" t="s">
        <v>140</v>
      </c>
      <c r="F4276" t="s">
        <v>12150</v>
      </c>
      <c r="G4276" t="s">
        <v>217</v>
      </c>
      <c r="H4276" t="s">
        <v>134</v>
      </c>
      <c r="I4276" t="s">
        <v>135</v>
      </c>
      <c r="J4276" t="s">
        <v>136</v>
      </c>
      <c r="K4276" t="s">
        <v>137</v>
      </c>
      <c r="L4276" t="s">
        <v>12151</v>
      </c>
      <c r="M4276" t="s">
        <v>12152</v>
      </c>
      <c r="N4276">
        <v>1.525555555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0.72991037496580558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0.72991037496580558</v>
      </c>
    </row>
    <row r="4277" spans="1:31" x14ac:dyDescent="0.25">
      <c r="A4277">
        <v>1904129</v>
      </c>
      <c r="B4277">
        <v>1</v>
      </c>
      <c r="C4277" t="s">
        <v>80</v>
      </c>
      <c r="D4277" t="s">
        <v>96</v>
      </c>
      <c r="E4277" t="s">
        <v>140</v>
      </c>
      <c r="F4277" t="s">
        <v>12153</v>
      </c>
      <c r="G4277" t="s">
        <v>217</v>
      </c>
      <c r="H4277" t="s">
        <v>134</v>
      </c>
      <c r="I4277" t="s">
        <v>135</v>
      </c>
      <c r="J4277" t="s">
        <v>136</v>
      </c>
      <c r="K4277" t="s">
        <v>137</v>
      </c>
      <c r="L4277" t="s">
        <v>12154</v>
      </c>
      <c r="M4277" t="s">
        <v>12155</v>
      </c>
      <c r="N4277">
        <v>7.0613888879999998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9.9851390024407502E-2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9.9851390024407502E-2</v>
      </c>
    </row>
    <row r="4278" spans="1:31" x14ac:dyDescent="0.25">
      <c r="A4278">
        <v>1903997</v>
      </c>
      <c r="B4278">
        <v>1</v>
      </c>
      <c r="C4278" t="s">
        <v>80</v>
      </c>
      <c r="D4278" t="s">
        <v>96</v>
      </c>
      <c r="E4278" t="s">
        <v>131</v>
      </c>
      <c r="F4278" t="s">
        <v>12156</v>
      </c>
      <c r="G4278" t="s">
        <v>133</v>
      </c>
      <c r="H4278" t="s">
        <v>134</v>
      </c>
      <c r="I4278" t="s">
        <v>135</v>
      </c>
      <c r="J4278" t="s">
        <v>136</v>
      </c>
      <c r="K4278" t="s">
        <v>137</v>
      </c>
      <c r="L4278" t="s">
        <v>12157</v>
      </c>
      <c r="M4278" t="s">
        <v>12158</v>
      </c>
      <c r="N4278">
        <v>1.5766666659999999</v>
      </c>
      <c r="O4278">
        <v>0</v>
      </c>
      <c r="P4278">
        <v>35</v>
      </c>
      <c r="Q4278">
        <v>0</v>
      </c>
      <c r="R4278">
        <v>0</v>
      </c>
      <c r="S4278">
        <v>0</v>
      </c>
      <c r="T4278">
        <v>2</v>
      </c>
      <c r="U4278">
        <v>0</v>
      </c>
      <c r="V4278">
        <v>0</v>
      </c>
      <c r="W4278">
        <v>0</v>
      </c>
      <c r="X4278">
        <v>18.964187280234661</v>
      </c>
      <c r="Y4278">
        <v>0</v>
      </c>
      <c r="Z4278">
        <v>0</v>
      </c>
      <c r="AA4278">
        <v>0</v>
      </c>
      <c r="AB4278">
        <v>1.1162358153637166</v>
      </c>
      <c r="AC4278">
        <v>0</v>
      </c>
      <c r="AD4278">
        <v>0</v>
      </c>
      <c r="AE4278">
        <v>20.080423095598377</v>
      </c>
    </row>
    <row r="4279" spans="1:31" x14ac:dyDescent="0.25">
      <c r="A4279">
        <v>1903937</v>
      </c>
      <c r="B4279">
        <v>1</v>
      </c>
      <c r="C4279" t="s">
        <v>81</v>
      </c>
      <c r="D4279" t="s">
        <v>128</v>
      </c>
      <c r="E4279" t="s">
        <v>131</v>
      </c>
      <c r="F4279" t="s">
        <v>4676</v>
      </c>
      <c r="G4279" t="s">
        <v>1162</v>
      </c>
      <c r="H4279" t="s">
        <v>134</v>
      </c>
      <c r="I4279" t="s">
        <v>135</v>
      </c>
      <c r="J4279" t="s">
        <v>136</v>
      </c>
      <c r="K4279" t="s">
        <v>137</v>
      </c>
      <c r="L4279" t="s">
        <v>11459</v>
      </c>
      <c r="M4279" t="s">
        <v>12159</v>
      </c>
      <c r="N4279">
        <v>3.4961111109999998</v>
      </c>
      <c r="O4279">
        <v>0</v>
      </c>
      <c r="P4279">
        <v>242</v>
      </c>
      <c r="Q4279">
        <v>0</v>
      </c>
      <c r="R4279">
        <v>0</v>
      </c>
      <c r="S4279">
        <v>0</v>
      </c>
      <c r="T4279">
        <v>35</v>
      </c>
      <c r="U4279">
        <v>0</v>
      </c>
      <c r="V4279">
        <v>0</v>
      </c>
      <c r="W4279">
        <v>0</v>
      </c>
      <c r="X4279">
        <v>193.76666646159563</v>
      </c>
      <c r="Y4279">
        <v>0</v>
      </c>
      <c r="Z4279">
        <v>0</v>
      </c>
      <c r="AA4279">
        <v>0</v>
      </c>
      <c r="AB4279">
        <v>63.2130532026829</v>
      </c>
      <c r="AC4279">
        <v>0</v>
      </c>
      <c r="AD4279">
        <v>0</v>
      </c>
      <c r="AE4279">
        <v>256.97971966427855</v>
      </c>
    </row>
    <row r="4280" spans="1:31" x14ac:dyDescent="0.25">
      <c r="A4280">
        <v>1904143</v>
      </c>
      <c r="B4280">
        <v>1</v>
      </c>
      <c r="C4280" t="s">
        <v>80</v>
      </c>
      <c r="D4280" t="s">
        <v>85</v>
      </c>
      <c r="E4280" t="s">
        <v>131</v>
      </c>
      <c r="F4280" t="s">
        <v>11439</v>
      </c>
      <c r="G4280" t="s">
        <v>362</v>
      </c>
      <c r="H4280" t="s">
        <v>134</v>
      </c>
      <c r="I4280" t="s">
        <v>135</v>
      </c>
      <c r="J4280" t="s">
        <v>3</v>
      </c>
      <c r="K4280" t="s">
        <v>137</v>
      </c>
      <c r="L4280" t="s">
        <v>12160</v>
      </c>
      <c r="M4280" t="s">
        <v>12161</v>
      </c>
      <c r="N4280">
        <v>2.8711111109999998</v>
      </c>
      <c r="O4280">
        <v>0</v>
      </c>
      <c r="P4280">
        <v>180</v>
      </c>
      <c r="Q4280">
        <v>0</v>
      </c>
      <c r="R4280">
        <v>1</v>
      </c>
      <c r="S4280">
        <v>0</v>
      </c>
      <c r="T4280">
        <v>17</v>
      </c>
      <c r="U4280">
        <v>0</v>
      </c>
      <c r="V4280">
        <v>0</v>
      </c>
      <c r="W4280">
        <v>0</v>
      </c>
      <c r="X4280">
        <v>189.27913443025531</v>
      </c>
      <c r="Y4280">
        <v>0</v>
      </c>
      <c r="Z4280">
        <v>0</v>
      </c>
      <c r="AA4280">
        <v>0</v>
      </c>
      <c r="AB4280">
        <v>96.013527112494046</v>
      </c>
      <c r="AC4280">
        <v>0</v>
      </c>
      <c r="AD4280">
        <v>0</v>
      </c>
      <c r="AE4280">
        <v>285.29266154274933</v>
      </c>
    </row>
    <row r="4281" spans="1:31" x14ac:dyDescent="0.25">
      <c r="A4281">
        <v>1904292</v>
      </c>
      <c r="B4281">
        <v>1</v>
      </c>
      <c r="C4281" t="s">
        <v>80</v>
      </c>
      <c r="D4281" t="s">
        <v>84</v>
      </c>
      <c r="E4281" t="s">
        <v>140</v>
      </c>
      <c r="F4281" t="s">
        <v>12162</v>
      </c>
      <c r="G4281" t="s">
        <v>146</v>
      </c>
      <c r="H4281" t="s">
        <v>134</v>
      </c>
      <c r="I4281" t="s">
        <v>135</v>
      </c>
      <c r="J4281" t="s">
        <v>136</v>
      </c>
      <c r="K4281" t="s">
        <v>137</v>
      </c>
      <c r="L4281" t="s">
        <v>12163</v>
      </c>
      <c r="M4281" t="s">
        <v>12164</v>
      </c>
      <c r="N4281">
        <v>16.487222222</v>
      </c>
      <c r="O4281">
        <v>0</v>
      </c>
      <c r="P4281">
        <v>11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41.554066241692183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41.554066241692183</v>
      </c>
    </row>
    <row r="4282" spans="1:31" x14ac:dyDescent="0.25">
      <c r="A4282">
        <v>1903814</v>
      </c>
      <c r="B4282">
        <v>1</v>
      </c>
      <c r="C4282" t="s">
        <v>81</v>
      </c>
      <c r="D4282" t="s">
        <v>114</v>
      </c>
      <c r="E4282" t="s">
        <v>190</v>
      </c>
      <c r="F4282" t="s">
        <v>12165</v>
      </c>
      <c r="G4282" t="s">
        <v>156</v>
      </c>
      <c r="H4282" t="s">
        <v>157</v>
      </c>
      <c r="I4282" t="s">
        <v>222</v>
      </c>
      <c r="J4282" t="s">
        <v>136</v>
      </c>
      <c r="K4282" t="s">
        <v>137</v>
      </c>
      <c r="L4282" t="s">
        <v>12166</v>
      </c>
      <c r="M4282" t="s">
        <v>12167</v>
      </c>
      <c r="N4282">
        <v>1.5833333000000002E-2</v>
      </c>
      <c r="O4282">
        <v>0</v>
      </c>
      <c r="P4282">
        <v>462</v>
      </c>
      <c r="Q4282">
        <v>1</v>
      </c>
      <c r="R4282">
        <v>10</v>
      </c>
      <c r="S4282">
        <v>1</v>
      </c>
      <c r="T4282">
        <v>44</v>
      </c>
      <c r="U4282">
        <v>0</v>
      </c>
      <c r="V4282">
        <v>0</v>
      </c>
      <c r="W4282">
        <v>0</v>
      </c>
      <c r="X4282">
        <v>0.64619742649334577</v>
      </c>
      <c r="Y4282">
        <v>6.7915707502008331E-3</v>
      </c>
      <c r="Z4282">
        <v>6.5076753501450008E-2</v>
      </c>
      <c r="AA4282">
        <v>6.1523443900186679E-2</v>
      </c>
      <c r="AB4282">
        <v>0.13002011316738507</v>
      </c>
      <c r="AC4282">
        <v>0</v>
      </c>
      <c r="AD4282">
        <v>0</v>
      </c>
      <c r="AE4282">
        <v>0.90960930781256844</v>
      </c>
    </row>
    <row r="4283" spans="1:31" x14ac:dyDescent="0.25">
      <c r="A4283">
        <v>1903977</v>
      </c>
      <c r="B4283">
        <v>1</v>
      </c>
      <c r="C4283" t="s">
        <v>80</v>
      </c>
      <c r="D4283" t="s">
        <v>103</v>
      </c>
      <c r="E4283" t="s">
        <v>154</v>
      </c>
      <c r="F4283" t="s">
        <v>12168</v>
      </c>
      <c r="G4283" t="s">
        <v>701</v>
      </c>
      <c r="H4283" t="s">
        <v>157</v>
      </c>
      <c r="I4283" t="s">
        <v>135</v>
      </c>
      <c r="J4283" t="s">
        <v>136</v>
      </c>
      <c r="K4283" t="s">
        <v>137</v>
      </c>
      <c r="L4283" t="s">
        <v>12169</v>
      </c>
      <c r="M4283" t="s">
        <v>12170</v>
      </c>
      <c r="N4283">
        <v>3.7513888880000001</v>
      </c>
      <c r="O4283">
        <v>0</v>
      </c>
      <c r="P4283">
        <v>2</v>
      </c>
      <c r="Q4283">
        <v>9</v>
      </c>
      <c r="R4283">
        <v>49</v>
      </c>
      <c r="S4283">
        <v>7</v>
      </c>
      <c r="T4283">
        <v>6</v>
      </c>
      <c r="U4283">
        <v>0</v>
      </c>
      <c r="V4283">
        <v>0</v>
      </c>
      <c r="W4283">
        <v>0</v>
      </c>
      <c r="X4283">
        <v>3.0888654074456032</v>
      </c>
      <c r="Y4283">
        <v>309.45350230916881</v>
      </c>
      <c r="Z4283">
        <v>904.70791930939686</v>
      </c>
      <c r="AA4283">
        <v>97.595035808944544</v>
      </c>
      <c r="AB4283">
        <v>160.37754085838523</v>
      </c>
      <c r="AC4283">
        <v>0</v>
      </c>
      <c r="AD4283">
        <v>0</v>
      </c>
      <c r="AE4283">
        <v>1475.222863693341</v>
      </c>
    </row>
    <row r="4284" spans="1:31" x14ac:dyDescent="0.25">
      <c r="A4284">
        <v>1903983</v>
      </c>
      <c r="B4284">
        <v>1</v>
      </c>
      <c r="C4284" t="s">
        <v>80</v>
      </c>
      <c r="D4284" t="s">
        <v>85</v>
      </c>
      <c r="E4284" t="s">
        <v>140</v>
      </c>
      <c r="F4284" t="s">
        <v>12171</v>
      </c>
      <c r="G4284" t="s">
        <v>146</v>
      </c>
      <c r="H4284" t="s">
        <v>134</v>
      </c>
      <c r="I4284" t="s">
        <v>135</v>
      </c>
      <c r="J4284" t="s">
        <v>136</v>
      </c>
      <c r="K4284" t="s">
        <v>137</v>
      </c>
      <c r="L4284" t="s">
        <v>12172</v>
      </c>
      <c r="M4284" t="s">
        <v>12173</v>
      </c>
      <c r="N4284">
        <v>8.4030555549999999</v>
      </c>
      <c r="O4284">
        <v>0</v>
      </c>
      <c r="P4284">
        <v>14</v>
      </c>
      <c r="Q4284">
        <v>0</v>
      </c>
      <c r="R4284">
        <v>0</v>
      </c>
      <c r="S4284">
        <v>0</v>
      </c>
      <c r="T4284">
        <v>3</v>
      </c>
      <c r="U4284">
        <v>0</v>
      </c>
      <c r="V4284">
        <v>0</v>
      </c>
      <c r="W4284">
        <v>0</v>
      </c>
      <c r="X4284">
        <v>54.002330797886671</v>
      </c>
      <c r="Y4284">
        <v>0</v>
      </c>
      <c r="Z4284">
        <v>0</v>
      </c>
      <c r="AA4284">
        <v>0</v>
      </c>
      <c r="AB4284">
        <v>19.858513808929253</v>
      </c>
      <c r="AC4284">
        <v>0</v>
      </c>
      <c r="AD4284">
        <v>0</v>
      </c>
      <c r="AE4284">
        <v>73.860844606815931</v>
      </c>
    </row>
    <row r="4285" spans="1:31" x14ac:dyDescent="0.25">
      <c r="A4285">
        <v>1904149</v>
      </c>
      <c r="B4285">
        <v>1</v>
      </c>
      <c r="C4285" t="s">
        <v>80</v>
      </c>
      <c r="D4285" t="s">
        <v>96</v>
      </c>
      <c r="E4285" t="s">
        <v>140</v>
      </c>
      <c r="F4285" t="s">
        <v>12174</v>
      </c>
      <c r="G4285" t="s">
        <v>146</v>
      </c>
      <c r="H4285" t="s">
        <v>134</v>
      </c>
      <c r="I4285" t="s">
        <v>135</v>
      </c>
      <c r="J4285" t="s">
        <v>136</v>
      </c>
      <c r="K4285" t="s">
        <v>137</v>
      </c>
      <c r="L4285" t="s">
        <v>12175</v>
      </c>
      <c r="M4285" t="s">
        <v>12176</v>
      </c>
      <c r="N4285">
        <v>6.14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8.4110346367255555E-3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8.4110346367255555E-3</v>
      </c>
    </row>
    <row r="4286" spans="1:31" x14ac:dyDescent="0.25">
      <c r="A4286">
        <v>1903834</v>
      </c>
      <c r="B4286">
        <v>1</v>
      </c>
      <c r="C4286" t="s">
        <v>81</v>
      </c>
      <c r="D4286" t="s">
        <v>128</v>
      </c>
      <c r="E4286" t="s">
        <v>190</v>
      </c>
      <c r="F4286" t="s">
        <v>12177</v>
      </c>
      <c r="G4286" t="s">
        <v>263</v>
      </c>
      <c r="H4286" t="s">
        <v>157</v>
      </c>
      <c r="I4286" t="s">
        <v>135</v>
      </c>
      <c r="J4286" t="s">
        <v>136</v>
      </c>
      <c r="K4286" t="s">
        <v>203</v>
      </c>
      <c r="L4286" t="s">
        <v>12178</v>
      </c>
      <c r="M4286" t="s">
        <v>12179</v>
      </c>
      <c r="N4286">
        <v>2.6236111110000002</v>
      </c>
      <c r="O4286">
        <v>4</v>
      </c>
      <c r="P4286">
        <v>8421</v>
      </c>
      <c r="Q4286">
        <v>13</v>
      </c>
      <c r="R4286">
        <v>136</v>
      </c>
      <c r="S4286">
        <v>20</v>
      </c>
      <c r="T4286">
        <v>702</v>
      </c>
      <c r="U4286">
        <v>6</v>
      </c>
      <c r="V4286">
        <v>1</v>
      </c>
      <c r="W4286">
        <v>6.660718805274386</v>
      </c>
      <c r="X4286">
        <v>3775.0541645053772</v>
      </c>
      <c r="Y4286">
        <v>48.882590780018162</v>
      </c>
      <c r="Z4286">
        <v>271.15673369110158</v>
      </c>
      <c r="AA4286">
        <v>1591.232327493859</v>
      </c>
      <c r="AB4286">
        <v>1078.6467757141775</v>
      </c>
      <c r="AC4286">
        <v>7189.0016351986505</v>
      </c>
      <c r="AD4286">
        <v>24.604426373186254</v>
      </c>
      <c r="AE4286">
        <v>13985.239372561644</v>
      </c>
    </row>
    <row r="4287" spans="1:31" x14ac:dyDescent="0.25">
      <c r="A4287">
        <v>1903957</v>
      </c>
      <c r="B4287">
        <v>1</v>
      </c>
      <c r="C4287" t="s">
        <v>80</v>
      </c>
      <c r="D4287" t="s">
        <v>87</v>
      </c>
      <c r="E4287" t="s">
        <v>131</v>
      </c>
      <c r="F4287" t="s">
        <v>12180</v>
      </c>
      <c r="G4287" t="s">
        <v>202</v>
      </c>
      <c r="H4287" t="s">
        <v>134</v>
      </c>
      <c r="I4287" t="s">
        <v>135</v>
      </c>
      <c r="J4287" t="s">
        <v>136</v>
      </c>
      <c r="K4287" t="s">
        <v>203</v>
      </c>
      <c r="L4287" t="s">
        <v>12181</v>
      </c>
      <c r="M4287" t="s">
        <v>12182</v>
      </c>
      <c r="N4287">
        <v>2.687777777</v>
      </c>
      <c r="O4287">
        <v>0</v>
      </c>
      <c r="P4287">
        <v>124</v>
      </c>
      <c r="Q4287">
        <v>0</v>
      </c>
      <c r="R4287">
        <v>0</v>
      </c>
      <c r="S4287">
        <v>0</v>
      </c>
      <c r="T4287">
        <v>8</v>
      </c>
      <c r="U4287">
        <v>0</v>
      </c>
      <c r="V4287">
        <v>0</v>
      </c>
      <c r="W4287">
        <v>0</v>
      </c>
      <c r="X4287">
        <v>86.809550872004777</v>
      </c>
      <c r="Y4287">
        <v>0</v>
      </c>
      <c r="Z4287">
        <v>0</v>
      </c>
      <c r="AA4287">
        <v>0</v>
      </c>
      <c r="AB4287">
        <v>4.9139854502024223</v>
      </c>
      <c r="AC4287">
        <v>0</v>
      </c>
      <c r="AD4287">
        <v>0</v>
      </c>
      <c r="AE4287">
        <v>91.723536322207195</v>
      </c>
    </row>
    <row r="4288" spans="1:31" x14ac:dyDescent="0.25">
      <c r="A4288">
        <v>1904212</v>
      </c>
      <c r="B4288">
        <v>1</v>
      </c>
      <c r="C4288" t="s">
        <v>80</v>
      </c>
      <c r="D4288" t="s">
        <v>96</v>
      </c>
      <c r="E4288" t="s">
        <v>140</v>
      </c>
      <c r="F4288" t="s">
        <v>12183</v>
      </c>
      <c r="G4288" t="s">
        <v>362</v>
      </c>
      <c r="H4288" t="s">
        <v>134</v>
      </c>
      <c r="I4288" t="s">
        <v>135</v>
      </c>
      <c r="J4288" t="s">
        <v>136</v>
      </c>
      <c r="K4288" t="s">
        <v>137</v>
      </c>
      <c r="L4288" t="s">
        <v>12184</v>
      </c>
      <c r="M4288" t="s">
        <v>12185</v>
      </c>
      <c r="N4288">
        <v>5.2472222220000004</v>
      </c>
      <c r="O4288">
        <v>0</v>
      </c>
      <c r="P4288">
        <v>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26.864691103627443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26.864691103627443</v>
      </c>
    </row>
    <row r="4289" spans="1:31" x14ac:dyDescent="0.25">
      <c r="A4289">
        <v>1903877</v>
      </c>
      <c r="B4289">
        <v>1</v>
      </c>
      <c r="C4289" t="s">
        <v>80</v>
      </c>
      <c r="D4289" t="s">
        <v>106</v>
      </c>
      <c r="E4289" t="s">
        <v>154</v>
      </c>
      <c r="F4289" t="s">
        <v>12186</v>
      </c>
      <c r="G4289" t="s">
        <v>156</v>
      </c>
      <c r="H4289" t="s">
        <v>157</v>
      </c>
      <c r="I4289" t="s">
        <v>135</v>
      </c>
      <c r="J4289" t="s">
        <v>136</v>
      </c>
      <c r="K4289" t="s">
        <v>137</v>
      </c>
      <c r="L4289" t="s">
        <v>12187</v>
      </c>
      <c r="M4289" t="s">
        <v>12188</v>
      </c>
      <c r="N4289">
        <v>6.1111111000000003E-2</v>
      </c>
      <c r="O4289">
        <v>1</v>
      </c>
      <c r="P4289">
        <v>0</v>
      </c>
      <c r="Q4289">
        <v>20</v>
      </c>
      <c r="R4289">
        <v>219</v>
      </c>
      <c r="S4289">
        <v>5</v>
      </c>
      <c r="T4289">
        <v>44</v>
      </c>
      <c r="U4289">
        <v>0</v>
      </c>
      <c r="V4289">
        <v>0</v>
      </c>
      <c r="W4289">
        <v>6.2713507804800006E-2</v>
      </c>
      <c r="X4289">
        <v>0</v>
      </c>
      <c r="Y4289">
        <v>12.148785867085309</v>
      </c>
      <c r="Z4289">
        <v>57.254744619876099</v>
      </c>
      <c r="AA4289">
        <v>3.9468905926542788</v>
      </c>
      <c r="AB4289">
        <v>11.233898039953592</v>
      </c>
      <c r="AC4289">
        <v>0</v>
      </c>
      <c r="AD4289">
        <v>0</v>
      </c>
      <c r="AE4289">
        <v>84.647032627374074</v>
      </c>
    </row>
    <row r="4290" spans="1:31" x14ac:dyDescent="0.25">
      <c r="A4290">
        <v>1904421</v>
      </c>
      <c r="B4290">
        <v>1</v>
      </c>
      <c r="C4290" t="s">
        <v>80</v>
      </c>
      <c r="D4290" t="s">
        <v>110</v>
      </c>
      <c r="E4290" t="s">
        <v>160</v>
      </c>
      <c r="F4290" t="s">
        <v>12189</v>
      </c>
      <c r="G4290" t="s">
        <v>133</v>
      </c>
      <c r="H4290" t="s">
        <v>134</v>
      </c>
      <c r="I4290" t="s">
        <v>135</v>
      </c>
      <c r="J4290" t="s">
        <v>136</v>
      </c>
      <c r="K4290" t="s">
        <v>137</v>
      </c>
      <c r="L4290" t="s">
        <v>12190</v>
      </c>
      <c r="M4290" t="s">
        <v>12191</v>
      </c>
      <c r="N4290">
        <v>0.78305555500000001</v>
      </c>
      <c r="O4290">
        <v>0</v>
      </c>
      <c r="P4290">
        <v>156</v>
      </c>
      <c r="Q4290">
        <v>0</v>
      </c>
      <c r="R4290">
        <v>0</v>
      </c>
      <c r="S4290">
        <v>0</v>
      </c>
      <c r="T4290">
        <v>4</v>
      </c>
      <c r="U4290">
        <v>0</v>
      </c>
      <c r="V4290">
        <v>0</v>
      </c>
      <c r="W4290">
        <v>0</v>
      </c>
      <c r="X4290">
        <v>38.131059086071531</v>
      </c>
      <c r="Y4290">
        <v>0</v>
      </c>
      <c r="Z4290">
        <v>0</v>
      </c>
      <c r="AA4290">
        <v>0</v>
      </c>
      <c r="AB4290">
        <v>0.49249946053345522</v>
      </c>
      <c r="AC4290">
        <v>0</v>
      </c>
      <c r="AD4290">
        <v>0</v>
      </c>
      <c r="AE4290">
        <v>38.623558546604983</v>
      </c>
    </row>
    <row r="4291" spans="1:31" x14ac:dyDescent="0.25">
      <c r="A4291">
        <v>1904422</v>
      </c>
      <c r="B4291">
        <v>1</v>
      </c>
      <c r="C4291" t="s">
        <v>80</v>
      </c>
      <c r="D4291" t="s">
        <v>97</v>
      </c>
      <c r="E4291" t="s">
        <v>131</v>
      </c>
      <c r="F4291" t="s">
        <v>3900</v>
      </c>
      <c r="G4291" t="s">
        <v>133</v>
      </c>
      <c r="H4291" t="s">
        <v>134</v>
      </c>
      <c r="I4291" t="s">
        <v>135</v>
      </c>
      <c r="J4291" t="s">
        <v>136</v>
      </c>
      <c r="K4291" t="s">
        <v>137</v>
      </c>
      <c r="L4291" t="s">
        <v>12192</v>
      </c>
      <c r="M4291" t="s">
        <v>12193</v>
      </c>
      <c r="N4291">
        <v>0.97666666599999996</v>
      </c>
      <c r="O4291">
        <v>0</v>
      </c>
      <c r="P4291">
        <v>138</v>
      </c>
      <c r="Q4291">
        <v>0</v>
      </c>
      <c r="R4291">
        <v>0</v>
      </c>
      <c r="S4291">
        <v>0</v>
      </c>
      <c r="T4291">
        <v>8</v>
      </c>
      <c r="U4291">
        <v>0</v>
      </c>
      <c r="V4291">
        <v>0</v>
      </c>
      <c r="W4291">
        <v>0</v>
      </c>
      <c r="X4291">
        <v>42.440343604969136</v>
      </c>
      <c r="Y4291">
        <v>0</v>
      </c>
      <c r="Z4291">
        <v>0</v>
      </c>
      <c r="AA4291">
        <v>0</v>
      </c>
      <c r="AB4291">
        <v>7.2333151423861421</v>
      </c>
      <c r="AC4291">
        <v>0</v>
      </c>
      <c r="AD4291">
        <v>0</v>
      </c>
      <c r="AE4291">
        <v>49.673658747355276</v>
      </c>
    </row>
    <row r="4292" spans="1:31" x14ac:dyDescent="0.25">
      <c r="A4292">
        <v>1904428</v>
      </c>
      <c r="B4292">
        <v>1</v>
      </c>
      <c r="C4292" t="s">
        <v>80</v>
      </c>
      <c r="D4292" t="s">
        <v>83</v>
      </c>
      <c r="E4292" t="s">
        <v>171</v>
      </c>
      <c r="F4292" t="s">
        <v>3782</v>
      </c>
      <c r="G4292" t="s">
        <v>156</v>
      </c>
      <c r="H4292" t="s">
        <v>157</v>
      </c>
      <c r="I4292" t="s">
        <v>135</v>
      </c>
      <c r="J4292" t="s">
        <v>136</v>
      </c>
      <c r="K4292" t="s">
        <v>137</v>
      </c>
      <c r="L4292" t="s">
        <v>12194</v>
      </c>
      <c r="M4292" t="s">
        <v>12195</v>
      </c>
      <c r="N4292">
        <v>1.2625</v>
      </c>
      <c r="O4292">
        <v>0</v>
      </c>
      <c r="P4292">
        <v>4371</v>
      </c>
      <c r="Q4292">
        <v>0</v>
      </c>
      <c r="R4292">
        <v>1</v>
      </c>
      <c r="S4292">
        <v>0</v>
      </c>
      <c r="T4292">
        <v>250</v>
      </c>
      <c r="U4292">
        <v>0</v>
      </c>
      <c r="V4292">
        <v>4</v>
      </c>
      <c r="W4292">
        <v>0</v>
      </c>
      <c r="X4292">
        <v>1362.4256898179433</v>
      </c>
      <c r="Y4292">
        <v>0</v>
      </c>
      <c r="Z4292">
        <v>0.79093853596567321</v>
      </c>
      <c r="AA4292">
        <v>0</v>
      </c>
      <c r="AB4292">
        <v>209.6364643564084</v>
      </c>
      <c r="AC4292">
        <v>0</v>
      </c>
      <c r="AD4292">
        <v>56.907225104319672</v>
      </c>
      <c r="AE4292">
        <v>1629.7603178146371</v>
      </c>
    </row>
    <row r="4293" spans="1:31" x14ac:dyDescent="0.25">
      <c r="A4293">
        <v>1904431</v>
      </c>
      <c r="B4293">
        <v>1</v>
      </c>
      <c r="C4293" t="s">
        <v>80</v>
      </c>
      <c r="D4293" t="s">
        <v>93</v>
      </c>
      <c r="E4293" t="s">
        <v>154</v>
      </c>
      <c r="F4293" t="s">
        <v>1694</v>
      </c>
      <c r="G4293" t="s">
        <v>156</v>
      </c>
      <c r="H4293" t="s">
        <v>157</v>
      </c>
      <c r="I4293" t="s">
        <v>135</v>
      </c>
      <c r="J4293" t="s">
        <v>136</v>
      </c>
      <c r="K4293" t="s">
        <v>137</v>
      </c>
      <c r="L4293" t="s">
        <v>12196</v>
      </c>
      <c r="M4293" t="s">
        <v>11804</v>
      </c>
      <c r="N4293">
        <v>0.91555555499999997</v>
      </c>
      <c r="O4293">
        <v>0</v>
      </c>
      <c r="P4293">
        <v>8</v>
      </c>
      <c r="Q4293">
        <v>29</v>
      </c>
      <c r="R4293">
        <v>64</v>
      </c>
      <c r="S4293">
        <v>6</v>
      </c>
      <c r="T4293">
        <v>9</v>
      </c>
      <c r="U4293">
        <v>0</v>
      </c>
      <c r="V4293">
        <v>0</v>
      </c>
      <c r="W4293">
        <v>0</v>
      </c>
      <c r="X4293">
        <v>2.5315372885428005</v>
      </c>
      <c r="Y4293">
        <v>104.36706023694171</v>
      </c>
      <c r="Z4293">
        <v>188.95299690178271</v>
      </c>
      <c r="AA4293">
        <v>163.27350350621924</v>
      </c>
      <c r="AB4293">
        <v>19.695072728333336</v>
      </c>
      <c r="AC4293">
        <v>0</v>
      </c>
      <c r="AD4293">
        <v>0</v>
      </c>
      <c r="AE4293">
        <v>478.82017066181982</v>
      </c>
    </row>
    <row r="4294" spans="1:31" x14ac:dyDescent="0.25">
      <c r="A4294">
        <v>1904434</v>
      </c>
      <c r="B4294">
        <v>1</v>
      </c>
      <c r="C4294" t="s">
        <v>81</v>
      </c>
      <c r="D4294" t="s">
        <v>122</v>
      </c>
      <c r="E4294" t="s">
        <v>154</v>
      </c>
      <c r="F4294" t="s">
        <v>12197</v>
      </c>
      <c r="G4294" t="s">
        <v>156</v>
      </c>
      <c r="H4294" t="s">
        <v>157</v>
      </c>
      <c r="I4294" t="s">
        <v>135</v>
      </c>
      <c r="J4294" t="s">
        <v>136</v>
      </c>
      <c r="K4294" t="s">
        <v>137</v>
      </c>
      <c r="L4294" t="s">
        <v>12198</v>
      </c>
      <c r="M4294" t="s">
        <v>12199</v>
      </c>
      <c r="N4294">
        <v>0.34805555500000002</v>
      </c>
      <c r="O4294">
        <v>0</v>
      </c>
      <c r="P4294">
        <v>3960</v>
      </c>
      <c r="Q4294">
        <v>0</v>
      </c>
      <c r="R4294">
        <v>1</v>
      </c>
      <c r="S4294">
        <v>0</v>
      </c>
      <c r="T4294">
        <v>244</v>
      </c>
      <c r="U4294">
        <v>0</v>
      </c>
      <c r="V4294">
        <v>0</v>
      </c>
      <c r="W4294">
        <v>0</v>
      </c>
      <c r="X4294">
        <v>248.45729688519341</v>
      </c>
      <c r="Y4294">
        <v>0</v>
      </c>
      <c r="Z4294">
        <v>1.8339682916457781E-2</v>
      </c>
      <c r="AA4294">
        <v>0</v>
      </c>
      <c r="AB4294">
        <v>46.571545012460902</v>
      </c>
      <c r="AC4294">
        <v>0</v>
      </c>
      <c r="AD4294">
        <v>0</v>
      </c>
      <c r="AE4294">
        <v>295.04718158057079</v>
      </c>
    </row>
    <row r="4295" spans="1:31" x14ac:dyDescent="0.25">
      <c r="A4295">
        <v>1904437</v>
      </c>
      <c r="B4295">
        <v>1</v>
      </c>
      <c r="C4295" t="s">
        <v>80</v>
      </c>
      <c r="D4295" t="s">
        <v>97</v>
      </c>
      <c r="E4295" t="s">
        <v>131</v>
      </c>
      <c r="F4295" t="s">
        <v>12200</v>
      </c>
      <c r="G4295" t="s">
        <v>133</v>
      </c>
      <c r="H4295" t="s">
        <v>134</v>
      </c>
      <c r="I4295" t="s">
        <v>135</v>
      </c>
      <c r="J4295" t="s">
        <v>136</v>
      </c>
      <c r="K4295" t="s">
        <v>137</v>
      </c>
      <c r="L4295" t="s">
        <v>12201</v>
      </c>
      <c r="M4295" t="s">
        <v>12202</v>
      </c>
      <c r="N4295">
        <v>1.8747222219999999</v>
      </c>
      <c r="O4295">
        <v>0</v>
      </c>
      <c r="P4295">
        <v>46</v>
      </c>
      <c r="Q4295">
        <v>0</v>
      </c>
      <c r="R4295">
        <v>0</v>
      </c>
      <c r="S4295">
        <v>0</v>
      </c>
      <c r="T4295">
        <v>7</v>
      </c>
      <c r="U4295">
        <v>0</v>
      </c>
      <c r="V4295">
        <v>0</v>
      </c>
      <c r="W4295">
        <v>0</v>
      </c>
      <c r="X4295">
        <v>18.098052826726821</v>
      </c>
      <c r="Y4295">
        <v>0</v>
      </c>
      <c r="Z4295">
        <v>0</v>
      </c>
      <c r="AA4295">
        <v>0</v>
      </c>
      <c r="AB4295">
        <v>6.5013544794518854</v>
      </c>
      <c r="AC4295">
        <v>0</v>
      </c>
      <c r="AD4295">
        <v>0</v>
      </c>
      <c r="AE4295">
        <v>24.599407306178705</v>
      </c>
    </row>
    <row r="4296" spans="1:31" x14ac:dyDescent="0.25">
      <c r="A4296">
        <v>1904439</v>
      </c>
      <c r="B4296">
        <v>1</v>
      </c>
      <c r="C4296" t="s">
        <v>80</v>
      </c>
      <c r="D4296" t="s">
        <v>83</v>
      </c>
      <c r="E4296" t="s">
        <v>190</v>
      </c>
      <c r="F4296" t="s">
        <v>12203</v>
      </c>
      <c r="G4296" t="s">
        <v>1931</v>
      </c>
      <c r="H4296" t="s">
        <v>157</v>
      </c>
      <c r="I4296" t="s">
        <v>135</v>
      </c>
      <c r="J4296" t="s">
        <v>136</v>
      </c>
      <c r="K4296" t="s">
        <v>137</v>
      </c>
      <c r="L4296" t="s">
        <v>12204</v>
      </c>
      <c r="M4296" t="s">
        <v>12205</v>
      </c>
      <c r="N4296">
        <v>1.0719444440000001</v>
      </c>
      <c r="O4296">
        <v>0</v>
      </c>
      <c r="P4296">
        <v>1605</v>
      </c>
      <c r="Q4296">
        <v>0</v>
      </c>
      <c r="R4296">
        <v>1</v>
      </c>
      <c r="S4296">
        <v>0</v>
      </c>
      <c r="T4296">
        <v>72</v>
      </c>
      <c r="U4296">
        <v>0</v>
      </c>
      <c r="V4296">
        <v>4</v>
      </c>
      <c r="W4296">
        <v>0</v>
      </c>
      <c r="X4296">
        <v>394.85236960038492</v>
      </c>
      <c r="Y4296">
        <v>0</v>
      </c>
      <c r="Z4296">
        <v>0.65032375683330002</v>
      </c>
      <c r="AA4296">
        <v>0</v>
      </c>
      <c r="AB4296">
        <v>76.094662521151207</v>
      </c>
      <c r="AC4296">
        <v>0</v>
      </c>
      <c r="AD4296">
        <v>46.535861742106128</v>
      </c>
      <c r="AE4296">
        <v>518.13321762047553</v>
      </c>
    </row>
    <row r="4297" spans="1:31" x14ac:dyDescent="0.25">
      <c r="A4297">
        <v>1904440</v>
      </c>
      <c r="B4297">
        <v>1</v>
      </c>
      <c r="C4297" t="s">
        <v>80</v>
      </c>
      <c r="D4297" t="s">
        <v>83</v>
      </c>
      <c r="E4297" t="s">
        <v>131</v>
      </c>
      <c r="F4297" t="s">
        <v>12206</v>
      </c>
      <c r="G4297" t="s">
        <v>483</v>
      </c>
      <c r="H4297" t="s">
        <v>134</v>
      </c>
      <c r="I4297" t="s">
        <v>135</v>
      </c>
      <c r="J4297" t="s">
        <v>136</v>
      </c>
      <c r="K4297" t="s">
        <v>137</v>
      </c>
      <c r="L4297" t="s">
        <v>12207</v>
      </c>
      <c r="M4297" t="s">
        <v>12208</v>
      </c>
      <c r="N4297">
        <v>3.485833333</v>
      </c>
      <c r="O4297">
        <v>0</v>
      </c>
      <c r="P4297">
        <v>114</v>
      </c>
      <c r="Q4297">
        <v>0</v>
      </c>
      <c r="R4297">
        <v>0</v>
      </c>
      <c r="S4297">
        <v>0</v>
      </c>
      <c r="T4297">
        <v>21</v>
      </c>
      <c r="U4297">
        <v>0</v>
      </c>
      <c r="V4297">
        <v>0</v>
      </c>
      <c r="W4297">
        <v>0</v>
      </c>
      <c r="X4297">
        <v>111.13652162003326</v>
      </c>
      <c r="Y4297">
        <v>0</v>
      </c>
      <c r="Z4297">
        <v>0</v>
      </c>
      <c r="AA4297">
        <v>0</v>
      </c>
      <c r="AB4297">
        <v>59.55478841626018</v>
      </c>
      <c r="AC4297">
        <v>0</v>
      </c>
      <c r="AD4297">
        <v>0</v>
      </c>
      <c r="AE4297">
        <v>170.69131003629343</v>
      </c>
    </row>
    <row r="4298" spans="1:31" x14ac:dyDescent="0.25">
      <c r="A4298">
        <v>1904443</v>
      </c>
      <c r="B4298">
        <v>1</v>
      </c>
      <c r="C4298" t="s">
        <v>80</v>
      </c>
      <c r="D4298" t="s">
        <v>94</v>
      </c>
      <c r="E4298" t="s">
        <v>154</v>
      </c>
      <c r="F4298" t="s">
        <v>12209</v>
      </c>
      <c r="G4298" t="s">
        <v>156</v>
      </c>
      <c r="H4298" t="s">
        <v>157</v>
      </c>
      <c r="I4298" t="s">
        <v>135</v>
      </c>
      <c r="J4298" t="s">
        <v>136</v>
      </c>
      <c r="K4298" t="s">
        <v>137</v>
      </c>
      <c r="L4298" t="s">
        <v>12210</v>
      </c>
      <c r="M4298" t="s">
        <v>12211</v>
      </c>
      <c r="N4298">
        <v>0.45111111100000001</v>
      </c>
      <c r="O4298">
        <v>0</v>
      </c>
      <c r="P4298">
        <v>3135</v>
      </c>
      <c r="Q4298">
        <v>0</v>
      </c>
      <c r="R4298">
        <v>1</v>
      </c>
      <c r="S4298">
        <v>0</v>
      </c>
      <c r="T4298">
        <v>859</v>
      </c>
      <c r="U4298">
        <v>0</v>
      </c>
      <c r="V4298">
        <v>0</v>
      </c>
      <c r="W4298">
        <v>0</v>
      </c>
      <c r="X4298">
        <v>244.21067914469327</v>
      </c>
      <c r="Y4298">
        <v>0</v>
      </c>
      <c r="Z4298">
        <v>0.32096861953019118</v>
      </c>
      <c r="AA4298">
        <v>0</v>
      </c>
      <c r="AB4298">
        <v>200.82368613576219</v>
      </c>
      <c r="AC4298">
        <v>0</v>
      </c>
      <c r="AD4298">
        <v>0</v>
      </c>
      <c r="AE4298">
        <v>445.35533389998568</v>
      </c>
    </row>
    <row r="4299" spans="1:31" x14ac:dyDescent="0.25">
      <c r="A4299">
        <v>1904448</v>
      </c>
      <c r="B4299">
        <v>1</v>
      </c>
      <c r="C4299" t="s">
        <v>80</v>
      </c>
      <c r="D4299" t="s">
        <v>94</v>
      </c>
      <c r="E4299" t="s">
        <v>154</v>
      </c>
      <c r="F4299" t="s">
        <v>12212</v>
      </c>
      <c r="G4299" t="s">
        <v>156</v>
      </c>
      <c r="H4299" t="s">
        <v>157</v>
      </c>
      <c r="I4299" t="s">
        <v>135</v>
      </c>
      <c r="J4299" t="s">
        <v>136</v>
      </c>
      <c r="K4299" t="s">
        <v>137</v>
      </c>
      <c r="L4299" t="s">
        <v>12213</v>
      </c>
      <c r="M4299" t="s">
        <v>12214</v>
      </c>
      <c r="N4299">
        <v>0.43055555499999998</v>
      </c>
      <c r="O4299">
        <v>0</v>
      </c>
      <c r="P4299">
        <v>1906</v>
      </c>
      <c r="Q4299">
        <v>7</v>
      </c>
      <c r="R4299">
        <v>25</v>
      </c>
      <c r="S4299">
        <v>26</v>
      </c>
      <c r="T4299">
        <v>155</v>
      </c>
      <c r="U4299">
        <v>0</v>
      </c>
      <c r="V4299">
        <v>1</v>
      </c>
      <c r="W4299">
        <v>0</v>
      </c>
      <c r="X4299">
        <v>133.55167778856307</v>
      </c>
      <c r="Y4299">
        <v>5.7691590010496672</v>
      </c>
      <c r="Z4299">
        <v>16.485050766750504</v>
      </c>
      <c r="AA4299">
        <v>53.718024190694059</v>
      </c>
      <c r="AB4299">
        <v>64.450554585688337</v>
      </c>
      <c r="AC4299">
        <v>0</v>
      </c>
      <c r="AD4299">
        <v>0.64711513848838897</v>
      </c>
      <c r="AE4299">
        <v>274.62158147123404</v>
      </c>
    </row>
    <row r="4300" spans="1:31" x14ac:dyDescent="0.25">
      <c r="A4300">
        <v>1904450</v>
      </c>
      <c r="B4300">
        <v>1</v>
      </c>
      <c r="C4300" t="s">
        <v>81</v>
      </c>
      <c r="D4300" t="s">
        <v>117</v>
      </c>
      <c r="E4300" t="s">
        <v>190</v>
      </c>
      <c r="F4300" t="s">
        <v>12215</v>
      </c>
      <c r="G4300" t="s">
        <v>156</v>
      </c>
      <c r="H4300" t="s">
        <v>157</v>
      </c>
      <c r="I4300" t="s">
        <v>135</v>
      </c>
      <c r="J4300" t="s">
        <v>136</v>
      </c>
      <c r="K4300" t="s">
        <v>137</v>
      </c>
      <c r="L4300" t="s">
        <v>12216</v>
      </c>
      <c r="M4300" t="s">
        <v>12217</v>
      </c>
      <c r="N4300">
        <v>1.4455555550000001</v>
      </c>
      <c r="O4300">
        <v>0</v>
      </c>
      <c r="P4300">
        <v>460</v>
      </c>
      <c r="Q4300">
        <v>1</v>
      </c>
      <c r="R4300">
        <v>44</v>
      </c>
      <c r="S4300">
        <v>1</v>
      </c>
      <c r="T4300">
        <v>187</v>
      </c>
      <c r="U4300">
        <v>2</v>
      </c>
      <c r="V4300">
        <v>3</v>
      </c>
      <c r="W4300">
        <v>0</v>
      </c>
      <c r="X4300">
        <v>93.872789112141646</v>
      </c>
      <c r="Y4300">
        <v>10.224142538449641</v>
      </c>
      <c r="Z4300">
        <v>34.19903648589181</v>
      </c>
      <c r="AA4300">
        <v>31.619228480096165</v>
      </c>
      <c r="AB4300">
        <v>143.91036743715492</v>
      </c>
      <c r="AC4300">
        <v>129.93022025798464</v>
      </c>
      <c r="AD4300">
        <v>60.588673834078065</v>
      </c>
      <c r="AE4300">
        <v>504.34445814579686</v>
      </c>
    </row>
    <row r="4301" spans="1:31" x14ac:dyDescent="0.25">
      <c r="A4301">
        <v>1904451</v>
      </c>
      <c r="B4301">
        <v>1</v>
      </c>
      <c r="C4301" t="s">
        <v>81</v>
      </c>
      <c r="D4301" t="s">
        <v>128</v>
      </c>
      <c r="E4301" t="s">
        <v>190</v>
      </c>
      <c r="F4301" t="s">
        <v>12218</v>
      </c>
      <c r="G4301" t="s">
        <v>156</v>
      </c>
      <c r="H4301" t="s">
        <v>157</v>
      </c>
      <c r="I4301" t="s">
        <v>135</v>
      </c>
      <c r="J4301" t="s">
        <v>136</v>
      </c>
      <c r="K4301" t="s">
        <v>137</v>
      </c>
      <c r="L4301" t="s">
        <v>12219</v>
      </c>
      <c r="M4301" t="s">
        <v>12220</v>
      </c>
      <c r="N4301">
        <v>0.64722222200000001</v>
      </c>
      <c r="O4301">
        <v>0</v>
      </c>
      <c r="P4301">
        <v>15</v>
      </c>
      <c r="Q4301">
        <v>0</v>
      </c>
      <c r="R4301">
        <v>19</v>
      </c>
      <c r="S4301">
        <v>8</v>
      </c>
      <c r="T4301">
        <v>4</v>
      </c>
      <c r="U4301">
        <v>2</v>
      </c>
      <c r="V4301">
        <v>0</v>
      </c>
      <c r="W4301">
        <v>0</v>
      </c>
      <c r="X4301">
        <v>2.6199924380938002</v>
      </c>
      <c r="Y4301">
        <v>0</v>
      </c>
      <c r="Z4301">
        <v>8.0256939812607158</v>
      </c>
      <c r="AA4301">
        <v>320.14814572585209</v>
      </c>
      <c r="AB4301">
        <v>4.7789174572490012</v>
      </c>
      <c r="AC4301">
        <v>78.306219928396928</v>
      </c>
      <c r="AD4301">
        <v>0</v>
      </c>
      <c r="AE4301">
        <v>413.87896953085249</v>
      </c>
    </row>
    <row r="4302" spans="1:31" x14ac:dyDescent="0.25">
      <c r="A4302">
        <v>1904453</v>
      </c>
      <c r="B4302">
        <v>1</v>
      </c>
      <c r="C4302" t="s">
        <v>81</v>
      </c>
      <c r="D4302" t="s">
        <v>112</v>
      </c>
      <c r="E4302" t="s">
        <v>190</v>
      </c>
      <c r="F4302" t="s">
        <v>12221</v>
      </c>
      <c r="G4302" t="s">
        <v>156</v>
      </c>
      <c r="H4302" t="s">
        <v>157</v>
      </c>
      <c r="I4302" t="s">
        <v>135</v>
      </c>
      <c r="J4302" t="s">
        <v>136</v>
      </c>
      <c r="K4302" t="s">
        <v>137</v>
      </c>
      <c r="L4302" t="s">
        <v>12222</v>
      </c>
      <c r="M4302" t="s">
        <v>12223</v>
      </c>
      <c r="N4302">
        <v>2.1475</v>
      </c>
      <c r="O4302">
        <v>1</v>
      </c>
      <c r="P4302">
        <v>499</v>
      </c>
      <c r="Q4302">
        <v>17</v>
      </c>
      <c r="R4302">
        <v>58</v>
      </c>
      <c r="S4302">
        <v>1</v>
      </c>
      <c r="T4302">
        <v>62</v>
      </c>
      <c r="U4302">
        <v>0</v>
      </c>
      <c r="V4302">
        <v>0</v>
      </c>
      <c r="W4302">
        <v>0.29302557921700834</v>
      </c>
      <c r="X4302">
        <v>171.86300216872758</v>
      </c>
      <c r="Y4302">
        <v>39.220306338759258</v>
      </c>
      <c r="Z4302">
        <v>84.972020582010558</v>
      </c>
      <c r="AA4302">
        <v>12.135879098717883</v>
      </c>
      <c r="AB4302">
        <v>56.017255314711797</v>
      </c>
      <c r="AC4302">
        <v>0</v>
      </c>
      <c r="AD4302">
        <v>0</v>
      </c>
      <c r="AE4302">
        <v>364.50148908214413</v>
      </c>
    </row>
    <row r="4303" spans="1:31" x14ac:dyDescent="0.25">
      <c r="A4303">
        <v>1904455</v>
      </c>
      <c r="B4303">
        <v>1</v>
      </c>
      <c r="C4303" t="s">
        <v>81</v>
      </c>
      <c r="D4303" t="s">
        <v>116</v>
      </c>
      <c r="E4303" t="s">
        <v>154</v>
      </c>
      <c r="F4303" t="s">
        <v>12224</v>
      </c>
      <c r="G4303" t="s">
        <v>156</v>
      </c>
      <c r="H4303" t="s">
        <v>157</v>
      </c>
      <c r="I4303" t="s">
        <v>135</v>
      </c>
      <c r="J4303" t="s">
        <v>136</v>
      </c>
      <c r="K4303" t="s">
        <v>137</v>
      </c>
      <c r="L4303" t="s">
        <v>12225</v>
      </c>
      <c r="M4303" t="s">
        <v>12226</v>
      </c>
      <c r="N4303">
        <v>0.95111111100000001</v>
      </c>
      <c r="O4303">
        <v>1</v>
      </c>
      <c r="P4303">
        <v>394</v>
      </c>
      <c r="Q4303">
        <v>15</v>
      </c>
      <c r="R4303">
        <v>20</v>
      </c>
      <c r="S4303">
        <v>12</v>
      </c>
      <c r="T4303">
        <v>24</v>
      </c>
      <c r="U4303">
        <v>1</v>
      </c>
      <c r="V4303">
        <v>0</v>
      </c>
      <c r="W4303">
        <v>0.48201250339544449</v>
      </c>
      <c r="X4303">
        <v>43.750044529565379</v>
      </c>
      <c r="Y4303">
        <v>80.786705298496784</v>
      </c>
      <c r="Z4303">
        <v>7.8404287268268504</v>
      </c>
      <c r="AA4303">
        <v>78.28045728493251</v>
      </c>
      <c r="AB4303">
        <v>2.4887733393170266</v>
      </c>
      <c r="AC4303">
        <v>4.4919384635253579</v>
      </c>
      <c r="AD4303">
        <v>0</v>
      </c>
      <c r="AE4303">
        <v>218.12036014605934</v>
      </c>
    </row>
    <row r="4304" spans="1:31" x14ac:dyDescent="0.25">
      <c r="A4304">
        <v>1904456</v>
      </c>
      <c r="B4304">
        <v>1</v>
      </c>
      <c r="C4304" t="s">
        <v>80</v>
      </c>
      <c r="D4304" t="s">
        <v>106</v>
      </c>
      <c r="E4304" t="s">
        <v>154</v>
      </c>
      <c r="F4304" t="s">
        <v>12227</v>
      </c>
      <c r="G4304" t="s">
        <v>156</v>
      </c>
      <c r="H4304" t="s">
        <v>157</v>
      </c>
      <c r="I4304" t="s">
        <v>135</v>
      </c>
      <c r="J4304" t="s">
        <v>136</v>
      </c>
      <c r="K4304" t="s">
        <v>137</v>
      </c>
      <c r="L4304" t="s">
        <v>12228</v>
      </c>
      <c r="M4304" t="s">
        <v>12229</v>
      </c>
      <c r="N4304">
        <v>0.25388888799999998</v>
      </c>
      <c r="O4304">
        <v>0</v>
      </c>
      <c r="P4304">
        <v>544</v>
      </c>
      <c r="Q4304">
        <v>20</v>
      </c>
      <c r="R4304">
        <v>158</v>
      </c>
      <c r="S4304">
        <v>9</v>
      </c>
      <c r="T4304">
        <v>112</v>
      </c>
      <c r="U4304">
        <v>0</v>
      </c>
      <c r="V4304">
        <v>0</v>
      </c>
      <c r="W4304">
        <v>0</v>
      </c>
      <c r="X4304">
        <v>28.869999112114357</v>
      </c>
      <c r="Y4304">
        <v>59.469187816944718</v>
      </c>
      <c r="Z4304">
        <v>85.466783446440559</v>
      </c>
      <c r="AA4304">
        <v>5.5794339119205443</v>
      </c>
      <c r="AB4304">
        <v>29.776957325963917</v>
      </c>
      <c r="AC4304">
        <v>0</v>
      </c>
      <c r="AD4304">
        <v>0</v>
      </c>
      <c r="AE4304">
        <v>209.16236161338409</v>
      </c>
    </row>
    <row r="4305" spans="1:31" x14ac:dyDescent="0.25">
      <c r="A4305">
        <v>1904457</v>
      </c>
      <c r="B4305">
        <v>1</v>
      </c>
      <c r="C4305" t="s">
        <v>80</v>
      </c>
      <c r="D4305" t="s">
        <v>105</v>
      </c>
      <c r="E4305" t="s">
        <v>131</v>
      </c>
      <c r="F4305" t="s">
        <v>10694</v>
      </c>
      <c r="G4305" t="s">
        <v>1162</v>
      </c>
      <c r="H4305" t="s">
        <v>134</v>
      </c>
      <c r="I4305" t="s">
        <v>135</v>
      </c>
      <c r="J4305" t="s">
        <v>136</v>
      </c>
      <c r="K4305" t="s">
        <v>137</v>
      </c>
      <c r="L4305" t="s">
        <v>12230</v>
      </c>
      <c r="M4305" t="s">
        <v>12231</v>
      </c>
      <c r="N4305">
        <v>1.2180555550000001</v>
      </c>
      <c r="O4305">
        <v>0</v>
      </c>
      <c r="P4305">
        <v>73</v>
      </c>
      <c r="Q4305">
        <v>0</v>
      </c>
      <c r="R4305">
        <v>0</v>
      </c>
      <c r="S4305">
        <v>0</v>
      </c>
      <c r="T4305">
        <v>4</v>
      </c>
      <c r="U4305">
        <v>0</v>
      </c>
      <c r="V4305">
        <v>0</v>
      </c>
      <c r="W4305">
        <v>0</v>
      </c>
      <c r="X4305">
        <v>16.704869763754942</v>
      </c>
      <c r="Y4305">
        <v>0</v>
      </c>
      <c r="Z4305">
        <v>0</v>
      </c>
      <c r="AA4305">
        <v>0</v>
      </c>
      <c r="AB4305">
        <v>0.75701665184568889</v>
      </c>
      <c r="AC4305">
        <v>0</v>
      </c>
      <c r="AD4305">
        <v>0</v>
      </c>
      <c r="AE4305">
        <v>17.461886415600631</v>
      </c>
    </row>
    <row r="4306" spans="1:31" x14ac:dyDescent="0.25">
      <c r="A4306">
        <v>1904459</v>
      </c>
      <c r="B4306">
        <v>1</v>
      </c>
      <c r="C4306" t="s">
        <v>80</v>
      </c>
      <c r="D4306" t="s">
        <v>95</v>
      </c>
      <c r="E4306" t="s">
        <v>154</v>
      </c>
      <c r="F4306" t="s">
        <v>6778</v>
      </c>
      <c r="G4306" t="s">
        <v>156</v>
      </c>
      <c r="H4306" t="s">
        <v>157</v>
      </c>
      <c r="I4306" t="s">
        <v>135</v>
      </c>
      <c r="J4306" t="s">
        <v>136</v>
      </c>
      <c r="K4306" t="s">
        <v>137</v>
      </c>
      <c r="L4306" t="s">
        <v>12232</v>
      </c>
      <c r="M4306" t="s">
        <v>12233</v>
      </c>
      <c r="N4306">
        <v>0.63749999999999996</v>
      </c>
      <c r="O4306">
        <v>3</v>
      </c>
      <c r="P4306">
        <v>644</v>
      </c>
      <c r="Q4306">
        <v>23</v>
      </c>
      <c r="R4306">
        <v>7</v>
      </c>
      <c r="S4306">
        <v>29</v>
      </c>
      <c r="T4306">
        <v>33</v>
      </c>
      <c r="U4306">
        <v>0</v>
      </c>
      <c r="V4306">
        <v>0</v>
      </c>
      <c r="W4306">
        <v>0.94655852641772509</v>
      </c>
      <c r="X4306">
        <v>66.49730156304085</v>
      </c>
      <c r="Y4306">
        <v>67.28049306616947</v>
      </c>
      <c r="Z4306">
        <v>1.9639086771565</v>
      </c>
      <c r="AA4306">
        <v>221.67912437942715</v>
      </c>
      <c r="AB4306">
        <v>5.3083800803363443</v>
      </c>
      <c r="AC4306">
        <v>0</v>
      </c>
      <c r="AD4306">
        <v>0</v>
      </c>
      <c r="AE4306">
        <v>363.67576629254808</v>
      </c>
    </row>
    <row r="4307" spans="1:31" x14ac:dyDescent="0.25">
      <c r="A4307">
        <v>1904461</v>
      </c>
      <c r="B4307">
        <v>1</v>
      </c>
      <c r="C4307" t="s">
        <v>80</v>
      </c>
      <c r="D4307" t="s">
        <v>105</v>
      </c>
      <c r="E4307" t="s">
        <v>190</v>
      </c>
      <c r="F4307" t="s">
        <v>9830</v>
      </c>
      <c r="G4307" t="s">
        <v>241</v>
      </c>
      <c r="H4307" t="s">
        <v>157</v>
      </c>
      <c r="I4307" t="s">
        <v>135</v>
      </c>
      <c r="J4307" t="s">
        <v>136</v>
      </c>
      <c r="K4307" t="s">
        <v>137</v>
      </c>
      <c r="L4307" t="s">
        <v>12234</v>
      </c>
      <c r="M4307" t="s">
        <v>12235</v>
      </c>
      <c r="N4307">
        <v>1.956111111</v>
      </c>
      <c r="O4307">
        <v>10</v>
      </c>
      <c r="P4307">
        <v>0</v>
      </c>
      <c r="Q4307">
        <v>2</v>
      </c>
      <c r="R4307">
        <v>0</v>
      </c>
      <c r="S4307">
        <v>1</v>
      </c>
      <c r="T4307">
        <v>0</v>
      </c>
      <c r="U4307">
        <v>0</v>
      </c>
      <c r="V4307">
        <v>0</v>
      </c>
      <c r="W4307">
        <v>9.3224262804887328</v>
      </c>
      <c r="X4307">
        <v>0</v>
      </c>
      <c r="Y4307">
        <v>4.2216162394684451</v>
      </c>
      <c r="Z4307">
        <v>0</v>
      </c>
      <c r="AA4307">
        <v>0.75835197265100995</v>
      </c>
      <c r="AB4307">
        <v>0</v>
      </c>
      <c r="AC4307">
        <v>0</v>
      </c>
      <c r="AD4307">
        <v>0</v>
      </c>
      <c r="AE4307">
        <v>14.302394492608187</v>
      </c>
    </row>
    <row r="4308" spans="1:31" x14ac:dyDescent="0.25">
      <c r="A4308">
        <v>1904462</v>
      </c>
      <c r="B4308">
        <v>1</v>
      </c>
      <c r="C4308" t="s">
        <v>81</v>
      </c>
      <c r="D4308" t="s">
        <v>114</v>
      </c>
      <c r="E4308" t="s">
        <v>131</v>
      </c>
      <c r="F4308" t="s">
        <v>12236</v>
      </c>
      <c r="G4308" t="s">
        <v>133</v>
      </c>
      <c r="H4308" t="s">
        <v>134</v>
      </c>
      <c r="I4308" t="s">
        <v>135</v>
      </c>
      <c r="J4308" t="s">
        <v>136</v>
      </c>
      <c r="K4308" t="s">
        <v>137</v>
      </c>
      <c r="L4308" t="s">
        <v>12237</v>
      </c>
      <c r="M4308" t="s">
        <v>12238</v>
      </c>
      <c r="N4308">
        <v>0.95527777700000005</v>
      </c>
      <c r="O4308">
        <v>0</v>
      </c>
      <c r="P4308">
        <v>3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0.26985474301547663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0.26985474301547663</v>
      </c>
    </row>
    <row r="4309" spans="1:31" x14ac:dyDescent="0.25">
      <c r="A4309">
        <v>1904464</v>
      </c>
      <c r="B4309">
        <v>1</v>
      </c>
      <c r="C4309" t="s">
        <v>81</v>
      </c>
      <c r="D4309" t="s">
        <v>112</v>
      </c>
      <c r="E4309" t="s">
        <v>154</v>
      </c>
      <c r="F4309" t="s">
        <v>7349</v>
      </c>
      <c r="G4309" t="s">
        <v>156</v>
      </c>
      <c r="H4309" t="s">
        <v>157</v>
      </c>
      <c r="I4309" t="s">
        <v>135</v>
      </c>
      <c r="J4309" t="s">
        <v>136</v>
      </c>
      <c r="K4309" t="s">
        <v>137</v>
      </c>
      <c r="L4309" t="s">
        <v>12239</v>
      </c>
      <c r="M4309" t="s">
        <v>12240</v>
      </c>
      <c r="N4309">
        <v>0.22444444399999999</v>
      </c>
      <c r="O4309">
        <v>13</v>
      </c>
      <c r="P4309">
        <v>11795</v>
      </c>
      <c r="Q4309">
        <v>973</v>
      </c>
      <c r="R4309">
        <v>2210</v>
      </c>
      <c r="S4309">
        <v>131</v>
      </c>
      <c r="T4309">
        <v>1454</v>
      </c>
      <c r="U4309">
        <v>21</v>
      </c>
      <c r="V4309">
        <v>10</v>
      </c>
      <c r="W4309">
        <v>1.9769871918061646</v>
      </c>
      <c r="X4309">
        <v>357.44635693628169</v>
      </c>
      <c r="Y4309">
        <v>540.6584859076919</v>
      </c>
      <c r="Z4309">
        <v>480.27124196146519</v>
      </c>
      <c r="AA4309">
        <v>175.70795109024468</v>
      </c>
      <c r="AB4309">
        <v>81.304502506327651</v>
      </c>
      <c r="AC4309">
        <v>77.357854484911329</v>
      </c>
      <c r="AD4309">
        <v>12.585310932463281</v>
      </c>
      <c r="AE4309">
        <v>1727.308691011192</v>
      </c>
    </row>
    <row r="4310" spans="1:31" x14ac:dyDescent="0.25">
      <c r="A4310">
        <v>1904466</v>
      </c>
      <c r="B4310">
        <v>1</v>
      </c>
      <c r="C4310" t="s">
        <v>81</v>
      </c>
      <c r="D4310" t="s">
        <v>113</v>
      </c>
      <c r="E4310" t="s">
        <v>154</v>
      </c>
      <c r="F4310" t="s">
        <v>12241</v>
      </c>
      <c r="G4310" t="s">
        <v>156</v>
      </c>
      <c r="H4310" t="s">
        <v>157</v>
      </c>
      <c r="I4310" t="s">
        <v>222</v>
      </c>
      <c r="J4310" t="s">
        <v>136</v>
      </c>
      <c r="K4310" t="s">
        <v>137</v>
      </c>
      <c r="L4310" t="s">
        <v>12242</v>
      </c>
      <c r="M4310" t="s">
        <v>12243</v>
      </c>
      <c r="N4310">
        <v>7.4999999999999997E-3</v>
      </c>
      <c r="O4310">
        <v>0</v>
      </c>
      <c r="P4310">
        <v>1226</v>
      </c>
      <c r="Q4310">
        <v>2</v>
      </c>
      <c r="R4310">
        <v>391</v>
      </c>
      <c r="S4310">
        <v>2</v>
      </c>
      <c r="T4310">
        <v>54</v>
      </c>
      <c r="U4310">
        <v>0</v>
      </c>
      <c r="V4310">
        <v>1</v>
      </c>
      <c r="W4310">
        <v>0</v>
      </c>
      <c r="X4310">
        <v>1.0864280363840915</v>
      </c>
      <c r="Y4310">
        <v>0.39896956803452988</v>
      </c>
      <c r="Z4310">
        <v>2.5577583535552675</v>
      </c>
      <c r="AA4310">
        <v>1.74104856843375E-2</v>
      </c>
      <c r="AB4310">
        <v>9.6365931137332536E-2</v>
      </c>
      <c r="AC4310">
        <v>0</v>
      </c>
      <c r="AD4310">
        <v>0</v>
      </c>
      <c r="AE4310">
        <v>4.1569323747955584</v>
      </c>
    </row>
    <row r="4311" spans="1:31" x14ac:dyDescent="0.25">
      <c r="A4311">
        <v>1904470</v>
      </c>
      <c r="B4311">
        <v>1</v>
      </c>
      <c r="C4311" t="s">
        <v>80</v>
      </c>
      <c r="D4311" t="s">
        <v>98</v>
      </c>
      <c r="E4311" t="s">
        <v>131</v>
      </c>
      <c r="F4311" t="s">
        <v>12244</v>
      </c>
      <c r="G4311" t="s">
        <v>133</v>
      </c>
      <c r="H4311" t="s">
        <v>134</v>
      </c>
      <c r="I4311" t="s">
        <v>135</v>
      </c>
      <c r="J4311" t="s">
        <v>136</v>
      </c>
      <c r="K4311" t="s">
        <v>137</v>
      </c>
      <c r="L4311" t="s">
        <v>12245</v>
      </c>
      <c r="M4311" t="s">
        <v>12246</v>
      </c>
      <c r="N4311">
        <v>2.6941666660000001</v>
      </c>
      <c r="O4311">
        <v>0</v>
      </c>
      <c r="P4311">
        <v>7</v>
      </c>
      <c r="Q4311">
        <v>0</v>
      </c>
      <c r="R4311">
        <v>7</v>
      </c>
      <c r="S4311">
        <v>0</v>
      </c>
      <c r="T4311">
        <v>8</v>
      </c>
      <c r="U4311">
        <v>0</v>
      </c>
      <c r="V4311">
        <v>0</v>
      </c>
      <c r="W4311">
        <v>0</v>
      </c>
      <c r="X4311">
        <v>5.6613983785544866</v>
      </c>
      <c r="Y4311">
        <v>0</v>
      </c>
      <c r="Z4311">
        <v>53.714601299874843</v>
      </c>
      <c r="AA4311">
        <v>0</v>
      </c>
      <c r="AB4311">
        <v>62.227929093873051</v>
      </c>
      <c r="AC4311">
        <v>0</v>
      </c>
      <c r="AD4311">
        <v>0</v>
      </c>
      <c r="AE4311">
        <v>121.60392877230238</v>
      </c>
    </row>
    <row r="4312" spans="1:31" x14ac:dyDescent="0.25">
      <c r="A4312">
        <v>1904472</v>
      </c>
      <c r="B4312">
        <v>1</v>
      </c>
      <c r="C4312" t="s">
        <v>81</v>
      </c>
      <c r="D4312" t="s">
        <v>117</v>
      </c>
      <c r="E4312" t="s">
        <v>220</v>
      </c>
      <c r="F4312" t="s">
        <v>12247</v>
      </c>
      <c r="G4312" t="s">
        <v>156</v>
      </c>
      <c r="H4312" t="s">
        <v>157</v>
      </c>
      <c r="I4312" t="s">
        <v>222</v>
      </c>
      <c r="J4312" t="s">
        <v>136</v>
      </c>
      <c r="K4312" t="s">
        <v>137</v>
      </c>
      <c r="L4312" t="s">
        <v>12248</v>
      </c>
      <c r="M4312" t="s">
        <v>12249</v>
      </c>
      <c r="N4312">
        <v>6.3888879999999997E-3</v>
      </c>
      <c r="O4312">
        <v>1</v>
      </c>
      <c r="P4312">
        <v>284</v>
      </c>
      <c r="Q4312">
        <v>48</v>
      </c>
      <c r="R4312">
        <v>57</v>
      </c>
      <c r="S4312">
        <v>3</v>
      </c>
      <c r="T4312">
        <v>14</v>
      </c>
      <c r="U4312">
        <v>0</v>
      </c>
      <c r="V4312">
        <v>0</v>
      </c>
      <c r="W4312">
        <v>5.387617816444445E-4</v>
      </c>
      <c r="X4312">
        <v>0.39801552187308598</v>
      </c>
      <c r="Y4312">
        <v>1.3750807954905144</v>
      </c>
      <c r="Z4312">
        <v>0.43158933526114707</v>
      </c>
      <c r="AA4312">
        <v>8.5102349738075012E-2</v>
      </c>
      <c r="AB4312">
        <v>0.10138985916077281</v>
      </c>
      <c r="AC4312">
        <v>0</v>
      </c>
      <c r="AD4312">
        <v>0</v>
      </c>
      <c r="AE4312">
        <v>2.39171662330524</v>
      </c>
    </row>
    <row r="4313" spans="1:31" x14ac:dyDescent="0.25">
      <c r="A4313">
        <v>1904474</v>
      </c>
      <c r="B4313">
        <v>1</v>
      </c>
      <c r="C4313" t="s">
        <v>81</v>
      </c>
      <c r="D4313" t="s">
        <v>117</v>
      </c>
      <c r="E4313" t="s">
        <v>190</v>
      </c>
      <c r="F4313" t="s">
        <v>12250</v>
      </c>
      <c r="G4313" t="s">
        <v>156</v>
      </c>
      <c r="H4313" t="s">
        <v>157</v>
      </c>
      <c r="I4313" t="s">
        <v>135</v>
      </c>
      <c r="J4313" t="s">
        <v>136</v>
      </c>
      <c r="K4313" t="s">
        <v>137</v>
      </c>
      <c r="L4313" t="s">
        <v>12251</v>
      </c>
      <c r="M4313" t="s">
        <v>12252</v>
      </c>
      <c r="N4313">
        <v>1.164722222</v>
      </c>
      <c r="O4313">
        <v>0</v>
      </c>
      <c r="P4313">
        <v>31</v>
      </c>
      <c r="Q4313">
        <v>0</v>
      </c>
      <c r="R4313">
        <v>2</v>
      </c>
      <c r="S4313">
        <v>0</v>
      </c>
      <c r="T4313">
        <v>5</v>
      </c>
      <c r="U4313">
        <v>0</v>
      </c>
      <c r="V4313">
        <v>0</v>
      </c>
      <c r="W4313">
        <v>0</v>
      </c>
      <c r="X4313">
        <v>6.4018334355259974</v>
      </c>
      <c r="Y4313">
        <v>0</v>
      </c>
      <c r="Z4313">
        <v>2.0156365110566306</v>
      </c>
      <c r="AA4313">
        <v>0</v>
      </c>
      <c r="AB4313">
        <v>0.53172333593409349</v>
      </c>
      <c r="AC4313">
        <v>0</v>
      </c>
      <c r="AD4313">
        <v>0</v>
      </c>
      <c r="AE4313">
        <v>8.9491932825167222</v>
      </c>
    </row>
    <row r="4314" spans="1:31" x14ac:dyDescent="0.25">
      <c r="A4314">
        <v>1904476</v>
      </c>
      <c r="B4314">
        <v>1</v>
      </c>
      <c r="C4314" t="s">
        <v>81</v>
      </c>
      <c r="D4314" t="s">
        <v>120</v>
      </c>
      <c r="E4314" t="s">
        <v>149</v>
      </c>
      <c r="F4314" t="s">
        <v>12253</v>
      </c>
      <c r="G4314" t="s">
        <v>151</v>
      </c>
      <c r="H4314" t="s">
        <v>134</v>
      </c>
      <c r="I4314" t="s">
        <v>135</v>
      </c>
      <c r="J4314" t="s">
        <v>136</v>
      </c>
      <c r="K4314" t="s">
        <v>137</v>
      </c>
      <c r="L4314" t="s">
        <v>12254</v>
      </c>
      <c r="M4314" t="s">
        <v>12255</v>
      </c>
      <c r="N4314">
        <v>1.731944444</v>
      </c>
      <c r="O4314">
        <v>0</v>
      </c>
      <c r="P4314">
        <v>127</v>
      </c>
      <c r="Q4314">
        <v>0</v>
      </c>
      <c r="R4314">
        <v>3</v>
      </c>
      <c r="S4314">
        <v>0</v>
      </c>
      <c r="T4314">
        <v>12</v>
      </c>
      <c r="U4314">
        <v>0</v>
      </c>
      <c r="V4314">
        <v>0</v>
      </c>
      <c r="W4314">
        <v>0</v>
      </c>
      <c r="X4314">
        <v>44.788404365251552</v>
      </c>
      <c r="Y4314">
        <v>0</v>
      </c>
      <c r="Z4314">
        <v>23.739877516161997</v>
      </c>
      <c r="AA4314">
        <v>0</v>
      </c>
      <c r="AB4314">
        <v>11.675105557038608</v>
      </c>
      <c r="AC4314">
        <v>0</v>
      </c>
      <c r="AD4314">
        <v>0</v>
      </c>
      <c r="AE4314">
        <v>80.203387438452154</v>
      </c>
    </row>
    <row r="4315" spans="1:31" x14ac:dyDescent="0.25">
      <c r="A4315">
        <v>1904479</v>
      </c>
      <c r="B4315">
        <v>1</v>
      </c>
      <c r="C4315" t="s">
        <v>81</v>
      </c>
      <c r="D4315" t="s">
        <v>112</v>
      </c>
      <c r="E4315" t="s">
        <v>154</v>
      </c>
      <c r="F4315" t="s">
        <v>5939</v>
      </c>
      <c r="G4315" t="s">
        <v>156</v>
      </c>
      <c r="H4315" t="s">
        <v>157</v>
      </c>
      <c r="I4315" t="s">
        <v>135</v>
      </c>
      <c r="J4315" t="s">
        <v>136</v>
      </c>
      <c r="K4315" t="s">
        <v>137</v>
      </c>
      <c r="L4315" t="s">
        <v>12256</v>
      </c>
      <c r="M4315" t="s">
        <v>12257</v>
      </c>
      <c r="N4315">
        <v>0.46222222200000002</v>
      </c>
      <c r="O4315">
        <v>3</v>
      </c>
      <c r="P4315">
        <v>698</v>
      </c>
      <c r="Q4315">
        <v>80</v>
      </c>
      <c r="R4315">
        <v>269</v>
      </c>
      <c r="S4315">
        <v>10</v>
      </c>
      <c r="T4315">
        <v>99</v>
      </c>
      <c r="U4315">
        <v>1</v>
      </c>
      <c r="V4315">
        <v>0</v>
      </c>
      <c r="W4315">
        <v>0.2777498642564934</v>
      </c>
      <c r="X4315">
        <v>48.74073419007474</v>
      </c>
      <c r="Y4315">
        <v>121.46959861184024</v>
      </c>
      <c r="Z4315">
        <v>122.64614119057917</v>
      </c>
      <c r="AA4315">
        <v>12.434232183238089</v>
      </c>
      <c r="AB4315">
        <v>18.409204136110361</v>
      </c>
      <c r="AC4315">
        <v>0.81385119008619544</v>
      </c>
      <c r="AD4315">
        <v>0</v>
      </c>
      <c r="AE4315">
        <v>324.79151136618526</v>
      </c>
    </row>
    <row r="4316" spans="1:31" x14ac:dyDescent="0.25">
      <c r="A4316">
        <v>1904480</v>
      </c>
      <c r="B4316">
        <v>1</v>
      </c>
      <c r="C4316" t="s">
        <v>81</v>
      </c>
      <c r="D4316" t="s">
        <v>112</v>
      </c>
      <c r="E4316" t="s">
        <v>154</v>
      </c>
      <c r="F4316" t="s">
        <v>12258</v>
      </c>
      <c r="G4316" t="s">
        <v>156</v>
      </c>
      <c r="H4316" t="s">
        <v>157</v>
      </c>
      <c r="I4316" t="s">
        <v>135</v>
      </c>
      <c r="J4316" t="s">
        <v>136</v>
      </c>
      <c r="K4316" t="s">
        <v>137</v>
      </c>
      <c r="L4316" t="s">
        <v>12256</v>
      </c>
      <c r="M4316" t="s">
        <v>12259</v>
      </c>
      <c r="N4316">
        <v>4.4191666659999997</v>
      </c>
      <c r="O4316">
        <v>0</v>
      </c>
      <c r="P4316">
        <v>0</v>
      </c>
      <c r="Q4316">
        <v>0</v>
      </c>
      <c r="R4316">
        <v>0</v>
      </c>
      <c r="S4316">
        <v>1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208.88366593242654</v>
      </c>
      <c r="AB4316">
        <v>0</v>
      </c>
      <c r="AC4316">
        <v>0</v>
      </c>
      <c r="AD4316">
        <v>0</v>
      </c>
      <c r="AE4316">
        <v>208.88366593242654</v>
      </c>
    </row>
    <row r="4317" spans="1:31" x14ac:dyDescent="0.25">
      <c r="A4317">
        <v>1904481</v>
      </c>
      <c r="B4317">
        <v>1</v>
      </c>
      <c r="C4317" t="s">
        <v>81</v>
      </c>
      <c r="D4317" t="s">
        <v>118</v>
      </c>
      <c r="E4317" t="s">
        <v>190</v>
      </c>
      <c r="F4317" t="s">
        <v>329</v>
      </c>
      <c r="G4317" t="s">
        <v>156</v>
      </c>
      <c r="H4317" t="s">
        <v>157</v>
      </c>
      <c r="I4317" t="s">
        <v>135</v>
      </c>
      <c r="J4317" t="s">
        <v>136</v>
      </c>
      <c r="K4317" t="s">
        <v>137</v>
      </c>
      <c r="L4317" t="s">
        <v>12260</v>
      </c>
      <c r="M4317" t="s">
        <v>12261</v>
      </c>
      <c r="N4317">
        <v>1.0719444440000001</v>
      </c>
      <c r="O4317">
        <v>2</v>
      </c>
      <c r="P4317">
        <v>27</v>
      </c>
      <c r="Q4317">
        <v>12</v>
      </c>
      <c r="R4317">
        <v>5</v>
      </c>
      <c r="S4317">
        <v>7</v>
      </c>
      <c r="T4317">
        <v>23</v>
      </c>
      <c r="U4317">
        <v>4</v>
      </c>
      <c r="V4317">
        <v>0</v>
      </c>
      <c r="W4317">
        <v>5.357030673576876</v>
      </c>
      <c r="X4317">
        <v>5.8504682742779233</v>
      </c>
      <c r="Y4317">
        <v>30.159924874907343</v>
      </c>
      <c r="Z4317">
        <v>8.6178441654169866</v>
      </c>
      <c r="AA4317">
        <v>161.26025790603666</v>
      </c>
      <c r="AB4317">
        <v>11.675785113009908</v>
      </c>
      <c r="AC4317">
        <v>337.62943484628988</v>
      </c>
      <c r="AD4317">
        <v>0</v>
      </c>
      <c r="AE4317">
        <v>560.55074585351554</v>
      </c>
    </row>
    <row r="4318" spans="1:31" x14ac:dyDescent="0.25">
      <c r="A4318">
        <v>1904482</v>
      </c>
      <c r="B4318">
        <v>1</v>
      </c>
      <c r="C4318" t="s">
        <v>80</v>
      </c>
      <c r="D4318" t="s">
        <v>108</v>
      </c>
      <c r="E4318" t="s">
        <v>190</v>
      </c>
      <c r="F4318" t="s">
        <v>12262</v>
      </c>
      <c r="G4318" t="s">
        <v>241</v>
      </c>
      <c r="H4318" t="s">
        <v>157</v>
      </c>
      <c r="I4318" t="s">
        <v>135</v>
      </c>
      <c r="J4318" t="s">
        <v>136</v>
      </c>
      <c r="K4318" t="s">
        <v>137</v>
      </c>
      <c r="L4318" t="s">
        <v>12263</v>
      </c>
      <c r="M4318" t="s">
        <v>12264</v>
      </c>
      <c r="N4318">
        <v>1.6469444440000001</v>
      </c>
      <c r="O4318">
        <v>0</v>
      </c>
      <c r="P4318">
        <v>23</v>
      </c>
      <c r="Q4318">
        <v>0</v>
      </c>
      <c r="R4318">
        <v>18</v>
      </c>
      <c r="S4318">
        <v>0</v>
      </c>
      <c r="T4318">
        <v>5</v>
      </c>
      <c r="U4318">
        <v>0</v>
      </c>
      <c r="V4318">
        <v>0</v>
      </c>
      <c r="W4318">
        <v>0</v>
      </c>
      <c r="X4318">
        <v>5.5274375954239154</v>
      </c>
      <c r="Y4318">
        <v>0</v>
      </c>
      <c r="Z4318">
        <v>103.90853030807199</v>
      </c>
      <c r="AA4318">
        <v>0</v>
      </c>
      <c r="AB4318">
        <v>6.2179696004449116</v>
      </c>
      <c r="AC4318">
        <v>0</v>
      </c>
      <c r="AD4318">
        <v>0</v>
      </c>
      <c r="AE4318">
        <v>115.65393750394082</v>
      </c>
    </row>
    <row r="4319" spans="1:31" x14ac:dyDescent="0.25">
      <c r="A4319">
        <v>1904483</v>
      </c>
      <c r="B4319">
        <v>1</v>
      </c>
      <c r="C4319" t="s">
        <v>80</v>
      </c>
      <c r="D4319" t="s">
        <v>104</v>
      </c>
      <c r="E4319" t="s">
        <v>140</v>
      </c>
      <c r="F4319" t="s">
        <v>12265</v>
      </c>
      <c r="G4319" t="s">
        <v>342</v>
      </c>
      <c r="H4319" t="s">
        <v>134</v>
      </c>
      <c r="I4319" t="s">
        <v>135</v>
      </c>
      <c r="J4319" t="s">
        <v>136</v>
      </c>
      <c r="K4319" t="s">
        <v>137</v>
      </c>
      <c r="L4319" t="s">
        <v>12266</v>
      </c>
      <c r="M4319" t="s">
        <v>12267</v>
      </c>
      <c r="N4319">
        <v>1.412222222</v>
      </c>
      <c r="O4319">
        <v>0</v>
      </c>
      <c r="P4319">
        <v>2</v>
      </c>
      <c r="Q4319">
        <v>0</v>
      </c>
      <c r="R4319">
        <v>0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1.09320878681446</v>
      </c>
      <c r="Y4319">
        <v>0</v>
      </c>
      <c r="Z4319">
        <v>0</v>
      </c>
      <c r="AA4319">
        <v>0</v>
      </c>
      <c r="AB4319">
        <v>1.783265943140792</v>
      </c>
      <c r="AC4319">
        <v>0</v>
      </c>
      <c r="AD4319">
        <v>0</v>
      </c>
      <c r="AE4319">
        <v>2.8764747299552518</v>
      </c>
    </row>
    <row r="4320" spans="1:31" x14ac:dyDescent="0.25">
      <c r="A4320">
        <v>1904484</v>
      </c>
      <c r="B4320">
        <v>1</v>
      </c>
      <c r="C4320" t="s">
        <v>80</v>
      </c>
      <c r="D4320" t="s">
        <v>94</v>
      </c>
      <c r="E4320" t="s">
        <v>131</v>
      </c>
      <c r="F4320" t="s">
        <v>12268</v>
      </c>
      <c r="G4320" t="s">
        <v>133</v>
      </c>
      <c r="H4320" t="s">
        <v>134</v>
      </c>
      <c r="I4320" t="s">
        <v>135</v>
      </c>
      <c r="J4320" t="s">
        <v>136</v>
      </c>
      <c r="K4320" t="s">
        <v>137</v>
      </c>
      <c r="L4320" t="s">
        <v>12269</v>
      </c>
      <c r="M4320" t="s">
        <v>12270</v>
      </c>
      <c r="N4320">
        <v>3.1316666660000001</v>
      </c>
      <c r="O4320">
        <v>0</v>
      </c>
      <c r="P4320">
        <v>12</v>
      </c>
      <c r="Q4320">
        <v>0</v>
      </c>
      <c r="R4320">
        <v>4</v>
      </c>
      <c r="S4320">
        <v>0</v>
      </c>
      <c r="T4320">
        <v>23</v>
      </c>
      <c r="U4320">
        <v>0</v>
      </c>
      <c r="V4320">
        <v>0</v>
      </c>
      <c r="W4320">
        <v>0</v>
      </c>
      <c r="X4320">
        <v>4.1932123298307413</v>
      </c>
      <c r="Y4320">
        <v>0</v>
      </c>
      <c r="Z4320">
        <v>1.0939901289557805</v>
      </c>
      <c r="AA4320">
        <v>0</v>
      </c>
      <c r="AB4320">
        <v>8.4406917939785657</v>
      </c>
      <c r="AC4320">
        <v>0</v>
      </c>
      <c r="AD4320">
        <v>0</v>
      </c>
      <c r="AE4320">
        <v>13.727894252765088</v>
      </c>
    </row>
    <row r="4321" spans="1:31" x14ac:dyDescent="0.25">
      <c r="A4321">
        <v>1904485</v>
      </c>
      <c r="B4321">
        <v>1</v>
      </c>
      <c r="C4321" t="s">
        <v>81</v>
      </c>
      <c r="D4321" t="s">
        <v>112</v>
      </c>
      <c r="E4321" t="s">
        <v>190</v>
      </c>
      <c r="F4321" t="s">
        <v>12271</v>
      </c>
      <c r="G4321" t="s">
        <v>156</v>
      </c>
      <c r="H4321" t="s">
        <v>157</v>
      </c>
      <c r="I4321" t="s">
        <v>135</v>
      </c>
      <c r="J4321" t="s">
        <v>136</v>
      </c>
      <c r="K4321" t="s">
        <v>137</v>
      </c>
      <c r="L4321" t="s">
        <v>12272</v>
      </c>
      <c r="M4321" t="s">
        <v>12273</v>
      </c>
      <c r="N4321">
        <v>0.80166666600000003</v>
      </c>
      <c r="O4321">
        <v>0</v>
      </c>
      <c r="P4321">
        <v>1805</v>
      </c>
      <c r="Q4321">
        <v>32</v>
      </c>
      <c r="R4321">
        <v>348</v>
      </c>
      <c r="S4321">
        <v>13</v>
      </c>
      <c r="T4321">
        <v>240</v>
      </c>
      <c r="U4321">
        <v>3</v>
      </c>
      <c r="V4321">
        <v>3</v>
      </c>
      <c r="W4321">
        <v>0</v>
      </c>
      <c r="X4321">
        <v>252.3301953874703</v>
      </c>
      <c r="Y4321">
        <v>138.62475565912368</v>
      </c>
      <c r="Z4321">
        <v>285.40623352558629</v>
      </c>
      <c r="AA4321">
        <v>55.552945112689571</v>
      </c>
      <c r="AB4321">
        <v>48.855801678459244</v>
      </c>
      <c r="AC4321">
        <v>37.281270399312007</v>
      </c>
      <c r="AD4321">
        <v>37.908095983317928</v>
      </c>
      <c r="AE4321">
        <v>855.95929774595902</v>
      </c>
    </row>
    <row r="4322" spans="1:31" x14ac:dyDescent="0.25">
      <c r="A4322">
        <v>1904486</v>
      </c>
      <c r="B4322">
        <v>1</v>
      </c>
      <c r="C4322" t="s">
        <v>80</v>
      </c>
      <c r="D4322" t="s">
        <v>107</v>
      </c>
      <c r="E4322" t="s">
        <v>149</v>
      </c>
      <c r="F4322" t="s">
        <v>12274</v>
      </c>
      <c r="G4322" t="s">
        <v>133</v>
      </c>
      <c r="H4322" t="s">
        <v>134</v>
      </c>
      <c r="I4322" t="s">
        <v>135</v>
      </c>
      <c r="J4322" t="s">
        <v>136</v>
      </c>
      <c r="K4322" t="s">
        <v>137</v>
      </c>
      <c r="L4322" t="s">
        <v>12275</v>
      </c>
      <c r="M4322" t="s">
        <v>12276</v>
      </c>
      <c r="N4322">
        <v>3.0205555550000001</v>
      </c>
      <c r="O4322">
        <v>0</v>
      </c>
      <c r="P4322">
        <v>18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27.419005811214738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27.419005811214738</v>
      </c>
    </row>
    <row r="4323" spans="1:31" x14ac:dyDescent="0.25">
      <c r="A4323">
        <v>1904487</v>
      </c>
      <c r="B4323">
        <v>1</v>
      </c>
      <c r="C4323" t="s">
        <v>81</v>
      </c>
      <c r="D4323" t="s">
        <v>127</v>
      </c>
      <c r="E4323" t="s">
        <v>160</v>
      </c>
      <c r="F4323" t="s">
        <v>12277</v>
      </c>
      <c r="G4323" t="s">
        <v>628</v>
      </c>
      <c r="H4323" t="s">
        <v>134</v>
      </c>
      <c r="I4323" t="s">
        <v>135</v>
      </c>
      <c r="J4323" t="s">
        <v>136</v>
      </c>
      <c r="K4323" t="s">
        <v>137</v>
      </c>
      <c r="L4323" t="s">
        <v>12278</v>
      </c>
      <c r="M4323" t="s">
        <v>12279</v>
      </c>
      <c r="N4323">
        <v>0.74777777700000003</v>
      </c>
      <c r="O4323">
        <v>0</v>
      </c>
      <c r="P4323">
        <v>66</v>
      </c>
      <c r="Q4323">
        <v>0</v>
      </c>
      <c r="R4323">
        <v>0</v>
      </c>
      <c r="S4323">
        <v>0</v>
      </c>
      <c r="T4323">
        <v>16</v>
      </c>
      <c r="U4323">
        <v>0</v>
      </c>
      <c r="V4323">
        <v>0</v>
      </c>
      <c r="W4323">
        <v>0</v>
      </c>
      <c r="X4323">
        <v>11.479643131840101</v>
      </c>
      <c r="Y4323">
        <v>0</v>
      </c>
      <c r="Z4323">
        <v>0</v>
      </c>
      <c r="AA4323">
        <v>0</v>
      </c>
      <c r="AB4323">
        <v>14.369078473296574</v>
      </c>
      <c r="AC4323">
        <v>0</v>
      </c>
      <c r="AD4323">
        <v>0</v>
      </c>
      <c r="AE4323">
        <v>25.848721605136674</v>
      </c>
    </row>
    <row r="4324" spans="1:31" x14ac:dyDescent="0.25">
      <c r="A4324">
        <v>1904488</v>
      </c>
      <c r="B4324">
        <v>1</v>
      </c>
      <c r="C4324" t="s">
        <v>80</v>
      </c>
      <c r="D4324" t="s">
        <v>96</v>
      </c>
      <c r="E4324" t="s">
        <v>160</v>
      </c>
      <c r="F4324" t="s">
        <v>12280</v>
      </c>
      <c r="G4324" t="s">
        <v>133</v>
      </c>
      <c r="H4324" t="s">
        <v>134</v>
      </c>
      <c r="I4324" t="s">
        <v>135</v>
      </c>
      <c r="J4324" t="s">
        <v>136</v>
      </c>
      <c r="K4324" t="s">
        <v>137</v>
      </c>
      <c r="L4324" t="s">
        <v>12281</v>
      </c>
      <c r="M4324" t="s">
        <v>12282</v>
      </c>
      <c r="N4324">
        <v>1.5</v>
      </c>
      <c r="O4324">
        <v>0</v>
      </c>
      <c r="P4324">
        <v>16</v>
      </c>
      <c r="Q4324">
        <v>0</v>
      </c>
      <c r="R4324">
        <v>0</v>
      </c>
      <c r="S4324">
        <v>0</v>
      </c>
      <c r="T4324">
        <v>3</v>
      </c>
      <c r="U4324">
        <v>0</v>
      </c>
      <c r="V4324">
        <v>0</v>
      </c>
      <c r="W4324">
        <v>0</v>
      </c>
      <c r="X4324">
        <v>11.425303457798828</v>
      </c>
      <c r="Y4324">
        <v>0</v>
      </c>
      <c r="Z4324">
        <v>0</v>
      </c>
      <c r="AA4324">
        <v>0</v>
      </c>
      <c r="AB4324">
        <v>11.682356735055455</v>
      </c>
      <c r="AC4324">
        <v>0</v>
      </c>
      <c r="AD4324">
        <v>0</v>
      </c>
      <c r="AE4324">
        <v>23.107660192854283</v>
      </c>
    </row>
    <row r="4325" spans="1:31" x14ac:dyDescent="0.25">
      <c r="A4325">
        <v>1904489</v>
      </c>
      <c r="B4325">
        <v>1</v>
      </c>
      <c r="C4325" t="s">
        <v>80</v>
      </c>
      <c r="D4325" t="s">
        <v>84</v>
      </c>
      <c r="E4325" t="s">
        <v>131</v>
      </c>
      <c r="F4325" t="s">
        <v>12283</v>
      </c>
      <c r="G4325" t="s">
        <v>133</v>
      </c>
      <c r="H4325" t="s">
        <v>134</v>
      </c>
      <c r="I4325" t="s">
        <v>135</v>
      </c>
      <c r="J4325" t="s">
        <v>136</v>
      </c>
      <c r="K4325" t="s">
        <v>137</v>
      </c>
      <c r="L4325" t="s">
        <v>12284</v>
      </c>
      <c r="M4325" t="s">
        <v>12285</v>
      </c>
      <c r="N4325">
        <v>2.3958333330000001</v>
      </c>
      <c r="O4325">
        <v>0</v>
      </c>
      <c r="P4325">
        <v>108</v>
      </c>
      <c r="Q4325">
        <v>0</v>
      </c>
      <c r="R4325">
        <v>0</v>
      </c>
      <c r="S4325">
        <v>0</v>
      </c>
      <c r="T4325">
        <v>6</v>
      </c>
      <c r="U4325">
        <v>0</v>
      </c>
      <c r="V4325">
        <v>0</v>
      </c>
      <c r="W4325">
        <v>0</v>
      </c>
      <c r="X4325">
        <v>72.214094849815154</v>
      </c>
      <c r="Y4325">
        <v>0</v>
      </c>
      <c r="Z4325">
        <v>0</v>
      </c>
      <c r="AA4325">
        <v>0</v>
      </c>
      <c r="AB4325">
        <v>31.544704945186197</v>
      </c>
      <c r="AC4325">
        <v>0</v>
      </c>
      <c r="AD4325">
        <v>0</v>
      </c>
      <c r="AE4325">
        <v>103.75879979500135</v>
      </c>
    </row>
    <row r="4326" spans="1:31" x14ac:dyDescent="0.25">
      <c r="A4326">
        <v>1904493</v>
      </c>
      <c r="B4326">
        <v>1</v>
      </c>
      <c r="C4326" t="s">
        <v>80</v>
      </c>
      <c r="D4326" t="s">
        <v>94</v>
      </c>
      <c r="E4326" t="s">
        <v>149</v>
      </c>
      <c r="F4326" t="s">
        <v>12286</v>
      </c>
      <c r="G4326" t="s">
        <v>133</v>
      </c>
      <c r="H4326" t="s">
        <v>134</v>
      </c>
      <c r="I4326" t="s">
        <v>135</v>
      </c>
      <c r="J4326" t="s">
        <v>136</v>
      </c>
      <c r="K4326" t="s">
        <v>137</v>
      </c>
      <c r="L4326" t="s">
        <v>12287</v>
      </c>
      <c r="M4326" t="s">
        <v>12288</v>
      </c>
      <c r="N4326">
        <v>6.3150000000000004</v>
      </c>
      <c r="O4326">
        <v>0</v>
      </c>
      <c r="P4326">
        <v>0</v>
      </c>
      <c r="Q4326">
        <v>0</v>
      </c>
      <c r="R4326">
        <v>7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192.50888522654603</v>
      </c>
      <c r="AA4326">
        <v>0</v>
      </c>
      <c r="AB4326">
        <v>0</v>
      </c>
      <c r="AC4326">
        <v>0</v>
      </c>
      <c r="AD4326">
        <v>0</v>
      </c>
      <c r="AE4326">
        <v>192.50888522654603</v>
      </c>
    </row>
    <row r="4327" spans="1:31" x14ac:dyDescent="0.25">
      <c r="A4327">
        <v>1904495</v>
      </c>
      <c r="B4327">
        <v>1</v>
      </c>
      <c r="C4327" t="s">
        <v>81</v>
      </c>
      <c r="D4327" t="s">
        <v>127</v>
      </c>
      <c r="E4327" t="s">
        <v>149</v>
      </c>
      <c r="F4327" t="s">
        <v>12289</v>
      </c>
      <c r="G4327" t="s">
        <v>151</v>
      </c>
      <c r="H4327" t="s">
        <v>134</v>
      </c>
      <c r="I4327" t="s">
        <v>135</v>
      </c>
      <c r="J4327" t="s">
        <v>136</v>
      </c>
      <c r="K4327" t="s">
        <v>137</v>
      </c>
      <c r="L4327" t="s">
        <v>12290</v>
      </c>
      <c r="M4327" t="s">
        <v>12291</v>
      </c>
      <c r="N4327">
        <v>1.0052777770000001</v>
      </c>
      <c r="O4327">
        <v>0</v>
      </c>
      <c r="P4327">
        <v>1</v>
      </c>
      <c r="Q4327">
        <v>0</v>
      </c>
      <c r="R4327">
        <v>9</v>
      </c>
      <c r="S4327">
        <v>0</v>
      </c>
      <c r="T4327">
        <v>1</v>
      </c>
      <c r="U4327">
        <v>0</v>
      </c>
      <c r="V4327">
        <v>0</v>
      </c>
      <c r="W4327">
        <v>0</v>
      </c>
      <c r="X4327">
        <v>8.0155588085627782E-3</v>
      </c>
      <c r="Y4327">
        <v>0</v>
      </c>
      <c r="Z4327">
        <v>25.382992779931701</v>
      </c>
      <c r="AA4327">
        <v>0</v>
      </c>
      <c r="AB4327">
        <v>2.1869215015900001E-2</v>
      </c>
      <c r="AC4327">
        <v>0</v>
      </c>
      <c r="AD4327">
        <v>0</v>
      </c>
      <c r="AE4327">
        <v>25.412877553756164</v>
      </c>
    </row>
    <row r="4328" spans="1:31" x14ac:dyDescent="0.25">
      <c r="A4328">
        <v>1904496</v>
      </c>
      <c r="B4328">
        <v>1</v>
      </c>
      <c r="C4328" t="s">
        <v>80</v>
      </c>
      <c r="D4328" t="s">
        <v>93</v>
      </c>
      <c r="E4328" t="s">
        <v>131</v>
      </c>
      <c r="F4328" t="s">
        <v>12292</v>
      </c>
      <c r="G4328" t="s">
        <v>439</v>
      </c>
      <c r="H4328" t="s">
        <v>134</v>
      </c>
      <c r="I4328" t="s">
        <v>135</v>
      </c>
      <c r="J4328" t="s">
        <v>136</v>
      </c>
      <c r="K4328" t="s">
        <v>137</v>
      </c>
      <c r="L4328" t="s">
        <v>12293</v>
      </c>
      <c r="M4328" t="s">
        <v>12294</v>
      </c>
      <c r="N4328">
        <v>3.3513888879999998</v>
      </c>
      <c r="O4328">
        <v>0</v>
      </c>
      <c r="P4328">
        <v>5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2.415946713099097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2.415946713099097</v>
      </c>
    </row>
    <row r="4329" spans="1:31" x14ac:dyDescent="0.25">
      <c r="A4329">
        <v>1904497</v>
      </c>
      <c r="B4329">
        <v>1</v>
      </c>
      <c r="C4329" t="s">
        <v>80</v>
      </c>
      <c r="D4329" t="s">
        <v>106</v>
      </c>
      <c r="E4329" t="s">
        <v>131</v>
      </c>
      <c r="F4329" t="s">
        <v>9920</v>
      </c>
      <c r="G4329" t="s">
        <v>133</v>
      </c>
      <c r="H4329" t="s">
        <v>134</v>
      </c>
      <c r="I4329" t="s">
        <v>135</v>
      </c>
      <c r="J4329" t="s">
        <v>136</v>
      </c>
      <c r="K4329" t="s">
        <v>137</v>
      </c>
      <c r="L4329" t="s">
        <v>12295</v>
      </c>
      <c r="M4329" t="s">
        <v>12296</v>
      </c>
      <c r="N4329">
        <v>1.6475</v>
      </c>
      <c r="O4329">
        <v>0</v>
      </c>
      <c r="P4329">
        <v>0</v>
      </c>
      <c r="Q4329">
        <v>0</v>
      </c>
      <c r="R4329">
        <v>6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27.779260609384746</v>
      </c>
      <c r="AA4329">
        <v>0</v>
      </c>
      <c r="AB4329">
        <v>0</v>
      </c>
      <c r="AC4329">
        <v>0</v>
      </c>
      <c r="AD4329">
        <v>0</v>
      </c>
      <c r="AE4329">
        <v>27.779260609384746</v>
      </c>
    </row>
    <row r="4330" spans="1:31" x14ac:dyDescent="0.25">
      <c r="A4330">
        <v>1904498</v>
      </c>
      <c r="B4330">
        <v>1</v>
      </c>
      <c r="C4330" t="s">
        <v>81</v>
      </c>
      <c r="D4330" t="s">
        <v>116</v>
      </c>
      <c r="E4330" t="s">
        <v>190</v>
      </c>
      <c r="F4330" t="s">
        <v>10961</v>
      </c>
      <c r="G4330" t="s">
        <v>241</v>
      </c>
      <c r="H4330" t="s">
        <v>157</v>
      </c>
      <c r="I4330" t="s">
        <v>135</v>
      </c>
      <c r="J4330" t="s">
        <v>136</v>
      </c>
      <c r="K4330" t="s">
        <v>137</v>
      </c>
      <c r="L4330" t="s">
        <v>12297</v>
      </c>
      <c r="M4330" t="s">
        <v>12298</v>
      </c>
      <c r="N4330">
        <v>2.7374999999999998</v>
      </c>
      <c r="O4330">
        <v>0</v>
      </c>
      <c r="P4330">
        <v>218</v>
      </c>
      <c r="Q4330">
        <v>0</v>
      </c>
      <c r="R4330">
        <v>7</v>
      </c>
      <c r="S4330">
        <v>1</v>
      </c>
      <c r="T4330">
        <v>11</v>
      </c>
      <c r="U4330">
        <v>0</v>
      </c>
      <c r="V4330">
        <v>0</v>
      </c>
      <c r="W4330">
        <v>0</v>
      </c>
      <c r="X4330">
        <v>88.048688706495795</v>
      </c>
      <c r="Y4330">
        <v>0</v>
      </c>
      <c r="Z4330">
        <v>1.7720999105704067</v>
      </c>
      <c r="AA4330">
        <v>1.0992735649604184</v>
      </c>
      <c r="AB4330">
        <v>6.3338441972355772</v>
      </c>
      <c r="AC4330">
        <v>0</v>
      </c>
      <c r="AD4330">
        <v>0</v>
      </c>
      <c r="AE4330">
        <v>97.25390637926219</v>
      </c>
    </row>
    <row r="4331" spans="1:31" x14ac:dyDescent="0.25">
      <c r="A4331">
        <v>1904499</v>
      </c>
      <c r="B4331">
        <v>1</v>
      </c>
      <c r="C4331" t="s">
        <v>80</v>
      </c>
      <c r="D4331" t="s">
        <v>98</v>
      </c>
      <c r="E4331" t="s">
        <v>220</v>
      </c>
      <c r="F4331" t="s">
        <v>12299</v>
      </c>
      <c r="G4331" t="s">
        <v>156</v>
      </c>
      <c r="H4331" t="s">
        <v>157</v>
      </c>
      <c r="I4331" t="s">
        <v>135</v>
      </c>
      <c r="J4331" t="s">
        <v>136</v>
      </c>
      <c r="K4331" t="s">
        <v>137</v>
      </c>
      <c r="L4331" t="s">
        <v>12300</v>
      </c>
      <c r="M4331" t="s">
        <v>12301</v>
      </c>
      <c r="N4331">
        <v>0.457777777</v>
      </c>
      <c r="O4331">
        <v>0</v>
      </c>
      <c r="P4331">
        <v>1124</v>
      </c>
      <c r="Q4331">
        <v>2</v>
      </c>
      <c r="R4331">
        <v>178</v>
      </c>
      <c r="S4331">
        <v>6</v>
      </c>
      <c r="T4331">
        <v>268</v>
      </c>
      <c r="U4331">
        <v>0</v>
      </c>
      <c r="V4331">
        <v>0</v>
      </c>
      <c r="W4331">
        <v>0</v>
      </c>
      <c r="X4331">
        <v>73.884040649906325</v>
      </c>
      <c r="Y4331">
        <v>1.4750774677570966</v>
      </c>
      <c r="Z4331">
        <v>38.785026558186189</v>
      </c>
      <c r="AA4331">
        <v>4.0222711786270171</v>
      </c>
      <c r="AB4331">
        <v>53.624264112213737</v>
      </c>
      <c r="AC4331">
        <v>0</v>
      </c>
      <c r="AD4331">
        <v>0</v>
      </c>
      <c r="AE4331">
        <v>171.79067996669039</v>
      </c>
    </row>
    <row r="4332" spans="1:31" x14ac:dyDescent="0.25">
      <c r="A4332">
        <v>1904500</v>
      </c>
      <c r="B4332">
        <v>1</v>
      </c>
      <c r="C4332" t="s">
        <v>81</v>
      </c>
      <c r="D4332" t="s">
        <v>112</v>
      </c>
      <c r="E4332" t="s">
        <v>154</v>
      </c>
      <c r="F4332" t="s">
        <v>12302</v>
      </c>
      <c r="G4332" t="s">
        <v>1185</v>
      </c>
      <c r="H4332" t="s">
        <v>157</v>
      </c>
      <c r="I4332" t="s">
        <v>135</v>
      </c>
      <c r="J4332" t="s">
        <v>136</v>
      </c>
      <c r="K4332" t="s">
        <v>137</v>
      </c>
      <c r="L4332" t="s">
        <v>12303</v>
      </c>
      <c r="M4332" t="s">
        <v>12304</v>
      </c>
      <c r="N4332">
        <v>3.7555555549999999</v>
      </c>
      <c r="O4332">
        <v>2</v>
      </c>
      <c r="P4332">
        <v>213</v>
      </c>
      <c r="Q4332">
        <v>111</v>
      </c>
      <c r="R4332">
        <v>302</v>
      </c>
      <c r="S4332">
        <v>7</v>
      </c>
      <c r="T4332">
        <v>26</v>
      </c>
      <c r="U4332">
        <v>4</v>
      </c>
      <c r="V4332">
        <v>1</v>
      </c>
      <c r="W4332">
        <v>0.13789544087812666</v>
      </c>
      <c r="X4332">
        <v>194.05182901267548</v>
      </c>
      <c r="Y4332">
        <v>655.76254827833702</v>
      </c>
      <c r="Z4332">
        <v>885.61898045221164</v>
      </c>
      <c r="AA4332">
        <v>71.273048844558417</v>
      </c>
      <c r="AB4332">
        <v>96.427418531063836</v>
      </c>
      <c r="AC4332">
        <v>418.69805566873083</v>
      </c>
      <c r="AD4332">
        <v>13.169084663017028</v>
      </c>
      <c r="AE4332">
        <v>2335.1388608914726</v>
      </c>
    </row>
    <row r="4333" spans="1:31" x14ac:dyDescent="0.25">
      <c r="A4333">
        <v>1904502</v>
      </c>
      <c r="B4333">
        <v>1</v>
      </c>
      <c r="C4333" t="s">
        <v>80</v>
      </c>
      <c r="D4333" t="s">
        <v>83</v>
      </c>
      <c r="E4333" t="s">
        <v>220</v>
      </c>
      <c r="F4333" t="s">
        <v>12305</v>
      </c>
      <c r="G4333" t="s">
        <v>5542</v>
      </c>
      <c r="H4333" t="s">
        <v>157</v>
      </c>
      <c r="I4333" t="s">
        <v>135</v>
      </c>
      <c r="J4333" t="s">
        <v>136</v>
      </c>
      <c r="K4333" t="s">
        <v>137</v>
      </c>
      <c r="L4333" t="s">
        <v>12306</v>
      </c>
      <c r="M4333" t="s">
        <v>12307</v>
      </c>
      <c r="N4333">
        <v>0.343888888</v>
      </c>
      <c r="O4333">
        <v>0</v>
      </c>
      <c r="P4333">
        <v>0</v>
      </c>
      <c r="Q4333">
        <v>0</v>
      </c>
      <c r="R4333">
        <v>0</v>
      </c>
      <c r="S4333">
        <v>14</v>
      </c>
      <c r="T4333">
        <v>19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65.247743133034419</v>
      </c>
      <c r="AB4333">
        <v>45.438333291183227</v>
      </c>
      <c r="AC4333">
        <v>0</v>
      </c>
      <c r="AD4333">
        <v>0</v>
      </c>
      <c r="AE4333">
        <v>110.68607642421765</v>
      </c>
    </row>
    <row r="4334" spans="1:31" x14ac:dyDescent="0.25">
      <c r="A4334">
        <v>1904506</v>
      </c>
      <c r="B4334">
        <v>1</v>
      </c>
      <c r="C4334" t="s">
        <v>81</v>
      </c>
      <c r="D4334" t="s">
        <v>112</v>
      </c>
      <c r="E4334" t="s">
        <v>190</v>
      </c>
      <c r="F4334" t="s">
        <v>12308</v>
      </c>
      <c r="G4334" t="s">
        <v>156</v>
      </c>
      <c r="H4334" t="s">
        <v>157</v>
      </c>
      <c r="I4334" t="s">
        <v>135</v>
      </c>
      <c r="J4334" t="s">
        <v>136</v>
      </c>
      <c r="K4334" t="s">
        <v>137</v>
      </c>
      <c r="L4334" t="s">
        <v>12309</v>
      </c>
      <c r="M4334" t="s">
        <v>12310</v>
      </c>
      <c r="N4334">
        <v>1.3911111110000001</v>
      </c>
      <c r="O4334">
        <v>0</v>
      </c>
      <c r="P4334">
        <v>49</v>
      </c>
      <c r="Q4334">
        <v>1</v>
      </c>
      <c r="R4334">
        <v>96</v>
      </c>
      <c r="S4334">
        <v>1</v>
      </c>
      <c r="T4334">
        <v>4</v>
      </c>
      <c r="U4334">
        <v>0</v>
      </c>
      <c r="V4334">
        <v>0</v>
      </c>
      <c r="W4334">
        <v>0</v>
      </c>
      <c r="X4334">
        <v>29.189914390483821</v>
      </c>
      <c r="Y4334">
        <v>9.4117419888401679E-2</v>
      </c>
      <c r="Z4334">
        <v>88.707962083495119</v>
      </c>
      <c r="AA4334">
        <v>26.084547274538931</v>
      </c>
      <c r="AB4334">
        <v>3.0962958306631201</v>
      </c>
      <c r="AC4334">
        <v>0</v>
      </c>
      <c r="AD4334">
        <v>0</v>
      </c>
      <c r="AE4334">
        <v>147.17283699906937</v>
      </c>
    </row>
    <row r="4335" spans="1:31" x14ac:dyDescent="0.25">
      <c r="A4335">
        <v>1904507</v>
      </c>
      <c r="B4335">
        <v>1</v>
      </c>
      <c r="C4335" t="s">
        <v>81</v>
      </c>
      <c r="D4335" t="s">
        <v>113</v>
      </c>
      <c r="E4335" t="s">
        <v>149</v>
      </c>
      <c r="F4335" t="s">
        <v>12311</v>
      </c>
      <c r="G4335" t="s">
        <v>151</v>
      </c>
      <c r="H4335" t="s">
        <v>134</v>
      </c>
      <c r="I4335" t="s">
        <v>135</v>
      </c>
      <c r="J4335" t="s">
        <v>136</v>
      </c>
      <c r="K4335" t="s">
        <v>137</v>
      </c>
      <c r="L4335" t="s">
        <v>12312</v>
      </c>
      <c r="M4335" t="s">
        <v>12313</v>
      </c>
      <c r="N4335">
        <v>3.34</v>
      </c>
      <c r="O4335">
        <v>0</v>
      </c>
      <c r="P4335">
        <v>151</v>
      </c>
      <c r="Q4335">
        <v>0</v>
      </c>
      <c r="R4335">
        <v>0</v>
      </c>
      <c r="S4335">
        <v>0</v>
      </c>
      <c r="T4335">
        <v>19</v>
      </c>
      <c r="U4335">
        <v>0</v>
      </c>
      <c r="V4335">
        <v>0</v>
      </c>
      <c r="W4335">
        <v>0</v>
      </c>
      <c r="X4335">
        <v>71.563472744801814</v>
      </c>
      <c r="Y4335">
        <v>0</v>
      </c>
      <c r="Z4335">
        <v>0</v>
      </c>
      <c r="AA4335">
        <v>0</v>
      </c>
      <c r="AB4335">
        <v>11.411484091381695</v>
      </c>
      <c r="AC4335">
        <v>0</v>
      </c>
      <c r="AD4335">
        <v>0</v>
      </c>
      <c r="AE4335">
        <v>82.974956836183509</v>
      </c>
    </row>
    <row r="4336" spans="1:31" x14ac:dyDescent="0.25">
      <c r="A4336">
        <v>1904508</v>
      </c>
      <c r="B4336">
        <v>1</v>
      </c>
      <c r="C4336" t="s">
        <v>80</v>
      </c>
      <c r="D4336" t="s">
        <v>100</v>
      </c>
      <c r="E4336" t="s">
        <v>190</v>
      </c>
      <c r="F4336" t="s">
        <v>12314</v>
      </c>
      <c r="G4336" t="s">
        <v>241</v>
      </c>
      <c r="H4336" t="s">
        <v>157</v>
      </c>
      <c r="I4336" t="s">
        <v>135</v>
      </c>
      <c r="J4336" t="s">
        <v>136</v>
      </c>
      <c r="K4336" t="s">
        <v>137</v>
      </c>
      <c r="L4336" t="s">
        <v>12315</v>
      </c>
      <c r="M4336" t="s">
        <v>12316</v>
      </c>
      <c r="N4336">
        <v>0.650277777</v>
      </c>
      <c r="O4336">
        <v>0</v>
      </c>
      <c r="P4336">
        <v>0</v>
      </c>
      <c r="Q4336">
        <v>0</v>
      </c>
      <c r="R4336">
        <v>22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31.579901262647454</v>
      </c>
      <c r="AA4336">
        <v>0</v>
      </c>
      <c r="AB4336">
        <v>0</v>
      </c>
      <c r="AC4336">
        <v>0</v>
      </c>
      <c r="AD4336">
        <v>0</v>
      </c>
      <c r="AE4336">
        <v>31.579901262647454</v>
      </c>
    </row>
    <row r="4337" spans="1:31" x14ac:dyDescent="0.25">
      <c r="A4337">
        <v>1904509</v>
      </c>
      <c r="B4337">
        <v>1</v>
      </c>
      <c r="C4337" t="s">
        <v>81</v>
      </c>
      <c r="D4337" t="s">
        <v>112</v>
      </c>
      <c r="E4337" t="s">
        <v>190</v>
      </c>
      <c r="F4337" t="s">
        <v>12317</v>
      </c>
      <c r="G4337" t="s">
        <v>241</v>
      </c>
      <c r="H4337" t="s">
        <v>157</v>
      </c>
      <c r="I4337" t="s">
        <v>135</v>
      </c>
      <c r="J4337" t="s">
        <v>136</v>
      </c>
      <c r="K4337" t="s">
        <v>137</v>
      </c>
      <c r="L4337" t="s">
        <v>12318</v>
      </c>
      <c r="M4337" t="s">
        <v>12319</v>
      </c>
      <c r="N4337">
        <v>10.766944444</v>
      </c>
      <c r="O4337">
        <v>0</v>
      </c>
      <c r="P4337">
        <v>427</v>
      </c>
      <c r="Q4337">
        <v>0</v>
      </c>
      <c r="R4337">
        <v>1</v>
      </c>
      <c r="S4337">
        <v>0</v>
      </c>
      <c r="T4337">
        <v>45</v>
      </c>
      <c r="U4337">
        <v>0</v>
      </c>
      <c r="V4337">
        <v>0</v>
      </c>
      <c r="W4337">
        <v>0</v>
      </c>
      <c r="X4337">
        <v>484.94707042049691</v>
      </c>
      <c r="Y4337">
        <v>0</v>
      </c>
      <c r="Z4337">
        <v>2.6685964031365903</v>
      </c>
      <c r="AA4337">
        <v>0</v>
      </c>
      <c r="AB4337">
        <v>160.25983434326963</v>
      </c>
      <c r="AC4337">
        <v>0</v>
      </c>
      <c r="AD4337">
        <v>0</v>
      </c>
      <c r="AE4337">
        <v>647.87550116690318</v>
      </c>
    </row>
    <row r="4338" spans="1:31" x14ac:dyDescent="0.25">
      <c r="A4338">
        <v>1904512</v>
      </c>
      <c r="B4338">
        <v>1</v>
      </c>
      <c r="C4338" t="s">
        <v>80</v>
      </c>
      <c r="D4338" t="s">
        <v>83</v>
      </c>
      <c r="E4338" t="s">
        <v>190</v>
      </c>
      <c r="F4338" t="s">
        <v>12320</v>
      </c>
      <c r="G4338" t="s">
        <v>202</v>
      </c>
      <c r="H4338" t="s">
        <v>157</v>
      </c>
      <c r="I4338" t="s">
        <v>135</v>
      </c>
      <c r="J4338" t="s">
        <v>136</v>
      </c>
      <c r="K4338" t="s">
        <v>203</v>
      </c>
      <c r="L4338" t="s">
        <v>12321</v>
      </c>
      <c r="M4338" t="s">
        <v>12322</v>
      </c>
      <c r="N4338">
        <v>2.1555322220000002</v>
      </c>
      <c r="O4338">
        <v>0</v>
      </c>
      <c r="P4338">
        <v>0</v>
      </c>
      <c r="Q4338">
        <v>0</v>
      </c>
      <c r="R4338">
        <v>0</v>
      </c>
      <c r="S4338">
        <v>10</v>
      </c>
      <c r="T4338">
        <v>0</v>
      </c>
      <c r="U4338">
        <v>4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156.76310591581444</v>
      </c>
      <c r="AB4338">
        <v>0</v>
      </c>
      <c r="AC4338">
        <v>55.427453747518875</v>
      </c>
      <c r="AD4338">
        <v>0</v>
      </c>
      <c r="AE4338">
        <v>212.19055966333332</v>
      </c>
    </row>
    <row r="4339" spans="1:31" x14ac:dyDescent="0.25">
      <c r="A4339">
        <v>1904513</v>
      </c>
      <c r="B4339">
        <v>1</v>
      </c>
      <c r="C4339" t="s">
        <v>81</v>
      </c>
      <c r="D4339" t="s">
        <v>122</v>
      </c>
      <c r="E4339" t="s">
        <v>131</v>
      </c>
      <c r="F4339" t="s">
        <v>12323</v>
      </c>
      <c r="G4339" t="s">
        <v>362</v>
      </c>
      <c r="H4339" t="s">
        <v>134</v>
      </c>
      <c r="I4339" t="s">
        <v>135</v>
      </c>
      <c r="J4339" t="s">
        <v>136</v>
      </c>
      <c r="K4339" t="s">
        <v>137</v>
      </c>
      <c r="L4339" t="s">
        <v>12324</v>
      </c>
      <c r="M4339" t="s">
        <v>12325</v>
      </c>
      <c r="N4339">
        <v>3.7344444440000002</v>
      </c>
      <c r="O4339">
        <v>0</v>
      </c>
      <c r="P4339">
        <v>156</v>
      </c>
      <c r="Q4339">
        <v>0</v>
      </c>
      <c r="R4339">
        <v>1</v>
      </c>
      <c r="S4339">
        <v>0</v>
      </c>
      <c r="T4339">
        <v>8</v>
      </c>
      <c r="U4339">
        <v>0</v>
      </c>
      <c r="V4339">
        <v>0</v>
      </c>
      <c r="W4339">
        <v>0</v>
      </c>
      <c r="X4339">
        <v>109.12314539541421</v>
      </c>
      <c r="Y4339">
        <v>0</v>
      </c>
      <c r="Z4339">
        <v>0.71842285415597507</v>
      </c>
      <c r="AA4339">
        <v>0</v>
      </c>
      <c r="AB4339">
        <v>16.360977344621098</v>
      </c>
      <c r="AC4339">
        <v>0</v>
      </c>
      <c r="AD4339">
        <v>0</v>
      </c>
      <c r="AE4339">
        <v>126.20254559419129</v>
      </c>
    </row>
    <row r="4340" spans="1:31" x14ac:dyDescent="0.25">
      <c r="A4340">
        <v>1904514</v>
      </c>
      <c r="B4340">
        <v>1</v>
      </c>
      <c r="C4340" t="s">
        <v>81</v>
      </c>
      <c r="D4340" t="s">
        <v>118</v>
      </c>
      <c r="E4340" t="s">
        <v>131</v>
      </c>
      <c r="F4340" t="s">
        <v>12326</v>
      </c>
      <c r="G4340" t="s">
        <v>202</v>
      </c>
      <c r="H4340" t="s">
        <v>134</v>
      </c>
      <c r="I4340" t="s">
        <v>135</v>
      </c>
      <c r="J4340" t="s">
        <v>136</v>
      </c>
      <c r="K4340" t="s">
        <v>203</v>
      </c>
      <c r="L4340" t="s">
        <v>12327</v>
      </c>
      <c r="M4340" t="s">
        <v>12328</v>
      </c>
      <c r="N4340">
        <v>8.4166666659999994</v>
      </c>
      <c r="O4340">
        <v>0</v>
      </c>
      <c r="P4340">
        <v>31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67.847786178829097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67.847786178829097</v>
      </c>
    </row>
    <row r="4341" spans="1:31" x14ac:dyDescent="0.25">
      <c r="A4341">
        <v>1904515</v>
      </c>
      <c r="B4341">
        <v>1</v>
      </c>
      <c r="C4341" t="s">
        <v>80</v>
      </c>
      <c r="D4341" t="s">
        <v>83</v>
      </c>
      <c r="E4341" t="s">
        <v>131</v>
      </c>
      <c r="F4341" t="s">
        <v>12206</v>
      </c>
      <c r="G4341" t="s">
        <v>133</v>
      </c>
      <c r="H4341" t="s">
        <v>134</v>
      </c>
      <c r="I4341" t="s">
        <v>135</v>
      </c>
      <c r="J4341" t="s">
        <v>136</v>
      </c>
      <c r="K4341" t="s">
        <v>137</v>
      </c>
      <c r="L4341" t="s">
        <v>12329</v>
      </c>
      <c r="M4341" t="s">
        <v>12330</v>
      </c>
      <c r="N4341">
        <v>1.641388888</v>
      </c>
      <c r="O4341">
        <v>0</v>
      </c>
      <c r="P4341">
        <v>114</v>
      </c>
      <c r="Q4341">
        <v>0</v>
      </c>
      <c r="R4341">
        <v>0</v>
      </c>
      <c r="S4341">
        <v>0</v>
      </c>
      <c r="T4341">
        <v>21</v>
      </c>
      <c r="U4341">
        <v>0</v>
      </c>
      <c r="V4341">
        <v>0</v>
      </c>
      <c r="W4341">
        <v>0</v>
      </c>
      <c r="X4341">
        <v>67.399377121582717</v>
      </c>
      <c r="Y4341">
        <v>0</v>
      </c>
      <c r="Z4341">
        <v>0</v>
      </c>
      <c r="AA4341">
        <v>0</v>
      </c>
      <c r="AB4341">
        <v>41.495347306561925</v>
      </c>
      <c r="AC4341">
        <v>0</v>
      </c>
      <c r="AD4341">
        <v>0</v>
      </c>
      <c r="AE4341">
        <v>108.89472442814464</v>
      </c>
    </row>
    <row r="4342" spans="1:31" x14ac:dyDescent="0.25">
      <c r="A4342">
        <v>1904517</v>
      </c>
      <c r="B4342">
        <v>1</v>
      </c>
      <c r="C4342" t="s">
        <v>80</v>
      </c>
      <c r="D4342" t="s">
        <v>103</v>
      </c>
      <c r="E4342" t="s">
        <v>220</v>
      </c>
      <c r="F4342" t="s">
        <v>11765</v>
      </c>
      <c r="G4342" t="s">
        <v>202</v>
      </c>
      <c r="H4342" t="s">
        <v>157</v>
      </c>
      <c r="I4342" t="s">
        <v>135</v>
      </c>
      <c r="J4342" t="s">
        <v>136</v>
      </c>
      <c r="K4342" t="s">
        <v>203</v>
      </c>
      <c r="L4342" t="s">
        <v>12331</v>
      </c>
      <c r="M4342" t="s">
        <v>12332</v>
      </c>
      <c r="N4342">
        <v>10.342844444000001</v>
      </c>
      <c r="O4342">
        <v>0</v>
      </c>
      <c r="P4342">
        <v>0</v>
      </c>
      <c r="Q4342">
        <v>3</v>
      </c>
      <c r="R4342">
        <v>1</v>
      </c>
      <c r="S4342">
        <v>1</v>
      </c>
      <c r="T4342">
        <v>0</v>
      </c>
      <c r="U4342">
        <v>6</v>
      </c>
      <c r="V4342">
        <v>1</v>
      </c>
      <c r="W4342">
        <v>0</v>
      </c>
      <c r="X4342">
        <v>0</v>
      </c>
      <c r="Y4342">
        <v>155.37034814404794</v>
      </c>
      <c r="Z4342">
        <v>11.825945334909287</v>
      </c>
      <c r="AA4342">
        <v>219.23432143073879</v>
      </c>
      <c r="AB4342">
        <v>0</v>
      </c>
      <c r="AC4342">
        <v>2263.3704954616101</v>
      </c>
      <c r="AD4342">
        <v>119.29262815315643</v>
      </c>
      <c r="AE4342">
        <v>2769.0937385244624</v>
      </c>
    </row>
    <row r="4343" spans="1:31" x14ac:dyDescent="0.25">
      <c r="A4343">
        <v>1904518</v>
      </c>
      <c r="B4343">
        <v>1</v>
      </c>
      <c r="C4343" t="s">
        <v>80</v>
      </c>
      <c r="D4343" t="s">
        <v>93</v>
      </c>
      <c r="E4343" t="s">
        <v>131</v>
      </c>
      <c r="F4343" t="s">
        <v>12333</v>
      </c>
      <c r="G4343" t="s">
        <v>372</v>
      </c>
      <c r="H4343" t="s">
        <v>134</v>
      </c>
      <c r="I4343" t="s">
        <v>135</v>
      </c>
      <c r="J4343" t="s">
        <v>136</v>
      </c>
      <c r="K4343" t="s">
        <v>137</v>
      </c>
      <c r="L4343" t="s">
        <v>12334</v>
      </c>
      <c r="M4343" t="s">
        <v>12335</v>
      </c>
      <c r="N4343">
        <v>3.065555555</v>
      </c>
      <c r="O4343">
        <v>0</v>
      </c>
      <c r="P4343">
        <v>20</v>
      </c>
      <c r="Q4343">
        <v>0</v>
      </c>
      <c r="R4343">
        <v>3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9.7316227639935384</v>
      </c>
      <c r="Y4343">
        <v>0</v>
      </c>
      <c r="Z4343">
        <v>3.7565507965476499</v>
      </c>
      <c r="AA4343">
        <v>0</v>
      </c>
      <c r="AB4343">
        <v>0</v>
      </c>
      <c r="AC4343">
        <v>0</v>
      </c>
      <c r="AD4343">
        <v>0</v>
      </c>
      <c r="AE4343">
        <v>13.488173560541188</v>
      </c>
    </row>
    <row r="4344" spans="1:31" x14ac:dyDescent="0.25">
      <c r="A4344">
        <v>1904519</v>
      </c>
      <c r="B4344">
        <v>1</v>
      </c>
      <c r="C4344" t="s">
        <v>80</v>
      </c>
      <c r="D4344" t="s">
        <v>102</v>
      </c>
      <c r="E4344" t="s">
        <v>149</v>
      </c>
      <c r="F4344" t="s">
        <v>12336</v>
      </c>
      <c r="G4344" t="s">
        <v>133</v>
      </c>
      <c r="H4344" t="s">
        <v>134</v>
      </c>
      <c r="I4344" t="s">
        <v>135</v>
      </c>
      <c r="J4344" t="s">
        <v>136</v>
      </c>
      <c r="K4344" t="s">
        <v>137</v>
      </c>
      <c r="L4344" t="s">
        <v>12337</v>
      </c>
      <c r="M4344" t="s">
        <v>12338</v>
      </c>
      <c r="N4344">
        <v>2.946666666</v>
      </c>
      <c r="O4344">
        <v>0</v>
      </c>
      <c r="P4344">
        <v>1</v>
      </c>
      <c r="Q4344">
        <v>0</v>
      </c>
      <c r="R4344">
        <v>12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2.3587610212080601</v>
      </c>
      <c r="Y4344">
        <v>0</v>
      </c>
      <c r="Z4344">
        <v>112.88194507391491</v>
      </c>
      <c r="AA4344">
        <v>0</v>
      </c>
      <c r="AB4344">
        <v>5.8647720396870131</v>
      </c>
      <c r="AC4344">
        <v>0</v>
      </c>
      <c r="AD4344">
        <v>0</v>
      </c>
      <c r="AE4344">
        <v>121.10547813480997</v>
      </c>
    </row>
    <row r="4345" spans="1:31" x14ac:dyDescent="0.25">
      <c r="A4345">
        <v>1904520</v>
      </c>
      <c r="B4345">
        <v>1</v>
      </c>
      <c r="C4345" t="s">
        <v>81</v>
      </c>
      <c r="D4345" t="s">
        <v>113</v>
      </c>
      <c r="E4345" t="s">
        <v>131</v>
      </c>
      <c r="F4345" t="s">
        <v>12339</v>
      </c>
      <c r="G4345" t="s">
        <v>372</v>
      </c>
      <c r="H4345" t="s">
        <v>134</v>
      </c>
      <c r="I4345" t="s">
        <v>135</v>
      </c>
      <c r="J4345" t="s">
        <v>136</v>
      </c>
      <c r="K4345" t="s">
        <v>137</v>
      </c>
      <c r="L4345" t="s">
        <v>12340</v>
      </c>
      <c r="M4345" t="s">
        <v>12341</v>
      </c>
      <c r="N4345">
        <v>4.5202777770000004</v>
      </c>
      <c r="O4345">
        <v>0</v>
      </c>
      <c r="P4345">
        <v>4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7.6377555622504998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7.6377555622504998</v>
      </c>
    </row>
    <row r="4346" spans="1:31" x14ac:dyDescent="0.25">
      <c r="A4346">
        <v>1904524</v>
      </c>
      <c r="B4346">
        <v>1</v>
      </c>
      <c r="C4346" t="s">
        <v>81</v>
      </c>
      <c r="D4346" t="s">
        <v>118</v>
      </c>
      <c r="E4346" t="s">
        <v>190</v>
      </c>
      <c r="F4346" t="s">
        <v>12342</v>
      </c>
      <c r="G4346" t="s">
        <v>202</v>
      </c>
      <c r="H4346" t="s">
        <v>157</v>
      </c>
      <c r="I4346" t="s">
        <v>135</v>
      </c>
      <c r="J4346" t="s">
        <v>136</v>
      </c>
      <c r="K4346" t="s">
        <v>203</v>
      </c>
      <c r="L4346" t="s">
        <v>12343</v>
      </c>
      <c r="M4346" t="s">
        <v>12344</v>
      </c>
      <c r="N4346">
        <v>10.177222221999999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588</v>
      </c>
      <c r="U4346">
        <v>0</v>
      </c>
      <c r="V4346">
        <v>3</v>
      </c>
      <c r="W4346">
        <v>0</v>
      </c>
      <c r="X4346">
        <v>0.56719166498819995</v>
      </c>
      <c r="Y4346">
        <v>0</v>
      </c>
      <c r="Z4346">
        <v>0</v>
      </c>
      <c r="AA4346">
        <v>0</v>
      </c>
      <c r="AB4346">
        <v>2462.621414520283</v>
      </c>
      <c r="AC4346">
        <v>0</v>
      </c>
      <c r="AD4346">
        <v>44.928731700269331</v>
      </c>
      <c r="AE4346">
        <v>2508.1173378855406</v>
      </c>
    </row>
    <row r="4347" spans="1:31" x14ac:dyDescent="0.25">
      <c r="A4347">
        <v>1904525</v>
      </c>
      <c r="B4347">
        <v>1</v>
      </c>
      <c r="C4347" t="s">
        <v>80</v>
      </c>
      <c r="D4347" t="s">
        <v>108</v>
      </c>
      <c r="E4347" t="s">
        <v>220</v>
      </c>
      <c r="F4347" t="s">
        <v>571</v>
      </c>
      <c r="G4347" t="s">
        <v>156</v>
      </c>
      <c r="H4347" t="s">
        <v>157</v>
      </c>
      <c r="I4347" t="s">
        <v>222</v>
      </c>
      <c r="J4347" t="s">
        <v>136</v>
      </c>
      <c r="K4347" t="s">
        <v>137</v>
      </c>
      <c r="L4347" t="s">
        <v>12345</v>
      </c>
      <c r="M4347" t="s">
        <v>12346</v>
      </c>
      <c r="N4347">
        <v>1.1111111E-2</v>
      </c>
      <c r="O4347">
        <v>0</v>
      </c>
      <c r="P4347">
        <v>1818</v>
      </c>
      <c r="Q4347">
        <v>2</v>
      </c>
      <c r="R4347">
        <v>376</v>
      </c>
      <c r="S4347">
        <v>13</v>
      </c>
      <c r="T4347">
        <v>198</v>
      </c>
      <c r="U4347">
        <v>0</v>
      </c>
      <c r="V4347">
        <v>0</v>
      </c>
      <c r="W4347">
        <v>0</v>
      </c>
      <c r="X4347">
        <v>3.1528026677690342</v>
      </c>
      <c r="Y4347">
        <v>7.9765639439344449E-2</v>
      </c>
      <c r="Z4347">
        <v>6.3806931568683014</v>
      </c>
      <c r="AA4347">
        <v>0.6664714112950445</v>
      </c>
      <c r="AB4347">
        <v>2.019101898608513</v>
      </c>
      <c r="AC4347">
        <v>0</v>
      </c>
      <c r="AD4347">
        <v>0</v>
      </c>
      <c r="AE4347">
        <v>12.298834773980236</v>
      </c>
    </row>
    <row r="4348" spans="1:31" x14ac:dyDescent="0.25">
      <c r="A4348">
        <v>1904526</v>
      </c>
      <c r="B4348">
        <v>1</v>
      </c>
      <c r="C4348" t="s">
        <v>80</v>
      </c>
      <c r="D4348" t="s">
        <v>103</v>
      </c>
      <c r="E4348" t="s">
        <v>171</v>
      </c>
      <c r="F4348" t="s">
        <v>5075</v>
      </c>
      <c r="G4348" t="s">
        <v>156</v>
      </c>
      <c r="H4348" t="s">
        <v>157</v>
      </c>
      <c r="I4348" t="s">
        <v>135</v>
      </c>
      <c r="J4348" t="s">
        <v>136</v>
      </c>
      <c r="K4348" t="s">
        <v>137</v>
      </c>
      <c r="L4348" t="s">
        <v>12347</v>
      </c>
      <c r="M4348" t="s">
        <v>12348</v>
      </c>
      <c r="N4348">
        <v>6.9138887999999996E-2</v>
      </c>
      <c r="O4348">
        <v>0</v>
      </c>
      <c r="P4348">
        <v>9</v>
      </c>
      <c r="Q4348">
        <v>37</v>
      </c>
      <c r="R4348">
        <v>61</v>
      </c>
      <c r="S4348">
        <v>7</v>
      </c>
      <c r="T4348">
        <v>17</v>
      </c>
      <c r="U4348">
        <v>5</v>
      </c>
      <c r="V4348">
        <v>0</v>
      </c>
      <c r="W4348">
        <v>0</v>
      </c>
      <c r="X4348">
        <v>9.6926947874073355E-2</v>
      </c>
      <c r="Y4348">
        <v>15.525575337679072</v>
      </c>
      <c r="Z4348">
        <v>20.175085768907245</v>
      </c>
      <c r="AA4348">
        <v>13.591091736837809</v>
      </c>
      <c r="AB4348">
        <v>2.19154033977</v>
      </c>
      <c r="AC4348">
        <v>43.325121814105358</v>
      </c>
      <c r="AD4348">
        <v>0</v>
      </c>
      <c r="AE4348">
        <v>94.905341945173561</v>
      </c>
    </row>
    <row r="4349" spans="1:31" x14ac:dyDescent="0.25">
      <c r="A4349">
        <v>1904527</v>
      </c>
      <c r="B4349">
        <v>1</v>
      </c>
      <c r="C4349" t="s">
        <v>80</v>
      </c>
      <c r="D4349" t="s">
        <v>108</v>
      </c>
      <c r="E4349" t="s">
        <v>131</v>
      </c>
      <c r="F4349" t="s">
        <v>12349</v>
      </c>
      <c r="G4349" t="s">
        <v>133</v>
      </c>
      <c r="H4349" t="s">
        <v>134</v>
      </c>
      <c r="I4349" t="s">
        <v>135</v>
      </c>
      <c r="J4349" t="s">
        <v>136</v>
      </c>
      <c r="K4349" t="s">
        <v>137</v>
      </c>
      <c r="L4349" t="s">
        <v>12350</v>
      </c>
      <c r="M4349" t="s">
        <v>12351</v>
      </c>
      <c r="N4349">
        <v>0.47222222200000002</v>
      </c>
      <c r="O4349">
        <v>0</v>
      </c>
      <c r="P4349">
        <v>11</v>
      </c>
      <c r="Q4349">
        <v>0</v>
      </c>
      <c r="R4349">
        <v>2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0.51924178943816657</v>
      </c>
      <c r="Y4349">
        <v>0</v>
      </c>
      <c r="Z4349">
        <v>1.9829131218650005</v>
      </c>
      <c r="AA4349">
        <v>0</v>
      </c>
      <c r="AB4349">
        <v>0</v>
      </c>
      <c r="AC4349">
        <v>0</v>
      </c>
      <c r="AD4349">
        <v>0</v>
      </c>
      <c r="AE4349">
        <v>2.5021549113031671</v>
      </c>
    </row>
    <row r="4350" spans="1:31" x14ac:dyDescent="0.25">
      <c r="A4350">
        <v>1904528</v>
      </c>
      <c r="B4350">
        <v>1</v>
      </c>
      <c r="C4350" t="s">
        <v>81</v>
      </c>
      <c r="D4350" t="s">
        <v>123</v>
      </c>
      <c r="E4350" t="s">
        <v>154</v>
      </c>
      <c r="F4350" t="s">
        <v>12352</v>
      </c>
      <c r="G4350" t="s">
        <v>156</v>
      </c>
      <c r="H4350" t="s">
        <v>157</v>
      </c>
      <c r="I4350" t="s">
        <v>135</v>
      </c>
      <c r="J4350" t="s">
        <v>136</v>
      </c>
      <c r="K4350" t="s">
        <v>137</v>
      </c>
      <c r="L4350" t="s">
        <v>12353</v>
      </c>
      <c r="M4350" t="s">
        <v>12354</v>
      </c>
      <c r="N4350">
        <v>2.9874999999999998</v>
      </c>
      <c r="O4350">
        <v>0</v>
      </c>
      <c r="P4350">
        <v>119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189.11959987022774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189.11959987022774</v>
      </c>
    </row>
    <row r="4351" spans="1:31" x14ac:dyDescent="0.25">
      <c r="A4351">
        <v>1904530</v>
      </c>
      <c r="B4351">
        <v>1</v>
      </c>
      <c r="C4351" t="s">
        <v>80</v>
      </c>
      <c r="D4351" t="s">
        <v>109</v>
      </c>
      <c r="E4351" t="s">
        <v>131</v>
      </c>
      <c r="F4351" t="s">
        <v>12355</v>
      </c>
      <c r="G4351" t="s">
        <v>133</v>
      </c>
      <c r="H4351" t="s">
        <v>134</v>
      </c>
      <c r="I4351" t="s">
        <v>135</v>
      </c>
      <c r="J4351" t="s">
        <v>136</v>
      </c>
      <c r="K4351" t="s">
        <v>137</v>
      </c>
      <c r="L4351" t="s">
        <v>12356</v>
      </c>
      <c r="M4351" t="s">
        <v>12357</v>
      </c>
      <c r="N4351">
        <v>1.2933333330000001</v>
      </c>
      <c r="O4351">
        <v>0</v>
      </c>
      <c r="P4351">
        <v>1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7.2274542232200001E-3</v>
      </c>
      <c r="Y4351">
        <v>0</v>
      </c>
      <c r="Z4351">
        <v>0</v>
      </c>
      <c r="AA4351">
        <v>0</v>
      </c>
      <c r="AB4351">
        <v>1.9050976544743889</v>
      </c>
      <c r="AC4351">
        <v>0</v>
      </c>
      <c r="AD4351">
        <v>0</v>
      </c>
      <c r="AE4351">
        <v>1.912325108697609</v>
      </c>
    </row>
    <row r="4352" spans="1:31" x14ac:dyDescent="0.25">
      <c r="A4352">
        <v>1904531</v>
      </c>
      <c r="B4352">
        <v>1</v>
      </c>
      <c r="C4352" t="s">
        <v>81</v>
      </c>
      <c r="D4352" t="s">
        <v>118</v>
      </c>
      <c r="E4352" t="s">
        <v>140</v>
      </c>
      <c r="F4352" t="s">
        <v>12358</v>
      </c>
      <c r="G4352" t="s">
        <v>217</v>
      </c>
      <c r="H4352" t="s">
        <v>134</v>
      </c>
      <c r="I4352" t="s">
        <v>135</v>
      </c>
      <c r="J4352" t="s">
        <v>136</v>
      </c>
      <c r="K4352" t="s">
        <v>137</v>
      </c>
      <c r="L4352" t="s">
        <v>12359</v>
      </c>
      <c r="M4352" t="s">
        <v>12360</v>
      </c>
      <c r="N4352">
        <v>3.8883333329999998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1.4122732054177667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1.4122732054177667</v>
      </c>
    </row>
    <row r="4353" spans="1:31" x14ac:dyDescent="0.25">
      <c r="A4353">
        <v>1904532</v>
      </c>
      <c r="B4353">
        <v>1</v>
      </c>
      <c r="C4353" t="s">
        <v>81</v>
      </c>
      <c r="D4353" t="s">
        <v>117</v>
      </c>
      <c r="E4353" t="s">
        <v>131</v>
      </c>
      <c r="F4353" t="s">
        <v>12361</v>
      </c>
      <c r="G4353" t="s">
        <v>202</v>
      </c>
      <c r="H4353" t="s">
        <v>134</v>
      </c>
      <c r="I4353" t="s">
        <v>135</v>
      </c>
      <c r="J4353" t="s">
        <v>136</v>
      </c>
      <c r="K4353" t="s">
        <v>203</v>
      </c>
      <c r="L4353" t="s">
        <v>12362</v>
      </c>
      <c r="M4353" t="s">
        <v>12363</v>
      </c>
      <c r="N4353">
        <v>8.6112599999999997</v>
      </c>
      <c r="O4353">
        <v>0</v>
      </c>
      <c r="P4353">
        <v>22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29.784417484476787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29.784417484476787</v>
      </c>
    </row>
    <row r="4354" spans="1:31" x14ac:dyDescent="0.25">
      <c r="A4354">
        <v>1904533</v>
      </c>
      <c r="B4354">
        <v>1</v>
      </c>
      <c r="C4354" t="s">
        <v>81</v>
      </c>
      <c r="D4354" t="s">
        <v>112</v>
      </c>
      <c r="E4354" t="s">
        <v>190</v>
      </c>
      <c r="F4354" t="s">
        <v>12364</v>
      </c>
      <c r="G4354" t="s">
        <v>156</v>
      </c>
      <c r="H4354" t="s">
        <v>157</v>
      </c>
      <c r="I4354" t="s">
        <v>135</v>
      </c>
      <c r="J4354" t="s">
        <v>136</v>
      </c>
      <c r="K4354" t="s">
        <v>137</v>
      </c>
      <c r="L4354" t="s">
        <v>12365</v>
      </c>
      <c r="M4354" t="s">
        <v>12366</v>
      </c>
      <c r="N4354">
        <v>2.7411111109999999</v>
      </c>
      <c r="O4354">
        <v>0</v>
      </c>
      <c r="P4354">
        <v>259</v>
      </c>
      <c r="Q4354">
        <v>0</v>
      </c>
      <c r="R4354">
        <v>7</v>
      </c>
      <c r="S4354">
        <v>0</v>
      </c>
      <c r="T4354">
        <v>27</v>
      </c>
      <c r="U4354">
        <v>0</v>
      </c>
      <c r="V4354">
        <v>0</v>
      </c>
      <c r="W4354">
        <v>0</v>
      </c>
      <c r="X4354">
        <v>147.45846159596209</v>
      </c>
      <c r="Y4354">
        <v>0</v>
      </c>
      <c r="Z4354">
        <v>20.289898516610879</v>
      </c>
      <c r="AA4354">
        <v>0</v>
      </c>
      <c r="AB4354">
        <v>81.904191829968141</v>
      </c>
      <c r="AC4354">
        <v>0</v>
      </c>
      <c r="AD4354">
        <v>0</v>
      </c>
      <c r="AE4354">
        <v>249.65255194254112</v>
      </c>
    </row>
    <row r="4355" spans="1:31" x14ac:dyDescent="0.25">
      <c r="A4355">
        <v>1904534</v>
      </c>
      <c r="B4355">
        <v>1</v>
      </c>
      <c r="C4355" t="s">
        <v>80</v>
      </c>
      <c r="D4355" t="s">
        <v>82</v>
      </c>
      <c r="E4355" t="s">
        <v>131</v>
      </c>
      <c r="F4355" t="s">
        <v>3886</v>
      </c>
      <c r="G4355" t="s">
        <v>483</v>
      </c>
      <c r="H4355" t="s">
        <v>134</v>
      </c>
      <c r="I4355" t="s">
        <v>135</v>
      </c>
      <c r="J4355" t="s">
        <v>136</v>
      </c>
      <c r="K4355" t="s">
        <v>137</v>
      </c>
      <c r="L4355" t="s">
        <v>12367</v>
      </c>
      <c r="M4355" t="s">
        <v>12368</v>
      </c>
      <c r="N4355">
        <v>3.0608333330000002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1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1.4521874431304307</v>
      </c>
      <c r="AC4355">
        <v>0</v>
      </c>
      <c r="AD4355">
        <v>0</v>
      </c>
      <c r="AE4355">
        <v>1.4521874431304307</v>
      </c>
    </row>
    <row r="4356" spans="1:31" x14ac:dyDescent="0.25">
      <c r="A4356">
        <v>1904536</v>
      </c>
      <c r="B4356">
        <v>1</v>
      </c>
      <c r="C4356" t="s">
        <v>80</v>
      </c>
      <c r="D4356" t="s">
        <v>94</v>
      </c>
      <c r="E4356" t="s">
        <v>220</v>
      </c>
      <c r="F4356" t="s">
        <v>11543</v>
      </c>
      <c r="G4356" t="s">
        <v>202</v>
      </c>
      <c r="H4356" t="s">
        <v>157</v>
      </c>
      <c r="I4356" t="s">
        <v>135</v>
      </c>
      <c r="J4356" t="s">
        <v>136</v>
      </c>
      <c r="K4356" t="s">
        <v>203</v>
      </c>
      <c r="L4356" t="s">
        <v>12369</v>
      </c>
      <c r="M4356" t="s">
        <v>12370</v>
      </c>
      <c r="N4356">
        <v>9.2231222220000006</v>
      </c>
      <c r="O4356">
        <v>0</v>
      </c>
      <c r="P4356">
        <v>277</v>
      </c>
      <c r="Q4356">
        <v>0</v>
      </c>
      <c r="R4356">
        <v>1</v>
      </c>
      <c r="S4356">
        <v>4</v>
      </c>
      <c r="T4356">
        <v>11</v>
      </c>
      <c r="U4356">
        <v>1</v>
      </c>
      <c r="V4356">
        <v>0</v>
      </c>
      <c r="W4356">
        <v>0</v>
      </c>
      <c r="X4356">
        <v>307.99318190876829</v>
      </c>
      <c r="Y4356">
        <v>0</v>
      </c>
      <c r="Z4356">
        <v>46.637826393295633</v>
      </c>
      <c r="AA4356">
        <v>444.45072935474252</v>
      </c>
      <c r="AB4356">
        <v>14.053471469219465</v>
      </c>
      <c r="AC4356">
        <v>243.46732475912935</v>
      </c>
      <c r="AD4356">
        <v>0</v>
      </c>
      <c r="AE4356">
        <v>1056.6025338851553</v>
      </c>
    </row>
    <row r="4357" spans="1:31" x14ac:dyDescent="0.25">
      <c r="A4357">
        <v>1904537</v>
      </c>
      <c r="B4357">
        <v>1</v>
      </c>
      <c r="C4357" t="s">
        <v>80</v>
      </c>
      <c r="D4357" t="s">
        <v>98</v>
      </c>
      <c r="E4357" t="s">
        <v>140</v>
      </c>
      <c r="F4357" t="s">
        <v>12371</v>
      </c>
      <c r="G4357" t="s">
        <v>217</v>
      </c>
      <c r="H4357" t="s">
        <v>134</v>
      </c>
      <c r="I4357" t="s">
        <v>135</v>
      </c>
      <c r="J4357" t="s">
        <v>136</v>
      </c>
      <c r="K4357" t="s">
        <v>137</v>
      </c>
      <c r="L4357" t="s">
        <v>12372</v>
      </c>
      <c r="M4357" t="s">
        <v>12373</v>
      </c>
      <c r="N4357">
        <v>1.091388888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0.31779660407586668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0.31779660407586668</v>
      </c>
    </row>
    <row r="4358" spans="1:31" x14ac:dyDescent="0.25">
      <c r="A4358">
        <v>1904538</v>
      </c>
      <c r="B4358">
        <v>1</v>
      </c>
      <c r="C4358" t="s">
        <v>81</v>
      </c>
      <c r="D4358" t="s">
        <v>112</v>
      </c>
      <c r="E4358" t="s">
        <v>190</v>
      </c>
      <c r="F4358" t="s">
        <v>12374</v>
      </c>
      <c r="G4358" t="s">
        <v>156</v>
      </c>
      <c r="H4358" t="s">
        <v>157</v>
      </c>
      <c r="I4358" t="s">
        <v>135</v>
      </c>
      <c r="J4358" t="s">
        <v>136</v>
      </c>
      <c r="K4358" t="s">
        <v>137</v>
      </c>
      <c r="L4358" t="s">
        <v>12255</v>
      </c>
      <c r="M4358" t="s">
        <v>12375</v>
      </c>
      <c r="N4358">
        <v>0.6</v>
      </c>
      <c r="O4358">
        <v>1</v>
      </c>
      <c r="P4358">
        <v>499</v>
      </c>
      <c r="Q4358">
        <v>17</v>
      </c>
      <c r="R4358">
        <v>58</v>
      </c>
      <c r="S4358">
        <v>1</v>
      </c>
      <c r="T4358">
        <v>62</v>
      </c>
      <c r="U4358">
        <v>0</v>
      </c>
      <c r="V4358">
        <v>0</v>
      </c>
      <c r="W4358">
        <v>0.10611284171399998</v>
      </c>
      <c r="X4358">
        <v>62.236455359492361</v>
      </c>
      <c r="Y4358">
        <v>12.205619845801202</v>
      </c>
      <c r="Z4358">
        <v>25.4047640866488</v>
      </c>
      <c r="AA4358">
        <v>4.0263086076059995</v>
      </c>
      <c r="AB4358">
        <v>19.959299375347197</v>
      </c>
      <c r="AC4358">
        <v>0</v>
      </c>
      <c r="AD4358">
        <v>0</v>
      </c>
      <c r="AE4358">
        <v>123.93856011660955</v>
      </c>
    </row>
    <row r="4359" spans="1:31" x14ac:dyDescent="0.25">
      <c r="A4359">
        <v>1904539</v>
      </c>
      <c r="B4359">
        <v>1</v>
      </c>
      <c r="C4359" t="s">
        <v>80</v>
      </c>
      <c r="D4359" t="s">
        <v>110</v>
      </c>
      <c r="E4359" t="s">
        <v>131</v>
      </c>
      <c r="F4359" t="s">
        <v>12376</v>
      </c>
      <c r="G4359" t="s">
        <v>483</v>
      </c>
      <c r="H4359" t="s">
        <v>134</v>
      </c>
      <c r="I4359" t="s">
        <v>135</v>
      </c>
      <c r="J4359" t="s">
        <v>136</v>
      </c>
      <c r="K4359" t="s">
        <v>137</v>
      </c>
      <c r="L4359" t="s">
        <v>12377</v>
      </c>
      <c r="M4359" t="s">
        <v>12378</v>
      </c>
      <c r="N4359">
        <v>2.7480555550000001</v>
      </c>
      <c r="O4359">
        <v>0</v>
      </c>
      <c r="P4359">
        <v>185</v>
      </c>
      <c r="Q4359">
        <v>0</v>
      </c>
      <c r="R4359">
        <v>0</v>
      </c>
      <c r="S4359">
        <v>0</v>
      </c>
      <c r="T4359">
        <v>15</v>
      </c>
      <c r="U4359">
        <v>0</v>
      </c>
      <c r="V4359">
        <v>0</v>
      </c>
      <c r="W4359">
        <v>0</v>
      </c>
      <c r="X4359">
        <v>142.74275497114391</v>
      </c>
      <c r="Y4359">
        <v>0</v>
      </c>
      <c r="Z4359">
        <v>0</v>
      </c>
      <c r="AA4359">
        <v>0</v>
      </c>
      <c r="AB4359">
        <v>58.390636083657441</v>
      </c>
      <c r="AC4359">
        <v>0</v>
      </c>
      <c r="AD4359">
        <v>0</v>
      </c>
      <c r="AE4359">
        <v>201.13339105480134</v>
      </c>
    </row>
    <row r="4360" spans="1:31" x14ac:dyDescent="0.25">
      <c r="A4360">
        <v>1904541</v>
      </c>
      <c r="B4360">
        <v>1</v>
      </c>
      <c r="C4360" t="s">
        <v>80</v>
      </c>
      <c r="D4360" t="s">
        <v>100</v>
      </c>
      <c r="E4360" t="s">
        <v>220</v>
      </c>
      <c r="F4360" t="s">
        <v>12379</v>
      </c>
      <c r="G4360" t="s">
        <v>202</v>
      </c>
      <c r="H4360" t="s">
        <v>157</v>
      </c>
      <c r="I4360" t="s">
        <v>135</v>
      </c>
      <c r="J4360" t="s">
        <v>136</v>
      </c>
      <c r="K4360" t="s">
        <v>203</v>
      </c>
      <c r="L4360" t="s">
        <v>12380</v>
      </c>
      <c r="M4360" t="s">
        <v>12381</v>
      </c>
      <c r="N4360">
        <v>7.8875000000000002</v>
      </c>
      <c r="O4360">
        <v>5</v>
      </c>
      <c r="P4360">
        <v>148</v>
      </c>
      <c r="Q4360">
        <v>7</v>
      </c>
      <c r="R4360">
        <v>69</v>
      </c>
      <c r="S4360">
        <v>10</v>
      </c>
      <c r="T4360">
        <v>55</v>
      </c>
      <c r="U4360">
        <v>4</v>
      </c>
      <c r="V4360">
        <v>0</v>
      </c>
      <c r="W4360">
        <v>26.387210157274026</v>
      </c>
      <c r="X4360">
        <v>428.47888240035707</v>
      </c>
      <c r="Y4360">
        <v>1164.0858280995601</v>
      </c>
      <c r="Z4360">
        <v>864.15928577460954</v>
      </c>
      <c r="AA4360">
        <v>688.39652463486971</v>
      </c>
      <c r="AB4360">
        <v>275.86132329555949</v>
      </c>
      <c r="AC4360">
        <v>354.32655928821845</v>
      </c>
      <c r="AD4360">
        <v>0</v>
      </c>
      <c r="AE4360">
        <v>3801.6956136504486</v>
      </c>
    </row>
    <row r="4361" spans="1:31" x14ac:dyDescent="0.25">
      <c r="A4361">
        <v>1904543</v>
      </c>
      <c r="B4361">
        <v>1</v>
      </c>
      <c r="C4361" t="s">
        <v>80</v>
      </c>
      <c r="D4361" t="s">
        <v>107</v>
      </c>
      <c r="E4361" t="s">
        <v>154</v>
      </c>
      <c r="F4361" t="s">
        <v>12382</v>
      </c>
      <c r="G4361" t="s">
        <v>156</v>
      </c>
      <c r="H4361" t="s">
        <v>157</v>
      </c>
      <c r="I4361" t="s">
        <v>135</v>
      </c>
      <c r="J4361" t="s">
        <v>136</v>
      </c>
      <c r="K4361" t="s">
        <v>137</v>
      </c>
      <c r="L4361" t="s">
        <v>12383</v>
      </c>
      <c r="M4361" t="s">
        <v>12384</v>
      </c>
      <c r="N4361">
        <v>0.28944444400000002</v>
      </c>
      <c r="O4361">
        <v>17</v>
      </c>
      <c r="P4361">
        <v>8366</v>
      </c>
      <c r="Q4361">
        <v>20</v>
      </c>
      <c r="R4361">
        <v>83</v>
      </c>
      <c r="S4361">
        <v>30</v>
      </c>
      <c r="T4361">
        <v>384</v>
      </c>
      <c r="U4361">
        <v>0</v>
      </c>
      <c r="V4361">
        <v>10</v>
      </c>
      <c r="W4361">
        <v>103.62889574572252</v>
      </c>
      <c r="X4361">
        <v>651.10029941368396</v>
      </c>
      <c r="Y4361">
        <v>13.365383835635452</v>
      </c>
      <c r="Z4361">
        <v>37.383405222617256</v>
      </c>
      <c r="AA4361">
        <v>150.36410987714049</v>
      </c>
      <c r="AB4361">
        <v>138.9898349153485</v>
      </c>
      <c r="AC4361">
        <v>0</v>
      </c>
      <c r="AD4361">
        <v>6.3884574274554691</v>
      </c>
      <c r="AE4361">
        <v>1101.2203864376036</v>
      </c>
    </row>
    <row r="4362" spans="1:31" x14ac:dyDescent="0.25">
      <c r="A4362">
        <v>1904548</v>
      </c>
      <c r="B4362">
        <v>1</v>
      </c>
      <c r="C4362" t="s">
        <v>81</v>
      </c>
      <c r="D4362" t="s">
        <v>121</v>
      </c>
      <c r="E4362" t="s">
        <v>190</v>
      </c>
      <c r="F4362" t="s">
        <v>12385</v>
      </c>
      <c r="G4362" t="s">
        <v>156</v>
      </c>
      <c r="H4362" t="s">
        <v>157</v>
      </c>
      <c r="I4362" t="s">
        <v>135</v>
      </c>
      <c r="J4362" t="s">
        <v>136</v>
      </c>
      <c r="K4362" t="s">
        <v>137</v>
      </c>
      <c r="L4362" t="s">
        <v>12386</v>
      </c>
      <c r="M4362" t="s">
        <v>12387</v>
      </c>
      <c r="N4362">
        <v>2.1949999999999998</v>
      </c>
      <c r="O4362">
        <v>0</v>
      </c>
      <c r="P4362">
        <v>1034</v>
      </c>
      <c r="Q4362">
        <v>0</v>
      </c>
      <c r="R4362">
        <v>161</v>
      </c>
      <c r="S4362">
        <v>0</v>
      </c>
      <c r="T4362">
        <v>262</v>
      </c>
      <c r="U4362">
        <v>0</v>
      </c>
      <c r="V4362">
        <v>0</v>
      </c>
      <c r="W4362">
        <v>0</v>
      </c>
      <c r="X4362">
        <v>570.12329111024246</v>
      </c>
      <c r="Y4362">
        <v>0</v>
      </c>
      <c r="Z4362">
        <v>165.28247551579815</v>
      </c>
      <c r="AA4362">
        <v>0</v>
      </c>
      <c r="AB4362">
        <v>315.0744764805338</v>
      </c>
      <c r="AC4362">
        <v>0</v>
      </c>
      <c r="AD4362">
        <v>0</v>
      </c>
      <c r="AE4362">
        <v>1050.4802431065746</v>
      </c>
    </row>
    <row r="4363" spans="1:31" x14ac:dyDescent="0.25">
      <c r="A4363">
        <v>1904550</v>
      </c>
      <c r="B4363">
        <v>1</v>
      </c>
      <c r="C4363" t="s">
        <v>81</v>
      </c>
      <c r="D4363" t="s">
        <v>120</v>
      </c>
      <c r="E4363" t="s">
        <v>149</v>
      </c>
      <c r="F4363" t="s">
        <v>12253</v>
      </c>
      <c r="G4363" t="s">
        <v>151</v>
      </c>
      <c r="H4363" t="s">
        <v>134</v>
      </c>
      <c r="I4363" t="s">
        <v>135</v>
      </c>
      <c r="J4363" t="s">
        <v>136</v>
      </c>
      <c r="K4363" t="s">
        <v>137</v>
      </c>
      <c r="L4363" t="s">
        <v>12388</v>
      </c>
      <c r="M4363" t="s">
        <v>12389</v>
      </c>
      <c r="N4363">
        <v>1.196388888</v>
      </c>
      <c r="O4363">
        <v>0</v>
      </c>
      <c r="P4363">
        <v>127</v>
      </c>
      <c r="Q4363">
        <v>0</v>
      </c>
      <c r="R4363">
        <v>3</v>
      </c>
      <c r="S4363">
        <v>0</v>
      </c>
      <c r="T4363">
        <v>12</v>
      </c>
      <c r="U4363">
        <v>0</v>
      </c>
      <c r="V4363">
        <v>0</v>
      </c>
      <c r="W4363">
        <v>0</v>
      </c>
      <c r="X4363">
        <v>39.834101812893515</v>
      </c>
      <c r="Y4363">
        <v>0</v>
      </c>
      <c r="Z4363">
        <v>17.233939496434438</v>
      </c>
      <c r="AA4363">
        <v>0</v>
      </c>
      <c r="AB4363">
        <v>10.062619811723197</v>
      </c>
      <c r="AC4363">
        <v>0</v>
      </c>
      <c r="AD4363">
        <v>0</v>
      </c>
      <c r="AE4363">
        <v>67.130661121051148</v>
      </c>
    </row>
    <row r="4364" spans="1:31" x14ac:dyDescent="0.25">
      <c r="A4364">
        <v>1904552</v>
      </c>
      <c r="B4364">
        <v>1</v>
      </c>
      <c r="C4364" t="s">
        <v>81</v>
      </c>
      <c r="D4364" t="s">
        <v>112</v>
      </c>
      <c r="E4364" t="s">
        <v>190</v>
      </c>
      <c r="F4364" t="s">
        <v>12390</v>
      </c>
      <c r="G4364" t="s">
        <v>156</v>
      </c>
      <c r="H4364" t="s">
        <v>157</v>
      </c>
      <c r="I4364" t="s">
        <v>135</v>
      </c>
      <c r="J4364" t="s">
        <v>136</v>
      </c>
      <c r="K4364" t="s">
        <v>137</v>
      </c>
      <c r="L4364" t="s">
        <v>12391</v>
      </c>
      <c r="M4364" t="s">
        <v>12392</v>
      </c>
      <c r="N4364">
        <v>1.5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1</v>
      </c>
      <c r="V4364">
        <v>1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24.31019649604055</v>
      </c>
      <c r="AD4364">
        <v>2.4301308403300004</v>
      </c>
      <c r="AE4364">
        <v>26.740327336370552</v>
      </c>
    </row>
    <row r="4365" spans="1:31" x14ac:dyDescent="0.25">
      <c r="A4365">
        <v>1904553</v>
      </c>
      <c r="B4365">
        <v>1</v>
      </c>
      <c r="C4365" t="s">
        <v>80</v>
      </c>
      <c r="D4365" t="s">
        <v>108</v>
      </c>
      <c r="E4365" t="s">
        <v>131</v>
      </c>
      <c r="F4365" t="s">
        <v>12393</v>
      </c>
      <c r="G4365" t="s">
        <v>439</v>
      </c>
      <c r="H4365" t="s">
        <v>134</v>
      </c>
      <c r="I4365" t="s">
        <v>135</v>
      </c>
      <c r="J4365" t="s">
        <v>136</v>
      </c>
      <c r="K4365" t="s">
        <v>137</v>
      </c>
      <c r="L4365" t="s">
        <v>12394</v>
      </c>
      <c r="M4365" t="s">
        <v>12395</v>
      </c>
      <c r="N4365">
        <v>8.7377777769999998</v>
      </c>
      <c r="O4365">
        <v>0</v>
      </c>
      <c r="P4365">
        <v>12</v>
      </c>
      <c r="Q4365">
        <v>0</v>
      </c>
      <c r="R4365">
        <v>5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19.009676162130869</v>
      </c>
      <c r="Y4365">
        <v>0</v>
      </c>
      <c r="Z4365">
        <v>100.52262443969353</v>
      </c>
      <c r="AA4365">
        <v>0</v>
      </c>
      <c r="AB4365">
        <v>0</v>
      </c>
      <c r="AC4365">
        <v>0</v>
      </c>
      <c r="AD4365">
        <v>0</v>
      </c>
      <c r="AE4365">
        <v>119.5323006018244</v>
      </c>
    </row>
    <row r="4366" spans="1:31" x14ac:dyDescent="0.25">
      <c r="A4366">
        <v>1904555</v>
      </c>
      <c r="B4366">
        <v>1</v>
      </c>
      <c r="C4366" t="s">
        <v>80</v>
      </c>
      <c r="D4366" t="s">
        <v>103</v>
      </c>
      <c r="E4366" t="s">
        <v>171</v>
      </c>
      <c r="F4366" t="s">
        <v>5075</v>
      </c>
      <c r="G4366" t="s">
        <v>156</v>
      </c>
      <c r="H4366" t="s">
        <v>157</v>
      </c>
      <c r="I4366" t="s">
        <v>135</v>
      </c>
      <c r="J4366" t="s">
        <v>136</v>
      </c>
      <c r="K4366" t="s">
        <v>137</v>
      </c>
      <c r="L4366" t="s">
        <v>12396</v>
      </c>
      <c r="M4366" t="s">
        <v>12397</v>
      </c>
      <c r="N4366">
        <v>1.446666666</v>
      </c>
      <c r="O4366">
        <v>0</v>
      </c>
      <c r="P4366">
        <v>9</v>
      </c>
      <c r="Q4366">
        <v>37</v>
      </c>
      <c r="R4366">
        <v>61</v>
      </c>
      <c r="S4366">
        <v>7</v>
      </c>
      <c r="T4366">
        <v>17</v>
      </c>
      <c r="U4366">
        <v>5</v>
      </c>
      <c r="V4366">
        <v>0</v>
      </c>
      <c r="W4366">
        <v>0</v>
      </c>
      <c r="X4366">
        <v>2.2566812072318201</v>
      </c>
      <c r="Y4366">
        <v>334.73746302603695</v>
      </c>
      <c r="Z4366">
        <v>436.70020294916793</v>
      </c>
      <c r="AA4366">
        <v>308.57008908223276</v>
      </c>
      <c r="AB4366">
        <v>51.166189624334997</v>
      </c>
      <c r="AC4366">
        <v>925.04440377821209</v>
      </c>
      <c r="AD4366">
        <v>0</v>
      </c>
      <c r="AE4366">
        <v>2058.4750296672164</v>
      </c>
    </row>
    <row r="4367" spans="1:31" x14ac:dyDescent="0.25">
      <c r="A4367">
        <v>1904557</v>
      </c>
      <c r="B4367">
        <v>1</v>
      </c>
      <c r="C4367" t="s">
        <v>80</v>
      </c>
      <c r="D4367" t="s">
        <v>93</v>
      </c>
      <c r="E4367" t="s">
        <v>131</v>
      </c>
      <c r="F4367" t="s">
        <v>12398</v>
      </c>
      <c r="G4367" t="s">
        <v>133</v>
      </c>
      <c r="H4367" t="s">
        <v>134</v>
      </c>
      <c r="I4367" t="s">
        <v>135</v>
      </c>
      <c r="J4367" t="s">
        <v>136</v>
      </c>
      <c r="K4367" t="s">
        <v>137</v>
      </c>
      <c r="L4367" t="s">
        <v>12399</v>
      </c>
      <c r="M4367" t="s">
        <v>12400</v>
      </c>
      <c r="N4367">
        <v>8.1433333329999993</v>
      </c>
      <c r="O4367">
        <v>0</v>
      </c>
      <c r="P4367">
        <v>27</v>
      </c>
      <c r="Q4367">
        <v>0</v>
      </c>
      <c r="R4367">
        <v>3</v>
      </c>
      <c r="S4367">
        <v>0</v>
      </c>
      <c r="T4367">
        <v>5</v>
      </c>
      <c r="U4367">
        <v>0</v>
      </c>
      <c r="V4367">
        <v>0</v>
      </c>
      <c r="W4367">
        <v>0</v>
      </c>
      <c r="X4367">
        <v>38.350966258828578</v>
      </c>
      <c r="Y4367">
        <v>0</v>
      </c>
      <c r="Z4367">
        <v>16.773377975545568</v>
      </c>
      <c r="AA4367">
        <v>0</v>
      </c>
      <c r="AB4367">
        <v>20.841615955516872</v>
      </c>
      <c r="AC4367">
        <v>0</v>
      </c>
      <c r="AD4367">
        <v>0</v>
      </c>
      <c r="AE4367">
        <v>75.965960189891021</v>
      </c>
    </row>
    <row r="4368" spans="1:31" x14ac:dyDescent="0.25">
      <c r="A4368">
        <v>1904559</v>
      </c>
      <c r="B4368">
        <v>1</v>
      </c>
      <c r="C4368" t="s">
        <v>80</v>
      </c>
      <c r="D4368" t="s">
        <v>98</v>
      </c>
      <c r="E4368" t="s">
        <v>131</v>
      </c>
      <c r="F4368" t="s">
        <v>313</v>
      </c>
      <c r="G4368" t="s">
        <v>133</v>
      </c>
      <c r="H4368" t="s">
        <v>134</v>
      </c>
      <c r="I4368" t="s">
        <v>135</v>
      </c>
      <c r="J4368" t="s">
        <v>136</v>
      </c>
      <c r="K4368" t="s">
        <v>137</v>
      </c>
      <c r="L4368" t="s">
        <v>12401</v>
      </c>
      <c r="M4368" t="s">
        <v>12402</v>
      </c>
      <c r="N4368">
        <v>1.571388888</v>
      </c>
      <c r="O4368">
        <v>0</v>
      </c>
      <c r="P4368">
        <v>0</v>
      </c>
      <c r="Q4368">
        <v>0</v>
      </c>
      <c r="R4368">
        <v>5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11.520334682631784</v>
      </c>
      <c r="AA4368">
        <v>0</v>
      </c>
      <c r="AB4368">
        <v>0</v>
      </c>
      <c r="AC4368">
        <v>0</v>
      </c>
      <c r="AD4368">
        <v>0</v>
      </c>
      <c r="AE4368">
        <v>11.520334682631784</v>
      </c>
    </row>
    <row r="4369" spans="1:31" x14ac:dyDescent="0.25">
      <c r="A4369">
        <v>1904561</v>
      </c>
      <c r="B4369">
        <v>1</v>
      </c>
      <c r="C4369" t="s">
        <v>80</v>
      </c>
      <c r="D4369" t="s">
        <v>90</v>
      </c>
      <c r="E4369" t="s">
        <v>140</v>
      </c>
      <c r="F4369" t="s">
        <v>12403</v>
      </c>
      <c r="G4369" t="s">
        <v>342</v>
      </c>
      <c r="H4369" t="s">
        <v>134</v>
      </c>
      <c r="I4369" t="s">
        <v>135</v>
      </c>
      <c r="J4369" t="s">
        <v>136</v>
      </c>
      <c r="K4369" t="s">
        <v>137</v>
      </c>
      <c r="L4369" t="s">
        <v>12404</v>
      </c>
      <c r="M4369" t="s">
        <v>12405</v>
      </c>
      <c r="N4369">
        <v>1.282777777</v>
      </c>
      <c r="O4369">
        <v>0</v>
      </c>
      <c r="P4369">
        <v>6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2.1099849297133542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2.1099849297133542</v>
      </c>
    </row>
    <row r="4370" spans="1:31" x14ac:dyDescent="0.25">
      <c r="A4370">
        <v>1904565</v>
      </c>
      <c r="B4370">
        <v>1</v>
      </c>
      <c r="C4370" t="s">
        <v>80</v>
      </c>
      <c r="D4370" t="s">
        <v>107</v>
      </c>
      <c r="E4370" t="s">
        <v>220</v>
      </c>
      <c r="F4370" t="s">
        <v>12406</v>
      </c>
      <c r="G4370" t="s">
        <v>156</v>
      </c>
      <c r="H4370" t="s">
        <v>157</v>
      </c>
      <c r="I4370" t="s">
        <v>135</v>
      </c>
      <c r="J4370" t="s">
        <v>136</v>
      </c>
      <c r="K4370" t="s">
        <v>137</v>
      </c>
      <c r="L4370" t="s">
        <v>12407</v>
      </c>
      <c r="M4370" t="s">
        <v>12408</v>
      </c>
      <c r="N4370">
        <v>0.99194444400000004</v>
      </c>
      <c r="O4370">
        <v>1</v>
      </c>
      <c r="P4370">
        <v>2054</v>
      </c>
      <c r="Q4370">
        <v>0</v>
      </c>
      <c r="R4370">
        <v>2</v>
      </c>
      <c r="S4370">
        <v>1</v>
      </c>
      <c r="T4370">
        <v>92</v>
      </c>
      <c r="U4370">
        <v>0</v>
      </c>
      <c r="V4370">
        <v>2</v>
      </c>
      <c r="W4370">
        <v>25.685400410901881</v>
      </c>
      <c r="X4370">
        <v>567.62136969626238</v>
      </c>
      <c r="Y4370">
        <v>0</v>
      </c>
      <c r="Z4370">
        <v>0.18218786816302557</v>
      </c>
      <c r="AA4370">
        <v>59.165406318344438</v>
      </c>
      <c r="AB4370">
        <v>94.73581235674645</v>
      </c>
      <c r="AC4370">
        <v>0</v>
      </c>
      <c r="AD4370">
        <v>1.7913065771726171</v>
      </c>
      <c r="AE4370">
        <v>749.18148322759089</v>
      </c>
    </row>
    <row r="4371" spans="1:31" x14ac:dyDescent="0.25">
      <c r="A4371">
        <v>1904571</v>
      </c>
      <c r="B4371">
        <v>1</v>
      </c>
      <c r="C4371" t="s">
        <v>80</v>
      </c>
      <c r="D4371" t="s">
        <v>93</v>
      </c>
      <c r="E4371" t="s">
        <v>131</v>
      </c>
      <c r="F4371" t="s">
        <v>12409</v>
      </c>
      <c r="G4371" t="s">
        <v>133</v>
      </c>
      <c r="H4371" t="s">
        <v>134</v>
      </c>
      <c r="I4371" t="s">
        <v>135</v>
      </c>
      <c r="J4371" t="s">
        <v>136</v>
      </c>
      <c r="K4371" t="s">
        <v>137</v>
      </c>
      <c r="L4371" t="s">
        <v>12410</v>
      </c>
      <c r="M4371" t="s">
        <v>12411</v>
      </c>
      <c r="N4371">
        <v>3.9911111109999999</v>
      </c>
      <c r="O4371">
        <v>0</v>
      </c>
      <c r="P4371">
        <v>0</v>
      </c>
      <c r="Q4371">
        <v>0</v>
      </c>
      <c r="R4371">
        <v>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118.03623185275893</v>
      </c>
      <c r="AA4371">
        <v>0</v>
      </c>
      <c r="AB4371">
        <v>0</v>
      </c>
      <c r="AC4371">
        <v>0</v>
      </c>
      <c r="AD4371">
        <v>0</v>
      </c>
      <c r="AE4371">
        <v>118.03623185275893</v>
      </c>
    </row>
    <row r="4372" spans="1:31" x14ac:dyDescent="0.25">
      <c r="A4372">
        <v>1904572</v>
      </c>
      <c r="B4372">
        <v>1</v>
      </c>
      <c r="C4372" t="s">
        <v>81</v>
      </c>
      <c r="D4372" t="s">
        <v>114</v>
      </c>
      <c r="E4372" t="s">
        <v>140</v>
      </c>
      <c r="F4372" t="s">
        <v>12412</v>
      </c>
      <c r="G4372" t="s">
        <v>342</v>
      </c>
      <c r="H4372" t="s">
        <v>134</v>
      </c>
      <c r="I4372" t="s">
        <v>135</v>
      </c>
      <c r="J4372" t="s">
        <v>136</v>
      </c>
      <c r="K4372" t="s">
        <v>137</v>
      </c>
      <c r="L4372" t="s">
        <v>12413</v>
      </c>
      <c r="M4372" t="s">
        <v>12414</v>
      </c>
      <c r="N4372">
        <v>0.75611111099999995</v>
      </c>
      <c r="O4372">
        <v>0</v>
      </c>
      <c r="P4372">
        <v>2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0.31290280184671559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0.31290280184671559</v>
      </c>
    </row>
    <row r="4373" spans="1:31" x14ac:dyDescent="0.25">
      <c r="A4373">
        <v>1904573</v>
      </c>
      <c r="B4373">
        <v>1</v>
      </c>
      <c r="C4373" t="s">
        <v>80</v>
      </c>
      <c r="D4373" t="s">
        <v>93</v>
      </c>
      <c r="E4373" t="s">
        <v>140</v>
      </c>
      <c r="F4373" t="s">
        <v>12415</v>
      </c>
      <c r="G4373" t="s">
        <v>283</v>
      </c>
      <c r="H4373" t="s">
        <v>134</v>
      </c>
      <c r="I4373" t="s">
        <v>135</v>
      </c>
      <c r="J4373" t="s">
        <v>136</v>
      </c>
      <c r="K4373" t="s">
        <v>137</v>
      </c>
      <c r="L4373" t="s">
        <v>12296</v>
      </c>
      <c r="M4373" t="s">
        <v>12416</v>
      </c>
      <c r="N4373">
        <v>5.2916666660000002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2.5770247164230331</v>
      </c>
      <c r="Y4373">
        <v>0</v>
      </c>
      <c r="Z4373">
        <v>0</v>
      </c>
      <c r="AA4373">
        <v>0</v>
      </c>
      <c r="AB4373">
        <v>1.7692327282003335</v>
      </c>
      <c r="AC4373">
        <v>0</v>
      </c>
      <c r="AD4373">
        <v>0</v>
      </c>
      <c r="AE4373">
        <v>4.346257444623367</v>
      </c>
    </row>
    <row r="4374" spans="1:31" x14ac:dyDescent="0.25">
      <c r="A4374">
        <v>1904577</v>
      </c>
      <c r="B4374">
        <v>1</v>
      </c>
      <c r="C4374" t="s">
        <v>80</v>
      </c>
      <c r="D4374" t="s">
        <v>103</v>
      </c>
      <c r="E4374" t="s">
        <v>140</v>
      </c>
      <c r="F4374" t="s">
        <v>12417</v>
      </c>
      <c r="G4374" t="s">
        <v>362</v>
      </c>
      <c r="H4374" t="s">
        <v>134</v>
      </c>
      <c r="I4374" t="s">
        <v>135</v>
      </c>
      <c r="J4374" t="s">
        <v>136</v>
      </c>
      <c r="K4374" t="s">
        <v>137</v>
      </c>
      <c r="L4374" t="s">
        <v>12418</v>
      </c>
      <c r="M4374" t="s">
        <v>12419</v>
      </c>
      <c r="N4374">
        <v>3.454722222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1.5417021883166506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1.5417021883166506</v>
      </c>
    </row>
    <row r="4375" spans="1:31" x14ac:dyDescent="0.25">
      <c r="A4375">
        <v>1904579</v>
      </c>
      <c r="B4375">
        <v>1</v>
      </c>
      <c r="C4375" t="s">
        <v>81</v>
      </c>
      <c r="D4375" t="s">
        <v>117</v>
      </c>
      <c r="E4375" t="s">
        <v>220</v>
      </c>
      <c r="F4375" t="s">
        <v>12420</v>
      </c>
      <c r="G4375" t="s">
        <v>263</v>
      </c>
      <c r="H4375" t="s">
        <v>157</v>
      </c>
      <c r="I4375" t="s">
        <v>135</v>
      </c>
      <c r="J4375" t="s">
        <v>136</v>
      </c>
      <c r="K4375" t="s">
        <v>203</v>
      </c>
      <c r="L4375" t="s">
        <v>12421</v>
      </c>
      <c r="M4375" t="s">
        <v>12422</v>
      </c>
      <c r="N4375">
        <v>4.5274999999999999</v>
      </c>
      <c r="O4375">
        <v>0</v>
      </c>
      <c r="P4375">
        <v>401</v>
      </c>
      <c r="Q4375">
        <v>5</v>
      </c>
      <c r="R4375">
        <v>5</v>
      </c>
      <c r="S4375">
        <v>4</v>
      </c>
      <c r="T4375">
        <v>12</v>
      </c>
      <c r="U4375">
        <v>0</v>
      </c>
      <c r="V4375">
        <v>0</v>
      </c>
      <c r="W4375">
        <v>0</v>
      </c>
      <c r="X4375">
        <v>221.97459333239058</v>
      </c>
      <c r="Y4375">
        <v>240.13949869908348</v>
      </c>
      <c r="Z4375">
        <v>7.7091597511765224</v>
      </c>
      <c r="AA4375">
        <v>93.09470772841415</v>
      </c>
      <c r="AB4375">
        <v>7.3086531381851039</v>
      </c>
      <c r="AC4375">
        <v>0</v>
      </c>
      <c r="AD4375">
        <v>0</v>
      </c>
      <c r="AE4375">
        <v>570.22661264924989</v>
      </c>
    </row>
    <row r="4376" spans="1:31" x14ac:dyDescent="0.25">
      <c r="A4376">
        <v>1904580</v>
      </c>
      <c r="B4376">
        <v>1</v>
      </c>
      <c r="C4376" t="s">
        <v>80</v>
      </c>
      <c r="D4376" t="s">
        <v>96</v>
      </c>
      <c r="E4376" t="s">
        <v>140</v>
      </c>
      <c r="F4376" t="s">
        <v>12423</v>
      </c>
      <c r="G4376" t="s">
        <v>217</v>
      </c>
      <c r="H4376" t="s">
        <v>134</v>
      </c>
      <c r="I4376" t="s">
        <v>135</v>
      </c>
      <c r="J4376" t="s">
        <v>136</v>
      </c>
      <c r="K4376" t="s">
        <v>137</v>
      </c>
      <c r="L4376" t="s">
        <v>12424</v>
      </c>
      <c r="M4376" t="s">
        <v>12425</v>
      </c>
      <c r="N4376">
        <v>1.321111111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1.0732789615206884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1.0732789615206884</v>
      </c>
    </row>
    <row r="4377" spans="1:31" x14ac:dyDescent="0.25">
      <c r="A4377">
        <v>1904583</v>
      </c>
      <c r="B4377">
        <v>1</v>
      </c>
      <c r="C4377" t="s">
        <v>80</v>
      </c>
      <c r="D4377" t="s">
        <v>99</v>
      </c>
      <c r="E4377" t="s">
        <v>131</v>
      </c>
      <c r="F4377" t="s">
        <v>12426</v>
      </c>
      <c r="G4377" t="s">
        <v>483</v>
      </c>
      <c r="H4377" t="s">
        <v>134</v>
      </c>
      <c r="I4377" t="s">
        <v>135</v>
      </c>
      <c r="J4377" t="s">
        <v>136</v>
      </c>
      <c r="K4377" t="s">
        <v>137</v>
      </c>
      <c r="L4377" t="s">
        <v>12427</v>
      </c>
      <c r="M4377" t="s">
        <v>12428</v>
      </c>
      <c r="N4377">
        <v>5.0158333329999998</v>
      </c>
      <c r="O4377">
        <v>0</v>
      </c>
      <c r="P4377">
        <v>15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12.603075295365278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12.603075295365278</v>
      </c>
    </row>
    <row r="4378" spans="1:31" x14ac:dyDescent="0.25">
      <c r="A4378">
        <v>1904584</v>
      </c>
      <c r="B4378">
        <v>1</v>
      </c>
      <c r="C4378" t="s">
        <v>80</v>
      </c>
      <c r="D4378" t="s">
        <v>84</v>
      </c>
      <c r="E4378" t="s">
        <v>140</v>
      </c>
      <c r="F4378" t="s">
        <v>12429</v>
      </c>
      <c r="G4378" t="s">
        <v>217</v>
      </c>
      <c r="H4378" t="s">
        <v>134</v>
      </c>
      <c r="I4378" t="s">
        <v>135</v>
      </c>
      <c r="J4378" t="s">
        <v>136</v>
      </c>
      <c r="K4378" t="s">
        <v>137</v>
      </c>
      <c r="L4378" t="s">
        <v>12430</v>
      </c>
      <c r="M4378" t="s">
        <v>12431</v>
      </c>
      <c r="N4378">
        <v>1.443333333</v>
      </c>
      <c r="O4378">
        <v>0</v>
      </c>
      <c r="P4378">
        <v>3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1.1346659014169602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1.1346659014169602</v>
      </c>
    </row>
    <row r="4379" spans="1:31" x14ac:dyDescent="0.25">
      <c r="A4379">
        <v>1904585</v>
      </c>
      <c r="B4379">
        <v>1</v>
      </c>
      <c r="C4379" t="s">
        <v>80</v>
      </c>
      <c r="D4379" t="s">
        <v>110</v>
      </c>
      <c r="E4379" t="s">
        <v>131</v>
      </c>
      <c r="F4379" t="s">
        <v>649</v>
      </c>
      <c r="G4379" t="s">
        <v>483</v>
      </c>
      <c r="H4379" t="s">
        <v>134</v>
      </c>
      <c r="I4379" t="s">
        <v>135</v>
      </c>
      <c r="J4379" t="s">
        <v>136</v>
      </c>
      <c r="K4379" t="s">
        <v>137</v>
      </c>
      <c r="L4379" t="s">
        <v>12432</v>
      </c>
      <c r="M4379" t="s">
        <v>12433</v>
      </c>
      <c r="N4379">
        <v>0.83333333300000001</v>
      </c>
      <c r="O4379">
        <v>0</v>
      </c>
      <c r="P4379">
        <v>266</v>
      </c>
      <c r="Q4379">
        <v>0</v>
      </c>
      <c r="R4379">
        <v>0</v>
      </c>
      <c r="S4379">
        <v>0</v>
      </c>
      <c r="T4379">
        <v>21</v>
      </c>
      <c r="U4379">
        <v>0</v>
      </c>
      <c r="V4379">
        <v>0</v>
      </c>
      <c r="W4379">
        <v>0</v>
      </c>
      <c r="X4379">
        <v>79.216696501718673</v>
      </c>
      <c r="Y4379">
        <v>0</v>
      </c>
      <c r="Z4379">
        <v>0</v>
      </c>
      <c r="AA4379">
        <v>0</v>
      </c>
      <c r="AB4379">
        <v>28.101135283159159</v>
      </c>
      <c r="AC4379">
        <v>0</v>
      </c>
      <c r="AD4379">
        <v>0</v>
      </c>
      <c r="AE4379">
        <v>107.31783178487782</v>
      </c>
    </row>
    <row r="4380" spans="1:31" x14ac:dyDescent="0.25">
      <c r="A4380">
        <v>1904587</v>
      </c>
      <c r="B4380">
        <v>1</v>
      </c>
      <c r="C4380" t="s">
        <v>80</v>
      </c>
      <c r="D4380" t="s">
        <v>104</v>
      </c>
      <c r="E4380" t="s">
        <v>149</v>
      </c>
      <c r="F4380" t="s">
        <v>2420</v>
      </c>
      <c r="G4380" t="s">
        <v>263</v>
      </c>
      <c r="H4380" t="s">
        <v>134</v>
      </c>
      <c r="I4380" t="s">
        <v>135</v>
      </c>
      <c r="J4380" t="s">
        <v>136</v>
      </c>
      <c r="K4380" t="s">
        <v>203</v>
      </c>
      <c r="L4380" t="s">
        <v>12434</v>
      </c>
      <c r="M4380" t="s">
        <v>12435</v>
      </c>
      <c r="N4380">
        <v>1.7227777769999999</v>
      </c>
      <c r="O4380">
        <v>0</v>
      </c>
      <c r="P4380">
        <v>340</v>
      </c>
      <c r="Q4380">
        <v>0</v>
      </c>
      <c r="R4380">
        <v>2</v>
      </c>
      <c r="S4380">
        <v>0</v>
      </c>
      <c r="T4380">
        <v>21</v>
      </c>
      <c r="U4380">
        <v>0</v>
      </c>
      <c r="V4380">
        <v>0</v>
      </c>
      <c r="W4380">
        <v>0</v>
      </c>
      <c r="X4380">
        <v>160.48792704195213</v>
      </c>
      <c r="Y4380">
        <v>0</v>
      </c>
      <c r="Z4380">
        <v>3.1265087925756507</v>
      </c>
      <c r="AA4380">
        <v>0</v>
      </c>
      <c r="AB4380">
        <v>39.568418286834259</v>
      </c>
      <c r="AC4380">
        <v>0</v>
      </c>
      <c r="AD4380">
        <v>0</v>
      </c>
      <c r="AE4380">
        <v>203.18285412136206</v>
      </c>
    </row>
    <row r="4381" spans="1:31" x14ac:dyDescent="0.25">
      <c r="A4381">
        <v>1904588</v>
      </c>
      <c r="B4381">
        <v>1</v>
      </c>
      <c r="C4381" t="s">
        <v>80</v>
      </c>
      <c r="D4381" t="s">
        <v>108</v>
      </c>
      <c r="E4381" t="s">
        <v>190</v>
      </c>
      <c r="F4381" t="s">
        <v>12436</v>
      </c>
      <c r="G4381" t="s">
        <v>241</v>
      </c>
      <c r="H4381" t="s">
        <v>157</v>
      </c>
      <c r="I4381" t="s">
        <v>135</v>
      </c>
      <c r="J4381" t="s">
        <v>136</v>
      </c>
      <c r="K4381" t="s">
        <v>137</v>
      </c>
      <c r="L4381" t="s">
        <v>12437</v>
      </c>
      <c r="M4381" t="s">
        <v>12438</v>
      </c>
      <c r="N4381">
        <v>3.9483333329999999</v>
      </c>
      <c r="O4381">
        <v>0</v>
      </c>
      <c r="P4381">
        <v>19</v>
      </c>
      <c r="Q4381">
        <v>0</v>
      </c>
      <c r="R4381">
        <v>4</v>
      </c>
      <c r="S4381">
        <v>0</v>
      </c>
      <c r="T4381">
        <v>6</v>
      </c>
      <c r="U4381">
        <v>0</v>
      </c>
      <c r="V4381">
        <v>0</v>
      </c>
      <c r="W4381">
        <v>0</v>
      </c>
      <c r="X4381">
        <v>17.296603985608336</v>
      </c>
      <c r="Y4381">
        <v>0</v>
      </c>
      <c r="Z4381">
        <v>8.6033989799450659</v>
      </c>
      <c r="AA4381">
        <v>0</v>
      </c>
      <c r="AB4381">
        <v>49.295313298673236</v>
      </c>
      <c r="AC4381">
        <v>0</v>
      </c>
      <c r="AD4381">
        <v>0</v>
      </c>
      <c r="AE4381">
        <v>75.195316264226634</v>
      </c>
    </row>
    <row r="4382" spans="1:31" x14ac:dyDescent="0.25">
      <c r="A4382">
        <v>1904594</v>
      </c>
      <c r="B4382">
        <v>1</v>
      </c>
      <c r="C4382" t="s">
        <v>80</v>
      </c>
      <c r="D4382" t="s">
        <v>100</v>
      </c>
      <c r="E4382" t="s">
        <v>140</v>
      </c>
      <c r="F4382" t="s">
        <v>12439</v>
      </c>
      <c r="G4382" t="s">
        <v>217</v>
      </c>
      <c r="H4382" t="s">
        <v>134</v>
      </c>
      <c r="I4382" t="s">
        <v>135</v>
      </c>
      <c r="J4382" t="s">
        <v>136</v>
      </c>
      <c r="K4382" t="s">
        <v>137</v>
      </c>
      <c r="L4382" t="s">
        <v>12440</v>
      </c>
      <c r="M4382" t="s">
        <v>12441</v>
      </c>
      <c r="N4382">
        <v>3.1116666660000001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6.3581196126524064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6.3581196126524064</v>
      </c>
    </row>
    <row r="4383" spans="1:31" x14ac:dyDescent="0.25">
      <c r="A4383">
        <v>1904596</v>
      </c>
      <c r="B4383">
        <v>1</v>
      </c>
      <c r="C4383" t="s">
        <v>80</v>
      </c>
      <c r="D4383" t="s">
        <v>93</v>
      </c>
      <c r="E4383" t="s">
        <v>131</v>
      </c>
      <c r="F4383" t="s">
        <v>12442</v>
      </c>
      <c r="G4383" t="s">
        <v>439</v>
      </c>
      <c r="H4383" t="s">
        <v>134</v>
      </c>
      <c r="I4383" t="s">
        <v>135</v>
      </c>
      <c r="J4383" t="s">
        <v>136</v>
      </c>
      <c r="K4383" t="s">
        <v>137</v>
      </c>
      <c r="L4383" t="s">
        <v>12443</v>
      </c>
      <c r="M4383" t="s">
        <v>12444</v>
      </c>
      <c r="N4383">
        <v>1.7336111110000001</v>
      </c>
      <c r="O4383">
        <v>0</v>
      </c>
      <c r="P4383">
        <v>34</v>
      </c>
      <c r="Q4383">
        <v>0</v>
      </c>
      <c r="R4383">
        <v>4</v>
      </c>
      <c r="S4383">
        <v>0</v>
      </c>
      <c r="T4383">
        <v>8</v>
      </c>
      <c r="U4383">
        <v>0</v>
      </c>
      <c r="V4383">
        <v>0</v>
      </c>
      <c r="W4383">
        <v>0</v>
      </c>
      <c r="X4383">
        <v>11.475821159223903</v>
      </c>
      <c r="Y4383">
        <v>0</v>
      </c>
      <c r="Z4383">
        <v>36.501926758421206</v>
      </c>
      <c r="AA4383">
        <v>0</v>
      </c>
      <c r="AB4383">
        <v>16.428085645304712</v>
      </c>
      <c r="AC4383">
        <v>0</v>
      </c>
      <c r="AD4383">
        <v>0</v>
      </c>
      <c r="AE4383">
        <v>64.405833562949823</v>
      </c>
    </row>
    <row r="4384" spans="1:31" x14ac:dyDescent="0.25">
      <c r="A4384">
        <v>1904597</v>
      </c>
      <c r="B4384">
        <v>1</v>
      </c>
      <c r="C4384" t="s">
        <v>81</v>
      </c>
      <c r="D4384" t="s">
        <v>112</v>
      </c>
      <c r="E4384" t="s">
        <v>131</v>
      </c>
      <c r="F4384" t="s">
        <v>12445</v>
      </c>
      <c r="G4384" t="s">
        <v>133</v>
      </c>
      <c r="H4384" t="s">
        <v>134</v>
      </c>
      <c r="I4384" t="s">
        <v>135</v>
      </c>
      <c r="J4384" t="s">
        <v>136</v>
      </c>
      <c r="K4384" t="s">
        <v>137</v>
      </c>
      <c r="L4384" t="s">
        <v>12446</v>
      </c>
      <c r="M4384" t="s">
        <v>12447</v>
      </c>
      <c r="N4384">
        <v>1.4936111110000001</v>
      </c>
      <c r="O4384">
        <v>0</v>
      </c>
      <c r="P4384">
        <v>9</v>
      </c>
      <c r="Q4384">
        <v>0</v>
      </c>
      <c r="R4384">
        <v>14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1.0145839357732001</v>
      </c>
      <c r="Y4384">
        <v>0</v>
      </c>
      <c r="Z4384">
        <v>13.570876815078122</v>
      </c>
      <c r="AA4384">
        <v>0</v>
      </c>
      <c r="AB4384">
        <v>2.4860106177280308</v>
      </c>
      <c r="AC4384">
        <v>0</v>
      </c>
      <c r="AD4384">
        <v>0</v>
      </c>
      <c r="AE4384">
        <v>17.071471368579353</v>
      </c>
    </row>
    <row r="4385" spans="1:31" x14ac:dyDescent="0.25">
      <c r="A4385">
        <v>1904598</v>
      </c>
      <c r="B4385">
        <v>1</v>
      </c>
      <c r="C4385" t="s">
        <v>80</v>
      </c>
      <c r="D4385" t="s">
        <v>110</v>
      </c>
      <c r="E4385" t="s">
        <v>190</v>
      </c>
      <c r="F4385" t="s">
        <v>12448</v>
      </c>
      <c r="G4385" t="s">
        <v>2237</v>
      </c>
      <c r="H4385" t="s">
        <v>157</v>
      </c>
      <c r="I4385" t="s">
        <v>135</v>
      </c>
      <c r="J4385" t="s">
        <v>136</v>
      </c>
      <c r="K4385" t="s">
        <v>137</v>
      </c>
      <c r="L4385" t="s">
        <v>12449</v>
      </c>
      <c r="M4385" t="s">
        <v>12450</v>
      </c>
      <c r="N4385">
        <v>4.551388888</v>
      </c>
      <c r="O4385">
        <v>0</v>
      </c>
      <c r="P4385">
        <v>70</v>
      </c>
      <c r="Q4385">
        <v>0</v>
      </c>
      <c r="R4385">
        <v>0</v>
      </c>
      <c r="S4385">
        <v>0</v>
      </c>
      <c r="T4385">
        <v>114</v>
      </c>
      <c r="U4385">
        <v>0</v>
      </c>
      <c r="V4385">
        <v>0</v>
      </c>
      <c r="W4385">
        <v>0</v>
      </c>
      <c r="X4385">
        <v>107.50308465981881</v>
      </c>
      <c r="Y4385">
        <v>0</v>
      </c>
      <c r="Z4385">
        <v>0</v>
      </c>
      <c r="AA4385">
        <v>0</v>
      </c>
      <c r="AB4385">
        <v>440.48437730453617</v>
      </c>
      <c r="AC4385">
        <v>0</v>
      </c>
      <c r="AD4385">
        <v>0</v>
      </c>
      <c r="AE4385">
        <v>547.98746196435502</v>
      </c>
    </row>
    <row r="4386" spans="1:31" x14ac:dyDescent="0.25">
      <c r="A4386">
        <v>1904599</v>
      </c>
      <c r="B4386">
        <v>1</v>
      </c>
      <c r="C4386" t="s">
        <v>80</v>
      </c>
      <c r="D4386" t="s">
        <v>96</v>
      </c>
      <c r="E4386" t="s">
        <v>140</v>
      </c>
      <c r="F4386" t="s">
        <v>12451</v>
      </c>
      <c r="G4386" t="s">
        <v>217</v>
      </c>
      <c r="H4386" t="s">
        <v>134</v>
      </c>
      <c r="I4386" t="s">
        <v>135</v>
      </c>
      <c r="J4386" t="s">
        <v>136</v>
      </c>
      <c r="K4386" t="s">
        <v>137</v>
      </c>
      <c r="L4386" t="s">
        <v>12452</v>
      </c>
      <c r="M4386" t="s">
        <v>12453</v>
      </c>
      <c r="N4386">
        <v>1.2719444440000001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0.85784932485719434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0.85784932485719434</v>
      </c>
    </row>
    <row r="4387" spans="1:31" x14ac:dyDescent="0.25">
      <c r="A4387">
        <v>1904600</v>
      </c>
      <c r="B4387">
        <v>1</v>
      </c>
      <c r="C4387" t="s">
        <v>81</v>
      </c>
      <c r="D4387" t="s">
        <v>118</v>
      </c>
      <c r="E4387" t="s">
        <v>190</v>
      </c>
      <c r="F4387" t="s">
        <v>329</v>
      </c>
      <c r="G4387" t="s">
        <v>156</v>
      </c>
      <c r="H4387" t="s">
        <v>157</v>
      </c>
      <c r="I4387" t="s">
        <v>135</v>
      </c>
      <c r="J4387" t="s">
        <v>136</v>
      </c>
      <c r="K4387" t="s">
        <v>137</v>
      </c>
      <c r="L4387" t="s">
        <v>12454</v>
      </c>
      <c r="M4387" t="s">
        <v>12455</v>
      </c>
      <c r="N4387">
        <v>0.5625</v>
      </c>
      <c r="O4387">
        <v>2</v>
      </c>
      <c r="P4387">
        <v>27</v>
      </c>
      <c r="Q4387">
        <v>12</v>
      </c>
      <c r="R4387">
        <v>5</v>
      </c>
      <c r="S4387">
        <v>7</v>
      </c>
      <c r="T4387">
        <v>23</v>
      </c>
      <c r="U4387">
        <v>4</v>
      </c>
      <c r="V4387">
        <v>0</v>
      </c>
      <c r="W4387">
        <v>3.97767972337875</v>
      </c>
      <c r="X4387">
        <v>4.3440649204511255</v>
      </c>
      <c r="Y4387">
        <v>17.960966307239062</v>
      </c>
      <c r="Z4387">
        <v>5.0315479398483758</v>
      </c>
      <c r="AA4387">
        <v>109.05059661150376</v>
      </c>
      <c r="AB4387">
        <v>8.7144098875959397</v>
      </c>
      <c r="AC4387">
        <v>197.20075672049288</v>
      </c>
      <c r="AD4387">
        <v>0</v>
      </c>
      <c r="AE4387">
        <v>346.28002211050989</v>
      </c>
    </row>
    <row r="4388" spans="1:31" x14ac:dyDescent="0.25">
      <c r="A4388">
        <v>1904601</v>
      </c>
      <c r="B4388">
        <v>1</v>
      </c>
      <c r="C4388" t="s">
        <v>80</v>
      </c>
      <c r="D4388" t="s">
        <v>93</v>
      </c>
      <c r="E4388" t="s">
        <v>131</v>
      </c>
      <c r="F4388" t="s">
        <v>12456</v>
      </c>
      <c r="G4388" t="s">
        <v>439</v>
      </c>
      <c r="H4388" t="s">
        <v>134</v>
      </c>
      <c r="I4388" t="s">
        <v>135</v>
      </c>
      <c r="J4388" t="s">
        <v>136</v>
      </c>
      <c r="K4388" t="s">
        <v>137</v>
      </c>
      <c r="L4388" t="s">
        <v>12457</v>
      </c>
      <c r="M4388" t="s">
        <v>12458</v>
      </c>
      <c r="N4388">
        <v>6.3308333330000002</v>
      </c>
      <c r="O4388">
        <v>0</v>
      </c>
      <c r="P4388">
        <v>3</v>
      </c>
      <c r="Q4388">
        <v>0</v>
      </c>
      <c r="R4388">
        <v>7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2.6995285204446082</v>
      </c>
      <c r="Y4388">
        <v>0</v>
      </c>
      <c r="Z4388">
        <v>72.193786678120802</v>
      </c>
      <c r="AA4388">
        <v>0</v>
      </c>
      <c r="AB4388">
        <v>0</v>
      </c>
      <c r="AC4388">
        <v>0</v>
      </c>
      <c r="AD4388">
        <v>0</v>
      </c>
      <c r="AE4388">
        <v>74.893315198565404</v>
      </c>
    </row>
    <row r="4389" spans="1:31" x14ac:dyDescent="0.25">
      <c r="A4389">
        <v>1904603</v>
      </c>
      <c r="B4389">
        <v>1</v>
      </c>
      <c r="C4389" t="s">
        <v>80</v>
      </c>
      <c r="D4389" t="s">
        <v>97</v>
      </c>
      <c r="E4389" t="s">
        <v>140</v>
      </c>
      <c r="F4389" t="s">
        <v>12459</v>
      </c>
      <c r="G4389" t="s">
        <v>342</v>
      </c>
      <c r="H4389" t="s">
        <v>134</v>
      </c>
      <c r="I4389" t="s">
        <v>135</v>
      </c>
      <c r="J4389" t="s">
        <v>136</v>
      </c>
      <c r="K4389" t="s">
        <v>137</v>
      </c>
      <c r="L4389" t="s">
        <v>12460</v>
      </c>
      <c r="M4389" t="s">
        <v>12461</v>
      </c>
      <c r="N4389">
        <v>0.87888888799999998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0.64195404061486061</v>
      </c>
      <c r="AC4389">
        <v>0</v>
      </c>
      <c r="AD4389">
        <v>0</v>
      </c>
      <c r="AE4389">
        <v>0.64195404061486061</v>
      </c>
    </row>
    <row r="4390" spans="1:31" x14ac:dyDescent="0.25">
      <c r="A4390">
        <v>1904604</v>
      </c>
      <c r="B4390">
        <v>1</v>
      </c>
      <c r="C4390" t="s">
        <v>80</v>
      </c>
      <c r="D4390" t="s">
        <v>102</v>
      </c>
      <c r="E4390" t="s">
        <v>140</v>
      </c>
      <c r="F4390" t="s">
        <v>12462</v>
      </c>
      <c r="G4390" t="s">
        <v>217</v>
      </c>
      <c r="H4390" t="s">
        <v>134</v>
      </c>
      <c r="I4390" t="s">
        <v>135</v>
      </c>
      <c r="J4390" t="s">
        <v>136</v>
      </c>
      <c r="K4390" t="s">
        <v>137</v>
      </c>
      <c r="L4390" t="s">
        <v>12463</v>
      </c>
      <c r="M4390" t="s">
        <v>12464</v>
      </c>
      <c r="N4390">
        <v>3.2177777769999998</v>
      </c>
      <c r="O4390">
        <v>0</v>
      </c>
      <c r="P4390">
        <v>0</v>
      </c>
      <c r="Q4390">
        <v>0</v>
      </c>
      <c r="R4390">
        <v>12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64.066473553568372</v>
      </c>
      <c r="AA4390">
        <v>0</v>
      </c>
      <c r="AB4390">
        <v>0</v>
      </c>
      <c r="AC4390">
        <v>0</v>
      </c>
      <c r="AD4390">
        <v>0</v>
      </c>
      <c r="AE4390">
        <v>64.066473553568372</v>
      </c>
    </row>
    <row r="4391" spans="1:31" x14ac:dyDescent="0.25">
      <c r="A4391">
        <v>1904605</v>
      </c>
      <c r="B4391">
        <v>1</v>
      </c>
      <c r="C4391" t="s">
        <v>80</v>
      </c>
      <c r="D4391" t="s">
        <v>100</v>
      </c>
      <c r="E4391" t="s">
        <v>140</v>
      </c>
      <c r="F4391" t="s">
        <v>12465</v>
      </c>
      <c r="G4391" t="s">
        <v>362</v>
      </c>
      <c r="H4391" t="s">
        <v>134</v>
      </c>
      <c r="I4391" t="s">
        <v>135</v>
      </c>
      <c r="J4391" t="s">
        <v>136</v>
      </c>
      <c r="K4391" t="s">
        <v>137</v>
      </c>
      <c r="L4391" t="s">
        <v>12466</v>
      </c>
      <c r="M4391" t="s">
        <v>12467</v>
      </c>
      <c r="N4391">
        <v>0.93666666600000004</v>
      </c>
      <c r="O4391">
        <v>0</v>
      </c>
      <c r="P4391">
        <v>1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0.14154692737817501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0.14154692737817501</v>
      </c>
    </row>
    <row r="4392" spans="1:31" x14ac:dyDescent="0.25">
      <c r="A4392">
        <v>1904607</v>
      </c>
      <c r="B4392">
        <v>1</v>
      </c>
      <c r="C4392" t="s">
        <v>80</v>
      </c>
      <c r="D4392" t="s">
        <v>94</v>
      </c>
      <c r="E4392" t="s">
        <v>131</v>
      </c>
      <c r="F4392" t="s">
        <v>12468</v>
      </c>
      <c r="G4392" t="s">
        <v>439</v>
      </c>
      <c r="H4392" t="s">
        <v>134</v>
      </c>
      <c r="I4392" t="s">
        <v>135</v>
      </c>
      <c r="J4392" t="s">
        <v>136</v>
      </c>
      <c r="K4392" t="s">
        <v>137</v>
      </c>
      <c r="L4392" t="s">
        <v>12469</v>
      </c>
      <c r="M4392" t="s">
        <v>12470</v>
      </c>
      <c r="N4392">
        <v>5.0638888880000001</v>
      </c>
      <c r="O4392">
        <v>0</v>
      </c>
      <c r="P4392">
        <v>6</v>
      </c>
      <c r="Q4392">
        <v>0</v>
      </c>
      <c r="R4392">
        <v>13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5.43310493831145</v>
      </c>
      <c r="Y4392">
        <v>0</v>
      </c>
      <c r="Z4392">
        <v>60.525821578728348</v>
      </c>
      <c r="AA4392">
        <v>0</v>
      </c>
      <c r="AB4392">
        <v>0</v>
      </c>
      <c r="AC4392">
        <v>0</v>
      </c>
      <c r="AD4392">
        <v>0</v>
      </c>
      <c r="AE4392">
        <v>65.958926517039799</v>
      </c>
    </row>
    <row r="4393" spans="1:31" x14ac:dyDescent="0.25">
      <c r="A4393">
        <v>1904608</v>
      </c>
      <c r="B4393">
        <v>1</v>
      </c>
      <c r="C4393" t="s">
        <v>81</v>
      </c>
      <c r="D4393" t="s">
        <v>124</v>
      </c>
      <c r="E4393" t="s">
        <v>149</v>
      </c>
      <c r="F4393" t="s">
        <v>12471</v>
      </c>
      <c r="G4393" t="s">
        <v>151</v>
      </c>
      <c r="H4393" t="s">
        <v>134</v>
      </c>
      <c r="I4393" t="s">
        <v>135</v>
      </c>
      <c r="J4393" t="s">
        <v>136</v>
      </c>
      <c r="K4393" t="s">
        <v>137</v>
      </c>
      <c r="L4393" t="s">
        <v>12472</v>
      </c>
      <c r="M4393" t="s">
        <v>12473</v>
      </c>
      <c r="N4393">
        <v>0.76944444400000001</v>
      </c>
      <c r="O4393">
        <v>0</v>
      </c>
      <c r="P4393">
        <v>173</v>
      </c>
      <c r="Q4393">
        <v>0</v>
      </c>
      <c r="R4393">
        <v>2</v>
      </c>
      <c r="S4393">
        <v>0</v>
      </c>
      <c r="T4393">
        <v>2</v>
      </c>
      <c r="U4393">
        <v>0</v>
      </c>
      <c r="V4393">
        <v>0</v>
      </c>
      <c r="W4393">
        <v>0</v>
      </c>
      <c r="X4393">
        <v>32.923057698201418</v>
      </c>
      <c r="Y4393">
        <v>0</v>
      </c>
      <c r="Z4393">
        <v>0.97259234247656901</v>
      </c>
      <c r="AA4393">
        <v>0</v>
      </c>
      <c r="AB4393">
        <v>0.83885037681688845</v>
      </c>
      <c r="AC4393">
        <v>0</v>
      </c>
      <c r="AD4393">
        <v>0</v>
      </c>
      <c r="AE4393">
        <v>34.734500417494871</v>
      </c>
    </row>
    <row r="4394" spans="1:31" x14ac:dyDescent="0.25">
      <c r="A4394">
        <v>1904609</v>
      </c>
      <c r="B4394">
        <v>1</v>
      </c>
      <c r="C4394" t="s">
        <v>80</v>
      </c>
      <c r="D4394" t="s">
        <v>108</v>
      </c>
      <c r="E4394" t="s">
        <v>149</v>
      </c>
      <c r="F4394" t="s">
        <v>12474</v>
      </c>
      <c r="G4394" t="s">
        <v>804</v>
      </c>
      <c r="H4394" t="s">
        <v>134</v>
      </c>
      <c r="I4394" t="s">
        <v>135</v>
      </c>
      <c r="J4394" t="s">
        <v>5</v>
      </c>
      <c r="K4394" t="s">
        <v>137</v>
      </c>
      <c r="L4394" t="s">
        <v>12475</v>
      </c>
      <c r="M4394" t="s">
        <v>12476</v>
      </c>
      <c r="N4394">
        <v>1.5119444440000001</v>
      </c>
      <c r="O4394">
        <v>0</v>
      </c>
      <c r="P4394">
        <v>16</v>
      </c>
      <c r="Q4394">
        <v>0</v>
      </c>
      <c r="R4394">
        <v>10</v>
      </c>
      <c r="S4394">
        <v>0</v>
      </c>
      <c r="T4394">
        <v>4</v>
      </c>
      <c r="U4394">
        <v>0</v>
      </c>
      <c r="V4394">
        <v>0</v>
      </c>
      <c r="W4394">
        <v>0</v>
      </c>
      <c r="X4394">
        <v>6.7418631699909843</v>
      </c>
      <c r="Y4394">
        <v>0</v>
      </c>
      <c r="Z4394">
        <v>13.822972919412207</v>
      </c>
      <c r="AA4394">
        <v>0</v>
      </c>
      <c r="AB4394">
        <v>6.3052102561002146</v>
      </c>
      <c r="AC4394">
        <v>0</v>
      </c>
      <c r="AD4394">
        <v>0</v>
      </c>
      <c r="AE4394">
        <v>26.870046345503404</v>
      </c>
    </row>
    <row r="4395" spans="1:31" x14ac:dyDescent="0.25">
      <c r="A4395">
        <v>1904611</v>
      </c>
      <c r="B4395">
        <v>1</v>
      </c>
      <c r="C4395" t="s">
        <v>80</v>
      </c>
      <c r="D4395" t="s">
        <v>83</v>
      </c>
      <c r="E4395" t="s">
        <v>131</v>
      </c>
      <c r="F4395" t="s">
        <v>12206</v>
      </c>
      <c r="G4395" t="s">
        <v>1162</v>
      </c>
      <c r="H4395" t="s">
        <v>134</v>
      </c>
      <c r="I4395" t="s">
        <v>135</v>
      </c>
      <c r="J4395" t="s">
        <v>136</v>
      </c>
      <c r="K4395" t="s">
        <v>137</v>
      </c>
      <c r="L4395" t="s">
        <v>12477</v>
      </c>
      <c r="M4395" t="s">
        <v>12478</v>
      </c>
      <c r="N4395">
        <v>8.0794444439999999</v>
      </c>
      <c r="O4395">
        <v>0</v>
      </c>
      <c r="P4395">
        <v>114</v>
      </c>
      <c r="Q4395">
        <v>0</v>
      </c>
      <c r="R4395">
        <v>0</v>
      </c>
      <c r="S4395">
        <v>0</v>
      </c>
      <c r="T4395">
        <v>21</v>
      </c>
      <c r="U4395">
        <v>0</v>
      </c>
      <c r="V4395">
        <v>0</v>
      </c>
      <c r="W4395">
        <v>0</v>
      </c>
      <c r="X4395">
        <v>377.1206438438528</v>
      </c>
      <c r="Y4395">
        <v>0</v>
      </c>
      <c r="Z4395">
        <v>0</v>
      </c>
      <c r="AA4395">
        <v>0</v>
      </c>
      <c r="AB4395">
        <v>241.62652568297457</v>
      </c>
      <c r="AC4395">
        <v>0</v>
      </c>
      <c r="AD4395">
        <v>0</v>
      </c>
      <c r="AE4395">
        <v>618.74716952682741</v>
      </c>
    </row>
    <row r="4396" spans="1:31" x14ac:dyDescent="0.25">
      <c r="A4396">
        <v>1904612</v>
      </c>
      <c r="B4396">
        <v>1</v>
      </c>
      <c r="C4396" t="s">
        <v>80</v>
      </c>
      <c r="D4396" t="s">
        <v>95</v>
      </c>
      <c r="E4396" t="s">
        <v>160</v>
      </c>
      <c r="F4396" t="s">
        <v>12479</v>
      </c>
      <c r="G4396" t="s">
        <v>162</v>
      </c>
      <c r="H4396" t="s">
        <v>134</v>
      </c>
      <c r="I4396" t="s">
        <v>135</v>
      </c>
      <c r="J4396" t="s">
        <v>136</v>
      </c>
      <c r="K4396" t="s">
        <v>137</v>
      </c>
      <c r="L4396" t="s">
        <v>12480</v>
      </c>
      <c r="M4396" t="s">
        <v>12481</v>
      </c>
      <c r="N4396">
        <v>1.3172222220000001</v>
      </c>
      <c r="O4396">
        <v>0</v>
      </c>
      <c r="P4396">
        <v>58</v>
      </c>
      <c r="Q4396">
        <v>0</v>
      </c>
      <c r="R4396">
        <v>0</v>
      </c>
      <c r="S4396">
        <v>0</v>
      </c>
      <c r="T4396">
        <v>4</v>
      </c>
      <c r="U4396">
        <v>0</v>
      </c>
      <c r="V4396">
        <v>0</v>
      </c>
      <c r="W4396">
        <v>0</v>
      </c>
      <c r="X4396">
        <v>21.062601276197249</v>
      </c>
      <c r="Y4396">
        <v>0</v>
      </c>
      <c r="Z4396">
        <v>0</v>
      </c>
      <c r="AA4396">
        <v>0</v>
      </c>
      <c r="AB4396">
        <v>2.3444204433454012</v>
      </c>
      <c r="AC4396">
        <v>0</v>
      </c>
      <c r="AD4396">
        <v>0</v>
      </c>
      <c r="AE4396">
        <v>23.407021719542652</v>
      </c>
    </row>
    <row r="4397" spans="1:31" x14ac:dyDescent="0.25">
      <c r="A4397">
        <v>1904616</v>
      </c>
      <c r="B4397">
        <v>1</v>
      </c>
      <c r="C4397" t="s">
        <v>81</v>
      </c>
      <c r="D4397" t="s">
        <v>120</v>
      </c>
      <c r="E4397" t="s">
        <v>131</v>
      </c>
      <c r="F4397" t="s">
        <v>12482</v>
      </c>
      <c r="G4397" t="s">
        <v>439</v>
      </c>
      <c r="H4397" t="s">
        <v>134</v>
      </c>
      <c r="I4397" t="s">
        <v>135</v>
      </c>
      <c r="J4397" t="s">
        <v>136</v>
      </c>
      <c r="K4397" t="s">
        <v>137</v>
      </c>
      <c r="L4397" t="s">
        <v>12483</v>
      </c>
      <c r="M4397" t="s">
        <v>12484</v>
      </c>
      <c r="N4397">
        <v>2.1875</v>
      </c>
      <c r="O4397">
        <v>0</v>
      </c>
      <c r="P4397">
        <v>96</v>
      </c>
      <c r="Q4397">
        <v>0</v>
      </c>
      <c r="R4397">
        <v>0</v>
      </c>
      <c r="S4397">
        <v>0</v>
      </c>
      <c r="T4397">
        <v>2</v>
      </c>
      <c r="U4397">
        <v>0</v>
      </c>
      <c r="V4397">
        <v>0</v>
      </c>
      <c r="W4397">
        <v>0</v>
      </c>
      <c r="X4397">
        <v>38.545172499560451</v>
      </c>
      <c r="Y4397">
        <v>0</v>
      </c>
      <c r="Z4397">
        <v>0</v>
      </c>
      <c r="AA4397">
        <v>0</v>
      </c>
      <c r="AB4397">
        <v>2.393397728979012</v>
      </c>
      <c r="AC4397">
        <v>0</v>
      </c>
      <c r="AD4397">
        <v>0</v>
      </c>
      <c r="AE4397">
        <v>40.938570228539461</v>
      </c>
    </row>
    <row r="4398" spans="1:31" x14ac:dyDescent="0.25">
      <c r="A4398">
        <v>1904617</v>
      </c>
      <c r="B4398">
        <v>1</v>
      </c>
      <c r="C4398" t="s">
        <v>81</v>
      </c>
      <c r="D4398" t="s">
        <v>128</v>
      </c>
      <c r="E4398" t="s">
        <v>160</v>
      </c>
      <c r="F4398" t="s">
        <v>12485</v>
      </c>
      <c r="G4398" t="s">
        <v>362</v>
      </c>
      <c r="H4398" t="s">
        <v>134</v>
      </c>
      <c r="I4398" t="s">
        <v>135</v>
      </c>
      <c r="J4398" t="s">
        <v>136</v>
      </c>
      <c r="K4398" t="s">
        <v>137</v>
      </c>
      <c r="L4398" t="s">
        <v>12486</v>
      </c>
      <c r="M4398" t="s">
        <v>12487</v>
      </c>
      <c r="N4398">
        <v>1.276944444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20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20.658032571116959</v>
      </c>
      <c r="AC4398">
        <v>0</v>
      </c>
      <c r="AD4398">
        <v>0</v>
      </c>
      <c r="AE4398">
        <v>20.658032571116959</v>
      </c>
    </row>
    <row r="4399" spans="1:31" x14ac:dyDescent="0.25">
      <c r="A4399">
        <v>1904620</v>
      </c>
      <c r="B4399">
        <v>1</v>
      </c>
      <c r="C4399" t="s">
        <v>80</v>
      </c>
      <c r="D4399" t="s">
        <v>105</v>
      </c>
      <c r="E4399" t="s">
        <v>140</v>
      </c>
      <c r="F4399" t="s">
        <v>12488</v>
      </c>
      <c r="G4399" t="s">
        <v>217</v>
      </c>
      <c r="H4399" t="s">
        <v>134</v>
      </c>
      <c r="I4399" t="s">
        <v>135</v>
      </c>
      <c r="J4399" t="s">
        <v>136</v>
      </c>
      <c r="K4399" t="s">
        <v>137</v>
      </c>
      <c r="L4399" t="s">
        <v>12489</v>
      </c>
      <c r="M4399" t="s">
        <v>12490</v>
      </c>
      <c r="N4399">
        <v>1.0961111109999999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0.39863313754705998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0.39863313754705998</v>
      </c>
    </row>
    <row r="4400" spans="1:31" x14ac:dyDescent="0.25">
      <c r="A4400">
        <v>1904622</v>
      </c>
      <c r="B4400">
        <v>1</v>
      </c>
      <c r="C4400" t="s">
        <v>80</v>
      </c>
      <c r="D4400" t="s">
        <v>105</v>
      </c>
      <c r="E4400" t="s">
        <v>140</v>
      </c>
      <c r="F4400" t="s">
        <v>12491</v>
      </c>
      <c r="G4400" t="s">
        <v>283</v>
      </c>
      <c r="H4400" t="s">
        <v>134</v>
      </c>
      <c r="I4400" t="s">
        <v>135</v>
      </c>
      <c r="J4400" t="s">
        <v>136</v>
      </c>
      <c r="K4400" t="s">
        <v>137</v>
      </c>
      <c r="L4400" t="s">
        <v>12492</v>
      </c>
      <c r="M4400" t="s">
        <v>12493</v>
      </c>
      <c r="N4400">
        <v>1.818333333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0.89668198433172341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0.89668198433172341</v>
      </c>
    </row>
    <row r="4401" spans="1:31" x14ac:dyDescent="0.25">
      <c r="A4401">
        <v>1904623</v>
      </c>
      <c r="B4401">
        <v>1</v>
      </c>
      <c r="C4401" t="s">
        <v>80</v>
      </c>
      <c r="D4401" t="s">
        <v>106</v>
      </c>
      <c r="E4401" t="s">
        <v>131</v>
      </c>
      <c r="F4401" t="s">
        <v>12494</v>
      </c>
      <c r="G4401" t="s">
        <v>133</v>
      </c>
      <c r="H4401" t="s">
        <v>134</v>
      </c>
      <c r="I4401" t="s">
        <v>135</v>
      </c>
      <c r="J4401" t="s">
        <v>136</v>
      </c>
      <c r="K4401" t="s">
        <v>137</v>
      </c>
      <c r="L4401" t="s">
        <v>12495</v>
      </c>
      <c r="M4401" t="s">
        <v>12496</v>
      </c>
      <c r="N4401">
        <v>1.8930555549999999</v>
      </c>
      <c r="O4401">
        <v>0</v>
      </c>
      <c r="P4401">
        <v>18</v>
      </c>
      <c r="Q4401">
        <v>0</v>
      </c>
      <c r="R4401">
        <v>5</v>
      </c>
      <c r="S4401">
        <v>0</v>
      </c>
      <c r="T4401">
        <v>5</v>
      </c>
      <c r="U4401">
        <v>0</v>
      </c>
      <c r="V4401">
        <v>0</v>
      </c>
      <c r="W4401">
        <v>0</v>
      </c>
      <c r="X4401">
        <v>11.011114740576001</v>
      </c>
      <c r="Y4401">
        <v>0</v>
      </c>
      <c r="Z4401">
        <v>24.220326164966167</v>
      </c>
      <c r="AA4401">
        <v>0</v>
      </c>
      <c r="AB4401">
        <v>5.2936373025994916</v>
      </c>
      <c r="AC4401">
        <v>0</v>
      </c>
      <c r="AD4401">
        <v>0</v>
      </c>
      <c r="AE4401">
        <v>40.525078208141665</v>
      </c>
    </row>
    <row r="4402" spans="1:31" x14ac:dyDescent="0.25">
      <c r="A4402">
        <v>1904624</v>
      </c>
      <c r="B4402">
        <v>1</v>
      </c>
      <c r="C4402" t="s">
        <v>80</v>
      </c>
      <c r="D4402" t="s">
        <v>105</v>
      </c>
      <c r="E4402" t="s">
        <v>190</v>
      </c>
      <c r="F4402" t="s">
        <v>12497</v>
      </c>
      <c r="G4402" t="s">
        <v>202</v>
      </c>
      <c r="H4402" t="s">
        <v>157</v>
      </c>
      <c r="I4402" t="s">
        <v>135</v>
      </c>
      <c r="J4402" t="s">
        <v>136</v>
      </c>
      <c r="K4402" t="s">
        <v>203</v>
      </c>
      <c r="L4402" t="s">
        <v>12498</v>
      </c>
      <c r="M4402" t="s">
        <v>12499</v>
      </c>
      <c r="N4402">
        <v>1.3606461110000001</v>
      </c>
      <c r="O4402">
        <v>0</v>
      </c>
      <c r="P4402">
        <v>302</v>
      </c>
      <c r="Q4402">
        <v>0</v>
      </c>
      <c r="R4402">
        <v>0</v>
      </c>
      <c r="S4402">
        <v>0</v>
      </c>
      <c r="T4402">
        <v>15</v>
      </c>
      <c r="U4402">
        <v>0</v>
      </c>
      <c r="V4402">
        <v>0</v>
      </c>
      <c r="W4402">
        <v>0</v>
      </c>
      <c r="X4402">
        <v>131.74580024863221</v>
      </c>
      <c r="Y4402">
        <v>0</v>
      </c>
      <c r="Z4402">
        <v>0</v>
      </c>
      <c r="AA4402">
        <v>0</v>
      </c>
      <c r="AB4402">
        <v>12.186421675692085</v>
      </c>
      <c r="AC4402">
        <v>0</v>
      </c>
      <c r="AD4402">
        <v>0</v>
      </c>
      <c r="AE4402">
        <v>143.9322219243243</v>
      </c>
    </row>
    <row r="4403" spans="1:31" x14ac:dyDescent="0.25">
      <c r="A4403">
        <v>1904625</v>
      </c>
      <c r="B4403">
        <v>1</v>
      </c>
      <c r="C4403" t="s">
        <v>80</v>
      </c>
      <c r="D4403" t="s">
        <v>93</v>
      </c>
      <c r="E4403" t="s">
        <v>131</v>
      </c>
      <c r="F4403" t="s">
        <v>11590</v>
      </c>
      <c r="G4403" t="s">
        <v>133</v>
      </c>
      <c r="H4403" t="s">
        <v>134</v>
      </c>
      <c r="I4403" t="s">
        <v>135</v>
      </c>
      <c r="J4403" t="s">
        <v>136</v>
      </c>
      <c r="K4403" t="s">
        <v>137</v>
      </c>
      <c r="L4403" t="s">
        <v>12500</v>
      </c>
      <c r="M4403" t="s">
        <v>12501</v>
      </c>
      <c r="N4403">
        <v>5.5522222220000002</v>
      </c>
      <c r="O4403">
        <v>0</v>
      </c>
      <c r="P4403">
        <v>35</v>
      </c>
      <c r="Q4403">
        <v>0</v>
      </c>
      <c r="R4403">
        <v>4</v>
      </c>
      <c r="S4403">
        <v>0</v>
      </c>
      <c r="T4403">
        <v>1</v>
      </c>
      <c r="U4403">
        <v>0</v>
      </c>
      <c r="V4403">
        <v>0</v>
      </c>
      <c r="W4403">
        <v>0</v>
      </c>
      <c r="X4403">
        <v>31.756852807052727</v>
      </c>
      <c r="Y4403">
        <v>0</v>
      </c>
      <c r="Z4403">
        <v>105.36614685471054</v>
      </c>
      <c r="AA4403">
        <v>0</v>
      </c>
      <c r="AB4403">
        <v>2.8999224479064885</v>
      </c>
      <c r="AC4403">
        <v>0</v>
      </c>
      <c r="AD4403">
        <v>0</v>
      </c>
      <c r="AE4403">
        <v>140.02292210966974</v>
      </c>
    </row>
    <row r="4404" spans="1:31" x14ac:dyDescent="0.25">
      <c r="A4404">
        <v>1904626</v>
      </c>
      <c r="B4404">
        <v>1</v>
      </c>
      <c r="C4404" t="s">
        <v>80</v>
      </c>
      <c r="D4404" t="s">
        <v>99</v>
      </c>
      <c r="E4404" t="s">
        <v>140</v>
      </c>
      <c r="F4404" t="s">
        <v>12502</v>
      </c>
      <c r="G4404" t="s">
        <v>217</v>
      </c>
      <c r="H4404" t="s">
        <v>134</v>
      </c>
      <c r="I4404" t="s">
        <v>135</v>
      </c>
      <c r="J4404" t="s">
        <v>136</v>
      </c>
      <c r="K4404" t="s">
        <v>137</v>
      </c>
      <c r="L4404" t="s">
        <v>12503</v>
      </c>
      <c r="M4404" t="s">
        <v>12504</v>
      </c>
      <c r="N4404">
        <v>3.7480555550000001</v>
      </c>
      <c r="O4404">
        <v>0</v>
      </c>
      <c r="P4404">
        <v>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2.8243266322510254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2.8243266322510254</v>
      </c>
    </row>
    <row r="4405" spans="1:31" x14ac:dyDescent="0.25">
      <c r="A4405">
        <v>1904628</v>
      </c>
      <c r="B4405">
        <v>1</v>
      </c>
      <c r="C4405" t="s">
        <v>81</v>
      </c>
      <c r="D4405" t="s">
        <v>112</v>
      </c>
      <c r="E4405" t="s">
        <v>220</v>
      </c>
      <c r="F4405" t="s">
        <v>12505</v>
      </c>
      <c r="G4405" t="s">
        <v>263</v>
      </c>
      <c r="H4405" t="s">
        <v>157</v>
      </c>
      <c r="I4405" t="s">
        <v>135</v>
      </c>
      <c r="J4405" t="s">
        <v>136</v>
      </c>
      <c r="K4405" t="s">
        <v>203</v>
      </c>
      <c r="L4405" t="s">
        <v>12506</v>
      </c>
      <c r="M4405" t="s">
        <v>12507</v>
      </c>
      <c r="N4405">
        <v>5.54556</v>
      </c>
      <c r="O4405">
        <v>0</v>
      </c>
      <c r="P4405">
        <v>715</v>
      </c>
      <c r="Q4405">
        <v>1</v>
      </c>
      <c r="R4405">
        <v>6</v>
      </c>
      <c r="S4405">
        <v>4</v>
      </c>
      <c r="T4405">
        <v>32</v>
      </c>
      <c r="U4405">
        <v>0</v>
      </c>
      <c r="V4405">
        <v>1</v>
      </c>
      <c r="W4405">
        <v>0</v>
      </c>
      <c r="X4405">
        <v>415.97865495151211</v>
      </c>
      <c r="Y4405">
        <v>3.9490978072115333</v>
      </c>
      <c r="Z4405">
        <v>16.350777572276471</v>
      </c>
      <c r="AA4405">
        <v>782.27561508539509</v>
      </c>
      <c r="AB4405">
        <v>16.276680770329271</v>
      </c>
      <c r="AC4405">
        <v>0</v>
      </c>
      <c r="AD4405">
        <v>16.806509114997372</v>
      </c>
      <c r="AE4405">
        <v>1251.6373353017218</v>
      </c>
    </row>
    <row r="4406" spans="1:31" x14ac:dyDescent="0.25">
      <c r="A4406">
        <v>1904630</v>
      </c>
      <c r="B4406">
        <v>1</v>
      </c>
      <c r="C4406" t="s">
        <v>81</v>
      </c>
      <c r="D4406" t="s">
        <v>115</v>
      </c>
      <c r="E4406" t="s">
        <v>131</v>
      </c>
      <c r="F4406" t="s">
        <v>12508</v>
      </c>
      <c r="G4406" t="s">
        <v>133</v>
      </c>
      <c r="H4406" t="s">
        <v>134</v>
      </c>
      <c r="I4406" t="s">
        <v>135</v>
      </c>
      <c r="J4406" t="s">
        <v>136</v>
      </c>
      <c r="K4406" t="s">
        <v>137</v>
      </c>
      <c r="L4406" t="s">
        <v>12509</v>
      </c>
      <c r="M4406" t="s">
        <v>12510</v>
      </c>
      <c r="N4406">
        <v>2.4808333330000001</v>
      </c>
      <c r="O4406">
        <v>0</v>
      </c>
      <c r="P4406">
        <v>20</v>
      </c>
      <c r="Q4406">
        <v>0</v>
      </c>
      <c r="R4406">
        <v>3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19.449786721891634</v>
      </c>
      <c r="Y4406">
        <v>0</v>
      </c>
      <c r="Z4406">
        <v>14.601085967913681</v>
      </c>
      <c r="AA4406">
        <v>0</v>
      </c>
      <c r="AB4406">
        <v>0</v>
      </c>
      <c r="AC4406">
        <v>0</v>
      </c>
      <c r="AD4406">
        <v>0</v>
      </c>
      <c r="AE4406">
        <v>34.050872689805317</v>
      </c>
    </row>
    <row r="4407" spans="1:31" x14ac:dyDescent="0.25">
      <c r="A4407">
        <v>1904633</v>
      </c>
      <c r="B4407">
        <v>1</v>
      </c>
      <c r="C4407" t="s">
        <v>81</v>
      </c>
      <c r="D4407" t="s">
        <v>120</v>
      </c>
      <c r="E4407" t="s">
        <v>149</v>
      </c>
      <c r="F4407" t="s">
        <v>12511</v>
      </c>
      <c r="G4407" t="s">
        <v>151</v>
      </c>
      <c r="H4407" t="s">
        <v>134</v>
      </c>
      <c r="I4407" t="s">
        <v>135</v>
      </c>
      <c r="J4407" t="s">
        <v>136</v>
      </c>
      <c r="K4407" t="s">
        <v>137</v>
      </c>
      <c r="L4407" t="s">
        <v>12512</v>
      </c>
      <c r="M4407" t="s">
        <v>12513</v>
      </c>
      <c r="N4407">
        <v>3.0227777769999999</v>
      </c>
      <c r="O4407">
        <v>0</v>
      </c>
      <c r="P4407">
        <v>0</v>
      </c>
      <c r="Q4407">
        <v>0</v>
      </c>
      <c r="R4407">
        <v>5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69.014480947871462</v>
      </c>
      <c r="AA4407">
        <v>0</v>
      </c>
      <c r="AB4407">
        <v>0</v>
      </c>
      <c r="AC4407">
        <v>0</v>
      </c>
      <c r="AD4407">
        <v>0</v>
      </c>
      <c r="AE4407">
        <v>69.014480947871462</v>
      </c>
    </row>
    <row r="4408" spans="1:31" x14ac:dyDescent="0.25">
      <c r="A4408">
        <v>1904634</v>
      </c>
      <c r="B4408">
        <v>1</v>
      </c>
      <c r="C4408" t="s">
        <v>80</v>
      </c>
      <c r="D4408" t="s">
        <v>82</v>
      </c>
      <c r="E4408" t="s">
        <v>160</v>
      </c>
      <c r="F4408" t="s">
        <v>12514</v>
      </c>
      <c r="G4408" t="s">
        <v>162</v>
      </c>
      <c r="H4408" t="s">
        <v>134</v>
      </c>
      <c r="I4408" t="s">
        <v>135</v>
      </c>
      <c r="J4408" t="s">
        <v>136</v>
      </c>
      <c r="K4408" t="s">
        <v>137</v>
      </c>
      <c r="L4408" t="s">
        <v>12515</v>
      </c>
      <c r="M4408" t="s">
        <v>12516</v>
      </c>
      <c r="N4408">
        <v>2.3316666659999998</v>
      </c>
      <c r="O4408">
        <v>0</v>
      </c>
      <c r="P4408">
        <v>60</v>
      </c>
      <c r="Q4408">
        <v>0</v>
      </c>
      <c r="R4408">
        <v>0</v>
      </c>
      <c r="S4408">
        <v>0</v>
      </c>
      <c r="T4408">
        <v>30</v>
      </c>
      <c r="U4408">
        <v>0</v>
      </c>
      <c r="V4408">
        <v>0</v>
      </c>
      <c r="W4408">
        <v>0</v>
      </c>
      <c r="X4408">
        <v>45.849791287480286</v>
      </c>
      <c r="Y4408">
        <v>0</v>
      </c>
      <c r="Z4408">
        <v>0</v>
      </c>
      <c r="AA4408">
        <v>0</v>
      </c>
      <c r="AB4408">
        <v>42.609127345763575</v>
      </c>
      <c r="AC4408">
        <v>0</v>
      </c>
      <c r="AD4408">
        <v>0</v>
      </c>
      <c r="AE4408">
        <v>88.458918633243854</v>
      </c>
    </row>
    <row r="4409" spans="1:31" x14ac:dyDescent="0.25">
      <c r="A4409">
        <v>1904636</v>
      </c>
      <c r="B4409">
        <v>1</v>
      </c>
      <c r="C4409" t="s">
        <v>80</v>
      </c>
      <c r="D4409" t="s">
        <v>97</v>
      </c>
      <c r="E4409" t="s">
        <v>140</v>
      </c>
      <c r="F4409" t="s">
        <v>12129</v>
      </c>
      <c r="G4409" t="s">
        <v>342</v>
      </c>
      <c r="H4409" t="s">
        <v>134</v>
      </c>
      <c r="I4409" t="s">
        <v>135</v>
      </c>
      <c r="J4409" t="s">
        <v>136</v>
      </c>
      <c r="K4409" t="s">
        <v>137</v>
      </c>
      <c r="L4409" t="s">
        <v>12517</v>
      </c>
      <c r="M4409" t="s">
        <v>12518</v>
      </c>
      <c r="N4409">
        <v>1.6402777770000001</v>
      </c>
      <c r="O4409">
        <v>0</v>
      </c>
      <c r="P4409">
        <v>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1.3399187054256898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1.3399187054256898</v>
      </c>
    </row>
    <row r="4410" spans="1:31" x14ac:dyDescent="0.25">
      <c r="A4410">
        <v>1904638</v>
      </c>
      <c r="B4410">
        <v>1</v>
      </c>
      <c r="C4410" t="s">
        <v>81</v>
      </c>
      <c r="D4410" t="s">
        <v>127</v>
      </c>
      <c r="E4410" t="s">
        <v>131</v>
      </c>
      <c r="F4410" t="s">
        <v>12519</v>
      </c>
      <c r="G4410" t="s">
        <v>133</v>
      </c>
      <c r="H4410" t="s">
        <v>134</v>
      </c>
      <c r="I4410" t="s">
        <v>135</v>
      </c>
      <c r="J4410" t="s">
        <v>136</v>
      </c>
      <c r="K4410" t="s">
        <v>137</v>
      </c>
      <c r="L4410" t="s">
        <v>12520</v>
      </c>
      <c r="M4410" t="s">
        <v>12521</v>
      </c>
      <c r="N4410">
        <v>3.3144444439999998</v>
      </c>
      <c r="O4410">
        <v>0</v>
      </c>
      <c r="P4410">
        <v>50</v>
      </c>
      <c r="Q4410">
        <v>0</v>
      </c>
      <c r="R4410">
        <v>0</v>
      </c>
      <c r="S4410">
        <v>0</v>
      </c>
      <c r="T4410">
        <v>1</v>
      </c>
      <c r="U4410">
        <v>0</v>
      </c>
      <c r="V4410">
        <v>0</v>
      </c>
      <c r="W4410">
        <v>0</v>
      </c>
      <c r="X4410">
        <v>61.962787522627963</v>
      </c>
      <c r="Y4410">
        <v>0</v>
      </c>
      <c r="Z4410">
        <v>0</v>
      </c>
      <c r="AA4410">
        <v>0</v>
      </c>
      <c r="AB4410">
        <v>27.055986325088547</v>
      </c>
      <c r="AC4410">
        <v>0</v>
      </c>
      <c r="AD4410">
        <v>0</v>
      </c>
      <c r="AE4410">
        <v>89.018773847716517</v>
      </c>
    </row>
    <row r="4411" spans="1:31" x14ac:dyDescent="0.25">
      <c r="A4411">
        <v>1904639</v>
      </c>
      <c r="B4411">
        <v>1</v>
      </c>
      <c r="C4411" t="s">
        <v>80</v>
      </c>
      <c r="D4411" t="s">
        <v>103</v>
      </c>
      <c r="E4411" t="s">
        <v>149</v>
      </c>
      <c r="F4411" t="s">
        <v>12522</v>
      </c>
      <c r="G4411" t="s">
        <v>1862</v>
      </c>
      <c r="H4411" t="s">
        <v>134</v>
      </c>
      <c r="I4411" t="s">
        <v>135</v>
      </c>
      <c r="J4411" t="s">
        <v>136</v>
      </c>
      <c r="K4411" t="s">
        <v>137</v>
      </c>
      <c r="L4411" t="s">
        <v>12523</v>
      </c>
      <c r="M4411" t="s">
        <v>12524</v>
      </c>
      <c r="N4411">
        <v>1.050277777</v>
      </c>
      <c r="O4411">
        <v>0</v>
      </c>
      <c r="P4411">
        <v>0</v>
      </c>
      <c r="Q4411">
        <v>0</v>
      </c>
      <c r="R4411">
        <v>20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102.69426922040259</v>
      </c>
      <c r="AA4411">
        <v>0</v>
      </c>
      <c r="AB4411">
        <v>0</v>
      </c>
      <c r="AC4411">
        <v>0</v>
      </c>
      <c r="AD4411">
        <v>0</v>
      </c>
      <c r="AE4411">
        <v>102.69426922040259</v>
      </c>
    </row>
    <row r="4412" spans="1:31" x14ac:dyDescent="0.25">
      <c r="A4412">
        <v>1904640</v>
      </c>
      <c r="B4412">
        <v>1</v>
      </c>
      <c r="C4412" t="s">
        <v>80</v>
      </c>
      <c r="D4412" t="s">
        <v>93</v>
      </c>
      <c r="E4412" t="s">
        <v>131</v>
      </c>
      <c r="F4412" t="s">
        <v>12525</v>
      </c>
      <c r="G4412" t="s">
        <v>133</v>
      </c>
      <c r="H4412" t="s">
        <v>134</v>
      </c>
      <c r="I4412" t="s">
        <v>135</v>
      </c>
      <c r="J4412" t="s">
        <v>136</v>
      </c>
      <c r="K4412" t="s">
        <v>137</v>
      </c>
      <c r="L4412" t="s">
        <v>12526</v>
      </c>
      <c r="M4412" t="s">
        <v>12527</v>
      </c>
      <c r="N4412">
        <v>5.1177777769999997</v>
      </c>
      <c r="O4412">
        <v>0</v>
      </c>
      <c r="P4412">
        <v>1</v>
      </c>
      <c r="Q4412">
        <v>0</v>
      </c>
      <c r="R4412">
        <v>1</v>
      </c>
      <c r="S4412">
        <v>0</v>
      </c>
      <c r="T4412">
        <v>2</v>
      </c>
      <c r="U4412">
        <v>0</v>
      </c>
      <c r="V4412">
        <v>0</v>
      </c>
      <c r="W4412">
        <v>0</v>
      </c>
      <c r="X4412">
        <v>0.47728472030147251</v>
      </c>
      <c r="Y4412">
        <v>0</v>
      </c>
      <c r="Z4412">
        <v>1.4734121663729582</v>
      </c>
      <c r="AA4412">
        <v>0</v>
      </c>
      <c r="AB4412">
        <v>0.29709174549553774</v>
      </c>
      <c r="AC4412">
        <v>0</v>
      </c>
      <c r="AD4412">
        <v>0</v>
      </c>
      <c r="AE4412">
        <v>2.2477886321699687</v>
      </c>
    </row>
    <row r="4413" spans="1:31" x14ac:dyDescent="0.25">
      <c r="A4413">
        <v>1904641</v>
      </c>
      <c r="B4413">
        <v>1</v>
      </c>
      <c r="C4413" t="s">
        <v>81</v>
      </c>
      <c r="D4413" t="s">
        <v>119</v>
      </c>
      <c r="E4413" t="s">
        <v>131</v>
      </c>
      <c r="F4413" t="s">
        <v>12528</v>
      </c>
      <c r="G4413" t="s">
        <v>133</v>
      </c>
      <c r="H4413" t="s">
        <v>134</v>
      </c>
      <c r="I4413" t="s">
        <v>135</v>
      </c>
      <c r="J4413" t="s">
        <v>136</v>
      </c>
      <c r="K4413" t="s">
        <v>137</v>
      </c>
      <c r="L4413" t="s">
        <v>12529</v>
      </c>
      <c r="M4413" t="s">
        <v>12530</v>
      </c>
      <c r="N4413">
        <v>2.2655555550000002</v>
      </c>
      <c r="O4413">
        <v>0</v>
      </c>
      <c r="P4413">
        <v>1</v>
      </c>
      <c r="Q4413">
        <v>0</v>
      </c>
      <c r="R4413">
        <v>7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1.2011586738930156</v>
      </c>
      <c r="Y4413">
        <v>0</v>
      </c>
      <c r="Z4413">
        <v>16.972856583413801</v>
      </c>
      <c r="AA4413">
        <v>0</v>
      </c>
      <c r="AB4413">
        <v>0</v>
      </c>
      <c r="AC4413">
        <v>0</v>
      </c>
      <c r="AD4413">
        <v>0</v>
      </c>
      <c r="AE4413">
        <v>18.174015257306817</v>
      </c>
    </row>
    <row r="4414" spans="1:31" x14ac:dyDescent="0.25">
      <c r="A4414">
        <v>1904642</v>
      </c>
      <c r="B4414">
        <v>1</v>
      </c>
      <c r="C4414" t="s">
        <v>80</v>
      </c>
      <c r="D4414" t="s">
        <v>107</v>
      </c>
      <c r="E4414" t="s">
        <v>160</v>
      </c>
      <c r="F4414" t="s">
        <v>12531</v>
      </c>
      <c r="G4414" t="s">
        <v>162</v>
      </c>
      <c r="H4414" t="s">
        <v>134</v>
      </c>
      <c r="I4414" t="s">
        <v>135</v>
      </c>
      <c r="J4414" t="s">
        <v>136</v>
      </c>
      <c r="K4414" t="s">
        <v>137</v>
      </c>
      <c r="L4414" t="s">
        <v>12532</v>
      </c>
      <c r="M4414" t="s">
        <v>12533</v>
      </c>
      <c r="N4414">
        <v>2.5205555550000001</v>
      </c>
      <c r="O4414">
        <v>0</v>
      </c>
      <c r="P4414">
        <v>83</v>
      </c>
      <c r="Q4414">
        <v>0</v>
      </c>
      <c r="R4414">
        <v>0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64.147710262431843</v>
      </c>
      <c r="Y4414">
        <v>0</v>
      </c>
      <c r="Z4414">
        <v>0</v>
      </c>
      <c r="AA4414">
        <v>0</v>
      </c>
      <c r="AB4414">
        <v>0.46235844896288886</v>
      </c>
      <c r="AC4414">
        <v>0</v>
      </c>
      <c r="AD4414">
        <v>0</v>
      </c>
      <c r="AE4414">
        <v>64.610068711394732</v>
      </c>
    </row>
    <row r="4415" spans="1:31" x14ac:dyDescent="0.25">
      <c r="A4415">
        <v>1904647</v>
      </c>
      <c r="B4415">
        <v>1</v>
      </c>
      <c r="C4415" t="s">
        <v>81</v>
      </c>
      <c r="D4415" t="s">
        <v>121</v>
      </c>
      <c r="E4415" t="s">
        <v>220</v>
      </c>
      <c r="F4415" t="s">
        <v>11662</v>
      </c>
      <c r="G4415" t="s">
        <v>156</v>
      </c>
      <c r="H4415" t="s">
        <v>157</v>
      </c>
      <c r="I4415" t="s">
        <v>222</v>
      </c>
      <c r="J4415" t="s">
        <v>136</v>
      </c>
      <c r="K4415" t="s">
        <v>137</v>
      </c>
      <c r="L4415" t="s">
        <v>12534</v>
      </c>
      <c r="M4415" t="s">
        <v>12535</v>
      </c>
      <c r="N4415">
        <v>1.4722222E-2</v>
      </c>
      <c r="O4415">
        <v>0</v>
      </c>
      <c r="P4415">
        <v>896</v>
      </c>
      <c r="Q4415">
        <v>5</v>
      </c>
      <c r="R4415">
        <v>21</v>
      </c>
      <c r="S4415">
        <v>3</v>
      </c>
      <c r="T4415">
        <v>34</v>
      </c>
      <c r="U4415">
        <v>0</v>
      </c>
      <c r="V4415">
        <v>0</v>
      </c>
      <c r="W4415">
        <v>0</v>
      </c>
      <c r="X4415">
        <v>2.0933455986301968</v>
      </c>
      <c r="Y4415">
        <v>0.16422496205409998</v>
      </c>
      <c r="Z4415">
        <v>0.37088891860128254</v>
      </c>
      <c r="AA4415">
        <v>0.12290812392060582</v>
      </c>
      <c r="AB4415">
        <v>0.19953434067225637</v>
      </c>
      <c r="AC4415">
        <v>0</v>
      </c>
      <c r="AD4415">
        <v>0</v>
      </c>
      <c r="AE4415">
        <v>2.9509019438784416</v>
      </c>
    </row>
    <row r="4416" spans="1:31" x14ac:dyDescent="0.25">
      <c r="A4416">
        <v>1904649</v>
      </c>
      <c r="B4416">
        <v>1</v>
      </c>
      <c r="C4416" t="s">
        <v>80</v>
      </c>
      <c r="D4416" t="s">
        <v>106</v>
      </c>
      <c r="E4416" t="s">
        <v>131</v>
      </c>
      <c r="F4416" t="s">
        <v>11350</v>
      </c>
      <c r="G4416" t="s">
        <v>133</v>
      </c>
      <c r="H4416" t="s">
        <v>134</v>
      </c>
      <c r="I4416" t="s">
        <v>135</v>
      </c>
      <c r="J4416" t="s">
        <v>136</v>
      </c>
      <c r="K4416" t="s">
        <v>137</v>
      </c>
      <c r="L4416" t="s">
        <v>12536</v>
      </c>
      <c r="M4416" t="s">
        <v>12537</v>
      </c>
      <c r="N4416">
        <v>1.500277777</v>
      </c>
      <c r="O4416">
        <v>0</v>
      </c>
      <c r="P4416">
        <v>11</v>
      </c>
      <c r="Q4416">
        <v>0</v>
      </c>
      <c r="R4416">
        <v>0</v>
      </c>
      <c r="S4416">
        <v>0</v>
      </c>
      <c r="T4416">
        <v>2</v>
      </c>
      <c r="U4416">
        <v>0</v>
      </c>
      <c r="V4416">
        <v>0</v>
      </c>
      <c r="W4416">
        <v>0</v>
      </c>
      <c r="X4416">
        <v>3.4547736651661705</v>
      </c>
      <c r="Y4416">
        <v>0</v>
      </c>
      <c r="Z4416">
        <v>0</v>
      </c>
      <c r="AA4416">
        <v>0</v>
      </c>
      <c r="AB4416">
        <v>5.484629123860616</v>
      </c>
      <c r="AC4416">
        <v>0</v>
      </c>
      <c r="AD4416">
        <v>0</v>
      </c>
      <c r="AE4416">
        <v>8.9394027890267864</v>
      </c>
    </row>
    <row r="4417" spans="1:31" x14ac:dyDescent="0.25">
      <c r="A4417">
        <v>1904653</v>
      </c>
      <c r="B4417">
        <v>1</v>
      </c>
      <c r="C4417" t="s">
        <v>80</v>
      </c>
      <c r="D4417" t="s">
        <v>100</v>
      </c>
      <c r="E4417" t="s">
        <v>140</v>
      </c>
      <c r="F4417" t="s">
        <v>12538</v>
      </c>
      <c r="G4417" t="s">
        <v>146</v>
      </c>
      <c r="H4417" t="s">
        <v>134</v>
      </c>
      <c r="I4417" t="s">
        <v>135</v>
      </c>
      <c r="J4417" t="s">
        <v>136</v>
      </c>
      <c r="K4417" t="s">
        <v>137</v>
      </c>
      <c r="L4417" t="s">
        <v>12539</v>
      </c>
      <c r="M4417" t="s">
        <v>12540</v>
      </c>
      <c r="N4417">
        <v>6.7408333330000003</v>
      </c>
      <c r="O4417">
        <v>0</v>
      </c>
      <c r="P4417">
        <v>4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4.5576474592235119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4.5576474592235119</v>
      </c>
    </row>
    <row r="4418" spans="1:31" x14ac:dyDescent="0.25">
      <c r="A4418">
        <v>1904657</v>
      </c>
      <c r="B4418">
        <v>1</v>
      </c>
      <c r="C4418" t="s">
        <v>81</v>
      </c>
      <c r="D4418" t="s">
        <v>127</v>
      </c>
      <c r="E4418" t="s">
        <v>131</v>
      </c>
      <c r="F4418" t="s">
        <v>12541</v>
      </c>
      <c r="G4418" t="s">
        <v>133</v>
      </c>
      <c r="H4418" t="s">
        <v>134</v>
      </c>
      <c r="I4418" t="s">
        <v>135</v>
      </c>
      <c r="J4418" t="s">
        <v>136</v>
      </c>
      <c r="K4418" t="s">
        <v>137</v>
      </c>
      <c r="L4418" t="s">
        <v>12542</v>
      </c>
      <c r="M4418" t="s">
        <v>12543</v>
      </c>
      <c r="N4418">
        <v>2.9755555550000001</v>
      </c>
      <c r="O4418">
        <v>0</v>
      </c>
      <c r="P4418">
        <v>6</v>
      </c>
      <c r="Q4418">
        <v>0</v>
      </c>
      <c r="R4418">
        <v>0</v>
      </c>
      <c r="S4418">
        <v>0</v>
      </c>
      <c r="T4418">
        <v>1</v>
      </c>
      <c r="U4418">
        <v>0</v>
      </c>
      <c r="V4418">
        <v>0</v>
      </c>
      <c r="W4418">
        <v>0</v>
      </c>
      <c r="X4418">
        <v>2.14660099861036</v>
      </c>
      <c r="Y4418">
        <v>0</v>
      </c>
      <c r="Z4418">
        <v>0</v>
      </c>
      <c r="AA4418">
        <v>0</v>
      </c>
      <c r="AB4418">
        <v>3.9643323125209764</v>
      </c>
      <c r="AC4418">
        <v>0</v>
      </c>
      <c r="AD4418">
        <v>0</v>
      </c>
      <c r="AE4418">
        <v>6.1109333111313369</v>
      </c>
    </row>
    <row r="4419" spans="1:31" x14ac:dyDescent="0.25">
      <c r="A4419">
        <v>1904659</v>
      </c>
      <c r="B4419">
        <v>1</v>
      </c>
      <c r="C4419" t="s">
        <v>80</v>
      </c>
      <c r="D4419" t="s">
        <v>89</v>
      </c>
      <c r="E4419" t="s">
        <v>140</v>
      </c>
      <c r="F4419" t="s">
        <v>12544</v>
      </c>
      <c r="G4419" t="s">
        <v>146</v>
      </c>
      <c r="H4419" t="s">
        <v>134</v>
      </c>
      <c r="I4419" t="s">
        <v>135</v>
      </c>
      <c r="J4419" t="s">
        <v>136</v>
      </c>
      <c r="K4419" t="s">
        <v>137</v>
      </c>
      <c r="L4419" t="s">
        <v>12545</v>
      </c>
      <c r="M4419" t="s">
        <v>12546</v>
      </c>
      <c r="N4419">
        <v>4.9202777769999999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2.4320385487506617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2.4320385487506617</v>
      </c>
    </row>
    <row r="4420" spans="1:31" x14ac:dyDescent="0.25">
      <c r="A4420">
        <v>1904660</v>
      </c>
      <c r="B4420">
        <v>1</v>
      </c>
      <c r="C4420" t="s">
        <v>80</v>
      </c>
      <c r="D4420" t="s">
        <v>93</v>
      </c>
      <c r="E4420" t="s">
        <v>190</v>
      </c>
      <c r="F4420" t="s">
        <v>12547</v>
      </c>
      <c r="G4420" t="s">
        <v>12548</v>
      </c>
      <c r="H4420" t="s">
        <v>157</v>
      </c>
      <c r="I4420" t="s">
        <v>135</v>
      </c>
      <c r="J4420" t="s">
        <v>136</v>
      </c>
      <c r="K4420" t="s">
        <v>137</v>
      </c>
      <c r="L4420" t="s">
        <v>12549</v>
      </c>
      <c r="M4420" t="s">
        <v>12550</v>
      </c>
      <c r="N4420">
        <v>2.676666666</v>
      </c>
      <c r="O4420">
        <v>0</v>
      </c>
      <c r="P4420">
        <v>0</v>
      </c>
      <c r="Q4420">
        <v>0</v>
      </c>
      <c r="R4420">
        <v>11</v>
      </c>
      <c r="S4420">
        <v>0</v>
      </c>
      <c r="T4420">
        <v>6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67.091368835920235</v>
      </c>
      <c r="AA4420">
        <v>0</v>
      </c>
      <c r="AB4420">
        <v>11.318000597714807</v>
      </c>
      <c r="AC4420">
        <v>0</v>
      </c>
      <c r="AD4420">
        <v>0</v>
      </c>
      <c r="AE4420">
        <v>78.40936943363505</v>
      </c>
    </row>
    <row r="4421" spans="1:31" x14ac:dyDescent="0.25">
      <c r="A4421">
        <v>1904662</v>
      </c>
      <c r="B4421">
        <v>1</v>
      </c>
      <c r="C4421" t="s">
        <v>80</v>
      </c>
      <c r="D4421" t="s">
        <v>104</v>
      </c>
      <c r="E4421" t="s">
        <v>140</v>
      </c>
      <c r="F4421" t="s">
        <v>12551</v>
      </c>
      <c r="G4421" t="s">
        <v>217</v>
      </c>
      <c r="H4421" t="s">
        <v>134</v>
      </c>
      <c r="I4421" t="s">
        <v>135</v>
      </c>
      <c r="J4421" t="s">
        <v>136</v>
      </c>
      <c r="K4421" t="s">
        <v>137</v>
      </c>
      <c r="L4421" t="s">
        <v>12552</v>
      </c>
      <c r="M4421" t="s">
        <v>12553</v>
      </c>
      <c r="N4421">
        <v>2.6722222219999998</v>
      </c>
      <c r="O4421">
        <v>0</v>
      </c>
      <c r="P4421">
        <v>1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0.97022977327569682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0.97022977327569682</v>
      </c>
    </row>
    <row r="4422" spans="1:31" x14ac:dyDescent="0.25">
      <c r="A4422">
        <v>1904663</v>
      </c>
      <c r="B4422">
        <v>1</v>
      </c>
      <c r="C4422" t="s">
        <v>80</v>
      </c>
      <c r="D4422" t="s">
        <v>108</v>
      </c>
      <c r="E4422" t="s">
        <v>131</v>
      </c>
      <c r="F4422" t="s">
        <v>12554</v>
      </c>
      <c r="G4422" t="s">
        <v>372</v>
      </c>
      <c r="H4422" t="s">
        <v>134</v>
      </c>
      <c r="I4422" t="s">
        <v>135</v>
      </c>
      <c r="J4422" t="s">
        <v>136</v>
      </c>
      <c r="K4422" t="s">
        <v>137</v>
      </c>
      <c r="L4422" t="s">
        <v>12555</v>
      </c>
      <c r="M4422" t="s">
        <v>12556</v>
      </c>
      <c r="N4422">
        <v>0.716388888</v>
      </c>
      <c r="O4422">
        <v>0</v>
      </c>
      <c r="P4422">
        <v>27</v>
      </c>
      <c r="Q4422">
        <v>0</v>
      </c>
      <c r="R4422">
        <v>5</v>
      </c>
      <c r="S4422">
        <v>0</v>
      </c>
      <c r="T4422">
        <v>2</v>
      </c>
      <c r="U4422">
        <v>0</v>
      </c>
      <c r="V4422">
        <v>0</v>
      </c>
      <c r="W4422">
        <v>0</v>
      </c>
      <c r="X4422">
        <v>3.8844731700062334</v>
      </c>
      <c r="Y4422">
        <v>0</v>
      </c>
      <c r="Z4422">
        <v>3.4403808810818788</v>
      </c>
      <c r="AA4422">
        <v>0</v>
      </c>
      <c r="AB4422">
        <v>0.15402766839032916</v>
      </c>
      <c r="AC4422">
        <v>0</v>
      </c>
      <c r="AD4422">
        <v>0</v>
      </c>
      <c r="AE4422">
        <v>7.4788817194784407</v>
      </c>
    </row>
    <row r="4423" spans="1:31" x14ac:dyDescent="0.25">
      <c r="A4423">
        <v>1904664</v>
      </c>
      <c r="B4423">
        <v>1</v>
      </c>
      <c r="C4423" t="s">
        <v>80</v>
      </c>
      <c r="D4423" t="s">
        <v>108</v>
      </c>
      <c r="E4423" t="s">
        <v>149</v>
      </c>
      <c r="F4423" t="s">
        <v>12557</v>
      </c>
      <c r="G4423" t="s">
        <v>151</v>
      </c>
      <c r="H4423" t="s">
        <v>134</v>
      </c>
      <c r="I4423" t="s">
        <v>135</v>
      </c>
      <c r="J4423" t="s">
        <v>136</v>
      </c>
      <c r="K4423" t="s">
        <v>137</v>
      </c>
      <c r="L4423" t="s">
        <v>12558</v>
      </c>
      <c r="M4423" t="s">
        <v>12559</v>
      </c>
      <c r="N4423">
        <v>2.56</v>
      </c>
      <c r="O4423">
        <v>0</v>
      </c>
      <c r="P4423">
        <v>38</v>
      </c>
      <c r="Q4423">
        <v>0</v>
      </c>
      <c r="R4423">
        <v>22</v>
      </c>
      <c r="S4423">
        <v>0</v>
      </c>
      <c r="T4423">
        <v>8</v>
      </c>
      <c r="U4423">
        <v>0</v>
      </c>
      <c r="V4423">
        <v>0</v>
      </c>
      <c r="W4423">
        <v>0</v>
      </c>
      <c r="X4423">
        <v>22.23305484222487</v>
      </c>
      <c r="Y4423">
        <v>0</v>
      </c>
      <c r="Z4423">
        <v>74.485752013956656</v>
      </c>
      <c r="AA4423">
        <v>0</v>
      </c>
      <c r="AB4423">
        <v>9.4738444807801674</v>
      </c>
      <c r="AC4423">
        <v>0</v>
      </c>
      <c r="AD4423">
        <v>0</v>
      </c>
      <c r="AE4423">
        <v>106.1926513369617</v>
      </c>
    </row>
    <row r="4424" spans="1:31" x14ac:dyDescent="0.25">
      <c r="A4424">
        <v>1904666</v>
      </c>
      <c r="B4424">
        <v>1</v>
      </c>
      <c r="C4424" t="s">
        <v>80</v>
      </c>
      <c r="D4424" t="s">
        <v>106</v>
      </c>
      <c r="E4424" t="s">
        <v>131</v>
      </c>
      <c r="F4424" t="s">
        <v>12560</v>
      </c>
      <c r="G4424" t="s">
        <v>133</v>
      </c>
      <c r="H4424" t="s">
        <v>134</v>
      </c>
      <c r="I4424" t="s">
        <v>135</v>
      </c>
      <c r="J4424" t="s">
        <v>136</v>
      </c>
      <c r="K4424" t="s">
        <v>137</v>
      </c>
      <c r="L4424" t="s">
        <v>12561</v>
      </c>
      <c r="M4424" t="s">
        <v>12562</v>
      </c>
      <c r="N4424">
        <v>6.6122222219999998</v>
      </c>
      <c r="O4424">
        <v>0</v>
      </c>
      <c r="P4424">
        <v>0</v>
      </c>
      <c r="Q4424">
        <v>0</v>
      </c>
      <c r="R4424">
        <v>2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33.450939135631508</v>
      </c>
      <c r="AA4424">
        <v>0</v>
      </c>
      <c r="AB4424">
        <v>0</v>
      </c>
      <c r="AC4424">
        <v>0</v>
      </c>
      <c r="AD4424">
        <v>0</v>
      </c>
      <c r="AE4424">
        <v>33.450939135631508</v>
      </c>
    </row>
    <row r="4425" spans="1:31" x14ac:dyDescent="0.25">
      <c r="A4425">
        <v>1904672</v>
      </c>
      <c r="B4425">
        <v>1</v>
      </c>
      <c r="C4425" t="s">
        <v>81</v>
      </c>
      <c r="D4425" t="s">
        <v>128</v>
      </c>
      <c r="E4425" t="s">
        <v>140</v>
      </c>
      <c r="F4425" t="s">
        <v>12563</v>
      </c>
      <c r="G4425" t="s">
        <v>362</v>
      </c>
      <c r="H4425" t="s">
        <v>134</v>
      </c>
      <c r="I4425" t="s">
        <v>135</v>
      </c>
      <c r="J4425" t="s">
        <v>136</v>
      </c>
      <c r="K4425" t="s">
        <v>137</v>
      </c>
      <c r="L4425" t="s">
        <v>12564</v>
      </c>
      <c r="M4425" t="s">
        <v>12565</v>
      </c>
      <c r="N4425">
        <v>2.1488888880000001</v>
      </c>
      <c r="O4425">
        <v>0</v>
      </c>
      <c r="P4425">
        <v>10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5.1460609154545729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5.1460609154545729</v>
      </c>
    </row>
    <row r="4426" spans="1:31" x14ac:dyDescent="0.25">
      <c r="A4426">
        <v>1904673</v>
      </c>
      <c r="B4426">
        <v>1</v>
      </c>
      <c r="C4426" t="s">
        <v>80</v>
      </c>
      <c r="D4426" t="s">
        <v>83</v>
      </c>
      <c r="E4426" t="s">
        <v>140</v>
      </c>
      <c r="F4426" t="s">
        <v>12566</v>
      </c>
      <c r="G4426" t="s">
        <v>342</v>
      </c>
      <c r="H4426" t="s">
        <v>134</v>
      </c>
      <c r="I4426" t="s">
        <v>135</v>
      </c>
      <c r="J4426" t="s">
        <v>136</v>
      </c>
      <c r="K4426" t="s">
        <v>137</v>
      </c>
      <c r="L4426" t="s">
        <v>12567</v>
      </c>
      <c r="M4426" t="s">
        <v>12568</v>
      </c>
      <c r="N4426">
        <v>4.2061111110000002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1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3.4038395491033957</v>
      </c>
      <c r="AC4426">
        <v>0</v>
      </c>
      <c r="AD4426">
        <v>0</v>
      </c>
      <c r="AE4426">
        <v>3.4038395491033957</v>
      </c>
    </row>
    <row r="4427" spans="1:31" x14ac:dyDescent="0.25">
      <c r="A4427">
        <v>1904674</v>
      </c>
      <c r="B4427">
        <v>1</v>
      </c>
      <c r="C4427" t="s">
        <v>81</v>
      </c>
      <c r="D4427" t="s">
        <v>112</v>
      </c>
      <c r="E4427" t="s">
        <v>140</v>
      </c>
      <c r="F4427" t="s">
        <v>12569</v>
      </c>
      <c r="G4427" t="s">
        <v>217</v>
      </c>
      <c r="H4427" t="s">
        <v>134</v>
      </c>
      <c r="I4427" t="s">
        <v>135</v>
      </c>
      <c r="J4427" t="s">
        <v>136</v>
      </c>
      <c r="K4427" t="s">
        <v>137</v>
      </c>
      <c r="L4427" t="s">
        <v>12570</v>
      </c>
      <c r="M4427" t="s">
        <v>12571</v>
      </c>
      <c r="N4427">
        <v>2.1152777770000002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0.14789931382671334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0.14789931382671334</v>
      </c>
    </row>
    <row r="4428" spans="1:31" x14ac:dyDescent="0.25">
      <c r="A4428">
        <v>1904675</v>
      </c>
      <c r="B4428">
        <v>1</v>
      </c>
      <c r="C4428" t="s">
        <v>81</v>
      </c>
      <c r="D4428" t="s">
        <v>121</v>
      </c>
      <c r="E4428" t="s">
        <v>220</v>
      </c>
      <c r="F4428" t="s">
        <v>3355</v>
      </c>
      <c r="G4428" t="s">
        <v>156</v>
      </c>
      <c r="H4428" t="s">
        <v>157</v>
      </c>
      <c r="I4428" t="s">
        <v>135</v>
      </c>
      <c r="J4428" t="s">
        <v>136</v>
      </c>
      <c r="K4428" t="s">
        <v>137</v>
      </c>
      <c r="L4428" t="s">
        <v>12572</v>
      </c>
      <c r="M4428" t="s">
        <v>12573</v>
      </c>
      <c r="N4428">
        <v>0.36722222199999999</v>
      </c>
      <c r="O4428">
        <v>0</v>
      </c>
      <c r="P4428">
        <v>242</v>
      </c>
      <c r="Q4428">
        <v>0</v>
      </c>
      <c r="R4428">
        <v>53</v>
      </c>
      <c r="S4428">
        <v>2</v>
      </c>
      <c r="T4428">
        <v>10</v>
      </c>
      <c r="U4428">
        <v>0</v>
      </c>
      <c r="V4428">
        <v>0</v>
      </c>
      <c r="W4428">
        <v>0</v>
      </c>
      <c r="X4428">
        <v>15.81363530523894</v>
      </c>
      <c r="Y4428">
        <v>0</v>
      </c>
      <c r="Z4428">
        <v>11.761570228122595</v>
      </c>
      <c r="AA4428">
        <v>1.3973524563358535</v>
      </c>
      <c r="AB4428">
        <v>4.812839068725185</v>
      </c>
      <c r="AC4428">
        <v>0</v>
      </c>
      <c r="AD4428">
        <v>0</v>
      </c>
      <c r="AE4428">
        <v>33.785397058422568</v>
      </c>
    </row>
    <row r="4429" spans="1:31" x14ac:dyDescent="0.25">
      <c r="A4429">
        <v>1904679</v>
      </c>
      <c r="B4429">
        <v>1</v>
      </c>
      <c r="C4429" t="s">
        <v>80</v>
      </c>
      <c r="D4429" t="s">
        <v>96</v>
      </c>
      <c r="E4429" t="s">
        <v>140</v>
      </c>
      <c r="F4429" t="s">
        <v>12574</v>
      </c>
      <c r="G4429" t="s">
        <v>217</v>
      </c>
      <c r="H4429" t="s">
        <v>134</v>
      </c>
      <c r="I4429" t="s">
        <v>135</v>
      </c>
      <c r="J4429" t="s">
        <v>136</v>
      </c>
      <c r="K4429" t="s">
        <v>137</v>
      </c>
      <c r="L4429" t="s">
        <v>12575</v>
      </c>
      <c r="M4429" t="s">
        <v>12576</v>
      </c>
      <c r="N4429">
        <v>6.2886111109999998</v>
      </c>
      <c r="O4429">
        <v>0</v>
      </c>
      <c r="P4429">
        <v>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6.97279369145026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6.97279369145026</v>
      </c>
    </row>
    <row r="4430" spans="1:31" x14ac:dyDescent="0.25">
      <c r="A4430">
        <v>1904681</v>
      </c>
      <c r="B4430">
        <v>1</v>
      </c>
      <c r="C4430" t="s">
        <v>80</v>
      </c>
      <c r="D4430" t="s">
        <v>93</v>
      </c>
      <c r="E4430" t="s">
        <v>149</v>
      </c>
      <c r="F4430" t="s">
        <v>1462</v>
      </c>
      <c r="G4430" t="s">
        <v>151</v>
      </c>
      <c r="H4430" t="s">
        <v>134</v>
      </c>
      <c r="I4430" t="s">
        <v>135</v>
      </c>
      <c r="J4430" t="s">
        <v>136</v>
      </c>
      <c r="K4430" t="s">
        <v>137</v>
      </c>
      <c r="L4430" t="s">
        <v>12577</v>
      </c>
      <c r="M4430" t="s">
        <v>12578</v>
      </c>
      <c r="N4430">
        <v>3.2394444440000001</v>
      </c>
      <c r="O4430">
        <v>0</v>
      </c>
      <c r="P4430">
        <v>14</v>
      </c>
      <c r="Q4430">
        <v>0</v>
      </c>
      <c r="R4430">
        <v>10</v>
      </c>
      <c r="S4430">
        <v>0</v>
      </c>
      <c r="T4430">
        <v>5</v>
      </c>
      <c r="U4430">
        <v>0</v>
      </c>
      <c r="V4430">
        <v>0</v>
      </c>
      <c r="W4430">
        <v>0</v>
      </c>
      <c r="X4430">
        <v>8.5952559046568098</v>
      </c>
      <c r="Y4430">
        <v>0</v>
      </c>
      <c r="Z4430">
        <v>68.685621302586014</v>
      </c>
      <c r="AA4430">
        <v>0</v>
      </c>
      <c r="AB4430">
        <v>12.776315509210239</v>
      </c>
      <c r="AC4430">
        <v>0</v>
      </c>
      <c r="AD4430">
        <v>0</v>
      </c>
      <c r="AE4430">
        <v>90.057192716453059</v>
      </c>
    </row>
    <row r="4431" spans="1:31" x14ac:dyDescent="0.25">
      <c r="A4431">
        <v>1904683</v>
      </c>
      <c r="B4431">
        <v>1</v>
      </c>
      <c r="C4431" t="s">
        <v>80</v>
      </c>
      <c r="D4431" t="s">
        <v>106</v>
      </c>
      <c r="E4431" t="s">
        <v>140</v>
      </c>
      <c r="F4431" t="s">
        <v>12579</v>
      </c>
      <c r="G4431" t="s">
        <v>283</v>
      </c>
      <c r="H4431" t="s">
        <v>134</v>
      </c>
      <c r="I4431" t="s">
        <v>135</v>
      </c>
      <c r="J4431" t="s">
        <v>136</v>
      </c>
      <c r="K4431" t="s">
        <v>137</v>
      </c>
      <c r="L4431" t="s">
        <v>12580</v>
      </c>
      <c r="M4431" t="s">
        <v>12581</v>
      </c>
      <c r="N4431">
        <v>4.2933333329999996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1.1422001659683401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1.1422001659683401</v>
      </c>
    </row>
    <row r="4432" spans="1:31" x14ac:dyDescent="0.25">
      <c r="A4432">
        <v>1904684</v>
      </c>
      <c r="B4432">
        <v>1</v>
      </c>
      <c r="C4432" t="s">
        <v>80</v>
      </c>
      <c r="D4432" t="s">
        <v>106</v>
      </c>
      <c r="E4432" t="s">
        <v>140</v>
      </c>
      <c r="F4432" t="s">
        <v>12582</v>
      </c>
      <c r="G4432" t="s">
        <v>217</v>
      </c>
      <c r="H4432" t="s">
        <v>134</v>
      </c>
      <c r="I4432" t="s">
        <v>135</v>
      </c>
      <c r="J4432" t="s">
        <v>136</v>
      </c>
      <c r="K4432" t="s">
        <v>137</v>
      </c>
      <c r="L4432" t="s">
        <v>12583</v>
      </c>
      <c r="M4432" t="s">
        <v>12584</v>
      </c>
      <c r="N4432">
        <v>3.639444444</v>
      </c>
      <c r="O4432">
        <v>0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27.116589664399495</v>
      </c>
      <c r="AA4432">
        <v>0</v>
      </c>
      <c r="AB4432">
        <v>0</v>
      </c>
      <c r="AC4432">
        <v>0</v>
      </c>
      <c r="AD4432">
        <v>0</v>
      </c>
      <c r="AE4432">
        <v>27.116589664399495</v>
      </c>
    </row>
    <row r="4433" spans="1:31" x14ac:dyDescent="0.25">
      <c r="A4433">
        <v>1904685</v>
      </c>
      <c r="B4433">
        <v>1</v>
      </c>
      <c r="C4433" t="s">
        <v>81</v>
      </c>
      <c r="D4433" t="s">
        <v>112</v>
      </c>
      <c r="E4433" t="s">
        <v>131</v>
      </c>
      <c r="F4433" t="s">
        <v>12028</v>
      </c>
      <c r="G4433" t="s">
        <v>1862</v>
      </c>
      <c r="H4433" t="s">
        <v>134</v>
      </c>
      <c r="I4433" t="s">
        <v>135</v>
      </c>
      <c r="J4433" t="s">
        <v>136</v>
      </c>
      <c r="K4433" t="s">
        <v>137</v>
      </c>
      <c r="L4433" t="s">
        <v>12585</v>
      </c>
      <c r="M4433" t="s">
        <v>12586</v>
      </c>
      <c r="N4433">
        <v>1.256388888</v>
      </c>
      <c r="O4433">
        <v>0</v>
      </c>
      <c r="P4433">
        <v>20</v>
      </c>
      <c r="Q4433">
        <v>0</v>
      </c>
      <c r="R4433">
        <v>5</v>
      </c>
      <c r="S4433">
        <v>0</v>
      </c>
      <c r="T4433">
        <v>1</v>
      </c>
      <c r="U4433">
        <v>0</v>
      </c>
      <c r="V4433">
        <v>0</v>
      </c>
      <c r="W4433">
        <v>0</v>
      </c>
      <c r="X4433">
        <v>6.8536251785001037</v>
      </c>
      <c r="Y4433">
        <v>0</v>
      </c>
      <c r="Z4433">
        <v>1.8217693277626474</v>
      </c>
      <c r="AA4433">
        <v>0</v>
      </c>
      <c r="AB4433">
        <v>0</v>
      </c>
      <c r="AC4433">
        <v>0</v>
      </c>
      <c r="AD4433">
        <v>0</v>
      </c>
      <c r="AE4433">
        <v>8.6753945062627515</v>
      </c>
    </row>
    <row r="4434" spans="1:31" x14ac:dyDescent="0.25">
      <c r="A4434">
        <v>1904687</v>
      </c>
      <c r="B4434">
        <v>1</v>
      </c>
      <c r="C4434" t="s">
        <v>80</v>
      </c>
      <c r="D4434" t="s">
        <v>84</v>
      </c>
      <c r="E4434" t="s">
        <v>140</v>
      </c>
      <c r="F4434" t="s">
        <v>12587</v>
      </c>
      <c r="G4434" t="s">
        <v>217</v>
      </c>
      <c r="H4434" t="s">
        <v>134</v>
      </c>
      <c r="I4434" t="s">
        <v>135</v>
      </c>
      <c r="J4434" t="s">
        <v>136</v>
      </c>
      <c r="K4434" t="s">
        <v>137</v>
      </c>
      <c r="L4434" t="s">
        <v>12588</v>
      </c>
      <c r="M4434" t="s">
        <v>12589</v>
      </c>
      <c r="N4434">
        <v>4.3405555549999999</v>
      </c>
      <c r="O4434">
        <v>0</v>
      </c>
      <c r="P4434">
        <v>2</v>
      </c>
      <c r="Q4434">
        <v>0</v>
      </c>
      <c r="R4434">
        <v>0</v>
      </c>
      <c r="S4434">
        <v>0</v>
      </c>
      <c r="T4434">
        <v>1</v>
      </c>
      <c r="U4434">
        <v>0</v>
      </c>
      <c r="V4434">
        <v>0</v>
      </c>
      <c r="W4434">
        <v>0</v>
      </c>
      <c r="X4434">
        <v>4.2202848821808674</v>
      </c>
      <c r="Y4434">
        <v>0</v>
      </c>
      <c r="Z4434">
        <v>0</v>
      </c>
      <c r="AA4434">
        <v>0</v>
      </c>
      <c r="AB4434">
        <v>3.084963870988611E-2</v>
      </c>
      <c r="AC4434">
        <v>0</v>
      </c>
      <c r="AD4434">
        <v>0</v>
      </c>
      <c r="AE4434">
        <v>4.2511345208907532</v>
      </c>
    </row>
    <row r="4435" spans="1:31" x14ac:dyDescent="0.25">
      <c r="A4435">
        <v>1904688</v>
      </c>
      <c r="B4435">
        <v>1</v>
      </c>
      <c r="C4435" t="s">
        <v>80</v>
      </c>
      <c r="D4435" t="s">
        <v>106</v>
      </c>
      <c r="E4435" t="s">
        <v>220</v>
      </c>
      <c r="F4435" t="s">
        <v>12590</v>
      </c>
      <c r="G4435" t="s">
        <v>156</v>
      </c>
      <c r="H4435" t="s">
        <v>157</v>
      </c>
      <c r="I4435" t="s">
        <v>135</v>
      </c>
      <c r="J4435" t="s">
        <v>136</v>
      </c>
      <c r="K4435" t="s">
        <v>137</v>
      </c>
      <c r="L4435" t="s">
        <v>12591</v>
      </c>
      <c r="M4435" t="s">
        <v>12592</v>
      </c>
      <c r="N4435">
        <v>0.778888888</v>
      </c>
      <c r="O4435">
        <v>2</v>
      </c>
      <c r="P4435">
        <v>691</v>
      </c>
      <c r="Q4435">
        <v>84</v>
      </c>
      <c r="R4435">
        <v>137</v>
      </c>
      <c r="S4435">
        <v>8</v>
      </c>
      <c r="T4435">
        <v>82</v>
      </c>
      <c r="U4435">
        <v>1</v>
      </c>
      <c r="V4435">
        <v>0</v>
      </c>
      <c r="W4435">
        <v>0.52296526084400008</v>
      </c>
      <c r="X4435">
        <v>146.5254635968405</v>
      </c>
      <c r="Y4435">
        <v>555.167310543604</v>
      </c>
      <c r="Z4435">
        <v>437.9674752073019</v>
      </c>
      <c r="AA4435">
        <v>27.016429859168561</v>
      </c>
      <c r="AB4435">
        <v>105.35038607771141</v>
      </c>
      <c r="AC4435">
        <v>0.29370800381234885</v>
      </c>
      <c r="AD4435">
        <v>0</v>
      </c>
      <c r="AE4435">
        <v>1272.8437385492825</v>
      </c>
    </row>
    <row r="4436" spans="1:31" x14ac:dyDescent="0.25">
      <c r="A4436">
        <v>1904689</v>
      </c>
      <c r="B4436">
        <v>1</v>
      </c>
      <c r="C4436" t="s">
        <v>80</v>
      </c>
      <c r="D4436" t="s">
        <v>96</v>
      </c>
      <c r="E4436" t="s">
        <v>140</v>
      </c>
      <c r="F4436" t="s">
        <v>12593</v>
      </c>
      <c r="G4436" t="s">
        <v>217</v>
      </c>
      <c r="H4436" t="s">
        <v>134</v>
      </c>
      <c r="I4436" t="s">
        <v>135</v>
      </c>
      <c r="J4436" t="s">
        <v>136</v>
      </c>
      <c r="K4436" t="s">
        <v>137</v>
      </c>
      <c r="L4436" t="s">
        <v>12594</v>
      </c>
      <c r="M4436" t="s">
        <v>12595</v>
      </c>
      <c r="N4436">
        <v>0.95972222200000001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0.92134351508844015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0.92134351508844015</v>
      </c>
    </row>
    <row r="4437" spans="1:31" x14ac:dyDescent="0.25">
      <c r="A4437">
        <v>1904691</v>
      </c>
      <c r="B4437">
        <v>1</v>
      </c>
      <c r="C4437" t="s">
        <v>80</v>
      </c>
      <c r="D4437" t="s">
        <v>90</v>
      </c>
      <c r="E4437" t="s">
        <v>140</v>
      </c>
      <c r="F4437" t="s">
        <v>12596</v>
      </c>
      <c r="G4437" t="s">
        <v>217</v>
      </c>
      <c r="H4437" t="s">
        <v>134</v>
      </c>
      <c r="I4437" t="s">
        <v>135</v>
      </c>
      <c r="J4437" t="s">
        <v>136</v>
      </c>
      <c r="K4437" t="s">
        <v>137</v>
      </c>
      <c r="L4437" t="s">
        <v>12597</v>
      </c>
      <c r="M4437" t="s">
        <v>12598</v>
      </c>
      <c r="N4437">
        <v>3.1883333330000001</v>
      </c>
      <c r="O4437">
        <v>0</v>
      </c>
      <c r="P4437">
        <v>4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5.0679770309573824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5.0679770309573824</v>
      </c>
    </row>
    <row r="4438" spans="1:31" x14ac:dyDescent="0.25">
      <c r="A4438">
        <v>1904692</v>
      </c>
      <c r="B4438">
        <v>1</v>
      </c>
      <c r="C4438" t="s">
        <v>81</v>
      </c>
      <c r="D4438" t="s">
        <v>118</v>
      </c>
      <c r="E4438" t="s">
        <v>140</v>
      </c>
      <c r="F4438" t="s">
        <v>12599</v>
      </c>
      <c r="G4438" t="s">
        <v>217</v>
      </c>
      <c r="H4438" t="s">
        <v>134</v>
      </c>
      <c r="I4438" t="s">
        <v>135</v>
      </c>
      <c r="J4438" t="s">
        <v>136</v>
      </c>
      <c r="K4438" t="s">
        <v>137</v>
      </c>
      <c r="L4438" t="s">
        <v>12600</v>
      </c>
      <c r="M4438" t="s">
        <v>12601</v>
      </c>
      <c r="N4438">
        <v>6.2850000000000001</v>
      </c>
      <c r="O4438">
        <v>0</v>
      </c>
      <c r="P4438">
        <v>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0.81631342837620924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0.81631342837620924</v>
      </c>
    </row>
    <row r="4439" spans="1:31" x14ac:dyDescent="0.25">
      <c r="A4439">
        <v>1904693</v>
      </c>
      <c r="B4439">
        <v>1</v>
      </c>
      <c r="C4439" t="s">
        <v>80</v>
      </c>
      <c r="D4439" t="s">
        <v>91</v>
      </c>
      <c r="E4439" t="s">
        <v>154</v>
      </c>
      <c r="F4439" t="s">
        <v>12602</v>
      </c>
      <c r="G4439" t="s">
        <v>156</v>
      </c>
      <c r="H4439" t="s">
        <v>157</v>
      </c>
      <c r="I4439" t="s">
        <v>135</v>
      </c>
      <c r="J4439" t="s">
        <v>136</v>
      </c>
      <c r="K4439" t="s">
        <v>137</v>
      </c>
      <c r="L4439" t="s">
        <v>12603</v>
      </c>
      <c r="M4439" t="s">
        <v>12604</v>
      </c>
      <c r="N4439">
        <v>0.85055555500000002</v>
      </c>
      <c r="O4439">
        <v>5</v>
      </c>
      <c r="P4439">
        <v>1454</v>
      </c>
      <c r="Q4439">
        <v>151</v>
      </c>
      <c r="R4439">
        <v>197</v>
      </c>
      <c r="S4439">
        <v>44</v>
      </c>
      <c r="T4439">
        <v>205</v>
      </c>
      <c r="U4439">
        <v>2</v>
      </c>
      <c r="V4439">
        <v>0</v>
      </c>
      <c r="W4439">
        <v>1.7867630217473136</v>
      </c>
      <c r="X4439">
        <v>342.58006778504102</v>
      </c>
      <c r="Y4439">
        <v>1415.8240274714103</v>
      </c>
      <c r="Z4439">
        <v>560.51613809232526</v>
      </c>
      <c r="AA4439">
        <v>241.40420218907141</v>
      </c>
      <c r="AB4439">
        <v>216.3215979503982</v>
      </c>
      <c r="AC4439">
        <v>68.574173084972372</v>
      </c>
      <c r="AD4439">
        <v>0</v>
      </c>
      <c r="AE4439">
        <v>2847.006969594966</v>
      </c>
    </row>
    <row r="4440" spans="1:31" x14ac:dyDescent="0.25">
      <c r="A4440">
        <v>1904697</v>
      </c>
      <c r="B4440">
        <v>1</v>
      </c>
      <c r="C4440" t="s">
        <v>80</v>
      </c>
      <c r="D4440" t="s">
        <v>89</v>
      </c>
      <c r="E4440" t="s">
        <v>140</v>
      </c>
      <c r="F4440" t="s">
        <v>12605</v>
      </c>
      <c r="G4440" t="s">
        <v>146</v>
      </c>
      <c r="H4440" t="s">
        <v>134</v>
      </c>
      <c r="I4440" t="s">
        <v>135</v>
      </c>
      <c r="J4440" t="s">
        <v>136</v>
      </c>
      <c r="K4440" t="s">
        <v>137</v>
      </c>
      <c r="L4440" t="s">
        <v>12606</v>
      </c>
      <c r="M4440" t="s">
        <v>12607</v>
      </c>
      <c r="N4440">
        <v>7.8827777770000003</v>
      </c>
      <c r="O4440">
        <v>0</v>
      </c>
      <c r="P4440">
        <v>2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21.336052944103727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21.336052944103727</v>
      </c>
    </row>
    <row r="4441" spans="1:31" x14ac:dyDescent="0.25">
      <c r="A4441">
        <v>1904709</v>
      </c>
      <c r="B4441">
        <v>1</v>
      </c>
      <c r="C4441" t="s">
        <v>80</v>
      </c>
      <c r="D4441" t="s">
        <v>83</v>
      </c>
      <c r="E4441" t="s">
        <v>140</v>
      </c>
      <c r="F4441" t="s">
        <v>12608</v>
      </c>
      <c r="G4441" t="s">
        <v>342</v>
      </c>
      <c r="H4441" t="s">
        <v>134</v>
      </c>
      <c r="I4441" t="s">
        <v>135</v>
      </c>
      <c r="J4441" t="s">
        <v>136</v>
      </c>
      <c r="K4441" t="s">
        <v>137</v>
      </c>
      <c r="L4441" t="s">
        <v>12609</v>
      </c>
      <c r="M4441" t="s">
        <v>12610</v>
      </c>
      <c r="N4441">
        <v>3.801111111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2</v>
      </c>
      <c r="U4441">
        <v>0</v>
      </c>
      <c r="V4441">
        <v>1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3.451619235324459</v>
      </c>
      <c r="AC4441">
        <v>0</v>
      </c>
      <c r="AD4441">
        <v>8.0667206068750303</v>
      </c>
      <c r="AE4441">
        <v>11.51833984219949</v>
      </c>
    </row>
    <row r="4442" spans="1:31" x14ac:dyDescent="0.25">
      <c r="A4442">
        <v>1904710</v>
      </c>
      <c r="B4442">
        <v>1</v>
      </c>
      <c r="C4442" t="s">
        <v>80</v>
      </c>
      <c r="D4442" t="s">
        <v>92</v>
      </c>
      <c r="E4442" t="s">
        <v>140</v>
      </c>
      <c r="F4442" t="s">
        <v>12611</v>
      </c>
      <c r="G4442" t="s">
        <v>217</v>
      </c>
      <c r="H4442" t="s">
        <v>134</v>
      </c>
      <c r="I4442" t="s">
        <v>135</v>
      </c>
      <c r="J4442" t="s">
        <v>136</v>
      </c>
      <c r="K4442" t="s">
        <v>137</v>
      </c>
      <c r="L4442" t="s">
        <v>12612</v>
      </c>
      <c r="M4442" t="s">
        <v>12613</v>
      </c>
      <c r="N4442">
        <v>1.8277777770000001</v>
      </c>
      <c r="O4442">
        <v>0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9.5431474061159438</v>
      </c>
      <c r="AA4442">
        <v>0</v>
      </c>
      <c r="AB4442">
        <v>0</v>
      </c>
      <c r="AC4442">
        <v>0</v>
      </c>
      <c r="AD4442">
        <v>0</v>
      </c>
      <c r="AE4442">
        <v>9.5431474061159438</v>
      </c>
    </row>
    <row r="4443" spans="1:31" x14ac:dyDescent="0.25">
      <c r="A4443">
        <v>1904711</v>
      </c>
      <c r="B4443">
        <v>1</v>
      </c>
      <c r="C4443" t="s">
        <v>80</v>
      </c>
      <c r="D4443" t="s">
        <v>90</v>
      </c>
      <c r="E4443" t="s">
        <v>140</v>
      </c>
      <c r="F4443" t="s">
        <v>12614</v>
      </c>
      <c r="G4443" t="s">
        <v>342</v>
      </c>
      <c r="H4443" t="s">
        <v>134</v>
      </c>
      <c r="I4443" t="s">
        <v>135</v>
      </c>
      <c r="J4443" t="s">
        <v>136</v>
      </c>
      <c r="K4443" t="s">
        <v>137</v>
      </c>
      <c r="L4443" t="s">
        <v>12615</v>
      </c>
      <c r="M4443" t="s">
        <v>12616</v>
      </c>
      <c r="N4443">
        <v>1.500277777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2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0.418443077958565</v>
      </c>
      <c r="AC4443">
        <v>0</v>
      </c>
      <c r="AD4443">
        <v>0</v>
      </c>
      <c r="AE4443">
        <v>0.418443077958565</v>
      </c>
    </row>
    <row r="4444" spans="1:31" x14ac:dyDescent="0.25">
      <c r="A4444">
        <v>1904712</v>
      </c>
      <c r="B4444">
        <v>1</v>
      </c>
      <c r="C4444" t="s">
        <v>81</v>
      </c>
      <c r="D4444" t="s">
        <v>116</v>
      </c>
      <c r="E4444" t="s">
        <v>190</v>
      </c>
      <c r="F4444" t="s">
        <v>12617</v>
      </c>
      <c r="G4444" t="s">
        <v>241</v>
      </c>
      <c r="H4444" t="s">
        <v>157</v>
      </c>
      <c r="I4444" t="s">
        <v>135</v>
      </c>
      <c r="J4444" t="s">
        <v>136</v>
      </c>
      <c r="K4444" t="s">
        <v>137</v>
      </c>
      <c r="L4444" t="s">
        <v>12618</v>
      </c>
      <c r="M4444" t="s">
        <v>12619</v>
      </c>
      <c r="N4444">
        <v>1.102222222</v>
      </c>
      <c r="O4444">
        <v>0</v>
      </c>
      <c r="P4444">
        <v>209</v>
      </c>
      <c r="Q4444">
        <v>0</v>
      </c>
      <c r="R4444">
        <v>9</v>
      </c>
      <c r="S4444">
        <v>0</v>
      </c>
      <c r="T4444">
        <v>8</v>
      </c>
      <c r="U4444">
        <v>0</v>
      </c>
      <c r="V4444">
        <v>0</v>
      </c>
      <c r="W4444">
        <v>0</v>
      </c>
      <c r="X4444">
        <v>39.832443628738666</v>
      </c>
      <c r="Y4444">
        <v>0</v>
      </c>
      <c r="Z4444">
        <v>14.413127672477104</v>
      </c>
      <c r="AA4444">
        <v>0</v>
      </c>
      <c r="AB4444">
        <v>1.127100484874819</v>
      </c>
      <c r="AC4444">
        <v>0</v>
      </c>
      <c r="AD4444">
        <v>0</v>
      </c>
      <c r="AE4444">
        <v>55.372671786090585</v>
      </c>
    </row>
    <row r="4445" spans="1:31" x14ac:dyDescent="0.25">
      <c r="A4445">
        <v>1904714</v>
      </c>
      <c r="B4445">
        <v>1</v>
      </c>
      <c r="C4445" t="s">
        <v>80</v>
      </c>
      <c r="D4445" t="s">
        <v>93</v>
      </c>
      <c r="E4445" t="s">
        <v>154</v>
      </c>
      <c r="F4445" t="s">
        <v>6494</v>
      </c>
      <c r="G4445" t="s">
        <v>156</v>
      </c>
      <c r="H4445" t="s">
        <v>157</v>
      </c>
      <c r="I4445" t="s">
        <v>135</v>
      </c>
      <c r="J4445" t="s">
        <v>136</v>
      </c>
      <c r="K4445" t="s">
        <v>137</v>
      </c>
      <c r="L4445" t="s">
        <v>12620</v>
      </c>
      <c r="M4445" t="s">
        <v>12621</v>
      </c>
      <c r="N4445">
        <v>1.1430555549999999</v>
      </c>
      <c r="O4445">
        <v>0</v>
      </c>
      <c r="P4445">
        <v>4</v>
      </c>
      <c r="Q4445">
        <v>3</v>
      </c>
      <c r="R4445">
        <v>229</v>
      </c>
      <c r="S4445">
        <v>8</v>
      </c>
      <c r="T4445">
        <v>35</v>
      </c>
      <c r="U4445">
        <v>1</v>
      </c>
      <c r="V4445">
        <v>0</v>
      </c>
      <c r="W4445">
        <v>0</v>
      </c>
      <c r="X4445">
        <v>1.8531140416118084</v>
      </c>
      <c r="Y4445">
        <v>38.49605745981485</v>
      </c>
      <c r="Z4445">
        <v>389.58499166346331</v>
      </c>
      <c r="AA4445">
        <v>18.27942076275837</v>
      </c>
      <c r="AB4445">
        <v>48.161736234601797</v>
      </c>
      <c r="AC4445">
        <v>60.950528371338194</v>
      </c>
      <c r="AD4445">
        <v>0</v>
      </c>
      <c r="AE4445">
        <v>557.32584853358833</v>
      </c>
    </row>
    <row r="4446" spans="1:31" x14ac:dyDescent="0.25">
      <c r="A4446">
        <v>1904716</v>
      </c>
      <c r="B4446">
        <v>1</v>
      </c>
      <c r="C4446" t="s">
        <v>80</v>
      </c>
      <c r="D4446" t="s">
        <v>94</v>
      </c>
      <c r="E4446" t="s">
        <v>131</v>
      </c>
      <c r="F4446" t="s">
        <v>12622</v>
      </c>
      <c r="G4446" t="s">
        <v>2852</v>
      </c>
      <c r="H4446" t="s">
        <v>134</v>
      </c>
      <c r="I4446" t="s">
        <v>135</v>
      </c>
      <c r="J4446" t="s">
        <v>136</v>
      </c>
      <c r="K4446" t="s">
        <v>137</v>
      </c>
      <c r="L4446" t="s">
        <v>12623</v>
      </c>
      <c r="M4446" t="s">
        <v>12624</v>
      </c>
      <c r="N4446">
        <v>5.7175000000000002</v>
      </c>
      <c r="O4446">
        <v>0</v>
      </c>
      <c r="P4446">
        <v>38</v>
      </c>
      <c r="Q4446">
        <v>0</v>
      </c>
      <c r="R4446">
        <v>0</v>
      </c>
      <c r="S4446">
        <v>0</v>
      </c>
      <c r="T4446">
        <v>6</v>
      </c>
      <c r="U4446">
        <v>0</v>
      </c>
      <c r="V4446">
        <v>0</v>
      </c>
      <c r="W4446">
        <v>0</v>
      </c>
      <c r="X4446">
        <v>40.531264298759517</v>
      </c>
      <c r="Y4446">
        <v>0</v>
      </c>
      <c r="Z4446">
        <v>0</v>
      </c>
      <c r="AA4446">
        <v>0</v>
      </c>
      <c r="AB4446">
        <v>12.303658067497631</v>
      </c>
      <c r="AC4446">
        <v>0</v>
      </c>
      <c r="AD4446">
        <v>0</v>
      </c>
      <c r="AE4446">
        <v>52.834922366257146</v>
      </c>
    </row>
    <row r="4447" spans="1:31" x14ac:dyDescent="0.25">
      <c r="A4447">
        <v>1904718</v>
      </c>
      <c r="B4447">
        <v>1</v>
      </c>
      <c r="C4447" t="s">
        <v>80</v>
      </c>
      <c r="D4447" t="s">
        <v>90</v>
      </c>
      <c r="E4447" t="s">
        <v>140</v>
      </c>
      <c r="F4447" t="s">
        <v>12625</v>
      </c>
      <c r="G4447" t="s">
        <v>362</v>
      </c>
      <c r="H4447" t="s">
        <v>134</v>
      </c>
      <c r="I4447" t="s">
        <v>135</v>
      </c>
      <c r="J4447" t="s">
        <v>136</v>
      </c>
      <c r="K4447" t="s">
        <v>137</v>
      </c>
      <c r="L4447" t="s">
        <v>12626</v>
      </c>
      <c r="M4447" t="s">
        <v>12627</v>
      </c>
      <c r="N4447">
        <v>7.0650000000000004</v>
      </c>
      <c r="O4447">
        <v>0</v>
      </c>
      <c r="P4447">
        <v>11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31.874681117781662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31.874681117781662</v>
      </c>
    </row>
    <row r="4448" spans="1:31" x14ac:dyDescent="0.25">
      <c r="A4448">
        <v>1904720</v>
      </c>
      <c r="B4448">
        <v>1</v>
      </c>
      <c r="C4448" t="s">
        <v>80</v>
      </c>
      <c r="D4448" t="s">
        <v>94</v>
      </c>
      <c r="E4448" t="s">
        <v>149</v>
      </c>
      <c r="F4448" t="s">
        <v>12286</v>
      </c>
      <c r="G4448" t="s">
        <v>133</v>
      </c>
      <c r="H4448" t="s">
        <v>134</v>
      </c>
      <c r="I4448" t="s">
        <v>135</v>
      </c>
      <c r="J4448" t="s">
        <v>136</v>
      </c>
      <c r="K4448" t="s">
        <v>137</v>
      </c>
      <c r="L4448" t="s">
        <v>12628</v>
      </c>
      <c r="M4448" t="s">
        <v>12629</v>
      </c>
      <c r="N4448">
        <v>5.9183333329999996</v>
      </c>
      <c r="O4448">
        <v>0</v>
      </c>
      <c r="P4448">
        <v>0</v>
      </c>
      <c r="Q4448">
        <v>0</v>
      </c>
      <c r="R4448">
        <v>7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181.16716310200431</v>
      </c>
      <c r="AA4448">
        <v>0</v>
      </c>
      <c r="AB4448">
        <v>0</v>
      </c>
      <c r="AC4448">
        <v>0</v>
      </c>
      <c r="AD4448">
        <v>0</v>
      </c>
      <c r="AE4448">
        <v>181.16716310200431</v>
      </c>
    </row>
    <row r="4449" spans="1:31" x14ac:dyDescent="0.25">
      <c r="A4449">
        <v>1904723</v>
      </c>
      <c r="B4449">
        <v>1</v>
      </c>
      <c r="C4449" t="s">
        <v>81</v>
      </c>
      <c r="D4449" t="s">
        <v>118</v>
      </c>
      <c r="E4449" t="s">
        <v>131</v>
      </c>
      <c r="F4449" t="s">
        <v>12630</v>
      </c>
      <c r="G4449" t="s">
        <v>133</v>
      </c>
      <c r="H4449" t="s">
        <v>134</v>
      </c>
      <c r="I4449" t="s">
        <v>135</v>
      </c>
      <c r="J4449" t="s">
        <v>136</v>
      </c>
      <c r="K4449" t="s">
        <v>137</v>
      </c>
      <c r="L4449" t="s">
        <v>12631</v>
      </c>
      <c r="M4449" t="s">
        <v>12632</v>
      </c>
      <c r="N4449">
        <v>0.96583333299999996</v>
      </c>
      <c r="O4449">
        <v>0</v>
      </c>
      <c r="P4449">
        <v>22</v>
      </c>
      <c r="Q4449">
        <v>0</v>
      </c>
      <c r="R4449">
        <v>2</v>
      </c>
      <c r="S4449">
        <v>0</v>
      </c>
      <c r="T4449">
        <v>4</v>
      </c>
      <c r="U4449">
        <v>0</v>
      </c>
      <c r="V4449">
        <v>0</v>
      </c>
      <c r="W4449">
        <v>0</v>
      </c>
      <c r="X4449">
        <v>5.249389457534952</v>
      </c>
      <c r="Y4449">
        <v>0</v>
      </c>
      <c r="Z4449">
        <v>1.6617855401947477</v>
      </c>
      <c r="AA4449">
        <v>0</v>
      </c>
      <c r="AB4449">
        <v>1.2841571890514734</v>
      </c>
      <c r="AC4449">
        <v>0</v>
      </c>
      <c r="AD4449">
        <v>0</v>
      </c>
      <c r="AE4449">
        <v>8.1953321867811724</v>
      </c>
    </row>
    <row r="4450" spans="1:31" x14ac:dyDescent="0.25">
      <c r="A4450">
        <v>1904725</v>
      </c>
      <c r="B4450">
        <v>1</v>
      </c>
      <c r="C4450" t="s">
        <v>81</v>
      </c>
      <c r="D4450" t="s">
        <v>121</v>
      </c>
      <c r="E4450" t="s">
        <v>131</v>
      </c>
      <c r="F4450" t="s">
        <v>464</v>
      </c>
      <c r="G4450" t="s">
        <v>133</v>
      </c>
      <c r="H4450" t="s">
        <v>134</v>
      </c>
      <c r="I4450" t="s">
        <v>135</v>
      </c>
      <c r="J4450" t="s">
        <v>136</v>
      </c>
      <c r="K4450" t="s">
        <v>137</v>
      </c>
      <c r="L4450" t="s">
        <v>12633</v>
      </c>
      <c r="M4450" t="s">
        <v>12634</v>
      </c>
      <c r="N4450">
        <v>0.59805555499999996</v>
      </c>
      <c r="O4450">
        <v>0</v>
      </c>
      <c r="P4450">
        <v>1</v>
      </c>
      <c r="Q4450">
        <v>0</v>
      </c>
      <c r="R4450">
        <v>1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3.7201954743491673E-2</v>
      </c>
      <c r="Y4450">
        <v>0</v>
      </c>
      <c r="Z4450">
        <v>0.40456405956120756</v>
      </c>
      <c r="AA4450">
        <v>0</v>
      </c>
      <c r="AB4450">
        <v>0</v>
      </c>
      <c r="AC4450">
        <v>0</v>
      </c>
      <c r="AD4450">
        <v>0</v>
      </c>
      <c r="AE4450">
        <v>0.44176601430469925</v>
      </c>
    </row>
    <row r="4451" spans="1:31" x14ac:dyDescent="0.25">
      <c r="A4451">
        <v>1904728</v>
      </c>
      <c r="B4451">
        <v>1</v>
      </c>
      <c r="C4451" t="s">
        <v>80</v>
      </c>
      <c r="D4451" t="s">
        <v>91</v>
      </c>
      <c r="E4451" t="s">
        <v>154</v>
      </c>
      <c r="F4451" t="s">
        <v>12635</v>
      </c>
      <c r="G4451" t="s">
        <v>1185</v>
      </c>
      <c r="H4451" t="s">
        <v>157</v>
      </c>
      <c r="I4451" t="s">
        <v>135</v>
      </c>
      <c r="J4451" t="s">
        <v>136</v>
      </c>
      <c r="K4451" t="s">
        <v>137</v>
      </c>
      <c r="L4451" t="s">
        <v>12636</v>
      </c>
      <c r="M4451" t="s">
        <v>12637</v>
      </c>
      <c r="N4451">
        <v>1.0691666660000001</v>
      </c>
      <c r="O4451">
        <v>1</v>
      </c>
      <c r="P4451">
        <v>0</v>
      </c>
      <c r="Q4451">
        <v>50</v>
      </c>
      <c r="R4451">
        <v>16</v>
      </c>
      <c r="S4451">
        <v>25</v>
      </c>
      <c r="T4451">
        <v>6</v>
      </c>
      <c r="U4451">
        <v>1</v>
      </c>
      <c r="V4451">
        <v>0</v>
      </c>
      <c r="W4451">
        <v>0.68591710373934001</v>
      </c>
      <c r="X4451">
        <v>0</v>
      </c>
      <c r="Y4451">
        <v>886.84329504746609</v>
      </c>
      <c r="Z4451">
        <v>48.178825044170239</v>
      </c>
      <c r="AA4451">
        <v>212.63545076389664</v>
      </c>
      <c r="AB4451">
        <v>12.254256983287764</v>
      </c>
      <c r="AC4451">
        <v>83.08605079733924</v>
      </c>
      <c r="AD4451">
        <v>0</v>
      </c>
      <c r="AE4451">
        <v>1243.6837957398996</v>
      </c>
    </row>
    <row r="4452" spans="1:31" x14ac:dyDescent="0.25">
      <c r="A4452">
        <v>1904731</v>
      </c>
      <c r="B4452">
        <v>1</v>
      </c>
      <c r="C4452" t="s">
        <v>80</v>
      </c>
      <c r="D4452" t="s">
        <v>103</v>
      </c>
      <c r="E4452" t="s">
        <v>140</v>
      </c>
      <c r="F4452" t="s">
        <v>12638</v>
      </c>
      <c r="G4452" t="s">
        <v>217</v>
      </c>
      <c r="H4452" t="s">
        <v>134</v>
      </c>
      <c r="I4452" t="s">
        <v>135</v>
      </c>
      <c r="J4452" t="s">
        <v>136</v>
      </c>
      <c r="K4452" t="s">
        <v>137</v>
      </c>
      <c r="L4452" t="s">
        <v>12639</v>
      </c>
      <c r="M4452" t="s">
        <v>12640</v>
      </c>
      <c r="N4452">
        <v>0.51888888799999999</v>
      </c>
      <c r="O4452">
        <v>0</v>
      </c>
      <c r="P4452">
        <v>5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0.7779040010053867</v>
      </c>
      <c r="Y4452">
        <v>0</v>
      </c>
      <c r="Z4452">
        <v>0</v>
      </c>
      <c r="AA4452">
        <v>0</v>
      </c>
      <c r="AB4452">
        <v>0.14126197357388889</v>
      </c>
      <c r="AC4452">
        <v>0</v>
      </c>
      <c r="AD4452">
        <v>0</v>
      </c>
      <c r="AE4452">
        <v>0.91916597457927562</v>
      </c>
    </row>
    <row r="4453" spans="1:31" x14ac:dyDescent="0.25">
      <c r="A4453">
        <v>1904733</v>
      </c>
      <c r="B4453">
        <v>1</v>
      </c>
      <c r="C4453" t="s">
        <v>81</v>
      </c>
      <c r="D4453" t="s">
        <v>115</v>
      </c>
      <c r="E4453" t="s">
        <v>131</v>
      </c>
      <c r="F4453" t="s">
        <v>12641</v>
      </c>
      <c r="G4453" t="s">
        <v>346</v>
      </c>
      <c r="H4453" t="s">
        <v>134</v>
      </c>
      <c r="I4453" t="s">
        <v>135</v>
      </c>
      <c r="J4453" t="s">
        <v>136</v>
      </c>
      <c r="K4453" t="s">
        <v>137</v>
      </c>
      <c r="L4453" t="s">
        <v>12642</v>
      </c>
      <c r="M4453" t="s">
        <v>12643</v>
      </c>
      <c r="N4453">
        <v>3.2944444439999998</v>
      </c>
      <c r="O4453">
        <v>0</v>
      </c>
      <c r="P4453">
        <v>15</v>
      </c>
      <c r="Q4453">
        <v>0</v>
      </c>
      <c r="R4453">
        <v>1</v>
      </c>
      <c r="S4453">
        <v>0</v>
      </c>
      <c r="T4453">
        <v>1</v>
      </c>
      <c r="U4453">
        <v>0</v>
      </c>
      <c r="V4453">
        <v>0</v>
      </c>
      <c r="W4453">
        <v>0</v>
      </c>
      <c r="X4453">
        <v>7.4376909452294386</v>
      </c>
      <c r="Y4453">
        <v>0</v>
      </c>
      <c r="Z4453">
        <v>6.8590516332984013</v>
      </c>
      <c r="AA4453">
        <v>0</v>
      </c>
      <c r="AB4453">
        <v>0.13908250420094556</v>
      </c>
      <c r="AC4453">
        <v>0</v>
      </c>
      <c r="AD4453">
        <v>0</v>
      </c>
      <c r="AE4453">
        <v>14.435825082728787</v>
      </c>
    </row>
    <row r="4454" spans="1:31" x14ac:dyDescent="0.25">
      <c r="A4454">
        <v>1904734</v>
      </c>
      <c r="B4454">
        <v>1</v>
      </c>
      <c r="C4454" t="s">
        <v>80</v>
      </c>
      <c r="D4454" t="s">
        <v>100</v>
      </c>
      <c r="E4454" t="s">
        <v>140</v>
      </c>
      <c r="F4454" t="s">
        <v>12644</v>
      </c>
      <c r="G4454" t="s">
        <v>217</v>
      </c>
      <c r="H4454" t="s">
        <v>134</v>
      </c>
      <c r="I4454" t="s">
        <v>135</v>
      </c>
      <c r="J4454" t="s">
        <v>136</v>
      </c>
      <c r="K4454" t="s">
        <v>137</v>
      </c>
      <c r="L4454" t="s">
        <v>12645</v>
      </c>
      <c r="M4454" t="s">
        <v>12646</v>
      </c>
      <c r="N4454">
        <v>3.1924999999999999</v>
      </c>
      <c r="O4454">
        <v>0</v>
      </c>
      <c r="P4454">
        <v>3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0.7716114073175645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0.7716114073175645</v>
      </c>
    </row>
    <row r="4455" spans="1:31" x14ac:dyDescent="0.25">
      <c r="A4455">
        <v>1904736</v>
      </c>
      <c r="B4455">
        <v>1</v>
      </c>
      <c r="C4455" t="s">
        <v>81</v>
      </c>
      <c r="D4455" t="s">
        <v>112</v>
      </c>
      <c r="E4455" t="s">
        <v>140</v>
      </c>
      <c r="F4455" t="s">
        <v>12647</v>
      </c>
      <c r="G4455" t="s">
        <v>146</v>
      </c>
      <c r="H4455" t="s">
        <v>134</v>
      </c>
      <c r="I4455" t="s">
        <v>135</v>
      </c>
      <c r="J4455" t="s">
        <v>136</v>
      </c>
      <c r="K4455" t="s">
        <v>137</v>
      </c>
      <c r="L4455" t="s">
        <v>12648</v>
      </c>
      <c r="M4455" t="s">
        <v>12649</v>
      </c>
      <c r="N4455">
        <v>2.3319444439999999</v>
      </c>
      <c r="O4455">
        <v>0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4.391084584279441</v>
      </c>
      <c r="AA4455">
        <v>0</v>
      </c>
      <c r="AB4455">
        <v>0</v>
      </c>
      <c r="AC4455">
        <v>0</v>
      </c>
      <c r="AD4455">
        <v>0</v>
      </c>
      <c r="AE4455">
        <v>4.391084584279441</v>
      </c>
    </row>
    <row r="4456" spans="1:31" x14ac:dyDescent="0.25">
      <c r="A4456">
        <v>1904737</v>
      </c>
      <c r="B4456">
        <v>1</v>
      </c>
      <c r="C4456" t="s">
        <v>80</v>
      </c>
      <c r="D4456" t="s">
        <v>104</v>
      </c>
      <c r="E4456" t="s">
        <v>190</v>
      </c>
      <c r="F4456" t="s">
        <v>12650</v>
      </c>
      <c r="G4456" t="s">
        <v>1931</v>
      </c>
      <c r="H4456" t="s">
        <v>157</v>
      </c>
      <c r="I4456" t="s">
        <v>135</v>
      </c>
      <c r="J4456" t="s">
        <v>136</v>
      </c>
      <c r="K4456" t="s">
        <v>137</v>
      </c>
      <c r="L4456" t="s">
        <v>12651</v>
      </c>
      <c r="M4456" t="s">
        <v>12652</v>
      </c>
      <c r="N4456">
        <v>2.4952777770000001</v>
      </c>
      <c r="O4456">
        <v>0</v>
      </c>
      <c r="P4456">
        <v>49</v>
      </c>
      <c r="Q4456">
        <v>0</v>
      </c>
      <c r="R4456">
        <v>4</v>
      </c>
      <c r="S4456">
        <v>0</v>
      </c>
      <c r="T4456">
        <v>11</v>
      </c>
      <c r="U4456">
        <v>0</v>
      </c>
      <c r="V4456">
        <v>0</v>
      </c>
      <c r="W4456">
        <v>0</v>
      </c>
      <c r="X4456">
        <v>30.070248691291741</v>
      </c>
      <c r="Y4456">
        <v>0</v>
      </c>
      <c r="Z4456">
        <v>6.8839504163041729</v>
      </c>
      <c r="AA4456">
        <v>0</v>
      </c>
      <c r="AB4456">
        <v>34.808255478275321</v>
      </c>
      <c r="AC4456">
        <v>0</v>
      </c>
      <c r="AD4456">
        <v>0</v>
      </c>
      <c r="AE4456">
        <v>71.762454585871239</v>
      </c>
    </row>
    <row r="4457" spans="1:31" x14ac:dyDescent="0.25">
      <c r="A4457">
        <v>1904739</v>
      </c>
      <c r="B4457">
        <v>1</v>
      </c>
      <c r="C4457" t="s">
        <v>81</v>
      </c>
      <c r="D4457" t="s">
        <v>120</v>
      </c>
      <c r="E4457" t="s">
        <v>149</v>
      </c>
      <c r="F4457" t="s">
        <v>12653</v>
      </c>
      <c r="G4457" t="s">
        <v>151</v>
      </c>
      <c r="H4457" t="s">
        <v>134</v>
      </c>
      <c r="I4457" t="s">
        <v>135</v>
      </c>
      <c r="J4457" t="s">
        <v>136</v>
      </c>
      <c r="K4457" t="s">
        <v>137</v>
      </c>
      <c r="L4457" t="s">
        <v>12654</v>
      </c>
      <c r="M4457" t="s">
        <v>12655</v>
      </c>
      <c r="N4457">
        <v>1.4708333330000001</v>
      </c>
      <c r="O4457">
        <v>0</v>
      </c>
      <c r="P4457">
        <v>240</v>
      </c>
      <c r="Q4457">
        <v>0</v>
      </c>
      <c r="R4457">
        <v>1</v>
      </c>
      <c r="S4457">
        <v>0</v>
      </c>
      <c r="T4457">
        <v>11</v>
      </c>
      <c r="U4457">
        <v>0</v>
      </c>
      <c r="V4457">
        <v>0</v>
      </c>
      <c r="W4457">
        <v>0</v>
      </c>
      <c r="X4457">
        <v>89.676856470932165</v>
      </c>
      <c r="Y4457">
        <v>0</v>
      </c>
      <c r="Z4457">
        <v>0.90567213492792353</v>
      </c>
      <c r="AA4457">
        <v>0</v>
      </c>
      <c r="AB4457">
        <v>11.416470716889867</v>
      </c>
      <c r="AC4457">
        <v>0</v>
      </c>
      <c r="AD4457">
        <v>0</v>
      </c>
      <c r="AE4457">
        <v>101.99899932274995</v>
      </c>
    </row>
    <row r="4458" spans="1:31" x14ac:dyDescent="0.25">
      <c r="A4458">
        <v>1904742</v>
      </c>
      <c r="B4458">
        <v>1</v>
      </c>
      <c r="C4458" t="s">
        <v>81</v>
      </c>
      <c r="D4458" t="s">
        <v>125</v>
      </c>
      <c r="E4458" t="s">
        <v>190</v>
      </c>
      <c r="F4458" t="s">
        <v>12656</v>
      </c>
      <c r="G4458" t="s">
        <v>241</v>
      </c>
      <c r="H4458" t="s">
        <v>157</v>
      </c>
      <c r="I4458" t="s">
        <v>135</v>
      </c>
      <c r="J4458" t="s">
        <v>136</v>
      </c>
      <c r="K4458" t="s">
        <v>137</v>
      </c>
      <c r="L4458" t="s">
        <v>12657</v>
      </c>
      <c r="M4458" t="s">
        <v>12658</v>
      </c>
      <c r="N4458">
        <v>5.4677777770000002</v>
      </c>
      <c r="O4458">
        <v>0</v>
      </c>
      <c r="P4458">
        <v>0</v>
      </c>
      <c r="Q4458">
        <v>3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131.639230459961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131.639230459961</v>
      </c>
    </row>
    <row r="4459" spans="1:31" x14ac:dyDescent="0.25">
      <c r="A4459">
        <v>1904747</v>
      </c>
      <c r="B4459">
        <v>1</v>
      </c>
      <c r="C4459" t="s">
        <v>81</v>
      </c>
      <c r="D4459" t="s">
        <v>113</v>
      </c>
      <c r="E4459" t="s">
        <v>131</v>
      </c>
      <c r="F4459" t="s">
        <v>12659</v>
      </c>
      <c r="G4459" t="s">
        <v>1862</v>
      </c>
      <c r="H4459" t="s">
        <v>134</v>
      </c>
      <c r="I4459" t="s">
        <v>135</v>
      </c>
      <c r="J4459" t="s">
        <v>136</v>
      </c>
      <c r="K4459" t="s">
        <v>137</v>
      </c>
      <c r="L4459" t="s">
        <v>12660</v>
      </c>
      <c r="M4459" t="s">
        <v>12661</v>
      </c>
      <c r="N4459">
        <v>1.1386111109999999</v>
      </c>
      <c r="O4459">
        <v>0</v>
      </c>
      <c r="P4459">
        <v>2</v>
      </c>
      <c r="Q4459">
        <v>0</v>
      </c>
      <c r="R4459">
        <v>1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0.42207475759918922</v>
      </c>
      <c r="Y4459">
        <v>0</v>
      </c>
      <c r="Z4459">
        <v>0.26957545496316671</v>
      </c>
      <c r="AA4459">
        <v>0</v>
      </c>
      <c r="AB4459">
        <v>0</v>
      </c>
      <c r="AC4459">
        <v>0</v>
      </c>
      <c r="AD4459">
        <v>0</v>
      </c>
      <c r="AE4459">
        <v>0.69165021256235593</v>
      </c>
    </row>
    <row r="4460" spans="1:31" x14ac:dyDescent="0.25">
      <c r="A4460">
        <v>1904748</v>
      </c>
      <c r="B4460">
        <v>1</v>
      </c>
      <c r="C4460" t="s">
        <v>80</v>
      </c>
      <c r="D4460" t="s">
        <v>105</v>
      </c>
      <c r="E4460" t="s">
        <v>140</v>
      </c>
      <c r="F4460" t="s">
        <v>12662</v>
      </c>
      <c r="G4460" t="s">
        <v>217</v>
      </c>
      <c r="H4460" t="s">
        <v>134</v>
      </c>
      <c r="I4460" t="s">
        <v>135</v>
      </c>
      <c r="J4460" t="s">
        <v>136</v>
      </c>
      <c r="K4460" t="s">
        <v>137</v>
      </c>
      <c r="L4460" t="s">
        <v>12663</v>
      </c>
      <c r="M4460" t="s">
        <v>12664</v>
      </c>
      <c r="N4460">
        <v>1.5325</v>
      </c>
      <c r="O4460">
        <v>0</v>
      </c>
      <c r="P4460">
        <v>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0.40276276374715003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0.40276276374715003</v>
      </c>
    </row>
    <row r="4461" spans="1:31" x14ac:dyDescent="0.25">
      <c r="A4461">
        <v>1904749</v>
      </c>
      <c r="B4461">
        <v>1</v>
      </c>
      <c r="C4461" t="s">
        <v>80</v>
      </c>
      <c r="D4461" t="s">
        <v>99</v>
      </c>
      <c r="E4461" t="s">
        <v>140</v>
      </c>
      <c r="F4461" t="s">
        <v>12665</v>
      </c>
      <c r="G4461" t="s">
        <v>217</v>
      </c>
      <c r="H4461" t="s">
        <v>134</v>
      </c>
      <c r="I4461" t="s">
        <v>135</v>
      </c>
      <c r="J4461" t="s">
        <v>136</v>
      </c>
      <c r="K4461" t="s">
        <v>137</v>
      </c>
      <c r="L4461" t="s">
        <v>12666</v>
      </c>
      <c r="M4461" t="s">
        <v>12667</v>
      </c>
      <c r="N4461">
        <v>0.95750000000000002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4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0.68416721962953009</v>
      </c>
      <c r="AC4461">
        <v>0</v>
      </c>
      <c r="AD4461">
        <v>0</v>
      </c>
      <c r="AE4461">
        <v>0.68416721962953009</v>
      </c>
    </row>
    <row r="4462" spans="1:31" x14ac:dyDescent="0.25">
      <c r="A4462">
        <v>1904751</v>
      </c>
      <c r="B4462">
        <v>1</v>
      </c>
      <c r="C4462" t="s">
        <v>80</v>
      </c>
      <c r="D4462" t="s">
        <v>93</v>
      </c>
      <c r="E4462" t="s">
        <v>131</v>
      </c>
      <c r="F4462" t="s">
        <v>12668</v>
      </c>
      <c r="G4462" t="s">
        <v>439</v>
      </c>
      <c r="H4462" t="s">
        <v>134</v>
      </c>
      <c r="I4462" t="s">
        <v>135</v>
      </c>
      <c r="J4462" t="s">
        <v>136</v>
      </c>
      <c r="K4462" t="s">
        <v>137</v>
      </c>
      <c r="L4462" t="s">
        <v>12669</v>
      </c>
      <c r="M4462" t="s">
        <v>12670</v>
      </c>
      <c r="N4462">
        <v>1.388055555</v>
      </c>
      <c r="O4462">
        <v>0</v>
      </c>
      <c r="P4462">
        <v>1</v>
      </c>
      <c r="Q4462">
        <v>0</v>
      </c>
      <c r="R4462">
        <v>3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0.13876685017577003</v>
      </c>
      <c r="Y4462">
        <v>0</v>
      </c>
      <c r="Z4462">
        <v>13.627183263564529</v>
      </c>
      <c r="AA4462">
        <v>0</v>
      </c>
      <c r="AB4462">
        <v>0</v>
      </c>
      <c r="AC4462">
        <v>0</v>
      </c>
      <c r="AD4462">
        <v>0</v>
      </c>
      <c r="AE4462">
        <v>13.765950113740299</v>
      </c>
    </row>
    <row r="4463" spans="1:31" x14ac:dyDescent="0.25">
      <c r="A4463">
        <v>1904752</v>
      </c>
      <c r="B4463">
        <v>1</v>
      </c>
      <c r="C4463" t="s">
        <v>80</v>
      </c>
      <c r="D4463" t="s">
        <v>87</v>
      </c>
      <c r="E4463" t="s">
        <v>140</v>
      </c>
      <c r="F4463" t="s">
        <v>12671</v>
      </c>
      <c r="G4463" t="s">
        <v>217</v>
      </c>
      <c r="H4463" t="s">
        <v>134</v>
      </c>
      <c r="I4463" t="s">
        <v>135</v>
      </c>
      <c r="J4463" t="s">
        <v>136</v>
      </c>
      <c r="K4463" t="s">
        <v>137</v>
      </c>
      <c r="L4463" t="s">
        <v>12672</v>
      </c>
      <c r="M4463" t="s">
        <v>12673</v>
      </c>
      <c r="N4463">
        <v>1.744444444</v>
      </c>
      <c r="O4463">
        <v>0</v>
      </c>
      <c r="P4463">
        <v>6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1.7169662581517251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1.7169662581517251</v>
      </c>
    </row>
    <row r="4464" spans="1:31" x14ac:dyDescent="0.25">
      <c r="A4464">
        <v>1904754</v>
      </c>
      <c r="B4464">
        <v>1</v>
      </c>
      <c r="C4464" t="s">
        <v>80</v>
      </c>
      <c r="D4464" t="s">
        <v>90</v>
      </c>
      <c r="E4464" t="s">
        <v>140</v>
      </c>
      <c r="F4464" t="s">
        <v>12674</v>
      </c>
      <c r="G4464" t="s">
        <v>283</v>
      </c>
      <c r="H4464" t="s">
        <v>134</v>
      </c>
      <c r="I4464" t="s">
        <v>135</v>
      </c>
      <c r="J4464" t="s">
        <v>136</v>
      </c>
      <c r="K4464" t="s">
        <v>137</v>
      </c>
      <c r="L4464" t="s">
        <v>12675</v>
      </c>
      <c r="M4464" t="s">
        <v>12676</v>
      </c>
      <c r="N4464">
        <v>1.666111111</v>
      </c>
      <c r="O4464">
        <v>0</v>
      </c>
      <c r="P4464">
        <v>2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1.5994229799584803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1.5994229799584803</v>
      </c>
    </row>
    <row r="4465" spans="1:31" x14ac:dyDescent="0.25">
      <c r="A4465">
        <v>1904756</v>
      </c>
      <c r="B4465">
        <v>1</v>
      </c>
      <c r="C4465" t="s">
        <v>80</v>
      </c>
      <c r="D4465" t="s">
        <v>82</v>
      </c>
      <c r="E4465" t="s">
        <v>160</v>
      </c>
      <c r="F4465" t="s">
        <v>12677</v>
      </c>
      <c r="G4465" t="s">
        <v>688</v>
      </c>
      <c r="H4465" t="s">
        <v>134</v>
      </c>
      <c r="I4465" t="s">
        <v>135</v>
      </c>
      <c r="J4465" t="s">
        <v>136</v>
      </c>
      <c r="K4465" t="s">
        <v>137</v>
      </c>
      <c r="L4465" t="s">
        <v>12678</v>
      </c>
      <c r="M4465" t="s">
        <v>12679</v>
      </c>
      <c r="N4465">
        <v>2.3852777770000002</v>
      </c>
      <c r="O4465">
        <v>0</v>
      </c>
      <c r="P4465">
        <v>37</v>
      </c>
      <c r="Q4465">
        <v>0</v>
      </c>
      <c r="R4465">
        <v>0</v>
      </c>
      <c r="S4465">
        <v>0</v>
      </c>
      <c r="T4465">
        <v>12</v>
      </c>
      <c r="U4465">
        <v>0</v>
      </c>
      <c r="V4465">
        <v>0</v>
      </c>
      <c r="W4465">
        <v>0</v>
      </c>
      <c r="X4465">
        <v>24.692239679353033</v>
      </c>
      <c r="Y4465">
        <v>0</v>
      </c>
      <c r="Z4465">
        <v>0</v>
      </c>
      <c r="AA4465">
        <v>0</v>
      </c>
      <c r="AB4465">
        <v>26.388556343032498</v>
      </c>
      <c r="AC4465">
        <v>0</v>
      </c>
      <c r="AD4465">
        <v>0</v>
      </c>
      <c r="AE4465">
        <v>51.080796022385528</v>
      </c>
    </row>
    <row r="4466" spans="1:31" x14ac:dyDescent="0.25">
      <c r="A4466">
        <v>1904757</v>
      </c>
      <c r="B4466">
        <v>1</v>
      </c>
      <c r="C4466" t="s">
        <v>80</v>
      </c>
      <c r="D4466" t="s">
        <v>96</v>
      </c>
      <c r="E4466" t="s">
        <v>140</v>
      </c>
      <c r="F4466" t="s">
        <v>12680</v>
      </c>
      <c r="G4466" t="s">
        <v>146</v>
      </c>
      <c r="H4466" t="s">
        <v>134</v>
      </c>
      <c r="I4466" t="s">
        <v>135</v>
      </c>
      <c r="J4466" t="s">
        <v>136</v>
      </c>
      <c r="K4466" t="s">
        <v>137</v>
      </c>
      <c r="L4466" t="s">
        <v>12681</v>
      </c>
      <c r="M4466" t="s">
        <v>12682</v>
      </c>
      <c r="N4466">
        <v>3.8047222220000001</v>
      </c>
      <c r="O4466">
        <v>0</v>
      </c>
      <c r="P4466">
        <v>5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1.9886547111353585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1.9886547111353585</v>
      </c>
    </row>
    <row r="4467" spans="1:31" x14ac:dyDescent="0.25">
      <c r="A4467">
        <v>1904761</v>
      </c>
      <c r="B4467">
        <v>1</v>
      </c>
      <c r="C4467" t="s">
        <v>80</v>
      </c>
      <c r="D4467" t="s">
        <v>96</v>
      </c>
      <c r="E4467" t="s">
        <v>140</v>
      </c>
      <c r="F4467" t="s">
        <v>12683</v>
      </c>
      <c r="G4467" t="s">
        <v>146</v>
      </c>
      <c r="H4467" t="s">
        <v>134</v>
      </c>
      <c r="I4467" t="s">
        <v>135</v>
      </c>
      <c r="J4467" t="s">
        <v>136</v>
      </c>
      <c r="K4467" t="s">
        <v>137</v>
      </c>
      <c r="L4467" t="s">
        <v>12684</v>
      </c>
      <c r="M4467" t="s">
        <v>12685</v>
      </c>
      <c r="N4467">
        <v>2.1927777769999999</v>
      </c>
      <c r="O4467">
        <v>0</v>
      </c>
      <c r="P4467">
        <v>1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2.5298724486450701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2.5298724486450701</v>
      </c>
    </row>
    <row r="4468" spans="1:31" x14ac:dyDescent="0.25">
      <c r="A4468">
        <v>1904762</v>
      </c>
      <c r="B4468">
        <v>1</v>
      </c>
      <c r="C4468" t="s">
        <v>80</v>
      </c>
      <c r="D4468" t="s">
        <v>104</v>
      </c>
      <c r="E4468" t="s">
        <v>140</v>
      </c>
      <c r="F4468" t="s">
        <v>12686</v>
      </c>
      <c r="G4468" t="s">
        <v>146</v>
      </c>
      <c r="H4468" t="s">
        <v>134</v>
      </c>
      <c r="I4468" t="s">
        <v>135</v>
      </c>
      <c r="J4468" t="s">
        <v>136</v>
      </c>
      <c r="K4468" t="s">
        <v>137</v>
      </c>
      <c r="L4468" t="s">
        <v>12687</v>
      </c>
      <c r="M4468" t="s">
        <v>12688</v>
      </c>
      <c r="N4468">
        <v>1.504444444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15.680773882990607</v>
      </c>
      <c r="AC4468">
        <v>0</v>
      </c>
      <c r="AD4468">
        <v>0</v>
      </c>
      <c r="AE4468">
        <v>15.680773882990607</v>
      </c>
    </row>
    <row r="4469" spans="1:31" x14ac:dyDescent="0.25">
      <c r="A4469">
        <v>1904763</v>
      </c>
      <c r="B4469">
        <v>1</v>
      </c>
      <c r="C4469" t="s">
        <v>80</v>
      </c>
      <c r="D4469" t="s">
        <v>106</v>
      </c>
      <c r="E4469" t="s">
        <v>131</v>
      </c>
      <c r="F4469" t="s">
        <v>9920</v>
      </c>
      <c r="G4469" t="s">
        <v>487</v>
      </c>
      <c r="H4469" t="s">
        <v>134</v>
      </c>
      <c r="I4469" t="s">
        <v>135</v>
      </c>
      <c r="J4469" t="s">
        <v>136</v>
      </c>
      <c r="K4469" t="s">
        <v>137</v>
      </c>
      <c r="L4469" t="s">
        <v>12689</v>
      </c>
      <c r="M4469" t="s">
        <v>12690</v>
      </c>
      <c r="N4469">
        <v>4.1924999999999999</v>
      </c>
      <c r="O4469">
        <v>0</v>
      </c>
      <c r="P4469">
        <v>0</v>
      </c>
      <c r="Q4469">
        <v>0</v>
      </c>
      <c r="R4469">
        <v>6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74.260676924623127</v>
      </c>
      <c r="AA4469">
        <v>0</v>
      </c>
      <c r="AB4469">
        <v>0</v>
      </c>
      <c r="AC4469">
        <v>0</v>
      </c>
      <c r="AD4469">
        <v>0</v>
      </c>
      <c r="AE4469">
        <v>74.260676924623127</v>
      </c>
    </row>
    <row r="4470" spans="1:31" x14ac:dyDescent="0.25">
      <c r="A4470">
        <v>1904764</v>
      </c>
      <c r="B4470">
        <v>1</v>
      </c>
      <c r="C4470" t="s">
        <v>80</v>
      </c>
      <c r="D4470" t="s">
        <v>103</v>
      </c>
      <c r="E4470" t="s">
        <v>131</v>
      </c>
      <c r="F4470" t="s">
        <v>12691</v>
      </c>
      <c r="G4470" t="s">
        <v>133</v>
      </c>
      <c r="H4470" t="s">
        <v>134</v>
      </c>
      <c r="I4470" t="s">
        <v>135</v>
      </c>
      <c r="J4470" t="s">
        <v>136</v>
      </c>
      <c r="K4470" t="s">
        <v>137</v>
      </c>
      <c r="L4470" t="s">
        <v>12692</v>
      </c>
      <c r="M4470" t="s">
        <v>12693</v>
      </c>
      <c r="N4470">
        <v>1.084166666</v>
      </c>
      <c r="O4470">
        <v>0</v>
      </c>
      <c r="P4470">
        <v>26</v>
      </c>
      <c r="Q4470">
        <v>0</v>
      </c>
      <c r="R4470">
        <v>3</v>
      </c>
      <c r="S4470">
        <v>0</v>
      </c>
      <c r="T4470">
        <v>17</v>
      </c>
      <c r="U4470">
        <v>0</v>
      </c>
      <c r="V4470">
        <v>0</v>
      </c>
      <c r="W4470">
        <v>0</v>
      </c>
      <c r="X4470">
        <v>22.638951965434529</v>
      </c>
      <c r="Y4470">
        <v>0</v>
      </c>
      <c r="Z4470">
        <v>20.477799545210246</v>
      </c>
      <c r="AA4470">
        <v>0</v>
      </c>
      <c r="AB4470">
        <v>49.284137285768324</v>
      </c>
      <c r="AC4470">
        <v>0</v>
      </c>
      <c r="AD4470">
        <v>0</v>
      </c>
      <c r="AE4470">
        <v>92.400888796413099</v>
      </c>
    </row>
    <row r="4471" spans="1:31" x14ac:dyDescent="0.25">
      <c r="A4471">
        <v>1904768</v>
      </c>
      <c r="B4471">
        <v>1</v>
      </c>
      <c r="C4471" t="s">
        <v>80</v>
      </c>
      <c r="D4471" t="s">
        <v>104</v>
      </c>
      <c r="E4471" t="s">
        <v>220</v>
      </c>
      <c r="F4471" t="s">
        <v>12694</v>
      </c>
      <c r="G4471" t="s">
        <v>156</v>
      </c>
      <c r="H4471" t="s">
        <v>157</v>
      </c>
      <c r="I4471" t="s">
        <v>222</v>
      </c>
      <c r="J4471" t="s">
        <v>136</v>
      </c>
      <c r="K4471" t="s">
        <v>137</v>
      </c>
      <c r="L4471" t="s">
        <v>12695</v>
      </c>
      <c r="M4471" t="s">
        <v>12696</v>
      </c>
      <c r="N4471">
        <v>5.5555550000000002E-3</v>
      </c>
      <c r="O4471">
        <v>2</v>
      </c>
      <c r="P4471">
        <v>673</v>
      </c>
      <c r="Q4471">
        <v>13</v>
      </c>
      <c r="R4471">
        <v>76</v>
      </c>
      <c r="S4471">
        <v>3</v>
      </c>
      <c r="T4471">
        <v>132</v>
      </c>
      <c r="U4471">
        <v>3</v>
      </c>
      <c r="V4471">
        <v>0</v>
      </c>
      <c r="W4471">
        <v>3.0645654117666672E-3</v>
      </c>
      <c r="X4471">
        <v>0.93045510907471207</v>
      </c>
      <c r="Y4471">
        <v>8.128061899822224E-2</v>
      </c>
      <c r="Z4471">
        <v>0.21874934365343332</v>
      </c>
      <c r="AA4471">
        <v>2.9737257750894447E-2</v>
      </c>
      <c r="AB4471">
        <v>0.40683505360550015</v>
      </c>
      <c r="AC4471">
        <v>0.19359662548345</v>
      </c>
      <c r="AD4471">
        <v>0</v>
      </c>
      <c r="AE4471">
        <v>1.8637185739779789</v>
      </c>
    </row>
    <row r="4472" spans="1:31" x14ac:dyDescent="0.25">
      <c r="A4472">
        <v>1904769</v>
      </c>
      <c r="B4472">
        <v>1</v>
      </c>
      <c r="C4472" t="s">
        <v>80</v>
      </c>
      <c r="D4472" t="s">
        <v>83</v>
      </c>
      <c r="E4472" t="s">
        <v>140</v>
      </c>
      <c r="F4472" t="s">
        <v>12697</v>
      </c>
      <c r="G4472" t="s">
        <v>342</v>
      </c>
      <c r="H4472" t="s">
        <v>134</v>
      </c>
      <c r="I4472" t="s">
        <v>135</v>
      </c>
      <c r="J4472" t="s">
        <v>136</v>
      </c>
      <c r="K4472" t="s">
        <v>137</v>
      </c>
      <c r="L4472" t="s">
        <v>12698</v>
      </c>
      <c r="M4472" t="s">
        <v>12699</v>
      </c>
      <c r="N4472">
        <v>2.4705555549999998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2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3.1838119726758003</v>
      </c>
      <c r="AC4472">
        <v>0</v>
      </c>
      <c r="AD4472">
        <v>0</v>
      </c>
      <c r="AE4472">
        <v>3.1838119726758003</v>
      </c>
    </row>
    <row r="4473" spans="1:31" x14ac:dyDescent="0.25">
      <c r="A4473">
        <v>1904770</v>
      </c>
      <c r="B4473">
        <v>1</v>
      </c>
      <c r="C4473" t="s">
        <v>80</v>
      </c>
      <c r="D4473" t="s">
        <v>85</v>
      </c>
      <c r="E4473" t="s">
        <v>131</v>
      </c>
      <c r="F4473" t="s">
        <v>6947</v>
      </c>
      <c r="G4473" t="s">
        <v>133</v>
      </c>
      <c r="H4473" t="s">
        <v>134</v>
      </c>
      <c r="I4473" t="s">
        <v>135</v>
      </c>
      <c r="J4473" t="s">
        <v>136</v>
      </c>
      <c r="K4473" t="s">
        <v>137</v>
      </c>
      <c r="L4473" t="s">
        <v>12700</v>
      </c>
      <c r="M4473" t="s">
        <v>12701</v>
      </c>
      <c r="N4473">
        <v>0.82750000000000001</v>
      </c>
      <c r="O4473">
        <v>0</v>
      </c>
      <c r="P4473">
        <v>27</v>
      </c>
      <c r="Q4473">
        <v>0</v>
      </c>
      <c r="R4473">
        <v>0</v>
      </c>
      <c r="S4473">
        <v>0</v>
      </c>
      <c r="T4473">
        <v>4</v>
      </c>
      <c r="U4473">
        <v>0</v>
      </c>
      <c r="V4473">
        <v>0</v>
      </c>
      <c r="W4473">
        <v>0</v>
      </c>
      <c r="X4473">
        <v>6.4762879941263165</v>
      </c>
      <c r="Y4473">
        <v>0</v>
      </c>
      <c r="Z4473">
        <v>0</v>
      </c>
      <c r="AA4473">
        <v>0</v>
      </c>
      <c r="AB4473">
        <v>4.3822626469830012E-2</v>
      </c>
      <c r="AC4473">
        <v>0</v>
      </c>
      <c r="AD4473">
        <v>0</v>
      </c>
      <c r="AE4473">
        <v>6.5201106205961468</v>
      </c>
    </row>
    <row r="4474" spans="1:31" x14ac:dyDescent="0.25">
      <c r="A4474">
        <v>1904771</v>
      </c>
      <c r="B4474">
        <v>1</v>
      </c>
      <c r="C4474" t="s">
        <v>80</v>
      </c>
      <c r="D4474" t="s">
        <v>87</v>
      </c>
      <c r="E4474" t="s">
        <v>149</v>
      </c>
      <c r="F4474" t="s">
        <v>12702</v>
      </c>
      <c r="G4474" t="s">
        <v>283</v>
      </c>
      <c r="H4474" t="s">
        <v>134</v>
      </c>
      <c r="I4474" t="s">
        <v>135</v>
      </c>
      <c r="J4474" t="s">
        <v>136</v>
      </c>
      <c r="K4474" t="s">
        <v>137</v>
      </c>
      <c r="L4474" t="s">
        <v>12703</v>
      </c>
      <c r="M4474" t="s">
        <v>12704</v>
      </c>
      <c r="N4474">
        <v>0.60944444399999997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22</v>
      </c>
      <c r="U4474">
        <v>0</v>
      </c>
      <c r="V4474">
        <v>1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65.852544175714613</v>
      </c>
      <c r="AC4474">
        <v>0</v>
      </c>
      <c r="AD4474">
        <v>0</v>
      </c>
      <c r="AE4474">
        <v>65.852544175714613</v>
      </c>
    </row>
    <row r="4475" spans="1:31" x14ac:dyDescent="0.25">
      <c r="A4475">
        <v>1904772</v>
      </c>
      <c r="B4475">
        <v>1</v>
      </c>
      <c r="C4475" t="s">
        <v>80</v>
      </c>
      <c r="D4475" t="s">
        <v>91</v>
      </c>
      <c r="E4475" t="s">
        <v>154</v>
      </c>
      <c r="F4475" t="s">
        <v>12635</v>
      </c>
      <c r="G4475" t="s">
        <v>241</v>
      </c>
      <c r="H4475" t="s">
        <v>157</v>
      </c>
      <c r="I4475" t="s">
        <v>135</v>
      </c>
      <c r="J4475" t="s">
        <v>136</v>
      </c>
      <c r="K4475" t="s">
        <v>137</v>
      </c>
      <c r="L4475" t="s">
        <v>12705</v>
      </c>
      <c r="M4475" t="s">
        <v>12706</v>
      </c>
      <c r="N4475">
        <v>2.221666666</v>
      </c>
      <c r="O4475">
        <v>1</v>
      </c>
      <c r="P4475">
        <v>0</v>
      </c>
      <c r="Q4475">
        <v>50</v>
      </c>
      <c r="R4475">
        <v>16</v>
      </c>
      <c r="S4475">
        <v>25</v>
      </c>
      <c r="T4475">
        <v>6</v>
      </c>
      <c r="U4475">
        <v>1</v>
      </c>
      <c r="V4475">
        <v>0</v>
      </c>
      <c r="W4475">
        <v>1.4682014805262933</v>
      </c>
      <c r="X4475">
        <v>0</v>
      </c>
      <c r="Y4475">
        <v>1800.4499592816521</v>
      </c>
      <c r="Z4475">
        <v>94.632601955562535</v>
      </c>
      <c r="AA4475">
        <v>431.56016057855459</v>
      </c>
      <c r="AB4475">
        <v>25.8221911872416</v>
      </c>
      <c r="AC4475">
        <v>188.929942374223</v>
      </c>
      <c r="AD4475">
        <v>0</v>
      </c>
      <c r="AE4475">
        <v>2542.8630568577601</v>
      </c>
    </row>
    <row r="4476" spans="1:31" x14ac:dyDescent="0.25">
      <c r="A4476">
        <v>1904774</v>
      </c>
      <c r="B4476">
        <v>1</v>
      </c>
      <c r="C4476" t="s">
        <v>80</v>
      </c>
      <c r="D4476" t="s">
        <v>101</v>
      </c>
      <c r="E4476" t="s">
        <v>140</v>
      </c>
      <c r="F4476" t="s">
        <v>12707</v>
      </c>
      <c r="G4476" t="s">
        <v>217</v>
      </c>
      <c r="H4476" t="s">
        <v>134</v>
      </c>
      <c r="I4476" t="s">
        <v>135</v>
      </c>
      <c r="J4476" t="s">
        <v>136</v>
      </c>
      <c r="K4476" t="s">
        <v>137</v>
      </c>
      <c r="L4476" t="s">
        <v>12708</v>
      </c>
      <c r="M4476" t="s">
        <v>12709</v>
      </c>
      <c r="N4476">
        <v>1.599444444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0.27225794415361948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0.27225794415361948</v>
      </c>
    </row>
    <row r="4477" spans="1:31" x14ac:dyDescent="0.25">
      <c r="A4477">
        <v>1904776</v>
      </c>
      <c r="B4477">
        <v>1</v>
      </c>
      <c r="C4477" t="s">
        <v>80</v>
      </c>
      <c r="D4477" t="s">
        <v>94</v>
      </c>
      <c r="E4477" t="s">
        <v>140</v>
      </c>
      <c r="F4477" t="s">
        <v>12710</v>
      </c>
      <c r="G4477" t="s">
        <v>217</v>
      </c>
      <c r="H4477" t="s">
        <v>134</v>
      </c>
      <c r="I4477" t="s">
        <v>135</v>
      </c>
      <c r="J4477" t="s">
        <v>136</v>
      </c>
      <c r="K4477" t="s">
        <v>137</v>
      </c>
      <c r="L4477" t="s">
        <v>12711</v>
      </c>
      <c r="M4477" t="s">
        <v>12712</v>
      </c>
      <c r="N4477">
        <v>2.668055555</v>
      </c>
      <c r="O4477">
        <v>0</v>
      </c>
      <c r="P4477">
        <v>26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15.169492378496813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15.169492378496813</v>
      </c>
    </row>
    <row r="4478" spans="1:31" x14ac:dyDescent="0.25">
      <c r="A4478">
        <v>1904778</v>
      </c>
      <c r="B4478">
        <v>1</v>
      </c>
      <c r="C4478" t="s">
        <v>80</v>
      </c>
      <c r="D4478" t="s">
        <v>111</v>
      </c>
      <c r="E4478" t="s">
        <v>149</v>
      </c>
      <c r="F4478" t="s">
        <v>12713</v>
      </c>
      <c r="G4478" t="s">
        <v>487</v>
      </c>
      <c r="H4478" t="s">
        <v>134</v>
      </c>
      <c r="I4478" t="s">
        <v>135</v>
      </c>
      <c r="J4478" t="s">
        <v>136</v>
      </c>
      <c r="K4478" t="s">
        <v>137</v>
      </c>
      <c r="L4478" t="s">
        <v>12714</v>
      </c>
      <c r="M4478" t="s">
        <v>12715</v>
      </c>
      <c r="N4478">
        <v>4.563055555</v>
      </c>
      <c r="O4478">
        <v>0</v>
      </c>
      <c r="P4478">
        <v>33</v>
      </c>
      <c r="Q4478">
        <v>0</v>
      </c>
      <c r="R4478">
        <v>37</v>
      </c>
      <c r="S4478">
        <v>0</v>
      </c>
      <c r="T4478">
        <v>32</v>
      </c>
      <c r="U4478">
        <v>0</v>
      </c>
      <c r="V4478">
        <v>0</v>
      </c>
      <c r="W4478">
        <v>0</v>
      </c>
      <c r="X4478">
        <v>95.830165605500596</v>
      </c>
      <c r="Y4478">
        <v>0</v>
      </c>
      <c r="Z4478">
        <v>176.33739605604043</v>
      </c>
      <c r="AA4478">
        <v>0</v>
      </c>
      <c r="AB4478">
        <v>518.71383742215619</v>
      </c>
      <c r="AC4478">
        <v>0</v>
      </c>
      <c r="AD4478">
        <v>0</v>
      </c>
      <c r="AE4478">
        <v>790.88139908369726</v>
      </c>
    </row>
    <row r="4479" spans="1:31" x14ac:dyDescent="0.25">
      <c r="A4479">
        <v>1904779</v>
      </c>
      <c r="B4479">
        <v>1</v>
      </c>
      <c r="C4479" t="s">
        <v>80</v>
      </c>
      <c r="D4479" t="s">
        <v>100</v>
      </c>
      <c r="E4479" t="s">
        <v>140</v>
      </c>
      <c r="F4479" t="s">
        <v>12716</v>
      </c>
      <c r="G4479" t="s">
        <v>217</v>
      </c>
      <c r="H4479" t="s">
        <v>134</v>
      </c>
      <c r="I4479" t="s">
        <v>135</v>
      </c>
      <c r="J4479" t="s">
        <v>136</v>
      </c>
      <c r="K4479" t="s">
        <v>137</v>
      </c>
      <c r="L4479" t="s">
        <v>12717</v>
      </c>
      <c r="M4479" t="s">
        <v>12718</v>
      </c>
      <c r="N4479">
        <v>3.7891666659999999</v>
      </c>
      <c r="O4479">
        <v>0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0.77612920934339313</v>
      </c>
      <c r="AA4479">
        <v>0</v>
      </c>
      <c r="AB4479">
        <v>0</v>
      </c>
      <c r="AC4479">
        <v>0</v>
      </c>
      <c r="AD4479">
        <v>0</v>
      </c>
      <c r="AE4479">
        <v>0.77612920934339313</v>
      </c>
    </row>
    <row r="4480" spans="1:31" x14ac:dyDescent="0.25">
      <c r="A4480">
        <v>1904782</v>
      </c>
      <c r="B4480">
        <v>1</v>
      </c>
      <c r="C4480" t="s">
        <v>81</v>
      </c>
      <c r="D4480" t="s">
        <v>128</v>
      </c>
      <c r="E4480" t="s">
        <v>140</v>
      </c>
      <c r="F4480" t="s">
        <v>12719</v>
      </c>
      <c r="G4480" t="s">
        <v>146</v>
      </c>
      <c r="H4480" t="s">
        <v>134</v>
      </c>
      <c r="I4480" t="s">
        <v>135</v>
      </c>
      <c r="J4480" t="s">
        <v>136</v>
      </c>
      <c r="K4480" t="s">
        <v>137</v>
      </c>
      <c r="L4480" t="s">
        <v>12720</v>
      </c>
      <c r="M4480" t="s">
        <v>12721</v>
      </c>
      <c r="N4480">
        <v>2.420555555</v>
      </c>
      <c r="O4480">
        <v>0</v>
      </c>
      <c r="P4480">
        <v>5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4.2836325445594845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4.2836325445594845</v>
      </c>
    </row>
    <row r="4481" spans="1:31" x14ac:dyDescent="0.25">
      <c r="A4481">
        <v>1904784</v>
      </c>
      <c r="B4481">
        <v>1</v>
      </c>
      <c r="C4481" t="s">
        <v>80</v>
      </c>
      <c r="D4481" t="s">
        <v>93</v>
      </c>
      <c r="E4481" t="s">
        <v>154</v>
      </c>
      <c r="F4481" t="s">
        <v>6494</v>
      </c>
      <c r="G4481" t="s">
        <v>156</v>
      </c>
      <c r="H4481" t="s">
        <v>157</v>
      </c>
      <c r="I4481" t="s">
        <v>135</v>
      </c>
      <c r="J4481" t="s">
        <v>136</v>
      </c>
      <c r="K4481" t="s">
        <v>137</v>
      </c>
      <c r="L4481" t="s">
        <v>12722</v>
      </c>
      <c r="M4481" t="s">
        <v>12723</v>
      </c>
      <c r="N4481">
        <v>1.3533333329999999</v>
      </c>
      <c r="O4481">
        <v>0</v>
      </c>
      <c r="P4481">
        <v>4</v>
      </c>
      <c r="Q4481">
        <v>3</v>
      </c>
      <c r="R4481">
        <v>229</v>
      </c>
      <c r="S4481">
        <v>8</v>
      </c>
      <c r="T4481">
        <v>35</v>
      </c>
      <c r="U4481">
        <v>1</v>
      </c>
      <c r="V4481">
        <v>0</v>
      </c>
      <c r="W4481">
        <v>0</v>
      </c>
      <c r="X4481">
        <v>2.2776607802037963</v>
      </c>
      <c r="Y4481">
        <v>44.33170199599838</v>
      </c>
      <c r="Z4481">
        <v>431.372878365144</v>
      </c>
      <c r="AA4481">
        <v>21.195357738419496</v>
      </c>
      <c r="AB4481">
        <v>56.255070959337743</v>
      </c>
      <c r="AC4481">
        <v>64.978699493828842</v>
      </c>
      <c r="AD4481">
        <v>0</v>
      </c>
      <c r="AE4481">
        <v>620.41136933293228</v>
      </c>
    </row>
    <row r="4482" spans="1:31" x14ac:dyDescent="0.25">
      <c r="A4482">
        <v>1904785</v>
      </c>
      <c r="B4482">
        <v>1</v>
      </c>
      <c r="C4482" t="s">
        <v>81</v>
      </c>
      <c r="D4482" t="s">
        <v>123</v>
      </c>
      <c r="E4482" t="s">
        <v>140</v>
      </c>
      <c r="F4482" t="s">
        <v>12724</v>
      </c>
      <c r="G4482" t="s">
        <v>217</v>
      </c>
      <c r="H4482" t="s">
        <v>134</v>
      </c>
      <c r="I4482" t="s">
        <v>135</v>
      </c>
      <c r="J4482" t="s">
        <v>136</v>
      </c>
      <c r="K4482" t="s">
        <v>137</v>
      </c>
      <c r="L4482" t="s">
        <v>12725</v>
      </c>
      <c r="M4482" t="s">
        <v>12726</v>
      </c>
      <c r="N4482">
        <v>2.0222222219999999</v>
      </c>
      <c r="O4482">
        <v>0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1.5560708681169177</v>
      </c>
      <c r="AA4482">
        <v>0</v>
      </c>
      <c r="AB4482">
        <v>0</v>
      </c>
      <c r="AC4482">
        <v>0</v>
      </c>
      <c r="AD4482">
        <v>0</v>
      </c>
      <c r="AE4482">
        <v>1.5560708681169177</v>
      </c>
    </row>
    <row r="4483" spans="1:31" x14ac:dyDescent="0.25">
      <c r="A4483">
        <v>1904786</v>
      </c>
      <c r="B4483">
        <v>1</v>
      </c>
      <c r="C4483" t="s">
        <v>80</v>
      </c>
      <c r="D4483" t="s">
        <v>105</v>
      </c>
      <c r="E4483" t="s">
        <v>131</v>
      </c>
      <c r="F4483" t="s">
        <v>12727</v>
      </c>
      <c r="G4483" t="s">
        <v>133</v>
      </c>
      <c r="H4483" t="s">
        <v>134</v>
      </c>
      <c r="I4483" t="s">
        <v>135</v>
      </c>
      <c r="J4483" t="s">
        <v>136</v>
      </c>
      <c r="K4483" t="s">
        <v>137</v>
      </c>
      <c r="L4483" t="s">
        <v>12728</v>
      </c>
      <c r="M4483" t="s">
        <v>12729</v>
      </c>
      <c r="N4483">
        <v>0.47416666600000001</v>
      </c>
      <c r="O4483">
        <v>0</v>
      </c>
      <c r="P4483">
        <v>26</v>
      </c>
      <c r="Q4483">
        <v>0</v>
      </c>
      <c r="R4483">
        <v>16</v>
      </c>
      <c r="S4483">
        <v>0</v>
      </c>
      <c r="T4483">
        <v>7</v>
      </c>
      <c r="U4483">
        <v>0</v>
      </c>
      <c r="V4483">
        <v>0</v>
      </c>
      <c r="W4483">
        <v>0</v>
      </c>
      <c r="X4483">
        <v>3.3188483895407503</v>
      </c>
      <c r="Y4483">
        <v>0</v>
      </c>
      <c r="Z4483">
        <v>4.2377086823389245</v>
      </c>
      <c r="AA4483">
        <v>0</v>
      </c>
      <c r="AB4483">
        <v>0.9060982967597816</v>
      </c>
      <c r="AC4483">
        <v>0</v>
      </c>
      <c r="AD4483">
        <v>0</v>
      </c>
      <c r="AE4483">
        <v>8.4626553686394566</v>
      </c>
    </row>
    <row r="4484" spans="1:31" x14ac:dyDescent="0.25">
      <c r="A4484">
        <v>1904787</v>
      </c>
      <c r="B4484">
        <v>1</v>
      </c>
      <c r="C4484" t="s">
        <v>80</v>
      </c>
      <c r="D4484" t="s">
        <v>106</v>
      </c>
      <c r="E4484" t="s">
        <v>140</v>
      </c>
      <c r="F4484" t="s">
        <v>12730</v>
      </c>
      <c r="G4484" t="s">
        <v>217</v>
      </c>
      <c r="H4484" t="s">
        <v>134</v>
      </c>
      <c r="I4484" t="s">
        <v>135</v>
      </c>
      <c r="J4484" t="s">
        <v>136</v>
      </c>
      <c r="K4484" t="s">
        <v>137</v>
      </c>
      <c r="L4484" t="s">
        <v>12731</v>
      </c>
      <c r="M4484" t="s">
        <v>12732</v>
      </c>
      <c r="N4484">
        <v>4.58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</row>
    <row r="4485" spans="1:31" x14ac:dyDescent="0.25">
      <c r="A4485">
        <v>1904792</v>
      </c>
      <c r="B4485">
        <v>1</v>
      </c>
      <c r="C4485" t="s">
        <v>80</v>
      </c>
      <c r="D4485" t="s">
        <v>94</v>
      </c>
      <c r="E4485" t="s">
        <v>190</v>
      </c>
      <c r="F4485" t="s">
        <v>12733</v>
      </c>
      <c r="G4485" t="s">
        <v>156</v>
      </c>
      <c r="H4485" t="s">
        <v>157</v>
      </c>
      <c r="I4485" t="s">
        <v>135</v>
      </c>
      <c r="J4485" t="s">
        <v>136</v>
      </c>
      <c r="K4485" t="s">
        <v>137</v>
      </c>
      <c r="L4485" t="s">
        <v>12734</v>
      </c>
      <c r="M4485" t="s">
        <v>12735</v>
      </c>
      <c r="N4485">
        <v>0.48333333299999998</v>
      </c>
      <c r="O4485">
        <v>0</v>
      </c>
      <c r="P4485">
        <v>888</v>
      </c>
      <c r="Q4485">
        <v>1</v>
      </c>
      <c r="R4485">
        <v>1</v>
      </c>
      <c r="S4485">
        <v>1</v>
      </c>
      <c r="T4485">
        <v>122</v>
      </c>
      <c r="U4485">
        <v>0</v>
      </c>
      <c r="V4485">
        <v>0</v>
      </c>
      <c r="W4485">
        <v>0</v>
      </c>
      <c r="X4485">
        <v>92.783699307057759</v>
      </c>
      <c r="Y4485">
        <v>3.1991767741634667</v>
      </c>
      <c r="Z4485">
        <v>0.23009225087694996</v>
      </c>
      <c r="AA4485">
        <v>2.8511587372654335</v>
      </c>
      <c r="AB4485">
        <v>49.028338542536517</v>
      </c>
      <c r="AC4485">
        <v>0</v>
      </c>
      <c r="AD4485">
        <v>0</v>
      </c>
      <c r="AE4485">
        <v>148.09246561190014</v>
      </c>
    </row>
    <row r="4486" spans="1:31" x14ac:dyDescent="0.25">
      <c r="A4486">
        <v>1904793</v>
      </c>
      <c r="B4486">
        <v>1</v>
      </c>
      <c r="C4486" t="s">
        <v>81</v>
      </c>
      <c r="D4486" t="s">
        <v>115</v>
      </c>
      <c r="E4486" t="s">
        <v>190</v>
      </c>
      <c r="F4486" t="s">
        <v>12736</v>
      </c>
      <c r="G4486" t="s">
        <v>241</v>
      </c>
      <c r="H4486" t="s">
        <v>157</v>
      </c>
      <c r="I4486" t="s">
        <v>135</v>
      </c>
      <c r="J4486" t="s">
        <v>136</v>
      </c>
      <c r="K4486" t="s">
        <v>137</v>
      </c>
      <c r="L4486" t="s">
        <v>12737</v>
      </c>
      <c r="M4486" t="s">
        <v>12738</v>
      </c>
      <c r="N4486">
        <v>2.349722222</v>
      </c>
      <c r="O4486">
        <v>0</v>
      </c>
      <c r="P4486">
        <v>30</v>
      </c>
      <c r="Q4486">
        <v>0</v>
      </c>
      <c r="R4486">
        <v>2</v>
      </c>
      <c r="S4486">
        <v>0</v>
      </c>
      <c r="T4486">
        <v>1</v>
      </c>
      <c r="U4486">
        <v>0</v>
      </c>
      <c r="V4486">
        <v>0</v>
      </c>
      <c r="W4486">
        <v>0</v>
      </c>
      <c r="X4486">
        <v>20.094817674347293</v>
      </c>
      <c r="Y4486">
        <v>0</v>
      </c>
      <c r="Z4486">
        <v>6.6250814734313179</v>
      </c>
      <c r="AA4486">
        <v>0</v>
      </c>
      <c r="AB4486">
        <v>0.11434187033031001</v>
      </c>
      <c r="AC4486">
        <v>0</v>
      </c>
      <c r="AD4486">
        <v>0</v>
      </c>
      <c r="AE4486">
        <v>26.834241018108923</v>
      </c>
    </row>
    <row r="4487" spans="1:31" x14ac:dyDescent="0.25">
      <c r="A4487">
        <v>1904795</v>
      </c>
      <c r="B4487">
        <v>1</v>
      </c>
      <c r="C4487" t="s">
        <v>80</v>
      </c>
      <c r="D4487" t="s">
        <v>93</v>
      </c>
      <c r="E4487" t="s">
        <v>190</v>
      </c>
      <c r="F4487" t="s">
        <v>12739</v>
      </c>
      <c r="G4487" t="s">
        <v>241</v>
      </c>
      <c r="H4487" t="s">
        <v>157</v>
      </c>
      <c r="I4487" t="s">
        <v>135</v>
      </c>
      <c r="J4487" t="s">
        <v>136</v>
      </c>
      <c r="K4487" t="s">
        <v>137</v>
      </c>
      <c r="L4487" t="s">
        <v>12740</v>
      </c>
      <c r="M4487" t="s">
        <v>12741</v>
      </c>
      <c r="N4487">
        <v>2.125</v>
      </c>
      <c r="O4487">
        <v>0</v>
      </c>
      <c r="P4487">
        <v>35</v>
      </c>
      <c r="Q4487">
        <v>0</v>
      </c>
      <c r="R4487">
        <v>19</v>
      </c>
      <c r="S4487">
        <v>0</v>
      </c>
      <c r="T4487">
        <v>7</v>
      </c>
      <c r="U4487">
        <v>0</v>
      </c>
      <c r="V4487">
        <v>0</v>
      </c>
      <c r="W4487">
        <v>0</v>
      </c>
      <c r="X4487">
        <v>25.819688125288202</v>
      </c>
      <c r="Y4487">
        <v>0</v>
      </c>
      <c r="Z4487">
        <v>496.03375529295766</v>
      </c>
      <c r="AA4487">
        <v>0</v>
      </c>
      <c r="AB4487">
        <v>10.048177310563151</v>
      </c>
      <c r="AC4487">
        <v>0</v>
      </c>
      <c r="AD4487">
        <v>0</v>
      </c>
      <c r="AE4487">
        <v>531.90162072880901</v>
      </c>
    </row>
    <row r="4488" spans="1:31" x14ac:dyDescent="0.25">
      <c r="A4488">
        <v>1904803</v>
      </c>
      <c r="B4488">
        <v>1</v>
      </c>
      <c r="C4488" t="s">
        <v>80</v>
      </c>
      <c r="D4488" t="s">
        <v>105</v>
      </c>
      <c r="E4488" t="s">
        <v>149</v>
      </c>
      <c r="F4488" t="s">
        <v>12742</v>
      </c>
      <c r="G4488" t="s">
        <v>1169</v>
      </c>
      <c r="H4488" t="s">
        <v>134</v>
      </c>
      <c r="I4488" t="s">
        <v>135</v>
      </c>
      <c r="J4488" t="s">
        <v>136</v>
      </c>
      <c r="K4488" t="s">
        <v>137</v>
      </c>
      <c r="L4488" t="s">
        <v>12743</v>
      </c>
      <c r="M4488" t="s">
        <v>12744</v>
      </c>
      <c r="N4488">
        <v>2.0819444439999999</v>
      </c>
      <c r="O4488">
        <v>0</v>
      </c>
      <c r="P4488">
        <v>88</v>
      </c>
      <c r="Q4488">
        <v>0</v>
      </c>
      <c r="R4488">
        <v>10</v>
      </c>
      <c r="S4488">
        <v>0</v>
      </c>
      <c r="T4488">
        <v>13</v>
      </c>
      <c r="U4488">
        <v>0</v>
      </c>
      <c r="V4488">
        <v>0</v>
      </c>
      <c r="W4488">
        <v>0</v>
      </c>
      <c r="X4488">
        <v>70.663609065914429</v>
      </c>
      <c r="Y4488">
        <v>0</v>
      </c>
      <c r="Z4488">
        <v>3.8209390833865138</v>
      </c>
      <c r="AA4488">
        <v>0</v>
      </c>
      <c r="AB4488">
        <v>10.925749658238342</v>
      </c>
      <c r="AC4488">
        <v>0</v>
      </c>
      <c r="AD4488">
        <v>0</v>
      </c>
      <c r="AE4488">
        <v>85.410297807539294</v>
      </c>
    </row>
    <row r="4489" spans="1:31" x14ac:dyDescent="0.25">
      <c r="A4489">
        <v>1904804</v>
      </c>
      <c r="B4489">
        <v>1</v>
      </c>
      <c r="C4489" t="s">
        <v>81</v>
      </c>
      <c r="D4489" t="s">
        <v>119</v>
      </c>
      <c r="E4489" t="s">
        <v>131</v>
      </c>
      <c r="F4489" t="s">
        <v>12745</v>
      </c>
      <c r="G4489" t="s">
        <v>372</v>
      </c>
      <c r="H4489" t="s">
        <v>134</v>
      </c>
      <c r="I4489" t="s">
        <v>135</v>
      </c>
      <c r="J4489" t="s">
        <v>136</v>
      </c>
      <c r="K4489" t="s">
        <v>137</v>
      </c>
      <c r="L4489" t="s">
        <v>12746</v>
      </c>
      <c r="M4489" t="s">
        <v>12747</v>
      </c>
      <c r="N4489">
        <v>2.2069444439999999</v>
      </c>
      <c r="O4489">
        <v>0</v>
      </c>
      <c r="P4489">
        <v>27</v>
      </c>
      <c r="Q4489">
        <v>0</v>
      </c>
      <c r="R4489">
        <v>2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11.825788834133348</v>
      </c>
      <c r="Y4489">
        <v>0</v>
      </c>
      <c r="Z4489">
        <v>2.4416338737857641</v>
      </c>
      <c r="AA4489">
        <v>0</v>
      </c>
      <c r="AB4489">
        <v>0</v>
      </c>
      <c r="AC4489">
        <v>0</v>
      </c>
      <c r="AD4489">
        <v>0</v>
      </c>
      <c r="AE4489">
        <v>14.267422707919113</v>
      </c>
    </row>
    <row r="4490" spans="1:31" x14ac:dyDescent="0.25">
      <c r="A4490">
        <v>1904805</v>
      </c>
      <c r="B4490">
        <v>1</v>
      </c>
      <c r="C4490" t="s">
        <v>80</v>
      </c>
      <c r="D4490" t="s">
        <v>85</v>
      </c>
      <c r="E4490" t="s">
        <v>140</v>
      </c>
      <c r="F4490" t="s">
        <v>12748</v>
      </c>
      <c r="G4490" t="s">
        <v>342</v>
      </c>
      <c r="H4490" t="s">
        <v>134</v>
      </c>
      <c r="I4490" t="s">
        <v>135</v>
      </c>
      <c r="J4490" t="s">
        <v>136</v>
      </c>
      <c r="K4490" t="s">
        <v>137</v>
      </c>
      <c r="L4490" t="s">
        <v>12749</v>
      </c>
      <c r="M4490" t="s">
        <v>12750</v>
      </c>
      <c r="N4490">
        <v>1.118055555</v>
      </c>
      <c r="O4490">
        <v>0</v>
      </c>
      <c r="P4490">
        <v>11</v>
      </c>
      <c r="Q4490">
        <v>0</v>
      </c>
      <c r="R4490">
        <v>0</v>
      </c>
      <c r="S4490">
        <v>0</v>
      </c>
      <c r="T4490">
        <v>4</v>
      </c>
      <c r="U4490">
        <v>0</v>
      </c>
      <c r="V4490">
        <v>0</v>
      </c>
      <c r="W4490">
        <v>0</v>
      </c>
      <c r="X4490">
        <v>3.4568964293448663</v>
      </c>
      <c r="Y4490">
        <v>0</v>
      </c>
      <c r="Z4490">
        <v>0</v>
      </c>
      <c r="AA4490">
        <v>0</v>
      </c>
      <c r="AB4490">
        <v>10.259896030971372</v>
      </c>
      <c r="AC4490">
        <v>0</v>
      </c>
      <c r="AD4490">
        <v>0</v>
      </c>
      <c r="AE4490">
        <v>13.716792460316238</v>
      </c>
    </row>
    <row r="4491" spans="1:31" x14ac:dyDescent="0.25">
      <c r="A4491">
        <v>1904808</v>
      </c>
      <c r="B4491">
        <v>1</v>
      </c>
      <c r="C4491" t="s">
        <v>81</v>
      </c>
      <c r="D4491" t="s">
        <v>117</v>
      </c>
      <c r="E4491" t="s">
        <v>149</v>
      </c>
      <c r="F4491" t="s">
        <v>12751</v>
      </c>
      <c r="G4491" t="s">
        <v>151</v>
      </c>
      <c r="H4491" t="s">
        <v>134</v>
      </c>
      <c r="I4491" t="s">
        <v>135</v>
      </c>
      <c r="J4491" t="s">
        <v>136</v>
      </c>
      <c r="K4491" t="s">
        <v>137</v>
      </c>
      <c r="L4491" t="s">
        <v>12752</v>
      </c>
      <c r="M4491" t="s">
        <v>12753</v>
      </c>
      <c r="N4491">
        <v>0.400277777</v>
      </c>
      <c r="O4491">
        <v>0</v>
      </c>
      <c r="P4491">
        <v>242</v>
      </c>
      <c r="Q4491">
        <v>0</v>
      </c>
      <c r="R4491">
        <v>0</v>
      </c>
      <c r="S4491">
        <v>0</v>
      </c>
      <c r="T4491">
        <v>51</v>
      </c>
      <c r="U4491">
        <v>0</v>
      </c>
      <c r="V4491">
        <v>0</v>
      </c>
      <c r="W4491">
        <v>0</v>
      </c>
      <c r="X4491">
        <v>20.285273614442563</v>
      </c>
      <c r="Y4491">
        <v>0</v>
      </c>
      <c r="Z4491">
        <v>0</v>
      </c>
      <c r="AA4491">
        <v>0</v>
      </c>
      <c r="AB4491">
        <v>5.6163536507909466</v>
      </c>
      <c r="AC4491">
        <v>0</v>
      </c>
      <c r="AD4491">
        <v>0</v>
      </c>
      <c r="AE4491">
        <v>25.901627265233508</v>
      </c>
    </row>
    <row r="4492" spans="1:31" x14ac:dyDescent="0.25">
      <c r="A4492">
        <v>1904809</v>
      </c>
      <c r="B4492">
        <v>1</v>
      </c>
      <c r="C4492" t="s">
        <v>80</v>
      </c>
      <c r="D4492" t="s">
        <v>87</v>
      </c>
      <c r="E4492" t="s">
        <v>190</v>
      </c>
      <c r="F4492" t="s">
        <v>12754</v>
      </c>
      <c r="G4492" t="s">
        <v>156</v>
      </c>
      <c r="H4492" t="s">
        <v>157</v>
      </c>
      <c r="I4492" t="s">
        <v>135</v>
      </c>
      <c r="J4492" t="s">
        <v>136</v>
      </c>
      <c r="K4492" t="s">
        <v>137</v>
      </c>
      <c r="L4492" t="s">
        <v>12755</v>
      </c>
      <c r="M4492" t="s">
        <v>12756</v>
      </c>
      <c r="N4492">
        <v>0.64055555500000005</v>
      </c>
      <c r="O4492">
        <v>0</v>
      </c>
      <c r="P4492">
        <v>0</v>
      </c>
      <c r="Q4492">
        <v>0</v>
      </c>
      <c r="R4492">
        <v>0</v>
      </c>
      <c r="S4492">
        <v>1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21.803775015570519</v>
      </c>
      <c r="AB4492">
        <v>0</v>
      </c>
      <c r="AC4492">
        <v>0</v>
      </c>
      <c r="AD4492">
        <v>0</v>
      </c>
      <c r="AE4492">
        <v>21.803775015570519</v>
      </c>
    </row>
    <row r="4493" spans="1:31" x14ac:dyDescent="0.25">
      <c r="A4493">
        <v>1904811</v>
      </c>
      <c r="B4493">
        <v>1</v>
      </c>
      <c r="C4493" t="s">
        <v>80</v>
      </c>
      <c r="D4493" t="s">
        <v>90</v>
      </c>
      <c r="E4493" t="s">
        <v>131</v>
      </c>
      <c r="F4493" t="s">
        <v>12757</v>
      </c>
      <c r="G4493" t="s">
        <v>283</v>
      </c>
      <c r="H4493" t="s">
        <v>134</v>
      </c>
      <c r="I4493" t="s">
        <v>135</v>
      </c>
      <c r="J4493" t="s">
        <v>136</v>
      </c>
      <c r="K4493" t="s">
        <v>137</v>
      </c>
      <c r="L4493" t="s">
        <v>12758</v>
      </c>
      <c r="M4493" t="s">
        <v>12759</v>
      </c>
      <c r="N4493">
        <v>1.5394444439999999</v>
      </c>
      <c r="O4493">
        <v>0</v>
      </c>
      <c r="P4493">
        <v>186</v>
      </c>
      <c r="Q4493">
        <v>0</v>
      </c>
      <c r="R4493">
        <v>0</v>
      </c>
      <c r="S4493">
        <v>0</v>
      </c>
      <c r="T4493">
        <v>4</v>
      </c>
      <c r="U4493">
        <v>0</v>
      </c>
      <c r="V4493">
        <v>0</v>
      </c>
      <c r="W4493">
        <v>0</v>
      </c>
      <c r="X4493">
        <v>102.29510754295721</v>
      </c>
      <c r="Y4493">
        <v>0</v>
      </c>
      <c r="Z4493">
        <v>0</v>
      </c>
      <c r="AA4493">
        <v>0</v>
      </c>
      <c r="AB4493">
        <v>3.7787558597138156</v>
      </c>
      <c r="AC4493">
        <v>0</v>
      </c>
      <c r="AD4493">
        <v>0</v>
      </c>
      <c r="AE4493">
        <v>106.07386340267102</v>
      </c>
    </row>
    <row r="4494" spans="1:31" x14ac:dyDescent="0.25">
      <c r="A4494">
        <v>1904815</v>
      </c>
      <c r="B4494">
        <v>1</v>
      </c>
      <c r="C4494" t="s">
        <v>80</v>
      </c>
      <c r="D4494" t="s">
        <v>106</v>
      </c>
      <c r="E4494" t="s">
        <v>140</v>
      </c>
      <c r="F4494" t="s">
        <v>12760</v>
      </c>
      <c r="G4494" t="s">
        <v>217</v>
      </c>
      <c r="H4494" t="s">
        <v>134</v>
      </c>
      <c r="I4494" t="s">
        <v>135</v>
      </c>
      <c r="J4494" t="s">
        <v>136</v>
      </c>
      <c r="K4494" t="s">
        <v>137</v>
      </c>
      <c r="L4494" t="s">
        <v>12761</v>
      </c>
      <c r="M4494" t="s">
        <v>12762</v>
      </c>
      <c r="N4494">
        <v>2.2855555550000002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1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2.2983195430897703</v>
      </c>
      <c r="AC4494">
        <v>0</v>
      </c>
      <c r="AD4494">
        <v>0</v>
      </c>
      <c r="AE4494">
        <v>2.2983195430897703</v>
      </c>
    </row>
    <row r="4495" spans="1:31" x14ac:dyDescent="0.25">
      <c r="A4495">
        <v>1904817</v>
      </c>
      <c r="B4495">
        <v>1</v>
      </c>
      <c r="C4495" t="s">
        <v>80</v>
      </c>
      <c r="D4495" t="s">
        <v>99</v>
      </c>
      <c r="E4495" t="s">
        <v>140</v>
      </c>
      <c r="F4495" t="s">
        <v>12763</v>
      </c>
      <c r="G4495" t="s">
        <v>217</v>
      </c>
      <c r="H4495" t="s">
        <v>134</v>
      </c>
      <c r="I4495" t="s">
        <v>135</v>
      </c>
      <c r="J4495" t="s">
        <v>136</v>
      </c>
      <c r="K4495" t="s">
        <v>137</v>
      </c>
      <c r="L4495" t="s">
        <v>12764</v>
      </c>
      <c r="M4495" t="s">
        <v>12765</v>
      </c>
      <c r="N4495">
        <v>2.7022222220000001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0.68671671492764008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0.68671671492764008</v>
      </c>
    </row>
    <row r="4496" spans="1:31" x14ac:dyDescent="0.25">
      <c r="A4496">
        <v>1904818</v>
      </c>
      <c r="B4496">
        <v>1</v>
      </c>
      <c r="C4496" t="s">
        <v>80</v>
      </c>
      <c r="D4496" t="s">
        <v>91</v>
      </c>
      <c r="E4496" t="s">
        <v>220</v>
      </c>
      <c r="F4496" t="s">
        <v>12766</v>
      </c>
      <c r="G4496" t="s">
        <v>156</v>
      </c>
      <c r="H4496" t="s">
        <v>157</v>
      </c>
      <c r="I4496" t="s">
        <v>135</v>
      </c>
      <c r="J4496" t="s">
        <v>136</v>
      </c>
      <c r="K4496" t="s">
        <v>137</v>
      </c>
      <c r="L4496" t="s">
        <v>12767</v>
      </c>
      <c r="M4496" t="s">
        <v>12768</v>
      </c>
      <c r="N4496">
        <v>0.69083333300000005</v>
      </c>
      <c r="O4496">
        <v>6</v>
      </c>
      <c r="P4496">
        <v>9</v>
      </c>
      <c r="Q4496">
        <v>37</v>
      </c>
      <c r="R4496">
        <v>16</v>
      </c>
      <c r="S4496">
        <v>32</v>
      </c>
      <c r="T4496">
        <v>54</v>
      </c>
      <c r="U4496">
        <v>1</v>
      </c>
      <c r="V4496">
        <v>0</v>
      </c>
      <c r="W4496">
        <v>17.091114359446617</v>
      </c>
      <c r="X4496">
        <v>1.5855077262170474</v>
      </c>
      <c r="Y4496">
        <v>62.301058686977733</v>
      </c>
      <c r="Z4496">
        <v>11.541112856467354</v>
      </c>
      <c r="AA4496">
        <v>106.87102671043843</v>
      </c>
      <c r="AB4496">
        <v>40.615407874447278</v>
      </c>
      <c r="AC4496">
        <v>3.7787895988160698</v>
      </c>
      <c r="AD4496">
        <v>0</v>
      </c>
      <c r="AE4496">
        <v>243.78401781281053</v>
      </c>
    </row>
    <row r="4497" spans="1:31" x14ac:dyDescent="0.25">
      <c r="A4497">
        <v>1904820</v>
      </c>
      <c r="B4497">
        <v>1</v>
      </c>
      <c r="C4497" t="s">
        <v>81</v>
      </c>
      <c r="D4497" t="s">
        <v>126</v>
      </c>
      <c r="E4497" t="s">
        <v>131</v>
      </c>
      <c r="F4497" t="s">
        <v>12769</v>
      </c>
      <c r="G4497" t="s">
        <v>133</v>
      </c>
      <c r="H4497" t="s">
        <v>134</v>
      </c>
      <c r="I4497" t="s">
        <v>135</v>
      </c>
      <c r="J4497" t="s">
        <v>136</v>
      </c>
      <c r="K4497" t="s">
        <v>137</v>
      </c>
      <c r="L4497" t="s">
        <v>12770</v>
      </c>
      <c r="M4497" t="s">
        <v>12771</v>
      </c>
      <c r="N4497">
        <v>0.60222222199999997</v>
      </c>
      <c r="O4497">
        <v>0</v>
      </c>
      <c r="P4497">
        <v>0</v>
      </c>
      <c r="Q4497">
        <v>0</v>
      </c>
      <c r="R4497">
        <v>5</v>
      </c>
      <c r="S4497">
        <v>0</v>
      </c>
      <c r="T4497">
        <v>1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0.24049939133855558</v>
      </c>
      <c r="AA4497">
        <v>0</v>
      </c>
      <c r="AB4497">
        <v>0.12182819394737113</v>
      </c>
      <c r="AC4497">
        <v>0</v>
      </c>
      <c r="AD4497">
        <v>0</v>
      </c>
      <c r="AE4497">
        <v>0.36232758528592668</v>
      </c>
    </row>
    <row r="4498" spans="1:31" x14ac:dyDescent="0.25">
      <c r="A4498">
        <v>1904821</v>
      </c>
      <c r="B4498">
        <v>1</v>
      </c>
      <c r="C4498" t="s">
        <v>81</v>
      </c>
      <c r="D4498" t="s">
        <v>128</v>
      </c>
      <c r="E4498" t="s">
        <v>154</v>
      </c>
      <c r="F4498" t="s">
        <v>8802</v>
      </c>
      <c r="G4498" t="s">
        <v>156</v>
      </c>
      <c r="H4498" t="s">
        <v>157</v>
      </c>
      <c r="I4498" t="s">
        <v>135</v>
      </c>
      <c r="J4498" t="s">
        <v>136</v>
      </c>
      <c r="K4498" t="s">
        <v>137</v>
      </c>
      <c r="L4498" t="s">
        <v>12772</v>
      </c>
      <c r="M4498" t="s">
        <v>12773</v>
      </c>
      <c r="N4498">
        <v>0.66583333300000003</v>
      </c>
      <c r="O4498">
        <v>0</v>
      </c>
      <c r="P4498">
        <v>0</v>
      </c>
      <c r="Q4498">
        <v>0</v>
      </c>
      <c r="R4498">
        <v>0</v>
      </c>
      <c r="S4498">
        <v>6</v>
      </c>
      <c r="T4498">
        <v>0</v>
      </c>
      <c r="U4498">
        <v>8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25.85930824505488</v>
      </c>
      <c r="AB4498">
        <v>0</v>
      </c>
      <c r="AC4498">
        <v>183.3595823378912</v>
      </c>
      <c r="AD4498">
        <v>0</v>
      </c>
      <c r="AE4498">
        <v>209.21889058294607</v>
      </c>
    </row>
    <row r="4499" spans="1:31" x14ac:dyDescent="0.25">
      <c r="A4499">
        <v>1904825</v>
      </c>
      <c r="B4499">
        <v>1</v>
      </c>
      <c r="C4499" t="s">
        <v>81</v>
      </c>
      <c r="D4499" t="s">
        <v>127</v>
      </c>
      <c r="E4499" t="s">
        <v>140</v>
      </c>
      <c r="F4499" t="s">
        <v>12774</v>
      </c>
      <c r="G4499" t="s">
        <v>342</v>
      </c>
      <c r="H4499" t="s">
        <v>134</v>
      </c>
      <c r="I4499" t="s">
        <v>135</v>
      </c>
      <c r="J4499" t="s">
        <v>136</v>
      </c>
      <c r="K4499" t="s">
        <v>137</v>
      </c>
      <c r="L4499" t="s">
        <v>12775</v>
      </c>
      <c r="M4499" t="s">
        <v>12776</v>
      </c>
      <c r="N4499">
        <v>2.5555555550000002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14.00677668633239</v>
      </c>
      <c r="AC4499">
        <v>0</v>
      </c>
      <c r="AD4499">
        <v>0</v>
      </c>
      <c r="AE4499">
        <v>14.00677668633239</v>
      </c>
    </row>
    <row r="4500" spans="1:31" x14ac:dyDescent="0.25">
      <c r="A4500">
        <v>1904826</v>
      </c>
      <c r="B4500">
        <v>1</v>
      </c>
      <c r="C4500" t="s">
        <v>80</v>
      </c>
      <c r="D4500" t="s">
        <v>87</v>
      </c>
      <c r="E4500" t="s">
        <v>140</v>
      </c>
      <c r="F4500" t="s">
        <v>12777</v>
      </c>
      <c r="G4500" t="s">
        <v>133</v>
      </c>
      <c r="H4500" t="s">
        <v>134</v>
      </c>
      <c r="I4500" t="s">
        <v>135</v>
      </c>
      <c r="J4500" t="s">
        <v>136</v>
      </c>
      <c r="K4500" t="s">
        <v>137</v>
      </c>
      <c r="L4500" t="s">
        <v>12778</v>
      </c>
      <c r="M4500" t="s">
        <v>12779</v>
      </c>
      <c r="N4500">
        <v>2.2016666659999999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21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213.68541138908657</v>
      </c>
      <c r="AC4500">
        <v>0</v>
      </c>
      <c r="AD4500">
        <v>0</v>
      </c>
      <c r="AE4500">
        <v>213.68541138908657</v>
      </c>
    </row>
    <row r="4501" spans="1:31" x14ac:dyDescent="0.25">
      <c r="A4501">
        <v>1904827</v>
      </c>
      <c r="B4501">
        <v>1</v>
      </c>
      <c r="C4501" t="s">
        <v>80</v>
      </c>
      <c r="D4501" t="s">
        <v>98</v>
      </c>
      <c r="E4501" t="s">
        <v>149</v>
      </c>
      <c r="F4501" t="s">
        <v>12780</v>
      </c>
      <c r="G4501" t="s">
        <v>151</v>
      </c>
      <c r="H4501" t="s">
        <v>134</v>
      </c>
      <c r="I4501" t="s">
        <v>135</v>
      </c>
      <c r="J4501" t="s">
        <v>136</v>
      </c>
      <c r="K4501" t="s">
        <v>137</v>
      </c>
      <c r="L4501" t="s">
        <v>12781</v>
      </c>
      <c r="M4501" t="s">
        <v>12782</v>
      </c>
      <c r="N4501">
        <v>0.94222222200000005</v>
      </c>
      <c r="O4501">
        <v>0</v>
      </c>
      <c r="P4501">
        <v>71</v>
      </c>
      <c r="Q4501">
        <v>0</v>
      </c>
      <c r="R4501">
        <v>2</v>
      </c>
      <c r="S4501">
        <v>0</v>
      </c>
      <c r="T4501">
        <v>16</v>
      </c>
      <c r="U4501">
        <v>0</v>
      </c>
      <c r="V4501">
        <v>0</v>
      </c>
      <c r="W4501">
        <v>0</v>
      </c>
      <c r="X4501">
        <v>13.669559006294259</v>
      </c>
      <c r="Y4501">
        <v>0</v>
      </c>
      <c r="Z4501">
        <v>1.9217204501647112</v>
      </c>
      <c r="AA4501">
        <v>0</v>
      </c>
      <c r="AB4501">
        <v>18.232154856514644</v>
      </c>
      <c r="AC4501">
        <v>0</v>
      </c>
      <c r="AD4501">
        <v>0</v>
      </c>
      <c r="AE4501">
        <v>33.823434312973617</v>
      </c>
    </row>
    <row r="4502" spans="1:31" x14ac:dyDescent="0.25">
      <c r="A4502">
        <v>1904829</v>
      </c>
      <c r="B4502">
        <v>1</v>
      </c>
      <c r="C4502" t="s">
        <v>80</v>
      </c>
      <c r="D4502" t="s">
        <v>93</v>
      </c>
      <c r="E4502" t="s">
        <v>140</v>
      </c>
      <c r="F4502" t="s">
        <v>12783</v>
      </c>
      <c r="G4502" t="s">
        <v>146</v>
      </c>
      <c r="H4502" t="s">
        <v>134</v>
      </c>
      <c r="I4502" t="s">
        <v>135</v>
      </c>
      <c r="J4502" t="s">
        <v>136</v>
      </c>
      <c r="K4502" t="s">
        <v>137</v>
      </c>
      <c r="L4502" t="s">
        <v>12784</v>
      </c>
      <c r="M4502" t="s">
        <v>12785</v>
      </c>
      <c r="N4502">
        <v>0.377222222</v>
      </c>
      <c r="O4502">
        <v>0</v>
      </c>
      <c r="P4502">
        <v>9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1.0224454181921117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1.0224454181921117</v>
      </c>
    </row>
    <row r="4503" spans="1:31" x14ac:dyDescent="0.25">
      <c r="A4503">
        <v>1904831</v>
      </c>
      <c r="B4503">
        <v>1</v>
      </c>
      <c r="C4503" t="s">
        <v>81</v>
      </c>
      <c r="D4503" t="s">
        <v>128</v>
      </c>
      <c r="E4503" t="s">
        <v>154</v>
      </c>
      <c r="F4503" t="s">
        <v>181</v>
      </c>
      <c r="G4503" t="s">
        <v>156</v>
      </c>
      <c r="H4503" t="s">
        <v>157</v>
      </c>
      <c r="I4503" t="s">
        <v>222</v>
      </c>
      <c r="J4503" t="s">
        <v>136</v>
      </c>
      <c r="K4503" t="s">
        <v>137</v>
      </c>
      <c r="L4503" t="s">
        <v>12786</v>
      </c>
      <c r="M4503" t="s">
        <v>12787</v>
      </c>
      <c r="N4503">
        <v>1.0833333000000001E-2</v>
      </c>
      <c r="O4503">
        <v>0</v>
      </c>
      <c r="P4503">
        <v>18</v>
      </c>
      <c r="Q4503">
        <v>1</v>
      </c>
      <c r="R4503">
        <v>0</v>
      </c>
      <c r="S4503">
        <v>23</v>
      </c>
      <c r="T4503">
        <v>35</v>
      </c>
      <c r="U4503">
        <v>29</v>
      </c>
      <c r="V4503">
        <v>43</v>
      </c>
      <c r="W4503">
        <v>0</v>
      </c>
      <c r="X4503">
        <v>0.1310071723496575</v>
      </c>
      <c r="Y4503">
        <v>1.2742710172660003E-2</v>
      </c>
      <c r="Z4503">
        <v>0</v>
      </c>
      <c r="AA4503">
        <v>5.4242905445315293</v>
      </c>
      <c r="AB4503">
        <v>2.3782515793737344</v>
      </c>
      <c r="AC4503">
        <v>15.827063455816393</v>
      </c>
      <c r="AD4503">
        <v>5.044092163940916</v>
      </c>
      <c r="AE4503">
        <v>28.81744762618489</v>
      </c>
    </row>
    <row r="4504" spans="1:31" x14ac:dyDescent="0.25">
      <c r="A4504">
        <v>1904833</v>
      </c>
      <c r="B4504">
        <v>1</v>
      </c>
      <c r="C4504" t="s">
        <v>80</v>
      </c>
      <c r="D4504" t="s">
        <v>103</v>
      </c>
      <c r="E4504" t="s">
        <v>220</v>
      </c>
      <c r="F4504" t="s">
        <v>1697</v>
      </c>
      <c r="G4504" t="s">
        <v>241</v>
      </c>
      <c r="H4504" t="s">
        <v>157</v>
      </c>
      <c r="I4504" t="s">
        <v>135</v>
      </c>
      <c r="J4504" t="s">
        <v>136</v>
      </c>
      <c r="K4504" t="s">
        <v>137</v>
      </c>
      <c r="L4504" t="s">
        <v>12788</v>
      </c>
      <c r="M4504" t="s">
        <v>12789</v>
      </c>
      <c r="N4504">
        <v>0.80527777700000003</v>
      </c>
      <c r="O4504">
        <v>0</v>
      </c>
      <c r="P4504">
        <v>507</v>
      </c>
      <c r="Q4504">
        <v>19</v>
      </c>
      <c r="R4504">
        <v>2</v>
      </c>
      <c r="S4504">
        <v>1</v>
      </c>
      <c r="T4504">
        <v>49</v>
      </c>
      <c r="U4504">
        <v>1</v>
      </c>
      <c r="V4504">
        <v>5</v>
      </c>
      <c r="W4504">
        <v>0</v>
      </c>
      <c r="X4504">
        <v>145.91500405714643</v>
      </c>
      <c r="Y4504">
        <v>157.73717465473646</v>
      </c>
      <c r="Z4504">
        <v>0.6964987993885835</v>
      </c>
      <c r="AA4504">
        <v>72.29907238052931</v>
      </c>
      <c r="AB4504">
        <v>12.138457136273669</v>
      </c>
      <c r="AC4504">
        <v>39.175854975409884</v>
      </c>
      <c r="AD4504">
        <v>30.390388338586792</v>
      </c>
      <c r="AE4504">
        <v>458.35245034207111</v>
      </c>
    </row>
    <row r="4505" spans="1:31" x14ac:dyDescent="0.25">
      <c r="A4505">
        <v>1904834</v>
      </c>
      <c r="B4505">
        <v>1</v>
      </c>
      <c r="C4505" t="s">
        <v>80</v>
      </c>
      <c r="D4505" t="s">
        <v>93</v>
      </c>
      <c r="E4505" t="s">
        <v>140</v>
      </c>
      <c r="F4505" t="s">
        <v>12790</v>
      </c>
      <c r="G4505" t="s">
        <v>342</v>
      </c>
      <c r="H4505" t="s">
        <v>134</v>
      </c>
      <c r="I4505" t="s">
        <v>135</v>
      </c>
      <c r="J4505" t="s">
        <v>136</v>
      </c>
      <c r="K4505" t="s">
        <v>137</v>
      </c>
      <c r="L4505" t="s">
        <v>12791</v>
      </c>
      <c r="M4505" t="s">
        <v>12792</v>
      </c>
      <c r="N4505">
        <v>1.686111111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0.86521632379168012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0.86521632379168012</v>
      </c>
    </row>
    <row r="4506" spans="1:31" x14ac:dyDescent="0.25">
      <c r="A4506">
        <v>1904839</v>
      </c>
      <c r="B4506">
        <v>1</v>
      </c>
      <c r="C4506" t="s">
        <v>80</v>
      </c>
      <c r="D4506" t="s">
        <v>98</v>
      </c>
      <c r="E4506" t="s">
        <v>131</v>
      </c>
      <c r="F4506" t="s">
        <v>9481</v>
      </c>
      <c r="G4506" t="s">
        <v>133</v>
      </c>
      <c r="H4506" t="s">
        <v>134</v>
      </c>
      <c r="I4506" t="s">
        <v>135</v>
      </c>
      <c r="J4506" t="s">
        <v>136</v>
      </c>
      <c r="K4506" t="s">
        <v>137</v>
      </c>
      <c r="L4506" t="s">
        <v>12793</v>
      </c>
      <c r="M4506" t="s">
        <v>12794</v>
      </c>
      <c r="N4506">
        <v>0.68583333300000004</v>
      </c>
      <c r="O4506">
        <v>0</v>
      </c>
      <c r="P4506">
        <v>0</v>
      </c>
      <c r="Q4506">
        <v>0</v>
      </c>
      <c r="R4506">
        <v>5</v>
      </c>
      <c r="S4506">
        <v>0</v>
      </c>
      <c r="T4506">
        <v>1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28.828304294091755</v>
      </c>
      <c r="AA4506">
        <v>0</v>
      </c>
      <c r="AB4506">
        <v>7.775434617942965</v>
      </c>
      <c r="AC4506">
        <v>0</v>
      </c>
      <c r="AD4506">
        <v>0</v>
      </c>
      <c r="AE4506">
        <v>36.603738912034721</v>
      </c>
    </row>
    <row r="4507" spans="1:31" x14ac:dyDescent="0.25">
      <c r="A4507">
        <v>1904841</v>
      </c>
      <c r="B4507">
        <v>1</v>
      </c>
      <c r="C4507" t="s">
        <v>80</v>
      </c>
      <c r="D4507" t="s">
        <v>108</v>
      </c>
      <c r="E4507" t="s">
        <v>131</v>
      </c>
      <c r="F4507" t="s">
        <v>12795</v>
      </c>
      <c r="G4507" t="s">
        <v>133</v>
      </c>
      <c r="H4507" t="s">
        <v>134</v>
      </c>
      <c r="I4507" t="s">
        <v>135</v>
      </c>
      <c r="J4507" t="s">
        <v>136</v>
      </c>
      <c r="K4507" t="s">
        <v>137</v>
      </c>
      <c r="L4507" t="s">
        <v>12796</v>
      </c>
      <c r="M4507" t="s">
        <v>12797</v>
      </c>
      <c r="N4507">
        <v>1.0974999999999999</v>
      </c>
      <c r="O4507">
        <v>0</v>
      </c>
      <c r="P4507">
        <v>18</v>
      </c>
      <c r="Q4507">
        <v>0</v>
      </c>
      <c r="R4507">
        <v>8</v>
      </c>
      <c r="S4507">
        <v>0</v>
      </c>
      <c r="T4507">
        <v>3</v>
      </c>
      <c r="U4507">
        <v>0</v>
      </c>
      <c r="V4507">
        <v>0</v>
      </c>
      <c r="W4507">
        <v>0</v>
      </c>
      <c r="X4507">
        <v>3.9771113183673212</v>
      </c>
      <c r="Y4507">
        <v>0</v>
      </c>
      <c r="Z4507">
        <v>11.832124223205929</v>
      </c>
      <c r="AA4507">
        <v>0</v>
      </c>
      <c r="AB4507">
        <v>0.36344029099818004</v>
      </c>
      <c r="AC4507">
        <v>0</v>
      </c>
      <c r="AD4507">
        <v>0</v>
      </c>
      <c r="AE4507">
        <v>16.172675832571429</v>
      </c>
    </row>
    <row r="4508" spans="1:31" x14ac:dyDescent="0.25">
      <c r="A4508">
        <v>1904843</v>
      </c>
      <c r="B4508">
        <v>1</v>
      </c>
      <c r="C4508" t="s">
        <v>80</v>
      </c>
      <c r="D4508" t="s">
        <v>93</v>
      </c>
      <c r="E4508" t="s">
        <v>154</v>
      </c>
      <c r="F4508" t="s">
        <v>12798</v>
      </c>
      <c r="G4508" t="s">
        <v>156</v>
      </c>
      <c r="H4508" t="s">
        <v>157</v>
      </c>
      <c r="I4508" t="s">
        <v>135</v>
      </c>
      <c r="J4508" t="s">
        <v>136</v>
      </c>
      <c r="K4508" t="s">
        <v>137</v>
      </c>
      <c r="L4508" t="s">
        <v>12799</v>
      </c>
      <c r="M4508" t="s">
        <v>12800</v>
      </c>
      <c r="N4508">
        <v>1.116944444</v>
      </c>
      <c r="O4508">
        <v>0</v>
      </c>
      <c r="P4508">
        <v>231</v>
      </c>
      <c r="Q4508">
        <v>4</v>
      </c>
      <c r="R4508">
        <v>153</v>
      </c>
      <c r="S4508">
        <v>1</v>
      </c>
      <c r="T4508">
        <v>53</v>
      </c>
      <c r="U4508">
        <v>0</v>
      </c>
      <c r="V4508">
        <v>0</v>
      </c>
      <c r="W4508">
        <v>0</v>
      </c>
      <c r="X4508">
        <v>82.549544313969605</v>
      </c>
      <c r="Y4508">
        <v>10.36879248311973</v>
      </c>
      <c r="Z4508">
        <v>393.86554842371896</v>
      </c>
      <c r="AA4508">
        <v>26.734197073520843</v>
      </c>
      <c r="AB4508">
        <v>75.926838077108059</v>
      </c>
      <c r="AC4508">
        <v>0</v>
      </c>
      <c r="AD4508">
        <v>0</v>
      </c>
      <c r="AE4508">
        <v>589.44492037143721</v>
      </c>
    </row>
    <row r="4509" spans="1:31" x14ac:dyDescent="0.25">
      <c r="A4509">
        <v>1904848</v>
      </c>
      <c r="B4509">
        <v>1</v>
      </c>
      <c r="C4509" t="s">
        <v>80</v>
      </c>
      <c r="D4509" t="s">
        <v>108</v>
      </c>
      <c r="E4509" t="s">
        <v>140</v>
      </c>
      <c r="F4509" t="s">
        <v>12801</v>
      </c>
      <c r="G4509" t="s">
        <v>217</v>
      </c>
      <c r="H4509" t="s">
        <v>134</v>
      </c>
      <c r="I4509" t="s">
        <v>135</v>
      </c>
      <c r="J4509" t="s">
        <v>136</v>
      </c>
      <c r="K4509" t="s">
        <v>137</v>
      </c>
      <c r="L4509" t="s">
        <v>12802</v>
      </c>
      <c r="M4509" t="s">
        <v>12803</v>
      </c>
      <c r="N4509">
        <v>5.2177777770000002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1.45073397129115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1.45073397129115</v>
      </c>
    </row>
    <row r="4510" spans="1:31" x14ac:dyDescent="0.25">
      <c r="A4510">
        <v>1904849</v>
      </c>
      <c r="B4510">
        <v>1</v>
      </c>
      <c r="C4510" t="s">
        <v>81</v>
      </c>
      <c r="D4510" t="s">
        <v>121</v>
      </c>
      <c r="E4510" t="s">
        <v>154</v>
      </c>
      <c r="F4510" t="s">
        <v>12804</v>
      </c>
      <c r="G4510" t="s">
        <v>2056</v>
      </c>
      <c r="H4510" t="s">
        <v>157</v>
      </c>
      <c r="I4510" t="s">
        <v>135</v>
      </c>
      <c r="J4510" t="s">
        <v>136</v>
      </c>
      <c r="K4510" t="s">
        <v>137</v>
      </c>
      <c r="L4510" t="s">
        <v>12805</v>
      </c>
      <c r="M4510" t="s">
        <v>12806</v>
      </c>
      <c r="N4510">
        <v>2.1277777769999999</v>
      </c>
      <c r="O4510">
        <v>0</v>
      </c>
      <c r="P4510">
        <v>1085</v>
      </c>
      <c r="Q4510">
        <v>0</v>
      </c>
      <c r="R4510">
        <v>43</v>
      </c>
      <c r="S4510">
        <v>2</v>
      </c>
      <c r="T4510">
        <v>48</v>
      </c>
      <c r="U4510">
        <v>0</v>
      </c>
      <c r="V4510">
        <v>0</v>
      </c>
      <c r="W4510">
        <v>0</v>
      </c>
      <c r="X4510">
        <v>417.15775450253511</v>
      </c>
      <c r="Y4510">
        <v>0</v>
      </c>
      <c r="Z4510">
        <v>17.50224682914498</v>
      </c>
      <c r="AA4510">
        <v>12.67731750676937</v>
      </c>
      <c r="AB4510">
        <v>32.377204270211891</v>
      </c>
      <c r="AC4510">
        <v>0</v>
      </c>
      <c r="AD4510">
        <v>0</v>
      </c>
      <c r="AE4510">
        <v>479.71452310866135</v>
      </c>
    </row>
    <row r="4511" spans="1:31" x14ac:dyDescent="0.25">
      <c r="A4511">
        <v>1904850</v>
      </c>
      <c r="B4511">
        <v>1</v>
      </c>
      <c r="C4511" t="s">
        <v>80</v>
      </c>
      <c r="D4511" t="s">
        <v>97</v>
      </c>
      <c r="E4511" t="s">
        <v>171</v>
      </c>
      <c r="F4511" t="s">
        <v>12807</v>
      </c>
      <c r="G4511" t="s">
        <v>156</v>
      </c>
      <c r="H4511" t="s">
        <v>157</v>
      </c>
      <c r="I4511" t="s">
        <v>135</v>
      </c>
      <c r="J4511" t="s">
        <v>136</v>
      </c>
      <c r="K4511" t="s">
        <v>137</v>
      </c>
      <c r="L4511" t="s">
        <v>12808</v>
      </c>
      <c r="M4511" t="s">
        <v>12809</v>
      </c>
      <c r="N4511">
        <v>0.16861111100000001</v>
      </c>
      <c r="O4511">
        <v>0</v>
      </c>
      <c r="P4511">
        <v>0</v>
      </c>
      <c r="Q4511">
        <v>0</v>
      </c>
      <c r="R4511">
        <v>0</v>
      </c>
      <c r="S4511">
        <v>3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1.9293740400846622</v>
      </c>
      <c r="AB4511">
        <v>0</v>
      </c>
      <c r="AC4511">
        <v>0</v>
      </c>
      <c r="AD4511">
        <v>0</v>
      </c>
      <c r="AE4511">
        <v>1.9293740400846622</v>
      </c>
    </row>
    <row r="4512" spans="1:31" x14ac:dyDescent="0.25">
      <c r="A4512">
        <v>1904854</v>
      </c>
      <c r="B4512">
        <v>1</v>
      </c>
      <c r="C4512" t="s">
        <v>81</v>
      </c>
      <c r="D4512" t="s">
        <v>112</v>
      </c>
      <c r="E4512" t="s">
        <v>131</v>
      </c>
      <c r="F4512" t="s">
        <v>12810</v>
      </c>
      <c r="G4512" t="s">
        <v>133</v>
      </c>
      <c r="H4512" t="s">
        <v>134</v>
      </c>
      <c r="I4512" t="s">
        <v>135</v>
      </c>
      <c r="J4512" t="s">
        <v>136</v>
      </c>
      <c r="K4512" t="s">
        <v>137</v>
      </c>
      <c r="L4512" t="s">
        <v>12811</v>
      </c>
      <c r="M4512" t="s">
        <v>12812</v>
      </c>
      <c r="N4512">
        <v>2.8433333329999999</v>
      </c>
      <c r="O4512">
        <v>0</v>
      </c>
      <c r="P4512">
        <v>272</v>
      </c>
      <c r="Q4512">
        <v>0</v>
      </c>
      <c r="R4512">
        <v>0</v>
      </c>
      <c r="S4512">
        <v>0</v>
      </c>
      <c r="T4512">
        <v>42</v>
      </c>
      <c r="U4512">
        <v>0</v>
      </c>
      <c r="V4512">
        <v>1</v>
      </c>
      <c r="W4512">
        <v>0</v>
      </c>
      <c r="X4512">
        <v>195.53800954503228</v>
      </c>
      <c r="Y4512">
        <v>0</v>
      </c>
      <c r="Z4512">
        <v>0</v>
      </c>
      <c r="AA4512">
        <v>0</v>
      </c>
      <c r="AB4512">
        <v>36.648103729503113</v>
      </c>
      <c r="AC4512">
        <v>0</v>
      </c>
      <c r="AD4512">
        <v>0.13355464944516443</v>
      </c>
      <c r="AE4512">
        <v>232.31966792398055</v>
      </c>
    </row>
    <row r="4513" spans="1:31" x14ac:dyDescent="0.25">
      <c r="A4513">
        <v>1904856</v>
      </c>
      <c r="B4513">
        <v>1</v>
      </c>
      <c r="C4513" t="s">
        <v>81</v>
      </c>
      <c r="D4513" t="s">
        <v>113</v>
      </c>
      <c r="E4513" t="s">
        <v>131</v>
      </c>
      <c r="F4513" t="s">
        <v>12813</v>
      </c>
      <c r="G4513" t="s">
        <v>133</v>
      </c>
      <c r="H4513" t="s">
        <v>134</v>
      </c>
      <c r="I4513" t="s">
        <v>135</v>
      </c>
      <c r="J4513" t="s">
        <v>136</v>
      </c>
      <c r="K4513" t="s">
        <v>137</v>
      </c>
      <c r="L4513" t="s">
        <v>12814</v>
      </c>
      <c r="M4513" t="s">
        <v>12815</v>
      </c>
      <c r="N4513">
        <v>2.011666666</v>
      </c>
      <c r="O4513">
        <v>0</v>
      </c>
      <c r="P4513">
        <v>9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2.6302978501140135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2.6302978501140135</v>
      </c>
    </row>
    <row r="4514" spans="1:31" x14ac:dyDescent="0.25">
      <c r="A4514">
        <v>1904857</v>
      </c>
      <c r="B4514">
        <v>1</v>
      </c>
      <c r="C4514" t="s">
        <v>81</v>
      </c>
      <c r="D4514" t="s">
        <v>115</v>
      </c>
      <c r="E4514" t="s">
        <v>131</v>
      </c>
      <c r="F4514" t="s">
        <v>12816</v>
      </c>
      <c r="G4514" t="s">
        <v>133</v>
      </c>
      <c r="H4514" t="s">
        <v>134</v>
      </c>
      <c r="I4514" t="s">
        <v>135</v>
      </c>
      <c r="J4514" t="s">
        <v>136</v>
      </c>
      <c r="K4514" t="s">
        <v>137</v>
      </c>
      <c r="L4514" t="s">
        <v>12817</v>
      </c>
      <c r="M4514" t="s">
        <v>12818</v>
      </c>
      <c r="N4514">
        <v>1.1911111109999999</v>
      </c>
      <c r="O4514">
        <v>0</v>
      </c>
      <c r="P4514">
        <v>5</v>
      </c>
      <c r="Q4514">
        <v>0</v>
      </c>
      <c r="R4514">
        <v>4</v>
      </c>
      <c r="S4514">
        <v>0</v>
      </c>
      <c r="T4514">
        <v>4</v>
      </c>
      <c r="U4514">
        <v>0</v>
      </c>
      <c r="V4514">
        <v>0</v>
      </c>
      <c r="W4514">
        <v>0</v>
      </c>
      <c r="X4514">
        <v>0.60531307483463892</v>
      </c>
      <c r="Y4514">
        <v>0</v>
      </c>
      <c r="Z4514">
        <v>8.3850198184372715</v>
      </c>
      <c r="AA4514">
        <v>0</v>
      </c>
      <c r="AB4514">
        <v>14.231381917832955</v>
      </c>
      <c r="AC4514">
        <v>0</v>
      </c>
      <c r="AD4514">
        <v>0</v>
      </c>
      <c r="AE4514">
        <v>23.221714811104867</v>
      </c>
    </row>
    <row r="4515" spans="1:31" x14ac:dyDescent="0.25">
      <c r="A4515">
        <v>1904858</v>
      </c>
      <c r="B4515">
        <v>1</v>
      </c>
      <c r="C4515" t="s">
        <v>81</v>
      </c>
      <c r="D4515" t="s">
        <v>128</v>
      </c>
      <c r="E4515" t="s">
        <v>140</v>
      </c>
      <c r="F4515" t="s">
        <v>12819</v>
      </c>
      <c r="G4515" t="s">
        <v>283</v>
      </c>
      <c r="H4515" t="s">
        <v>134</v>
      </c>
      <c r="I4515" t="s">
        <v>135</v>
      </c>
      <c r="J4515" t="s">
        <v>136</v>
      </c>
      <c r="K4515" t="s">
        <v>137</v>
      </c>
      <c r="L4515" t="s">
        <v>12820</v>
      </c>
      <c r="M4515" t="s">
        <v>12821</v>
      </c>
      <c r="N4515">
        <v>2.301111111</v>
      </c>
      <c r="O4515">
        <v>0</v>
      </c>
      <c r="P4515">
        <v>1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0.21028588427532641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0.21028588427532641</v>
      </c>
    </row>
    <row r="4516" spans="1:31" x14ac:dyDescent="0.25">
      <c r="A4516">
        <v>1904859</v>
      </c>
      <c r="B4516">
        <v>1</v>
      </c>
      <c r="C4516" t="s">
        <v>81</v>
      </c>
      <c r="D4516" t="s">
        <v>119</v>
      </c>
      <c r="E4516" t="s">
        <v>131</v>
      </c>
      <c r="F4516" t="s">
        <v>3691</v>
      </c>
      <c r="G4516" t="s">
        <v>133</v>
      </c>
      <c r="H4516" t="s">
        <v>134</v>
      </c>
      <c r="I4516" t="s">
        <v>135</v>
      </c>
      <c r="J4516" t="s">
        <v>136</v>
      </c>
      <c r="K4516" t="s">
        <v>137</v>
      </c>
      <c r="L4516" t="s">
        <v>12822</v>
      </c>
      <c r="M4516" t="s">
        <v>12823</v>
      </c>
      <c r="N4516">
        <v>0.83611111100000002</v>
      </c>
      <c r="O4516">
        <v>0</v>
      </c>
      <c r="P4516">
        <v>3</v>
      </c>
      <c r="Q4516">
        <v>0</v>
      </c>
      <c r="R4516">
        <v>6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9.9473800265805559E-2</v>
      </c>
      <c r="Y4516">
        <v>0</v>
      </c>
      <c r="Z4516">
        <v>5.6114908703112008</v>
      </c>
      <c r="AA4516">
        <v>0</v>
      </c>
      <c r="AB4516">
        <v>1.2879419451083849</v>
      </c>
      <c r="AC4516">
        <v>0</v>
      </c>
      <c r="AD4516">
        <v>0</v>
      </c>
      <c r="AE4516">
        <v>6.9989066156853905</v>
      </c>
    </row>
    <row r="4517" spans="1:31" x14ac:dyDescent="0.25">
      <c r="A4517">
        <v>1904863</v>
      </c>
      <c r="B4517">
        <v>1</v>
      </c>
      <c r="C4517" t="s">
        <v>80</v>
      </c>
      <c r="D4517" t="s">
        <v>93</v>
      </c>
      <c r="E4517" t="s">
        <v>131</v>
      </c>
      <c r="F4517" t="s">
        <v>12824</v>
      </c>
      <c r="G4517" t="s">
        <v>133</v>
      </c>
      <c r="H4517" t="s">
        <v>134</v>
      </c>
      <c r="I4517" t="s">
        <v>135</v>
      </c>
      <c r="J4517" t="s">
        <v>136</v>
      </c>
      <c r="K4517" t="s">
        <v>137</v>
      </c>
      <c r="L4517" t="s">
        <v>12825</v>
      </c>
      <c r="M4517" t="s">
        <v>12826</v>
      </c>
      <c r="N4517">
        <v>2.1355555549999998</v>
      </c>
      <c r="O4517">
        <v>0</v>
      </c>
      <c r="P4517">
        <v>6</v>
      </c>
      <c r="Q4517">
        <v>0</v>
      </c>
      <c r="R4517">
        <v>6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2.4522323006889599</v>
      </c>
      <c r="Y4517">
        <v>0</v>
      </c>
      <c r="Z4517">
        <v>78.649124671140385</v>
      </c>
      <c r="AA4517">
        <v>0</v>
      </c>
      <c r="AB4517">
        <v>9.922276094056107</v>
      </c>
      <c r="AC4517">
        <v>0</v>
      </c>
      <c r="AD4517">
        <v>0</v>
      </c>
      <c r="AE4517">
        <v>91.023633065885448</v>
      </c>
    </row>
    <row r="4518" spans="1:31" x14ac:dyDescent="0.25">
      <c r="A4518">
        <v>1904871</v>
      </c>
      <c r="B4518">
        <v>1</v>
      </c>
      <c r="C4518" t="s">
        <v>80</v>
      </c>
      <c r="D4518" t="s">
        <v>99</v>
      </c>
      <c r="E4518" t="s">
        <v>220</v>
      </c>
      <c r="F4518" t="s">
        <v>12827</v>
      </c>
      <c r="G4518" t="s">
        <v>156</v>
      </c>
      <c r="H4518" t="s">
        <v>157</v>
      </c>
      <c r="I4518" t="s">
        <v>135</v>
      </c>
      <c r="J4518" t="s">
        <v>136</v>
      </c>
      <c r="K4518" t="s">
        <v>137</v>
      </c>
      <c r="L4518" t="s">
        <v>12828</v>
      </c>
      <c r="M4518" t="s">
        <v>12829</v>
      </c>
      <c r="N4518">
        <v>3.0411111110000002</v>
      </c>
      <c r="O4518">
        <v>0</v>
      </c>
      <c r="P4518">
        <v>0</v>
      </c>
      <c r="Q4518">
        <v>0</v>
      </c>
      <c r="R4518">
        <v>0</v>
      </c>
      <c r="S4518">
        <v>4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667.8757255990264</v>
      </c>
      <c r="AB4518">
        <v>0</v>
      </c>
      <c r="AC4518">
        <v>0</v>
      </c>
      <c r="AD4518">
        <v>0</v>
      </c>
      <c r="AE4518">
        <v>667.8757255990264</v>
      </c>
    </row>
    <row r="4519" spans="1:31" x14ac:dyDescent="0.25">
      <c r="A4519">
        <v>1904874</v>
      </c>
      <c r="B4519">
        <v>1</v>
      </c>
      <c r="C4519" t="s">
        <v>81</v>
      </c>
      <c r="D4519" t="s">
        <v>115</v>
      </c>
      <c r="E4519" t="s">
        <v>140</v>
      </c>
      <c r="F4519" t="s">
        <v>12830</v>
      </c>
      <c r="G4519" t="s">
        <v>217</v>
      </c>
      <c r="H4519" t="s">
        <v>134</v>
      </c>
      <c r="I4519" t="s">
        <v>135</v>
      </c>
      <c r="J4519" t="s">
        <v>136</v>
      </c>
      <c r="K4519" t="s">
        <v>137</v>
      </c>
      <c r="L4519" t="s">
        <v>12831</v>
      </c>
      <c r="M4519" t="s">
        <v>12832</v>
      </c>
      <c r="N4519">
        <v>1.72</v>
      </c>
      <c r="O4519">
        <v>0</v>
      </c>
      <c r="P4519">
        <v>1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0.33916916909267336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0.33916916909267336</v>
      </c>
    </row>
    <row r="4520" spans="1:31" x14ac:dyDescent="0.25">
      <c r="A4520">
        <v>1904875</v>
      </c>
      <c r="B4520">
        <v>1</v>
      </c>
      <c r="C4520" t="s">
        <v>80</v>
      </c>
      <c r="D4520" t="s">
        <v>93</v>
      </c>
      <c r="E4520" t="s">
        <v>149</v>
      </c>
      <c r="F4520" t="s">
        <v>12833</v>
      </c>
      <c r="G4520" t="s">
        <v>151</v>
      </c>
      <c r="H4520" t="s">
        <v>134</v>
      </c>
      <c r="I4520" t="s">
        <v>135</v>
      </c>
      <c r="J4520" t="s">
        <v>136</v>
      </c>
      <c r="K4520" t="s">
        <v>137</v>
      </c>
      <c r="L4520" t="s">
        <v>12834</v>
      </c>
      <c r="M4520" t="s">
        <v>12835</v>
      </c>
      <c r="N4520">
        <v>1.0575000000000001</v>
      </c>
      <c r="O4520">
        <v>0</v>
      </c>
      <c r="P4520">
        <v>63</v>
      </c>
      <c r="Q4520">
        <v>0</v>
      </c>
      <c r="R4520">
        <v>12</v>
      </c>
      <c r="S4520">
        <v>0</v>
      </c>
      <c r="T4520">
        <v>11</v>
      </c>
      <c r="U4520">
        <v>0</v>
      </c>
      <c r="V4520">
        <v>0</v>
      </c>
      <c r="W4520">
        <v>0</v>
      </c>
      <c r="X4520">
        <v>31.859238814248673</v>
      </c>
      <c r="Y4520">
        <v>0</v>
      </c>
      <c r="Z4520">
        <v>62.569949951531591</v>
      </c>
      <c r="AA4520">
        <v>0</v>
      </c>
      <c r="AB4520">
        <v>46.613186186296822</v>
      </c>
      <c r="AC4520">
        <v>0</v>
      </c>
      <c r="AD4520">
        <v>0</v>
      </c>
      <c r="AE4520">
        <v>141.0423749520771</v>
      </c>
    </row>
    <row r="4521" spans="1:31" x14ac:dyDescent="0.25">
      <c r="A4521">
        <v>1904877</v>
      </c>
      <c r="B4521">
        <v>1</v>
      </c>
      <c r="C4521" t="s">
        <v>80</v>
      </c>
      <c r="D4521" t="s">
        <v>94</v>
      </c>
      <c r="E4521" t="s">
        <v>154</v>
      </c>
      <c r="F4521" t="s">
        <v>12836</v>
      </c>
      <c r="G4521" t="s">
        <v>156</v>
      </c>
      <c r="H4521" t="s">
        <v>157</v>
      </c>
      <c r="I4521" t="s">
        <v>222</v>
      </c>
      <c r="J4521" t="s">
        <v>136</v>
      </c>
      <c r="K4521" t="s">
        <v>137</v>
      </c>
      <c r="L4521" t="s">
        <v>12837</v>
      </c>
      <c r="M4521" t="s">
        <v>12838</v>
      </c>
      <c r="N4521">
        <v>3.3333333E-2</v>
      </c>
      <c r="O4521">
        <v>3</v>
      </c>
      <c r="P4521">
        <v>3153</v>
      </c>
      <c r="Q4521">
        <v>64</v>
      </c>
      <c r="R4521">
        <v>336</v>
      </c>
      <c r="S4521">
        <v>29</v>
      </c>
      <c r="T4521">
        <v>284</v>
      </c>
      <c r="U4521">
        <v>0</v>
      </c>
      <c r="V4521">
        <v>0</v>
      </c>
      <c r="W4521">
        <v>0.36867319559453338</v>
      </c>
      <c r="X4521">
        <v>19.329986008372764</v>
      </c>
      <c r="Y4521">
        <v>8.0289668638018004</v>
      </c>
      <c r="Z4521">
        <v>8.893113196110999</v>
      </c>
      <c r="AA4521">
        <v>4.1025878690517334</v>
      </c>
      <c r="AB4521">
        <v>3.488203866298067</v>
      </c>
      <c r="AC4521">
        <v>0</v>
      </c>
      <c r="AD4521">
        <v>0</v>
      </c>
      <c r="AE4521">
        <v>44.211530999229893</v>
      </c>
    </row>
    <row r="4522" spans="1:31" x14ac:dyDescent="0.25">
      <c r="A4522">
        <v>1904879</v>
      </c>
      <c r="B4522">
        <v>1</v>
      </c>
      <c r="C4522" t="s">
        <v>81</v>
      </c>
      <c r="D4522" t="s">
        <v>113</v>
      </c>
      <c r="E4522" t="s">
        <v>131</v>
      </c>
      <c r="F4522" t="s">
        <v>2555</v>
      </c>
      <c r="G4522" t="s">
        <v>372</v>
      </c>
      <c r="H4522" t="s">
        <v>134</v>
      </c>
      <c r="I4522" t="s">
        <v>135</v>
      </c>
      <c r="J4522" t="s">
        <v>136</v>
      </c>
      <c r="K4522" t="s">
        <v>137</v>
      </c>
      <c r="L4522" t="s">
        <v>12839</v>
      </c>
      <c r="M4522" t="s">
        <v>12840</v>
      </c>
      <c r="N4522">
        <v>2.380833333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0.77931932560696227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0.77931932560696227</v>
      </c>
    </row>
    <row r="4523" spans="1:31" x14ac:dyDescent="0.25">
      <c r="A4523">
        <v>1904880</v>
      </c>
      <c r="B4523">
        <v>1</v>
      </c>
      <c r="C4523" t="s">
        <v>81</v>
      </c>
      <c r="D4523" t="s">
        <v>127</v>
      </c>
      <c r="E4523" t="s">
        <v>131</v>
      </c>
      <c r="F4523" t="s">
        <v>12519</v>
      </c>
      <c r="G4523" t="s">
        <v>133</v>
      </c>
      <c r="H4523" t="s">
        <v>134</v>
      </c>
      <c r="I4523" t="s">
        <v>135</v>
      </c>
      <c r="J4523" t="s">
        <v>136</v>
      </c>
      <c r="K4523" t="s">
        <v>137</v>
      </c>
      <c r="L4523" t="s">
        <v>12841</v>
      </c>
      <c r="M4523" t="s">
        <v>12842</v>
      </c>
      <c r="N4523">
        <v>4.2638888880000003</v>
      </c>
      <c r="O4523">
        <v>0</v>
      </c>
      <c r="P4523">
        <v>50</v>
      </c>
      <c r="Q4523">
        <v>0</v>
      </c>
      <c r="R4523">
        <v>0</v>
      </c>
      <c r="S4523">
        <v>0</v>
      </c>
      <c r="T4523">
        <v>1</v>
      </c>
      <c r="U4523">
        <v>0</v>
      </c>
      <c r="V4523">
        <v>0</v>
      </c>
      <c r="W4523">
        <v>0</v>
      </c>
      <c r="X4523">
        <v>76.977313328249366</v>
      </c>
      <c r="Y4523">
        <v>0</v>
      </c>
      <c r="Z4523">
        <v>0</v>
      </c>
      <c r="AA4523">
        <v>0</v>
      </c>
      <c r="AB4523">
        <v>24.00924275949675</v>
      </c>
      <c r="AC4523">
        <v>0</v>
      </c>
      <c r="AD4523">
        <v>0</v>
      </c>
      <c r="AE4523">
        <v>100.98655608774612</v>
      </c>
    </row>
    <row r="4524" spans="1:31" x14ac:dyDescent="0.25">
      <c r="A4524">
        <v>1904881</v>
      </c>
      <c r="B4524">
        <v>1</v>
      </c>
      <c r="C4524" t="s">
        <v>80</v>
      </c>
      <c r="D4524" t="s">
        <v>102</v>
      </c>
      <c r="E4524" t="s">
        <v>220</v>
      </c>
      <c r="F4524" t="s">
        <v>12843</v>
      </c>
      <c r="G4524" t="s">
        <v>5719</v>
      </c>
      <c r="H4524" t="s">
        <v>157</v>
      </c>
      <c r="I4524" t="s">
        <v>135</v>
      </c>
      <c r="J4524" t="s">
        <v>136</v>
      </c>
      <c r="K4524" t="s">
        <v>137</v>
      </c>
      <c r="L4524" t="s">
        <v>12844</v>
      </c>
      <c r="M4524" t="s">
        <v>12845</v>
      </c>
      <c r="N4524">
        <v>0.94527777700000004</v>
      </c>
      <c r="O4524">
        <v>0</v>
      </c>
      <c r="P4524">
        <v>484</v>
      </c>
      <c r="Q4524">
        <v>9</v>
      </c>
      <c r="R4524">
        <v>264</v>
      </c>
      <c r="S4524">
        <v>4</v>
      </c>
      <c r="T4524">
        <v>43</v>
      </c>
      <c r="U4524">
        <v>0</v>
      </c>
      <c r="V4524">
        <v>0</v>
      </c>
      <c r="W4524">
        <v>0</v>
      </c>
      <c r="X4524">
        <v>187.57433453928837</v>
      </c>
      <c r="Y4524">
        <v>54.866727104296992</v>
      </c>
      <c r="Z4524">
        <v>186.96013379094936</v>
      </c>
      <c r="AA4524">
        <v>21.457645135902442</v>
      </c>
      <c r="AB4524">
        <v>26.117289791066451</v>
      </c>
      <c r="AC4524">
        <v>0</v>
      </c>
      <c r="AD4524">
        <v>0</v>
      </c>
      <c r="AE4524">
        <v>476.97613036150364</v>
      </c>
    </row>
    <row r="4525" spans="1:31" x14ac:dyDescent="0.25">
      <c r="A4525">
        <v>1904889</v>
      </c>
      <c r="B4525">
        <v>1</v>
      </c>
      <c r="C4525" t="s">
        <v>80</v>
      </c>
      <c r="D4525" t="s">
        <v>93</v>
      </c>
      <c r="E4525" t="s">
        <v>140</v>
      </c>
      <c r="F4525" t="s">
        <v>12846</v>
      </c>
      <c r="G4525" t="s">
        <v>217</v>
      </c>
      <c r="H4525" t="s">
        <v>134</v>
      </c>
      <c r="I4525" t="s">
        <v>135</v>
      </c>
      <c r="J4525" t="s">
        <v>136</v>
      </c>
      <c r="K4525" t="s">
        <v>137</v>
      </c>
      <c r="L4525" t="s">
        <v>12847</v>
      </c>
      <c r="M4525" t="s">
        <v>12848</v>
      </c>
      <c r="N4525">
        <v>1.2283333329999999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1.0538741273738035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1.0538741273738035</v>
      </c>
    </row>
    <row r="4526" spans="1:31" x14ac:dyDescent="0.25">
      <c r="A4526">
        <v>1904891</v>
      </c>
      <c r="B4526">
        <v>1</v>
      </c>
      <c r="C4526" t="s">
        <v>81</v>
      </c>
      <c r="D4526" t="s">
        <v>119</v>
      </c>
      <c r="E4526" t="s">
        <v>190</v>
      </c>
      <c r="F4526" t="s">
        <v>12849</v>
      </c>
      <c r="G4526" t="s">
        <v>701</v>
      </c>
      <c r="H4526" t="s">
        <v>157</v>
      </c>
      <c r="I4526" t="s">
        <v>135</v>
      </c>
      <c r="J4526" t="s">
        <v>136</v>
      </c>
      <c r="K4526" t="s">
        <v>137</v>
      </c>
      <c r="L4526" t="s">
        <v>12850</v>
      </c>
      <c r="M4526" t="s">
        <v>12851</v>
      </c>
      <c r="N4526">
        <v>3.102222222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108</v>
      </c>
      <c r="U4526">
        <v>0</v>
      </c>
      <c r="V4526">
        <v>2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60.211812302907134</v>
      </c>
      <c r="AC4526">
        <v>0</v>
      </c>
      <c r="AD4526">
        <v>10.006706612642137</v>
      </c>
      <c r="AE4526">
        <v>70.218518915549268</v>
      </c>
    </row>
    <row r="4527" spans="1:31" x14ac:dyDescent="0.25">
      <c r="A4527">
        <v>1904894</v>
      </c>
      <c r="B4527">
        <v>1</v>
      </c>
      <c r="C4527" t="s">
        <v>80</v>
      </c>
      <c r="D4527" t="s">
        <v>84</v>
      </c>
      <c r="E4527" t="s">
        <v>140</v>
      </c>
      <c r="F4527" t="s">
        <v>12852</v>
      </c>
      <c r="G4527" t="s">
        <v>217</v>
      </c>
      <c r="H4527" t="s">
        <v>134</v>
      </c>
      <c r="I4527" t="s">
        <v>135</v>
      </c>
      <c r="J4527" t="s">
        <v>136</v>
      </c>
      <c r="K4527" t="s">
        <v>137</v>
      </c>
      <c r="L4527" t="s">
        <v>12853</v>
      </c>
      <c r="M4527" t="s">
        <v>12854</v>
      </c>
      <c r="N4527">
        <v>2.2119444439999998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1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0.80750205934958963</v>
      </c>
      <c r="AC4527">
        <v>0</v>
      </c>
      <c r="AD4527">
        <v>0</v>
      </c>
      <c r="AE4527">
        <v>0.80750205934958963</v>
      </c>
    </row>
    <row r="4528" spans="1:31" x14ac:dyDescent="0.25">
      <c r="A4528">
        <v>1904896</v>
      </c>
      <c r="B4528">
        <v>1</v>
      </c>
      <c r="C4528" t="s">
        <v>80</v>
      </c>
      <c r="D4528" t="s">
        <v>90</v>
      </c>
      <c r="E4528" t="s">
        <v>140</v>
      </c>
      <c r="F4528" t="s">
        <v>12855</v>
      </c>
      <c r="G4528" t="s">
        <v>146</v>
      </c>
      <c r="H4528" t="s">
        <v>134</v>
      </c>
      <c r="I4528" t="s">
        <v>135</v>
      </c>
      <c r="J4528" t="s">
        <v>136</v>
      </c>
      <c r="K4528" t="s">
        <v>137</v>
      </c>
      <c r="L4528" t="s">
        <v>12856</v>
      </c>
      <c r="M4528" t="s">
        <v>12857</v>
      </c>
      <c r="N4528">
        <v>6.2249999999999996</v>
      </c>
      <c r="O4528">
        <v>0</v>
      </c>
      <c r="P4528">
        <v>8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10.688992640015465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10.688992640015465</v>
      </c>
    </row>
    <row r="4529" spans="1:31" x14ac:dyDescent="0.25">
      <c r="A4529">
        <v>1904903</v>
      </c>
      <c r="B4529">
        <v>1</v>
      </c>
      <c r="C4529" t="s">
        <v>81</v>
      </c>
      <c r="D4529" t="s">
        <v>125</v>
      </c>
      <c r="E4529" t="s">
        <v>149</v>
      </c>
      <c r="F4529" t="s">
        <v>12858</v>
      </c>
      <c r="G4529" t="s">
        <v>241</v>
      </c>
      <c r="H4529" t="s">
        <v>157</v>
      </c>
      <c r="I4529" t="s">
        <v>135</v>
      </c>
      <c r="J4529" t="s">
        <v>136</v>
      </c>
      <c r="K4529" t="s">
        <v>137</v>
      </c>
      <c r="L4529" t="s">
        <v>12859</v>
      </c>
      <c r="M4529" t="s">
        <v>12860</v>
      </c>
      <c r="N4529">
        <v>0.91749999999999998</v>
      </c>
      <c r="O4529">
        <v>0</v>
      </c>
      <c r="P4529">
        <v>0</v>
      </c>
      <c r="Q4529">
        <v>0</v>
      </c>
      <c r="R4529">
        <v>3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2.0557882971458072</v>
      </c>
      <c r="AA4529">
        <v>0</v>
      </c>
      <c r="AB4529">
        <v>0</v>
      </c>
      <c r="AC4529">
        <v>0</v>
      </c>
      <c r="AD4529">
        <v>0</v>
      </c>
      <c r="AE4529">
        <v>2.0557882971458072</v>
      </c>
    </row>
    <row r="4530" spans="1:31" x14ac:dyDescent="0.25">
      <c r="A4530">
        <v>1904905</v>
      </c>
      <c r="B4530">
        <v>1</v>
      </c>
      <c r="C4530" t="s">
        <v>81</v>
      </c>
      <c r="D4530" t="s">
        <v>121</v>
      </c>
      <c r="E4530" t="s">
        <v>154</v>
      </c>
      <c r="F4530" t="s">
        <v>12804</v>
      </c>
      <c r="G4530" t="s">
        <v>156</v>
      </c>
      <c r="H4530" t="s">
        <v>157</v>
      </c>
      <c r="I4530" t="s">
        <v>135</v>
      </c>
      <c r="J4530" t="s">
        <v>136</v>
      </c>
      <c r="K4530" t="s">
        <v>137</v>
      </c>
      <c r="L4530" t="s">
        <v>12861</v>
      </c>
      <c r="M4530" t="s">
        <v>12862</v>
      </c>
      <c r="N4530">
        <v>0.60722222199999998</v>
      </c>
      <c r="O4530">
        <v>0</v>
      </c>
      <c r="P4530">
        <v>1039</v>
      </c>
      <c r="Q4530">
        <v>0</v>
      </c>
      <c r="R4530">
        <v>42</v>
      </c>
      <c r="S4530">
        <v>2</v>
      </c>
      <c r="T4530">
        <v>47</v>
      </c>
      <c r="U4530">
        <v>0</v>
      </c>
      <c r="V4530">
        <v>0</v>
      </c>
      <c r="W4530">
        <v>0</v>
      </c>
      <c r="X4530">
        <v>95.937037772106066</v>
      </c>
      <c r="Y4530">
        <v>0</v>
      </c>
      <c r="Z4530">
        <v>3.6326837284200675</v>
      </c>
      <c r="AA4530">
        <v>3.1519703062337445</v>
      </c>
      <c r="AB4530">
        <v>7.4212496153714627</v>
      </c>
      <c r="AC4530">
        <v>0</v>
      </c>
      <c r="AD4530">
        <v>0</v>
      </c>
      <c r="AE4530">
        <v>110.14294142213134</v>
      </c>
    </row>
    <row r="4531" spans="1:31" x14ac:dyDescent="0.25">
      <c r="A4531">
        <v>1904906</v>
      </c>
      <c r="B4531">
        <v>1</v>
      </c>
      <c r="C4531" t="s">
        <v>81</v>
      </c>
      <c r="D4531" t="s">
        <v>121</v>
      </c>
      <c r="E4531" t="s">
        <v>190</v>
      </c>
      <c r="F4531" t="s">
        <v>885</v>
      </c>
      <c r="G4531" t="s">
        <v>156</v>
      </c>
      <c r="H4531" t="s">
        <v>157</v>
      </c>
      <c r="I4531" t="s">
        <v>222</v>
      </c>
      <c r="J4531" t="s">
        <v>136</v>
      </c>
      <c r="K4531" t="s">
        <v>137</v>
      </c>
      <c r="L4531" t="s">
        <v>12863</v>
      </c>
      <c r="M4531" t="s">
        <v>12864</v>
      </c>
      <c r="N4531">
        <v>3.0555555000000002E-2</v>
      </c>
      <c r="O4531">
        <v>0</v>
      </c>
      <c r="P4531">
        <v>988</v>
      </c>
      <c r="Q4531">
        <v>0</v>
      </c>
      <c r="R4531">
        <v>23</v>
      </c>
      <c r="S4531">
        <v>2</v>
      </c>
      <c r="T4531">
        <v>43</v>
      </c>
      <c r="U4531">
        <v>0</v>
      </c>
      <c r="V4531">
        <v>0</v>
      </c>
      <c r="W4531">
        <v>0</v>
      </c>
      <c r="X4531">
        <v>4.1518661637136098</v>
      </c>
      <c r="Y4531">
        <v>0</v>
      </c>
      <c r="Z4531">
        <v>0.12132666465091946</v>
      </c>
      <c r="AA4531">
        <v>0.15860783791661112</v>
      </c>
      <c r="AB4531">
        <v>0.24092663213046386</v>
      </c>
      <c r="AC4531">
        <v>0</v>
      </c>
      <c r="AD4531">
        <v>0</v>
      </c>
      <c r="AE4531">
        <v>4.6727272984116031</v>
      </c>
    </row>
    <row r="4532" spans="1:31" x14ac:dyDescent="0.25">
      <c r="A4532">
        <v>1904909</v>
      </c>
      <c r="B4532">
        <v>1</v>
      </c>
      <c r="C4532" t="s">
        <v>80</v>
      </c>
      <c r="D4532" t="s">
        <v>87</v>
      </c>
      <c r="E4532" t="s">
        <v>131</v>
      </c>
      <c r="F4532" t="s">
        <v>12865</v>
      </c>
      <c r="G4532" t="s">
        <v>133</v>
      </c>
      <c r="H4532" t="s">
        <v>134</v>
      </c>
      <c r="I4532" t="s">
        <v>135</v>
      </c>
      <c r="J4532" t="s">
        <v>136</v>
      </c>
      <c r="K4532" t="s">
        <v>137</v>
      </c>
      <c r="L4532" t="s">
        <v>12866</v>
      </c>
      <c r="M4532" t="s">
        <v>12867</v>
      </c>
      <c r="N4532">
        <v>1.9694444440000001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22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133.47982205261016</v>
      </c>
      <c r="AC4532">
        <v>0</v>
      </c>
      <c r="AD4532">
        <v>0</v>
      </c>
      <c r="AE4532">
        <v>133.47982205261016</v>
      </c>
    </row>
    <row r="4533" spans="1:31" x14ac:dyDescent="0.25">
      <c r="A4533">
        <v>1904916</v>
      </c>
      <c r="B4533">
        <v>1</v>
      </c>
      <c r="C4533" t="s">
        <v>81</v>
      </c>
      <c r="D4533" t="s">
        <v>121</v>
      </c>
      <c r="E4533" t="s">
        <v>149</v>
      </c>
      <c r="F4533" t="s">
        <v>12868</v>
      </c>
      <c r="G4533" t="s">
        <v>151</v>
      </c>
      <c r="H4533" t="s">
        <v>134</v>
      </c>
      <c r="I4533" t="s">
        <v>135</v>
      </c>
      <c r="J4533" t="s">
        <v>136</v>
      </c>
      <c r="K4533" t="s">
        <v>137</v>
      </c>
      <c r="L4533" t="s">
        <v>12869</v>
      </c>
      <c r="M4533" t="s">
        <v>12870</v>
      </c>
      <c r="N4533">
        <v>2.2369444440000001</v>
      </c>
      <c r="O4533">
        <v>0</v>
      </c>
      <c r="P4533">
        <v>132</v>
      </c>
      <c r="Q4533">
        <v>0</v>
      </c>
      <c r="R4533">
        <v>0</v>
      </c>
      <c r="S4533">
        <v>0</v>
      </c>
      <c r="T4533">
        <v>6</v>
      </c>
      <c r="U4533">
        <v>0</v>
      </c>
      <c r="V4533">
        <v>0</v>
      </c>
      <c r="W4533">
        <v>0</v>
      </c>
      <c r="X4533">
        <v>33.901654297503626</v>
      </c>
      <c r="Y4533">
        <v>0</v>
      </c>
      <c r="Z4533">
        <v>0</v>
      </c>
      <c r="AA4533">
        <v>0</v>
      </c>
      <c r="AB4533">
        <v>3.3060634484586329</v>
      </c>
      <c r="AC4533">
        <v>0</v>
      </c>
      <c r="AD4533">
        <v>0</v>
      </c>
      <c r="AE4533">
        <v>37.207717745962256</v>
      </c>
    </row>
    <row r="4534" spans="1:31" x14ac:dyDescent="0.25">
      <c r="A4534">
        <v>1906007</v>
      </c>
      <c r="B4534">
        <v>1</v>
      </c>
      <c r="C4534" t="s">
        <v>80</v>
      </c>
      <c r="D4534" t="s">
        <v>109</v>
      </c>
      <c r="E4534" t="s">
        <v>131</v>
      </c>
      <c r="F4534" t="s">
        <v>12871</v>
      </c>
      <c r="G4534" t="s">
        <v>133</v>
      </c>
      <c r="H4534" t="s">
        <v>134</v>
      </c>
      <c r="I4534" t="s">
        <v>135</v>
      </c>
      <c r="J4534" t="s">
        <v>136</v>
      </c>
      <c r="K4534" t="s">
        <v>137</v>
      </c>
      <c r="L4534" t="s">
        <v>12872</v>
      </c>
      <c r="M4534" t="s">
        <v>12873</v>
      </c>
      <c r="N4534">
        <v>1.892222222</v>
      </c>
      <c r="O4534">
        <v>0</v>
      </c>
      <c r="P4534">
        <v>3</v>
      </c>
      <c r="Q4534">
        <v>0</v>
      </c>
      <c r="R4534">
        <v>6</v>
      </c>
      <c r="S4534">
        <v>0</v>
      </c>
      <c r="T4534">
        <v>3</v>
      </c>
      <c r="U4534">
        <v>0</v>
      </c>
      <c r="V4534">
        <v>0</v>
      </c>
      <c r="W4534">
        <v>0</v>
      </c>
      <c r="X4534">
        <v>1.2952630637470102</v>
      </c>
      <c r="Y4534">
        <v>0</v>
      </c>
      <c r="Z4534">
        <v>13.987123631710153</v>
      </c>
      <c r="AA4534">
        <v>0</v>
      </c>
      <c r="AB4534">
        <v>2.6991864989108474</v>
      </c>
      <c r="AC4534">
        <v>0</v>
      </c>
      <c r="AD4534">
        <v>0</v>
      </c>
      <c r="AE4534">
        <v>17.981573194368011</v>
      </c>
    </row>
    <row r="4535" spans="1:31" x14ac:dyDescent="0.25">
      <c r="A4535">
        <v>1905652</v>
      </c>
      <c r="B4535">
        <v>1</v>
      </c>
      <c r="C4535" t="s">
        <v>80</v>
      </c>
      <c r="D4535" t="s">
        <v>104</v>
      </c>
      <c r="E4535" t="s">
        <v>149</v>
      </c>
      <c r="F4535" t="s">
        <v>12874</v>
      </c>
      <c r="G4535" t="s">
        <v>263</v>
      </c>
      <c r="H4535" t="s">
        <v>134</v>
      </c>
      <c r="I4535" t="s">
        <v>135</v>
      </c>
      <c r="J4535" t="s">
        <v>136</v>
      </c>
      <c r="K4535" t="s">
        <v>203</v>
      </c>
      <c r="L4535" t="s">
        <v>12875</v>
      </c>
      <c r="M4535" t="s">
        <v>12876</v>
      </c>
      <c r="N4535">
        <v>4.2166666660000001</v>
      </c>
      <c r="O4535">
        <v>0</v>
      </c>
      <c r="P4535">
        <v>18</v>
      </c>
      <c r="Q4535">
        <v>0</v>
      </c>
      <c r="R4535">
        <v>10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18.436056074123783</v>
      </c>
      <c r="Y4535">
        <v>0</v>
      </c>
      <c r="Z4535">
        <v>266.01945434370981</v>
      </c>
      <c r="AA4535">
        <v>0</v>
      </c>
      <c r="AB4535">
        <v>0</v>
      </c>
      <c r="AC4535">
        <v>0</v>
      </c>
      <c r="AD4535">
        <v>0</v>
      </c>
      <c r="AE4535">
        <v>284.45551041783358</v>
      </c>
    </row>
    <row r="4536" spans="1:31" x14ac:dyDescent="0.25">
      <c r="A4536">
        <v>1905984</v>
      </c>
      <c r="B4536">
        <v>1</v>
      </c>
      <c r="C4536" t="s">
        <v>80</v>
      </c>
      <c r="D4536" t="s">
        <v>100</v>
      </c>
      <c r="E4536" t="s">
        <v>140</v>
      </c>
      <c r="F4536" t="s">
        <v>12877</v>
      </c>
      <c r="G4536" t="s">
        <v>283</v>
      </c>
      <c r="H4536" t="s">
        <v>134</v>
      </c>
      <c r="I4536" t="s">
        <v>135</v>
      </c>
      <c r="J4536" t="s">
        <v>136</v>
      </c>
      <c r="K4536" t="s">
        <v>137</v>
      </c>
      <c r="L4536" t="s">
        <v>12878</v>
      </c>
      <c r="M4536" t="s">
        <v>12879</v>
      </c>
      <c r="N4536">
        <v>0.93888888800000003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0.20929987640774556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0.20929987640774556</v>
      </c>
    </row>
    <row r="4537" spans="1:31" x14ac:dyDescent="0.25">
      <c r="A4537">
        <v>1906030</v>
      </c>
      <c r="B4537">
        <v>1</v>
      </c>
      <c r="C4537" t="s">
        <v>81</v>
      </c>
      <c r="D4537" t="s">
        <v>128</v>
      </c>
      <c r="E4537" t="s">
        <v>131</v>
      </c>
      <c r="F4537" t="s">
        <v>12880</v>
      </c>
      <c r="G4537" t="s">
        <v>133</v>
      </c>
      <c r="H4537" t="s">
        <v>134</v>
      </c>
      <c r="I4537" t="s">
        <v>135</v>
      </c>
      <c r="J4537" t="s">
        <v>136</v>
      </c>
      <c r="K4537" t="s">
        <v>137</v>
      </c>
      <c r="L4537" t="s">
        <v>12881</v>
      </c>
      <c r="M4537" t="s">
        <v>12882</v>
      </c>
      <c r="N4537">
        <v>3.542777777</v>
      </c>
      <c r="O4537">
        <v>0</v>
      </c>
      <c r="P4537">
        <v>14</v>
      </c>
      <c r="Q4537">
        <v>0</v>
      </c>
      <c r="R4537">
        <v>2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12.12871672486151</v>
      </c>
      <c r="Y4537">
        <v>0</v>
      </c>
      <c r="Z4537">
        <v>0.78563400157714003</v>
      </c>
      <c r="AA4537">
        <v>0</v>
      </c>
      <c r="AB4537">
        <v>0</v>
      </c>
      <c r="AC4537">
        <v>0</v>
      </c>
      <c r="AD4537">
        <v>0</v>
      </c>
      <c r="AE4537">
        <v>12.91435072643865</v>
      </c>
    </row>
    <row r="4538" spans="1:31" x14ac:dyDescent="0.25">
      <c r="A4538">
        <v>1905506</v>
      </c>
      <c r="B4538">
        <v>1</v>
      </c>
      <c r="C4538" t="s">
        <v>80</v>
      </c>
      <c r="D4538" t="s">
        <v>84</v>
      </c>
      <c r="E4538" t="s">
        <v>190</v>
      </c>
      <c r="F4538" t="s">
        <v>12883</v>
      </c>
      <c r="G4538" t="s">
        <v>241</v>
      </c>
      <c r="H4538" t="s">
        <v>157</v>
      </c>
      <c r="I4538" t="s">
        <v>135</v>
      </c>
      <c r="J4538" t="s">
        <v>136</v>
      </c>
      <c r="K4538" t="s">
        <v>137</v>
      </c>
      <c r="L4538" t="s">
        <v>12884</v>
      </c>
      <c r="M4538" t="s">
        <v>12885</v>
      </c>
      <c r="N4538">
        <v>1.3444444440000001</v>
      </c>
      <c r="O4538">
        <v>0</v>
      </c>
      <c r="P4538">
        <v>485</v>
      </c>
      <c r="Q4538">
        <v>0</v>
      </c>
      <c r="R4538">
        <v>0</v>
      </c>
      <c r="S4538">
        <v>0</v>
      </c>
      <c r="T4538">
        <v>15</v>
      </c>
      <c r="U4538">
        <v>0</v>
      </c>
      <c r="V4538">
        <v>0</v>
      </c>
      <c r="W4538">
        <v>0</v>
      </c>
      <c r="X4538">
        <v>162.49690879537016</v>
      </c>
      <c r="Y4538">
        <v>0</v>
      </c>
      <c r="Z4538">
        <v>0</v>
      </c>
      <c r="AA4538">
        <v>0</v>
      </c>
      <c r="AB4538">
        <v>18.428437447860087</v>
      </c>
      <c r="AC4538">
        <v>0</v>
      </c>
      <c r="AD4538">
        <v>0</v>
      </c>
      <c r="AE4538">
        <v>180.92534624323025</v>
      </c>
    </row>
    <row r="4539" spans="1:31" x14ac:dyDescent="0.25">
      <c r="A4539">
        <v>1905629</v>
      </c>
      <c r="B4539">
        <v>1</v>
      </c>
      <c r="C4539" t="s">
        <v>80</v>
      </c>
      <c r="D4539" t="s">
        <v>82</v>
      </c>
      <c r="E4539" t="s">
        <v>149</v>
      </c>
      <c r="F4539" t="s">
        <v>12886</v>
      </c>
      <c r="G4539" t="s">
        <v>151</v>
      </c>
      <c r="H4539" t="s">
        <v>134</v>
      </c>
      <c r="I4539" t="s">
        <v>135</v>
      </c>
      <c r="J4539" t="s">
        <v>136</v>
      </c>
      <c r="K4539" t="s">
        <v>137</v>
      </c>
      <c r="L4539" t="s">
        <v>12887</v>
      </c>
      <c r="M4539" t="s">
        <v>12888</v>
      </c>
      <c r="N4539">
        <v>1.3663888879999999</v>
      </c>
      <c r="O4539">
        <v>0</v>
      </c>
      <c r="P4539">
        <v>256</v>
      </c>
      <c r="Q4539">
        <v>0</v>
      </c>
      <c r="R4539">
        <v>0</v>
      </c>
      <c r="S4539">
        <v>0</v>
      </c>
      <c r="T4539">
        <v>21</v>
      </c>
      <c r="U4539">
        <v>0</v>
      </c>
      <c r="V4539">
        <v>0</v>
      </c>
      <c r="W4539">
        <v>0</v>
      </c>
      <c r="X4539">
        <v>85.948218168641176</v>
      </c>
      <c r="Y4539">
        <v>0</v>
      </c>
      <c r="Z4539">
        <v>0</v>
      </c>
      <c r="AA4539">
        <v>0</v>
      </c>
      <c r="AB4539">
        <v>11.351740562237786</v>
      </c>
      <c r="AC4539">
        <v>0</v>
      </c>
      <c r="AD4539">
        <v>0</v>
      </c>
      <c r="AE4539">
        <v>97.299958730878956</v>
      </c>
    </row>
    <row r="4540" spans="1:31" x14ac:dyDescent="0.25">
      <c r="A4540">
        <v>1906107</v>
      </c>
      <c r="B4540">
        <v>1</v>
      </c>
      <c r="C4540" t="s">
        <v>81</v>
      </c>
      <c r="D4540" t="s">
        <v>128</v>
      </c>
      <c r="E4540" t="s">
        <v>220</v>
      </c>
      <c r="F4540" t="s">
        <v>12889</v>
      </c>
      <c r="G4540" t="s">
        <v>156</v>
      </c>
      <c r="H4540" t="s">
        <v>157</v>
      </c>
      <c r="I4540" t="s">
        <v>135</v>
      </c>
      <c r="J4540" t="s">
        <v>136</v>
      </c>
      <c r="K4540" t="s">
        <v>137</v>
      </c>
      <c r="L4540" t="s">
        <v>12890</v>
      </c>
      <c r="M4540" t="s">
        <v>12891</v>
      </c>
      <c r="N4540">
        <v>1.3958333329999999</v>
      </c>
      <c r="O4540">
        <v>0</v>
      </c>
      <c r="P4540">
        <v>203</v>
      </c>
      <c r="Q4540">
        <v>1</v>
      </c>
      <c r="R4540">
        <v>3</v>
      </c>
      <c r="S4540">
        <v>3</v>
      </c>
      <c r="T4540">
        <v>19</v>
      </c>
      <c r="U4540">
        <v>0</v>
      </c>
      <c r="V4540">
        <v>0</v>
      </c>
      <c r="W4540">
        <v>0</v>
      </c>
      <c r="X4540">
        <v>102.0906003791425</v>
      </c>
      <c r="Y4540">
        <v>1.4917619139762501</v>
      </c>
      <c r="Z4540">
        <v>3.2177793976325</v>
      </c>
      <c r="AA4540">
        <v>5.6851019555201923</v>
      </c>
      <c r="AB4540">
        <v>15.882689876174707</v>
      </c>
      <c r="AC4540">
        <v>0</v>
      </c>
      <c r="AD4540">
        <v>0</v>
      </c>
      <c r="AE4540">
        <v>128.36793352244615</v>
      </c>
    </row>
    <row r="4541" spans="1:31" x14ac:dyDescent="0.25">
      <c r="A4541">
        <v>1905967</v>
      </c>
      <c r="B4541">
        <v>1</v>
      </c>
      <c r="C4541" t="s">
        <v>80</v>
      </c>
      <c r="D4541" t="s">
        <v>85</v>
      </c>
      <c r="E4541" t="s">
        <v>131</v>
      </c>
      <c r="F4541" t="s">
        <v>9239</v>
      </c>
      <c r="G4541" t="s">
        <v>283</v>
      </c>
      <c r="H4541" t="s">
        <v>134</v>
      </c>
      <c r="I4541" t="s">
        <v>135</v>
      </c>
      <c r="J4541" t="s">
        <v>136</v>
      </c>
      <c r="K4541" t="s">
        <v>137</v>
      </c>
      <c r="L4541" t="s">
        <v>12892</v>
      </c>
      <c r="M4541" t="s">
        <v>12893</v>
      </c>
      <c r="N4541">
        <v>0.66388888800000001</v>
      </c>
      <c r="O4541">
        <v>0</v>
      </c>
      <c r="P4541">
        <v>14</v>
      </c>
      <c r="Q4541">
        <v>0</v>
      </c>
      <c r="R4541">
        <v>0</v>
      </c>
      <c r="S4541">
        <v>0</v>
      </c>
      <c r="T4541">
        <v>3</v>
      </c>
      <c r="U4541">
        <v>0</v>
      </c>
      <c r="V4541">
        <v>0</v>
      </c>
      <c r="W4541">
        <v>0</v>
      </c>
      <c r="X4541">
        <v>2.8576097990146914</v>
      </c>
      <c r="Y4541">
        <v>0</v>
      </c>
      <c r="Z4541">
        <v>0</v>
      </c>
      <c r="AA4541">
        <v>0</v>
      </c>
      <c r="AB4541">
        <v>8.6238129217377779E-2</v>
      </c>
      <c r="AC4541">
        <v>0</v>
      </c>
      <c r="AD4541">
        <v>0</v>
      </c>
      <c r="AE4541">
        <v>2.9438479282320693</v>
      </c>
    </row>
    <row r="4542" spans="1:31" x14ac:dyDescent="0.25">
      <c r="A4542">
        <v>1905612</v>
      </c>
      <c r="B4542">
        <v>1</v>
      </c>
      <c r="C4542" t="s">
        <v>80</v>
      </c>
      <c r="D4542" t="s">
        <v>109</v>
      </c>
      <c r="E4542" t="s">
        <v>190</v>
      </c>
      <c r="F4542" t="s">
        <v>755</v>
      </c>
      <c r="G4542" t="s">
        <v>202</v>
      </c>
      <c r="H4542" t="s">
        <v>157</v>
      </c>
      <c r="I4542" t="s">
        <v>135</v>
      </c>
      <c r="J4542" t="s">
        <v>136</v>
      </c>
      <c r="K4542" t="s">
        <v>203</v>
      </c>
      <c r="L4542" t="s">
        <v>12894</v>
      </c>
      <c r="M4542" t="s">
        <v>12895</v>
      </c>
      <c r="N4542">
        <v>8.3184472219999996</v>
      </c>
      <c r="O4542">
        <v>0</v>
      </c>
      <c r="P4542">
        <v>37</v>
      </c>
      <c r="Q4542">
        <v>0</v>
      </c>
      <c r="R4542">
        <v>2</v>
      </c>
      <c r="S4542">
        <v>0</v>
      </c>
      <c r="T4542">
        <v>4</v>
      </c>
      <c r="U4542">
        <v>0</v>
      </c>
      <c r="V4542">
        <v>0</v>
      </c>
      <c r="W4542">
        <v>0</v>
      </c>
      <c r="X4542">
        <v>45.450721109071651</v>
      </c>
      <c r="Y4542">
        <v>0</v>
      </c>
      <c r="Z4542">
        <v>5.3120260000632884</v>
      </c>
      <c r="AA4542">
        <v>0</v>
      </c>
      <c r="AB4542">
        <v>12.525303104627614</v>
      </c>
      <c r="AC4542">
        <v>0</v>
      </c>
      <c r="AD4542">
        <v>0</v>
      </c>
      <c r="AE4542">
        <v>63.28805021376256</v>
      </c>
    </row>
    <row r="4543" spans="1:31" x14ac:dyDescent="0.25">
      <c r="A4543">
        <v>1905821</v>
      </c>
      <c r="B4543">
        <v>1</v>
      </c>
      <c r="C4543" t="s">
        <v>81</v>
      </c>
      <c r="D4543" t="s">
        <v>123</v>
      </c>
      <c r="E4543" t="s">
        <v>140</v>
      </c>
      <c r="F4543" t="s">
        <v>12896</v>
      </c>
      <c r="G4543" t="s">
        <v>217</v>
      </c>
      <c r="H4543" t="s">
        <v>134</v>
      </c>
      <c r="I4543" t="s">
        <v>135</v>
      </c>
      <c r="J4543" t="s">
        <v>136</v>
      </c>
      <c r="K4543" t="s">
        <v>137</v>
      </c>
      <c r="L4543" t="s">
        <v>12897</v>
      </c>
      <c r="M4543" t="s">
        <v>12898</v>
      </c>
      <c r="N4543">
        <v>6.216111111</v>
      </c>
      <c r="O4543">
        <v>0</v>
      </c>
      <c r="P4543">
        <v>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3.922236958453988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3.922236958453988</v>
      </c>
    </row>
    <row r="4544" spans="1:31" x14ac:dyDescent="0.25">
      <c r="A4544">
        <v>1905715</v>
      </c>
      <c r="B4544">
        <v>1</v>
      </c>
      <c r="C4544" t="s">
        <v>80</v>
      </c>
      <c r="D4544" t="s">
        <v>98</v>
      </c>
      <c r="E4544" t="s">
        <v>190</v>
      </c>
      <c r="F4544" t="s">
        <v>12899</v>
      </c>
      <c r="G4544" t="s">
        <v>241</v>
      </c>
      <c r="H4544" t="s">
        <v>157</v>
      </c>
      <c r="I4544" t="s">
        <v>135</v>
      </c>
      <c r="J4544" t="s">
        <v>136</v>
      </c>
      <c r="K4544" t="s">
        <v>137</v>
      </c>
      <c r="L4544" t="s">
        <v>12900</v>
      </c>
      <c r="M4544" t="s">
        <v>12901</v>
      </c>
      <c r="N4544">
        <v>1.57</v>
      </c>
      <c r="O4544">
        <v>0</v>
      </c>
      <c r="P4544">
        <v>190</v>
      </c>
      <c r="Q4544">
        <v>0</v>
      </c>
      <c r="R4544">
        <v>1</v>
      </c>
      <c r="S4544">
        <v>0</v>
      </c>
      <c r="T4544">
        <v>18</v>
      </c>
      <c r="U4544">
        <v>0</v>
      </c>
      <c r="V4544">
        <v>0</v>
      </c>
      <c r="W4544">
        <v>0</v>
      </c>
      <c r="X4544">
        <v>72.722245174123245</v>
      </c>
      <c r="Y4544">
        <v>0</v>
      </c>
      <c r="Z4544">
        <v>2.4960018463279754</v>
      </c>
      <c r="AA4544">
        <v>0</v>
      </c>
      <c r="AB4544">
        <v>11.489124848816765</v>
      </c>
      <c r="AC4544">
        <v>0</v>
      </c>
      <c r="AD4544">
        <v>0</v>
      </c>
      <c r="AE4544">
        <v>86.707371869267973</v>
      </c>
    </row>
    <row r="4545" spans="1:31" x14ac:dyDescent="0.25">
      <c r="A4545">
        <v>1905924</v>
      </c>
      <c r="B4545">
        <v>1</v>
      </c>
      <c r="C4545" t="s">
        <v>80</v>
      </c>
      <c r="D4545" t="s">
        <v>85</v>
      </c>
      <c r="E4545" t="s">
        <v>140</v>
      </c>
      <c r="F4545" t="s">
        <v>12902</v>
      </c>
      <c r="G4545" t="s">
        <v>133</v>
      </c>
      <c r="H4545" t="s">
        <v>134</v>
      </c>
      <c r="I4545" t="s">
        <v>135</v>
      </c>
      <c r="J4545" t="s">
        <v>136</v>
      </c>
      <c r="K4545" t="s">
        <v>137</v>
      </c>
      <c r="L4545" t="s">
        <v>12903</v>
      </c>
      <c r="M4545" t="s">
        <v>12904</v>
      </c>
      <c r="N4545">
        <v>3.1163888879999999</v>
      </c>
      <c r="O4545">
        <v>0</v>
      </c>
      <c r="P4545">
        <v>24</v>
      </c>
      <c r="Q4545">
        <v>0</v>
      </c>
      <c r="R4545">
        <v>0</v>
      </c>
      <c r="S4545">
        <v>0</v>
      </c>
      <c r="T4545">
        <v>1</v>
      </c>
      <c r="U4545">
        <v>0</v>
      </c>
      <c r="V4545">
        <v>0</v>
      </c>
      <c r="W4545">
        <v>0</v>
      </c>
      <c r="X4545">
        <v>21.713122965402903</v>
      </c>
      <c r="Y4545">
        <v>0</v>
      </c>
      <c r="Z4545">
        <v>0</v>
      </c>
      <c r="AA4545">
        <v>0</v>
      </c>
      <c r="AB4545">
        <v>2.3561495130000002E-3</v>
      </c>
      <c r="AC4545">
        <v>0</v>
      </c>
      <c r="AD4545">
        <v>0</v>
      </c>
      <c r="AE4545">
        <v>21.715479114915901</v>
      </c>
    </row>
    <row r="4546" spans="1:31" x14ac:dyDescent="0.25">
      <c r="A4546">
        <v>1905781</v>
      </c>
      <c r="B4546">
        <v>1</v>
      </c>
      <c r="C4546" t="s">
        <v>80</v>
      </c>
      <c r="D4546" t="s">
        <v>97</v>
      </c>
      <c r="E4546" t="s">
        <v>220</v>
      </c>
      <c r="F4546" t="s">
        <v>661</v>
      </c>
      <c r="G4546" t="s">
        <v>156</v>
      </c>
      <c r="H4546" t="s">
        <v>157</v>
      </c>
      <c r="I4546" t="s">
        <v>135</v>
      </c>
      <c r="J4546" t="s">
        <v>136</v>
      </c>
      <c r="K4546" t="s">
        <v>137</v>
      </c>
      <c r="L4546" t="s">
        <v>12905</v>
      </c>
      <c r="M4546" t="s">
        <v>12906</v>
      </c>
      <c r="N4546">
        <v>0.591388888</v>
      </c>
      <c r="O4546">
        <v>3</v>
      </c>
      <c r="P4546">
        <v>345</v>
      </c>
      <c r="Q4546">
        <v>4</v>
      </c>
      <c r="R4546">
        <v>53</v>
      </c>
      <c r="S4546">
        <v>12</v>
      </c>
      <c r="T4546">
        <v>40</v>
      </c>
      <c r="U4546">
        <v>0</v>
      </c>
      <c r="V4546">
        <v>0</v>
      </c>
      <c r="W4546">
        <v>146.66825611536262</v>
      </c>
      <c r="X4546">
        <v>87.325387456024728</v>
      </c>
      <c r="Y4546">
        <v>100.91039612343799</v>
      </c>
      <c r="Z4546">
        <v>18.693603581030093</v>
      </c>
      <c r="AA4546">
        <v>155.9326517982426</v>
      </c>
      <c r="AB4546">
        <v>77.448257972646715</v>
      </c>
      <c r="AC4546">
        <v>0</v>
      </c>
      <c r="AD4546">
        <v>0</v>
      </c>
      <c r="AE4546">
        <v>586.97855304674476</v>
      </c>
    </row>
    <row r="4547" spans="1:31" x14ac:dyDescent="0.25">
      <c r="A4547">
        <v>1906044</v>
      </c>
      <c r="B4547">
        <v>1</v>
      </c>
      <c r="C4547" t="s">
        <v>80</v>
      </c>
      <c r="D4547" t="s">
        <v>92</v>
      </c>
      <c r="E4547" t="s">
        <v>140</v>
      </c>
      <c r="F4547" t="s">
        <v>12907</v>
      </c>
      <c r="G4547" t="s">
        <v>283</v>
      </c>
      <c r="H4547" t="s">
        <v>134</v>
      </c>
      <c r="I4547" t="s">
        <v>135</v>
      </c>
      <c r="J4547" t="s">
        <v>136</v>
      </c>
      <c r="K4547" t="s">
        <v>137</v>
      </c>
      <c r="L4547" t="s">
        <v>12908</v>
      </c>
      <c r="M4547" t="s">
        <v>12909</v>
      </c>
      <c r="N4547">
        <v>0.74666666599999998</v>
      </c>
      <c r="O4547">
        <v>0</v>
      </c>
      <c r="P4547">
        <v>2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0.52495706621077509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0.52495706621077509</v>
      </c>
    </row>
    <row r="4548" spans="1:31" x14ac:dyDescent="0.25">
      <c r="A4548">
        <v>1906093</v>
      </c>
      <c r="B4548">
        <v>1</v>
      </c>
      <c r="C4548" t="s">
        <v>81</v>
      </c>
      <c r="D4548" t="s">
        <v>113</v>
      </c>
      <c r="E4548" t="s">
        <v>131</v>
      </c>
      <c r="F4548" t="s">
        <v>12910</v>
      </c>
      <c r="G4548" t="s">
        <v>372</v>
      </c>
      <c r="H4548" t="s">
        <v>134</v>
      </c>
      <c r="I4548" t="s">
        <v>135</v>
      </c>
      <c r="J4548" t="s">
        <v>136</v>
      </c>
      <c r="K4548" t="s">
        <v>137</v>
      </c>
      <c r="L4548" t="s">
        <v>12911</v>
      </c>
      <c r="M4548" t="s">
        <v>12912</v>
      </c>
      <c r="N4548">
        <v>1.5677777770000001</v>
      </c>
      <c r="O4548">
        <v>0</v>
      </c>
      <c r="P4548">
        <v>92</v>
      </c>
      <c r="Q4548">
        <v>0</v>
      </c>
      <c r="R4548">
        <v>0</v>
      </c>
      <c r="S4548">
        <v>0</v>
      </c>
      <c r="T4548">
        <v>2</v>
      </c>
      <c r="U4548">
        <v>0</v>
      </c>
      <c r="V4548">
        <v>0</v>
      </c>
      <c r="W4548">
        <v>0</v>
      </c>
      <c r="X4548">
        <v>40.458619206273276</v>
      </c>
      <c r="Y4548">
        <v>0</v>
      </c>
      <c r="Z4548">
        <v>0</v>
      </c>
      <c r="AA4548">
        <v>0</v>
      </c>
      <c r="AB4548">
        <v>1.0982716776452166</v>
      </c>
      <c r="AC4548">
        <v>0</v>
      </c>
      <c r="AD4548">
        <v>0</v>
      </c>
      <c r="AE4548">
        <v>41.556890883918491</v>
      </c>
    </row>
    <row r="4549" spans="1:31" x14ac:dyDescent="0.25">
      <c r="A4549">
        <v>1905901</v>
      </c>
      <c r="B4549">
        <v>1</v>
      </c>
      <c r="C4549" t="s">
        <v>80</v>
      </c>
      <c r="D4549" t="s">
        <v>93</v>
      </c>
      <c r="E4549" t="s">
        <v>154</v>
      </c>
      <c r="F4549" t="s">
        <v>12913</v>
      </c>
      <c r="G4549" t="s">
        <v>156</v>
      </c>
      <c r="H4549" t="s">
        <v>157</v>
      </c>
      <c r="I4549" t="s">
        <v>135</v>
      </c>
      <c r="J4549" t="s">
        <v>136</v>
      </c>
      <c r="K4549" t="s">
        <v>137</v>
      </c>
      <c r="L4549" t="s">
        <v>12914</v>
      </c>
      <c r="M4549" t="s">
        <v>12915</v>
      </c>
      <c r="N4549">
        <v>0.841388888</v>
      </c>
      <c r="O4549">
        <v>0</v>
      </c>
      <c r="P4549">
        <v>1597</v>
      </c>
      <c r="Q4549">
        <v>35</v>
      </c>
      <c r="R4549">
        <v>148</v>
      </c>
      <c r="S4549">
        <v>11</v>
      </c>
      <c r="T4549">
        <v>210</v>
      </c>
      <c r="U4549">
        <v>1</v>
      </c>
      <c r="V4549">
        <v>1</v>
      </c>
      <c r="W4549">
        <v>0</v>
      </c>
      <c r="X4549">
        <v>339.31982934183196</v>
      </c>
      <c r="Y4549">
        <v>218.3487638441695</v>
      </c>
      <c r="Z4549">
        <v>417.76328045819065</v>
      </c>
      <c r="AA4549">
        <v>91.312355796428363</v>
      </c>
      <c r="AB4549">
        <v>350.28251081766251</v>
      </c>
      <c r="AC4549">
        <v>351.66101106229723</v>
      </c>
      <c r="AD4549">
        <v>24.29941099001341</v>
      </c>
      <c r="AE4549">
        <v>1792.9871623105939</v>
      </c>
    </row>
    <row r="4550" spans="1:31" x14ac:dyDescent="0.25">
      <c r="A4550">
        <v>1905881</v>
      </c>
      <c r="B4550">
        <v>1</v>
      </c>
      <c r="C4550" t="s">
        <v>80</v>
      </c>
      <c r="D4550" t="s">
        <v>90</v>
      </c>
      <c r="E4550" t="s">
        <v>140</v>
      </c>
      <c r="F4550" t="s">
        <v>12916</v>
      </c>
      <c r="G4550" t="s">
        <v>342</v>
      </c>
      <c r="H4550" t="s">
        <v>134</v>
      </c>
      <c r="I4550" t="s">
        <v>135</v>
      </c>
      <c r="J4550" t="s">
        <v>136</v>
      </c>
      <c r="K4550" t="s">
        <v>137</v>
      </c>
      <c r="L4550" t="s">
        <v>12917</v>
      </c>
      <c r="M4550" t="s">
        <v>12918</v>
      </c>
      <c r="N4550">
        <v>5.4444444440000002</v>
      </c>
      <c r="O4550">
        <v>0</v>
      </c>
      <c r="P4550">
        <v>10</v>
      </c>
      <c r="Q4550">
        <v>0</v>
      </c>
      <c r="R4550">
        <v>0</v>
      </c>
      <c r="S4550">
        <v>0</v>
      </c>
      <c r="T4550">
        <v>1</v>
      </c>
      <c r="U4550">
        <v>0</v>
      </c>
      <c r="V4550">
        <v>0</v>
      </c>
      <c r="W4550">
        <v>0</v>
      </c>
      <c r="X4550">
        <v>15.886406099584882</v>
      </c>
      <c r="Y4550">
        <v>0</v>
      </c>
      <c r="Z4550">
        <v>0</v>
      </c>
      <c r="AA4550">
        <v>0</v>
      </c>
      <c r="AB4550">
        <v>1.4831968738552777E-2</v>
      </c>
      <c r="AC4550">
        <v>0</v>
      </c>
      <c r="AD4550">
        <v>0</v>
      </c>
      <c r="AE4550">
        <v>15.901238068323435</v>
      </c>
    </row>
    <row r="4551" spans="1:31" x14ac:dyDescent="0.25">
      <c r="A4551">
        <v>1906087</v>
      </c>
      <c r="B4551">
        <v>1</v>
      </c>
      <c r="C4551" t="s">
        <v>80</v>
      </c>
      <c r="D4551" t="s">
        <v>93</v>
      </c>
      <c r="E4551" t="s">
        <v>140</v>
      </c>
      <c r="F4551" t="s">
        <v>12919</v>
      </c>
      <c r="G4551" t="s">
        <v>217</v>
      </c>
      <c r="H4551" t="s">
        <v>134</v>
      </c>
      <c r="I4551" t="s">
        <v>135</v>
      </c>
      <c r="J4551" t="s">
        <v>136</v>
      </c>
      <c r="K4551" t="s">
        <v>137</v>
      </c>
      <c r="L4551" t="s">
        <v>12920</v>
      </c>
      <c r="M4551" t="s">
        <v>12921</v>
      </c>
      <c r="N4551">
        <v>3.1638888879999998</v>
      </c>
      <c r="O4551">
        <v>0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0.23641395600044224</v>
      </c>
      <c r="AA4551">
        <v>0</v>
      </c>
      <c r="AB4551">
        <v>0</v>
      </c>
      <c r="AC4551">
        <v>0</v>
      </c>
      <c r="AD4551">
        <v>0</v>
      </c>
      <c r="AE4551">
        <v>0.23641395600044224</v>
      </c>
    </row>
    <row r="4552" spans="1:31" x14ac:dyDescent="0.25">
      <c r="A4552">
        <v>1905589</v>
      </c>
      <c r="B4552">
        <v>1</v>
      </c>
      <c r="C4552" t="s">
        <v>81</v>
      </c>
      <c r="D4552" t="s">
        <v>112</v>
      </c>
      <c r="E4552" t="s">
        <v>220</v>
      </c>
      <c r="F4552" t="s">
        <v>831</v>
      </c>
      <c r="G4552" t="s">
        <v>263</v>
      </c>
      <c r="H4552" t="s">
        <v>157</v>
      </c>
      <c r="I4552" t="s">
        <v>135</v>
      </c>
      <c r="J4552" t="s">
        <v>136</v>
      </c>
      <c r="K4552" t="s">
        <v>203</v>
      </c>
      <c r="L4552" t="s">
        <v>12922</v>
      </c>
      <c r="M4552" t="s">
        <v>12923</v>
      </c>
      <c r="N4552">
        <v>5.5680555549999999</v>
      </c>
      <c r="O4552">
        <v>0</v>
      </c>
      <c r="P4552">
        <v>144</v>
      </c>
      <c r="Q4552">
        <v>21</v>
      </c>
      <c r="R4552">
        <v>10</v>
      </c>
      <c r="S4552">
        <v>2</v>
      </c>
      <c r="T4552">
        <v>8</v>
      </c>
      <c r="U4552">
        <v>1</v>
      </c>
      <c r="V4552">
        <v>0</v>
      </c>
      <c r="W4552">
        <v>0</v>
      </c>
      <c r="X4552">
        <v>128.53804982881067</v>
      </c>
      <c r="Y4552">
        <v>710.23456178837603</v>
      </c>
      <c r="Z4552">
        <v>623.86783413416345</v>
      </c>
      <c r="AA4552">
        <v>41.62414574490154</v>
      </c>
      <c r="AB4552">
        <v>49.712247438196066</v>
      </c>
      <c r="AC4552">
        <v>149.4985240663764</v>
      </c>
      <c r="AD4552">
        <v>0</v>
      </c>
      <c r="AE4552">
        <v>1703.4753630008242</v>
      </c>
    </row>
    <row r="4553" spans="1:31" x14ac:dyDescent="0.25">
      <c r="A4553">
        <v>1905695</v>
      </c>
      <c r="B4553">
        <v>1</v>
      </c>
      <c r="C4553" t="s">
        <v>80</v>
      </c>
      <c r="D4553" t="s">
        <v>90</v>
      </c>
      <c r="E4553" t="s">
        <v>131</v>
      </c>
      <c r="F4553" t="s">
        <v>667</v>
      </c>
      <c r="G4553" t="s">
        <v>283</v>
      </c>
      <c r="H4553" t="s">
        <v>134</v>
      </c>
      <c r="I4553" t="s">
        <v>135</v>
      </c>
      <c r="J4553" t="s">
        <v>136</v>
      </c>
      <c r="K4553" t="s">
        <v>137</v>
      </c>
      <c r="L4553" t="s">
        <v>12924</v>
      </c>
      <c r="M4553" t="s">
        <v>12925</v>
      </c>
      <c r="N4553">
        <v>2.4813888880000001</v>
      </c>
      <c r="O4553">
        <v>0</v>
      </c>
      <c r="P4553">
        <v>3</v>
      </c>
      <c r="Q4553">
        <v>0</v>
      </c>
      <c r="R4553">
        <v>0</v>
      </c>
      <c r="S4553">
        <v>0</v>
      </c>
      <c r="T4553">
        <v>55</v>
      </c>
      <c r="U4553">
        <v>0</v>
      </c>
      <c r="V4553">
        <v>0</v>
      </c>
      <c r="W4553">
        <v>0</v>
      </c>
      <c r="X4553">
        <v>2.2028473688390275</v>
      </c>
      <c r="Y4553">
        <v>0</v>
      </c>
      <c r="Z4553">
        <v>0</v>
      </c>
      <c r="AA4553">
        <v>0</v>
      </c>
      <c r="AB4553">
        <v>91.473187963192856</v>
      </c>
      <c r="AC4553">
        <v>0</v>
      </c>
      <c r="AD4553">
        <v>0</v>
      </c>
      <c r="AE4553">
        <v>93.676035332031887</v>
      </c>
    </row>
    <row r="4554" spans="1:31" x14ac:dyDescent="0.25">
      <c r="A4554">
        <v>1905546</v>
      </c>
      <c r="B4554">
        <v>1</v>
      </c>
      <c r="C4554" t="s">
        <v>81</v>
      </c>
      <c r="D4554" t="s">
        <v>118</v>
      </c>
      <c r="E4554" t="s">
        <v>190</v>
      </c>
      <c r="F4554" t="s">
        <v>12926</v>
      </c>
      <c r="G4554" t="s">
        <v>156</v>
      </c>
      <c r="H4554" t="s">
        <v>157</v>
      </c>
      <c r="I4554" t="s">
        <v>222</v>
      </c>
      <c r="J4554" t="s">
        <v>136</v>
      </c>
      <c r="K4554" t="s">
        <v>137</v>
      </c>
      <c r="L4554" t="s">
        <v>12927</v>
      </c>
      <c r="M4554" t="s">
        <v>12928</v>
      </c>
      <c r="N4554">
        <v>0.01</v>
      </c>
      <c r="O4554">
        <v>0</v>
      </c>
      <c r="P4554">
        <v>690</v>
      </c>
      <c r="Q4554">
        <v>1</v>
      </c>
      <c r="R4554">
        <v>15</v>
      </c>
      <c r="S4554">
        <v>0</v>
      </c>
      <c r="T4554">
        <v>27</v>
      </c>
      <c r="U4554">
        <v>0</v>
      </c>
      <c r="V4554">
        <v>0</v>
      </c>
      <c r="W4554">
        <v>0</v>
      </c>
      <c r="X4554">
        <v>0.87275353580244974</v>
      </c>
      <c r="Y4554">
        <v>0.19786897099200002</v>
      </c>
      <c r="Z4554">
        <v>0.27537766035090006</v>
      </c>
      <c r="AA4554">
        <v>0</v>
      </c>
      <c r="AB4554">
        <v>8.7573615739920022E-2</v>
      </c>
      <c r="AC4554">
        <v>0</v>
      </c>
      <c r="AD4554">
        <v>0</v>
      </c>
      <c r="AE4554">
        <v>1.4335737828852697</v>
      </c>
    </row>
    <row r="4555" spans="1:31" x14ac:dyDescent="0.25">
      <c r="A4555">
        <v>1905987</v>
      </c>
      <c r="B4555">
        <v>1</v>
      </c>
      <c r="C4555" t="s">
        <v>80</v>
      </c>
      <c r="D4555" t="s">
        <v>106</v>
      </c>
      <c r="E4555" t="s">
        <v>131</v>
      </c>
      <c r="F4555" t="s">
        <v>722</v>
      </c>
      <c r="G4555" t="s">
        <v>133</v>
      </c>
      <c r="H4555" t="s">
        <v>134</v>
      </c>
      <c r="I4555" t="s">
        <v>135</v>
      </c>
      <c r="J4555" t="s">
        <v>136</v>
      </c>
      <c r="K4555" t="s">
        <v>137</v>
      </c>
      <c r="L4555" t="s">
        <v>12929</v>
      </c>
      <c r="M4555" t="s">
        <v>12930</v>
      </c>
      <c r="N4555">
        <v>1.0752777769999999</v>
      </c>
      <c r="O4555">
        <v>0</v>
      </c>
      <c r="P4555">
        <v>21</v>
      </c>
      <c r="Q4555">
        <v>0</v>
      </c>
      <c r="R4555">
        <v>1</v>
      </c>
      <c r="S4555">
        <v>0</v>
      </c>
      <c r="T4555">
        <v>3</v>
      </c>
      <c r="U4555">
        <v>0</v>
      </c>
      <c r="V4555">
        <v>0</v>
      </c>
      <c r="W4555">
        <v>0</v>
      </c>
      <c r="X4555">
        <v>4.1399659740748174</v>
      </c>
      <c r="Y4555">
        <v>0</v>
      </c>
      <c r="Z4555">
        <v>3.3900489408293923</v>
      </c>
      <c r="AA4555">
        <v>0</v>
      </c>
      <c r="AB4555">
        <v>16.754348783251185</v>
      </c>
      <c r="AC4555">
        <v>0</v>
      </c>
      <c r="AD4555">
        <v>0</v>
      </c>
      <c r="AE4555">
        <v>24.284363698155396</v>
      </c>
    </row>
    <row r="4556" spans="1:31" x14ac:dyDescent="0.25">
      <c r="A4556">
        <v>1906050</v>
      </c>
      <c r="B4556">
        <v>1</v>
      </c>
      <c r="C4556" t="s">
        <v>81</v>
      </c>
      <c r="D4556" t="s">
        <v>120</v>
      </c>
      <c r="E4556" t="s">
        <v>131</v>
      </c>
      <c r="F4556" t="s">
        <v>12931</v>
      </c>
      <c r="G4556" t="s">
        <v>133</v>
      </c>
      <c r="H4556" t="s">
        <v>134</v>
      </c>
      <c r="I4556" t="s">
        <v>135</v>
      </c>
      <c r="J4556" t="s">
        <v>136</v>
      </c>
      <c r="K4556" t="s">
        <v>137</v>
      </c>
      <c r="L4556" t="s">
        <v>12932</v>
      </c>
      <c r="M4556" t="s">
        <v>12933</v>
      </c>
      <c r="N4556">
        <v>1.463055555</v>
      </c>
      <c r="O4556">
        <v>0</v>
      </c>
      <c r="P4556">
        <v>8</v>
      </c>
      <c r="Q4556">
        <v>0</v>
      </c>
      <c r="R4556">
        <v>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3.0127692416014389</v>
      </c>
      <c r="Y4556">
        <v>0</v>
      </c>
      <c r="Z4556">
        <v>0.54319356258615004</v>
      </c>
      <c r="AA4556">
        <v>0</v>
      </c>
      <c r="AB4556">
        <v>0</v>
      </c>
      <c r="AC4556">
        <v>0</v>
      </c>
      <c r="AD4556">
        <v>0</v>
      </c>
      <c r="AE4556">
        <v>3.555962804187589</v>
      </c>
    </row>
    <row r="4557" spans="1:31" x14ac:dyDescent="0.25">
      <c r="A4557">
        <v>1905964</v>
      </c>
      <c r="B4557">
        <v>1</v>
      </c>
      <c r="C4557" t="s">
        <v>81</v>
      </c>
      <c r="D4557" t="s">
        <v>123</v>
      </c>
      <c r="E4557" t="s">
        <v>190</v>
      </c>
      <c r="F4557" t="s">
        <v>7136</v>
      </c>
      <c r="G4557" t="s">
        <v>156</v>
      </c>
      <c r="H4557" t="s">
        <v>157</v>
      </c>
      <c r="I4557" t="s">
        <v>135</v>
      </c>
      <c r="J4557" t="s">
        <v>136</v>
      </c>
      <c r="K4557" t="s">
        <v>137</v>
      </c>
      <c r="L4557" t="s">
        <v>12934</v>
      </c>
      <c r="M4557" t="s">
        <v>12935</v>
      </c>
      <c r="N4557">
        <v>1.159166666</v>
      </c>
      <c r="O4557">
        <v>5</v>
      </c>
      <c r="P4557">
        <v>7</v>
      </c>
      <c r="Q4557">
        <v>178</v>
      </c>
      <c r="R4557">
        <v>128</v>
      </c>
      <c r="S4557">
        <v>28</v>
      </c>
      <c r="T4557">
        <v>15</v>
      </c>
      <c r="U4557">
        <v>0</v>
      </c>
      <c r="V4557">
        <v>0</v>
      </c>
      <c r="W4557">
        <v>3.7186428730567669</v>
      </c>
      <c r="X4557">
        <v>11.534264720380909</v>
      </c>
      <c r="Y4557">
        <v>402.33189171317696</v>
      </c>
      <c r="Z4557">
        <v>300.0401082319716</v>
      </c>
      <c r="AA4557">
        <v>50.907453136077422</v>
      </c>
      <c r="AB4557">
        <v>42.938307480349124</v>
      </c>
      <c r="AC4557">
        <v>0</v>
      </c>
      <c r="AD4557">
        <v>0</v>
      </c>
      <c r="AE4557">
        <v>811.47066815501285</v>
      </c>
    </row>
    <row r="4558" spans="1:31" x14ac:dyDescent="0.25">
      <c r="A4558">
        <v>1905718</v>
      </c>
      <c r="B4558">
        <v>1</v>
      </c>
      <c r="C4558" t="s">
        <v>80</v>
      </c>
      <c r="D4558" t="s">
        <v>105</v>
      </c>
      <c r="E4558" t="s">
        <v>190</v>
      </c>
      <c r="F4558" t="s">
        <v>12936</v>
      </c>
      <c r="G4558" t="s">
        <v>241</v>
      </c>
      <c r="H4558" t="s">
        <v>157</v>
      </c>
      <c r="I4558" t="s">
        <v>135</v>
      </c>
      <c r="J4558" t="s">
        <v>136</v>
      </c>
      <c r="K4558" t="s">
        <v>137</v>
      </c>
      <c r="L4558" t="s">
        <v>12937</v>
      </c>
      <c r="M4558" t="s">
        <v>12938</v>
      </c>
      <c r="N4558">
        <v>1.876666666</v>
      </c>
      <c r="O4558">
        <v>0</v>
      </c>
      <c r="P4558">
        <v>0</v>
      </c>
      <c r="Q4558">
        <v>0</v>
      </c>
      <c r="R4558">
        <v>0</v>
      </c>
      <c r="S4558">
        <v>2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123.65582763333401</v>
      </c>
      <c r="AB4558">
        <v>0</v>
      </c>
      <c r="AC4558">
        <v>0</v>
      </c>
      <c r="AD4558">
        <v>0</v>
      </c>
      <c r="AE4558">
        <v>123.65582763333401</v>
      </c>
    </row>
    <row r="4559" spans="1:31" x14ac:dyDescent="0.25">
      <c r="A4559">
        <v>1905947</v>
      </c>
      <c r="B4559">
        <v>1</v>
      </c>
      <c r="C4559" t="s">
        <v>81</v>
      </c>
      <c r="D4559" t="s">
        <v>118</v>
      </c>
      <c r="E4559" t="s">
        <v>140</v>
      </c>
      <c r="F4559" t="s">
        <v>12939</v>
      </c>
      <c r="G4559" t="s">
        <v>217</v>
      </c>
      <c r="H4559" t="s">
        <v>134</v>
      </c>
      <c r="I4559" t="s">
        <v>135</v>
      </c>
      <c r="J4559" t="s">
        <v>136</v>
      </c>
      <c r="K4559" t="s">
        <v>137</v>
      </c>
      <c r="L4559" t="s">
        <v>12940</v>
      </c>
      <c r="M4559" t="s">
        <v>12941</v>
      </c>
      <c r="N4559">
        <v>1.4880555550000001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2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3.710777392051309</v>
      </c>
      <c r="AC4559">
        <v>0</v>
      </c>
      <c r="AD4559">
        <v>0</v>
      </c>
      <c r="AE4559">
        <v>3.710777392051309</v>
      </c>
    </row>
    <row r="4560" spans="1:31" x14ac:dyDescent="0.25">
      <c r="A4560">
        <v>1905712</v>
      </c>
      <c r="B4560">
        <v>1</v>
      </c>
      <c r="C4560" t="s">
        <v>81</v>
      </c>
      <c r="D4560" t="s">
        <v>128</v>
      </c>
      <c r="E4560" t="s">
        <v>131</v>
      </c>
      <c r="F4560" t="s">
        <v>12942</v>
      </c>
      <c r="G4560" t="s">
        <v>483</v>
      </c>
      <c r="H4560" t="s">
        <v>134</v>
      </c>
      <c r="I4560" t="s">
        <v>135</v>
      </c>
      <c r="J4560" t="s">
        <v>136</v>
      </c>
      <c r="K4560" t="s">
        <v>137</v>
      </c>
      <c r="L4560" t="s">
        <v>12943</v>
      </c>
      <c r="M4560" t="s">
        <v>12944</v>
      </c>
      <c r="N4560">
        <v>1.807222222</v>
      </c>
      <c r="O4560">
        <v>0</v>
      </c>
      <c r="P4560">
        <v>136</v>
      </c>
      <c r="Q4560">
        <v>0</v>
      </c>
      <c r="R4560">
        <v>1</v>
      </c>
      <c r="S4560">
        <v>0</v>
      </c>
      <c r="T4560">
        <v>18</v>
      </c>
      <c r="U4560">
        <v>0</v>
      </c>
      <c r="V4560">
        <v>0</v>
      </c>
      <c r="W4560">
        <v>0</v>
      </c>
      <c r="X4560">
        <v>57.142432439192419</v>
      </c>
      <c r="Y4560">
        <v>0</v>
      </c>
      <c r="Z4560">
        <v>1.2105959404613666</v>
      </c>
      <c r="AA4560">
        <v>0</v>
      </c>
      <c r="AB4560">
        <v>33.146656735569287</v>
      </c>
      <c r="AC4560">
        <v>0</v>
      </c>
      <c r="AD4560">
        <v>0</v>
      </c>
      <c r="AE4560">
        <v>91.499685115223073</v>
      </c>
    </row>
    <row r="4561" spans="1:31" x14ac:dyDescent="0.25">
      <c r="A4561">
        <v>1905735</v>
      </c>
      <c r="B4561">
        <v>1</v>
      </c>
      <c r="C4561" t="s">
        <v>80</v>
      </c>
      <c r="D4561" t="s">
        <v>95</v>
      </c>
      <c r="E4561" t="s">
        <v>131</v>
      </c>
      <c r="F4561" t="s">
        <v>12945</v>
      </c>
      <c r="G4561" t="s">
        <v>372</v>
      </c>
      <c r="H4561" t="s">
        <v>134</v>
      </c>
      <c r="I4561" t="s">
        <v>135</v>
      </c>
      <c r="J4561" t="s">
        <v>136</v>
      </c>
      <c r="K4561" t="s">
        <v>137</v>
      </c>
      <c r="L4561" t="s">
        <v>12946</v>
      </c>
      <c r="M4561" t="s">
        <v>12947</v>
      </c>
      <c r="N4561">
        <v>1.7655555549999999</v>
      </c>
      <c r="O4561">
        <v>0</v>
      </c>
      <c r="P4561">
        <v>67</v>
      </c>
      <c r="Q4561">
        <v>0</v>
      </c>
      <c r="R4561">
        <v>0</v>
      </c>
      <c r="S4561">
        <v>0</v>
      </c>
      <c r="T4561">
        <v>2</v>
      </c>
      <c r="U4561">
        <v>0</v>
      </c>
      <c r="V4561">
        <v>0</v>
      </c>
      <c r="W4561">
        <v>0</v>
      </c>
      <c r="X4561">
        <v>27.728384027458088</v>
      </c>
      <c r="Y4561">
        <v>0</v>
      </c>
      <c r="Z4561">
        <v>0</v>
      </c>
      <c r="AA4561">
        <v>0</v>
      </c>
      <c r="AB4561">
        <v>0.52689999300552004</v>
      </c>
      <c r="AC4561">
        <v>0</v>
      </c>
      <c r="AD4561">
        <v>0</v>
      </c>
      <c r="AE4561">
        <v>28.255284020463609</v>
      </c>
    </row>
    <row r="4562" spans="1:31" x14ac:dyDescent="0.25">
      <c r="A4562">
        <v>1906070</v>
      </c>
      <c r="B4562">
        <v>1</v>
      </c>
      <c r="C4562" t="s">
        <v>81</v>
      </c>
      <c r="D4562" t="s">
        <v>119</v>
      </c>
      <c r="E4562" t="s">
        <v>131</v>
      </c>
      <c r="F4562" t="s">
        <v>7914</v>
      </c>
      <c r="G4562" t="s">
        <v>133</v>
      </c>
      <c r="H4562" t="s">
        <v>134</v>
      </c>
      <c r="I4562" t="s">
        <v>135</v>
      </c>
      <c r="J4562" t="s">
        <v>136</v>
      </c>
      <c r="K4562" t="s">
        <v>137</v>
      </c>
      <c r="L4562" t="s">
        <v>12948</v>
      </c>
      <c r="M4562" t="s">
        <v>12949</v>
      </c>
      <c r="N4562">
        <v>4.4355555549999997</v>
      </c>
      <c r="O4562">
        <v>0</v>
      </c>
      <c r="P4562">
        <v>22</v>
      </c>
      <c r="Q4562">
        <v>0</v>
      </c>
      <c r="R4562">
        <v>4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17.437561938819329</v>
      </c>
      <c r="Y4562">
        <v>0</v>
      </c>
      <c r="Z4562">
        <v>29.609223909771263</v>
      </c>
      <c r="AA4562">
        <v>0</v>
      </c>
      <c r="AB4562">
        <v>0</v>
      </c>
      <c r="AC4562">
        <v>0</v>
      </c>
      <c r="AD4562">
        <v>0</v>
      </c>
      <c r="AE4562">
        <v>47.046785848590588</v>
      </c>
    </row>
    <row r="4563" spans="1:31" x14ac:dyDescent="0.25">
      <c r="A4563">
        <v>1905878</v>
      </c>
      <c r="B4563">
        <v>1</v>
      </c>
      <c r="C4563" t="s">
        <v>80</v>
      </c>
      <c r="D4563" t="s">
        <v>93</v>
      </c>
      <c r="E4563" t="s">
        <v>154</v>
      </c>
      <c r="F4563" t="s">
        <v>12950</v>
      </c>
      <c r="G4563" t="s">
        <v>156</v>
      </c>
      <c r="H4563" t="s">
        <v>157</v>
      </c>
      <c r="I4563" t="s">
        <v>135</v>
      </c>
      <c r="J4563" t="s">
        <v>136</v>
      </c>
      <c r="K4563" t="s">
        <v>137</v>
      </c>
      <c r="L4563" t="s">
        <v>12951</v>
      </c>
      <c r="M4563" t="s">
        <v>12952</v>
      </c>
      <c r="N4563">
        <v>1.4811111109999999</v>
      </c>
      <c r="O4563">
        <v>0</v>
      </c>
      <c r="P4563">
        <v>147</v>
      </c>
      <c r="Q4563">
        <v>5</v>
      </c>
      <c r="R4563">
        <v>70</v>
      </c>
      <c r="S4563">
        <v>6</v>
      </c>
      <c r="T4563">
        <v>38</v>
      </c>
      <c r="U4563">
        <v>0</v>
      </c>
      <c r="V4563">
        <v>0</v>
      </c>
      <c r="W4563">
        <v>0</v>
      </c>
      <c r="X4563">
        <v>59.584444646742348</v>
      </c>
      <c r="Y4563">
        <v>39.429732000835585</v>
      </c>
      <c r="Z4563">
        <v>658.30726129383265</v>
      </c>
      <c r="AA4563">
        <v>107.53592709827845</v>
      </c>
      <c r="AB4563">
        <v>217.01224567608207</v>
      </c>
      <c r="AC4563">
        <v>0</v>
      </c>
      <c r="AD4563">
        <v>0</v>
      </c>
      <c r="AE4563">
        <v>1081.8696107157709</v>
      </c>
    </row>
    <row r="4564" spans="1:31" x14ac:dyDescent="0.25">
      <c r="A4564">
        <v>1906047</v>
      </c>
      <c r="B4564">
        <v>1</v>
      </c>
      <c r="C4564" t="s">
        <v>81</v>
      </c>
      <c r="D4564" t="s">
        <v>118</v>
      </c>
      <c r="E4564" t="s">
        <v>131</v>
      </c>
      <c r="F4564" t="s">
        <v>2449</v>
      </c>
      <c r="G4564" t="s">
        <v>133</v>
      </c>
      <c r="H4564" t="s">
        <v>134</v>
      </c>
      <c r="I4564" t="s">
        <v>135</v>
      </c>
      <c r="J4564" t="s">
        <v>136</v>
      </c>
      <c r="K4564" t="s">
        <v>137</v>
      </c>
      <c r="L4564" t="s">
        <v>12953</v>
      </c>
      <c r="M4564" t="s">
        <v>12954</v>
      </c>
      <c r="N4564">
        <v>1.8047222220000001</v>
      </c>
      <c r="O4564">
        <v>0</v>
      </c>
      <c r="P4564">
        <v>49</v>
      </c>
      <c r="Q4564">
        <v>0</v>
      </c>
      <c r="R4564">
        <v>0</v>
      </c>
      <c r="S4564">
        <v>0</v>
      </c>
      <c r="T4564">
        <v>3</v>
      </c>
      <c r="U4564">
        <v>0</v>
      </c>
      <c r="V4564">
        <v>0</v>
      </c>
      <c r="W4564">
        <v>0</v>
      </c>
      <c r="X4564">
        <v>32.933234363079222</v>
      </c>
      <c r="Y4564">
        <v>0</v>
      </c>
      <c r="Z4564">
        <v>0</v>
      </c>
      <c r="AA4564">
        <v>0</v>
      </c>
      <c r="AB4564">
        <v>8.1908659955457654</v>
      </c>
      <c r="AC4564">
        <v>0</v>
      </c>
      <c r="AD4564">
        <v>0</v>
      </c>
      <c r="AE4564">
        <v>41.124100358624986</v>
      </c>
    </row>
    <row r="4565" spans="1:31" x14ac:dyDescent="0.25">
      <c r="A4565">
        <v>1905635</v>
      </c>
      <c r="B4565">
        <v>1</v>
      </c>
      <c r="C4565" t="s">
        <v>81</v>
      </c>
      <c r="D4565" t="s">
        <v>113</v>
      </c>
      <c r="E4565" t="s">
        <v>190</v>
      </c>
      <c r="F4565" t="s">
        <v>12955</v>
      </c>
      <c r="G4565" t="s">
        <v>241</v>
      </c>
      <c r="H4565" t="s">
        <v>157</v>
      </c>
      <c r="I4565" t="s">
        <v>135</v>
      </c>
      <c r="J4565" t="s">
        <v>136</v>
      </c>
      <c r="K4565" t="s">
        <v>137</v>
      </c>
      <c r="L4565" t="s">
        <v>12956</v>
      </c>
      <c r="M4565" t="s">
        <v>12957</v>
      </c>
      <c r="N4565">
        <v>3.886666666</v>
      </c>
      <c r="O4565">
        <v>0</v>
      </c>
      <c r="P4565">
        <v>76</v>
      </c>
      <c r="Q4565">
        <v>0</v>
      </c>
      <c r="R4565">
        <v>0</v>
      </c>
      <c r="S4565">
        <v>0</v>
      </c>
      <c r="T4565">
        <v>6</v>
      </c>
      <c r="U4565">
        <v>0</v>
      </c>
      <c r="V4565">
        <v>0</v>
      </c>
      <c r="W4565">
        <v>0</v>
      </c>
      <c r="X4565">
        <v>41.936704149044182</v>
      </c>
      <c r="Y4565">
        <v>0</v>
      </c>
      <c r="Z4565">
        <v>0</v>
      </c>
      <c r="AA4565">
        <v>0</v>
      </c>
      <c r="AB4565">
        <v>8.5052085044021339</v>
      </c>
      <c r="AC4565">
        <v>0</v>
      </c>
      <c r="AD4565">
        <v>0</v>
      </c>
      <c r="AE4565">
        <v>50.441912653446316</v>
      </c>
    </row>
    <row r="4566" spans="1:31" x14ac:dyDescent="0.25">
      <c r="A4566">
        <v>1905698</v>
      </c>
      <c r="B4566">
        <v>1</v>
      </c>
      <c r="C4566" t="s">
        <v>80</v>
      </c>
      <c r="D4566" t="s">
        <v>83</v>
      </c>
      <c r="E4566" t="s">
        <v>140</v>
      </c>
      <c r="F4566" t="s">
        <v>12958</v>
      </c>
      <c r="G4566" t="s">
        <v>146</v>
      </c>
      <c r="H4566" t="s">
        <v>134</v>
      </c>
      <c r="I4566" t="s">
        <v>135</v>
      </c>
      <c r="J4566" t="s">
        <v>136</v>
      </c>
      <c r="K4566" t="s">
        <v>137</v>
      </c>
      <c r="L4566" t="s">
        <v>12959</v>
      </c>
      <c r="M4566" t="s">
        <v>12960</v>
      </c>
      <c r="N4566">
        <v>5.8805555549999999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1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3.6277655976225003E-2</v>
      </c>
      <c r="AC4566">
        <v>0</v>
      </c>
      <c r="AD4566">
        <v>0</v>
      </c>
      <c r="AE4566">
        <v>3.6277655976225003E-2</v>
      </c>
    </row>
    <row r="4567" spans="1:31" x14ac:dyDescent="0.25">
      <c r="A4567">
        <v>1906099</v>
      </c>
      <c r="B4567">
        <v>1</v>
      </c>
      <c r="C4567" t="s">
        <v>80</v>
      </c>
      <c r="D4567" t="s">
        <v>82</v>
      </c>
      <c r="E4567" t="s">
        <v>140</v>
      </c>
      <c r="F4567" t="s">
        <v>12961</v>
      </c>
      <c r="G4567" t="s">
        <v>342</v>
      </c>
      <c r="H4567" t="s">
        <v>134</v>
      </c>
      <c r="I4567" t="s">
        <v>135</v>
      </c>
      <c r="J4567" t="s">
        <v>136</v>
      </c>
      <c r="K4567" t="s">
        <v>137</v>
      </c>
      <c r="L4567" t="s">
        <v>12962</v>
      </c>
      <c r="M4567" t="s">
        <v>12963</v>
      </c>
      <c r="N4567">
        <v>0.8125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2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1.3135529469789999</v>
      </c>
      <c r="AC4567">
        <v>0</v>
      </c>
      <c r="AD4567">
        <v>0</v>
      </c>
      <c r="AE4567">
        <v>1.3135529469789999</v>
      </c>
    </row>
    <row r="4568" spans="1:31" x14ac:dyDescent="0.25">
      <c r="A4568">
        <v>1905512</v>
      </c>
      <c r="B4568">
        <v>1</v>
      </c>
      <c r="C4568" t="s">
        <v>81</v>
      </c>
      <c r="D4568" t="s">
        <v>112</v>
      </c>
      <c r="E4568" t="s">
        <v>154</v>
      </c>
      <c r="F4568" t="s">
        <v>5939</v>
      </c>
      <c r="G4568" t="s">
        <v>156</v>
      </c>
      <c r="H4568" t="s">
        <v>157</v>
      </c>
      <c r="I4568" t="s">
        <v>222</v>
      </c>
      <c r="J4568" t="s">
        <v>136</v>
      </c>
      <c r="K4568" t="s">
        <v>137</v>
      </c>
      <c r="L4568" t="s">
        <v>12964</v>
      </c>
      <c r="M4568" t="s">
        <v>12965</v>
      </c>
      <c r="N4568">
        <v>4.4444439999999997E-3</v>
      </c>
      <c r="O4568">
        <v>3</v>
      </c>
      <c r="P4568">
        <v>698</v>
      </c>
      <c r="Q4568">
        <v>80</v>
      </c>
      <c r="R4568">
        <v>269</v>
      </c>
      <c r="S4568">
        <v>10</v>
      </c>
      <c r="T4568">
        <v>99</v>
      </c>
      <c r="U4568">
        <v>1</v>
      </c>
      <c r="V4568">
        <v>0</v>
      </c>
      <c r="W4568">
        <v>3.2958449546666669E-3</v>
      </c>
      <c r="X4568">
        <v>0.57501779919176954</v>
      </c>
      <c r="Y4568">
        <v>1.1097667150544352</v>
      </c>
      <c r="Z4568">
        <v>1.0699396713888891</v>
      </c>
      <c r="AA4568">
        <v>0.12737177117751111</v>
      </c>
      <c r="AB4568">
        <v>0.17803709745036006</v>
      </c>
      <c r="AC4568">
        <v>1.0261648618511112E-2</v>
      </c>
      <c r="AD4568">
        <v>0</v>
      </c>
      <c r="AE4568">
        <v>3.0736905478361431</v>
      </c>
    </row>
    <row r="4569" spans="1:31" x14ac:dyDescent="0.25">
      <c r="A4569">
        <v>1905535</v>
      </c>
      <c r="B4569">
        <v>1</v>
      </c>
      <c r="C4569" t="s">
        <v>80</v>
      </c>
      <c r="D4569" t="s">
        <v>84</v>
      </c>
      <c r="E4569" t="s">
        <v>190</v>
      </c>
      <c r="F4569" t="s">
        <v>12966</v>
      </c>
      <c r="G4569" t="s">
        <v>241</v>
      </c>
      <c r="H4569" t="s">
        <v>157</v>
      </c>
      <c r="I4569" t="s">
        <v>135</v>
      </c>
      <c r="J4569" t="s">
        <v>136</v>
      </c>
      <c r="K4569" t="s">
        <v>137</v>
      </c>
      <c r="L4569" t="s">
        <v>12967</v>
      </c>
      <c r="M4569" t="s">
        <v>12968</v>
      </c>
      <c r="N4569">
        <v>2.119722222</v>
      </c>
      <c r="O4569">
        <v>0</v>
      </c>
      <c r="P4569">
        <v>276</v>
      </c>
      <c r="Q4569">
        <v>0</v>
      </c>
      <c r="R4569">
        <v>0</v>
      </c>
      <c r="S4569">
        <v>0</v>
      </c>
      <c r="T4569">
        <v>15</v>
      </c>
      <c r="U4569">
        <v>0</v>
      </c>
      <c r="V4569">
        <v>0</v>
      </c>
      <c r="W4569">
        <v>0</v>
      </c>
      <c r="X4569">
        <v>129.80721463463516</v>
      </c>
      <c r="Y4569">
        <v>0</v>
      </c>
      <c r="Z4569">
        <v>0</v>
      </c>
      <c r="AA4569">
        <v>0</v>
      </c>
      <c r="AB4569">
        <v>59.14119457303093</v>
      </c>
      <c r="AC4569">
        <v>0</v>
      </c>
      <c r="AD4569">
        <v>0</v>
      </c>
      <c r="AE4569">
        <v>188.94840920766609</v>
      </c>
    </row>
    <row r="4570" spans="1:31" x14ac:dyDescent="0.25">
      <c r="A4570">
        <v>1906076</v>
      </c>
      <c r="B4570">
        <v>1</v>
      </c>
      <c r="C4570" t="s">
        <v>80</v>
      </c>
      <c r="D4570" t="s">
        <v>106</v>
      </c>
      <c r="E4570" t="s">
        <v>140</v>
      </c>
      <c r="F4570" t="s">
        <v>12969</v>
      </c>
      <c r="G4570" t="s">
        <v>342</v>
      </c>
      <c r="H4570" t="s">
        <v>134</v>
      </c>
      <c r="I4570" t="s">
        <v>135</v>
      </c>
      <c r="J4570" t="s">
        <v>136</v>
      </c>
      <c r="K4570" t="s">
        <v>137</v>
      </c>
      <c r="L4570" t="s">
        <v>12970</v>
      </c>
      <c r="M4570" t="s">
        <v>12971</v>
      </c>
      <c r="N4570">
        <v>2.0947222220000001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0.37163111616201361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0.37163111616201361</v>
      </c>
    </row>
    <row r="4571" spans="1:31" x14ac:dyDescent="0.25">
      <c r="A4571">
        <v>1905558</v>
      </c>
      <c r="B4571">
        <v>1</v>
      </c>
      <c r="C4571" t="s">
        <v>80</v>
      </c>
      <c r="D4571" t="s">
        <v>107</v>
      </c>
      <c r="E4571" t="s">
        <v>190</v>
      </c>
      <c r="F4571" t="s">
        <v>12972</v>
      </c>
      <c r="G4571" t="s">
        <v>156</v>
      </c>
      <c r="H4571" t="s">
        <v>157</v>
      </c>
      <c r="I4571" t="s">
        <v>135</v>
      </c>
      <c r="J4571" t="s">
        <v>136</v>
      </c>
      <c r="K4571" t="s">
        <v>137</v>
      </c>
      <c r="L4571" t="s">
        <v>12973</v>
      </c>
      <c r="M4571" t="s">
        <v>12974</v>
      </c>
      <c r="N4571">
        <v>2.003333333</v>
      </c>
      <c r="O4571">
        <v>0</v>
      </c>
      <c r="P4571">
        <v>224</v>
      </c>
      <c r="Q4571">
        <v>0</v>
      </c>
      <c r="R4571">
        <v>0</v>
      </c>
      <c r="S4571">
        <v>0</v>
      </c>
      <c r="T4571">
        <v>4</v>
      </c>
      <c r="U4571">
        <v>0</v>
      </c>
      <c r="V4571">
        <v>0</v>
      </c>
      <c r="W4571">
        <v>0</v>
      </c>
      <c r="X4571">
        <v>98.614337751655327</v>
      </c>
      <c r="Y4571">
        <v>0</v>
      </c>
      <c r="Z4571">
        <v>0</v>
      </c>
      <c r="AA4571">
        <v>0</v>
      </c>
      <c r="AB4571">
        <v>4.3134852808990258</v>
      </c>
      <c r="AC4571">
        <v>0</v>
      </c>
      <c r="AD4571">
        <v>0</v>
      </c>
      <c r="AE4571">
        <v>102.92782303255436</v>
      </c>
    </row>
    <row r="4572" spans="1:31" x14ac:dyDescent="0.25">
      <c r="A4572">
        <v>1906013</v>
      </c>
      <c r="B4572">
        <v>1</v>
      </c>
      <c r="C4572" t="s">
        <v>80</v>
      </c>
      <c r="D4572" t="s">
        <v>82</v>
      </c>
      <c r="E4572" t="s">
        <v>149</v>
      </c>
      <c r="F4572" t="s">
        <v>12975</v>
      </c>
      <c r="G4572" t="s">
        <v>283</v>
      </c>
      <c r="H4572" t="s">
        <v>134</v>
      </c>
      <c r="I4572" t="s">
        <v>135</v>
      </c>
      <c r="J4572" t="s">
        <v>136</v>
      </c>
      <c r="K4572" t="s">
        <v>137</v>
      </c>
      <c r="L4572" t="s">
        <v>12976</v>
      </c>
      <c r="M4572" t="s">
        <v>12977</v>
      </c>
      <c r="N4572">
        <v>0.78583333300000002</v>
      </c>
      <c r="O4572">
        <v>0</v>
      </c>
      <c r="P4572">
        <v>385</v>
      </c>
      <c r="Q4572">
        <v>0</v>
      </c>
      <c r="R4572">
        <v>0</v>
      </c>
      <c r="S4572">
        <v>0</v>
      </c>
      <c r="T4572">
        <v>128</v>
      </c>
      <c r="U4572">
        <v>0</v>
      </c>
      <c r="V4572">
        <v>0</v>
      </c>
      <c r="W4572">
        <v>0</v>
      </c>
      <c r="X4572">
        <v>132.50578163231131</v>
      </c>
      <c r="Y4572">
        <v>0</v>
      </c>
      <c r="Z4572">
        <v>0</v>
      </c>
      <c r="AA4572">
        <v>0</v>
      </c>
      <c r="AB4572">
        <v>271.83508203180514</v>
      </c>
      <c r="AC4572">
        <v>0</v>
      </c>
      <c r="AD4572">
        <v>0</v>
      </c>
      <c r="AE4572">
        <v>404.34086366411645</v>
      </c>
    </row>
    <row r="4573" spans="1:31" x14ac:dyDescent="0.25">
      <c r="A4573">
        <v>1905953</v>
      </c>
      <c r="B4573">
        <v>1</v>
      </c>
      <c r="C4573" t="s">
        <v>81</v>
      </c>
      <c r="D4573" t="s">
        <v>127</v>
      </c>
      <c r="E4573" t="s">
        <v>220</v>
      </c>
      <c r="F4573" t="s">
        <v>12978</v>
      </c>
      <c r="G4573" t="s">
        <v>156</v>
      </c>
      <c r="H4573" t="s">
        <v>157</v>
      </c>
      <c r="I4573" t="s">
        <v>135</v>
      </c>
      <c r="J4573" t="s">
        <v>136</v>
      </c>
      <c r="K4573" t="s">
        <v>137</v>
      </c>
      <c r="L4573" t="s">
        <v>12979</v>
      </c>
      <c r="M4573" t="s">
        <v>12980</v>
      </c>
      <c r="N4573">
        <v>3.7144444440000002</v>
      </c>
      <c r="O4573">
        <v>2</v>
      </c>
      <c r="P4573">
        <v>52</v>
      </c>
      <c r="Q4573">
        <v>79</v>
      </c>
      <c r="R4573">
        <v>74</v>
      </c>
      <c r="S4573">
        <v>0</v>
      </c>
      <c r="T4573">
        <v>5</v>
      </c>
      <c r="U4573">
        <v>1</v>
      </c>
      <c r="V4573">
        <v>0</v>
      </c>
      <c r="W4573">
        <v>6.1986843870864217</v>
      </c>
      <c r="X4573">
        <v>53.342512286695708</v>
      </c>
      <c r="Y4573">
        <v>942.58563178902511</v>
      </c>
      <c r="Z4573">
        <v>784.66991268920606</v>
      </c>
      <c r="AA4573">
        <v>0</v>
      </c>
      <c r="AB4573">
        <v>14.145442680473725</v>
      </c>
      <c r="AC4573">
        <v>675.99445213942931</v>
      </c>
      <c r="AD4573">
        <v>0</v>
      </c>
      <c r="AE4573">
        <v>2476.9366359719161</v>
      </c>
    </row>
    <row r="4574" spans="1:31" x14ac:dyDescent="0.25">
      <c r="A4574">
        <v>1905621</v>
      </c>
      <c r="B4574">
        <v>1</v>
      </c>
      <c r="C4574" t="s">
        <v>81</v>
      </c>
      <c r="D4574" t="s">
        <v>113</v>
      </c>
      <c r="E4574" t="s">
        <v>190</v>
      </c>
      <c r="F4574" t="s">
        <v>12981</v>
      </c>
      <c r="G4574" t="s">
        <v>202</v>
      </c>
      <c r="H4574" t="s">
        <v>157</v>
      </c>
      <c r="I4574" t="s">
        <v>135</v>
      </c>
      <c r="J4574" t="s">
        <v>136</v>
      </c>
      <c r="K4574" t="s">
        <v>203</v>
      </c>
      <c r="L4574" t="s">
        <v>12982</v>
      </c>
      <c r="M4574" t="s">
        <v>12983</v>
      </c>
      <c r="N4574">
        <v>8.3333333330000006</v>
      </c>
      <c r="O4574">
        <v>0</v>
      </c>
      <c r="P4574">
        <v>33</v>
      </c>
      <c r="Q4574">
        <v>0</v>
      </c>
      <c r="R4574">
        <v>22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81.569507041462387</v>
      </c>
      <c r="Y4574">
        <v>0</v>
      </c>
      <c r="Z4574">
        <v>262.83233327603824</v>
      </c>
      <c r="AA4574">
        <v>0</v>
      </c>
      <c r="AB4574">
        <v>0</v>
      </c>
      <c r="AC4574">
        <v>0</v>
      </c>
      <c r="AD4574">
        <v>0</v>
      </c>
      <c r="AE4574">
        <v>344.40184031750061</v>
      </c>
    </row>
    <row r="4575" spans="1:31" x14ac:dyDescent="0.25">
      <c r="A4575">
        <v>1905575</v>
      </c>
      <c r="B4575">
        <v>1</v>
      </c>
      <c r="C4575" t="s">
        <v>81</v>
      </c>
      <c r="D4575" t="s">
        <v>118</v>
      </c>
      <c r="E4575" t="s">
        <v>220</v>
      </c>
      <c r="F4575" t="s">
        <v>1607</v>
      </c>
      <c r="G4575" t="s">
        <v>156</v>
      </c>
      <c r="H4575" t="s">
        <v>157</v>
      </c>
      <c r="I4575" t="s">
        <v>135</v>
      </c>
      <c r="J4575" t="s">
        <v>136</v>
      </c>
      <c r="K4575" t="s">
        <v>137</v>
      </c>
      <c r="L4575" t="s">
        <v>12984</v>
      </c>
      <c r="M4575" t="s">
        <v>12985</v>
      </c>
      <c r="N4575">
        <v>1.135277777</v>
      </c>
      <c r="O4575">
        <v>3</v>
      </c>
      <c r="P4575">
        <v>52</v>
      </c>
      <c r="Q4575">
        <v>38</v>
      </c>
      <c r="R4575">
        <v>87</v>
      </c>
      <c r="S4575">
        <v>1</v>
      </c>
      <c r="T4575">
        <v>24</v>
      </c>
      <c r="U4575">
        <v>0</v>
      </c>
      <c r="V4575">
        <v>0</v>
      </c>
      <c r="W4575">
        <v>4.2147420457117457</v>
      </c>
      <c r="X4575">
        <v>14.673643402010716</v>
      </c>
      <c r="Y4575">
        <v>99.225932702382806</v>
      </c>
      <c r="Z4575">
        <v>248.87233816542692</v>
      </c>
      <c r="AA4575">
        <v>0</v>
      </c>
      <c r="AB4575">
        <v>53.974381545114461</v>
      </c>
      <c r="AC4575">
        <v>0</v>
      </c>
      <c r="AD4575">
        <v>0</v>
      </c>
      <c r="AE4575">
        <v>420.96103786064663</v>
      </c>
    </row>
    <row r="4576" spans="1:31" x14ac:dyDescent="0.25">
      <c r="A4576">
        <v>1905761</v>
      </c>
      <c r="B4576">
        <v>1</v>
      </c>
      <c r="C4576" t="s">
        <v>81</v>
      </c>
      <c r="D4576" t="s">
        <v>112</v>
      </c>
      <c r="E4576" t="s">
        <v>131</v>
      </c>
      <c r="F4576" t="s">
        <v>12986</v>
      </c>
      <c r="G4576" t="s">
        <v>133</v>
      </c>
      <c r="H4576" t="s">
        <v>134</v>
      </c>
      <c r="I4576" t="s">
        <v>135</v>
      </c>
      <c r="J4576" t="s">
        <v>136</v>
      </c>
      <c r="K4576" t="s">
        <v>137</v>
      </c>
      <c r="L4576" t="s">
        <v>12987</v>
      </c>
      <c r="M4576" t="s">
        <v>12988</v>
      </c>
      <c r="N4576">
        <v>2.5983333329999998</v>
      </c>
      <c r="O4576">
        <v>0</v>
      </c>
      <c r="P4576">
        <v>3</v>
      </c>
      <c r="Q4576">
        <v>0</v>
      </c>
      <c r="R4576">
        <v>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1.0945930701735926</v>
      </c>
      <c r="Y4576">
        <v>0</v>
      </c>
      <c r="Z4576">
        <v>2.9921993027877436</v>
      </c>
      <c r="AA4576">
        <v>0</v>
      </c>
      <c r="AB4576">
        <v>0</v>
      </c>
      <c r="AC4576">
        <v>0</v>
      </c>
      <c r="AD4576">
        <v>0</v>
      </c>
      <c r="AE4576">
        <v>4.0867923729613365</v>
      </c>
    </row>
    <row r="4577" spans="1:31" x14ac:dyDescent="0.25">
      <c r="A4577">
        <v>1906059</v>
      </c>
      <c r="B4577">
        <v>1</v>
      </c>
      <c r="C4577" t="s">
        <v>81</v>
      </c>
      <c r="D4577" t="s">
        <v>118</v>
      </c>
      <c r="E4577" t="s">
        <v>131</v>
      </c>
      <c r="F4577" t="s">
        <v>12989</v>
      </c>
      <c r="G4577" t="s">
        <v>133</v>
      </c>
      <c r="H4577" t="s">
        <v>134</v>
      </c>
      <c r="I4577" t="s">
        <v>135</v>
      </c>
      <c r="J4577" t="s">
        <v>136</v>
      </c>
      <c r="K4577" t="s">
        <v>137</v>
      </c>
      <c r="L4577" t="s">
        <v>12990</v>
      </c>
      <c r="M4577" t="s">
        <v>12991</v>
      </c>
      <c r="N4577">
        <v>0.37805555499999999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17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19.988019572088771</v>
      </c>
      <c r="AC4577">
        <v>0</v>
      </c>
      <c r="AD4577">
        <v>0</v>
      </c>
      <c r="AE4577">
        <v>19.988019572088771</v>
      </c>
    </row>
    <row r="4578" spans="1:31" x14ac:dyDescent="0.25">
      <c r="A4578">
        <v>1905615</v>
      </c>
      <c r="B4578">
        <v>1</v>
      </c>
      <c r="C4578" t="s">
        <v>81</v>
      </c>
      <c r="D4578" t="s">
        <v>112</v>
      </c>
      <c r="E4578" t="s">
        <v>131</v>
      </c>
      <c r="F4578" t="s">
        <v>12992</v>
      </c>
      <c r="G4578" t="s">
        <v>133</v>
      </c>
      <c r="H4578" t="s">
        <v>134</v>
      </c>
      <c r="I4578" t="s">
        <v>135</v>
      </c>
      <c r="J4578" t="s">
        <v>136</v>
      </c>
      <c r="K4578" t="s">
        <v>137</v>
      </c>
      <c r="L4578" t="s">
        <v>12993</v>
      </c>
      <c r="M4578" t="s">
        <v>12994</v>
      </c>
      <c r="N4578">
        <v>3.931944444</v>
      </c>
      <c r="O4578">
        <v>0</v>
      </c>
      <c r="P4578">
        <v>41</v>
      </c>
      <c r="Q4578">
        <v>0</v>
      </c>
      <c r="R4578">
        <v>2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25.258460827571689</v>
      </c>
      <c r="Y4578">
        <v>0</v>
      </c>
      <c r="Z4578">
        <v>3.8436179832102852</v>
      </c>
      <c r="AA4578">
        <v>0</v>
      </c>
      <c r="AB4578">
        <v>0</v>
      </c>
      <c r="AC4578">
        <v>0</v>
      </c>
      <c r="AD4578">
        <v>0</v>
      </c>
      <c r="AE4578">
        <v>29.102078810781975</v>
      </c>
    </row>
    <row r="4579" spans="1:31" x14ac:dyDescent="0.25">
      <c r="A4579">
        <v>1905830</v>
      </c>
      <c r="B4579">
        <v>1</v>
      </c>
      <c r="C4579" t="s">
        <v>81</v>
      </c>
      <c r="D4579" t="s">
        <v>119</v>
      </c>
      <c r="E4579" t="s">
        <v>140</v>
      </c>
      <c r="F4579" t="s">
        <v>12995</v>
      </c>
      <c r="G4579" t="s">
        <v>217</v>
      </c>
      <c r="H4579" t="s">
        <v>134</v>
      </c>
      <c r="I4579" t="s">
        <v>135</v>
      </c>
      <c r="J4579" t="s">
        <v>136</v>
      </c>
      <c r="K4579" t="s">
        <v>137</v>
      </c>
      <c r="L4579" t="s">
        <v>12996</v>
      </c>
      <c r="M4579" t="s">
        <v>12997</v>
      </c>
      <c r="N4579">
        <v>1.7655555549999999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0.22894290986700003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0.22894290986700003</v>
      </c>
    </row>
    <row r="4580" spans="1:31" x14ac:dyDescent="0.25">
      <c r="A4580">
        <v>1905638</v>
      </c>
      <c r="B4580">
        <v>1</v>
      </c>
      <c r="C4580" t="s">
        <v>80</v>
      </c>
      <c r="D4580" t="s">
        <v>94</v>
      </c>
      <c r="E4580" t="s">
        <v>140</v>
      </c>
      <c r="F4580" t="s">
        <v>12998</v>
      </c>
      <c r="G4580" t="s">
        <v>283</v>
      </c>
      <c r="H4580" t="s">
        <v>134</v>
      </c>
      <c r="I4580" t="s">
        <v>135</v>
      </c>
      <c r="J4580" t="s">
        <v>136</v>
      </c>
      <c r="K4580" t="s">
        <v>137</v>
      </c>
      <c r="L4580" t="s">
        <v>12999</v>
      </c>
      <c r="M4580" t="s">
        <v>13000</v>
      </c>
      <c r="N4580">
        <v>6.0925000000000002</v>
      </c>
      <c r="O4580">
        <v>0</v>
      </c>
      <c r="P4580">
        <v>2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2.1608677236820055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2.1608677236820055</v>
      </c>
    </row>
    <row r="4581" spans="1:31" x14ac:dyDescent="0.25">
      <c r="A4581">
        <v>1905807</v>
      </c>
      <c r="B4581">
        <v>1</v>
      </c>
      <c r="C4581" t="s">
        <v>80</v>
      </c>
      <c r="D4581" t="s">
        <v>107</v>
      </c>
      <c r="E4581" t="s">
        <v>140</v>
      </c>
      <c r="F4581" t="s">
        <v>13001</v>
      </c>
      <c r="G4581" t="s">
        <v>146</v>
      </c>
      <c r="H4581" t="s">
        <v>134</v>
      </c>
      <c r="I4581" t="s">
        <v>135</v>
      </c>
      <c r="J4581" t="s">
        <v>136</v>
      </c>
      <c r="K4581" t="s">
        <v>137</v>
      </c>
      <c r="L4581" t="s">
        <v>13002</v>
      </c>
      <c r="M4581" t="s">
        <v>13003</v>
      </c>
      <c r="N4581">
        <v>4.3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2.1070103450334403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2.1070103450334403</v>
      </c>
    </row>
    <row r="4582" spans="1:31" x14ac:dyDescent="0.25">
      <c r="A4582">
        <v>1906116</v>
      </c>
      <c r="B4582">
        <v>1</v>
      </c>
      <c r="C4582" t="s">
        <v>80</v>
      </c>
      <c r="D4582" t="s">
        <v>106</v>
      </c>
      <c r="E4582" t="s">
        <v>160</v>
      </c>
      <c r="F4582" t="s">
        <v>13004</v>
      </c>
      <c r="G4582" t="s">
        <v>133</v>
      </c>
      <c r="H4582" t="s">
        <v>134</v>
      </c>
      <c r="I4582" t="s">
        <v>135</v>
      </c>
      <c r="J4582" t="s">
        <v>136</v>
      </c>
      <c r="K4582" t="s">
        <v>137</v>
      </c>
      <c r="L4582" t="s">
        <v>13005</v>
      </c>
      <c r="M4582" t="s">
        <v>13006</v>
      </c>
      <c r="N4582">
        <v>3.8147222219999999</v>
      </c>
      <c r="O4582">
        <v>0</v>
      </c>
      <c r="P4582">
        <v>17</v>
      </c>
      <c r="Q4582">
        <v>0</v>
      </c>
      <c r="R4582">
        <v>0</v>
      </c>
      <c r="S4582">
        <v>0</v>
      </c>
      <c r="T4582">
        <v>31</v>
      </c>
      <c r="U4582">
        <v>0</v>
      </c>
      <c r="V4582">
        <v>0</v>
      </c>
      <c r="W4582">
        <v>0</v>
      </c>
      <c r="X4582">
        <v>8.563809635141455</v>
      </c>
      <c r="Y4582">
        <v>0</v>
      </c>
      <c r="Z4582">
        <v>0</v>
      </c>
      <c r="AA4582">
        <v>0</v>
      </c>
      <c r="AB4582">
        <v>51.936399609811467</v>
      </c>
      <c r="AC4582">
        <v>0</v>
      </c>
      <c r="AD4582">
        <v>0</v>
      </c>
      <c r="AE4582">
        <v>60.50020924495292</v>
      </c>
    </row>
    <row r="4583" spans="1:31" x14ac:dyDescent="0.25">
      <c r="A4583">
        <v>1905973</v>
      </c>
      <c r="B4583">
        <v>1</v>
      </c>
      <c r="C4583" t="s">
        <v>80</v>
      </c>
      <c r="D4583" t="s">
        <v>93</v>
      </c>
      <c r="E4583" t="s">
        <v>131</v>
      </c>
      <c r="F4583" t="s">
        <v>13007</v>
      </c>
      <c r="G4583" t="s">
        <v>133</v>
      </c>
      <c r="H4583" t="s">
        <v>134</v>
      </c>
      <c r="I4583" t="s">
        <v>135</v>
      </c>
      <c r="J4583" t="s">
        <v>136</v>
      </c>
      <c r="K4583" t="s">
        <v>137</v>
      </c>
      <c r="L4583" t="s">
        <v>13008</v>
      </c>
      <c r="M4583" t="s">
        <v>13009</v>
      </c>
      <c r="N4583">
        <v>3.7727777769999999</v>
      </c>
      <c r="O4583">
        <v>0</v>
      </c>
      <c r="P4583">
        <v>150</v>
      </c>
      <c r="Q4583">
        <v>0</v>
      </c>
      <c r="R4583">
        <v>0</v>
      </c>
      <c r="S4583">
        <v>0</v>
      </c>
      <c r="T4583">
        <v>22</v>
      </c>
      <c r="U4583">
        <v>0</v>
      </c>
      <c r="V4583">
        <v>0</v>
      </c>
      <c r="W4583">
        <v>0</v>
      </c>
      <c r="X4583">
        <v>55.575061534376758</v>
      </c>
      <c r="Y4583">
        <v>0</v>
      </c>
      <c r="Z4583">
        <v>0</v>
      </c>
      <c r="AA4583">
        <v>0</v>
      </c>
      <c r="AB4583">
        <v>14.818337533389688</v>
      </c>
      <c r="AC4583">
        <v>0</v>
      </c>
      <c r="AD4583">
        <v>0</v>
      </c>
      <c r="AE4583">
        <v>70.393399067766438</v>
      </c>
    </row>
    <row r="4584" spans="1:31" x14ac:dyDescent="0.25">
      <c r="A4584">
        <v>1905950</v>
      </c>
      <c r="B4584">
        <v>1</v>
      </c>
      <c r="C4584" t="s">
        <v>81</v>
      </c>
      <c r="D4584" t="s">
        <v>113</v>
      </c>
      <c r="E4584" t="s">
        <v>220</v>
      </c>
      <c r="F4584" t="s">
        <v>13010</v>
      </c>
      <c r="G4584" t="s">
        <v>604</v>
      </c>
      <c r="H4584" t="s">
        <v>157</v>
      </c>
      <c r="I4584" t="s">
        <v>135</v>
      </c>
      <c r="J4584" t="s">
        <v>136</v>
      </c>
      <c r="K4584" t="s">
        <v>203</v>
      </c>
      <c r="L4584" t="s">
        <v>13011</v>
      </c>
      <c r="M4584" t="s">
        <v>13012</v>
      </c>
      <c r="N4584">
        <v>1.0666666659999999</v>
      </c>
      <c r="O4584">
        <v>0</v>
      </c>
      <c r="P4584">
        <v>815</v>
      </c>
      <c r="Q4584">
        <v>5</v>
      </c>
      <c r="R4584">
        <v>160</v>
      </c>
      <c r="S4584">
        <v>4</v>
      </c>
      <c r="T4584">
        <v>34</v>
      </c>
      <c r="U4584">
        <v>0</v>
      </c>
      <c r="V4584">
        <v>0</v>
      </c>
      <c r="W4584">
        <v>0</v>
      </c>
      <c r="X4584">
        <v>210.50520165904041</v>
      </c>
      <c r="Y4584">
        <v>53.509160966765869</v>
      </c>
      <c r="Z4584">
        <v>295.34985774277015</v>
      </c>
      <c r="AA4584">
        <v>66.232153156608007</v>
      </c>
      <c r="AB4584">
        <v>36.171090339371602</v>
      </c>
      <c r="AC4584">
        <v>0</v>
      </c>
      <c r="AD4584">
        <v>0</v>
      </c>
      <c r="AE4584">
        <v>661.76746386455602</v>
      </c>
    </row>
    <row r="4585" spans="1:31" x14ac:dyDescent="0.25">
      <c r="A4585">
        <v>1905930</v>
      </c>
      <c r="B4585">
        <v>1</v>
      </c>
      <c r="C4585" t="s">
        <v>80</v>
      </c>
      <c r="D4585" t="s">
        <v>94</v>
      </c>
      <c r="E4585" t="s">
        <v>154</v>
      </c>
      <c r="F4585" t="s">
        <v>13013</v>
      </c>
      <c r="G4585" t="s">
        <v>156</v>
      </c>
      <c r="H4585" t="s">
        <v>157</v>
      </c>
      <c r="I4585" t="s">
        <v>222</v>
      </c>
      <c r="J4585" t="s">
        <v>136</v>
      </c>
      <c r="K4585" t="s">
        <v>137</v>
      </c>
      <c r="L4585" t="s">
        <v>13014</v>
      </c>
      <c r="M4585" t="s">
        <v>13015</v>
      </c>
      <c r="N4585">
        <v>9.4444439999999998E-3</v>
      </c>
      <c r="O4585">
        <v>0</v>
      </c>
      <c r="P4585">
        <v>993</v>
      </c>
      <c r="Q4585">
        <v>0</v>
      </c>
      <c r="R4585">
        <v>2</v>
      </c>
      <c r="S4585">
        <v>0</v>
      </c>
      <c r="T4585">
        <v>85</v>
      </c>
      <c r="U4585">
        <v>2</v>
      </c>
      <c r="V4585">
        <v>0</v>
      </c>
      <c r="W4585">
        <v>0</v>
      </c>
      <c r="X4585">
        <v>1.7238983283369418</v>
      </c>
      <c r="Y4585">
        <v>0</v>
      </c>
      <c r="Z4585">
        <v>9.2517724451233324E-3</v>
      </c>
      <c r="AA4585">
        <v>0</v>
      </c>
      <c r="AB4585">
        <v>0.47368139796907066</v>
      </c>
      <c r="AC4585">
        <v>5.0922582823102219E-2</v>
      </c>
      <c r="AD4585">
        <v>0</v>
      </c>
      <c r="AE4585">
        <v>2.2577540815742378</v>
      </c>
    </row>
    <row r="4586" spans="1:31" x14ac:dyDescent="0.25">
      <c r="A4586">
        <v>1905681</v>
      </c>
      <c r="B4586">
        <v>1</v>
      </c>
      <c r="C4586" t="s">
        <v>80</v>
      </c>
      <c r="D4586" t="s">
        <v>94</v>
      </c>
      <c r="E4586" t="s">
        <v>190</v>
      </c>
      <c r="F4586" t="s">
        <v>13016</v>
      </c>
      <c r="G4586" t="s">
        <v>156</v>
      </c>
      <c r="H4586" t="s">
        <v>157</v>
      </c>
      <c r="I4586" t="s">
        <v>135</v>
      </c>
      <c r="J4586" t="s">
        <v>136</v>
      </c>
      <c r="K4586" t="s">
        <v>137</v>
      </c>
      <c r="L4586" t="s">
        <v>13017</v>
      </c>
      <c r="M4586" t="s">
        <v>13018</v>
      </c>
      <c r="N4586">
        <v>6.7191666659999996</v>
      </c>
      <c r="O4586">
        <v>0</v>
      </c>
      <c r="P4586">
        <v>1</v>
      </c>
      <c r="Q4586">
        <v>0</v>
      </c>
      <c r="R4586">
        <v>10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8.2125581513211119E-3</v>
      </c>
      <c r="Y4586">
        <v>0</v>
      </c>
      <c r="Z4586">
        <v>78.890698656591823</v>
      </c>
      <c r="AA4586">
        <v>0</v>
      </c>
      <c r="AB4586">
        <v>0</v>
      </c>
      <c r="AC4586">
        <v>0</v>
      </c>
      <c r="AD4586">
        <v>0</v>
      </c>
      <c r="AE4586">
        <v>78.898911214743151</v>
      </c>
    </row>
    <row r="4587" spans="1:31" x14ac:dyDescent="0.25">
      <c r="A4587">
        <v>1905787</v>
      </c>
      <c r="B4587">
        <v>1</v>
      </c>
      <c r="C4587" t="s">
        <v>80</v>
      </c>
      <c r="D4587" t="s">
        <v>94</v>
      </c>
      <c r="E4587" t="s">
        <v>140</v>
      </c>
      <c r="F4587" t="s">
        <v>13019</v>
      </c>
      <c r="G4587" t="s">
        <v>362</v>
      </c>
      <c r="H4587" t="s">
        <v>134</v>
      </c>
      <c r="I4587" t="s">
        <v>135</v>
      </c>
      <c r="J4587" t="s">
        <v>3</v>
      </c>
      <c r="K4587" t="s">
        <v>137</v>
      </c>
      <c r="L4587" t="s">
        <v>13020</v>
      </c>
      <c r="M4587" t="s">
        <v>13021</v>
      </c>
      <c r="N4587">
        <v>4.2530555550000004</v>
      </c>
      <c r="O4587">
        <v>0</v>
      </c>
      <c r="P4587">
        <v>3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2.6328942082556361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2.6328942082556361</v>
      </c>
    </row>
    <row r="4588" spans="1:31" x14ac:dyDescent="0.25">
      <c r="A4588">
        <v>1905893</v>
      </c>
      <c r="B4588">
        <v>1</v>
      </c>
      <c r="C4588" t="s">
        <v>80</v>
      </c>
      <c r="D4588" t="s">
        <v>96</v>
      </c>
      <c r="E4588" t="s">
        <v>160</v>
      </c>
      <c r="F4588" t="s">
        <v>13022</v>
      </c>
      <c r="G4588" t="s">
        <v>133</v>
      </c>
      <c r="H4588" t="s">
        <v>134</v>
      </c>
      <c r="I4588" t="s">
        <v>135</v>
      </c>
      <c r="J4588" t="s">
        <v>136</v>
      </c>
      <c r="K4588" t="s">
        <v>137</v>
      </c>
      <c r="L4588" t="s">
        <v>13023</v>
      </c>
      <c r="M4588" t="s">
        <v>13024</v>
      </c>
      <c r="N4588">
        <v>1.036944444</v>
      </c>
      <c r="O4588">
        <v>0</v>
      </c>
      <c r="P4588">
        <v>26</v>
      </c>
      <c r="Q4588">
        <v>0</v>
      </c>
      <c r="R4588">
        <v>0</v>
      </c>
      <c r="S4588">
        <v>0</v>
      </c>
      <c r="T4588">
        <v>24</v>
      </c>
      <c r="U4588">
        <v>0</v>
      </c>
      <c r="V4588">
        <v>0</v>
      </c>
      <c r="W4588">
        <v>0</v>
      </c>
      <c r="X4588">
        <v>24.045792628821584</v>
      </c>
      <c r="Y4588">
        <v>0</v>
      </c>
      <c r="Z4588">
        <v>0</v>
      </c>
      <c r="AA4588">
        <v>0</v>
      </c>
      <c r="AB4588">
        <v>99.012346626926586</v>
      </c>
      <c r="AC4588">
        <v>0</v>
      </c>
      <c r="AD4588">
        <v>0</v>
      </c>
      <c r="AE4588">
        <v>123.05813925574817</v>
      </c>
    </row>
    <row r="4589" spans="1:31" x14ac:dyDescent="0.25">
      <c r="A4589">
        <v>1906142</v>
      </c>
      <c r="B4589">
        <v>1</v>
      </c>
      <c r="C4589" t="s">
        <v>80</v>
      </c>
      <c r="D4589" t="s">
        <v>94</v>
      </c>
      <c r="E4589" t="s">
        <v>140</v>
      </c>
      <c r="F4589" t="s">
        <v>13025</v>
      </c>
      <c r="G4589" t="s">
        <v>217</v>
      </c>
      <c r="H4589" t="s">
        <v>134</v>
      </c>
      <c r="I4589" t="s">
        <v>135</v>
      </c>
      <c r="J4589" t="s">
        <v>136</v>
      </c>
      <c r="K4589" t="s">
        <v>137</v>
      </c>
      <c r="L4589" t="s">
        <v>13026</v>
      </c>
      <c r="M4589" t="s">
        <v>13027</v>
      </c>
      <c r="N4589">
        <v>3.0558333329999998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0.56818802001390001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0.56818802001390001</v>
      </c>
    </row>
    <row r="4590" spans="1:31" x14ac:dyDescent="0.25">
      <c r="A4590">
        <v>1905538</v>
      </c>
      <c r="B4590">
        <v>1</v>
      </c>
      <c r="C4590" t="s">
        <v>80</v>
      </c>
      <c r="D4590" t="s">
        <v>96</v>
      </c>
      <c r="E4590" t="s">
        <v>171</v>
      </c>
      <c r="F4590" t="s">
        <v>4561</v>
      </c>
      <c r="G4590" t="s">
        <v>1931</v>
      </c>
      <c r="H4590" t="s">
        <v>157</v>
      </c>
      <c r="I4590" t="s">
        <v>135</v>
      </c>
      <c r="J4590" t="s">
        <v>136</v>
      </c>
      <c r="K4590" t="s">
        <v>137</v>
      </c>
      <c r="L4590" t="s">
        <v>13028</v>
      </c>
      <c r="M4590" t="s">
        <v>13029</v>
      </c>
      <c r="N4590">
        <v>2.4154397219999999</v>
      </c>
      <c r="O4590">
        <v>0</v>
      </c>
      <c r="P4590">
        <v>102</v>
      </c>
      <c r="Q4590">
        <v>0</v>
      </c>
      <c r="R4590">
        <v>1</v>
      </c>
      <c r="S4590">
        <v>5</v>
      </c>
      <c r="T4590">
        <v>28</v>
      </c>
      <c r="U4590">
        <v>0</v>
      </c>
      <c r="V4590">
        <v>0</v>
      </c>
      <c r="W4590">
        <v>0</v>
      </c>
      <c r="X4590">
        <v>190.06875901886687</v>
      </c>
      <c r="Y4590">
        <v>0</v>
      </c>
      <c r="Z4590">
        <v>9.0682358679249994E-2</v>
      </c>
      <c r="AA4590">
        <v>4961.2146664928532</v>
      </c>
      <c r="AB4590">
        <v>333.39345543545579</v>
      </c>
      <c r="AC4590">
        <v>0</v>
      </c>
      <c r="AD4590">
        <v>0</v>
      </c>
      <c r="AE4590">
        <v>5484.7675633058552</v>
      </c>
    </row>
    <row r="4591" spans="1:31" x14ac:dyDescent="0.25">
      <c r="A4591">
        <v>1905844</v>
      </c>
      <c r="B4591">
        <v>1</v>
      </c>
      <c r="C4591" t="s">
        <v>80</v>
      </c>
      <c r="D4591" t="s">
        <v>82</v>
      </c>
      <c r="E4591" t="s">
        <v>160</v>
      </c>
      <c r="F4591" t="s">
        <v>952</v>
      </c>
      <c r="G4591" t="s">
        <v>133</v>
      </c>
      <c r="H4591" t="s">
        <v>134</v>
      </c>
      <c r="I4591" t="s">
        <v>135</v>
      </c>
      <c r="J4591" t="s">
        <v>136</v>
      </c>
      <c r="K4591" t="s">
        <v>137</v>
      </c>
      <c r="L4591" t="s">
        <v>13030</v>
      </c>
      <c r="M4591" t="s">
        <v>13031</v>
      </c>
      <c r="N4591">
        <v>1.5375000000000001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21</v>
      </c>
      <c r="U4591">
        <v>0</v>
      </c>
      <c r="V4591">
        <v>1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70.153449346682152</v>
      </c>
      <c r="AC4591">
        <v>0</v>
      </c>
      <c r="AD4591">
        <v>40.330620843383116</v>
      </c>
      <c r="AE4591">
        <v>110.48407019006527</v>
      </c>
    </row>
    <row r="4592" spans="1:31" x14ac:dyDescent="0.25">
      <c r="A4592">
        <v>1905595</v>
      </c>
      <c r="B4592">
        <v>1</v>
      </c>
      <c r="C4592" t="s">
        <v>81</v>
      </c>
      <c r="D4592" t="s">
        <v>116</v>
      </c>
      <c r="E4592" t="s">
        <v>131</v>
      </c>
      <c r="F4592" t="s">
        <v>4228</v>
      </c>
      <c r="G4592" t="s">
        <v>202</v>
      </c>
      <c r="H4592" t="s">
        <v>134</v>
      </c>
      <c r="I4592" t="s">
        <v>135</v>
      </c>
      <c r="J4592" t="s">
        <v>136</v>
      </c>
      <c r="K4592" t="s">
        <v>203</v>
      </c>
      <c r="L4592" t="s">
        <v>13032</v>
      </c>
      <c r="M4592" t="s">
        <v>13033</v>
      </c>
      <c r="N4592">
        <v>8.1813155549999994</v>
      </c>
      <c r="O4592">
        <v>0</v>
      </c>
      <c r="P4592">
        <v>2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1.6330566662965558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1.6330566662965558</v>
      </c>
    </row>
    <row r="4593" spans="1:31" x14ac:dyDescent="0.25">
      <c r="A4593">
        <v>1906036</v>
      </c>
      <c r="B4593">
        <v>1</v>
      </c>
      <c r="C4593" t="s">
        <v>80</v>
      </c>
      <c r="D4593" t="s">
        <v>84</v>
      </c>
      <c r="E4593" t="s">
        <v>131</v>
      </c>
      <c r="F4593" t="s">
        <v>13034</v>
      </c>
      <c r="G4593" t="s">
        <v>133</v>
      </c>
      <c r="H4593" t="s">
        <v>134</v>
      </c>
      <c r="I4593" t="s">
        <v>135</v>
      </c>
      <c r="J4593" t="s">
        <v>136</v>
      </c>
      <c r="K4593" t="s">
        <v>137</v>
      </c>
      <c r="L4593" t="s">
        <v>13035</v>
      </c>
      <c r="M4593" t="s">
        <v>13036</v>
      </c>
      <c r="N4593">
        <v>1.166666666</v>
      </c>
      <c r="O4593">
        <v>0</v>
      </c>
      <c r="P4593">
        <v>302</v>
      </c>
      <c r="Q4593">
        <v>0</v>
      </c>
      <c r="R4593">
        <v>0</v>
      </c>
      <c r="S4593">
        <v>0</v>
      </c>
      <c r="T4593">
        <v>43</v>
      </c>
      <c r="U4593">
        <v>0</v>
      </c>
      <c r="V4593">
        <v>0</v>
      </c>
      <c r="W4593">
        <v>0</v>
      </c>
      <c r="X4593">
        <v>118.50742870621271</v>
      </c>
      <c r="Y4593">
        <v>0</v>
      </c>
      <c r="Z4593">
        <v>0</v>
      </c>
      <c r="AA4593">
        <v>0</v>
      </c>
      <c r="AB4593">
        <v>37.983429015595327</v>
      </c>
      <c r="AC4593">
        <v>0</v>
      </c>
      <c r="AD4593">
        <v>0</v>
      </c>
      <c r="AE4593">
        <v>156.49085772180803</v>
      </c>
    </row>
    <row r="4594" spans="1:31" x14ac:dyDescent="0.25">
      <c r="A4594">
        <v>1906079</v>
      </c>
      <c r="B4594">
        <v>1</v>
      </c>
      <c r="C4594" t="s">
        <v>80</v>
      </c>
      <c r="D4594" t="s">
        <v>88</v>
      </c>
      <c r="E4594" t="s">
        <v>140</v>
      </c>
      <c r="F4594" t="s">
        <v>13037</v>
      </c>
      <c r="G4594" t="s">
        <v>342</v>
      </c>
      <c r="H4594" t="s">
        <v>134</v>
      </c>
      <c r="I4594" t="s">
        <v>135</v>
      </c>
      <c r="J4594" t="s">
        <v>136</v>
      </c>
      <c r="K4594" t="s">
        <v>137</v>
      </c>
      <c r="L4594" t="s">
        <v>13038</v>
      </c>
      <c r="M4594" t="s">
        <v>13039</v>
      </c>
      <c r="N4594">
        <v>1.1675</v>
      </c>
      <c r="O4594">
        <v>0</v>
      </c>
      <c r="P4594">
        <v>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1.2062134720440201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1.2062134720440201</v>
      </c>
    </row>
    <row r="4595" spans="1:31" x14ac:dyDescent="0.25">
      <c r="A4595">
        <v>1905601</v>
      </c>
      <c r="B4595">
        <v>1</v>
      </c>
      <c r="C4595" t="s">
        <v>80</v>
      </c>
      <c r="D4595" t="s">
        <v>92</v>
      </c>
      <c r="E4595" t="s">
        <v>154</v>
      </c>
      <c r="F4595" t="s">
        <v>13040</v>
      </c>
      <c r="G4595" t="s">
        <v>156</v>
      </c>
      <c r="H4595" t="s">
        <v>157</v>
      </c>
      <c r="I4595" t="s">
        <v>135</v>
      </c>
      <c r="J4595" t="s">
        <v>136</v>
      </c>
      <c r="K4595" t="s">
        <v>137</v>
      </c>
      <c r="L4595" t="s">
        <v>13041</v>
      </c>
      <c r="M4595" t="s">
        <v>13042</v>
      </c>
      <c r="N4595">
        <v>9.2222222000000006E-2</v>
      </c>
      <c r="O4595">
        <v>8</v>
      </c>
      <c r="P4595">
        <v>3072</v>
      </c>
      <c r="Q4595">
        <v>13</v>
      </c>
      <c r="R4595">
        <v>416</v>
      </c>
      <c r="S4595">
        <v>29</v>
      </c>
      <c r="T4595">
        <v>322</v>
      </c>
      <c r="U4595">
        <v>1</v>
      </c>
      <c r="V4595">
        <v>3</v>
      </c>
      <c r="W4595">
        <v>12.292905096161878</v>
      </c>
      <c r="X4595">
        <v>91.188606887070193</v>
      </c>
      <c r="Y4595">
        <v>2.3065357176385923</v>
      </c>
      <c r="Z4595">
        <v>38.7786550734467</v>
      </c>
      <c r="AA4595">
        <v>17.63315773996753</v>
      </c>
      <c r="AB4595">
        <v>40.121537574861861</v>
      </c>
      <c r="AC4595">
        <v>13.506761566254269</v>
      </c>
      <c r="AD4595">
        <v>0.72883008286144002</v>
      </c>
      <c r="AE4595">
        <v>216.5569897382625</v>
      </c>
    </row>
    <row r="4596" spans="1:31" x14ac:dyDescent="0.25">
      <c r="A4596">
        <v>1905578</v>
      </c>
      <c r="B4596">
        <v>1</v>
      </c>
      <c r="C4596" t="s">
        <v>80</v>
      </c>
      <c r="D4596" t="s">
        <v>104</v>
      </c>
      <c r="E4596" t="s">
        <v>190</v>
      </c>
      <c r="F4596" t="s">
        <v>13043</v>
      </c>
      <c r="G4596" t="s">
        <v>241</v>
      </c>
      <c r="H4596" t="s">
        <v>157</v>
      </c>
      <c r="I4596" t="s">
        <v>135</v>
      </c>
      <c r="J4596" t="s">
        <v>136</v>
      </c>
      <c r="K4596" t="s">
        <v>137</v>
      </c>
      <c r="L4596" t="s">
        <v>13044</v>
      </c>
      <c r="M4596" t="s">
        <v>13045</v>
      </c>
      <c r="N4596">
        <v>2.0008333330000001</v>
      </c>
      <c r="O4596">
        <v>0</v>
      </c>
      <c r="P4596">
        <v>0</v>
      </c>
      <c r="Q4596">
        <v>1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16.400795457744803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16.400795457744803</v>
      </c>
    </row>
    <row r="4597" spans="1:31" x14ac:dyDescent="0.25">
      <c r="A4597">
        <v>1905555</v>
      </c>
      <c r="B4597">
        <v>1</v>
      </c>
      <c r="C4597" t="s">
        <v>81</v>
      </c>
      <c r="D4597" t="s">
        <v>120</v>
      </c>
      <c r="E4597" t="s">
        <v>140</v>
      </c>
      <c r="F4597" t="s">
        <v>13046</v>
      </c>
      <c r="G4597" t="s">
        <v>217</v>
      </c>
      <c r="H4597" t="s">
        <v>134</v>
      </c>
      <c r="I4597" t="s">
        <v>135</v>
      </c>
      <c r="J4597" t="s">
        <v>136</v>
      </c>
      <c r="K4597" t="s">
        <v>137</v>
      </c>
      <c r="L4597" t="s">
        <v>13047</v>
      </c>
      <c r="M4597" t="s">
        <v>13048</v>
      </c>
      <c r="N4597">
        <v>2.0066666660000001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0.13861375298336001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0.13861375298336001</v>
      </c>
    </row>
    <row r="4598" spans="1:31" x14ac:dyDescent="0.25">
      <c r="A4598">
        <v>1906073</v>
      </c>
      <c r="B4598">
        <v>1</v>
      </c>
      <c r="C4598" t="s">
        <v>81</v>
      </c>
      <c r="D4598" t="s">
        <v>128</v>
      </c>
      <c r="E4598" t="s">
        <v>131</v>
      </c>
      <c r="F4598" t="s">
        <v>13049</v>
      </c>
      <c r="G4598" t="s">
        <v>133</v>
      </c>
      <c r="H4598" t="s">
        <v>134</v>
      </c>
      <c r="I4598" t="s">
        <v>135</v>
      </c>
      <c r="J4598" t="s">
        <v>136</v>
      </c>
      <c r="K4598" t="s">
        <v>137</v>
      </c>
      <c r="L4598" t="s">
        <v>13050</v>
      </c>
      <c r="M4598" t="s">
        <v>13051</v>
      </c>
      <c r="N4598">
        <v>2.9133333330000002</v>
      </c>
      <c r="O4598">
        <v>0</v>
      </c>
      <c r="P4598">
        <v>233</v>
      </c>
      <c r="Q4598">
        <v>0</v>
      </c>
      <c r="R4598">
        <v>0</v>
      </c>
      <c r="S4598">
        <v>0</v>
      </c>
      <c r="T4598">
        <v>13</v>
      </c>
      <c r="U4598">
        <v>0</v>
      </c>
      <c r="V4598">
        <v>0</v>
      </c>
      <c r="W4598">
        <v>0</v>
      </c>
      <c r="X4598">
        <v>181.62629972975913</v>
      </c>
      <c r="Y4598">
        <v>0</v>
      </c>
      <c r="Z4598">
        <v>0</v>
      </c>
      <c r="AA4598">
        <v>0</v>
      </c>
      <c r="AB4598">
        <v>6.7827919390368292</v>
      </c>
      <c r="AC4598">
        <v>0</v>
      </c>
      <c r="AD4598">
        <v>0</v>
      </c>
      <c r="AE4598">
        <v>188.40909166879595</v>
      </c>
    </row>
    <row r="4599" spans="1:31" x14ac:dyDescent="0.25">
      <c r="A4599">
        <v>1905532</v>
      </c>
      <c r="B4599">
        <v>1</v>
      </c>
      <c r="C4599" t="s">
        <v>80</v>
      </c>
      <c r="D4599" t="s">
        <v>96</v>
      </c>
      <c r="E4599" t="s">
        <v>154</v>
      </c>
      <c r="F4599" t="s">
        <v>13052</v>
      </c>
      <c r="G4599" t="s">
        <v>202</v>
      </c>
      <c r="H4599" t="s">
        <v>157</v>
      </c>
      <c r="I4599" t="s">
        <v>135</v>
      </c>
      <c r="J4599" t="s">
        <v>136</v>
      </c>
      <c r="K4599" t="s">
        <v>203</v>
      </c>
      <c r="L4599" t="s">
        <v>13053</v>
      </c>
      <c r="M4599" t="s">
        <v>13054</v>
      </c>
      <c r="N4599">
        <v>4.545555555</v>
      </c>
      <c r="O4599">
        <v>8</v>
      </c>
      <c r="P4599">
        <v>1005</v>
      </c>
      <c r="Q4599">
        <v>17</v>
      </c>
      <c r="R4599">
        <v>55</v>
      </c>
      <c r="S4599">
        <v>5</v>
      </c>
      <c r="T4599">
        <v>16</v>
      </c>
      <c r="U4599">
        <v>0</v>
      </c>
      <c r="V4599">
        <v>1</v>
      </c>
      <c r="W4599">
        <v>350.08554172622786</v>
      </c>
      <c r="X4599">
        <v>1439.4605117105712</v>
      </c>
      <c r="Y4599">
        <v>172.39257738477764</v>
      </c>
      <c r="Z4599">
        <v>273.65195823453121</v>
      </c>
      <c r="AA4599">
        <v>183.87610278808961</v>
      </c>
      <c r="AB4599">
        <v>61.284005364469877</v>
      </c>
      <c r="AC4599">
        <v>0</v>
      </c>
      <c r="AD4599">
        <v>13.772613112459403</v>
      </c>
      <c r="AE4599">
        <v>2494.5233103211272</v>
      </c>
    </row>
    <row r="4600" spans="1:31" x14ac:dyDescent="0.25">
      <c r="A4600">
        <v>1905870</v>
      </c>
      <c r="B4600">
        <v>1</v>
      </c>
      <c r="C4600" t="s">
        <v>80</v>
      </c>
      <c r="D4600" t="s">
        <v>92</v>
      </c>
      <c r="E4600" t="s">
        <v>149</v>
      </c>
      <c r="F4600" t="s">
        <v>13055</v>
      </c>
      <c r="G4600" t="s">
        <v>362</v>
      </c>
      <c r="H4600" t="s">
        <v>134</v>
      </c>
      <c r="I4600" t="s">
        <v>135</v>
      </c>
      <c r="J4600" t="s">
        <v>3</v>
      </c>
      <c r="K4600" t="s">
        <v>137</v>
      </c>
      <c r="L4600" t="s">
        <v>13056</v>
      </c>
      <c r="M4600" t="s">
        <v>13057</v>
      </c>
      <c r="N4600">
        <v>4.835555555</v>
      </c>
      <c r="O4600">
        <v>0</v>
      </c>
      <c r="P4600">
        <v>130</v>
      </c>
      <c r="Q4600">
        <v>0</v>
      </c>
      <c r="R4600">
        <v>0</v>
      </c>
      <c r="S4600">
        <v>0</v>
      </c>
      <c r="T4600">
        <v>2</v>
      </c>
      <c r="U4600">
        <v>0</v>
      </c>
      <c r="V4600">
        <v>0</v>
      </c>
      <c r="W4600">
        <v>0</v>
      </c>
      <c r="X4600">
        <v>218.86035232259002</v>
      </c>
      <c r="Y4600">
        <v>0</v>
      </c>
      <c r="Z4600">
        <v>0</v>
      </c>
      <c r="AA4600">
        <v>0</v>
      </c>
      <c r="AB4600">
        <v>12.566064560130943</v>
      </c>
      <c r="AC4600">
        <v>0</v>
      </c>
      <c r="AD4600">
        <v>0</v>
      </c>
      <c r="AE4600">
        <v>231.42641688272096</v>
      </c>
    </row>
    <row r="4601" spans="1:31" x14ac:dyDescent="0.25">
      <c r="A4601">
        <v>1905996</v>
      </c>
      <c r="B4601">
        <v>1</v>
      </c>
      <c r="C4601" t="s">
        <v>80</v>
      </c>
      <c r="D4601" t="s">
        <v>97</v>
      </c>
      <c r="E4601" t="s">
        <v>140</v>
      </c>
      <c r="F4601" t="s">
        <v>13058</v>
      </c>
      <c r="G4601" t="s">
        <v>362</v>
      </c>
      <c r="H4601" t="s">
        <v>134</v>
      </c>
      <c r="I4601" t="s">
        <v>135</v>
      </c>
      <c r="J4601" t="s">
        <v>136</v>
      </c>
      <c r="K4601" t="s">
        <v>137</v>
      </c>
      <c r="L4601" t="s">
        <v>13059</v>
      </c>
      <c r="M4601" t="s">
        <v>13060</v>
      </c>
      <c r="N4601">
        <v>4.4074999999999998</v>
      </c>
      <c r="O4601">
        <v>0</v>
      </c>
      <c r="P4601">
        <v>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1.504978340194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1.504978340194</v>
      </c>
    </row>
    <row r="4602" spans="1:31" x14ac:dyDescent="0.25">
      <c r="A4602">
        <v>1906139</v>
      </c>
      <c r="B4602">
        <v>1</v>
      </c>
      <c r="C4602" t="s">
        <v>80</v>
      </c>
      <c r="D4602" t="s">
        <v>94</v>
      </c>
      <c r="E4602" t="s">
        <v>140</v>
      </c>
      <c r="F4602" t="s">
        <v>13061</v>
      </c>
      <c r="G4602" t="s">
        <v>217</v>
      </c>
      <c r="H4602" t="s">
        <v>134</v>
      </c>
      <c r="I4602" t="s">
        <v>135</v>
      </c>
      <c r="J4602" t="s">
        <v>136</v>
      </c>
      <c r="K4602" t="s">
        <v>137</v>
      </c>
      <c r="L4602" t="s">
        <v>13062</v>
      </c>
      <c r="M4602" t="s">
        <v>13063</v>
      </c>
      <c r="N4602">
        <v>1.913888888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0.16123038813750001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0.16123038813750001</v>
      </c>
    </row>
    <row r="4603" spans="1:31" x14ac:dyDescent="0.25">
      <c r="A4603">
        <v>1905661</v>
      </c>
      <c r="B4603">
        <v>1</v>
      </c>
      <c r="C4603" t="s">
        <v>80</v>
      </c>
      <c r="D4603" t="s">
        <v>84</v>
      </c>
      <c r="E4603" t="s">
        <v>140</v>
      </c>
      <c r="F4603" t="s">
        <v>13064</v>
      </c>
      <c r="G4603" t="s">
        <v>362</v>
      </c>
      <c r="H4603" t="s">
        <v>134</v>
      </c>
      <c r="I4603" t="s">
        <v>135</v>
      </c>
      <c r="J4603" t="s">
        <v>136</v>
      </c>
      <c r="K4603" t="s">
        <v>137</v>
      </c>
      <c r="L4603" t="s">
        <v>13065</v>
      </c>
      <c r="M4603" t="s">
        <v>13066</v>
      </c>
      <c r="N4603">
        <v>5.3561111109999997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3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1.4375826293423335</v>
      </c>
      <c r="AC4603">
        <v>0</v>
      </c>
      <c r="AD4603">
        <v>0</v>
      </c>
      <c r="AE4603">
        <v>1.4375826293423335</v>
      </c>
    </row>
    <row r="4604" spans="1:31" x14ac:dyDescent="0.25">
      <c r="A4604">
        <v>1905827</v>
      </c>
      <c r="B4604">
        <v>1</v>
      </c>
      <c r="C4604" t="s">
        <v>80</v>
      </c>
      <c r="D4604" t="s">
        <v>90</v>
      </c>
      <c r="E4604" t="s">
        <v>140</v>
      </c>
      <c r="F4604" t="s">
        <v>13067</v>
      </c>
      <c r="G4604" t="s">
        <v>217</v>
      </c>
      <c r="H4604" t="s">
        <v>134</v>
      </c>
      <c r="I4604" t="s">
        <v>135</v>
      </c>
      <c r="J4604" t="s">
        <v>136</v>
      </c>
      <c r="K4604" t="s">
        <v>137</v>
      </c>
      <c r="L4604" t="s">
        <v>13068</v>
      </c>
      <c r="M4604" t="s">
        <v>13069</v>
      </c>
      <c r="N4604">
        <v>3.6130555549999999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2.7628087730258626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2.7628087730258626</v>
      </c>
    </row>
    <row r="4605" spans="1:31" x14ac:dyDescent="0.25">
      <c r="A4605">
        <v>1905847</v>
      </c>
      <c r="B4605">
        <v>1</v>
      </c>
      <c r="C4605" t="s">
        <v>80</v>
      </c>
      <c r="D4605" t="s">
        <v>97</v>
      </c>
      <c r="E4605" t="s">
        <v>131</v>
      </c>
      <c r="F4605" t="s">
        <v>13070</v>
      </c>
      <c r="G4605" t="s">
        <v>283</v>
      </c>
      <c r="H4605" t="s">
        <v>134</v>
      </c>
      <c r="I4605" t="s">
        <v>135</v>
      </c>
      <c r="J4605" t="s">
        <v>136</v>
      </c>
      <c r="K4605" t="s">
        <v>137</v>
      </c>
      <c r="L4605" t="s">
        <v>13071</v>
      </c>
      <c r="M4605" t="s">
        <v>13072</v>
      </c>
      <c r="N4605">
        <v>0.89138888800000005</v>
      </c>
      <c r="O4605">
        <v>0</v>
      </c>
      <c r="P4605">
        <v>24</v>
      </c>
      <c r="Q4605">
        <v>0</v>
      </c>
      <c r="R4605">
        <v>1</v>
      </c>
      <c r="S4605">
        <v>0</v>
      </c>
      <c r="T4605">
        <v>2</v>
      </c>
      <c r="U4605">
        <v>0</v>
      </c>
      <c r="V4605">
        <v>0</v>
      </c>
      <c r="W4605">
        <v>0</v>
      </c>
      <c r="X4605">
        <v>8.6702364805139922</v>
      </c>
      <c r="Y4605">
        <v>0</v>
      </c>
      <c r="Z4605">
        <v>5.922250147333333E-4</v>
      </c>
      <c r="AA4605">
        <v>0</v>
      </c>
      <c r="AB4605">
        <v>1.6596851002484045</v>
      </c>
      <c r="AC4605">
        <v>0</v>
      </c>
      <c r="AD4605">
        <v>0</v>
      </c>
      <c r="AE4605">
        <v>10.33051380577713</v>
      </c>
    </row>
    <row r="4606" spans="1:31" x14ac:dyDescent="0.25">
      <c r="A4606">
        <v>1905598</v>
      </c>
      <c r="B4606">
        <v>1</v>
      </c>
      <c r="C4606" t="s">
        <v>80</v>
      </c>
      <c r="D4606" t="s">
        <v>93</v>
      </c>
      <c r="E4606" t="s">
        <v>154</v>
      </c>
      <c r="F4606" t="s">
        <v>13073</v>
      </c>
      <c r="G4606" t="s">
        <v>604</v>
      </c>
      <c r="H4606" t="s">
        <v>157</v>
      </c>
      <c r="I4606" t="s">
        <v>135</v>
      </c>
      <c r="J4606" t="s">
        <v>136</v>
      </c>
      <c r="K4606" t="s">
        <v>137</v>
      </c>
      <c r="L4606" t="s">
        <v>13074</v>
      </c>
      <c r="M4606" t="s">
        <v>13075</v>
      </c>
      <c r="N4606">
        <v>9.8611111000000001E-2</v>
      </c>
      <c r="O4606">
        <v>0</v>
      </c>
      <c r="P4606">
        <v>607</v>
      </c>
      <c r="Q4606">
        <v>15</v>
      </c>
      <c r="R4606">
        <v>179</v>
      </c>
      <c r="S4606">
        <v>6</v>
      </c>
      <c r="T4606">
        <v>170</v>
      </c>
      <c r="U4606">
        <v>0</v>
      </c>
      <c r="V4606">
        <v>0</v>
      </c>
      <c r="W4606">
        <v>0</v>
      </c>
      <c r="X4606">
        <v>23.821018666480313</v>
      </c>
      <c r="Y4606">
        <v>12.435291481793307</v>
      </c>
      <c r="Z4606">
        <v>61.391408327788099</v>
      </c>
      <c r="AA4606">
        <v>11.079809670081804</v>
      </c>
      <c r="AB4606">
        <v>34.344492985213151</v>
      </c>
      <c r="AC4606">
        <v>0</v>
      </c>
      <c r="AD4606">
        <v>0</v>
      </c>
      <c r="AE4606">
        <v>143.07202113135668</v>
      </c>
    </row>
    <row r="4607" spans="1:31" x14ac:dyDescent="0.25">
      <c r="A4607">
        <v>1906096</v>
      </c>
      <c r="B4607">
        <v>1</v>
      </c>
      <c r="C4607" t="s">
        <v>80</v>
      </c>
      <c r="D4607" t="s">
        <v>92</v>
      </c>
      <c r="E4607" t="s">
        <v>190</v>
      </c>
      <c r="F4607" t="s">
        <v>13076</v>
      </c>
      <c r="G4607" t="s">
        <v>241</v>
      </c>
      <c r="H4607" t="s">
        <v>157</v>
      </c>
      <c r="I4607" t="s">
        <v>135</v>
      </c>
      <c r="J4607" t="s">
        <v>136</v>
      </c>
      <c r="K4607" t="s">
        <v>137</v>
      </c>
      <c r="L4607" t="s">
        <v>13077</v>
      </c>
      <c r="M4607" t="s">
        <v>13078</v>
      </c>
      <c r="N4607">
        <v>0.758611111</v>
      </c>
      <c r="O4607">
        <v>0</v>
      </c>
      <c r="P4607">
        <v>0</v>
      </c>
      <c r="Q4607">
        <v>1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1.9252969266429141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1.9252969266429141</v>
      </c>
    </row>
    <row r="4608" spans="1:31" x14ac:dyDescent="0.25">
      <c r="A4608">
        <v>1905641</v>
      </c>
      <c r="B4608">
        <v>1</v>
      </c>
      <c r="C4608" t="s">
        <v>80</v>
      </c>
      <c r="D4608" t="s">
        <v>97</v>
      </c>
      <c r="E4608" t="s">
        <v>190</v>
      </c>
      <c r="F4608" t="s">
        <v>13079</v>
      </c>
      <c r="G4608" t="s">
        <v>241</v>
      </c>
      <c r="H4608" t="s">
        <v>157</v>
      </c>
      <c r="I4608" t="s">
        <v>135</v>
      </c>
      <c r="J4608" t="s">
        <v>136</v>
      </c>
      <c r="K4608" t="s">
        <v>137</v>
      </c>
      <c r="L4608" t="s">
        <v>13080</v>
      </c>
      <c r="M4608" t="s">
        <v>13081</v>
      </c>
      <c r="N4608">
        <v>2.0011111110000002</v>
      </c>
      <c r="O4608">
        <v>0</v>
      </c>
      <c r="P4608">
        <v>14</v>
      </c>
      <c r="Q4608">
        <v>0</v>
      </c>
      <c r="R4608">
        <v>9</v>
      </c>
      <c r="S4608">
        <v>0</v>
      </c>
      <c r="T4608">
        <v>8</v>
      </c>
      <c r="U4608">
        <v>0</v>
      </c>
      <c r="V4608">
        <v>0</v>
      </c>
      <c r="W4608">
        <v>0</v>
      </c>
      <c r="X4608">
        <v>12.803635000352335</v>
      </c>
      <c r="Y4608">
        <v>0</v>
      </c>
      <c r="Z4608">
        <v>15.763854909627627</v>
      </c>
      <c r="AA4608">
        <v>0</v>
      </c>
      <c r="AB4608">
        <v>29.185908099637391</v>
      </c>
      <c r="AC4608">
        <v>0</v>
      </c>
      <c r="AD4608">
        <v>0</v>
      </c>
      <c r="AE4608">
        <v>57.753398009617356</v>
      </c>
    </row>
    <row r="4609" spans="1:31" x14ac:dyDescent="0.25">
      <c r="A4609">
        <v>1905741</v>
      </c>
      <c r="B4609">
        <v>1</v>
      </c>
      <c r="C4609" t="s">
        <v>80</v>
      </c>
      <c r="D4609" t="s">
        <v>93</v>
      </c>
      <c r="E4609" t="s">
        <v>154</v>
      </c>
      <c r="F4609" t="s">
        <v>13073</v>
      </c>
      <c r="G4609" t="s">
        <v>156</v>
      </c>
      <c r="H4609" t="s">
        <v>157</v>
      </c>
      <c r="I4609" t="s">
        <v>222</v>
      </c>
      <c r="J4609" t="s">
        <v>136</v>
      </c>
      <c r="K4609" t="s">
        <v>137</v>
      </c>
      <c r="L4609" t="s">
        <v>13082</v>
      </c>
      <c r="M4609" t="s">
        <v>13083</v>
      </c>
      <c r="N4609">
        <v>8.3333330000000001E-3</v>
      </c>
      <c r="O4609">
        <v>0</v>
      </c>
      <c r="P4609">
        <v>607</v>
      </c>
      <c r="Q4609">
        <v>15</v>
      </c>
      <c r="R4609">
        <v>179</v>
      </c>
      <c r="S4609">
        <v>6</v>
      </c>
      <c r="T4609">
        <v>170</v>
      </c>
      <c r="U4609">
        <v>0</v>
      </c>
      <c r="V4609">
        <v>0</v>
      </c>
      <c r="W4609">
        <v>0</v>
      </c>
      <c r="X4609">
        <v>2.1615538711894664</v>
      </c>
      <c r="Y4609">
        <v>1.0923521239130416</v>
      </c>
      <c r="Z4609">
        <v>5.6920098433707667</v>
      </c>
      <c r="AA4609">
        <v>1.0109541223178249</v>
      </c>
      <c r="AB4609">
        <v>3.2523501486274333</v>
      </c>
      <c r="AC4609">
        <v>0</v>
      </c>
      <c r="AD4609">
        <v>0</v>
      </c>
      <c r="AE4609">
        <v>13.209220109418533</v>
      </c>
    </row>
    <row r="4610" spans="1:31" x14ac:dyDescent="0.25">
      <c r="A4610">
        <v>1905604</v>
      </c>
      <c r="B4610">
        <v>1</v>
      </c>
      <c r="C4610" t="s">
        <v>81</v>
      </c>
      <c r="D4610" t="s">
        <v>124</v>
      </c>
      <c r="E4610" t="s">
        <v>149</v>
      </c>
      <c r="F4610" t="s">
        <v>13084</v>
      </c>
      <c r="G4610" t="s">
        <v>151</v>
      </c>
      <c r="H4610" t="s">
        <v>134</v>
      </c>
      <c r="I4610" t="s">
        <v>135</v>
      </c>
      <c r="J4610" t="s">
        <v>136</v>
      </c>
      <c r="K4610" t="s">
        <v>137</v>
      </c>
      <c r="L4610" t="s">
        <v>13085</v>
      </c>
      <c r="M4610" t="s">
        <v>13086</v>
      </c>
      <c r="N4610">
        <v>0.47972222199999998</v>
      </c>
      <c r="O4610">
        <v>0</v>
      </c>
      <c r="P4610">
        <v>0</v>
      </c>
      <c r="Q4610">
        <v>0</v>
      </c>
      <c r="R4610">
        <v>24</v>
      </c>
      <c r="S4610">
        <v>0</v>
      </c>
      <c r="T4610">
        <v>1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16.10786750458351</v>
      </c>
      <c r="AA4610">
        <v>0</v>
      </c>
      <c r="AB4610">
        <v>0.5026925733497708</v>
      </c>
      <c r="AC4610">
        <v>0</v>
      </c>
      <c r="AD4610">
        <v>0</v>
      </c>
      <c r="AE4610">
        <v>16.610560077933279</v>
      </c>
    </row>
    <row r="4611" spans="1:31" x14ac:dyDescent="0.25">
      <c r="A4611">
        <v>1905959</v>
      </c>
      <c r="B4611">
        <v>1</v>
      </c>
      <c r="C4611" t="s">
        <v>80</v>
      </c>
      <c r="D4611" t="s">
        <v>93</v>
      </c>
      <c r="E4611" t="s">
        <v>154</v>
      </c>
      <c r="F4611" t="s">
        <v>13073</v>
      </c>
      <c r="G4611" t="s">
        <v>604</v>
      </c>
      <c r="H4611" t="s">
        <v>157</v>
      </c>
      <c r="I4611" t="s">
        <v>135</v>
      </c>
      <c r="J4611" t="s">
        <v>136</v>
      </c>
      <c r="K4611" t="s">
        <v>137</v>
      </c>
      <c r="L4611" t="s">
        <v>13087</v>
      </c>
      <c r="M4611" t="s">
        <v>13088</v>
      </c>
      <c r="N4611">
        <v>0.105</v>
      </c>
      <c r="O4611">
        <v>0</v>
      </c>
      <c r="P4611">
        <v>607</v>
      </c>
      <c r="Q4611">
        <v>15</v>
      </c>
      <c r="R4611">
        <v>179</v>
      </c>
      <c r="S4611">
        <v>6</v>
      </c>
      <c r="T4611">
        <v>170</v>
      </c>
      <c r="U4611">
        <v>0</v>
      </c>
      <c r="V4611">
        <v>0</v>
      </c>
      <c r="W4611">
        <v>0</v>
      </c>
      <c r="X4611">
        <v>28.117252094627535</v>
      </c>
      <c r="Y4611">
        <v>13.359214643864039</v>
      </c>
      <c r="Z4611">
        <v>71.604374476235947</v>
      </c>
      <c r="AA4611">
        <v>12.095655611010194</v>
      </c>
      <c r="AB4611">
        <v>38.320200346573515</v>
      </c>
      <c r="AC4611">
        <v>0</v>
      </c>
      <c r="AD4611">
        <v>0</v>
      </c>
      <c r="AE4611">
        <v>163.4966971723112</v>
      </c>
    </row>
    <row r="4612" spans="1:31" x14ac:dyDescent="0.25">
      <c r="A4612">
        <v>1905650</v>
      </c>
      <c r="B4612">
        <v>1</v>
      </c>
      <c r="C4612" t="s">
        <v>80</v>
      </c>
      <c r="D4612" t="s">
        <v>90</v>
      </c>
      <c r="E4612" t="s">
        <v>149</v>
      </c>
      <c r="F4612" t="s">
        <v>13089</v>
      </c>
      <c r="G4612" t="s">
        <v>133</v>
      </c>
      <c r="H4612" t="s">
        <v>134</v>
      </c>
      <c r="I4612" t="s">
        <v>135</v>
      </c>
      <c r="J4612" t="s">
        <v>136</v>
      </c>
      <c r="K4612" t="s">
        <v>137</v>
      </c>
      <c r="L4612" t="s">
        <v>13090</v>
      </c>
      <c r="M4612" t="s">
        <v>13091</v>
      </c>
      <c r="N4612">
        <v>3.1330555549999999</v>
      </c>
      <c r="O4612">
        <v>0</v>
      </c>
      <c r="P4612">
        <v>936</v>
      </c>
      <c r="Q4612">
        <v>0</v>
      </c>
      <c r="R4612">
        <v>0</v>
      </c>
      <c r="S4612">
        <v>0</v>
      </c>
      <c r="T4612">
        <v>36</v>
      </c>
      <c r="U4612">
        <v>0</v>
      </c>
      <c r="V4612">
        <v>0</v>
      </c>
      <c r="W4612">
        <v>0</v>
      </c>
      <c r="X4612">
        <v>849.62564606664034</v>
      </c>
      <c r="Y4612">
        <v>0</v>
      </c>
      <c r="Z4612">
        <v>0</v>
      </c>
      <c r="AA4612">
        <v>0</v>
      </c>
      <c r="AB4612">
        <v>96.256108891840611</v>
      </c>
      <c r="AC4612">
        <v>0</v>
      </c>
      <c r="AD4612">
        <v>0</v>
      </c>
      <c r="AE4612">
        <v>945.881754958481</v>
      </c>
    </row>
    <row r="4613" spans="1:31" x14ac:dyDescent="0.25">
      <c r="A4613">
        <v>1906145</v>
      </c>
      <c r="B4613">
        <v>1</v>
      </c>
      <c r="C4613" t="s">
        <v>81</v>
      </c>
      <c r="D4613" t="s">
        <v>128</v>
      </c>
      <c r="E4613" t="s">
        <v>131</v>
      </c>
      <c r="F4613" t="s">
        <v>13092</v>
      </c>
      <c r="G4613" t="s">
        <v>133</v>
      </c>
      <c r="H4613" t="s">
        <v>134</v>
      </c>
      <c r="I4613" t="s">
        <v>135</v>
      </c>
      <c r="J4613" t="s">
        <v>136</v>
      </c>
      <c r="K4613" t="s">
        <v>137</v>
      </c>
      <c r="L4613" t="s">
        <v>13093</v>
      </c>
      <c r="M4613" t="s">
        <v>13094</v>
      </c>
      <c r="N4613">
        <v>3.6344444440000001</v>
      </c>
      <c r="O4613">
        <v>0</v>
      </c>
      <c r="P4613">
        <v>8</v>
      </c>
      <c r="Q4613">
        <v>0</v>
      </c>
      <c r="R4613">
        <v>1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3.0029474222330013</v>
      </c>
      <c r="Y4613">
        <v>0</v>
      </c>
      <c r="Z4613">
        <v>0.45309393409083559</v>
      </c>
      <c r="AA4613">
        <v>0</v>
      </c>
      <c r="AB4613">
        <v>0</v>
      </c>
      <c r="AC4613">
        <v>0</v>
      </c>
      <c r="AD4613">
        <v>0</v>
      </c>
      <c r="AE4613">
        <v>3.456041356323837</v>
      </c>
    </row>
    <row r="4614" spans="1:31" x14ac:dyDescent="0.25">
      <c r="A4614">
        <v>1905859</v>
      </c>
      <c r="B4614">
        <v>1</v>
      </c>
      <c r="C4614" t="s">
        <v>81</v>
      </c>
      <c r="D4614" t="s">
        <v>118</v>
      </c>
      <c r="E4614" t="s">
        <v>190</v>
      </c>
      <c r="F4614" t="s">
        <v>6239</v>
      </c>
      <c r="G4614" t="s">
        <v>362</v>
      </c>
      <c r="H4614" t="s">
        <v>157</v>
      </c>
      <c r="I4614" t="s">
        <v>135</v>
      </c>
      <c r="J4614" t="s">
        <v>3</v>
      </c>
      <c r="K4614" t="s">
        <v>137</v>
      </c>
      <c r="L4614" t="s">
        <v>13095</v>
      </c>
      <c r="M4614" t="s">
        <v>13096</v>
      </c>
      <c r="N4614">
        <v>0.84388888799999995</v>
      </c>
      <c r="O4614">
        <v>0</v>
      </c>
      <c r="P4614">
        <v>965</v>
      </c>
      <c r="Q4614">
        <v>0</v>
      </c>
      <c r="R4614">
        <v>2</v>
      </c>
      <c r="S4614">
        <v>0</v>
      </c>
      <c r="T4614">
        <v>56</v>
      </c>
      <c r="U4614">
        <v>0</v>
      </c>
      <c r="V4614">
        <v>0</v>
      </c>
      <c r="W4614">
        <v>0</v>
      </c>
      <c r="X4614">
        <v>200.39499839607237</v>
      </c>
      <c r="Y4614">
        <v>0</v>
      </c>
      <c r="Z4614">
        <v>6.9152836952889674</v>
      </c>
      <c r="AA4614">
        <v>0</v>
      </c>
      <c r="AB4614">
        <v>30.815904477553449</v>
      </c>
      <c r="AC4614">
        <v>0</v>
      </c>
      <c r="AD4614">
        <v>0</v>
      </c>
      <c r="AE4614">
        <v>238.12618656891479</v>
      </c>
    </row>
    <row r="4615" spans="1:31" x14ac:dyDescent="0.25">
      <c r="A4615">
        <v>1905713</v>
      </c>
      <c r="B4615">
        <v>1</v>
      </c>
      <c r="C4615" t="s">
        <v>81</v>
      </c>
      <c r="D4615" t="s">
        <v>120</v>
      </c>
      <c r="E4615" t="s">
        <v>220</v>
      </c>
      <c r="F4615" t="s">
        <v>8172</v>
      </c>
      <c r="G4615" t="s">
        <v>156</v>
      </c>
      <c r="H4615" t="s">
        <v>157</v>
      </c>
      <c r="I4615" t="s">
        <v>135</v>
      </c>
      <c r="J4615" t="s">
        <v>136</v>
      </c>
      <c r="K4615" t="s">
        <v>137</v>
      </c>
      <c r="L4615" t="s">
        <v>13097</v>
      </c>
      <c r="M4615" t="s">
        <v>13098</v>
      </c>
      <c r="N4615">
        <v>0.64249999999999996</v>
      </c>
      <c r="O4615">
        <v>0</v>
      </c>
      <c r="P4615">
        <v>428</v>
      </c>
      <c r="Q4615">
        <v>0</v>
      </c>
      <c r="R4615">
        <v>13</v>
      </c>
      <c r="S4615">
        <v>1</v>
      </c>
      <c r="T4615">
        <v>18</v>
      </c>
      <c r="U4615">
        <v>0</v>
      </c>
      <c r="V4615">
        <v>0</v>
      </c>
      <c r="W4615">
        <v>0</v>
      </c>
      <c r="X4615">
        <v>65.491478322392268</v>
      </c>
      <c r="Y4615">
        <v>0</v>
      </c>
      <c r="Z4615">
        <v>16.246656141673117</v>
      </c>
      <c r="AA4615">
        <v>9.8376353798852669</v>
      </c>
      <c r="AB4615">
        <v>8.6340416500553534</v>
      </c>
      <c r="AC4615">
        <v>0</v>
      </c>
      <c r="AD4615">
        <v>0</v>
      </c>
      <c r="AE4615">
        <v>100.209811494006</v>
      </c>
    </row>
    <row r="4616" spans="1:31" x14ac:dyDescent="0.25">
      <c r="A4616">
        <v>1906042</v>
      </c>
      <c r="B4616">
        <v>1</v>
      </c>
      <c r="C4616" t="s">
        <v>80</v>
      </c>
      <c r="D4616" t="s">
        <v>101</v>
      </c>
      <c r="E4616" t="s">
        <v>131</v>
      </c>
      <c r="F4616" t="s">
        <v>13099</v>
      </c>
      <c r="G4616" t="s">
        <v>133</v>
      </c>
      <c r="H4616" t="s">
        <v>134</v>
      </c>
      <c r="I4616" t="s">
        <v>135</v>
      </c>
      <c r="J4616" t="s">
        <v>136</v>
      </c>
      <c r="K4616" t="s">
        <v>137</v>
      </c>
      <c r="L4616" t="s">
        <v>13100</v>
      </c>
      <c r="M4616" t="s">
        <v>13101</v>
      </c>
      <c r="N4616">
        <v>0.76777777700000005</v>
      </c>
      <c r="O4616">
        <v>0</v>
      </c>
      <c r="P4616">
        <v>27</v>
      </c>
      <c r="Q4616">
        <v>0</v>
      </c>
      <c r="R4616">
        <v>10</v>
      </c>
      <c r="S4616">
        <v>0</v>
      </c>
      <c r="T4616">
        <v>1</v>
      </c>
      <c r="U4616">
        <v>0</v>
      </c>
      <c r="V4616">
        <v>0</v>
      </c>
      <c r="W4616">
        <v>0</v>
      </c>
      <c r="X4616">
        <v>12.40535014501944</v>
      </c>
      <c r="Y4616">
        <v>0</v>
      </c>
      <c r="Z4616">
        <v>2.7941051356383699</v>
      </c>
      <c r="AA4616">
        <v>0</v>
      </c>
      <c r="AB4616">
        <v>4.321854381225556E-2</v>
      </c>
      <c r="AC4616">
        <v>0</v>
      </c>
      <c r="AD4616">
        <v>0</v>
      </c>
      <c r="AE4616">
        <v>15.242673824470065</v>
      </c>
    </row>
    <row r="4617" spans="1:31" x14ac:dyDescent="0.25">
      <c r="A4617">
        <v>1905856</v>
      </c>
      <c r="B4617">
        <v>1</v>
      </c>
      <c r="C4617" t="s">
        <v>80</v>
      </c>
      <c r="D4617" t="s">
        <v>84</v>
      </c>
      <c r="E4617" t="s">
        <v>140</v>
      </c>
      <c r="F4617" t="s">
        <v>13102</v>
      </c>
      <c r="G4617" t="s">
        <v>362</v>
      </c>
      <c r="H4617" t="s">
        <v>134</v>
      </c>
      <c r="I4617" t="s">
        <v>135</v>
      </c>
      <c r="J4617" t="s">
        <v>3</v>
      </c>
      <c r="K4617" t="s">
        <v>137</v>
      </c>
      <c r="L4617" t="s">
        <v>13103</v>
      </c>
      <c r="M4617" t="s">
        <v>13104</v>
      </c>
      <c r="N4617">
        <v>4.6483333330000001</v>
      </c>
      <c r="O4617">
        <v>0</v>
      </c>
      <c r="P4617">
        <v>1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1.4447367694910223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1.4447367694910223</v>
      </c>
    </row>
    <row r="4618" spans="1:31" x14ac:dyDescent="0.25">
      <c r="A4618">
        <v>1905873</v>
      </c>
      <c r="B4618">
        <v>1</v>
      </c>
      <c r="C4618" t="s">
        <v>80</v>
      </c>
      <c r="D4618" t="s">
        <v>84</v>
      </c>
      <c r="E4618" t="s">
        <v>140</v>
      </c>
      <c r="F4618" t="s">
        <v>13105</v>
      </c>
      <c r="G4618" t="s">
        <v>217</v>
      </c>
      <c r="H4618" t="s">
        <v>134</v>
      </c>
      <c r="I4618" t="s">
        <v>135</v>
      </c>
      <c r="J4618" t="s">
        <v>136</v>
      </c>
      <c r="K4618" t="s">
        <v>137</v>
      </c>
      <c r="L4618" t="s">
        <v>13106</v>
      </c>
      <c r="M4618" t="s">
        <v>13107</v>
      </c>
      <c r="N4618">
        <v>2.19</v>
      </c>
      <c r="O4618">
        <v>0</v>
      </c>
      <c r="P4618">
        <v>4</v>
      </c>
      <c r="Q4618">
        <v>0</v>
      </c>
      <c r="R4618">
        <v>0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1.1897191373507245</v>
      </c>
      <c r="Y4618">
        <v>0</v>
      </c>
      <c r="Z4618">
        <v>0</v>
      </c>
      <c r="AA4618">
        <v>0</v>
      </c>
      <c r="AB4618">
        <v>0.47164856207056166</v>
      </c>
      <c r="AC4618">
        <v>0</v>
      </c>
      <c r="AD4618">
        <v>0</v>
      </c>
      <c r="AE4618">
        <v>1.6613676994212863</v>
      </c>
    </row>
    <row r="4619" spans="1:31" x14ac:dyDescent="0.25">
      <c r="A4619">
        <v>1905879</v>
      </c>
      <c r="B4619">
        <v>1</v>
      </c>
      <c r="C4619" t="s">
        <v>81</v>
      </c>
      <c r="D4619" t="s">
        <v>122</v>
      </c>
      <c r="E4619" t="s">
        <v>190</v>
      </c>
      <c r="F4619" t="s">
        <v>13108</v>
      </c>
      <c r="G4619" t="s">
        <v>241</v>
      </c>
      <c r="H4619" t="s">
        <v>157</v>
      </c>
      <c r="I4619" t="s">
        <v>135</v>
      </c>
      <c r="J4619" t="s">
        <v>136</v>
      </c>
      <c r="K4619" t="s">
        <v>137</v>
      </c>
      <c r="L4619" t="s">
        <v>13109</v>
      </c>
      <c r="M4619" t="s">
        <v>13110</v>
      </c>
      <c r="N4619">
        <v>3.68</v>
      </c>
      <c r="O4619">
        <v>0</v>
      </c>
      <c r="P4619">
        <v>5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4.1961850311637887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4.1961850311637887</v>
      </c>
    </row>
    <row r="4620" spans="1:31" x14ac:dyDescent="0.25">
      <c r="A4620">
        <v>1905899</v>
      </c>
      <c r="B4620">
        <v>1</v>
      </c>
      <c r="C4620" t="s">
        <v>80</v>
      </c>
      <c r="D4620" t="s">
        <v>83</v>
      </c>
      <c r="E4620" t="s">
        <v>140</v>
      </c>
      <c r="F4620" t="s">
        <v>13111</v>
      </c>
      <c r="G4620" t="s">
        <v>362</v>
      </c>
      <c r="H4620" t="s">
        <v>134</v>
      </c>
      <c r="I4620" t="s">
        <v>135</v>
      </c>
      <c r="J4620" t="s">
        <v>136</v>
      </c>
      <c r="K4620" t="s">
        <v>137</v>
      </c>
      <c r="L4620" t="s">
        <v>13112</v>
      </c>
      <c r="M4620" t="s">
        <v>13113</v>
      </c>
      <c r="N4620">
        <v>6.8427777770000002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2.7565770355646748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2.7565770355646748</v>
      </c>
    </row>
    <row r="4621" spans="1:31" x14ac:dyDescent="0.25">
      <c r="A4621">
        <v>1905942</v>
      </c>
      <c r="B4621">
        <v>1</v>
      </c>
      <c r="C4621" t="s">
        <v>81</v>
      </c>
      <c r="D4621" t="s">
        <v>112</v>
      </c>
      <c r="E4621" t="s">
        <v>140</v>
      </c>
      <c r="F4621" t="s">
        <v>13114</v>
      </c>
      <c r="G4621" t="s">
        <v>217</v>
      </c>
      <c r="H4621" t="s">
        <v>134</v>
      </c>
      <c r="I4621" t="s">
        <v>135</v>
      </c>
      <c r="J4621" t="s">
        <v>136</v>
      </c>
      <c r="K4621" t="s">
        <v>137</v>
      </c>
      <c r="L4621" t="s">
        <v>13115</v>
      </c>
      <c r="M4621" t="s">
        <v>13116</v>
      </c>
      <c r="N4621">
        <v>1.453888888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0.119611913478745</v>
      </c>
      <c r="AC4621">
        <v>0</v>
      </c>
      <c r="AD4621">
        <v>0</v>
      </c>
      <c r="AE4621">
        <v>0.119611913478745</v>
      </c>
    </row>
    <row r="4622" spans="1:31" x14ac:dyDescent="0.25">
      <c r="A4622">
        <v>1905836</v>
      </c>
      <c r="B4622">
        <v>1</v>
      </c>
      <c r="C4622" t="s">
        <v>80</v>
      </c>
      <c r="D4622" t="s">
        <v>101</v>
      </c>
      <c r="E4622" t="s">
        <v>131</v>
      </c>
      <c r="F4622" t="s">
        <v>13117</v>
      </c>
      <c r="G4622" t="s">
        <v>283</v>
      </c>
      <c r="H4622" t="s">
        <v>134</v>
      </c>
      <c r="I4622" t="s">
        <v>135</v>
      </c>
      <c r="J4622" t="s">
        <v>136</v>
      </c>
      <c r="K4622" t="s">
        <v>137</v>
      </c>
      <c r="L4622" t="s">
        <v>13118</v>
      </c>
      <c r="M4622" t="s">
        <v>13119</v>
      </c>
      <c r="N4622">
        <v>0.98972222200000004</v>
      </c>
      <c r="O4622">
        <v>0</v>
      </c>
      <c r="P4622">
        <v>10</v>
      </c>
      <c r="Q4622">
        <v>0</v>
      </c>
      <c r="R4622">
        <v>0</v>
      </c>
      <c r="S4622">
        <v>0</v>
      </c>
      <c r="T4622">
        <v>3</v>
      </c>
      <c r="U4622">
        <v>0</v>
      </c>
      <c r="V4622">
        <v>0</v>
      </c>
      <c r="W4622">
        <v>0</v>
      </c>
      <c r="X4622">
        <v>3.6854527824866525</v>
      </c>
      <c r="Y4622">
        <v>0</v>
      </c>
      <c r="Z4622">
        <v>0</v>
      </c>
      <c r="AA4622">
        <v>0</v>
      </c>
      <c r="AB4622">
        <v>4.2262231720132313</v>
      </c>
      <c r="AC4622">
        <v>0</v>
      </c>
      <c r="AD4622">
        <v>0</v>
      </c>
      <c r="AE4622">
        <v>7.9116759544998843</v>
      </c>
    </row>
    <row r="4623" spans="1:31" x14ac:dyDescent="0.25">
      <c r="A4623">
        <v>1905979</v>
      </c>
      <c r="B4623">
        <v>1</v>
      </c>
      <c r="C4623" t="s">
        <v>80</v>
      </c>
      <c r="D4623" t="s">
        <v>83</v>
      </c>
      <c r="E4623" t="s">
        <v>140</v>
      </c>
      <c r="F4623" t="s">
        <v>13120</v>
      </c>
      <c r="G4623" t="s">
        <v>133</v>
      </c>
      <c r="H4623" t="s">
        <v>134</v>
      </c>
      <c r="I4623" t="s">
        <v>135</v>
      </c>
      <c r="J4623" t="s">
        <v>136</v>
      </c>
      <c r="K4623" t="s">
        <v>137</v>
      </c>
      <c r="L4623" t="s">
        <v>13121</v>
      </c>
      <c r="M4623" t="s">
        <v>13122</v>
      </c>
      <c r="N4623">
        <v>4.9916666660000004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2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5.3858766078618512</v>
      </c>
      <c r="AC4623">
        <v>0</v>
      </c>
      <c r="AD4623">
        <v>0</v>
      </c>
      <c r="AE4623">
        <v>5.3858766078618512</v>
      </c>
    </row>
    <row r="4624" spans="1:31" x14ac:dyDescent="0.25">
      <c r="A4624">
        <v>1905501</v>
      </c>
      <c r="B4624">
        <v>1</v>
      </c>
      <c r="C4624" t="s">
        <v>81</v>
      </c>
      <c r="D4624" t="s">
        <v>112</v>
      </c>
      <c r="E4624" t="s">
        <v>154</v>
      </c>
      <c r="F4624" t="s">
        <v>5939</v>
      </c>
      <c r="G4624" t="s">
        <v>156</v>
      </c>
      <c r="H4624" t="s">
        <v>157</v>
      </c>
      <c r="I4624" t="s">
        <v>135</v>
      </c>
      <c r="J4624" t="s">
        <v>136</v>
      </c>
      <c r="K4624" t="s">
        <v>137</v>
      </c>
      <c r="L4624" t="s">
        <v>13123</v>
      </c>
      <c r="M4624" t="s">
        <v>13124</v>
      </c>
      <c r="N4624">
        <v>0.41749999999999998</v>
      </c>
      <c r="O4624">
        <v>3</v>
      </c>
      <c r="P4624">
        <v>698</v>
      </c>
      <c r="Q4624">
        <v>80</v>
      </c>
      <c r="R4624">
        <v>269</v>
      </c>
      <c r="S4624">
        <v>10</v>
      </c>
      <c r="T4624">
        <v>99</v>
      </c>
      <c r="U4624">
        <v>1</v>
      </c>
      <c r="V4624">
        <v>0</v>
      </c>
      <c r="W4624">
        <v>0.33829731642706495</v>
      </c>
      <c r="X4624">
        <v>59.021893421236499</v>
      </c>
      <c r="Y4624">
        <v>107.891414868529</v>
      </c>
      <c r="Z4624">
        <v>108.16333681214489</v>
      </c>
      <c r="AA4624">
        <v>12.412662760088901</v>
      </c>
      <c r="AB4624">
        <v>17.681268539280126</v>
      </c>
      <c r="AC4624">
        <v>0.96533576156026246</v>
      </c>
      <c r="AD4624">
        <v>0</v>
      </c>
      <c r="AE4624">
        <v>306.47420947926673</v>
      </c>
    </row>
    <row r="4625" spans="1:31" x14ac:dyDescent="0.25">
      <c r="A4625">
        <v>1905587</v>
      </c>
      <c r="B4625">
        <v>1</v>
      </c>
      <c r="C4625" t="s">
        <v>81</v>
      </c>
      <c r="D4625" t="s">
        <v>120</v>
      </c>
      <c r="E4625" t="s">
        <v>149</v>
      </c>
      <c r="F4625" t="s">
        <v>1003</v>
      </c>
      <c r="G4625" t="s">
        <v>202</v>
      </c>
      <c r="H4625" t="s">
        <v>134</v>
      </c>
      <c r="I4625" t="s">
        <v>135</v>
      </c>
      <c r="J4625" t="s">
        <v>136</v>
      </c>
      <c r="K4625" t="s">
        <v>203</v>
      </c>
      <c r="L4625" t="s">
        <v>13125</v>
      </c>
      <c r="M4625" t="s">
        <v>13126</v>
      </c>
      <c r="N4625">
        <v>9.1451933329999999</v>
      </c>
      <c r="O4625">
        <v>0</v>
      </c>
      <c r="P4625">
        <v>133</v>
      </c>
      <c r="Q4625">
        <v>0</v>
      </c>
      <c r="R4625">
        <v>14</v>
      </c>
      <c r="S4625">
        <v>0</v>
      </c>
      <c r="T4625">
        <v>9</v>
      </c>
      <c r="U4625">
        <v>0</v>
      </c>
      <c r="V4625">
        <v>0</v>
      </c>
      <c r="W4625">
        <v>0</v>
      </c>
      <c r="X4625">
        <v>279.82781735064492</v>
      </c>
      <c r="Y4625">
        <v>0</v>
      </c>
      <c r="Z4625">
        <v>158.10961886070106</v>
      </c>
      <c r="AA4625">
        <v>0</v>
      </c>
      <c r="AB4625">
        <v>30.202869862604768</v>
      </c>
      <c r="AC4625">
        <v>0</v>
      </c>
      <c r="AD4625">
        <v>0</v>
      </c>
      <c r="AE4625">
        <v>468.14030607395074</v>
      </c>
    </row>
    <row r="4626" spans="1:31" x14ac:dyDescent="0.25">
      <c r="A4626">
        <v>1905644</v>
      </c>
      <c r="B4626">
        <v>1</v>
      </c>
      <c r="C4626" t="s">
        <v>81</v>
      </c>
      <c r="D4626" t="s">
        <v>118</v>
      </c>
      <c r="E4626" t="s">
        <v>190</v>
      </c>
      <c r="F4626" t="s">
        <v>13127</v>
      </c>
      <c r="G4626" t="s">
        <v>241</v>
      </c>
      <c r="H4626" t="s">
        <v>157</v>
      </c>
      <c r="I4626" t="s">
        <v>135</v>
      </c>
      <c r="J4626" t="s">
        <v>136</v>
      </c>
      <c r="K4626" t="s">
        <v>137</v>
      </c>
      <c r="L4626" t="s">
        <v>13128</v>
      </c>
      <c r="M4626" t="s">
        <v>13129</v>
      </c>
      <c r="N4626">
        <v>3.0308333329999999</v>
      </c>
      <c r="O4626">
        <v>0</v>
      </c>
      <c r="P4626">
        <v>103</v>
      </c>
      <c r="Q4626">
        <v>8</v>
      </c>
      <c r="R4626">
        <v>17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58.965891728438841</v>
      </c>
      <c r="Y4626">
        <v>113.91228852983998</v>
      </c>
      <c r="Z4626">
        <v>83.488984060211578</v>
      </c>
      <c r="AA4626">
        <v>0</v>
      </c>
      <c r="AB4626">
        <v>2.5445530544260554E-2</v>
      </c>
      <c r="AC4626">
        <v>0</v>
      </c>
      <c r="AD4626">
        <v>0</v>
      </c>
      <c r="AE4626">
        <v>256.39260984903467</v>
      </c>
    </row>
    <row r="4627" spans="1:31" x14ac:dyDescent="0.25">
      <c r="A4627">
        <v>1905544</v>
      </c>
      <c r="B4627">
        <v>1</v>
      </c>
      <c r="C4627" t="s">
        <v>80</v>
      </c>
      <c r="D4627" t="s">
        <v>90</v>
      </c>
      <c r="E4627" t="s">
        <v>140</v>
      </c>
      <c r="F4627" t="s">
        <v>13130</v>
      </c>
      <c r="G4627" t="s">
        <v>146</v>
      </c>
      <c r="H4627" t="s">
        <v>134</v>
      </c>
      <c r="I4627" t="s">
        <v>135</v>
      </c>
      <c r="J4627" t="s">
        <v>136</v>
      </c>
      <c r="K4627" t="s">
        <v>137</v>
      </c>
      <c r="L4627" t="s">
        <v>13131</v>
      </c>
      <c r="M4627" t="s">
        <v>13132</v>
      </c>
      <c r="N4627">
        <v>5.864166666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1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4.1268388749397253</v>
      </c>
      <c r="AC4627">
        <v>0</v>
      </c>
      <c r="AD4627">
        <v>0</v>
      </c>
      <c r="AE4627">
        <v>4.1268388749397253</v>
      </c>
    </row>
    <row r="4628" spans="1:31" x14ac:dyDescent="0.25">
      <c r="A4628">
        <v>1906085</v>
      </c>
      <c r="B4628">
        <v>1</v>
      </c>
      <c r="C4628" t="s">
        <v>80</v>
      </c>
      <c r="D4628" t="s">
        <v>88</v>
      </c>
      <c r="E4628" t="s">
        <v>140</v>
      </c>
      <c r="F4628" t="s">
        <v>13133</v>
      </c>
      <c r="G4628" t="s">
        <v>217</v>
      </c>
      <c r="H4628" t="s">
        <v>134</v>
      </c>
      <c r="I4628" t="s">
        <v>135</v>
      </c>
      <c r="J4628" t="s">
        <v>136</v>
      </c>
      <c r="K4628" t="s">
        <v>137</v>
      </c>
      <c r="L4628" t="s">
        <v>13134</v>
      </c>
      <c r="M4628" t="s">
        <v>13135</v>
      </c>
      <c r="N4628">
        <v>1.8333333329999999</v>
      </c>
      <c r="O4628">
        <v>0</v>
      </c>
      <c r="P4628">
        <v>4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3.489679176156292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3.489679176156292</v>
      </c>
    </row>
    <row r="4629" spans="1:31" x14ac:dyDescent="0.25">
      <c r="A4629">
        <v>1905607</v>
      </c>
      <c r="B4629">
        <v>1</v>
      </c>
      <c r="C4629" t="s">
        <v>81</v>
      </c>
      <c r="D4629" t="s">
        <v>113</v>
      </c>
      <c r="E4629" t="s">
        <v>190</v>
      </c>
      <c r="F4629" t="s">
        <v>13136</v>
      </c>
      <c r="G4629" t="s">
        <v>156</v>
      </c>
      <c r="H4629" t="s">
        <v>157</v>
      </c>
      <c r="I4629" t="s">
        <v>135</v>
      </c>
      <c r="J4629" t="s">
        <v>136</v>
      </c>
      <c r="K4629" t="s">
        <v>137</v>
      </c>
      <c r="L4629" t="s">
        <v>13137</v>
      </c>
      <c r="M4629" t="s">
        <v>13138</v>
      </c>
      <c r="N4629">
        <v>0.79027777700000001</v>
      </c>
      <c r="O4629">
        <v>0</v>
      </c>
      <c r="P4629">
        <v>127</v>
      </c>
      <c r="Q4629">
        <v>9</v>
      </c>
      <c r="R4629">
        <v>25</v>
      </c>
      <c r="S4629">
        <v>1</v>
      </c>
      <c r="T4629">
        <v>10</v>
      </c>
      <c r="U4629">
        <v>1</v>
      </c>
      <c r="V4629">
        <v>0</v>
      </c>
      <c r="W4629">
        <v>0</v>
      </c>
      <c r="X4629">
        <v>22.955948024332269</v>
      </c>
      <c r="Y4629">
        <v>122.76778846715933</v>
      </c>
      <c r="Z4629">
        <v>48.431154177340872</v>
      </c>
      <c r="AA4629">
        <v>0.53673669426269999</v>
      </c>
      <c r="AB4629">
        <v>29.288692272108854</v>
      </c>
      <c r="AC4629">
        <v>134.9175754856501</v>
      </c>
      <c r="AD4629">
        <v>0</v>
      </c>
      <c r="AE4629">
        <v>358.89789512085412</v>
      </c>
    </row>
    <row r="4630" spans="1:31" x14ac:dyDescent="0.25">
      <c r="A4630">
        <v>1905584</v>
      </c>
      <c r="B4630">
        <v>1</v>
      </c>
      <c r="C4630" t="s">
        <v>81</v>
      </c>
      <c r="D4630" t="s">
        <v>118</v>
      </c>
      <c r="E4630" t="s">
        <v>220</v>
      </c>
      <c r="F4630" t="s">
        <v>13139</v>
      </c>
      <c r="G4630" t="s">
        <v>156</v>
      </c>
      <c r="H4630" t="s">
        <v>157</v>
      </c>
      <c r="I4630" t="s">
        <v>222</v>
      </c>
      <c r="J4630" t="s">
        <v>136</v>
      </c>
      <c r="K4630" t="s">
        <v>137</v>
      </c>
      <c r="L4630" t="s">
        <v>13140</v>
      </c>
      <c r="M4630" t="s">
        <v>13141</v>
      </c>
      <c r="N4630">
        <v>1.5555555E-2</v>
      </c>
      <c r="O4630">
        <v>1</v>
      </c>
      <c r="P4630">
        <v>442</v>
      </c>
      <c r="Q4630">
        <v>34</v>
      </c>
      <c r="R4630">
        <v>55</v>
      </c>
      <c r="S4630">
        <v>15</v>
      </c>
      <c r="T4630">
        <v>46</v>
      </c>
      <c r="U4630">
        <v>0</v>
      </c>
      <c r="V4630">
        <v>0</v>
      </c>
      <c r="W4630">
        <v>1.1555447510506668E-2</v>
      </c>
      <c r="X4630">
        <v>2.161291120580449</v>
      </c>
      <c r="Y4630">
        <v>2.9430986634608529</v>
      </c>
      <c r="Z4630">
        <v>1.6343648372544577</v>
      </c>
      <c r="AA4630">
        <v>2.859470763782205</v>
      </c>
      <c r="AB4630">
        <v>0.57527544840444012</v>
      </c>
      <c r="AC4630">
        <v>0</v>
      </c>
      <c r="AD4630">
        <v>0</v>
      </c>
      <c r="AE4630">
        <v>10.185056280992912</v>
      </c>
    </row>
    <row r="4631" spans="1:31" x14ac:dyDescent="0.25">
      <c r="A4631">
        <v>1905630</v>
      </c>
      <c r="B4631">
        <v>1</v>
      </c>
      <c r="C4631" t="s">
        <v>80</v>
      </c>
      <c r="D4631" t="s">
        <v>93</v>
      </c>
      <c r="E4631" t="s">
        <v>154</v>
      </c>
      <c r="F4631" t="s">
        <v>13142</v>
      </c>
      <c r="G4631" t="s">
        <v>10394</v>
      </c>
      <c r="H4631" t="s">
        <v>157</v>
      </c>
      <c r="I4631" t="s">
        <v>135</v>
      </c>
      <c r="J4631" t="s">
        <v>3</v>
      </c>
      <c r="K4631" t="s">
        <v>137</v>
      </c>
      <c r="L4631" t="s">
        <v>13143</v>
      </c>
      <c r="M4631" t="s">
        <v>13144</v>
      </c>
      <c r="N4631">
        <v>1.626944444</v>
      </c>
      <c r="O4631">
        <v>0</v>
      </c>
      <c r="P4631">
        <v>8132</v>
      </c>
      <c r="Q4631">
        <v>0</v>
      </c>
      <c r="R4631">
        <v>3</v>
      </c>
      <c r="S4631">
        <v>4</v>
      </c>
      <c r="T4631">
        <v>516</v>
      </c>
      <c r="U4631">
        <v>0</v>
      </c>
      <c r="V4631">
        <v>1</v>
      </c>
      <c r="W4631">
        <v>0</v>
      </c>
      <c r="X4631">
        <v>3474.6517761333639</v>
      </c>
      <c r="Y4631">
        <v>0</v>
      </c>
      <c r="Z4631">
        <v>38.342567298897251</v>
      </c>
      <c r="AA4631">
        <v>119.10240148731566</v>
      </c>
      <c r="AB4631">
        <v>1329.3097593551206</v>
      </c>
      <c r="AC4631">
        <v>0</v>
      </c>
      <c r="AD4631">
        <v>1.2217325294923511</v>
      </c>
      <c r="AE4631">
        <v>4962.6282368041893</v>
      </c>
    </row>
    <row r="4632" spans="1:31" x14ac:dyDescent="0.25">
      <c r="A4632">
        <v>1905670</v>
      </c>
      <c r="B4632">
        <v>1</v>
      </c>
      <c r="C4632" t="s">
        <v>81</v>
      </c>
      <c r="D4632" t="s">
        <v>117</v>
      </c>
      <c r="E4632" t="s">
        <v>154</v>
      </c>
      <c r="F4632" t="s">
        <v>10390</v>
      </c>
      <c r="G4632" t="s">
        <v>156</v>
      </c>
      <c r="H4632" t="s">
        <v>157</v>
      </c>
      <c r="I4632" t="s">
        <v>135</v>
      </c>
      <c r="J4632" t="s">
        <v>136</v>
      </c>
      <c r="K4632" t="s">
        <v>137</v>
      </c>
      <c r="L4632" t="s">
        <v>13145</v>
      </c>
      <c r="M4632" t="s">
        <v>13146</v>
      </c>
      <c r="N4632">
        <v>0.65805555500000001</v>
      </c>
      <c r="O4632">
        <v>0</v>
      </c>
      <c r="P4632">
        <v>2228</v>
      </c>
      <c r="Q4632">
        <v>33</v>
      </c>
      <c r="R4632">
        <v>76</v>
      </c>
      <c r="S4632">
        <v>17</v>
      </c>
      <c r="T4632">
        <v>191</v>
      </c>
      <c r="U4632">
        <v>7</v>
      </c>
      <c r="V4632">
        <v>1</v>
      </c>
      <c r="W4632">
        <v>0</v>
      </c>
      <c r="X4632">
        <v>228.8977465445295</v>
      </c>
      <c r="Y4632">
        <v>269.89084415411259</v>
      </c>
      <c r="Z4632">
        <v>44.384028388686723</v>
      </c>
      <c r="AA4632">
        <v>54.926763545267839</v>
      </c>
      <c r="AB4632">
        <v>90.284879389849692</v>
      </c>
      <c r="AC4632">
        <v>412.07629923492243</v>
      </c>
      <c r="AD4632">
        <v>2.1804481707150005</v>
      </c>
      <c r="AE4632">
        <v>1102.6410094280836</v>
      </c>
    </row>
    <row r="4633" spans="1:31" x14ac:dyDescent="0.25">
      <c r="A4633">
        <v>1906002</v>
      </c>
      <c r="B4633">
        <v>1</v>
      </c>
      <c r="C4633" t="s">
        <v>81</v>
      </c>
      <c r="D4633" t="s">
        <v>120</v>
      </c>
      <c r="E4633" t="s">
        <v>160</v>
      </c>
      <c r="F4633" t="s">
        <v>13147</v>
      </c>
      <c r="G4633" t="s">
        <v>362</v>
      </c>
      <c r="H4633" t="s">
        <v>134</v>
      </c>
      <c r="I4633" t="s">
        <v>135</v>
      </c>
      <c r="J4633" t="s">
        <v>3</v>
      </c>
      <c r="K4633" t="s">
        <v>137</v>
      </c>
      <c r="L4633" t="s">
        <v>13148</v>
      </c>
      <c r="M4633" t="s">
        <v>13149</v>
      </c>
      <c r="N4633">
        <v>0.62888888799999998</v>
      </c>
      <c r="O4633">
        <v>0</v>
      </c>
      <c r="P4633">
        <v>24</v>
      </c>
      <c r="Q4633">
        <v>0</v>
      </c>
      <c r="R4633">
        <v>0</v>
      </c>
      <c r="S4633">
        <v>0</v>
      </c>
      <c r="T4633">
        <v>2</v>
      </c>
      <c r="U4633">
        <v>0</v>
      </c>
      <c r="V4633">
        <v>0</v>
      </c>
      <c r="W4633">
        <v>0</v>
      </c>
      <c r="X4633">
        <v>4.6173006716740259</v>
      </c>
      <c r="Y4633">
        <v>0</v>
      </c>
      <c r="Z4633">
        <v>0</v>
      </c>
      <c r="AA4633">
        <v>0</v>
      </c>
      <c r="AB4633">
        <v>0.12008758993194447</v>
      </c>
      <c r="AC4633">
        <v>0</v>
      </c>
      <c r="AD4633">
        <v>0</v>
      </c>
      <c r="AE4633">
        <v>4.7373882616059708</v>
      </c>
    </row>
    <row r="4634" spans="1:31" x14ac:dyDescent="0.25">
      <c r="A4634">
        <v>1905561</v>
      </c>
      <c r="B4634">
        <v>1</v>
      </c>
      <c r="C4634" t="s">
        <v>80</v>
      </c>
      <c r="D4634" t="s">
        <v>106</v>
      </c>
      <c r="E4634" t="s">
        <v>154</v>
      </c>
      <c r="F4634" t="s">
        <v>3346</v>
      </c>
      <c r="G4634" t="s">
        <v>156</v>
      </c>
      <c r="H4634" t="s">
        <v>157</v>
      </c>
      <c r="I4634" t="s">
        <v>135</v>
      </c>
      <c r="J4634" t="s">
        <v>136</v>
      </c>
      <c r="K4634" t="s">
        <v>137</v>
      </c>
      <c r="L4634" t="s">
        <v>13150</v>
      </c>
      <c r="M4634" t="s">
        <v>13151</v>
      </c>
      <c r="N4634">
        <v>0.145277777</v>
      </c>
      <c r="O4634">
        <v>0</v>
      </c>
      <c r="P4634">
        <v>2</v>
      </c>
      <c r="Q4634">
        <v>50</v>
      </c>
      <c r="R4634">
        <v>202</v>
      </c>
      <c r="S4634">
        <v>14</v>
      </c>
      <c r="T4634">
        <v>32</v>
      </c>
      <c r="U4634">
        <v>0</v>
      </c>
      <c r="V4634">
        <v>0</v>
      </c>
      <c r="W4634">
        <v>0</v>
      </c>
      <c r="X4634">
        <v>0.19852033186865753</v>
      </c>
      <c r="Y4634">
        <v>72.938414216973896</v>
      </c>
      <c r="Z4634">
        <v>165.55668510474334</v>
      </c>
      <c r="AA4634">
        <v>13.096334304263806</v>
      </c>
      <c r="AB4634">
        <v>25.665458604626501</v>
      </c>
      <c r="AC4634">
        <v>0</v>
      </c>
      <c r="AD4634">
        <v>0</v>
      </c>
      <c r="AE4634">
        <v>277.45541256247623</v>
      </c>
    </row>
    <row r="4635" spans="1:31" x14ac:dyDescent="0.25">
      <c r="A4635">
        <v>1905956</v>
      </c>
      <c r="B4635">
        <v>1</v>
      </c>
      <c r="C4635" t="s">
        <v>80</v>
      </c>
      <c r="D4635" t="s">
        <v>83</v>
      </c>
      <c r="E4635" t="s">
        <v>160</v>
      </c>
      <c r="F4635" t="s">
        <v>13152</v>
      </c>
      <c r="G4635" t="s">
        <v>133</v>
      </c>
      <c r="H4635" t="s">
        <v>134</v>
      </c>
      <c r="I4635" t="s">
        <v>135</v>
      </c>
      <c r="J4635" t="s">
        <v>136</v>
      </c>
      <c r="K4635" t="s">
        <v>137</v>
      </c>
      <c r="L4635" t="s">
        <v>13153</v>
      </c>
      <c r="M4635" t="s">
        <v>13154</v>
      </c>
      <c r="N4635">
        <v>1.5580555549999999</v>
      </c>
      <c r="O4635">
        <v>0</v>
      </c>
      <c r="P4635">
        <v>39</v>
      </c>
      <c r="Q4635">
        <v>0</v>
      </c>
      <c r="R4635">
        <v>0</v>
      </c>
      <c r="S4635">
        <v>0</v>
      </c>
      <c r="T4635">
        <v>13</v>
      </c>
      <c r="U4635">
        <v>0</v>
      </c>
      <c r="V4635">
        <v>0</v>
      </c>
      <c r="W4635">
        <v>0</v>
      </c>
      <c r="X4635">
        <v>24.904956071089583</v>
      </c>
      <c r="Y4635">
        <v>0</v>
      </c>
      <c r="Z4635">
        <v>0</v>
      </c>
      <c r="AA4635">
        <v>0</v>
      </c>
      <c r="AB4635">
        <v>83.458852497878411</v>
      </c>
      <c r="AC4635">
        <v>0</v>
      </c>
      <c r="AD4635">
        <v>0</v>
      </c>
      <c r="AE4635">
        <v>108.363808568968</v>
      </c>
    </row>
    <row r="4636" spans="1:31" x14ac:dyDescent="0.25">
      <c r="A4636">
        <v>1905524</v>
      </c>
      <c r="B4636">
        <v>1</v>
      </c>
      <c r="C4636" t="s">
        <v>80</v>
      </c>
      <c r="D4636" t="s">
        <v>94</v>
      </c>
      <c r="E4636" t="s">
        <v>154</v>
      </c>
      <c r="F4636" t="s">
        <v>13155</v>
      </c>
      <c r="G4636" t="s">
        <v>156</v>
      </c>
      <c r="H4636" t="s">
        <v>157</v>
      </c>
      <c r="I4636" t="s">
        <v>135</v>
      </c>
      <c r="J4636" t="s">
        <v>136</v>
      </c>
      <c r="K4636" t="s">
        <v>137</v>
      </c>
      <c r="L4636" t="s">
        <v>13156</v>
      </c>
      <c r="M4636" t="s">
        <v>13157</v>
      </c>
      <c r="N4636">
        <v>0.19527777700000001</v>
      </c>
      <c r="O4636">
        <v>0</v>
      </c>
      <c r="P4636">
        <v>7177</v>
      </c>
      <c r="Q4636">
        <v>0</v>
      </c>
      <c r="R4636">
        <v>0</v>
      </c>
      <c r="S4636">
        <v>0</v>
      </c>
      <c r="T4636">
        <v>532</v>
      </c>
      <c r="U4636">
        <v>0</v>
      </c>
      <c r="V4636">
        <v>0</v>
      </c>
      <c r="W4636">
        <v>0</v>
      </c>
      <c r="X4636">
        <v>232.46881229552602</v>
      </c>
      <c r="Y4636">
        <v>0</v>
      </c>
      <c r="Z4636">
        <v>0</v>
      </c>
      <c r="AA4636">
        <v>0</v>
      </c>
      <c r="AB4636">
        <v>66.581354111923616</v>
      </c>
      <c r="AC4636">
        <v>0</v>
      </c>
      <c r="AD4636">
        <v>0</v>
      </c>
      <c r="AE4636">
        <v>299.05016640744964</v>
      </c>
    </row>
    <row r="4637" spans="1:31" x14ac:dyDescent="0.25">
      <c r="A4637">
        <v>1905916</v>
      </c>
      <c r="B4637">
        <v>1</v>
      </c>
      <c r="C4637" t="s">
        <v>80</v>
      </c>
      <c r="D4637" t="s">
        <v>85</v>
      </c>
      <c r="E4637" t="s">
        <v>149</v>
      </c>
      <c r="F4637" t="s">
        <v>13158</v>
      </c>
      <c r="G4637" t="s">
        <v>283</v>
      </c>
      <c r="H4637" t="s">
        <v>134</v>
      </c>
      <c r="I4637" t="s">
        <v>135</v>
      </c>
      <c r="J4637" t="s">
        <v>136</v>
      </c>
      <c r="K4637" t="s">
        <v>137</v>
      </c>
      <c r="L4637" t="s">
        <v>13159</v>
      </c>
      <c r="M4637" t="s">
        <v>13160</v>
      </c>
      <c r="N4637">
        <v>0.65805555500000001</v>
      </c>
      <c r="O4637">
        <v>0</v>
      </c>
      <c r="P4637">
        <v>1066</v>
      </c>
      <c r="Q4637">
        <v>0</v>
      </c>
      <c r="R4637">
        <v>0</v>
      </c>
      <c r="S4637">
        <v>0</v>
      </c>
      <c r="T4637">
        <v>131</v>
      </c>
      <c r="U4637">
        <v>0</v>
      </c>
      <c r="V4637">
        <v>0</v>
      </c>
      <c r="W4637">
        <v>0</v>
      </c>
      <c r="X4637">
        <v>231.39908003330962</v>
      </c>
      <c r="Y4637">
        <v>0</v>
      </c>
      <c r="Z4637">
        <v>0</v>
      </c>
      <c r="AA4637">
        <v>0</v>
      </c>
      <c r="AB4637">
        <v>115.78764527494448</v>
      </c>
      <c r="AC4637">
        <v>0</v>
      </c>
      <c r="AD4637">
        <v>0</v>
      </c>
      <c r="AE4637">
        <v>347.1867253082541</v>
      </c>
    </row>
    <row r="4638" spans="1:31" x14ac:dyDescent="0.25">
      <c r="A4638">
        <v>1905567</v>
      </c>
      <c r="B4638">
        <v>1</v>
      </c>
      <c r="C4638" t="s">
        <v>81</v>
      </c>
      <c r="D4638" t="s">
        <v>118</v>
      </c>
      <c r="E4638" t="s">
        <v>131</v>
      </c>
      <c r="F4638" t="s">
        <v>13161</v>
      </c>
      <c r="G4638" t="s">
        <v>133</v>
      </c>
      <c r="H4638" t="s">
        <v>134</v>
      </c>
      <c r="I4638" t="s">
        <v>135</v>
      </c>
      <c r="J4638" t="s">
        <v>136</v>
      </c>
      <c r="K4638" t="s">
        <v>137</v>
      </c>
      <c r="L4638" t="s">
        <v>13162</v>
      </c>
      <c r="M4638" t="s">
        <v>13163</v>
      </c>
      <c r="N4638">
        <v>2.019722222</v>
      </c>
      <c r="O4638">
        <v>0</v>
      </c>
      <c r="P4638">
        <v>7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0.69037826591662177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0.69037826591662177</v>
      </c>
    </row>
    <row r="4639" spans="1:31" x14ac:dyDescent="0.25">
      <c r="A4639">
        <v>1905521</v>
      </c>
      <c r="B4639">
        <v>1</v>
      </c>
      <c r="C4639" t="s">
        <v>80</v>
      </c>
      <c r="D4639" t="s">
        <v>93</v>
      </c>
      <c r="E4639" t="s">
        <v>190</v>
      </c>
      <c r="F4639" t="s">
        <v>13164</v>
      </c>
      <c r="G4639" t="s">
        <v>156</v>
      </c>
      <c r="H4639" t="s">
        <v>157</v>
      </c>
      <c r="I4639" t="s">
        <v>135</v>
      </c>
      <c r="J4639" t="s">
        <v>136</v>
      </c>
      <c r="K4639" t="s">
        <v>137</v>
      </c>
      <c r="L4639" t="s">
        <v>13165</v>
      </c>
      <c r="M4639" t="s">
        <v>13166</v>
      </c>
      <c r="N4639">
        <v>0.76555555500000005</v>
      </c>
      <c r="O4639">
        <v>0</v>
      </c>
      <c r="P4639">
        <v>3650</v>
      </c>
      <c r="Q4639">
        <v>0</v>
      </c>
      <c r="R4639">
        <v>0</v>
      </c>
      <c r="S4639">
        <v>2</v>
      </c>
      <c r="T4639">
        <v>1274</v>
      </c>
      <c r="U4639">
        <v>0</v>
      </c>
      <c r="V4639">
        <v>2</v>
      </c>
      <c r="W4639">
        <v>0</v>
      </c>
      <c r="X4639">
        <v>489.51405603168018</v>
      </c>
      <c r="Y4639">
        <v>0</v>
      </c>
      <c r="Z4639">
        <v>0</v>
      </c>
      <c r="AA4639">
        <v>9.7303612770794761</v>
      </c>
      <c r="AB4639">
        <v>464.73726143723349</v>
      </c>
      <c r="AC4639">
        <v>0</v>
      </c>
      <c r="AD4639">
        <v>44.873757868148559</v>
      </c>
      <c r="AE4639">
        <v>1008.8554366141417</v>
      </c>
    </row>
    <row r="4640" spans="1:31" x14ac:dyDescent="0.25">
      <c r="A4640">
        <v>1905853</v>
      </c>
      <c r="B4640">
        <v>1</v>
      </c>
      <c r="C4640" t="s">
        <v>80</v>
      </c>
      <c r="D4640" t="s">
        <v>96</v>
      </c>
      <c r="E4640" t="s">
        <v>140</v>
      </c>
      <c r="F4640" t="s">
        <v>13167</v>
      </c>
      <c r="G4640" t="s">
        <v>146</v>
      </c>
      <c r="H4640" t="s">
        <v>134</v>
      </c>
      <c r="I4640" t="s">
        <v>135</v>
      </c>
      <c r="J4640" t="s">
        <v>136</v>
      </c>
      <c r="K4640" t="s">
        <v>137</v>
      </c>
      <c r="L4640" t="s">
        <v>13103</v>
      </c>
      <c r="M4640" t="s">
        <v>13168</v>
      </c>
      <c r="N4640">
        <v>2.6352777770000002</v>
      </c>
      <c r="O4640">
        <v>0</v>
      </c>
      <c r="P4640">
        <v>1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0.43758068464938166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0.43758068464938166</v>
      </c>
    </row>
    <row r="4641" spans="1:31" x14ac:dyDescent="0.25">
      <c r="A4641">
        <v>1905710</v>
      </c>
      <c r="B4641">
        <v>1</v>
      </c>
      <c r="C4641" t="s">
        <v>80</v>
      </c>
      <c r="D4641" t="s">
        <v>84</v>
      </c>
      <c r="E4641" t="s">
        <v>190</v>
      </c>
      <c r="F4641" t="s">
        <v>13169</v>
      </c>
      <c r="G4641" t="s">
        <v>362</v>
      </c>
      <c r="H4641" t="s">
        <v>157</v>
      </c>
      <c r="I4641" t="s">
        <v>135</v>
      </c>
      <c r="J4641" t="s">
        <v>3</v>
      </c>
      <c r="K4641" t="s">
        <v>137</v>
      </c>
      <c r="L4641" t="s">
        <v>13170</v>
      </c>
      <c r="M4641" t="s">
        <v>13171</v>
      </c>
      <c r="N4641">
        <v>0.42805555499999998</v>
      </c>
      <c r="O4641">
        <v>0</v>
      </c>
      <c r="P4641">
        <v>686</v>
      </c>
      <c r="Q4641">
        <v>0</v>
      </c>
      <c r="R4641">
        <v>0</v>
      </c>
      <c r="S4641">
        <v>0</v>
      </c>
      <c r="T4641">
        <v>26</v>
      </c>
      <c r="U4641">
        <v>0</v>
      </c>
      <c r="V4641">
        <v>0</v>
      </c>
      <c r="W4641">
        <v>0</v>
      </c>
      <c r="X4641">
        <v>67.48829496157262</v>
      </c>
      <c r="Y4641">
        <v>0</v>
      </c>
      <c r="Z4641">
        <v>0</v>
      </c>
      <c r="AA4641">
        <v>0</v>
      </c>
      <c r="AB4641">
        <v>10.181239144054953</v>
      </c>
      <c r="AC4641">
        <v>0</v>
      </c>
      <c r="AD4641">
        <v>0</v>
      </c>
      <c r="AE4641">
        <v>77.669534105627577</v>
      </c>
    </row>
    <row r="4642" spans="1:31" x14ac:dyDescent="0.25">
      <c r="A4642">
        <v>1905876</v>
      </c>
      <c r="B4642">
        <v>1</v>
      </c>
      <c r="C4642" t="s">
        <v>81</v>
      </c>
      <c r="D4642" t="s">
        <v>118</v>
      </c>
      <c r="E4642" t="s">
        <v>149</v>
      </c>
      <c r="F4642" t="s">
        <v>13172</v>
      </c>
      <c r="G4642" t="s">
        <v>4429</v>
      </c>
      <c r="H4642" t="s">
        <v>134</v>
      </c>
      <c r="I4642" t="s">
        <v>135</v>
      </c>
      <c r="J4642" t="s">
        <v>136</v>
      </c>
      <c r="K4642" t="s">
        <v>137</v>
      </c>
      <c r="L4642" t="s">
        <v>13173</v>
      </c>
      <c r="M4642" t="s">
        <v>13174</v>
      </c>
      <c r="N4642">
        <v>5.500277777</v>
      </c>
      <c r="O4642">
        <v>0</v>
      </c>
      <c r="P4642">
        <v>206</v>
      </c>
      <c r="Q4642">
        <v>0</v>
      </c>
      <c r="R4642">
        <v>3</v>
      </c>
      <c r="S4642">
        <v>0</v>
      </c>
      <c r="T4642">
        <v>35</v>
      </c>
      <c r="U4642">
        <v>0</v>
      </c>
      <c r="V4642">
        <v>0</v>
      </c>
      <c r="W4642">
        <v>0</v>
      </c>
      <c r="X4642">
        <v>319.24193960300022</v>
      </c>
      <c r="Y4642">
        <v>0</v>
      </c>
      <c r="Z4642">
        <v>10.478435919721692</v>
      </c>
      <c r="AA4642">
        <v>0</v>
      </c>
      <c r="AB4642">
        <v>71.197704921500346</v>
      </c>
      <c r="AC4642">
        <v>0</v>
      </c>
      <c r="AD4642">
        <v>0</v>
      </c>
      <c r="AE4642">
        <v>400.91808044422226</v>
      </c>
    </row>
    <row r="4643" spans="1:31" x14ac:dyDescent="0.25">
      <c r="A4643">
        <v>1905753</v>
      </c>
      <c r="B4643">
        <v>1</v>
      </c>
      <c r="C4643" t="s">
        <v>81</v>
      </c>
      <c r="D4643" t="s">
        <v>128</v>
      </c>
      <c r="E4643" t="s">
        <v>131</v>
      </c>
      <c r="F4643" t="s">
        <v>4676</v>
      </c>
      <c r="G4643" t="s">
        <v>133</v>
      </c>
      <c r="H4643" t="s">
        <v>134</v>
      </c>
      <c r="I4643" t="s">
        <v>135</v>
      </c>
      <c r="J4643" t="s">
        <v>136</v>
      </c>
      <c r="K4643" t="s">
        <v>137</v>
      </c>
      <c r="L4643" t="s">
        <v>13175</v>
      </c>
      <c r="M4643" t="s">
        <v>13176</v>
      </c>
      <c r="N4643">
        <v>1.865</v>
      </c>
      <c r="O4643">
        <v>0</v>
      </c>
      <c r="P4643">
        <v>229</v>
      </c>
      <c r="Q4643">
        <v>0</v>
      </c>
      <c r="R4643">
        <v>0</v>
      </c>
      <c r="S4643">
        <v>0</v>
      </c>
      <c r="T4643">
        <v>33</v>
      </c>
      <c r="U4643">
        <v>0</v>
      </c>
      <c r="V4643">
        <v>0</v>
      </c>
      <c r="W4643">
        <v>0</v>
      </c>
      <c r="X4643">
        <v>94.647647111651523</v>
      </c>
      <c r="Y4643">
        <v>0</v>
      </c>
      <c r="Z4643">
        <v>0</v>
      </c>
      <c r="AA4643">
        <v>0</v>
      </c>
      <c r="AB4643">
        <v>37.34847424368904</v>
      </c>
      <c r="AC4643">
        <v>0</v>
      </c>
      <c r="AD4643">
        <v>0</v>
      </c>
      <c r="AE4643">
        <v>131.99612135534056</v>
      </c>
    </row>
    <row r="4644" spans="1:31" x14ac:dyDescent="0.25">
      <c r="A4644">
        <v>1905647</v>
      </c>
      <c r="B4644">
        <v>1</v>
      </c>
      <c r="C4644" t="s">
        <v>80</v>
      </c>
      <c r="D4644" t="s">
        <v>94</v>
      </c>
      <c r="E4644" t="s">
        <v>131</v>
      </c>
      <c r="F4644" t="s">
        <v>13177</v>
      </c>
      <c r="G4644" t="s">
        <v>1550</v>
      </c>
      <c r="H4644" t="s">
        <v>134</v>
      </c>
      <c r="I4644" t="s">
        <v>135</v>
      </c>
      <c r="J4644" t="s">
        <v>136</v>
      </c>
      <c r="K4644" t="s">
        <v>137</v>
      </c>
      <c r="L4644" t="s">
        <v>13178</v>
      </c>
      <c r="M4644" t="s">
        <v>13179</v>
      </c>
      <c r="N4644">
        <v>3.3416666660000001</v>
      </c>
      <c r="O4644">
        <v>0</v>
      </c>
      <c r="P4644">
        <v>34</v>
      </c>
      <c r="Q4644">
        <v>0</v>
      </c>
      <c r="R4644">
        <v>2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28.727756156167715</v>
      </c>
      <c r="Y4644">
        <v>0</v>
      </c>
      <c r="Z4644">
        <v>5.3340434741162106</v>
      </c>
      <c r="AA4644">
        <v>0</v>
      </c>
      <c r="AB4644">
        <v>0</v>
      </c>
      <c r="AC4644">
        <v>0</v>
      </c>
      <c r="AD4644">
        <v>0</v>
      </c>
      <c r="AE4644">
        <v>34.061799630283929</v>
      </c>
    </row>
    <row r="4645" spans="1:31" x14ac:dyDescent="0.25">
      <c r="A4645">
        <v>1905939</v>
      </c>
      <c r="B4645">
        <v>1</v>
      </c>
      <c r="C4645" t="s">
        <v>80</v>
      </c>
      <c r="D4645" t="s">
        <v>100</v>
      </c>
      <c r="E4645" t="s">
        <v>140</v>
      </c>
      <c r="F4645" t="s">
        <v>13180</v>
      </c>
      <c r="G4645" t="s">
        <v>283</v>
      </c>
      <c r="H4645" t="s">
        <v>134</v>
      </c>
      <c r="I4645" t="s">
        <v>135</v>
      </c>
      <c r="J4645" t="s">
        <v>136</v>
      </c>
      <c r="K4645" t="s">
        <v>137</v>
      </c>
      <c r="L4645" t="s">
        <v>13181</v>
      </c>
      <c r="M4645" t="s">
        <v>13182</v>
      </c>
      <c r="N4645">
        <v>1.3702777770000001</v>
      </c>
      <c r="O4645">
        <v>0</v>
      </c>
      <c r="P4645">
        <v>5</v>
      </c>
      <c r="Q4645">
        <v>0</v>
      </c>
      <c r="R4645">
        <v>0</v>
      </c>
      <c r="S4645">
        <v>0</v>
      </c>
      <c r="T4645">
        <v>1</v>
      </c>
      <c r="U4645">
        <v>0</v>
      </c>
      <c r="V4645">
        <v>0</v>
      </c>
      <c r="W4645">
        <v>0</v>
      </c>
      <c r="X4645">
        <v>2.7470743109054898</v>
      </c>
      <c r="Y4645">
        <v>0</v>
      </c>
      <c r="Z4645">
        <v>0</v>
      </c>
      <c r="AA4645">
        <v>0</v>
      </c>
      <c r="AB4645">
        <v>6.4794402873511112E-2</v>
      </c>
      <c r="AC4645">
        <v>0</v>
      </c>
      <c r="AD4645">
        <v>0</v>
      </c>
      <c r="AE4645">
        <v>2.8118687137790008</v>
      </c>
    </row>
    <row r="4646" spans="1:31" x14ac:dyDescent="0.25">
      <c r="A4646">
        <v>1905547</v>
      </c>
      <c r="B4646">
        <v>1</v>
      </c>
      <c r="C4646" t="s">
        <v>80</v>
      </c>
      <c r="D4646" t="s">
        <v>95</v>
      </c>
      <c r="E4646" t="s">
        <v>154</v>
      </c>
      <c r="F4646" t="s">
        <v>2076</v>
      </c>
      <c r="G4646" t="s">
        <v>156</v>
      </c>
      <c r="H4646" t="s">
        <v>157</v>
      </c>
      <c r="I4646" t="s">
        <v>135</v>
      </c>
      <c r="J4646" t="s">
        <v>136</v>
      </c>
      <c r="K4646" t="s">
        <v>137</v>
      </c>
      <c r="L4646" t="s">
        <v>13183</v>
      </c>
      <c r="M4646" t="s">
        <v>13184</v>
      </c>
      <c r="N4646">
        <v>0.12777777700000001</v>
      </c>
      <c r="O4646">
        <v>0</v>
      </c>
      <c r="P4646">
        <v>1857</v>
      </c>
      <c r="Q4646">
        <v>0</v>
      </c>
      <c r="R4646">
        <v>1</v>
      </c>
      <c r="S4646">
        <v>1</v>
      </c>
      <c r="T4646">
        <v>145</v>
      </c>
      <c r="U4646">
        <v>0</v>
      </c>
      <c r="V4646">
        <v>2</v>
      </c>
      <c r="W4646">
        <v>0</v>
      </c>
      <c r="X4646">
        <v>51.369347907600194</v>
      </c>
      <c r="Y4646">
        <v>0</v>
      </c>
      <c r="Z4646">
        <v>0.32591773671316665</v>
      </c>
      <c r="AA4646">
        <v>9.3135169187022221E-2</v>
      </c>
      <c r="AB4646">
        <v>18.471063317956428</v>
      </c>
      <c r="AC4646">
        <v>0</v>
      </c>
      <c r="AD4646">
        <v>2.2893559665379666</v>
      </c>
      <c r="AE4646">
        <v>72.548820097994778</v>
      </c>
    </row>
    <row r="4647" spans="1:31" x14ac:dyDescent="0.25">
      <c r="A4647">
        <v>1906082</v>
      </c>
      <c r="B4647">
        <v>1</v>
      </c>
      <c r="C4647" t="s">
        <v>80</v>
      </c>
      <c r="D4647" t="s">
        <v>96</v>
      </c>
      <c r="E4647" t="s">
        <v>140</v>
      </c>
      <c r="F4647" t="s">
        <v>13185</v>
      </c>
      <c r="G4647" t="s">
        <v>217</v>
      </c>
      <c r="H4647" t="s">
        <v>134</v>
      </c>
      <c r="I4647" t="s">
        <v>135</v>
      </c>
      <c r="J4647" t="s">
        <v>136</v>
      </c>
      <c r="K4647" t="s">
        <v>137</v>
      </c>
      <c r="L4647" t="s">
        <v>13186</v>
      </c>
      <c r="M4647" t="s">
        <v>13187</v>
      </c>
      <c r="N4647">
        <v>3.7780555549999999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5.749637459877869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5.749637459877869</v>
      </c>
    </row>
    <row r="4648" spans="1:31" x14ac:dyDescent="0.25">
      <c r="A4648">
        <v>1905533</v>
      </c>
      <c r="B4648">
        <v>1</v>
      </c>
      <c r="C4648" t="s">
        <v>80</v>
      </c>
      <c r="D4648" t="s">
        <v>104</v>
      </c>
      <c r="E4648" t="s">
        <v>154</v>
      </c>
      <c r="F4648" t="s">
        <v>3596</v>
      </c>
      <c r="G4648" t="s">
        <v>156</v>
      </c>
      <c r="H4648" t="s">
        <v>157</v>
      </c>
      <c r="I4648" t="s">
        <v>135</v>
      </c>
      <c r="J4648" t="s">
        <v>136</v>
      </c>
      <c r="K4648" t="s">
        <v>137</v>
      </c>
      <c r="L4648" t="s">
        <v>13188</v>
      </c>
      <c r="M4648" t="s">
        <v>13189</v>
      </c>
      <c r="N4648">
        <v>0.89833333299999996</v>
      </c>
      <c r="O4648">
        <v>8</v>
      </c>
      <c r="P4648">
        <v>0</v>
      </c>
      <c r="Q4648">
        <v>59</v>
      </c>
      <c r="R4648">
        <v>0</v>
      </c>
      <c r="S4648">
        <v>18</v>
      </c>
      <c r="T4648">
        <v>2</v>
      </c>
      <c r="U4648">
        <v>0</v>
      </c>
      <c r="V4648">
        <v>0</v>
      </c>
      <c r="W4648">
        <v>3.3155059078880837</v>
      </c>
      <c r="X4648">
        <v>0</v>
      </c>
      <c r="Y4648">
        <v>351.38117183278894</v>
      </c>
      <c r="Z4648">
        <v>0</v>
      </c>
      <c r="AA4648">
        <v>143.31500105857563</v>
      </c>
      <c r="AB4648">
        <v>1.955540596195434</v>
      </c>
      <c r="AC4648">
        <v>0</v>
      </c>
      <c r="AD4648">
        <v>0</v>
      </c>
      <c r="AE4648">
        <v>499.96721939544807</v>
      </c>
    </row>
    <row r="4649" spans="1:31" x14ac:dyDescent="0.25">
      <c r="A4649">
        <v>1905865</v>
      </c>
      <c r="B4649">
        <v>1</v>
      </c>
      <c r="C4649" t="s">
        <v>80</v>
      </c>
      <c r="D4649" t="s">
        <v>107</v>
      </c>
      <c r="E4649" t="s">
        <v>131</v>
      </c>
      <c r="F4649" t="s">
        <v>13190</v>
      </c>
      <c r="G4649" t="s">
        <v>283</v>
      </c>
      <c r="H4649" t="s">
        <v>134</v>
      </c>
      <c r="I4649" t="s">
        <v>135</v>
      </c>
      <c r="J4649" t="s">
        <v>136</v>
      </c>
      <c r="K4649" t="s">
        <v>137</v>
      </c>
      <c r="L4649" t="s">
        <v>13191</v>
      </c>
      <c r="M4649" t="s">
        <v>13192</v>
      </c>
      <c r="N4649">
        <v>6.3930555550000001</v>
      </c>
      <c r="O4649">
        <v>0</v>
      </c>
      <c r="P4649">
        <v>23</v>
      </c>
      <c r="Q4649">
        <v>0</v>
      </c>
      <c r="R4649">
        <v>0</v>
      </c>
      <c r="S4649">
        <v>0</v>
      </c>
      <c r="T4649">
        <v>1</v>
      </c>
      <c r="U4649">
        <v>0</v>
      </c>
      <c r="V4649">
        <v>0</v>
      </c>
      <c r="W4649">
        <v>0</v>
      </c>
      <c r="X4649">
        <v>60.798982933513315</v>
      </c>
      <c r="Y4649">
        <v>0</v>
      </c>
      <c r="Z4649">
        <v>0</v>
      </c>
      <c r="AA4649">
        <v>0</v>
      </c>
      <c r="AB4649">
        <v>1.9437628627176002</v>
      </c>
      <c r="AC4649">
        <v>0</v>
      </c>
      <c r="AD4649">
        <v>0</v>
      </c>
      <c r="AE4649">
        <v>62.742745796230913</v>
      </c>
    </row>
    <row r="4650" spans="1:31" x14ac:dyDescent="0.25">
      <c r="A4650">
        <v>1905510</v>
      </c>
      <c r="B4650">
        <v>1</v>
      </c>
      <c r="C4650" t="s">
        <v>81</v>
      </c>
      <c r="D4650" t="s">
        <v>128</v>
      </c>
      <c r="E4650" t="s">
        <v>220</v>
      </c>
      <c r="F4650" t="s">
        <v>13193</v>
      </c>
      <c r="G4650" t="s">
        <v>156</v>
      </c>
      <c r="H4650" t="s">
        <v>157</v>
      </c>
      <c r="I4650" t="s">
        <v>135</v>
      </c>
      <c r="J4650" t="s">
        <v>136</v>
      </c>
      <c r="K4650" t="s">
        <v>137</v>
      </c>
      <c r="L4650" t="s">
        <v>13194</v>
      </c>
      <c r="M4650" t="s">
        <v>13195</v>
      </c>
      <c r="N4650">
        <v>0.76944444400000001</v>
      </c>
      <c r="O4650">
        <v>5</v>
      </c>
      <c r="P4650">
        <v>278</v>
      </c>
      <c r="Q4650">
        <v>2</v>
      </c>
      <c r="R4650">
        <v>10</v>
      </c>
      <c r="S4650">
        <v>13</v>
      </c>
      <c r="T4650">
        <v>10</v>
      </c>
      <c r="U4650">
        <v>0</v>
      </c>
      <c r="V4650">
        <v>0</v>
      </c>
      <c r="W4650">
        <v>0.95405807961500022</v>
      </c>
      <c r="X4650">
        <v>40.933565637994739</v>
      </c>
      <c r="Y4650">
        <v>1.2335476068660003</v>
      </c>
      <c r="Z4650">
        <v>0.77263406755866681</v>
      </c>
      <c r="AA4650">
        <v>53.131494642453283</v>
      </c>
      <c r="AB4650">
        <v>1.9275250569971532</v>
      </c>
      <c r="AC4650">
        <v>0</v>
      </c>
      <c r="AD4650">
        <v>0</v>
      </c>
      <c r="AE4650">
        <v>98.95282509148484</v>
      </c>
    </row>
    <row r="4651" spans="1:31" x14ac:dyDescent="0.25">
      <c r="A4651">
        <v>1905842</v>
      </c>
      <c r="B4651">
        <v>1</v>
      </c>
      <c r="C4651" t="s">
        <v>80</v>
      </c>
      <c r="D4651" t="s">
        <v>92</v>
      </c>
      <c r="E4651" t="s">
        <v>154</v>
      </c>
      <c r="F4651" t="s">
        <v>707</v>
      </c>
      <c r="G4651" t="s">
        <v>156</v>
      </c>
      <c r="H4651" t="s">
        <v>157</v>
      </c>
      <c r="I4651" t="s">
        <v>135</v>
      </c>
      <c r="J4651" t="s">
        <v>136</v>
      </c>
      <c r="K4651" t="s">
        <v>137</v>
      </c>
      <c r="L4651" t="s">
        <v>13196</v>
      </c>
      <c r="M4651" t="s">
        <v>13197</v>
      </c>
      <c r="N4651">
        <v>0.56722222200000005</v>
      </c>
      <c r="O4651">
        <v>8</v>
      </c>
      <c r="P4651">
        <v>3072</v>
      </c>
      <c r="Q4651">
        <v>13</v>
      </c>
      <c r="R4651">
        <v>416</v>
      </c>
      <c r="S4651">
        <v>29</v>
      </c>
      <c r="T4651">
        <v>322</v>
      </c>
      <c r="U4651">
        <v>1</v>
      </c>
      <c r="V4651">
        <v>3</v>
      </c>
      <c r="W4651">
        <v>82.636184804992808</v>
      </c>
      <c r="X4651">
        <v>612.99388198782481</v>
      </c>
      <c r="Y4651">
        <v>15.499886422799804</v>
      </c>
      <c r="Z4651">
        <v>264.91740502747757</v>
      </c>
      <c r="AA4651">
        <v>124.01929077419869</v>
      </c>
      <c r="AB4651">
        <v>290.71160983194011</v>
      </c>
      <c r="AC4651">
        <v>86.166604960433219</v>
      </c>
      <c r="AD4651">
        <v>4.579778058338329</v>
      </c>
      <c r="AE4651">
        <v>1481.5246418680053</v>
      </c>
    </row>
    <row r="4652" spans="1:31" x14ac:dyDescent="0.25">
      <c r="A4652">
        <v>1906028</v>
      </c>
      <c r="B4652">
        <v>1</v>
      </c>
      <c r="C4652" t="s">
        <v>81</v>
      </c>
      <c r="D4652" t="s">
        <v>117</v>
      </c>
      <c r="E4652" t="s">
        <v>131</v>
      </c>
      <c r="F4652" t="s">
        <v>13198</v>
      </c>
      <c r="G4652" t="s">
        <v>372</v>
      </c>
      <c r="H4652" t="s">
        <v>134</v>
      </c>
      <c r="I4652" t="s">
        <v>135</v>
      </c>
      <c r="J4652" t="s">
        <v>136</v>
      </c>
      <c r="K4652" t="s">
        <v>137</v>
      </c>
      <c r="L4652" t="s">
        <v>13199</v>
      </c>
      <c r="M4652" t="s">
        <v>13200</v>
      </c>
      <c r="N4652">
        <v>1.043055555</v>
      </c>
      <c r="O4652">
        <v>0</v>
      </c>
      <c r="P4652">
        <v>25</v>
      </c>
      <c r="Q4652">
        <v>0</v>
      </c>
      <c r="R4652">
        <v>3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4.7537897128897084</v>
      </c>
      <c r="Y4652">
        <v>0</v>
      </c>
      <c r="Z4652">
        <v>3.9717992482348299</v>
      </c>
      <c r="AA4652">
        <v>0</v>
      </c>
      <c r="AB4652">
        <v>0</v>
      </c>
      <c r="AC4652">
        <v>0</v>
      </c>
      <c r="AD4652">
        <v>0</v>
      </c>
      <c r="AE4652">
        <v>8.7255889611245383</v>
      </c>
    </row>
    <row r="4653" spans="1:31" x14ac:dyDescent="0.25">
      <c r="A4653">
        <v>1906051</v>
      </c>
      <c r="B4653">
        <v>1</v>
      </c>
      <c r="C4653" t="s">
        <v>81</v>
      </c>
      <c r="D4653" t="s">
        <v>119</v>
      </c>
      <c r="E4653" t="s">
        <v>131</v>
      </c>
      <c r="F4653" t="s">
        <v>13201</v>
      </c>
      <c r="G4653" t="s">
        <v>133</v>
      </c>
      <c r="H4653" t="s">
        <v>134</v>
      </c>
      <c r="I4653" t="s">
        <v>135</v>
      </c>
      <c r="J4653" t="s">
        <v>136</v>
      </c>
      <c r="K4653" t="s">
        <v>137</v>
      </c>
      <c r="L4653" t="s">
        <v>13202</v>
      </c>
      <c r="M4653" t="s">
        <v>13203</v>
      </c>
      <c r="N4653">
        <v>2.42</v>
      </c>
      <c r="O4653">
        <v>0</v>
      </c>
      <c r="P4653">
        <v>7</v>
      </c>
      <c r="Q4653">
        <v>0</v>
      </c>
      <c r="R4653">
        <v>3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5.8350334502137651</v>
      </c>
      <c r="Y4653">
        <v>0</v>
      </c>
      <c r="Z4653">
        <v>24.963261725951511</v>
      </c>
      <c r="AA4653">
        <v>0</v>
      </c>
      <c r="AB4653">
        <v>0</v>
      </c>
      <c r="AC4653">
        <v>0</v>
      </c>
      <c r="AD4653">
        <v>0</v>
      </c>
      <c r="AE4653">
        <v>30.798295176165276</v>
      </c>
    </row>
    <row r="4654" spans="1:31" x14ac:dyDescent="0.25">
      <c r="A4654">
        <v>1905656</v>
      </c>
      <c r="B4654">
        <v>1</v>
      </c>
      <c r="C4654" t="s">
        <v>80</v>
      </c>
      <c r="D4654" t="s">
        <v>84</v>
      </c>
      <c r="E4654" t="s">
        <v>131</v>
      </c>
      <c r="F4654" t="s">
        <v>13204</v>
      </c>
      <c r="G4654" t="s">
        <v>133</v>
      </c>
      <c r="H4654" t="s">
        <v>134</v>
      </c>
      <c r="I4654" t="s">
        <v>135</v>
      </c>
      <c r="J4654" t="s">
        <v>136</v>
      </c>
      <c r="K4654" t="s">
        <v>137</v>
      </c>
      <c r="L4654" t="s">
        <v>13205</v>
      </c>
      <c r="M4654" t="s">
        <v>13206</v>
      </c>
      <c r="N4654">
        <v>3.4994444439999999</v>
      </c>
      <c r="O4654">
        <v>0</v>
      </c>
      <c r="P4654">
        <v>172</v>
      </c>
      <c r="Q4654">
        <v>0</v>
      </c>
      <c r="R4654">
        <v>0</v>
      </c>
      <c r="S4654">
        <v>0</v>
      </c>
      <c r="T4654">
        <v>10</v>
      </c>
      <c r="U4654">
        <v>0</v>
      </c>
      <c r="V4654">
        <v>0</v>
      </c>
      <c r="W4654">
        <v>0</v>
      </c>
      <c r="X4654">
        <v>160.64330467958183</v>
      </c>
      <c r="Y4654">
        <v>0</v>
      </c>
      <c r="Z4654">
        <v>0</v>
      </c>
      <c r="AA4654">
        <v>0</v>
      </c>
      <c r="AB4654">
        <v>42.34107575335895</v>
      </c>
      <c r="AC4654">
        <v>0</v>
      </c>
      <c r="AD4654">
        <v>0</v>
      </c>
      <c r="AE4654">
        <v>202.98438043294078</v>
      </c>
    </row>
    <row r="4655" spans="1:31" x14ac:dyDescent="0.25">
      <c r="A4655">
        <v>1905679</v>
      </c>
      <c r="B4655">
        <v>1</v>
      </c>
      <c r="C4655" t="s">
        <v>81</v>
      </c>
      <c r="D4655" t="s">
        <v>121</v>
      </c>
      <c r="E4655" t="s">
        <v>220</v>
      </c>
      <c r="F4655" t="s">
        <v>13207</v>
      </c>
      <c r="G4655" t="s">
        <v>202</v>
      </c>
      <c r="H4655" t="s">
        <v>157</v>
      </c>
      <c r="I4655" t="s">
        <v>135</v>
      </c>
      <c r="J4655" t="s">
        <v>136</v>
      </c>
      <c r="K4655" t="s">
        <v>203</v>
      </c>
      <c r="L4655" t="s">
        <v>13208</v>
      </c>
      <c r="M4655" t="s">
        <v>13209</v>
      </c>
      <c r="N4655">
        <v>2.302698055</v>
      </c>
      <c r="O4655">
        <v>0</v>
      </c>
      <c r="P4655">
        <v>259</v>
      </c>
      <c r="Q4655">
        <v>1</v>
      </c>
      <c r="R4655">
        <v>25</v>
      </c>
      <c r="S4655">
        <v>6</v>
      </c>
      <c r="T4655">
        <v>12</v>
      </c>
      <c r="U4655">
        <v>0</v>
      </c>
      <c r="V4655">
        <v>0</v>
      </c>
      <c r="W4655">
        <v>0</v>
      </c>
      <c r="X4655">
        <v>106.88854714328222</v>
      </c>
      <c r="Y4655">
        <v>3.2451713305591188</v>
      </c>
      <c r="Z4655">
        <v>46.687753900533487</v>
      </c>
      <c r="AA4655">
        <v>68.384445497924403</v>
      </c>
      <c r="AB4655">
        <v>28.446601685319845</v>
      </c>
      <c r="AC4655">
        <v>0</v>
      </c>
      <c r="AD4655">
        <v>0</v>
      </c>
      <c r="AE4655">
        <v>253.65251955761906</v>
      </c>
    </row>
    <row r="4656" spans="1:31" x14ac:dyDescent="0.25">
      <c r="A4656">
        <v>1905610</v>
      </c>
      <c r="B4656">
        <v>1</v>
      </c>
      <c r="C4656" t="s">
        <v>80</v>
      </c>
      <c r="D4656" t="s">
        <v>85</v>
      </c>
      <c r="E4656" t="s">
        <v>140</v>
      </c>
      <c r="F4656" t="s">
        <v>13210</v>
      </c>
      <c r="G4656" t="s">
        <v>146</v>
      </c>
      <c r="H4656" t="s">
        <v>134</v>
      </c>
      <c r="I4656" t="s">
        <v>135</v>
      </c>
      <c r="J4656" t="s">
        <v>136</v>
      </c>
      <c r="K4656" t="s">
        <v>137</v>
      </c>
      <c r="L4656" t="s">
        <v>13211</v>
      </c>
      <c r="M4656" t="s">
        <v>13212</v>
      </c>
      <c r="N4656">
        <v>3.7830555549999998</v>
      </c>
      <c r="O4656">
        <v>0</v>
      </c>
      <c r="P4656">
        <v>7</v>
      </c>
      <c r="Q4656">
        <v>0</v>
      </c>
      <c r="R4656">
        <v>0</v>
      </c>
      <c r="S4656">
        <v>0</v>
      </c>
      <c r="T4656">
        <v>1</v>
      </c>
      <c r="U4656">
        <v>0</v>
      </c>
      <c r="V4656">
        <v>0</v>
      </c>
      <c r="W4656">
        <v>0</v>
      </c>
      <c r="X4656">
        <v>6.4897703920578929</v>
      </c>
      <c r="Y4656">
        <v>0</v>
      </c>
      <c r="Z4656">
        <v>0</v>
      </c>
      <c r="AA4656">
        <v>0</v>
      </c>
      <c r="AB4656">
        <v>4.5979361325922348</v>
      </c>
      <c r="AC4656">
        <v>0</v>
      </c>
      <c r="AD4656">
        <v>0</v>
      </c>
      <c r="AE4656">
        <v>11.087706524650127</v>
      </c>
    </row>
    <row r="4657" spans="1:31" x14ac:dyDescent="0.25">
      <c r="A4657">
        <v>1906111</v>
      </c>
      <c r="B4657">
        <v>1</v>
      </c>
      <c r="C4657" t="s">
        <v>80</v>
      </c>
      <c r="D4657" t="s">
        <v>85</v>
      </c>
      <c r="E4657" t="s">
        <v>131</v>
      </c>
      <c r="F4657" t="s">
        <v>13213</v>
      </c>
      <c r="G4657" t="s">
        <v>483</v>
      </c>
      <c r="H4657" t="s">
        <v>134</v>
      </c>
      <c r="I4657" t="s">
        <v>135</v>
      </c>
      <c r="J4657" t="s">
        <v>136</v>
      </c>
      <c r="K4657" t="s">
        <v>137</v>
      </c>
      <c r="L4657" t="s">
        <v>13214</v>
      </c>
      <c r="M4657" t="s">
        <v>13215</v>
      </c>
      <c r="N4657">
        <v>3.6911111110000001</v>
      </c>
      <c r="O4657">
        <v>0</v>
      </c>
      <c r="P4657">
        <v>67</v>
      </c>
      <c r="Q4657">
        <v>0</v>
      </c>
      <c r="R4657">
        <v>0</v>
      </c>
      <c r="S4657">
        <v>0</v>
      </c>
      <c r="T4657">
        <v>5</v>
      </c>
      <c r="U4657">
        <v>0</v>
      </c>
      <c r="V4657">
        <v>0</v>
      </c>
      <c r="W4657">
        <v>0</v>
      </c>
      <c r="X4657">
        <v>83.339633249066338</v>
      </c>
      <c r="Y4657">
        <v>0</v>
      </c>
      <c r="Z4657">
        <v>0</v>
      </c>
      <c r="AA4657">
        <v>0</v>
      </c>
      <c r="AB4657">
        <v>4.4016630528110401</v>
      </c>
      <c r="AC4657">
        <v>0</v>
      </c>
      <c r="AD4657">
        <v>0</v>
      </c>
      <c r="AE4657">
        <v>87.741296301877384</v>
      </c>
    </row>
    <row r="4658" spans="1:31" x14ac:dyDescent="0.25">
      <c r="A4658">
        <v>1905948</v>
      </c>
      <c r="B4658">
        <v>1</v>
      </c>
      <c r="C4658" t="s">
        <v>80</v>
      </c>
      <c r="D4658" t="s">
        <v>104</v>
      </c>
      <c r="E4658" t="s">
        <v>190</v>
      </c>
      <c r="F4658" t="s">
        <v>13216</v>
      </c>
      <c r="G4658" t="s">
        <v>156</v>
      </c>
      <c r="H4658" t="s">
        <v>157</v>
      </c>
      <c r="I4658" t="s">
        <v>135</v>
      </c>
      <c r="J4658" t="s">
        <v>136</v>
      </c>
      <c r="K4658" t="s">
        <v>137</v>
      </c>
      <c r="L4658" t="s">
        <v>13217</v>
      </c>
      <c r="M4658" t="s">
        <v>13218</v>
      </c>
      <c r="N4658">
        <v>3.1472222219999999</v>
      </c>
      <c r="O4658">
        <v>0</v>
      </c>
      <c r="P4658">
        <v>0</v>
      </c>
      <c r="Q4658">
        <v>3</v>
      </c>
      <c r="R4658">
        <v>0</v>
      </c>
      <c r="S4658">
        <v>5</v>
      </c>
      <c r="T4658">
        <v>0</v>
      </c>
      <c r="U4658">
        <v>5</v>
      </c>
      <c r="V4658">
        <v>0</v>
      </c>
      <c r="W4658">
        <v>0</v>
      </c>
      <c r="X4658">
        <v>0</v>
      </c>
      <c r="Y4658">
        <v>3.4957213018651392</v>
      </c>
      <c r="Z4658">
        <v>0</v>
      </c>
      <c r="AA4658">
        <v>89.397173491249774</v>
      </c>
      <c r="AB4658">
        <v>0</v>
      </c>
      <c r="AC4658">
        <v>649.75390883288162</v>
      </c>
      <c r="AD4658">
        <v>0</v>
      </c>
      <c r="AE4658">
        <v>742.64680362599654</v>
      </c>
    </row>
    <row r="4659" spans="1:31" x14ac:dyDescent="0.25">
      <c r="A4659">
        <v>1905756</v>
      </c>
      <c r="B4659">
        <v>1</v>
      </c>
      <c r="C4659" t="s">
        <v>80</v>
      </c>
      <c r="D4659" t="s">
        <v>88</v>
      </c>
      <c r="E4659" t="s">
        <v>131</v>
      </c>
      <c r="F4659" t="s">
        <v>13219</v>
      </c>
      <c r="G4659" t="s">
        <v>133</v>
      </c>
      <c r="H4659" t="s">
        <v>134</v>
      </c>
      <c r="I4659" t="s">
        <v>135</v>
      </c>
      <c r="J4659" t="s">
        <v>136</v>
      </c>
      <c r="K4659" t="s">
        <v>137</v>
      </c>
      <c r="L4659" t="s">
        <v>13220</v>
      </c>
      <c r="M4659" t="s">
        <v>13221</v>
      </c>
      <c r="N4659">
        <v>0.64722222200000001</v>
      </c>
      <c r="O4659">
        <v>0</v>
      </c>
      <c r="P4659">
        <v>16</v>
      </c>
      <c r="Q4659">
        <v>0</v>
      </c>
      <c r="R4659">
        <v>0</v>
      </c>
      <c r="S4659">
        <v>0</v>
      </c>
      <c r="T4659">
        <v>7</v>
      </c>
      <c r="U4659">
        <v>0</v>
      </c>
      <c r="V4659">
        <v>0</v>
      </c>
      <c r="W4659">
        <v>0</v>
      </c>
      <c r="X4659">
        <v>3.9924699628377001</v>
      </c>
      <c r="Y4659">
        <v>0</v>
      </c>
      <c r="Z4659">
        <v>0</v>
      </c>
      <c r="AA4659">
        <v>0</v>
      </c>
      <c r="AB4659">
        <v>2.9172985108301668</v>
      </c>
      <c r="AC4659">
        <v>0</v>
      </c>
      <c r="AD4659">
        <v>0</v>
      </c>
      <c r="AE4659">
        <v>6.9097684736678673</v>
      </c>
    </row>
    <row r="4660" spans="1:31" x14ac:dyDescent="0.25">
      <c r="A4660">
        <v>1905928</v>
      </c>
      <c r="B4660">
        <v>1</v>
      </c>
      <c r="C4660" t="s">
        <v>80</v>
      </c>
      <c r="D4660" t="s">
        <v>93</v>
      </c>
      <c r="E4660" t="s">
        <v>140</v>
      </c>
      <c r="F4660" t="s">
        <v>13222</v>
      </c>
      <c r="G4660" t="s">
        <v>217</v>
      </c>
      <c r="H4660" t="s">
        <v>134</v>
      </c>
      <c r="I4660" t="s">
        <v>135</v>
      </c>
      <c r="J4660" t="s">
        <v>136</v>
      </c>
      <c r="K4660" t="s">
        <v>137</v>
      </c>
      <c r="L4660" t="s">
        <v>13223</v>
      </c>
      <c r="M4660" t="s">
        <v>13224</v>
      </c>
      <c r="N4660">
        <v>4.0541666660000004</v>
      </c>
      <c r="O4660">
        <v>0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36.538466525589641</v>
      </c>
      <c r="AA4660">
        <v>0</v>
      </c>
      <c r="AB4660">
        <v>0</v>
      </c>
      <c r="AC4660">
        <v>0</v>
      </c>
      <c r="AD4660">
        <v>0</v>
      </c>
      <c r="AE4660">
        <v>36.538466525589641</v>
      </c>
    </row>
    <row r="4661" spans="1:31" x14ac:dyDescent="0.25">
      <c r="A4661">
        <v>1906048</v>
      </c>
      <c r="B4661">
        <v>1</v>
      </c>
      <c r="C4661" t="s">
        <v>81</v>
      </c>
      <c r="D4661" t="s">
        <v>120</v>
      </c>
      <c r="E4661" t="s">
        <v>131</v>
      </c>
      <c r="F4661" t="s">
        <v>13225</v>
      </c>
      <c r="G4661" t="s">
        <v>133</v>
      </c>
      <c r="H4661" t="s">
        <v>134</v>
      </c>
      <c r="I4661" t="s">
        <v>135</v>
      </c>
      <c r="J4661" t="s">
        <v>136</v>
      </c>
      <c r="K4661" t="s">
        <v>137</v>
      </c>
      <c r="L4661" t="s">
        <v>13226</v>
      </c>
      <c r="M4661" t="s">
        <v>13227</v>
      </c>
      <c r="N4661">
        <v>3.616944444</v>
      </c>
      <c r="O4661">
        <v>0</v>
      </c>
      <c r="P4661">
        <v>55</v>
      </c>
      <c r="Q4661">
        <v>0</v>
      </c>
      <c r="R4661">
        <v>0</v>
      </c>
      <c r="S4661">
        <v>0</v>
      </c>
      <c r="T4661">
        <v>4</v>
      </c>
      <c r="U4661">
        <v>0</v>
      </c>
      <c r="V4661">
        <v>0</v>
      </c>
      <c r="W4661">
        <v>0</v>
      </c>
      <c r="X4661">
        <v>50.827025327132652</v>
      </c>
      <c r="Y4661">
        <v>0</v>
      </c>
      <c r="Z4661">
        <v>0</v>
      </c>
      <c r="AA4661">
        <v>0</v>
      </c>
      <c r="AB4661">
        <v>7.563970317615218</v>
      </c>
      <c r="AC4661">
        <v>0</v>
      </c>
      <c r="AD4661">
        <v>0</v>
      </c>
      <c r="AE4661">
        <v>58.390995644747868</v>
      </c>
    </row>
    <row r="4662" spans="1:31" x14ac:dyDescent="0.25">
      <c r="A4662">
        <v>1905550</v>
      </c>
      <c r="B4662">
        <v>1</v>
      </c>
      <c r="C4662" t="s">
        <v>80</v>
      </c>
      <c r="D4662" t="s">
        <v>103</v>
      </c>
      <c r="E4662" t="s">
        <v>220</v>
      </c>
      <c r="F4662" t="s">
        <v>13228</v>
      </c>
      <c r="G4662" t="s">
        <v>156</v>
      </c>
      <c r="H4662" t="s">
        <v>157</v>
      </c>
      <c r="I4662" t="s">
        <v>135</v>
      </c>
      <c r="J4662" t="s">
        <v>136</v>
      </c>
      <c r="K4662" t="s">
        <v>137</v>
      </c>
      <c r="L4662" t="s">
        <v>13229</v>
      </c>
      <c r="M4662" t="s">
        <v>13230</v>
      </c>
      <c r="N4662">
        <v>0.87222222199999999</v>
      </c>
      <c r="O4662">
        <v>14</v>
      </c>
      <c r="P4662">
        <v>313</v>
      </c>
      <c r="Q4662">
        <v>17</v>
      </c>
      <c r="R4662">
        <v>41</v>
      </c>
      <c r="S4662">
        <v>8</v>
      </c>
      <c r="T4662">
        <v>47</v>
      </c>
      <c r="U4662">
        <v>0</v>
      </c>
      <c r="V4662">
        <v>0</v>
      </c>
      <c r="W4662">
        <v>8.3460134759853517</v>
      </c>
      <c r="X4662">
        <v>71.98482171096947</v>
      </c>
      <c r="Y4662">
        <v>71.160938466825598</v>
      </c>
      <c r="Z4662">
        <v>11.325224685493648</v>
      </c>
      <c r="AA4662">
        <v>32.550494829512438</v>
      </c>
      <c r="AB4662">
        <v>30.967255612092199</v>
      </c>
      <c r="AC4662">
        <v>0</v>
      </c>
      <c r="AD4662">
        <v>0</v>
      </c>
      <c r="AE4662">
        <v>226.33474878087873</v>
      </c>
    </row>
    <row r="4663" spans="1:31" x14ac:dyDescent="0.25">
      <c r="A4663">
        <v>1906134</v>
      </c>
      <c r="B4663">
        <v>1</v>
      </c>
      <c r="C4663" t="s">
        <v>80</v>
      </c>
      <c r="D4663" t="s">
        <v>82</v>
      </c>
      <c r="E4663" t="s">
        <v>160</v>
      </c>
      <c r="F4663" t="s">
        <v>1382</v>
      </c>
      <c r="G4663" t="s">
        <v>283</v>
      </c>
      <c r="H4663" t="s">
        <v>134</v>
      </c>
      <c r="I4663" t="s">
        <v>135</v>
      </c>
      <c r="J4663" t="s">
        <v>136</v>
      </c>
      <c r="K4663" t="s">
        <v>137</v>
      </c>
      <c r="L4663" t="s">
        <v>13231</v>
      </c>
      <c r="M4663" t="s">
        <v>13232</v>
      </c>
      <c r="N4663">
        <v>4.1500000000000004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59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272.88342699771437</v>
      </c>
      <c r="AC4663">
        <v>0</v>
      </c>
      <c r="AD4663">
        <v>0</v>
      </c>
      <c r="AE4663">
        <v>272.88342699771437</v>
      </c>
    </row>
    <row r="4664" spans="1:31" x14ac:dyDescent="0.25">
      <c r="A4664">
        <v>1905699</v>
      </c>
      <c r="B4664">
        <v>1</v>
      </c>
      <c r="C4664" t="s">
        <v>80</v>
      </c>
      <c r="D4664" t="s">
        <v>84</v>
      </c>
      <c r="E4664" t="s">
        <v>140</v>
      </c>
      <c r="F4664" t="s">
        <v>13233</v>
      </c>
      <c r="G4664" t="s">
        <v>342</v>
      </c>
      <c r="H4664" t="s">
        <v>134</v>
      </c>
      <c r="I4664" t="s">
        <v>135</v>
      </c>
      <c r="J4664" t="s">
        <v>136</v>
      </c>
      <c r="K4664" t="s">
        <v>137</v>
      </c>
      <c r="L4664" t="s">
        <v>13234</v>
      </c>
      <c r="M4664" t="s">
        <v>13235</v>
      </c>
      <c r="N4664">
        <v>3.1441666659999998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1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7.5276313426998058</v>
      </c>
      <c r="AC4664">
        <v>0</v>
      </c>
      <c r="AD4664">
        <v>0</v>
      </c>
      <c r="AE4664">
        <v>7.5276313426998058</v>
      </c>
    </row>
    <row r="4665" spans="1:31" x14ac:dyDescent="0.25">
      <c r="A4665">
        <v>1905676</v>
      </c>
      <c r="B4665">
        <v>1</v>
      </c>
      <c r="C4665" t="s">
        <v>80</v>
      </c>
      <c r="D4665" t="s">
        <v>92</v>
      </c>
      <c r="E4665" t="s">
        <v>140</v>
      </c>
      <c r="F4665" t="s">
        <v>13236</v>
      </c>
      <c r="G4665" t="s">
        <v>217</v>
      </c>
      <c r="H4665" t="s">
        <v>134</v>
      </c>
      <c r="I4665" t="s">
        <v>135</v>
      </c>
      <c r="J4665" t="s">
        <v>136</v>
      </c>
      <c r="K4665" t="s">
        <v>137</v>
      </c>
      <c r="L4665" t="s">
        <v>13237</v>
      </c>
      <c r="M4665" t="s">
        <v>13238</v>
      </c>
      <c r="N4665">
        <v>2.366666666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2.1475550938417554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2.1475550938417554</v>
      </c>
    </row>
    <row r="4666" spans="1:31" x14ac:dyDescent="0.25">
      <c r="A4666">
        <v>1906054</v>
      </c>
      <c r="B4666">
        <v>1</v>
      </c>
      <c r="C4666" t="s">
        <v>80</v>
      </c>
      <c r="D4666" t="s">
        <v>107</v>
      </c>
      <c r="E4666" t="s">
        <v>160</v>
      </c>
      <c r="F4666" t="s">
        <v>13239</v>
      </c>
      <c r="G4666" t="s">
        <v>133</v>
      </c>
      <c r="H4666" t="s">
        <v>134</v>
      </c>
      <c r="I4666" t="s">
        <v>135</v>
      </c>
      <c r="J4666" t="s">
        <v>136</v>
      </c>
      <c r="K4666" t="s">
        <v>137</v>
      </c>
      <c r="L4666" t="s">
        <v>13240</v>
      </c>
      <c r="M4666" t="s">
        <v>13241</v>
      </c>
      <c r="N4666">
        <v>4.301111111</v>
      </c>
      <c r="O4666">
        <v>0</v>
      </c>
      <c r="P4666">
        <v>7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6.174740112940361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6.174740112940361</v>
      </c>
    </row>
    <row r="4667" spans="1:31" x14ac:dyDescent="0.25">
      <c r="A4667">
        <v>1905653</v>
      </c>
      <c r="B4667">
        <v>1</v>
      </c>
      <c r="C4667" t="s">
        <v>80</v>
      </c>
      <c r="D4667" t="s">
        <v>98</v>
      </c>
      <c r="E4667" t="s">
        <v>154</v>
      </c>
      <c r="F4667" t="s">
        <v>13242</v>
      </c>
      <c r="G4667" t="s">
        <v>156</v>
      </c>
      <c r="H4667" t="s">
        <v>157</v>
      </c>
      <c r="I4667" t="s">
        <v>135</v>
      </c>
      <c r="J4667" t="s">
        <v>136</v>
      </c>
      <c r="K4667" t="s">
        <v>137</v>
      </c>
      <c r="L4667" t="s">
        <v>13243</v>
      </c>
      <c r="M4667" t="s">
        <v>13244</v>
      </c>
      <c r="N4667">
        <v>0.56888888800000004</v>
      </c>
      <c r="O4667">
        <v>0</v>
      </c>
      <c r="P4667">
        <v>190</v>
      </c>
      <c r="Q4667">
        <v>7</v>
      </c>
      <c r="R4667">
        <v>1</v>
      </c>
      <c r="S4667">
        <v>4</v>
      </c>
      <c r="T4667">
        <v>19</v>
      </c>
      <c r="U4667">
        <v>1</v>
      </c>
      <c r="V4667">
        <v>0</v>
      </c>
      <c r="W4667">
        <v>0</v>
      </c>
      <c r="X4667">
        <v>26.074977868834129</v>
      </c>
      <c r="Y4667">
        <v>28.241051939321171</v>
      </c>
      <c r="Z4667">
        <v>0.86065143243719122</v>
      </c>
      <c r="AA4667">
        <v>25.95998780284587</v>
      </c>
      <c r="AB4667">
        <v>4.2519528115046406</v>
      </c>
      <c r="AC4667">
        <v>0</v>
      </c>
      <c r="AD4667">
        <v>0</v>
      </c>
      <c r="AE4667">
        <v>85.388621854942997</v>
      </c>
    </row>
    <row r="4668" spans="1:31" x14ac:dyDescent="0.25">
      <c r="A4668">
        <v>1905507</v>
      </c>
      <c r="B4668">
        <v>1</v>
      </c>
      <c r="C4668" t="s">
        <v>81</v>
      </c>
      <c r="D4668" t="s">
        <v>112</v>
      </c>
      <c r="E4668" t="s">
        <v>154</v>
      </c>
      <c r="F4668" t="s">
        <v>5939</v>
      </c>
      <c r="G4668" t="s">
        <v>156</v>
      </c>
      <c r="H4668" t="s">
        <v>157</v>
      </c>
      <c r="I4668" t="s">
        <v>135</v>
      </c>
      <c r="J4668" t="s">
        <v>136</v>
      </c>
      <c r="K4668" t="s">
        <v>137</v>
      </c>
      <c r="L4668" t="s">
        <v>13245</v>
      </c>
      <c r="M4668" t="s">
        <v>13246</v>
      </c>
      <c r="N4668">
        <v>0.35972222199999998</v>
      </c>
      <c r="O4668">
        <v>3</v>
      </c>
      <c r="P4668">
        <v>698</v>
      </c>
      <c r="Q4668">
        <v>80</v>
      </c>
      <c r="R4668">
        <v>269</v>
      </c>
      <c r="S4668">
        <v>10</v>
      </c>
      <c r="T4668">
        <v>99</v>
      </c>
      <c r="U4668">
        <v>1</v>
      </c>
      <c r="V4668">
        <v>0</v>
      </c>
      <c r="W4668">
        <v>0.27160658326950338</v>
      </c>
      <c r="X4668">
        <v>47.38652066237222</v>
      </c>
      <c r="Y4668">
        <v>90.437343522717853</v>
      </c>
      <c r="Z4668">
        <v>87.892050036263015</v>
      </c>
      <c r="AA4668">
        <v>10.38480805855257</v>
      </c>
      <c r="AB4668">
        <v>14.571590688111653</v>
      </c>
      <c r="AC4668">
        <v>0.83078576103715984</v>
      </c>
      <c r="AD4668">
        <v>0</v>
      </c>
      <c r="AE4668">
        <v>251.77470531232399</v>
      </c>
    </row>
    <row r="4669" spans="1:31" x14ac:dyDescent="0.25">
      <c r="A4669">
        <v>1905822</v>
      </c>
      <c r="B4669">
        <v>1</v>
      </c>
      <c r="C4669" t="s">
        <v>80</v>
      </c>
      <c r="D4669" t="s">
        <v>105</v>
      </c>
      <c r="E4669" t="s">
        <v>140</v>
      </c>
      <c r="F4669" t="s">
        <v>13247</v>
      </c>
      <c r="G4669" t="s">
        <v>217</v>
      </c>
      <c r="H4669" t="s">
        <v>134</v>
      </c>
      <c r="I4669" t="s">
        <v>135</v>
      </c>
      <c r="J4669" t="s">
        <v>136</v>
      </c>
      <c r="K4669" t="s">
        <v>137</v>
      </c>
      <c r="L4669" t="s">
        <v>13248</v>
      </c>
      <c r="M4669" t="s">
        <v>13249</v>
      </c>
      <c r="N4669">
        <v>3.5780555550000002</v>
      </c>
      <c r="O4669">
        <v>0</v>
      </c>
      <c r="P4669">
        <v>2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1.6201406509861651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1.6201406509861651</v>
      </c>
    </row>
    <row r="4670" spans="1:31" x14ac:dyDescent="0.25">
      <c r="A4670">
        <v>1905968</v>
      </c>
      <c r="B4670">
        <v>1</v>
      </c>
      <c r="C4670" t="s">
        <v>80</v>
      </c>
      <c r="D4670" t="s">
        <v>82</v>
      </c>
      <c r="E4670" t="s">
        <v>160</v>
      </c>
      <c r="F4670" t="s">
        <v>1382</v>
      </c>
      <c r="G4670" t="s">
        <v>133</v>
      </c>
      <c r="H4670" t="s">
        <v>134</v>
      </c>
      <c r="I4670" t="s">
        <v>135</v>
      </c>
      <c r="J4670" t="s">
        <v>136</v>
      </c>
      <c r="K4670" t="s">
        <v>137</v>
      </c>
      <c r="L4670" t="s">
        <v>13250</v>
      </c>
      <c r="M4670" t="s">
        <v>13251</v>
      </c>
      <c r="N4670">
        <v>0.91888888800000001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59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110.8723684466412</v>
      </c>
      <c r="AC4670">
        <v>0</v>
      </c>
      <c r="AD4670">
        <v>0</v>
      </c>
      <c r="AE4670">
        <v>110.8723684466412</v>
      </c>
    </row>
    <row r="4671" spans="1:31" x14ac:dyDescent="0.25">
      <c r="A4671">
        <v>1905613</v>
      </c>
      <c r="B4671">
        <v>1</v>
      </c>
      <c r="C4671" t="s">
        <v>80</v>
      </c>
      <c r="D4671" t="s">
        <v>84</v>
      </c>
      <c r="E4671" t="s">
        <v>190</v>
      </c>
      <c r="F4671" t="s">
        <v>12966</v>
      </c>
      <c r="G4671" t="s">
        <v>241</v>
      </c>
      <c r="H4671" t="s">
        <v>157</v>
      </c>
      <c r="I4671" t="s">
        <v>135</v>
      </c>
      <c r="J4671" t="s">
        <v>136</v>
      </c>
      <c r="K4671" t="s">
        <v>137</v>
      </c>
      <c r="L4671" t="s">
        <v>13252</v>
      </c>
      <c r="M4671" t="s">
        <v>13253</v>
      </c>
      <c r="N4671">
        <v>2.5874999999999999</v>
      </c>
      <c r="O4671">
        <v>0</v>
      </c>
      <c r="P4671">
        <v>276</v>
      </c>
      <c r="Q4671">
        <v>0</v>
      </c>
      <c r="R4671">
        <v>0</v>
      </c>
      <c r="S4671">
        <v>0</v>
      </c>
      <c r="T4671">
        <v>15</v>
      </c>
      <c r="U4671">
        <v>0</v>
      </c>
      <c r="V4671">
        <v>0</v>
      </c>
      <c r="W4671">
        <v>0</v>
      </c>
      <c r="X4671">
        <v>203.39554074270487</v>
      </c>
      <c r="Y4671">
        <v>0</v>
      </c>
      <c r="Z4671">
        <v>0</v>
      </c>
      <c r="AA4671">
        <v>0</v>
      </c>
      <c r="AB4671">
        <v>111.52925826008001</v>
      </c>
      <c r="AC4671">
        <v>0</v>
      </c>
      <c r="AD4671">
        <v>0</v>
      </c>
      <c r="AE4671">
        <v>314.92479900278488</v>
      </c>
    </row>
    <row r="4672" spans="1:31" x14ac:dyDescent="0.25">
      <c r="A4672">
        <v>1905570</v>
      </c>
      <c r="B4672">
        <v>1</v>
      </c>
      <c r="C4672" t="s">
        <v>81</v>
      </c>
      <c r="D4672" t="s">
        <v>121</v>
      </c>
      <c r="E4672" t="s">
        <v>149</v>
      </c>
      <c r="F4672" t="s">
        <v>13254</v>
      </c>
      <c r="G4672" t="s">
        <v>151</v>
      </c>
      <c r="H4672" t="s">
        <v>134</v>
      </c>
      <c r="I4672" t="s">
        <v>135</v>
      </c>
      <c r="J4672" t="s">
        <v>136</v>
      </c>
      <c r="K4672" t="s">
        <v>137</v>
      </c>
      <c r="L4672" t="s">
        <v>13255</v>
      </c>
      <c r="M4672" t="s">
        <v>13256</v>
      </c>
      <c r="N4672">
        <v>3.5272222219999998</v>
      </c>
      <c r="O4672">
        <v>0</v>
      </c>
      <c r="P4672">
        <v>21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9.8327643342415207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9.8327643342415207</v>
      </c>
    </row>
    <row r="4673" spans="1:31" x14ac:dyDescent="0.25">
      <c r="A4673">
        <v>1905782</v>
      </c>
      <c r="B4673">
        <v>1</v>
      </c>
      <c r="C4673" t="s">
        <v>81</v>
      </c>
      <c r="D4673" t="s">
        <v>123</v>
      </c>
      <c r="E4673" t="s">
        <v>131</v>
      </c>
      <c r="F4673" t="s">
        <v>13257</v>
      </c>
      <c r="G4673" t="s">
        <v>133</v>
      </c>
      <c r="H4673" t="s">
        <v>134</v>
      </c>
      <c r="I4673" t="s">
        <v>135</v>
      </c>
      <c r="J4673" t="s">
        <v>136</v>
      </c>
      <c r="K4673" t="s">
        <v>137</v>
      </c>
      <c r="L4673" t="s">
        <v>13258</v>
      </c>
      <c r="M4673" t="s">
        <v>13259</v>
      </c>
      <c r="N4673">
        <v>1.503055555</v>
      </c>
      <c r="O4673">
        <v>0</v>
      </c>
      <c r="P4673">
        <v>26</v>
      </c>
      <c r="Q4673">
        <v>0</v>
      </c>
      <c r="R4673">
        <v>0</v>
      </c>
      <c r="S4673">
        <v>0</v>
      </c>
      <c r="T4673">
        <v>3</v>
      </c>
      <c r="U4673">
        <v>0</v>
      </c>
      <c r="V4673">
        <v>0</v>
      </c>
      <c r="W4673">
        <v>0</v>
      </c>
      <c r="X4673">
        <v>10.747504718672179</v>
      </c>
      <c r="Y4673">
        <v>0</v>
      </c>
      <c r="Z4673">
        <v>0</v>
      </c>
      <c r="AA4673">
        <v>0</v>
      </c>
      <c r="AB4673">
        <v>1.0664852380813439</v>
      </c>
      <c r="AC4673">
        <v>0</v>
      </c>
      <c r="AD4673">
        <v>0</v>
      </c>
      <c r="AE4673">
        <v>11.813989956753522</v>
      </c>
    </row>
    <row r="4674" spans="1:31" x14ac:dyDescent="0.25">
      <c r="A4674">
        <v>1906137</v>
      </c>
      <c r="B4674">
        <v>1</v>
      </c>
      <c r="C4674" t="s">
        <v>80</v>
      </c>
      <c r="D4674" t="s">
        <v>107</v>
      </c>
      <c r="E4674" t="s">
        <v>140</v>
      </c>
      <c r="F4674" t="s">
        <v>13260</v>
      </c>
      <c r="G4674" t="s">
        <v>146</v>
      </c>
      <c r="H4674" t="s">
        <v>134</v>
      </c>
      <c r="I4674" t="s">
        <v>135</v>
      </c>
      <c r="J4674" t="s">
        <v>136</v>
      </c>
      <c r="K4674" t="s">
        <v>137</v>
      </c>
      <c r="L4674" t="s">
        <v>13261</v>
      </c>
      <c r="M4674" t="s">
        <v>13262</v>
      </c>
      <c r="N4674">
        <v>2.2174999999999998</v>
      </c>
      <c r="O4674">
        <v>0</v>
      </c>
      <c r="P4674">
        <v>2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1.118249118101885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1.118249118101885</v>
      </c>
    </row>
    <row r="4675" spans="1:31" x14ac:dyDescent="0.25">
      <c r="A4675">
        <v>1905633</v>
      </c>
      <c r="B4675">
        <v>1</v>
      </c>
      <c r="C4675" t="s">
        <v>80</v>
      </c>
      <c r="D4675" t="s">
        <v>94</v>
      </c>
      <c r="E4675" t="s">
        <v>131</v>
      </c>
      <c r="F4675" t="s">
        <v>13263</v>
      </c>
      <c r="G4675" t="s">
        <v>439</v>
      </c>
      <c r="H4675" t="s">
        <v>134</v>
      </c>
      <c r="I4675" t="s">
        <v>135</v>
      </c>
      <c r="J4675" t="s">
        <v>136</v>
      </c>
      <c r="K4675" t="s">
        <v>137</v>
      </c>
      <c r="L4675" t="s">
        <v>13264</v>
      </c>
      <c r="M4675" t="s">
        <v>13265</v>
      </c>
      <c r="N4675">
        <v>6.176388888</v>
      </c>
      <c r="O4675">
        <v>0</v>
      </c>
      <c r="P4675">
        <v>122</v>
      </c>
      <c r="Q4675">
        <v>0</v>
      </c>
      <c r="R4675">
        <v>0</v>
      </c>
      <c r="S4675">
        <v>0</v>
      </c>
      <c r="T4675">
        <v>9</v>
      </c>
      <c r="U4675">
        <v>0</v>
      </c>
      <c r="V4675">
        <v>0</v>
      </c>
      <c r="W4675">
        <v>0</v>
      </c>
      <c r="X4675">
        <v>188.44982755920998</v>
      </c>
      <c r="Y4675">
        <v>0</v>
      </c>
      <c r="Z4675">
        <v>0</v>
      </c>
      <c r="AA4675">
        <v>0</v>
      </c>
      <c r="AB4675">
        <v>49.510022182050605</v>
      </c>
      <c r="AC4675">
        <v>0</v>
      </c>
      <c r="AD4675">
        <v>0</v>
      </c>
      <c r="AE4675">
        <v>237.9598497412606</v>
      </c>
    </row>
    <row r="4676" spans="1:31" x14ac:dyDescent="0.25">
      <c r="A4676">
        <v>1905882</v>
      </c>
      <c r="B4676">
        <v>1</v>
      </c>
      <c r="C4676" t="s">
        <v>80</v>
      </c>
      <c r="D4676" t="s">
        <v>92</v>
      </c>
      <c r="E4676" t="s">
        <v>190</v>
      </c>
      <c r="F4676" t="s">
        <v>13266</v>
      </c>
      <c r="G4676" t="s">
        <v>263</v>
      </c>
      <c r="H4676" t="s">
        <v>157</v>
      </c>
      <c r="I4676" t="s">
        <v>135</v>
      </c>
      <c r="J4676" t="s">
        <v>136</v>
      </c>
      <c r="K4676" t="s">
        <v>203</v>
      </c>
      <c r="L4676" t="s">
        <v>13267</v>
      </c>
      <c r="M4676" t="s">
        <v>13268</v>
      </c>
      <c r="N4676">
        <v>1.6047222219999999</v>
      </c>
      <c r="O4676">
        <v>0</v>
      </c>
      <c r="P4676">
        <v>314</v>
      </c>
      <c r="Q4676">
        <v>0</v>
      </c>
      <c r="R4676">
        <v>0</v>
      </c>
      <c r="S4676">
        <v>6</v>
      </c>
      <c r="T4676">
        <v>28</v>
      </c>
      <c r="U4676">
        <v>1</v>
      </c>
      <c r="V4676">
        <v>0</v>
      </c>
      <c r="W4676">
        <v>0</v>
      </c>
      <c r="X4676">
        <v>179.13288048337293</v>
      </c>
      <c r="Y4676">
        <v>0</v>
      </c>
      <c r="Z4676">
        <v>0</v>
      </c>
      <c r="AA4676">
        <v>642.37212876452145</v>
      </c>
      <c r="AB4676">
        <v>196.57226724606502</v>
      </c>
      <c r="AC4676">
        <v>0.79212669914206468</v>
      </c>
      <c r="AD4676">
        <v>0</v>
      </c>
      <c r="AE4676">
        <v>1018.8694031931014</v>
      </c>
    </row>
    <row r="4677" spans="1:31" x14ac:dyDescent="0.25">
      <c r="A4677">
        <v>1905845</v>
      </c>
      <c r="B4677">
        <v>1</v>
      </c>
      <c r="C4677" t="s">
        <v>80</v>
      </c>
      <c r="D4677" t="s">
        <v>97</v>
      </c>
      <c r="E4677" t="s">
        <v>140</v>
      </c>
      <c r="F4677" t="s">
        <v>13269</v>
      </c>
      <c r="G4677" t="s">
        <v>362</v>
      </c>
      <c r="H4677" t="s">
        <v>134</v>
      </c>
      <c r="I4677" t="s">
        <v>135</v>
      </c>
      <c r="J4677" t="s">
        <v>136</v>
      </c>
      <c r="K4677" t="s">
        <v>137</v>
      </c>
      <c r="L4677" t="s">
        <v>13270</v>
      </c>
      <c r="M4677" t="s">
        <v>13271</v>
      </c>
      <c r="N4677">
        <v>2.4597222219999999</v>
      </c>
      <c r="O4677">
        <v>0</v>
      </c>
      <c r="P4677">
        <v>2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3.3274976453523779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3.3274976453523779</v>
      </c>
    </row>
    <row r="4678" spans="1:31" x14ac:dyDescent="0.25">
      <c r="A4678">
        <v>1905590</v>
      </c>
      <c r="B4678">
        <v>1</v>
      </c>
      <c r="C4678" t="s">
        <v>81</v>
      </c>
      <c r="D4678" t="s">
        <v>112</v>
      </c>
      <c r="E4678" t="s">
        <v>190</v>
      </c>
      <c r="F4678" t="s">
        <v>3551</v>
      </c>
      <c r="G4678" t="s">
        <v>156</v>
      </c>
      <c r="H4678" t="s">
        <v>157</v>
      </c>
      <c r="I4678" t="s">
        <v>135</v>
      </c>
      <c r="J4678" t="s">
        <v>136</v>
      </c>
      <c r="K4678" t="s">
        <v>137</v>
      </c>
      <c r="L4678" t="s">
        <v>13272</v>
      </c>
      <c r="M4678" t="s">
        <v>13273</v>
      </c>
      <c r="N4678">
        <v>0.34444444400000002</v>
      </c>
      <c r="O4678">
        <v>0</v>
      </c>
      <c r="P4678">
        <v>541</v>
      </c>
      <c r="Q4678">
        <v>0</v>
      </c>
      <c r="R4678">
        <v>11</v>
      </c>
      <c r="S4678">
        <v>0</v>
      </c>
      <c r="T4678">
        <v>64</v>
      </c>
      <c r="U4678">
        <v>0</v>
      </c>
      <c r="V4678">
        <v>0</v>
      </c>
      <c r="W4678">
        <v>0</v>
      </c>
      <c r="X4678">
        <v>42.503025899230437</v>
      </c>
      <c r="Y4678">
        <v>0</v>
      </c>
      <c r="Z4678">
        <v>23.7682378485244</v>
      </c>
      <c r="AA4678">
        <v>0</v>
      </c>
      <c r="AB4678">
        <v>12.663966143902066</v>
      </c>
      <c r="AC4678">
        <v>0</v>
      </c>
      <c r="AD4678">
        <v>0</v>
      </c>
      <c r="AE4678">
        <v>78.935229891656888</v>
      </c>
    </row>
    <row r="4679" spans="1:31" x14ac:dyDescent="0.25">
      <c r="A4679">
        <v>1905596</v>
      </c>
      <c r="B4679">
        <v>1</v>
      </c>
      <c r="C4679" t="s">
        <v>80</v>
      </c>
      <c r="D4679" t="s">
        <v>93</v>
      </c>
      <c r="E4679" t="s">
        <v>190</v>
      </c>
      <c r="F4679" t="s">
        <v>13274</v>
      </c>
      <c r="G4679" t="s">
        <v>263</v>
      </c>
      <c r="H4679" t="s">
        <v>157</v>
      </c>
      <c r="I4679" t="s">
        <v>135</v>
      </c>
      <c r="J4679" t="s">
        <v>136</v>
      </c>
      <c r="K4679" t="s">
        <v>203</v>
      </c>
      <c r="L4679" t="s">
        <v>13275</v>
      </c>
      <c r="M4679" t="s">
        <v>13276</v>
      </c>
      <c r="N4679">
        <v>8.4822222220000008</v>
      </c>
      <c r="O4679">
        <v>0</v>
      </c>
      <c r="P4679">
        <v>55</v>
      </c>
      <c r="Q4679">
        <v>0</v>
      </c>
      <c r="R4679">
        <v>4</v>
      </c>
      <c r="S4679">
        <v>0</v>
      </c>
      <c r="T4679">
        <v>6</v>
      </c>
      <c r="U4679">
        <v>0</v>
      </c>
      <c r="V4679">
        <v>0</v>
      </c>
      <c r="W4679">
        <v>0</v>
      </c>
      <c r="X4679">
        <v>227.2279806864766</v>
      </c>
      <c r="Y4679">
        <v>0</v>
      </c>
      <c r="Z4679">
        <v>62.624600285483368</v>
      </c>
      <c r="AA4679">
        <v>0</v>
      </c>
      <c r="AB4679">
        <v>67.26534992231538</v>
      </c>
      <c r="AC4679">
        <v>0</v>
      </c>
      <c r="AD4679">
        <v>0</v>
      </c>
      <c r="AE4679">
        <v>357.11793089427533</v>
      </c>
    </row>
    <row r="4680" spans="1:31" x14ac:dyDescent="0.25">
      <c r="A4680">
        <v>1905839</v>
      </c>
      <c r="B4680">
        <v>1</v>
      </c>
      <c r="C4680" t="s">
        <v>80</v>
      </c>
      <c r="D4680" t="s">
        <v>94</v>
      </c>
      <c r="E4680" t="s">
        <v>154</v>
      </c>
      <c r="F4680" t="s">
        <v>10845</v>
      </c>
      <c r="G4680" t="s">
        <v>156</v>
      </c>
      <c r="H4680" t="s">
        <v>157</v>
      </c>
      <c r="I4680" t="s">
        <v>135</v>
      </c>
      <c r="J4680" t="s">
        <v>136</v>
      </c>
      <c r="K4680" t="s">
        <v>137</v>
      </c>
      <c r="L4680" t="s">
        <v>13277</v>
      </c>
      <c r="M4680" t="s">
        <v>13278</v>
      </c>
      <c r="N4680">
        <v>0.70083333299999995</v>
      </c>
      <c r="O4680">
        <v>1</v>
      </c>
      <c r="P4680">
        <v>302</v>
      </c>
      <c r="Q4680">
        <v>24</v>
      </c>
      <c r="R4680">
        <v>50</v>
      </c>
      <c r="S4680">
        <v>13</v>
      </c>
      <c r="T4680">
        <v>86</v>
      </c>
      <c r="U4680">
        <v>6</v>
      </c>
      <c r="V4680">
        <v>0</v>
      </c>
      <c r="W4680">
        <v>0.63282097437203633</v>
      </c>
      <c r="X4680">
        <v>35.040313549514096</v>
      </c>
      <c r="Y4680">
        <v>68.765689155255629</v>
      </c>
      <c r="Z4680">
        <v>102.5263221020751</v>
      </c>
      <c r="AA4680">
        <v>148.66420445710406</v>
      </c>
      <c r="AB4680">
        <v>24.048789675482929</v>
      </c>
      <c r="AC4680">
        <v>287.57440644101416</v>
      </c>
      <c r="AD4680">
        <v>0</v>
      </c>
      <c r="AE4680">
        <v>667.25254635481792</v>
      </c>
    </row>
    <row r="4681" spans="1:31" x14ac:dyDescent="0.25">
      <c r="A4681">
        <v>1905748</v>
      </c>
      <c r="B4681">
        <v>1</v>
      </c>
      <c r="C4681" t="s">
        <v>81</v>
      </c>
      <c r="D4681" t="s">
        <v>125</v>
      </c>
      <c r="E4681" t="s">
        <v>140</v>
      </c>
      <c r="F4681" t="s">
        <v>13279</v>
      </c>
      <c r="G4681" t="s">
        <v>146</v>
      </c>
      <c r="H4681" t="s">
        <v>134</v>
      </c>
      <c r="I4681" t="s">
        <v>135</v>
      </c>
      <c r="J4681" t="s">
        <v>136</v>
      </c>
      <c r="K4681" t="s">
        <v>137</v>
      </c>
      <c r="L4681" t="s">
        <v>13280</v>
      </c>
      <c r="M4681" t="s">
        <v>13281</v>
      </c>
      <c r="N4681">
        <v>0.569722222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0.15596335394273669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0.15596335394273669</v>
      </c>
    </row>
    <row r="4682" spans="1:31" x14ac:dyDescent="0.25">
      <c r="A4682">
        <v>1905625</v>
      </c>
      <c r="B4682">
        <v>1</v>
      </c>
      <c r="C4682" t="s">
        <v>80</v>
      </c>
      <c r="D4682" t="s">
        <v>110</v>
      </c>
      <c r="E4682" t="s">
        <v>131</v>
      </c>
      <c r="F4682" t="s">
        <v>13282</v>
      </c>
      <c r="G4682" t="s">
        <v>263</v>
      </c>
      <c r="H4682" t="s">
        <v>134</v>
      </c>
      <c r="I4682" t="s">
        <v>135</v>
      </c>
      <c r="J4682" t="s">
        <v>136</v>
      </c>
      <c r="K4682" t="s">
        <v>203</v>
      </c>
      <c r="L4682" t="s">
        <v>13042</v>
      </c>
      <c r="M4682" t="s">
        <v>13283</v>
      </c>
      <c r="N4682">
        <v>0.266666666</v>
      </c>
      <c r="O4682">
        <v>0</v>
      </c>
      <c r="P4682">
        <v>76</v>
      </c>
      <c r="Q4682">
        <v>0</v>
      </c>
      <c r="R4682">
        <v>0</v>
      </c>
      <c r="S4682">
        <v>0</v>
      </c>
      <c r="T4682">
        <v>16</v>
      </c>
      <c r="U4682">
        <v>0</v>
      </c>
      <c r="V4682">
        <v>0</v>
      </c>
      <c r="W4682">
        <v>0</v>
      </c>
      <c r="X4682">
        <v>5.7608887381071998</v>
      </c>
      <c r="Y4682">
        <v>0</v>
      </c>
      <c r="Z4682">
        <v>0</v>
      </c>
      <c r="AA4682">
        <v>0</v>
      </c>
      <c r="AB4682">
        <v>4.5615131658421335</v>
      </c>
      <c r="AC4682">
        <v>0</v>
      </c>
      <c r="AD4682">
        <v>0</v>
      </c>
      <c r="AE4682">
        <v>10.322401903949334</v>
      </c>
    </row>
    <row r="4683" spans="1:31" x14ac:dyDescent="0.25">
      <c r="A4683">
        <v>1905602</v>
      </c>
      <c r="B4683">
        <v>1</v>
      </c>
      <c r="C4683" t="s">
        <v>80</v>
      </c>
      <c r="D4683" t="s">
        <v>97</v>
      </c>
      <c r="E4683" t="s">
        <v>140</v>
      </c>
      <c r="F4683" t="s">
        <v>13284</v>
      </c>
      <c r="G4683" t="s">
        <v>217</v>
      </c>
      <c r="H4683" t="s">
        <v>134</v>
      </c>
      <c r="I4683" t="s">
        <v>135</v>
      </c>
      <c r="J4683" t="s">
        <v>136</v>
      </c>
      <c r="K4683" t="s">
        <v>137</v>
      </c>
      <c r="L4683" t="s">
        <v>13285</v>
      </c>
      <c r="M4683" t="s">
        <v>13286</v>
      </c>
      <c r="N4683">
        <v>2.9361111110000002</v>
      </c>
      <c r="O4683">
        <v>0</v>
      </c>
      <c r="P4683">
        <v>1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0.76330297614758891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0.76330297614758891</v>
      </c>
    </row>
    <row r="4684" spans="1:31" x14ac:dyDescent="0.25">
      <c r="A4684">
        <v>1905556</v>
      </c>
      <c r="B4684">
        <v>1</v>
      </c>
      <c r="C4684" t="s">
        <v>80</v>
      </c>
      <c r="D4684" t="s">
        <v>97</v>
      </c>
      <c r="E4684" t="s">
        <v>149</v>
      </c>
      <c r="F4684" t="s">
        <v>13287</v>
      </c>
      <c r="G4684" t="s">
        <v>151</v>
      </c>
      <c r="H4684" t="s">
        <v>134</v>
      </c>
      <c r="I4684" t="s">
        <v>135</v>
      </c>
      <c r="J4684" t="s">
        <v>136</v>
      </c>
      <c r="K4684" t="s">
        <v>137</v>
      </c>
      <c r="L4684" t="s">
        <v>13288</v>
      </c>
      <c r="M4684" t="s">
        <v>13289</v>
      </c>
      <c r="N4684">
        <v>0.65666666600000001</v>
      </c>
      <c r="O4684">
        <v>0</v>
      </c>
      <c r="P4684">
        <v>179</v>
      </c>
      <c r="Q4684">
        <v>0</v>
      </c>
      <c r="R4684">
        <v>3</v>
      </c>
      <c r="S4684">
        <v>0</v>
      </c>
      <c r="T4684">
        <v>9</v>
      </c>
      <c r="U4684">
        <v>0</v>
      </c>
      <c r="V4684">
        <v>0</v>
      </c>
      <c r="W4684">
        <v>0</v>
      </c>
      <c r="X4684">
        <v>28.758940737561126</v>
      </c>
      <c r="Y4684">
        <v>0</v>
      </c>
      <c r="Z4684">
        <v>0.32984641270484666</v>
      </c>
      <c r="AA4684">
        <v>0</v>
      </c>
      <c r="AB4684">
        <v>6.1086272307515461</v>
      </c>
      <c r="AC4684">
        <v>0</v>
      </c>
      <c r="AD4684">
        <v>0</v>
      </c>
      <c r="AE4684">
        <v>35.197414381017516</v>
      </c>
    </row>
    <row r="4685" spans="1:31" x14ac:dyDescent="0.25">
      <c r="A4685">
        <v>1906097</v>
      </c>
      <c r="B4685">
        <v>1</v>
      </c>
      <c r="C4685" t="s">
        <v>81</v>
      </c>
      <c r="D4685" t="s">
        <v>118</v>
      </c>
      <c r="E4685" t="s">
        <v>131</v>
      </c>
      <c r="F4685" t="s">
        <v>13290</v>
      </c>
      <c r="G4685" t="s">
        <v>1162</v>
      </c>
      <c r="H4685" t="s">
        <v>134</v>
      </c>
      <c r="I4685" t="s">
        <v>135</v>
      </c>
      <c r="J4685" t="s">
        <v>136</v>
      </c>
      <c r="K4685" t="s">
        <v>137</v>
      </c>
      <c r="L4685" t="s">
        <v>13291</v>
      </c>
      <c r="M4685" t="s">
        <v>13292</v>
      </c>
      <c r="N4685">
        <v>0.73333333300000003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9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5.4081333104978659</v>
      </c>
      <c r="AC4685">
        <v>0</v>
      </c>
      <c r="AD4685">
        <v>0</v>
      </c>
      <c r="AE4685">
        <v>5.4081333104978659</v>
      </c>
    </row>
    <row r="4686" spans="1:31" x14ac:dyDescent="0.25">
      <c r="A4686">
        <v>1905871</v>
      </c>
      <c r="B4686">
        <v>1</v>
      </c>
      <c r="C4686" t="s">
        <v>81</v>
      </c>
      <c r="D4686" t="s">
        <v>112</v>
      </c>
      <c r="E4686" t="s">
        <v>140</v>
      </c>
      <c r="F4686" t="s">
        <v>13293</v>
      </c>
      <c r="G4686" t="s">
        <v>217</v>
      </c>
      <c r="H4686" t="s">
        <v>134</v>
      </c>
      <c r="I4686" t="s">
        <v>135</v>
      </c>
      <c r="J4686" t="s">
        <v>136</v>
      </c>
      <c r="K4686" t="s">
        <v>137</v>
      </c>
      <c r="L4686" t="s">
        <v>13294</v>
      </c>
      <c r="M4686" t="s">
        <v>13295</v>
      </c>
      <c r="N4686">
        <v>1.860833333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0.89786171303222218</v>
      </c>
      <c r="AC4686">
        <v>0</v>
      </c>
      <c r="AD4686">
        <v>0</v>
      </c>
      <c r="AE4686">
        <v>0.89786171303222218</v>
      </c>
    </row>
    <row r="4687" spans="1:31" x14ac:dyDescent="0.25">
      <c r="A4687">
        <v>1906120</v>
      </c>
      <c r="B4687">
        <v>1</v>
      </c>
      <c r="C4687" t="s">
        <v>80</v>
      </c>
      <c r="D4687" t="s">
        <v>104</v>
      </c>
      <c r="E4687" t="s">
        <v>140</v>
      </c>
      <c r="F4687" t="s">
        <v>13296</v>
      </c>
      <c r="G4687" t="s">
        <v>1162</v>
      </c>
      <c r="H4687" t="s">
        <v>134</v>
      </c>
      <c r="I4687" t="s">
        <v>135</v>
      </c>
      <c r="J4687" t="s">
        <v>136</v>
      </c>
      <c r="K4687" t="s">
        <v>137</v>
      </c>
      <c r="L4687" t="s">
        <v>13297</v>
      </c>
      <c r="M4687" t="s">
        <v>13298</v>
      </c>
      <c r="N4687">
        <v>1.464444444</v>
      </c>
      <c r="O4687">
        <v>0</v>
      </c>
      <c r="P4687">
        <v>9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3.8463546685025465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3.8463546685025465</v>
      </c>
    </row>
    <row r="4688" spans="1:31" x14ac:dyDescent="0.25">
      <c r="A4688">
        <v>1905619</v>
      </c>
      <c r="B4688">
        <v>1</v>
      </c>
      <c r="C4688" t="s">
        <v>80</v>
      </c>
      <c r="D4688" t="s">
        <v>91</v>
      </c>
      <c r="E4688" t="s">
        <v>140</v>
      </c>
      <c r="F4688" t="s">
        <v>13299</v>
      </c>
      <c r="G4688" t="s">
        <v>217</v>
      </c>
      <c r="H4688" t="s">
        <v>134</v>
      </c>
      <c r="I4688" t="s">
        <v>135</v>
      </c>
      <c r="J4688" t="s">
        <v>136</v>
      </c>
      <c r="K4688" t="s">
        <v>137</v>
      </c>
      <c r="L4688" t="s">
        <v>13300</v>
      </c>
      <c r="M4688" t="s">
        <v>13301</v>
      </c>
      <c r="N4688">
        <v>1.496111111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3.3202437101666393</v>
      </c>
      <c r="AC4688">
        <v>0</v>
      </c>
      <c r="AD4688">
        <v>0</v>
      </c>
      <c r="AE4688">
        <v>3.3202437101666393</v>
      </c>
    </row>
    <row r="4689" spans="1:31" x14ac:dyDescent="0.25">
      <c r="A4689">
        <v>1906057</v>
      </c>
      <c r="B4689">
        <v>1</v>
      </c>
      <c r="C4689" t="s">
        <v>80</v>
      </c>
      <c r="D4689" t="s">
        <v>85</v>
      </c>
      <c r="E4689" t="s">
        <v>131</v>
      </c>
      <c r="F4689" t="s">
        <v>13213</v>
      </c>
      <c r="G4689" t="s">
        <v>283</v>
      </c>
      <c r="H4689" t="s">
        <v>134</v>
      </c>
      <c r="I4689" t="s">
        <v>135</v>
      </c>
      <c r="J4689" t="s">
        <v>136</v>
      </c>
      <c r="K4689" t="s">
        <v>137</v>
      </c>
      <c r="L4689" t="s">
        <v>13302</v>
      </c>
      <c r="M4689" t="s">
        <v>13303</v>
      </c>
      <c r="N4689">
        <v>0.82750000000000001</v>
      </c>
      <c r="O4689">
        <v>0</v>
      </c>
      <c r="P4689">
        <v>67</v>
      </c>
      <c r="Q4689">
        <v>0</v>
      </c>
      <c r="R4689">
        <v>0</v>
      </c>
      <c r="S4689">
        <v>0</v>
      </c>
      <c r="T4689">
        <v>5</v>
      </c>
      <c r="U4689">
        <v>0</v>
      </c>
      <c r="V4689">
        <v>0</v>
      </c>
      <c r="W4689">
        <v>0</v>
      </c>
      <c r="X4689">
        <v>21.443930991032364</v>
      </c>
      <c r="Y4689">
        <v>0</v>
      </c>
      <c r="Z4689">
        <v>0</v>
      </c>
      <c r="AA4689">
        <v>0</v>
      </c>
      <c r="AB4689">
        <v>1.3996820295608401</v>
      </c>
      <c r="AC4689">
        <v>0</v>
      </c>
      <c r="AD4689">
        <v>0</v>
      </c>
      <c r="AE4689">
        <v>22.843613020593203</v>
      </c>
    </row>
    <row r="4690" spans="1:31" x14ac:dyDescent="0.25">
      <c r="A4690">
        <v>1905911</v>
      </c>
      <c r="B4690">
        <v>1</v>
      </c>
      <c r="C4690" t="s">
        <v>80</v>
      </c>
      <c r="D4690" t="s">
        <v>97</v>
      </c>
      <c r="E4690" t="s">
        <v>140</v>
      </c>
      <c r="F4690" t="s">
        <v>13304</v>
      </c>
      <c r="G4690" t="s">
        <v>217</v>
      </c>
      <c r="H4690" t="s">
        <v>134</v>
      </c>
      <c r="I4690" t="s">
        <v>135</v>
      </c>
      <c r="J4690" t="s">
        <v>136</v>
      </c>
      <c r="K4690" t="s">
        <v>137</v>
      </c>
      <c r="L4690" t="s">
        <v>13305</v>
      </c>
      <c r="M4690" t="s">
        <v>13306</v>
      </c>
      <c r="N4690">
        <v>4.0147222219999996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2.2403950175949934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2.2403950175949934</v>
      </c>
    </row>
    <row r="4691" spans="1:31" x14ac:dyDescent="0.25">
      <c r="A4691">
        <v>1905805</v>
      </c>
      <c r="B4691">
        <v>1</v>
      </c>
      <c r="C4691" t="s">
        <v>81</v>
      </c>
      <c r="D4691" t="s">
        <v>120</v>
      </c>
      <c r="E4691" t="s">
        <v>140</v>
      </c>
      <c r="F4691" t="s">
        <v>13307</v>
      </c>
      <c r="G4691" t="s">
        <v>217</v>
      </c>
      <c r="H4691" t="s">
        <v>134</v>
      </c>
      <c r="I4691" t="s">
        <v>135</v>
      </c>
      <c r="J4691" t="s">
        <v>136</v>
      </c>
      <c r="K4691" t="s">
        <v>137</v>
      </c>
      <c r="L4691" t="s">
        <v>13308</v>
      </c>
      <c r="M4691" t="s">
        <v>13309</v>
      </c>
      <c r="N4691">
        <v>1.2311111109999999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0.17533703154869779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0.17533703154869779</v>
      </c>
    </row>
    <row r="4692" spans="1:31" x14ac:dyDescent="0.25">
      <c r="A4692">
        <v>1905499</v>
      </c>
      <c r="B4692">
        <v>1</v>
      </c>
      <c r="C4692" t="s">
        <v>81</v>
      </c>
      <c r="D4692" t="s">
        <v>112</v>
      </c>
      <c r="E4692" t="s">
        <v>154</v>
      </c>
      <c r="F4692" t="s">
        <v>5939</v>
      </c>
      <c r="G4692" t="s">
        <v>156</v>
      </c>
      <c r="H4692" t="s">
        <v>157</v>
      </c>
      <c r="I4692" t="s">
        <v>135</v>
      </c>
      <c r="J4692" t="s">
        <v>136</v>
      </c>
      <c r="K4692" t="s">
        <v>137</v>
      </c>
      <c r="L4692" t="s">
        <v>13310</v>
      </c>
      <c r="M4692" t="s">
        <v>13311</v>
      </c>
      <c r="N4692">
        <v>0.14222222200000001</v>
      </c>
      <c r="O4692">
        <v>3</v>
      </c>
      <c r="P4692">
        <v>698</v>
      </c>
      <c r="Q4692">
        <v>80</v>
      </c>
      <c r="R4692">
        <v>269</v>
      </c>
      <c r="S4692">
        <v>10</v>
      </c>
      <c r="T4692">
        <v>99</v>
      </c>
      <c r="U4692">
        <v>1</v>
      </c>
      <c r="V4692">
        <v>0</v>
      </c>
      <c r="W4692">
        <v>0.11524166733909336</v>
      </c>
      <c r="X4692">
        <v>20.105927765584173</v>
      </c>
      <c r="Y4692">
        <v>36.753429416291972</v>
      </c>
      <c r="Z4692">
        <v>36.846060178189084</v>
      </c>
      <c r="AA4692">
        <v>4.2283987579278222</v>
      </c>
      <c r="AB4692">
        <v>6.02316000805817</v>
      </c>
      <c r="AC4692">
        <v>0.32884358610702225</v>
      </c>
      <c r="AD4692">
        <v>0</v>
      </c>
      <c r="AE4692">
        <v>104.40106137949735</v>
      </c>
    </row>
    <row r="4693" spans="1:31" x14ac:dyDescent="0.25">
      <c r="A4693">
        <v>1905685</v>
      </c>
      <c r="B4693">
        <v>1</v>
      </c>
      <c r="C4693" t="s">
        <v>80</v>
      </c>
      <c r="D4693" t="s">
        <v>84</v>
      </c>
      <c r="E4693" t="s">
        <v>154</v>
      </c>
      <c r="F4693" t="s">
        <v>13312</v>
      </c>
      <c r="G4693" t="s">
        <v>362</v>
      </c>
      <c r="H4693" t="s">
        <v>157</v>
      </c>
      <c r="I4693" t="s">
        <v>135</v>
      </c>
      <c r="J4693" t="s">
        <v>3</v>
      </c>
      <c r="K4693" t="s">
        <v>137</v>
      </c>
      <c r="L4693" t="s">
        <v>13313</v>
      </c>
      <c r="M4693" t="s">
        <v>13314</v>
      </c>
      <c r="N4693">
        <v>0.53777777699999996</v>
      </c>
      <c r="O4693">
        <v>0</v>
      </c>
      <c r="P4693">
        <v>2198</v>
      </c>
      <c r="Q4693">
        <v>0</v>
      </c>
      <c r="R4693">
        <v>0</v>
      </c>
      <c r="S4693">
        <v>1</v>
      </c>
      <c r="T4693">
        <v>228</v>
      </c>
      <c r="U4693">
        <v>0</v>
      </c>
      <c r="V4693">
        <v>1</v>
      </c>
      <c r="W4693">
        <v>0</v>
      </c>
      <c r="X4693">
        <v>306.95597638099918</v>
      </c>
      <c r="Y4693">
        <v>0</v>
      </c>
      <c r="Z4693">
        <v>0</v>
      </c>
      <c r="AA4693">
        <v>39.641962432149441</v>
      </c>
      <c r="AB4693">
        <v>175.74750157081186</v>
      </c>
      <c r="AC4693">
        <v>0</v>
      </c>
      <c r="AD4693">
        <v>25.42897228240825</v>
      </c>
      <c r="AE4693">
        <v>547.77441266636879</v>
      </c>
    </row>
    <row r="4694" spans="1:31" x14ac:dyDescent="0.25">
      <c r="A4694">
        <v>1906140</v>
      </c>
      <c r="B4694">
        <v>1</v>
      </c>
      <c r="C4694" t="s">
        <v>80</v>
      </c>
      <c r="D4694" t="s">
        <v>111</v>
      </c>
      <c r="E4694" t="s">
        <v>140</v>
      </c>
      <c r="F4694" t="s">
        <v>13315</v>
      </c>
      <c r="G4694" t="s">
        <v>342</v>
      </c>
      <c r="H4694" t="s">
        <v>134</v>
      </c>
      <c r="I4694" t="s">
        <v>135</v>
      </c>
      <c r="J4694" t="s">
        <v>136</v>
      </c>
      <c r="K4694" t="s">
        <v>137</v>
      </c>
      <c r="L4694" t="s">
        <v>13316</v>
      </c>
      <c r="M4694" t="s">
        <v>13317</v>
      </c>
      <c r="N4694">
        <v>0.40250000000000002</v>
      </c>
      <c r="O4694">
        <v>0</v>
      </c>
      <c r="P4694">
        <v>6</v>
      </c>
      <c r="Q4694">
        <v>0</v>
      </c>
      <c r="R4694">
        <v>0</v>
      </c>
      <c r="S4694">
        <v>0</v>
      </c>
      <c r="T4694">
        <v>5</v>
      </c>
      <c r="U4694">
        <v>0</v>
      </c>
      <c r="V4694">
        <v>0</v>
      </c>
      <c r="W4694">
        <v>0</v>
      </c>
      <c r="X4694">
        <v>1.2404695173500699</v>
      </c>
      <c r="Y4694">
        <v>0</v>
      </c>
      <c r="Z4694">
        <v>0</v>
      </c>
      <c r="AA4694">
        <v>0</v>
      </c>
      <c r="AB4694">
        <v>1.5141195220917152</v>
      </c>
      <c r="AC4694">
        <v>0</v>
      </c>
      <c r="AD4694">
        <v>0</v>
      </c>
      <c r="AE4694">
        <v>2.7545890394417851</v>
      </c>
    </row>
    <row r="4695" spans="1:31" x14ac:dyDescent="0.25">
      <c r="A4695">
        <v>1905997</v>
      </c>
      <c r="B4695">
        <v>1</v>
      </c>
      <c r="C4695" t="s">
        <v>80</v>
      </c>
      <c r="D4695" t="s">
        <v>110</v>
      </c>
      <c r="E4695" t="s">
        <v>140</v>
      </c>
      <c r="F4695" t="s">
        <v>8496</v>
      </c>
      <c r="G4695" t="s">
        <v>342</v>
      </c>
      <c r="H4695" t="s">
        <v>134</v>
      </c>
      <c r="I4695" t="s">
        <v>135</v>
      </c>
      <c r="J4695" t="s">
        <v>136</v>
      </c>
      <c r="K4695" t="s">
        <v>137</v>
      </c>
      <c r="L4695" t="s">
        <v>13318</v>
      </c>
      <c r="M4695" t="s">
        <v>13319</v>
      </c>
      <c r="N4695">
        <v>1.4275</v>
      </c>
      <c r="O4695">
        <v>0</v>
      </c>
      <c r="P4695">
        <v>14</v>
      </c>
      <c r="Q4695">
        <v>0</v>
      </c>
      <c r="R4695">
        <v>0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9.6898192731356563</v>
      </c>
      <c r="Y4695">
        <v>0</v>
      </c>
      <c r="Z4695">
        <v>0</v>
      </c>
      <c r="AA4695">
        <v>0</v>
      </c>
      <c r="AB4695">
        <v>0.16593652787487001</v>
      </c>
      <c r="AC4695">
        <v>0</v>
      </c>
      <c r="AD4695">
        <v>0</v>
      </c>
      <c r="AE4695">
        <v>9.8557558010105257</v>
      </c>
    </row>
    <row r="4696" spans="1:31" x14ac:dyDescent="0.25">
      <c r="A4696">
        <v>1905977</v>
      </c>
      <c r="B4696">
        <v>1</v>
      </c>
      <c r="C4696" t="s">
        <v>80</v>
      </c>
      <c r="D4696" t="s">
        <v>98</v>
      </c>
      <c r="E4696" t="s">
        <v>131</v>
      </c>
      <c r="F4696" t="s">
        <v>13320</v>
      </c>
      <c r="G4696" t="s">
        <v>133</v>
      </c>
      <c r="H4696" t="s">
        <v>134</v>
      </c>
      <c r="I4696" t="s">
        <v>135</v>
      </c>
      <c r="J4696" t="s">
        <v>136</v>
      </c>
      <c r="K4696" t="s">
        <v>137</v>
      </c>
      <c r="L4696" t="s">
        <v>13321</v>
      </c>
      <c r="M4696" t="s">
        <v>13322</v>
      </c>
      <c r="N4696">
        <v>0.73055555500000002</v>
      </c>
      <c r="O4696">
        <v>0</v>
      </c>
      <c r="P4696">
        <v>1</v>
      </c>
      <c r="Q4696">
        <v>0</v>
      </c>
      <c r="R4696">
        <v>3</v>
      </c>
      <c r="S4696">
        <v>0</v>
      </c>
      <c r="T4696">
        <v>24</v>
      </c>
      <c r="U4696">
        <v>0</v>
      </c>
      <c r="V4696">
        <v>0</v>
      </c>
      <c r="W4696">
        <v>0</v>
      </c>
      <c r="X4696">
        <v>4.8721713838161117E-2</v>
      </c>
      <c r="Y4696">
        <v>0</v>
      </c>
      <c r="Z4696">
        <v>4.7501561543520774</v>
      </c>
      <c r="AA4696">
        <v>0</v>
      </c>
      <c r="AB4696">
        <v>32.1603167834296</v>
      </c>
      <c r="AC4696">
        <v>0</v>
      </c>
      <c r="AD4696">
        <v>0</v>
      </c>
      <c r="AE4696">
        <v>36.959194651619839</v>
      </c>
    </row>
    <row r="4697" spans="1:31" x14ac:dyDescent="0.25">
      <c r="A4697">
        <v>1906034</v>
      </c>
      <c r="B4697">
        <v>1</v>
      </c>
      <c r="C4697" t="s">
        <v>80</v>
      </c>
      <c r="D4697" t="s">
        <v>83</v>
      </c>
      <c r="E4697" t="s">
        <v>140</v>
      </c>
      <c r="F4697" t="s">
        <v>13323</v>
      </c>
      <c r="G4697" t="s">
        <v>217</v>
      </c>
      <c r="H4697" t="s">
        <v>134</v>
      </c>
      <c r="I4697" t="s">
        <v>135</v>
      </c>
      <c r="J4697" t="s">
        <v>136</v>
      </c>
      <c r="K4697" t="s">
        <v>137</v>
      </c>
      <c r="L4697" t="s">
        <v>13324</v>
      </c>
      <c r="M4697" t="s">
        <v>13325</v>
      </c>
      <c r="N4697">
        <v>1.730277777</v>
      </c>
      <c r="O4697">
        <v>0</v>
      </c>
      <c r="P4697">
        <v>6</v>
      </c>
      <c r="Q4697">
        <v>0</v>
      </c>
      <c r="R4697">
        <v>0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2.4367274050977974</v>
      </c>
      <c r="Y4697">
        <v>0</v>
      </c>
      <c r="Z4697">
        <v>0</v>
      </c>
      <c r="AA4697">
        <v>0</v>
      </c>
      <c r="AB4697">
        <v>0.46207178506702501</v>
      </c>
      <c r="AC4697">
        <v>0</v>
      </c>
      <c r="AD4697">
        <v>0</v>
      </c>
      <c r="AE4697">
        <v>2.8987991901648225</v>
      </c>
    </row>
    <row r="4698" spans="1:31" x14ac:dyDescent="0.25">
      <c r="A4698">
        <v>1905791</v>
      </c>
      <c r="B4698">
        <v>1</v>
      </c>
      <c r="C4698" t="s">
        <v>80</v>
      </c>
      <c r="D4698" t="s">
        <v>100</v>
      </c>
      <c r="E4698" t="s">
        <v>160</v>
      </c>
      <c r="F4698" t="s">
        <v>13326</v>
      </c>
      <c r="G4698" t="s">
        <v>133</v>
      </c>
      <c r="H4698" t="s">
        <v>134</v>
      </c>
      <c r="I4698" t="s">
        <v>135</v>
      </c>
      <c r="J4698" t="s">
        <v>136</v>
      </c>
      <c r="K4698" t="s">
        <v>137</v>
      </c>
      <c r="L4698" t="s">
        <v>13327</v>
      </c>
      <c r="M4698" t="s">
        <v>13328</v>
      </c>
      <c r="N4698">
        <v>0.59222222199999996</v>
      </c>
      <c r="O4698">
        <v>0</v>
      </c>
      <c r="P4698">
        <v>105</v>
      </c>
      <c r="Q4698">
        <v>0</v>
      </c>
      <c r="R4698">
        <v>0</v>
      </c>
      <c r="S4698">
        <v>0</v>
      </c>
      <c r="T4698">
        <v>2</v>
      </c>
      <c r="U4698">
        <v>0</v>
      </c>
      <c r="V4698">
        <v>0</v>
      </c>
      <c r="W4698">
        <v>0</v>
      </c>
      <c r="X4698">
        <v>18.658179078067512</v>
      </c>
      <c r="Y4698">
        <v>0</v>
      </c>
      <c r="Z4698">
        <v>0</v>
      </c>
      <c r="AA4698">
        <v>0</v>
      </c>
      <c r="AB4698">
        <v>0.36172286510846108</v>
      </c>
      <c r="AC4698">
        <v>0</v>
      </c>
      <c r="AD4698">
        <v>0</v>
      </c>
      <c r="AE4698">
        <v>19.019901943175974</v>
      </c>
    </row>
    <row r="4699" spans="1:31" x14ac:dyDescent="0.25">
      <c r="A4699">
        <v>1905891</v>
      </c>
      <c r="B4699">
        <v>1</v>
      </c>
      <c r="C4699" t="s">
        <v>80</v>
      </c>
      <c r="D4699" t="s">
        <v>101</v>
      </c>
      <c r="E4699" t="s">
        <v>131</v>
      </c>
      <c r="F4699" t="s">
        <v>13329</v>
      </c>
      <c r="G4699" t="s">
        <v>202</v>
      </c>
      <c r="H4699" t="s">
        <v>134</v>
      </c>
      <c r="I4699" t="s">
        <v>135</v>
      </c>
      <c r="J4699" t="s">
        <v>136</v>
      </c>
      <c r="K4699" t="s">
        <v>137</v>
      </c>
      <c r="L4699" t="s">
        <v>13330</v>
      </c>
      <c r="M4699" t="s">
        <v>13331</v>
      </c>
      <c r="N4699">
        <v>2.5763888879999999</v>
      </c>
      <c r="O4699">
        <v>0</v>
      </c>
      <c r="P4699">
        <v>11</v>
      </c>
      <c r="Q4699">
        <v>0</v>
      </c>
      <c r="R4699">
        <v>0</v>
      </c>
      <c r="S4699">
        <v>0</v>
      </c>
      <c r="T4699">
        <v>2</v>
      </c>
      <c r="U4699">
        <v>0</v>
      </c>
      <c r="V4699">
        <v>0</v>
      </c>
      <c r="W4699">
        <v>0</v>
      </c>
      <c r="X4699">
        <v>23.753474177253437</v>
      </c>
      <c r="Y4699">
        <v>0</v>
      </c>
      <c r="Z4699">
        <v>0</v>
      </c>
      <c r="AA4699">
        <v>0</v>
      </c>
      <c r="AB4699">
        <v>0.30900997056521995</v>
      </c>
      <c r="AC4699">
        <v>0</v>
      </c>
      <c r="AD4699">
        <v>0</v>
      </c>
      <c r="AE4699">
        <v>24.062484147818658</v>
      </c>
    </row>
    <row r="4700" spans="1:31" x14ac:dyDescent="0.25">
      <c r="A4700">
        <v>1905934</v>
      </c>
      <c r="B4700">
        <v>1</v>
      </c>
      <c r="C4700" t="s">
        <v>81</v>
      </c>
      <c r="D4700" t="s">
        <v>112</v>
      </c>
      <c r="E4700" t="s">
        <v>149</v>
      </c>
      <c r="F4700" t="s">
        <v>13332</v>
      </c>
      <c r="G4700" t="s">
        <v>151</v>
      </c>
      <c r="H4700" t="s">
        <v>134</v>
      </c>
      <c r="I4700" t="s">
        <v>135</v>
      </c>
      <c r="J4700" t="s">
        <v>136</v>
      </c>
      <c r="K4700" t="s">
        <v>137</v>
      </c>
      <c r="L4700" t="s">
        <v>13333</v>
      </c>
      <c r="M4700" t="s">
        <v>13334</v>
      </c>
      <c r="N4700">
        <v>1.383888888</v>
      </c>
      <c r="O4700">
        <v>0</v>
      </c>
      <c r="P4700">
        <v>42</v>
      </c>
      <c r="Q4700">
        <v>0</v>
      </c>
      <c r="R4700">
        <v>0</v>
      </c>
      <c r="S4700">
        <v>0</v>
      </c>
      <c r="T4700">
        <v>3</v>
      </c>
      <c r="U4700">
        <v>0</v>
      </c>
      <c r="V4700">
        <v>0</v>
      </c>
      <c r="W4700">
        <v>0</v>
      </c>
      <c r="X4700">
        <v>11.016684366281439</v>
      </c>
      <c r="Y4700">
        <v>0</v>
      </c>
      <c r="Z4700">
        <v>0</v>
      </c>
      <c r="AA4700">
        <v>0</v>
      </c>
      <c r="AB4700">
        <v>0.55619321720482662</v>
      </c>
      <c r="AC4700">
        <v>0</v>
      </c>
      <c r="AD4700">
        <v>0</v>
      </c>
      <c r="AE4700">
        <v>11.572877583486266</v>
      </c>
    </row>
    <row r="4701" spans="1:31" x14ac:dyDescent="0.25">
      <c r="A4701">
        <v>1905642</v>
      </c>
      <c r="B4701">
        <v>1</v>
      </c>
      <c r="C4701" t="s">
        <v>80</v>
      </c>
      <c r="D4701" t="s">
        <v>95</v>
      </c>
      <c r="E4701" t="s">
        <v>171</v>
      </c>
      <c r="F4701" t="s">
        <v>2049</v>
      </c>
      <c r="G4701" t="s">
        <v>156</v>
      </c>
      <c r="H4701" t="s">
        <v>157</v>
      </c>
      <c r="I4701" t="s">
        <v>135</v>
      </c>
      <c r="J4701" t="s">
        <v>136</v>
      </c>
      <c r="K4701" t="s">
        <v>137</v>
      </c>
      <c r="L4701" t="s">
        <v>13335</v>
      </c>
      <c r="M4701" t="s">
        <v>13336</v>
      </c>
      <c r="N4701">
        <v>0.24472222199999999</v>
      </c>
      <c r="O4701">
        <v>0</v>
      </c>
      <c r="P4701">
        <v>426</v>
      </c>
      <c r="Q4701">
        <v>0</v>
      </c>
      <c r="R4701">
        <v>0</v>
      </c>
      <c r="S4701">
        <v>1</v>
      </c>
      <c r="T4701">
        <v>72</v>
      </c>
      <c r="U4701">
        <v>0</v>
      </c>
      <c r="V4701">
        <v>0</v>
      </c>
      <c r="W4701">
        <v>0</v>
      </c>
      <c r="X4701">
        <v>21.900498514828925</v>
      </c>
      <c r="Y4701">
        <v>0</v>
      </c>
      <c r="Z4701">
        <v>0</v>
      </c>
      <c r="AA4701">
        <v>22.913042207278171</v>
      </c>
      <c r="AB4701">
        <v>53.347047546853744</v>
      </c>
      <c r="AC4701">
        <v>0</v>
      </c>
      <c r="AD4701">
        <v>0</v>
      </c>
      <c r="AE4701">
        <v>98.160588268960836</v>
      </c>
    </row>
    <row r="4702" spans="1:31" x14ac:dyDescent="0.25">
      <c r="A4702">
        <v>1905722</v>
      </c>
      <c r="B4702">
        <v>1</v>
      </c>
      <c r="C4702" t="s">
        <v>80</v>
      </c>
      <c r="D4702" t="s">
        <v>107</v>
      </c>
      <c r="E4702" t="s">
        <v>140</v>
      </c>
      <c r="F4702" t="s">
        <v>13337</v>
      </c>
      <c r="G4702" t="s">
        <v>146</v>
      </c>
      <c r="H4702" t="s">
        <v>134</v>
      </c>
      <c r="I4702" t="s">
        <v>135</v>
      </c>
      <c r="J4702" t="s">
        <v>136</v>
      </c>
      <c r="K4702" t="s">
        <v>137</v>
      </c>
      <c r="L4702" t="s">
        <v>13338</v>
      </c>
      <c r="M4702" t="s">
        <v>13339</v>
      </c>
      <c r="N4702">
        <v>3.1608333329999998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0.13954298923336336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0.13954298923336336</v>
      </c>
    </row>
    <row r="4703" spans="1:31" x14ac:dyDescent="0.25">
      <c r="A4703">
        <v>1905536</v>
      </c>
      <c r="B4703">
        <v>1</v>
      </c>
      <c r="C4703" t="s">
        <v>80</v>
      </c>
      <c r="D4703" t="s">
        <v>100</v>
      </c>
      <c r="E4703" t="s">
        <v>154</v>
      </c>
      <c r="F4703" t="s">
        <v>13340</v>
      </c>
      <c r="G4703" t="s">
        <v>156</v>
      </c>
      <c r="H4703" t="s">
        <v>157</v>
      </c>
      <c r="I4703" t="s">
        <v>135</v>
      </c>
      <c r="J4703" t="s">
        <v>136</v>
      </c>
      <c r="K4703" t="s">
        <v>137</v>
      </c>
      <c r="L4703" t="s">
        <v>13341</v>
      </c>
      <c r="M4703" t="s">
        <v>13342</v>
      </c>
      <c r="N4703">
        <v>0.32777777699999999</v>
      </c>
      <c r="O4703">
        <v>9</v>
      </c>
      <c r="P4703">
        <v>326</v>
      </c>
      <c r="Q4703">
        <v>27</v>
      </c>
      <c r="R4703">
        <v>96</v>
      </c>
      <c r="S4703">
        <v>22</v>
      </c>
      <c r="T4703">
        <v>807</v>
      </c>
      <c r="U4703">
        <v>22</v>
      </c>
      <c r="V4703">
        <v>171</v>
      </c>
      <c r="W4703">
        <v>1.356424995314609</v>
      </c>
      <c r="X4703">
        <v>25.353460708748425</v>
      </c>
      <c r="Y4703">
        <v>81.049371113110183</v>
      </c>
      <c r="Z4703">
        <v>42.586891782658796</v>
      </c>
      <c r="AA4703">
        <v>54.334653448085021</v>
      </c>
      <c r="AB4703">
        <v>270.01716318981278</v>
      </c>
      <c r="AC4703">
        <v>192.71842061852527</v>
      </c>
      <c r="AD4703">
        <v>575.62495896029873</v>
      </c>
      <c r="AE4703">
        <v>1243.0413448165539</v>
      </c>
    </row>
    <row r="4704" spans="1:31" x14ac:dyDescent="0.25">
      <c r="A4704">
        <v>1905582</v>
      </c>
      <c r="B4704">
        <v>1</v>
      </c>
      <c r="C4704" t="s">
        <v>81</v>
      </c>
      <c r="D4704" t="s">
        <v>127</v>
      </c>
      <c r="E4704" t="s">
        <v>131</v>
      </c>
      <c r="F4704" t="s">
        <v>13343</v>
      </c>
      <c r="G4704" t="s">
        <v>202</v>
      </c>
      <c r="H4704" t="s">
        <v>134</v>
      </c>
      <c r="I4704" t="s">
        <v>135</v>
      </c>
      <c r="J4704" t="s">
        <v>136</v>
      </c>
      <c r="K4704" t="s">
        <v>203</v>
      </c>
      <c r="L4704" t="s">
        <v>13344</v>
      </c>
      <c r="M4704" t="s">
        <v>13345</v>
      </c>
      <c r="N4704">
        <v>7.9421638879999996</v>
      </c>
      <c r="O4704">
        <v>0</v>
      </c>
      <c r="P4704">
        <v>166</v>
      </c>
      <c r="Q4704">
        <v>0</v>
      </c>
      <c r="R4704">
        <v>0</v>
      </c>
      <c r="S4704">
        <v>0</v>
      </c>
      <c r="T4704">
        <v>8</v>
      </c>
      <c r="U4704">
        <v>0</v>
      </c>
      <c r="V4704">
        <v>0</v>
      </c>
      <c r="W4704">
        <v>0</v>
      </c>
      <c r="X4704">
        <v>389.27341943844715</v>
      </c>
      <c r="Y4704">
        <v>0</v>
      </c>
      <c r="Z4704">
        <v>0</v>
      </c>
      <c r="AA4704">
        <v>0</v>
      </c>
      <c r="AB4704">
        <v>68.405001684165242</v>
      </c>
      <c r="AC4704">
        <v>0</v>
      </c>
      <c r="AD4704">
        <v>0</v>
      </c>
      <c r="AE4704">
        <v>457.67842112261241</v>
      </c>
    </row>
    <row r="4705" spans="1:31" x14ac:dyDescent="0.25">
      <c r="A4705">
        <v>1905728</v>
      </c>
      <c r="B4705">
        <v>1</v>
      </c>
      <c r="C4705" t="s">
        <v>81</v>
      </c>
      <c r="D4705" t="s">
        <v>123</v>
      </c>
      <c r="E4705" t="s">
        <v>220</v>
      </c>
      <c r="F4705" t="s">
        <v>13346</v>
      </c>
      <c r="G4705" t="s">
        <v>156</v>
      </c>
      <c r="H4705" t="s">
        <v>157</v>
      </c>
      <c r="I4705" t="s">
        <v>135</v>
      </c>
      <c r="J4705" t="s">
        <v>136</v>
      </c>
      <c r="K4705" t="s">
        <v>137</v>
      </c>
      <c r="L4705" t="s">
        <v>13347</v>
      </c>
      <c r="M4705" t="s">
        <v>13348</v>
      </c>
      <c r="N4705">
        <v>1.7280555550000001</v>
      </c>
      <c r="O4705">
        <v>1</v>
      </c>
      <c r="P4705">
        <v>6</v>
      </c>
      <c r="Q4705">
        <v>31</v>
      </c>
      <c r="R4705">
        <v>78</v>
      </c>
      <c r="S4705">
        <v>8</v>
      </c>
      <c r="T4705">
        <v>3</v>
      </c>
      <c r="U4705">
        <v>1</v>
      </c>
      <c r="V4705">
        <v>0</v>
      </c>
      <c r="W4705">
        <v>4.1622545936133334E-2</v>
      </c>
      <c r="X4705">
        <v>5.8594893073220984</v>
      </c>
      <c r="Y4705">
        <v>159.56125216529639</v>
      </c>
      <c r="Z4705">
        <v>497.37299176846022</v>
      </c>
      <c r="AA4705">
        <v>23.989399087694732</v>
      </c>
      <c r="AB4705">
        <v>6.3368110159076672</v>
      </c>
      <c r="AC4705">
        <v>0</v>
      </c>
      <c r="AD4705">
        <v>0</v>
      </c>
      <c r="AE4705">
        <v>693.16156589061723</v>
      </c>
    </row>
    <row r="4706" spans="1:31" x14ac:dyDescent="0.25">
      <c r="A4706">
        <v>1905705</v>
      </c>
      <c r="B4706">
        <v>1</v>
      </c>
      <c r="C4706" t="s">
        <v>81</v>
      </c>
      <c r="D4706" t="s">
        <v>120</v>
      </c>
      <c r="E4706" t="s">
        <v>149</v>
      </c>
      <c r="F4706" t="s">
        <v>13349</v>
      </c>
      <c r="G4706" t="s">
        <v>279</v>
      </c>
      <c r="H4706" t="s">
        <v>134</v>
      </c>
      <c r="I4706" t="s">
        <v>135</v>
      </c>
      <c r="J4706" t="s">
        <v>136</v>
      </c>
      <c r="K4706" t="s">
        <v>137</v>
      </c>
      <c r="L4706" t="s">
        <v>13350</v>
      </c>
      <c r="M4706" t="s">
        <v>13351</v>
      </c>
      <c r="N4706">
        <v>0.76</v>
      </c>
      <c r="O4706">
        <v>0</v>
      </c>
      <c r="P4706">
        <v>678</v>
      </c>
      <c r="Q4706">
        <v>0</v>
      </c>
      <c r="R4706">
        <v>0</v>
      </c>
      <c r="S4706">
        <v>0</v>
      </c>
      <c r="T4706">
        <v>192</v>
      </c>
      <c r="U4706">
        <v>0</v>
      </c>
      <c r="V4706">
        <v>0</v>
      </c>
      <c r="W4706">
        <v>0</v>
      </c>
      <c r="X4706">
        <v>130.82020046161892</v>
      </c>
      <c r="Y4706">
        <v>0</v>
      </c>
      <c r="Z4706">
        <v>0</v>
      </c>
      <c r="AA4706">
        <v>0</v>
      </c>
      <c r="AB4706">
        <v>181.69908804710704</v>
      </c>
      <c r="AC4706">
        <v>0</v>
      </c>
      <c r="AD4706">
        <v>0</v>
      </c>
      <c r="AE4706">
        <v>312.51928850872594</v>
      </c>
    </row>
    <row r="4707" spans="1:31" x14ac:dyDescent="0.25">
      <c r="A4707">
        <v>1905954</v>
      </c>
      <c r="B4707">
        <v>1</v>
      </c>
      <c r="C4707" t="s">
        <v>80</v>
      </c>
      <c r="D4707" t="s">
        <v>92</v>
      </c>
      <c r="E4707" t="s">
        <v>140</v>
      </c>
      <c r="F4707" t="s">
        <v>13352</v>
      </c>
      <c r="G4707" t="s">
        <v>217</v>
      </c>
      <c r="H4707" t="s">
        <v>134</v>
      </c>
      <c r="I4707" t="s">
        <v>135</v>
      </c>
      <c r="J4707" t="s">
        <v>136</v>
      </c>
      <c r="K4707" t="s">
        <v>137</v>
      </c>
      <c r="L4707" t="s">
        <v>13353</v>
      </c>
      <c r="M4707" t="s">
        <v>13354</v>
      </c>
      <c r="N4707">
        <v>3.1386111109999999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</row>
    <row r="4708" spans="1:31" x14ac:dyDescent="0.25">
      <c r="A4708">
        <v>1905659</v>
      </c>
      <c r="B4708">
        <v>1</v>
      </c>
      <c r="C4708" t="s">
        <v>80</v>
      </c>
      <c r="D4708" t="s">
        <v>92</v>
      </c>
      <c r="E4708" t="s">
        <v>220</v>
      </c>
      <c r="F4708" t="s">
        <v>13355</v>
      </c>
      <c r="G4708" t="s">
        <v>263</v>
      </c>
      <c r="H4708" t="s">
        <v>157</v>
      </c>
      <c r="I4708" t="s">
        <v>135</v>
      </c>
      <c r="J4708" t="s">
        <v>136</v>
      </c>
      <c r="K4708" t="s">
        <v>203</v>
      </c>
      <c r="L4708" t="s">
        <v>13356</v>
      </c>
      <c r="M4708" t="s">
        <v>13357</v>
      </c>
      <c r="N4708">
        <v>1.0453805549999999</v>
      </c>
      <c r="O4708">
        <v>1</v>
      </c>
      <c r="P4708">
        <v>2689</v>
      </c>
      <c r="Q4708">
        <v>1</v>
      </c>
      <c r="R4708">
        <v>2</v>
      </c>
      <c r="S4708">
        <v>10</v>
      </c>
      <c r="T4708">
        <v>86</v>
      </c>
      <c r="U4708">
        <v>0</v>
      </c>
      <c r="V4708">
        <v>0</v>
      </c>
      <c r="W4708">
        <v>12.405233003304202</v>
      </c>
      <c r="X4708">
        <v>914.40288717802946</v>
      </c>
      <c r="Y4708">
        <v>1.7130767928334381</v>
      </c>
      <c r="Z4708">
        <v>1.3435500214733337E-3</v>
      </c>
      <c r="AA4708">
        <v>245.10373751811522</v>
      </c>
      <c r="AB4708">
        <v>164.78112014010907</v>
      </c>
      <c r="AC4708">
        <v>0</v>
      </c>
      <c r="AD4708">
        <v>0</v>
      </c>
      <c r="AE4708">
        <v>1338.4073981824129</v>
      </c>
    </row>
    <row r="4709" spans="1:31" x14ac:dyDescent="0.25">
      <c r="A4709">
        <v>1905868</v>
      </c>
      <c r="B4709">
        <v>1</v>
      </c>
      <c r="C4709" t="s">
        <v>80</v>
      </c>
      <c r="D4709" t="s">
        <v>103</v>
      </c>
      <c r="E4709" t="s">
        <v>131</v>
      </c>
      <c r="F4709" t="s">
        <v>13358</v>
      </c>
      <c r="G4709" t="s">
        <v>133</v>
      </c>
      <c r="H4709" t="s">
        <v>134</v>
      </c>
      <c r="I4709" t="s">
        <v>135</v>
      </c>
      <c r="J4709" t="s">
        <v>136</v>
      </c>
      <c r="K4709" t="s">
        <v>137</v>
      </c>
      <c r="L4709" t="s">
        <v>13359</v>
      </c>
      <c r="M4709" t="s">
        <v>13360</v>
      </c>
      <c r="N4709">
        <v>3.3472222220000001</v>
      </c>
      <c r="O4709">
        <v>0</v>
      </c>
      <c r="P4709">
        <v>31</v>
      </c>
      <c r="Q4709">
        <v>0</v>
      </c>
      <c r="R4709">
        <v>7</v>
      </c>
      <c r="S4709">
        <v>0</v>
      </c>
      <c r="T4709">
        <v>2</v>
      </c>
      <c r="U4709">
        <v>0</v>
      </c>
      <c r="V4709">
        <v>0</v>
      </c>
      <c r="W4709">
        <v>0</v>
      </c>
      <c r="X4709">
        <v>105.94049501454985</v>
      </c>
      <c r="Y4709">
        <v>0</v>
      </c>
      <c r="Z4709">
        <v>36.529920822105048</v>
      </c>
      <c r="AA4709">
        <v>0</v>
      </c>
      <c r="AB4709">
        <v>1.7309401063773251</v>
      </c>
      <c r="AC4709">
        <v>0</v>
      </c>
      <c r="AD4709">
        <v>0</v>
      </c>
      <c r="AE4709">
        <v>144.20135594303221</v>
      </c>
    </row>
    <row r="4710" spans="1:31" x14ac:dyDescent="0.25">
      <c r="A4710">
        <v>1905519</v>
      </c>
      <c r="B4710">
        <v>1</v>
      </c>
      <c r="C4710" t="s">
        <v>81</v>
      </c>
      <c r="D4710" t="s">
        <v>112</v>
      </c>
      <c r="E4710" t="s">
        <v>154</v>
      </c>
      <c r="F4710" t="s">
        <v>13361</v>
      </c>
      <c r="G4710" t="s">
        <v>263</v>
      </c>
      <c r="H4710" t="s">
        <v>157</v>
      </c>
      <c r="I4710" t="s">
        <v>135</v>
      </c>
      <c r="J4710" t="s">
        <v>136</v>
      </c>
      <c r="K4710" t="s">
        <v>203</v>
      </c>
      <c r="L4710" t="s">
        <v>13362</v>
      </c>
      <c r="M4710" t="s">
        <v>13363</v>
      </c>
      <c r="N4710">
        <v>1.4594444440000001</v>
      </c>
      <c r="O4710">
        <v>0</v>
      </c>
      <c r="P4710">
        <v>8305</v>
      </c>
      <c r="Q4710">
        <v>0</v>
      </c>
      <c r="R4710">
        <v>278</v>
      </c>
      <c r="S4710">
        <v>0</v>
      </c>
      <c r="T4710">
        <v>652</v>
      </c>
      <c r="U4710">
        <v>2</v>
      </c>
      <c r="V4710">
        <v>3</v>
      </c>
      <c r="W4710">
        <v>0</v>
      </c>
      <c r="X4710">
        <v>1925.073784021469</v>
      </c>
      <c r="Y4710">
        <v>0</v>
      </c>
      <c r="Z4710">
        <v>62.072286076756228</v>
      </c>
      <c r="AA4710">
        <v>0</v>
      </c>
      <c r="AB4710">
        <v>420.36817277555485</v>
      </c>
      <c r="AC4710">
        <v>21.15580774430796</v>
      </c>
      <c r="AD4710">
        <v>2.3307475102409603</v>
      </c>
      <c r="AE4710">
        <v>2431.0007981283288</v>
      </c>
    </row>
    <row r="4711" spans="1:31" x14ac:dyDescent="0.25">
      <c r="A4711">
        <v>1906060</v>
      </c>
      <c r="B4711">
        <v>1</v>
      </c>
      <c r="C4711" t="s">
        <v>80</v>
      </c>
      <c r="D4711" t="s">
        <v>108</v>
      </c>
      <c r="E4711" t="s">
        <v>131</v>
      </c>
      <c r="F4711" t="s">
        <v>11245</v>
      </c>
      <c r="G4711" t="s">
        <v>133</v>
      </c>
      <c r="H4711" t="s">
        <v>134</v>
      </c>
      <c r="I4711" t="s">
        <v>135</v>
      </c>
      <c r="J4711" t="s">
        <v>136</v>
      </c>
      <c r="K4711" t="s">
        <v>137</v>
      </c>
      <c r="L4711" t="s">
        <v>13364</v>
      </c>
      <c r="M4711" t="s">
        <v>13365</v>
      </c>
      <c r="N4711">
        <v>2.3761111110000002</v>
      </c>
      <c r="O4711">
        <v>0</v>
      </c>
      <c r="P4711">
        <v>14</v>
      </c>
      <c r="Q4711">
        <v>0</v>
      </c>
      <c r="R4711">
        <v>4</v>
      </c>
      <c r="S4711">
        <v>0</v>
      </c>
      <c r="T4711">
        <v>2</v>
      </c>
      <c r="U4711">
        <v>0</v>
      </c>
      <c r="V4711">
        <v>0</v>
      </c>
      <c r="W4711">
        <v>0</v>
      </c>
      <c r="X4711">
        <v>6.6698929037608305</v>
      </c>
      <c r="Y4711">
        <v>0</v>
      </c>
      <c r="Z4711">
        <v>5.9540314319576515</v>
      </c>
      <c r="AA4711">
        <v>0</v>
      </c>
      <c r="AB4711">
        <v>2.6833361183970443</v>
      </c>
      <c r="AC4711">
        <v>0</v>
      </c>
      <c r="AD4711">
        <v>0</v>
      </c>
      <c r="AE4711">
        <v>15.307260454115525</v>
      </c>
    </row>
    <row r="4712" spans="1:31" x14ac:dyDescent="0.25">
      <c r="A4712">
        <v>1905808</v>
      </c>
      <c r="B4712">
        <v>1</v>
      </c>
      <c r="C4712" t="s">
        <v>81</v>
      </c>
      <c r="D4712" t="s">
        <v>127</v>
      </c>
      <c r="E4712" t="s">
        <v>190</v>
      </c>
      <c r="F4712" t="s">
        <v>2816</v>
      </c>
      <c r="G4712" t="s">
        <v>156</v>
      </c>
      <c r="H4712" t="s">
        <v>157</v>
      </c>
      <c r="I4712" t="s">
        <v>222</v>
      </c>
      <c r="J4712" t="s">
        <v>136</v>
      </c>
      <c r="K4712" t="s">
        <v>137</v>
      </c>
      <c r="L4712" t="s">
        <v>13366</v>
      </c>
      <c r="M4712" t="s">
        <v>13367</v>
      </c>
      <c r="N4712">
        <v>1.7777777000000002E-2</v>
      </c>
      <c r="O4712">
        <v>6</v>
      </c>
      <c r="P4712">
        <v>1334</v>
      </c>
      <c r="Q4712">
        <v>248</v>
      </c>
      <c r="R4712">
        <v>145</v>
      </c>
      <c r="S4712">
        <v>17</v>
      </c>
      <c r="T4712">
        <v>121</v>
      </c>
      <c r="U4712">
        <v>0</v>
      </c>
      <c r="V4712">
        <v>0</v>
      </c>
      <c r="W4712">
        <v>6.2230276697695562E-2</v>
      </c>
      <c r="X4712">
        <v>4.7797797008525338</v>
      </c>
      <c r="Y4712">
        <v>14.550285574806569</v>
      </c>
      <c r="Z4712">
        <v>4.9439991015975311</v>
      </c>
      <c r="AA4712">
        <v>1.6234068146233422</v>
      </c>
      <c r="AB4712">
        <v>1.7650190738186495</v>
      </c>
      <c r="AC4712">
        <v>0</v>
      </c>
      <c r="AD4712">
        <v>0</v>
      </c>
      <c r="AE4712">
        <v>27.724720542396319</v>
      </c>
    </row>
    <row r="4713" spans="1:31" x14ac:dyDescent="0.25">
      <c r="A4713">
        <v>1906017</v>
      </c>
      <c r="B4713">
        <v>1</v>
      </c>
      <c r="C4713" t="s">
        <v>80</v>
      </c>
      <c r="D4713" t="s">
        <v>84</v>
      </c>
      <c r="E4713" t="s">
        <v>131</v>
      </c>
      <c r="F4713" t="s">
        <v>13368</v>
      </c>
      <c r="G4713" t="s">
        <v>133</v>
      </c>
      <c r="H4713" t="s">
        <v>134</v>
      </c>
      <c r="I4713" t="s">
        <v>135</v>
      </c>
      <c r="J4713" t="s">
        <v>136</v>
      </c>
      <c r="K4713" t="s">
        <v>137</v>
      </c>
      <c r="L4713" t="s">
        <v>13369</v>
      </c>
      <c r="M4713" t="s">
        <v>13370</v>
      </c>
      <c r="N4713">
        <v>2.5825</v>
      </c>
      <c r="O4713">
        <v>0</v>
      </c>
      <c r="P4713">
        <v>31</v>
      </c>
      <c r="Q4713">
        <v>0</v>
      </c>
      <c r="R4713">
        <v>0</v>
      </c>
      <c r="S4713">
        <v>0</v>
      </c>
      <c r="T4713">
        <v>2</v>
      </c>
      <c r="U4713">
        <v>0</v>
      </c>
      <c r="V4713">
        <v>0</v>
      </c>
      <c r="W4713">
        <v>0</v>
      </c>
      <c r="X4713">
        <v>25.256402722327483</v>
      </c>
      <c r="Y4713">
        <v>0</v>
      </c>
      <c r="Z4713">
        <v>0</v>
      </c>
      <c r="AA4713">
        <v>0</v>
      </c>
      <c r="AB4713">
        <v>5.4333283347025665</v>
      </c>
      <c r="AC4713">
        <v>0</v>
      </c>
      <c r="AD4713">
        <v>0</v>
      </c>
      <c r="AE4713">
        <v>30.689731057030048</v>
      </c>
    </row>
    <row r="4714" spans="1:31" x14ac:dyDescent="0.25">
      <c r="A4714">
        <v>1905974</v>
      </c>
      <c r="B4714">
        <v>1</v>
      </c>
      <c r="C4714" t="s">
        <v>81</v>
      </c>
      <c r="D4714" t="s">
        <v>112</v>
      </c>
      <c r="E4714" t="s">
        <v>190</v>
      </c>
      <c r="F4714" t="s">
        <v>13371</v>
      </c>
      <c r="G4714" t="s">
        <v>156</v>
      </c>
      <c r="H4714" t="s">
        <v>157</v>
      </c>
      <c r="I4714" t="s">
        <v>222</v>
      </c>
      <c r="J4714" t="s">
        <v>136</v>
      </c>
      <c r="K4714" t="s">
        <v>137</v>
      </c>
      <c r="L4714" t="s">
        <v>13372</v>
      </c>
      <c r="M4714" t="s">
        <v>13373</v>
      </c>
      <c r="N4714">
        <v>1.2777777000000001E-2</v>
      </c>
      <c r="O4714">
        <v>0</v>
      </c>
      <c r="P4714">
        <v>664</v>
      </c>
      <c r="Q4714">
        <v>104</v>
      </c>
      <c r="R4714">
        <v>44</v>
      </c>
      <c r="S4714">
        <v>10</v>
      </c>
      <c r="T4714">
        <v>81</v>
      </c>
      <c r="U4714">
        <v>5</v>
      </c>
      <c r="V4714">
        <v>0</v>
      </c>
      <c r="W4714">
        <v>0</v>
      </c>
      <c r="X4714">
        <v>1.6399060073093048</v>
      </c>
      <c r="Y4714">
        <v>7.6545179142739066</v>
      </c>
      <c r="Z4714">
        <v>1.4400652869595927</v>
      </c>
      <c r="AA4714">
        <v>0.24131693395045836</v>
      </c>
      <c r="AB4714">
        <v>0.50651240984889134</v>
      </c>
      <c r="AC4714">
        <v>4.564646859486805</v>
      </c>
      <c r="AD4714">
        <v>0</v>
      </c>
      <c r="AE4714">
        <v>16.046965411828957</v>
      </c>
    </row>
    <row r="4715" spans="1:31" x14ac:dyDescent="0.25">
      <c r="A4715">
        <v>1905788</v>
      </c>
      <c r="B4715">
        <v>1</v>
      </c>
      <c r="C4715" t="s">
        <v>80</v>
      </c>
      <c r="D4715" t="s">
        <v>92</v>
      </c>
      <c r="E4715" t="s">
        <v>190</v>
      </c>
      <c r="F4715" t="s">
        <v>13374</v>
      </c>
      <c r="G4715" t="s">
        <v>263</v>
      </c>
      <c r="H4715" t="s">
        <v>157</v>
      </c>
      <c r="I4715" t="s">
        <v>135</v>
      </c>
      <c r="J4715" t="s">
        <v>136</v>
      </c>
      <c r="K4715" t="s">
        <v>203</v>
      </c>
      <c r="L4715" t="s">
        <v>13375</v>
      </c>
      <c r="M4715" t="s">
        <v>13376</v>
      </c>
      <c r="N4715">
        <v>1.9962119439999999</v>
      </c>
      <c r="O4715">
        <v>0</v>
      </c>
      <c r="P4715">
        <v>108</v>
      </c>
      <c r="Q4715">
        <v>0</v>
      </c>
      <c r="R4715">
        <v>0</v>
      </c>
      <c r="S4715">
        <v>0</v>
      </c>
      <c r="T4715">
        <v>5</v>
      </c>
      <c r="U4715">
        <v>0</v>
      </c>
      <c r="V4715">
        <v>0</v>
      </c>
      <c r="W4715">
        <v>0</v>
      </c>
      <c r="X4715">
        <v>83.91160929070854</v>
      </c>
      <c r="Y4715">
        <v>0</v>
      </c>
      <c r="Z4715">
        <v>0</v>
      </c>
      <c r="AA4715">
        <v>0</v>
      </c>
      <c r="AB4715">
        <v>12.839086027400931</v>
      </c>
      <c r="AC4715">
        <v>0</v>
      </c>
      <c r="AD4715">
        <v>0</v>
      </c>
      <c r="AE4715">
        <v>96.750695318109479</v>
      </c>
    </row>
    <row r="4716" spans="1:31" x14ac:dyDescent="0.25">
      <c r="A4716">
        <v>1905645</v>
      </c>
      <c r="B4716">
        <v>1</v>
      </c>
      <c r="C4716" t="s">
        <v>81</v>
      </c>
      <c r="D4716" t="s">
        <v>121</v>
      </c>
      <c r="E4716" t="s">
        <v>131</v>
      </c>
      <c r="F4716" t="s">
        <v>13377</v>
      </c>
      <c r="G4716" t="s">
        <v>202</v>
      </c>
      <c r="H4716" t="s">
        <v>134</v>
      </c>
      <c r="I4716" t="s">
        <v>135</v>
      </c>
      <c r="J4716" t="s">
        <v>136</v>
      </c>
      <c r="K4716" t="s">
        <v>203</v>
      </c>
      <c r="L4716" t="s">
        <v>13378</v>
      </c>
      <c r="M4716" t="s">
        <v>13379</v>
      </c>
      <c r="N4716">
        <v>7.4790266660000002</v>
      </c>
      <c r="O4716">
        <v>0</v>
      </c>
      <c r="P4716">
        <v>19</v>
      </c>
      <c r="Q4716">
        <v>0</v>
      </c>
      <c r="R4716">
        <v>1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19.677002010903262</v>
      </c>
      <c r="Y4716">
        <v>0</v>
      </c>
      <c r="Z4716">
        <v>1.0672226895917527</v>
      </c>
      <c r="AA4716">
        <v>0</v>
      </c>
      <c r="AB4716">
        <v>0</v>
      </c>
      <c r="AC4716">
        <v>0</v>
      </c>
      <c r="AD4716">
        <v>0</v>
      </c>
      <c r="AE4716">
        <v>20.744224700495014</v>
      </c>
    </row>
    <row r="4717" spans="1:31" x14ac:dyDescent="0.25">
      <c r="A4717">
        <v>1905931</v>
      </c>
      <c r="B4717">
        <v>1</v>
      </c>
      <c r="C4717" t="s">
        <v>80</v>
      </c>
      <c r="D4717" t="s">
        <v>93</v>
      </c>
      <c r="E4717" t="s">
        <v>154</v>
      </c>
      <c r="F4717" t="s">
        <v>13073</v>
      </c>
      <c r="G4717" t="s">
        <v>156</v>
      </c>
      <c r="H4717" t="s">
        <v>157</v>
      </c>
      <c r="I4717" t="s">
        <v>135</v>
      </c>
      <c r="J4717" t="s">
        <v>136</v>
      </c>
      <c r="K4717" t="s">
        <v>137</v>
      </c>
      <c r="L4717" t="s">
        <v>13380</v>
      </c>
      <c r="M4717" t="s">
        <v>13381</v>
      </c>
      <c r="N4717">
        <v>0.276388888</v>
      </c>
      <c r="O4717">
        <v>0</v>
      </c>
      <c r="P4717">
        <v>607</v>
      </c>
      <c r="Q4717">
        <v>15</v>
      </c>
      <c r="R4717">
        <v>179</v>
      </c>
      <c r="S4717">
        <v>6</v>
      </c>
      <c r="T4717">
        <v>170</v>
      </c>
      <c r="U4717">
        <v>0</v>
      </c>
      <c r="V4717">
        <v>0</v>
      </c>
      <c r="W4717">
        <v>0</v>
      </c>
      <c r="X4717">
        <v>73.41318996812646</v>
      </c>
      <c r="Y4717">
        <v>37.268339438528649</v>
      </c>
      <c r="Z4717">
        <v>188.84652793649872</v>
      </c>
      <c r="AA4717">
        <v>34.704885898611693</v>
      </c>
      <c r="AB4717">
        <v>111.01375030745515</v>
      </c>
      <c r="AC4717">
        <v>0</v>
      </c>
      <c r="AD4717">
        <v>0</v>
      </c>
      <c r="AE4717">
        <v>445.24669354922065</v>
      </c>
    </row>
    <row r="4718" spans="1:31" x14ac:dyDescent="0.25">
      <c r="A4718">
        <v>1905508</v>
      </c>
      <c r="B4718">
        <v>1</v>
      </c>
      <c r="C4718" t="s">
        <v>80</v>
      </c>
      <c r="D4718" t="s">
        <v>107</v>
      </c>
      <c r="E4718" t="s">
        <v>140</v>
      </c>
      <c r="F4718" t="s">
        <v>13382</v>
      </c>
      <c r="G4718" t="s">
        <v>342</v>
      </c>
      <c r="H4718" t="s">
        <v>134</v>
      </c>
      <c r="I4718" t="s">
        <v>135</v>
      </c>
      <c r="J4718" t="s">
        <v>136</v>
      </c>
      <c r="K4718" t="s">
        <v>137</v>
      </c>
      <c r="L4718" t="s">
        <v>13383</v>
      </c>
      <c r="M4718" t="s">
        <v>13384</v>
      </c>
      <c r="N4718">
        <v>0.92555555499999997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9.1008022252386106E-2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9.1008022252386106E-2</v>
      </c>
    </row>
    <row r="4719" spans="1:31" x14ac:dyDescent="0.25">
      <c r="A4719">
        <v>1906003</v>
      </c>
      <c r="B4719">
        <v>1</v>
      </c>
      <c r="C4719" t="s">
        <v>80</v>
      </c>
      <c r="D4719" t="s">
        <v>108</v>
      </c>
      <c r="E4719" t="s">
        <v>140</v>
      </c>
      <c r="F4719" t="s">
        <v>13385</v>
      </c>
      <c r="G4719" t="s">
        <v>217</v>
      </c>
      <c r="H4719" t="s">
        <v>134</v>
      </c>
      <c r="I4719" t="s">
        <v>135</v>
      </c>
      <c r="J4719" t="s">
        <v>136</v>
      </c>
      <c r="K4719" t="s">
        <v>137</v>
      </c>
      <c r="L4719" t="s">
        <v>13386</v>
      </c>
      <c r="M4719" t="s">
        <v>13387</v>
      </c>
      <c r="N4719">
        <v>1.054166666</v>
      </c>
      <c r="O4719">
        <v>0</v>
      </c>
      <c r="P4719">
        <v>0</v>
      </c>
      <c r="Q4719">
        <v>0</v>
      </c>
      <c r="R4719">
        <v>1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0.2474137173632025</v>
      </c>
      <c r="AA4719">
        <v>0</v>
      </c>
      <c r="AB4719">
        <v>0.10575476285196669</v>
      </c>
      <c r="AC4719">
        <v>0</v>
      </c>
      <c r="AD4719">
        <v>0</v>
      </c>
      <c r="AE4719">
        <v>0.35316848021516922</v>
      </c>
    </row>
    <row r="4720" spans="1:31" x14ac:dyDescent="0.25">
      <c r="A4720">
        <v>1905917</v>
      </c>
      <c r="B4720">
        <v>1</v>
      </c>
      <c r="C4720" t="s">
        <v>80</v>
      </c>
      <c r="D4720" t="s">
        <v>83</v>
      </c>
      <c r="E4720" t="s">
        <v>140</v>
      </c>
      <c r="F4720" t="s">
        <v>13388</v>
      </c>
      <c r="G4720" t="s">
        <v>217</v>
      </c>
      <c r="H4720" t="s">
        <v>134</v>
      </c>
      <c r="I4720" t="s">
        <v>135</v>
      </c>
      <c r="J4720" t="s">
        <v>136</v>
      </c>
      <c r="K4720" t="s">
        <v>137</v>
      </c>
      <c r="L4720" t="s">
        <v>13389</v>
      </c>
      <c r="M4720" t="s">
        <v>13390</v>
      </c>
      <c r="N4720">
        <v>6.5369444440000004</v>
      </c>
      <c r="O4720">
        <v>0</v>
      </c>
      <c r="P4720">
        <v>5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7.9622352905959461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7.9622352905959461</v>
      </c>
    </row>
    <row r="4721" spans="1:31" x14ac:dyDescent="0.25">
      <c r="A4721">
        <v>1905963</v>
      </c>
      <c r="B4721">
        <v>1</v>
      </c>
      <c r="C4721" t="s">
        <v>80</v>
      </c>
      <c r="D4721" t="s">
        <v>99</v>
      </c>
      <c r="E4721" t="s">
        <v>140</v>
      </c>
      <c r="F4721" t="s">
        <v>13391</v>
      </c>
      <c r="G4721" t="s">
        <v>217</v>
      </c>
      <c r="H4721" t="s">
        <v>134</v>
      </c>
      <c r="I4721" t="s">
        <v>135</v>
      </c>
      <c r="J4721" t="s">
        <v>136</v>
      </c>
      <c r="K4721" t="s">
        <v>137</v>
      </c>
      <c r="L4721" t="s">
        <v>13392</v>
      </c>
      <c r="M4721" t="s">
        <v>13393</v>
      </c>
      <c r="N4721">
        <v>1.2933333330000001</v>
      </c>
      <c r="O4721">
        <v>0</v>
      </c>
      <c r="P4721">
        <v>1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0.54980960642525334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0.54980960642525334</v>
      </c>
    </row>
    <row r="4722" spans="1:31" x14ac:dyDescent="0.25">
      <c r="A4722">
        <v>1906109</v>
      </c>
      <c r="B4722">
        <v>1</v>
      </c>
      <c r="C4722" t="s">
        <v>80</v>
      </c>
      <c r="D4722" t="s">
        <v>83</v>
      </c>
      <c r="E4722" t="s">
        <v>140</v>
      </c>
      <c r="F4722" t="s">
        <v>13394</v>
      </c>
      <c r="G4722" t="s">
        <v>342</v>
      </c>
      <c r="H4722" t="s">
        <v>134</v>
      </c>
      <c r="I4722" t="s">
        <v>135</v>
      </c>
      <c r="J4722" t="s">
        <v>136</v>
      </c>
      <c r="K4722" t="s">
        <v>137</v>
      </c>
      <c r="L4722" t="s">
        <v>13395</v>
      </c>
      <c r="M4722" t="s">
        <v>13396</v>
      </c>
      <c r="N4722">
        <v>0.765833333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2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2.8859855615565069</v>
      </c>
      <c r="AC4722">
        <v>0</v>
      </c>
      <c r="AD4722">
        <v>0</v>
      </c>
      <c r="AE4722">
        <v>2.8859855615565069</v>
      </c>
    </row>
    <row r="4723" spans="1:31" x14ac:dyDescent="0.25">
      <c r="A4723">
        <v>1905711</v>
      </c>
      <c r="B4723">
        <v>1</v>
      </c>
      <c r="C4723" t="s">
        <v>80</v>
      </c>
      <c r="D4723" t="s">
        <v>106</v>
      </c>
      <c r="E4723" t="s">
        <v>190</v>
      </c>
      <c r="F4723" t="s">
        <v>13397</v>
      </c>
      <c r="G4723" t="s">
        <v>263</v>
      </c>
      <c r="H4723" t="s">
        <v>157</v>
      </c>
      <c r="I4723" t="s">
        <v>135</v>
      </c>
      <c r="J4723" t="s">
        <v>136</v>
      </c>
      <c r="K4723" t="s">
        <v>203</v>
      </c>
      <c r="L4723" t="s">
        <v>13398</v>
      </c>
      <c r="M4723" t="s">
        <v>13399</v>
      </c>
      <c r="N4723">
        <v>3.369444444</v>
      </c>
      <c r="O4723">
        <v>0</v>
      </c>
      <c r="P4723">
        <v>153</v>
      </c>
      <c r="Q4723">
        <v>0</v>
      </c>
      <c r="R4723">
        <v>0</v>
      </c>
      <c r="S4723">
        <v>0</v>
      </c>
      <c r="T4723">
        <v>4</v>
      </c>
      <c r="U4723">
        <v>0</v>
      </c>
      <c r="V4723">
        <v>0</v>
      </c>
      <c r="W4723">
        <v>0</v>
      </c>
      <c r="X4723">
        <v>179.74932440586664</v>
      </c>
      <c r="Y4723">
        <v>0</v>
      </c>
      <c r="Z4723">
        <v>0</v>
      </c>
      <c r="AA4723">
        <v>0</v>
      </c>
      <c r="AB4723">
        <v>134.60456430326789</v>
      </c>
      <c r="AC4723">
        <v>0</v>
      </c>
      <c r="AD4723">
        <v>0</v>
      </c>
      <c r="AE4723">
        <v>314.35388870913454</v>
      </c>
    </row>
    <row r="4724" spans="1:31" x14ac:dyDescent="0.25">
      <c r="A4724">
        <v>1905877</v>
      </c>
      <c r="B4724">
        <v>1</v>
      </c>
      <c r="C4724" t="s">
        <v>80</v>
      </c>
      <c r="D4724" t="s">
        <v>97</v>
      </c>
      <c r="E4724" t="s">
        <v>140</v>
      </c>
      <c r="F4724" t="s">
        <v>13400</v>
      </c>
      <c r="G4724" t="s">
        <v>217</v>
      </c>
      <c r="H4724" t="s">
        <v>134</v>
      </c>
      <c r="I4724" t="s">
        <v>135</v>
      </c>
      <c r="J4724" t="s">
        <v>136</v>
      </c>
      <c r="K4724" t="s">
        <v>137</v>
      </c>
      <c r="L4724" t="s">
        <v>13401</v>
      </c>
      <c r="M4724" t="s">
        <v>13402</v>
      </c>
      <c r="N4724">
        <v>4.7363888879999996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1.3008921580197268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1.3008921580197268</v>
      </c>
    </row>
    <row r="4725" spans="1:31" x14ac:dyDescent="0.25">
      <c r="A4725">
        <v>1905522</v>
      </c>
      <c r="B4725">
        <v>1</v>
      </c>
      <c r="C4725" t="s">
        <v>80</v>
      </c>
      <c r="D4725" t="s">
        <v>96</v>
      </c>
      <c r="E4725" t="s">
        <v>140</v>
      </c>
      <c r="F4725" t="s">
        <v>13403</v>
      </c>
      <c r="G4725" t="s">
        <v>217</v>
      </c>
      <c r="H4725" t="s">
        <v>134</v>
      </c>
      <c r="I4725" t="s">
        <v>135</v>
      </c>
      <c r="J4725" t="s">
        <v>136</v>
      </c>
      <c r="K4725" t="s">
        <v>137</v>
      </c>
      <c r="L4725" t="s">
        <v>13404</v>
      </c>
      <c r="M4725" t="s">
        <v>13405</v>
      </c>
      <c r="N4725">
        <v>5.4466666659999996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2.0005040283637339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2.0005040283637339</v>
      </c>
    </row>
    <row r="4726" spans="1:31" x14ac:dyDescent="0.25">
      <c r="A4726">
        <v>1906089</v>
      </c>
      <c r="B4726">
        <v>1</v>
      </c>
      <c r="C4726" t="s">
        <v>80</v>
      </c>
      <c r="D4726" t="s">
        <v>103</v>
      </c>
      <c r="E4726" t="s">
        <v>190</v>
      </c>
      <c r="F4726" t="s">
        <v>13406</v>
      </c>
      <c r="G4726" t="s">
        <v>304</v>
      </c>
      <c r="H4726" t="s">
        <v>157</v>
      </c>
      <c r="I4726" t="s">
        <v>135</v>
      </c>
      <c r="J4726" t="s">
        <v>136</v>
      </c>
      <c r="K4726" t="s">
        <v>137</v>
      </c>
      <c r="L4726" t="s">
        <v>13407</v>
      </c>
      <c r="M4726" t="s">
        <v>13408</v>
      </c>
      <c r="N4726">
        <v>1.2283333329999999</v>
      </c>
      <c r="O4726">
        <v>0</v>
      </c>
      <c r="P4726">
        <v>397</v>
      </c>
      <c r="Q4726">
        <v>0</v>
      </c>
      <c r="R4726">
        <v>0</v>
      </c>
      <c r="S4726">
        <v>0</v>
      </c>
      <c r="T4726">
        <v>38</v>
      </c>
      <c r="U4726">
        <v>0</v>
      </c>
      <c r="V4726">
        <v>0</v>
      </c>
      <c r="W4726">
        <v>0</v>
      </c>
      <c r="X4726">
        <v>175.4372791461704</v>
      </c>
      <c r="Y4726">
        <v>0</v>
      </c>
      <c r="Z4726">
        <v>0</v>
      </c>
      <c r="AA4726">
        <v>0</v>
      </c>
      <c r="AB4726">
        <v>33.250432763078777</v>
      </c>
      <c r="AC4726">
        <v>0</v>
      </c>
      <c r="AD4726">
        <v>0</v>
      </c>
      <c r="AE4726">
        <v>208.68771190924917</v>
      </c>
    </row>
    <row r="4727" spans="1:31" x14ac:dyDescent="0.25">
      <c r="A4727">
        <v>1905734</v>
      </c>
      <c r="B4727">
        <v>1</v>
      </c>
      <c r="C4727" t="s">
        <v>81</v>
      </c>
      <c r="D4727" t="s">
        <v>123</v>
      </c>
      <c r="E4727" t="s">
        <v>140</v>
      </c>
      <c r="F4727" t="s">
        <v>13409</v>
      </c>
      <c r="G4727" t="s">
        <v>217</v>
      </c>
      <c r="H4727" t="s">
        <v>134</v>
      </c>
      <c r="I4727" t="s">
        <v>135</v>
      </c>
      <c r="J4727" t="s">
        <v>136</v>
      </c>
      <c r="K4727" t="s">
        <v>137</v>
      </c>
      <c r="L4727" t="s">
        <v>13410</v>
      </c>
      <c r="M4727" t="s">
        <v>13411</v>
      </c>
      <c r="N4727">
        <v>1.1830555549999999</v>
      </c>
      <c r="O4727">
        <v>0</v>
      </c>
      <c r="P4727">
        <v>2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0.44866180375284037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0.44866180375284037</v>
      </c>
    </row>
    <row r="4728" spans="1:31" x14ac:dyDescent="0.25">
      <c r="A4728">
        <v>1906046</v>
      </c>
      <c r="B4728">
        <v>1</v>
      </c>
      <c r="C4728" t="s">
        <v>80</v>
      </c>
      <c r="D4728" t="s">
        <v>96</v>
      </c>
      <c r="E4728" t="s">
        <v>190</v>
      </c>
      <c r="F4728" t="s">
        <v>13412</v>
      </c>
      <c r="G4728" t="s">
        <v>2237</v>
      </c>
      <c r="H4728" t="s">
        <v>157</v>
      </c>
      <c r="I4728" t="s">
        <v>135</v>
      </c>
      <c r="J4728" t="s">
        <v>136</v>
      </c>
      <c r="K4728" t="s">
        <v>137</v>
      </c>
      <c r="L4728" t="s">
        <v>13413</v>
      </c>
      <c r="M4728" t="s">
        <v>13414</v>
      </c>
      <c r="N4728">
        <v>2.894722222</v>
      </c>
      <c r="O4728">
        <v>0</v>
      </c>
      <c r="P4728">
        <v>276</v>
      </c>
      <c r="Q4728">
        <v>0</v>
      </c>
      <c r="R4728">
        <v>1</v>
      </c>
      <c r="S4728">
        <v>0</v>
      </c>
      <c r="T4728">
        <v>83</v>
      </c>
      <c r="U4728">
        <v>0</v>
      </c>
      <c r="V4728">
        <v>0</v>
      </c>
      <c r="W4728">
        <v>0</v>
      </c>
      <c r="X4728">
        <v>745.98622210838187</v>
      </c>
      <c r="Y4728">
        <v>0</v>
      </c>
      <c r="Z4728">
        <v>0.13155614509265889</v>
      </c>
      <c r="AA4728">
        <v>0</v>
      </c>
      <c r="AB4728">
        <v>1021.2045797423224</v>
      </c>
      <c r="AC4728">
        <v>0</v>
      </c>
      <c r="AD4728">
        <v>0</v>
      </c>
      <c r="AE4728">
        <v>1767.3223579957969</v>
      </c>
    </row>
    <row r="4729" spans="1:31" x14ac:dyDescent="0.25">
      <c r="A4729">
        <v>1906069</v>
      </c>
      <c r="B4729">
        <v>1</v>
      </c>
      <c r="C4729" t="s">
        <v>80</v>
      </c>
      <c r="D4729" t="s">
        <v>84</v>
      </c>
      <c r="E4729" t="s">
        <v>140</v>
      </c>
      <c r="F4729" t="s">
        <v>13415</v>
      </c>
      <c r="G4729" t="s">
        <v>217</v>
      </c>
      <c r="H4729" t="s">
        <v>134</v>
      </c>
      <c r="I4729" t="s">
        <v>135</v>
      </c>
      <c r="J4729" t="s">
        <v>136</v>
      </c>
      <c r="K4729" t="s">
        <v>137</v>
      </c>
      <c r="L4729" t="s">
        <v>13416</v>
      </c>
      <c r="M4729" t="s">
        <v>13417</v>
      </c>
      <c r="N4729">
        <v>1.1047222219999999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0.25553680782489452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0.25553680782489452</v>
      </c>
    </row>
    <row r="4730" spans="1:31" x14ac:dyDescent="0.25">
      <c r="A4730">
        <v>1905777</v>
      </c>
      <c r="B4730">
        <v>1</v>
      </c>
      <c r="C4730" t="s">
        <v>80</v>
      </c>
      <c r="D4730" t="s">
        <v>101</v>
      </c>
      <c r="E4730" t="s">
        <v>190</v>
      </c>
      <c r="F4730" t="s">
        <v>13418</v>
      </c>
      <c r="G4730" t="s">
        <v>202</v>
      </c>
      <c r="H4730" t="s">
        <v>157</v>
      </c>
      <c r="I4730" t="s">
        <v>135</v>
      </c>
      <c r="J4730" t="s">
        <v>136</v>
      </c>
      <c r="K4730" t="s">
        <v>203</v>
      </c>
      <c r="L4730" t="s">
        <v>13419</v>
      </c>
      <c r="M4730" t="s">
        <v>13420</v>
      </c>
      <c r="N4730">
        <v>4.6452349999999996</v>
      </c>
      <c r="O4730">
        <v>0</v>
      </c>
      <c r="P4730">
        <v>0</v>
      </c>
      <c r="Q4730">
        <v>0</v>
      </c>
      <c r="R4730">
        <v>0</v>
      </c>
      <c r="S4730">
        <v>1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27.167868257407576</v>
      </c>
      <c r="AB4730">
        <v>0</v>
      </c>
      <c r="AC4730">
        <v>0</v>
      </c>
      <c r="AD4730">
        <v>0</v>
      </c>
      <c r="AE4730">
        <v>27.167868257407576</v>
      </c>
    </row>
    <row r="4731" spans="1:31" x14ac:dyDescent="0.25">
      <c r="A4731">
        <v>1906132</v>
      </c>
      <c r="B4731">
        <v>1</v>
      </c>
      <c r="C4731" t="s">
        <v>80</v>
      </c>
      <c r="D4731" t="s">
        <v>110</v>
      </c>
      <c r="E4731" t="s">
        <v>140</v>
      </c>
      <c r="F4731" t="s">
        <v>13421</v>
      </c>
      <c r="G4731" t="s">
        <v>342</v>
      </c>
      <c r="H4731" t="s">
        <v>134</v>
      </c>
      <c r="I4731" t="s">
        <v>135</v>
      </c>
      <c r="J4731" t="s">
        <v>136</v>
      </c>
      <c r="K4731" t="s">
        <v>137</v>
      </c>
      <c r="L4731" t="s">
        <v>13422</v>
      </c>
      <c r="M4731" t="s">
        <v>13423</v>
      </c>
      <c r="N4731">
        <v>1.619722222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1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1.9463620859501196</v>
      </c>
      <c r="AC4731">
        <v>0</v>
      </c>
      <c r="AD4731">
        <v>0</v>
      </c>
      <c r="AE4731">
        <v>1.9463620859501196</v>
      </c>
    </row>
    <row r="4732" spans="1:31" x14ac:dyDescent="0.25">
      <c r="A4732">
        <v>1905585</v>
      </c>
      <c r="B4732">
        <v>1</v>
      </c>
      <c r="C4732" t="s">
        <v>81</v>
      </c>
      <c r="D4732" t="s">
        <v>113</v>
      </c>
      <c r="E4732" t="s">
        <v>220</v>
      </c>
      <c r="F4732" t="s">
        <v>13424</v>
      </c>
      <c r="G4732" t="s">
        <v>604</v>
      </c>
      <c r="H4732" t="s">
        <v>157</v>
      </c>
      <c r="I4732" t="s">
        <v>135</v>
      </c>
      <c r="J4732" t="s">
        <v>136</v>
      </c>
      <c r="K4732" t="s">
        <v>203</v>
      </c>
      <c r="L4732" t="s">
        <v>13425</v>
      </c>
      <c r="M4732" t="s">
        <v>13426</v>
      </c>
      <c r="N4732">
        <v>0.39833333300000001</v>
      </c>
      <c r="O4732">
        <v>0</v>
      </c>
      <c r="P4732">
        <v>815</v>
      </c>
      <c r="Q4732">
        <v>5</v>
      </c>
      <c r="R4732">
        <v>160</v>
      </c>
      <c r="S4732">
        <v>4</v>
      </c>
      <c r="T4732">
        <v>34</v>
      </c>
      <c r="U4732">
        <v>0</v>
      </c>
      <c r="V4732">
        <v>0</v>
      </c>
      <c r="W4732">
        <v>0</v>
      </c>
      <c r="X4732">
        <v>71.003517627076803</v>
      </c>
      <c r="Y4732">
        <v>19.204136968051174</v>
      </c>
      <c r="Z4732">
        <v>101.55576690509446</v>
      </c>
      <c r="AA4732">
        <v>23.947765878817652</v>
      </c>
      <c r="AB4732">
        <v>12.22647754118943</v>
      </c>
      <c r="AC4732">
        <v>0</v>
      </c>
      <c r="AD4732">
        <v>0</v>
      </c>
      <c r="AE4732">
        <v>227.93766492022951</v>
      </c>
    </row>
    <row r="4733" spans="1:31" x14ac:dyDescent="0.25">
      <c r="A4733">
        <v>1905648</v>
      </c>
      <c r="B4733">
        <v>1</v>
      </c>
      <c r="C4733" t="s">
        <v>80</v>
      </c>
      <c r="D4733" t="s">
        <v>110</v>
      </c>
      <c r="E4733" t="s">
        <v>190</v>
      </c>
      <c r="F4733" t="s">
        <v>13427</v>
      </c>
      <c r="G4733" t="s">
        <v>156</v>
      </c>
      <c r="H4733" t="s">
        <v>157</v>
      </c>
      <c r="I4733" t="s">
        <v>135</v>
      </c>
      <c r="J4733" t="s">
        <v>136</v>
      </c>
      <c r="K4733" t="s">
        <v>137</v>
      </c>
      <c r="L4733" t="s">
        <v>13428</v>
      </c>
      <c r="M4733" t="s">
        <v>13429</v>
      </c>
      <c r="N4733">
        <v>1.6119444439999999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75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288.29977237202246</v>
      </c>
      <c r="AC4733">
        <v>0</v>
      </c>
      <c r="AD4733">
        <v>0</v>
      </c>
      <c r="AE4733">
        <v>288.29977237202246</v>
      </c>
    </row>
    <row r="4734" spans="1:31" x14ac:dyDescent="0.25">
      <c r="A4734">
        <v>1905548</v>
      </c>
      <c r="B4734">
        <v>1</v>
      </c>
      <c r="C4734" t="s">
        <v>80</v>
      </c>
      <c r="D4734" t="s">
        <v>97</v>
      </c>
      <c r="E4734" t="s">
        <v>220</v>
      </c>
      <c r="F4734" t="s">
        <v>661</v>
      </c>
      <c r="G4734" t="s">
        <v>156</v>
      </c>
      <c r="H4734" t="s">
        <v>157</v>
      </c>
      <c r="I4734" t="s">
        <v>135</v>
      </c>
      <c r="J4734" t="s">
        <v>136</v>
      </c>
      <c r="K4734" t="s">
        <v>137</v>
      </c>
      <c r="L4734" t="s">
        <v>13430</v>
      </c>
      <c r="M4734" t="s">
        <v>12875</v>
      </c>
      <c r="N4734">
        <v>0.38388888799999998</v>
      </c>
      <c r="O4734">
        <v>3</v>
      </c>
      <c r="P4734">
        <v>345</v>
      </c>
      <c r="Q4734">
        <v>4</v>
      </c>
      <c r="R4734">
        <v>53</v>
      </c>
      <c r="S4734">
        <v>12</v>
      </c>
      <c r="T4734">
        <v>40</v>
      </c>
      <c r="U4734">
        <v>0</v>
      </c>
      <c r="V4734">
        <v>0</v>
      </c>
      <c r="W4734">
        <v>87.703967706544233</v>
      </c>
      <c r="X4734">
        <v>52.218408838398453</v>
      </c>
      <c r="Y4734">
        <v>61.341443968000263</v>
      </c>
      <c r="Z4734">
        <v>11.345329645212052</v>
      </c>
      <c r="AA4734">
        <v>91.019486713305696</v>
      </c>
      <c r="AB4734">
        <v>43.771704043923712</v>
      </c>
      <c r="AC4734">
        <v>0</v>
      </c>
      <c r="AD4734">
        <v>0</v>
      </c>
      <c r="AE4734">
        <v>347.40034091538439</v>
      </c>
    </row>
    <row r="4735" spans="1:31" x14ac:dyDescent="0.25">
      <c r="A4735">
        <v>1905542</v>
      </c>
      <c r="B4735">
        <v>1</v>
      </c>
      <c r="C4735" t="s">
        <v>80</v>
      </c>
      <c r="D4735" t="s">
        <v>98</v>
      </c>
      <c r="E4735" t="s">
        <v>131</v>
      </c>
      <c r="F4735" t="s">
        <v>13431</v>
      </c>
      <c r="G4735" t="s">
        <v>133</v>
      </c>
      <c r="H4735" t="s">
        <v>134</v>
      </c>
      <c r="I4735" t="s">
        <v>135</v>
      </c>
      <c r="J4735" t="s">
        <v>136</v>
      </c>
      <c r="K4735" t="s">
        <v>137</v>
      </c>
      <c r="L4735" t="s">
        <v>13432</v>
      </c>
      <c r="M4735" t="s">
        <v>13433</v>
      </c>
      <c r="N4735">
        <v>0.50416666600000004</v>
      </c>
      <c r="O4735">
        <v>0</v>
      </c>
      <c r="P4735">
        <v>0</v>
      </c>
      <c r="Q4735">
        <v>0</v>
      </c>
      <c r="R4735">
        <v>2</v>
      </c>
      <c r="S4735">
        <v>0</v>
      </c>
      <c r="T4735">
        <v>1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1.7721636896845436</v>
      </c>
      <c r="AA4735">
        <v>0</v>
      </c>
      <c r="AB4735">
        <v>1.0524865418809535</v>
      </c>
      <c r="AC4735">
        <v>0</v>
      </c>
      <c r="AD4735">
        <v>0</v>
      </c>
      <c r="AE4735">
        <v>2.8246502315654971</v>
      </c>
    </row>
    <row r="4736" spans="1:31" x14ac:dyDescent="0.25">
      <c r="A4736">
        <v>1905940</v>
      </c>
      <c r="B4736">
        <v>1</v>
      </c>
      <c r="C4736" t="s">
        <v>80</v>
      </c>
      <c r="D4736" t="s">
        <v>92</v>
      </c>
      <c r="E4736" t="s">
        <v>154</v>
      </c>
      <c r="F4736" t="s">
        <v>707</v>
      </c>
      <c r="G4736" t="s">
        <v>156</v>
      </c>
      <c r="H4736" t="s">
        <v>157</v>
      </c>
      <c r="I4736" t="s">
        <v>135</v>
      </c>
      <c r="J4736" t="s">
        <v>136</v>
      </c>
      <c r="K4736" t="s">
        <v>137</v>
      </c>
      <c r="L4736" t="s">
        <v>13434</v>
      </c>
      <c r="M4736" t="s">
        <v>13435</v>
      </c>
      <c r="N4736">
        <v>0.53722222200000003</v>
      </c>
      <c r="O4736">
        <v>8</v>
      </c>
      <c r="P4736">
        <v>2635</v>
      </c>
      <c r="Q4736">
        <v>13</v>
      </c>
      <c r="R4736">
        <v>404</v>
      </c>
      <c r="S4736">
        <v>29</v>
      </c>
      <c r="T4736">
        <v>270</v>
      </c>
      <c r="U4736">
        <v>1</v>
      </c>
      <c r="V4736">
        <v>3</v>
      </c>
      <c r="W4736">
        <v>76.859881600664252</v>
      </c>
      <c r="X4736">
        <v>509.91742708402739</v>
      </c>
      <c r="Y4736">
        <v>14.394938102364288</v>
      </c>
      <c r="Z4736">
        <v>245.89009255750707</v>
      </c>
      <c r="AA4736">
        <v>109.8084784918082</v>
      </c>
      <c r="AB4736">
        <v>225.188476740299</v>
      </c>
      <c r="AC4736">
        <v>78.941406888127545</v>
      </c>
      <c r="AD4736">
        <v>4.1031272152911979</v>
      </c>
      <c r="AE4736">
        <v>1265.103828680089</v>
      </c>
    </row>
    <row r="4737" spans="1:31" x14ac:dyDescent="0.25">
      <c r="A4737">
        <v>1905591</v>
      </c>
      <c r="B4737">
        <v>1</v>
      </c>
      <c r="C4737" t="s">
        <v>80</v>
      </c>
      <c r="D4737" t="s">
        <v>92</v>
      </c>
      <c r="E4737" t="s">
        <v>131</v>
      </c>
      <c r="F4737" t="s">
        <v>13436</v>
      </c>
      <c r="G4737" t="s">
        <v>202</v>
      </c>
      <c r="H4737" t="s">
        <v>134</v>
      </c>
      <c r="I4737" t="s">
        <v>135</v>
      </c>
      <c r="J4737" t="s">
        <v>136</v>
      </c>
      <c r="K4737" t="s">
        <v>203</v>
      </c>
      <c r="L4737" t="s">
        <v>13437</v>
      </c>
      <c r="M4737" t="s">
        <v>13438</v>
      </c>
      <c r="N4737">
        <v>8.0149563879999999</v>
      </c>
      <c r="O4737">
        <v>0</v>
      </c>
      <c r="P4737">
        <v>12</v>
      </c>
      <c r="Q4737">
        <v>0</v>
      </c>
      <c r="R4737">
        <v>11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32.179822885167383</v>
      </c>
      <c r="Y4737">
        <v>0</v>
      </c>
      <c r="Z4737">
        <v>59.03047971415134</v>
      </c>
      <c r="AA4737">
        <v>0</v>
      </c>
      <c r="AB4737">
        <v>1.916165748027725</v>
      </c>
      <c r="AC4737">
        <v>0</v>
      </c>
      <c r="AD4737">
        <v>0</v>
      </c>
      <c r="AE4737">
        <v>93.126468347346446</v>
      </c>
    </row>
    <row r="4738" spans="1:31" x14ac:dyDescent="0.25">
      <c r="A4738">
        <v>1906083</v>
      </c>
      <c r="B4738">
        <v>1</v>
      </c>
      <c r="C4738" t="s">
        <v>80</v>
      </c>
      <c r="D4738" t="s">
        <v>92</v>
      </c>
      <c r="E4738" t="s">
        <v>140</v>
      </c>
      <c r="F4738" t="s">
        <v>13439</v>
      </c>
      <c r="G4738" t="s">
        <v>217</v>
      </c>
      <c r="H4738" t="s">
        <v>134</v>
      </c>
      <c r="I4738" t="s">
        <v>135</v>
      </c>
      <c r="J4738" t="s">
        <v>136</v>
      </c>
      <c r="K4738" t="s">
        <v>137</v>
      </c>
      <c r="L4738" t="s">
        <v>13440</v>
      </c>
      <c r="M4738" t="s">
        <v>13441</v>
      </c>
      <c r="N4738">
        <v>1.4638888880000001</v>
      </c>
      <c r="O4738">
        <v>0</v>
      </c>
      <c r="P4738">
        <v>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1.1010445214363751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1.1010445214363751</v>
      </c>
    </row>
    <row r="4739" spans="1:31" x14ac:dyDescent="0.25">
      <c r="A4739">
        <v>1905691</v>
      </c>
      <c r="B4739">
        <v>1</v>
      </c>
      <c r="C4739" t="s">
        <v>80</v>
      </c>
      <c r="D4739" t="s">
        <v>85</v>
      </c>
      <c r="E4739" t="s">
        <v>140</v>
      </c>
      <c r="F4739" t="s">
        <v>13442</v>
      </c>
      <c r="G4739" t="s">
        <v>146</v>
      </c>
      <c r="H4739" t="s">
        <v>134</v>
      </c>
      <c r="I4739" t="s">
        <v>135</v>
      </c>
      <c r="J4739" t="s">
        <v>136</v>
      </c>
      <c r="K4739" t="s">
        <v>137</v>
      </c>
      <c r="L4739" t="s">
        <v>13443</v>
      </c>
      <c r="M4739" t="s">
        <v>13444</v>
      </c>
      <c r="N4739">
        <v>7.1133333329999999</v>
      </c>
      <c r="O4739">
        <v>0</v>
      </c>
      <c r="P4739">
        <v>16</v>
      </c>
      <c r="Q4739">
        <v>0</v>
      </c>
      <c r="R4739">
        <v>0</v>
      </c>
      <c r="S4739">
        <v>0</v>
      </c>
      <c r="T4739">
        <v>8</v>
      </c>
      <c r="U4739">
        <v>0</v>
      </c>
      <c r="V4739">
        <v>0</v>
      </c>
      <c r="W4739">
        <v>0</v>
      </c>
      <c r="X4739">
        <v>28.432635821655467</v>
      </c>
      <c r="Y4739">
        <v>0</v>
      </c>
      <c r="Z4739">
        <v>0</v>
      </c>
      <c r="AA4739">
        <v>0</v>
      </c>
      <c r="AB4739">
        <v>119.15424185331375</v>
      </c>
      <c r="AC4739">
        <v>0</v>
      </c>
      <c r="AD4739">
        <v>0</v>
      </c>
      <c r="AE4739">
        <v>147.58687767496923</v>
      </c>
    </row>
    <row r="4740" spans="1:31" x14ac:dyDescent="0.25">
      <c r="A4740">
        <v>1905628</v>
      </c>
      <c r="B4740">
        <v>1</v>
      </c>
      <c r="C4740" t="s">
        <v>81</v>
      </c>
      <c r="D4740" t="s">
        <v>122</v>
      </c>
      <c r="E4740" t="s">
        <v>220</v>
      </c>
      <c r="F4740" t="s">
        <v>13445</v>
      </c>
      <c r="G4740" t="s">
        <v>263</v>
      </c>
      <c r="H4740" t="s">
        <v>157</v>
      </c>
      <c r="I4740" t="s">
        <v>135</v>
      </c>
      <c r="J4740" t="s">
        <v>136</v>
      </c>
      <c r="K4740" t="s">
        <v>203</v>
      </c>
      <c r="L4740" t="s">
        <v>12875</v>
      </c>
      <c r="M4740" t="s">
        <v>13446</v>
      </c>
      <c r="N4740">
        <v>7.2666666659999999</v>
      </c>
      <c r="O4740">
        <v>0</v>
      </c>
      <c r="P4740">
        <v>190</v>
      </c>
      <c r="Q4740">
        <v>0</v>
      </c>
      <c r="R4740">
        <v>0</v>
      </c>
      <c r="S4740">
        <v>0</v>
      </c>
      <c r="T4740">
        <v>14</v>
      </c>
      <c r="U4740">
        <v>0</v>
      </c>
      <c r="V4740">
        <v>0</v>
      </c>
      <c r="W4740">
        <v>0</v>
      </c>
      <c r="X4740">
        <v>160.30646035176039</v>
      </c>
      <c r="Y4740">
        <v>0</v>
      </c>
      <c r="Z4740">
        <v>0</v>
      </c>
      <c r="AA4740">
        <v>0</v>
      </c>
      <c r="AB4740">
        <v>19.223699411878556</v>
      </c>
      <c r="AC4740">
        <v>0</v>
      </c>
      <c r="AD4740">
        <v>0</v>
      </c>
      <c r="AE4740">
        <v>179.53015976363895</v>
      </c>
    </row>
    <row r="4741" spans="1:31" x14ac:dyDescent="0.25">
      <c r="A4741">
        <v>1905960</v>
      </c>
      <c r="B4741">
        <v>1</v>
      </c>
      <c r="C4741" t="s">
        <v>81</v>
      </c>
      <c r="D4741" t="s">
        <v>125</v>
      </c>
      <c r="E4741" t="s">
        <v>131</v>
      </c>
      <c r="F4741" t="s">
        <v>13447</v>
      </c>
      <c r="G4741" t="s">
        <v>133</v>
      </c>
      <c r="H4741" t="s">
        <v>134</v>
      </c>
      <c r="I4741" t="s">
        <v>135</v>
      </c>
      <c r="J4741" t="s">
        <v>136</v>
      </c>
      <c r="K4741" t="s">
        <v>137</v>
      </c>
      <c r="L4741" t="s">
        <v>13448</v>
      </c>
      <c r="M4741" t="s">
        <v>13449</v>
      </c>
      <c r="N4741">
        <v>1.4072222219999999</v>
      </c>
      <c r="O4741">
        <v>0</v>
      </c>
      <c r="P4741">
        <v>2</v>
      </c>
      <c r="Q4741">
        <v>0</v>
      </c>
      <c r="R4741">
        <v>1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0.58177711768998441</v>
      </c>
      <c r="Y4741">
        <v>0</v>
      </c>
      <c r="Z4741">
        <v>0.28092634295498886</v>
      </c>
      <c r="AA4741">
        <v>0</v>
      </c>
      <c r="AB4741">
        <v>0</v>
      </c>
      <c r="AC4741">
        <v>0</v>
      </c>
      <c r="AD4741">
        <v>0</v>
      </c>
      <c r="AE4741">
        <v>0.86270346064497327</v>
      </c>
    </row>
    <row r="4742" spans="1:31" x14ac:dyDescent="0.25">
      <c r="A4742">
        <v>1905797</v>
      </c>
      <c r="B4742">
        <v>1</v>
      </c>
      <c r="C4742" t="s">
        <v>80</v>
      </c>
      <c r="D4742" t="s">
        <v>95</v>
      </c>
      <c r="E4742" t="s">
        <v>131</v>
      </c>
      <c r="F4742" t="s">
        <v>13450</v>
      </c>
      <c r="G4742" t="s">
        <v>439</v>
      </c>
      <c r="H4742" t="s">
        <v>134</v>
      </c>
      <c r="I4742" t="s">
        <v>135</v>
      </c>
      <c r="J4742" t="s">
        <v>136</v>
      </c>
      <c r="K4742" t="s">
        <v>137</v>
      </c>
      <c r="L4742" t="s">
        <v>13451</v>
      </c>
      <c r="M4742" t="s">
        <v>13452</v>
      </c>
      <c r="N4742">
        <v>0.758611111</v>
      </c>
      <c r="O4742">
        <v>0</v>
      </c>
      <c r="P4742">
        <v>77</v>
      </c>
      <c r="Q4742">
        <v>0</v>
      </c>
      <c r="R4742">
        <v>0</v>
      </c>
      <c r="S4742">
        <v>0</v>
      </c>
      <c r="T4742">
        <v>3</v>
      </c>
      <c r="U4742">
        <v>0</v>
      </c>
      <c r="V4742">
        <v>0</v>
      </c>
      <c r="W4742">
        <v>0</v>
      </c>
      <c r="X4742">
        <v>11.980327501137477</v>
      </c>
      <c r="Y4742">
        <v>0</v>
      </c>
      <c r="Z4742">
        <v>0</v>
      </c>
      <c r="AA4742">
        <v>0</v>
      </c>
      <c r="AB4742">
        <v>8.7011174666690874</v>
      </c>
      <c r="AC4742">
        <v>0</v>
      </c>
      <c r="AD4742">
        <v>0</v>
      </c>
      <c r="AE4742">
        <v>20.681444967806563</v>
      </c>
    </row>
    <row r="4743" spans="1:31" x14ac:dyDescent="0.25">
      <c r="A4743">
        <v>1905605</v>
      </c>
      <c r="B4743">
        <v>1</v>
      </c>
      <c r="C4743" t="s">
        <v>80</v>
      </c>
      <c r="D4743" t="s">
        <v>100</v>
      </c>
      <c r="E4743" t="s">
        <v>154</v>
      </c>
      <c r="F4743" t="s">
        <v>13453</v>
      </c>
      <c r="G4743" t="s">
        <v>202</v>
      </c>
      <c r="H4743" t="s">
        <v>157</v>
      </c>
      <c r="I4743" t="s">
        <v>135</v>
      </c>
      <c r="J4743" t="s">
        <v>136</v>
      </c>
      <c r="K4743" t="s">
        <v>203</v>
      </c>
      <c r="L4743" t="s">
        <v>13454</v>
      </c>
      <c r="M4743" t="s">
        <v>13455</v>
      </c>
      <c r="N4743">
        <v>8.0960072220000008</v>
      </c>
      <c r="O4743">
        <v>0</v>
      </c>
      <c r="P4743">
        <v>29</v>
      </c>
      <c r="Q4743">
        <v>0</v>
      </c>
      <c r="R4743">
        <v>69</v>
      </c>
      <c r="S4743">
        <v>1</v>
      </c>
      <c r="T4743">
        <v>14</v>
      </c>
      <c r="U4743">
        <v>0</v>
      </c>
      <c r="V4743">
        <v>0</v>
      </c>
      <c r="W4743">
        <v>0</v>
      </c>
      <c r="X4743">
        <v>59.844489116515696</v>
      </c>
      <c r="Y4743">
        <v>0</v>
      </c>
      <c r="Z4743">
        <v>485.49341269473769</v>
      </c>
      <c r="AA4743">
        <v>65.372755791856918</v>
      </c>
      <c r="AB4743">
        <v>219.40092091469131</v>
      </c>
      <c r="AC4743">
        <v>0</v>
      </c>
      <c r="AD4743">
        <v>0</v>
      </c>
      <c r="AE4743">
        <v>830.11157851780149</v>
      </c>
    </row>
    <row r="4744" spans="1:31" x14ac:dyDescent="0.25">
      <c r="A4744">
        <v>1905920</v>
      </c>
      <c r="B4744">
        <v>1</v>
      </c>
      <c r="C4744" t="s">
        <v>80</v>
      </c>
      <c r="D4744" t="s">
        <v>84</v>
      </c>
      <c r="E4744" t="s">
        <v>160</v>
      </c>
      <c r="F4744" t="s">
        <v>13456</v>
      </c>
      <c r="G4744" t="s">
        <v>162</v>
      </c>
      <c r="H4744" t="s">
        <v>134</v>
      </c>
      <c r="I4744" t="s">
        <v>135</v>
      </c>
      <c r="J4744" t="s">
        <v>136</v>
      </c>
      <c r="K4744" t="s">
        <v>137</v>
      </c>
      <c r="L4744" t="s">
        <v>13457</v>
      </c>
      <c r="M4744" t="s">
        <v>13458</v>
      </c>
      <c r="N4744">
        <v>1.2466666660000001</v>
      </c>
      <c r="O4744">
        <v>0</v>
      </c>
      <c r="P4744">
        <v>50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13.826351363089499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13.826351363089499</v>
      </c>
    </row>
    <row r="4745" spans="1:31" x14ac:dyDescent="0.25">
      <c r="A4745">
        <v>1906106</v>
      </c>
      <c r="B4745">
        <v>1</v>
      </c>
      <c r="C4745" t="s">
        <v>80</v>
      </c>
      <c r="D4745" t="s">
        <v>97</v>
      </c>
      <c r="E4745" t="s">
        <v>140</v>
      </c>
      <c r="F4745" t="s">
        <v>13459</v>
      </c>
      <c r="G4745" t="s">
        <v>217</v>
      </c>
      <c r="H4745" t="s">
        <v>134</v>
      </c>
      <c r="I4745" t="s">
        <v>135</v>
      </c>
      <c r="J4745" t="s">
        <v>136</v>
      </c>
      <c r="K4745" t="s">
        <v>137</v>
      </c>
      <c r="L4745" t="s">
        <v>13460</v>
      </c>
      <c r="M4745" t="s">
        <v>13461</v>
      </c>
      <c r="N4745">
        <v>1.949166666</v>
      </c>
      <c r="O4745">
        <v>0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1.8775459834565402</v>
      </c>
      <c r="AA4745">
        <v>0</v>
      </c>
      <c r="AB4745">
        <v>0</v>
      </c>
      <c r="AC4745">
        <v>0</v>
      </c>
      <c r="AD4745">
        <v>0</v>
      </c>
      <c r="AE4745">
        <v>1.8775459834565402</v>
      </c>
    </row>
    <row r="4746" spans="1:31" x14ac:dyDescent="0.25">
      <c r="A4746">
        <v>1906043</v>
      </c>
      <c r="B4746">
        <v>1</v>
      </c>
      <c r="C4746" t="s">
        <v>81</v>
      </c>
      <c r="D4746" t="s">
        <v>127</v>
      </c>
      <c r="E4746" t="s">
        <v>131</v>
      </c>
      <c r="F4746" t="s">
        <v>13462</v>
      </c>
      <c r="G4746" t="s">
        <v>133</v>
      </c>
      <c r="H4746" t="s">
        <v>134</v>
      </c>
      <c r="I4746" t="s">
        <v>135</v>
      </c>
      <c r="J4746" t="s">
        <v>136</v>
      </c>
      <c r="K4746" t="s">
        <v>137</v>
      </c>
      <c r="L4746" t="s">
        <v>13463</v>
      </c>
      <c r="M4746" t="s">
        <v>13464</v>
      </c>
      <c r="N4746">
        <v>3.9852777769999999</v>
      </c>
      <c r="O4746">
        <v>0</v>
      </c>
      <c r="P4746">
        <v>17</v>
      </c>
      <c r="Q4746">
        <v>0</v>
      </c>
      <c r="R4746">
        <v>4</v>
      </c>
      <c r="S4746">
        <v>0</v>
      </c>
      <c r="T4746">
        <v>2</v>
      </c>
      <c r="U4746">
        <v>0</v>
      </c>
      <c r="V4746">
        <v>0</v>
      </c>
      <c r="W4746">
        <v>0</v>
      </c>
      <c r="X4746">
        <v>11.060865212680049</v>
      </c>
      <c r="Y4746">
        <v>0</v>
      </c>
      <c r="Z4746">
        <v>16.672993479620256</v>
      </c>
      <c r="AA4746">
        <v>0</v>
      </c>
      <c r="AB4746">
        <v>5.8053757090426664E-2</v>
      </c>
      <c r="AC4746">
        <v>0</v>
      </c>
      <c r="AD4746">
        <v>0</v>
      </c>
      <c r="AE4746">
        <v>27.791912449390733</v>
      </c>
    </row>
    <row r="4747" spans="1:31" x14ac:dyDescent="0.25">
      <c r="A4747">
        <v>1905545</v>
      </c>
      <c r="B4747">
        <v>1</v>
      </c>
      <c r="C4747" t="s">
        <v>80</v>
      </c>
      <c r="D4747" t="s">
        <v>97</v>
      </c>
      <c r="E4747" t="s">
        <v>154</v>
      </c>
      <c r="F4747" t="s">
        <v>13465</v>
      </c>
      <c r="G4747" t="s">
        <v>156</v>
      </c>
      <c r="H4747" t="s">
        <v>157</v>
      </c>
      <c r="I4747" t="s">
        <v>135</v>
      </c>
      <c r="J4747" t="s">
        <v>136</v>
      </c>
      <c r="K4747" t="s">
        <v>137</v>
      </c>
      <c r="L4747" t="s">
        <v>13466</v>
      </c>
      <c r="M4747" t="s">
        <v>13467</v>
      </c>
      <c r="N4747">
        <v>0.39333333300000001</v>
      </c>
      <c r="O4747">
        <v>0</v>
      </c>
      <c r="P4747">
        <v>3254</v>
      </c>
      <c r="Q4747">
        <v>0</v>
      </c>
      <c r="R4747">
        <v>10</v>
      </c>
      <c r="S4747">
        <v>5</v>
      </c>
      <c r="T4747">
        <v>307</v>
      </c>
      <c r="U4747">
        <v>0</v>
      </c>
      <c r="V4747">
        <v>0</v>
      </c>
      <c r="W4747">
        <v>0</v>
      </c>
      <c r="X4747">
        <v>341.58354345333095</v>
      </c>
      <c r="Y4747">
        <v>0</v>
      </c>
      <c r="Z4747">
        <v>1.2530545055798199</v>
      </c>
      <c r="AA4747">
        <v>49.029631125964158</v>
      </c>
      <c r="AB4747">
        <v>170.03544268208495</v>
      </c>
      <c r="AC4747">
        <v>0</v>
      </c>
      <c r="AD4747">
        <v>0</v>
      </c>
      <c r="AE4747">
        <v>561.90167176695991</v>
      </c>
    </row>
    <row r="4748" spans="1:31" x14ac:dyDescent="0.25">
      <c r="A4748">
        <v>1905688</v>
      </c>
      <c r="B4748">
        <v>1</v>
      </c>
      <c r="C4748" t="s">
        <v>80</v>
      </c>
      <c r="D4748" t="s">
        <v>94</v>
      </c>
      <c r="E4748" t="s">
        <v>131</v>
      </c>
      <c r="F4748" t="s">
        <v>13468</v>
      </c>
      <c r="G4748" t="s">
        <v>133</v>
      </c>
      <c r="H4748" t="s">
        <v>134</v>
      </c>
      <c r="I4748" t="s">
        <v>135</v>
      </c>
      <c r="J4748" t="s">
        <v>136</v>
      </c>
      <c r="K4748" t="s">
        <v>137</v>
      </c>
      <c r="L4748" t="s">
        <v>13469</v>
      </c>
      <c r="M4748" t="s">
        <v>13470</v>
      </c>
      <c r="N4748">
        <v>8.8827777769999994</v>
      </c>
      <c r="O4748">
        <v>0</v>
      </c>
      <c r="P4748">
        <v>118</v>
      </c>
      <c r="Q4748">
        <v>0</v>
      </c>
      <c r="R4748">
        <v>0</v>
      </c>
      <c r="S4748">
        <v>0</v>
      </c>
      <c r="T4748">
        <v>2</v>
      </c>
      <c r="U4748">
        <v>0</v>
      </c>
      <c r="V4748">
        <v>0</v>
      </c>
      <c r="W4748">
        <v>0</v>
      </c>
      <c r="X4748">
        <v>238.85203573062657</v>
      </c>
      <c r="Y4748">
        <v>0</v>
      </c>
      <c r="Z4748">
        <v>0</v>
      </c>
      <c r="AA4748">
        <v>0</v>
      </c>
      <c r="AB4748">
        <v>0.76361116015107278</v>
      </c>
      <c r="AC4748">
        <v>0</v>
      </c>
      <c r="AD4748">
        <v>0</v>
      </c>
      <c r="AE4748">
        <v>239.61564689077764</v>
      </c>
    </row>
    <row r="4749" spans="1:31" x14ac:dyDescent="0.25">
      <c r="A4749">
        <v>1905757</v>
      </c>
      <c r="B4749">
        <v>1</v>
      </c>
      <c r="C4749" t="s">
        <v>81</v>
      </c>
      <c r="D4749" t="s">
        <v>127</v>
      </c>
      <c r="E4749" t="s">
        <v>131</v>
      </c>
      <c r="F4749" t="s">
        <v>13471</v>
      </c>
      <c r="G4749" t="s">
        <v>133</v>
      </c>
      <c r="H4749" t="s">
        <v>134</v>
      </c>
      <c r="I4749" t="s">
        <v>135</v>
      </c>
      <c r="J4749" t="s">
        <v>136</v>
      </c>
      <c r="K4749" t="s">
        <v>137</v>
      </c>
      <c r="L4749" t="s">
        <v>13472</v>
      </c>
      <c r="M4749" t="s">
        <v>13473</v>
      </c>
      <c r="N4749">
        <v>6.9244444439999997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5.022380688068611</v>
      </c>
      <c r="AC4749">
        <v>0</v>
      </c>
      <c r="AD4749">
        <v>0</v>
      </c>
      <c r="AE4749">
        <v>5.022380688068611</v>
      </c>
    </row>
    <row r="4750" spans="1:31" x14ac:dyDescent="0.25">
      <c r="A4750">
        <v>1906000</v>
      </c>
      <c r="B4750">
        <v>1</v>
      </c>
      <c r="C4750" t="s">
        <v>80</v>
      </c>
      <c r="D4750" t="s">
        <v>97</v>
      </c>
      <c r="E4750" t="s">
        <v>149</v>
      </c>
      <c r="F4750" t="s">
        <v>2171</v>
      </c>
      <c r="G4750" t="s">
        <v>151</v>
      </c>
      <c r="H4750" t="s">
        <v>134</v>
      </c>
      <c r="I4750" t="s">
        <v>135</v>
      </c>
      <c r="J4750" t="s">
        <v>136</v>
      </c>
      <c r="K4750" t="s">
        <v>137</v>
      </c>
      <c r="L4750" t="s">
        <v>13474</v>
      </c>
      <c r="M4750" t="s">
        <v>13475</v>
      </c>
      <c r="N4750">
        <v>0.62250000000000005</v>
      </c>
      <c r="O4750">
        <v>0</v>
      </c>
      <c r="P4750">
        <v>18</v>
      </c>
      <c r="Q4750">
        <v>0</v>
      </c>
      <c r="R4750">
        <v>25</v>
      </c>
      <c r="S4750">
        <v>0</v>
      </c>
      <c r="T4750">
        <v>5</v>
      </c>
      <c r="U4750">
        <v>0</v>
      </c>
      <c r="V4750">
        <v>0</v>
      </c>
      <c r="W4750">
        <v>0</v>
      </c>
      <c r="X4750">
        <v>15.796615023695058</v>
      </c>
      <c r="Y4750">
        <v>0</v>
      </c>
      <c r="Z4750">
        <v>13.58091080612115</v>
      </c>
      <c r="AA4750">
        <v>0</v>
      </c>
      <c r="AB4750">
        <v>24.888341320505379</v>
      </c>
      <c r="AC4750">
        <v>0</v>
      </c>
      <c r="AD4750">
        <v>0</v>
      </c>
      <c r="AE4750">
        <v>54.265867150321583</v>
      </c>
    </row>
    <row r="4751" spans="1:31" x14ac:dyDescent="0.25">
      <c r="A4751">
        <v>1905837</v>
      </c>
      <c r="B4751">
        <v>1</v>
      </c>
      <c r="C4751" t="s">
        <v>80</v>
      </c>
      <c r="D4751" t="s">
        <v>89</v>
      </c>
      <c r="E4751" t="s">
        <v>131</v>
      </c>
      <c r="F4751" t="s">
        <v>13476</v>
      </c>
      <c r="G4751" t="s">
        <v>372</v>
      </c>
      <c r="H4751" t="s">
        <v>134</v>
      </c>
      <c r="I4751" t="s">
        <v>135</v>
      </c>
      <c r="J4751" t="s">
        <v>136</v>
      </c>
      <c r="K4751" t="s">
        <v>137</v>
      </c>
      <c r="L4751" t="s">
        <v>13477</v>
      </c>
      <c r="M4751" t="s">
        <v>13478</v>
      </c>
      <c r="N4751">
        <v>0.78249999999999997</v>
      </c>
      <c r="O4751">
        <v>0</v>
      </c>
      <c r="P4751">
        <v>16</v>
      </c>
      <c r="Q4751">
        <v>0</v>
      </c>
      <c r="R4751">
        <v>2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5.6393438654322496</v>
      </c>
      <c r="Y4751">
        <v>0</v>
      </c>
      <c r="Z4751">
        <v>1.2478723794628324</v>
      </c>
      <c r="AA4751">
        <v>0</v>
      </c>
      <c r="AB4751">
        <v>0</v>
      </c>
      <c r="AC4751">
        <v>0</v>
      </c>
      <c r="AD4751">
        <v>0</v>
      </c>
      <c r="AE4751">
        <v>6.8872162448950824</v>
      </c>
    </row>
    <row r="4752" spans="1:31" x14ac:dyDescent="0.25">
      <c r="A4752">
        <v>1905577</v>
      </c>
      <c r="B4752">
        <v>1</v>
      </c>
      <c r="C4752" t="s">
        <v>80</v>
      </c>
      <c r="D4752" t="s">
        <v>107</v>
      </c>
      <c r="E4752" t="s">
        <v>220</v>
      </c>
      <c r="F4752" t="s">
        <v>13479</v>
      </c>
      <c r="G4752" t="s">
        <v>156</v>
      </c>
      <c r="H4752" t="s">
        <v>157</v>
      </c>
      <c r="I4752" t="s">
        <v>135</v>
      </c>
      <c r="J4752" t="s">
        <v>136</v>
      </c>
      <c r="K4752" t="s">
        <v>137</v>
      </c>
      <c r="L4752" t="s">
        <v>13480</v>
      </c>
      <c r="M4752" t="s">
        <v>13481</v>
      </c>
      <c r="N4752">
        <v>1.5661111109999999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5337.2723787416126</v>
      </c>
      <c r="AD4752">
        <v>0</v>
      </c>
      <c r="AE4752">
        <v>5337.2723787416126</v>
      </c>
    </row>
    <row r="4753" spans="1:31" x14ac:dyDescent="0.25">
      <c r="A4753">
        <v>1905677</v>
      </c>
      <c r="B4753">
        <v>1</v>
      </c>
      <c r="C4753" t="s">
        <v>81</v>
      </c>
      <c r="D4753" t="s">
        <v>115</v>
      </c>
      <c r="E4753" t="s">
        <v>131</v>
      </c>
      <c r="F4753" t="s">
        <v>13482</v>
      </c>
      <c r="G4753" t="s">
        <v>133</v>
      </c>
      <c r="H4753" t="s">
        <v>134</v>
      </c>
      <c r="I4753" t="s">
        <v>135</v>
      </c>
      <c r="J4753" t="s">
        <v>136</v>
      </c>
      <c r="K4753" t="s">
        <v>137</v>
      </c>
      <c r="L4753" t="s">
        <v>13483</v>
      </c>
      <c r="M4753" t="s">
        <v>13484</v>
      </c>
      <c r="N4753">
        <v>4.761666666</v>
      </c>
      <c r="O4753">
        <v>0</v>
      </c>
      <c r="P4753">
        <v>5</v>
      </c>
      <c r="Q4753">
        <v>0</v>
      </c>
      <c r="R4753">
        <v>1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3.2347826625555003</v>
      </c>
      <c r="Y4753">
        <v>0</v>
      </c>
      <c r="Z4753">
        <v>1.8693988730163142</v>
      </c>
      <c r="AA4753">
        <v>0</v>
      </c>
      <c r="AB4753">
        <v>0</v>
      </c>
      <c r="AC4753">
        <v>0</v>
      </c>
      <c r="AD4753">
        <v>0</v>
      </c>
      <c r="AE4753">
        <v>5.104181535571815</v>
      </c>
    </row>
    <row r="4754" spans="1:31" x14ac:dyDescent="0.25">
      <c r="A4754">
        <v>1905531</v>
      </c>
      <c r="B4754">
        <v>1</v>
      </c>
      <c r="C4754" t="s">
        <v>80</v>
      </c>
      <c r="D4754" t="s">
        <v>96</v>
      </c>
      <c r="E4754" t="s">
        <v>171</v>
      </c>
      <c r="F4754" t="s">
        <v>13485</v>
      </c>
      <c r="G4754" t="s">
        <v>604</v>
      </c>
      <c r="H4754" t="s">
        <v>157</v>
      </c>
      <c r="I4754" t="s">
        <v>135</v>
      </c>
      <c r="J4754" t="s">
        <v>136</v>
      </c>
      <c r="K4754" t="s">
        <v>203</v>
      </c>
      <c r="L4754" t="s">
        <v>13486</v>
      </c>
      <c r="M4754" t="s">
        <v>13487</v>
      </c>
      <c r="N4754">
        <v>0.47027777700000001</v>
      </c>
      <c r="O4754">
        <v>18</v>
      </c>
      <c r="P4754">
        <v>3993</v>
      </c>
      <c r="Q4754">
        <v>21</v>
      </c>
      <c r="R4754">
        <v>65</v>
      </c>
      <c r="S4754">
        <v>28</v>
      </c>
      <c r="T4754">
        <v>199</v>
      </c>
      <c r="U4754">
        <v>0</v>
      </c>
      <c r="V4754">
        <v>1</v>
      </c>
      <c r="W4754">
        <v>86.835561012557932</v>
      </c>
      <c r="X4754">
        <v>779.14340377715098</v>
      </c>
      <c r="Y4754">
        <v>15.125698017515898</v>
      </c>
      <c r="Z4754">
        <v>27.954776141487969</v>
      </c>
      <c r="AA4754">
        <v>179.35875984172787</v>
      </c>
      <c r="AB4754">
        <v>80.014457104668338</v>
      </c>
      <c r="AC4754">
        <v>0</v>
      </c>
      <c r="AD4754">
        <v>0.63418398974189005</v>
      </c>
      <c r="AE4754">
        <v>1169.0668398848509</v>
      </c>
    </row>
    <row r="4755" spans="1:31" x14ac:dyDescent="0.25">
      <c r="A4755">
        <v>1905717</v>
      </c>
      <c r="B4755">
        <v>1</v>
      </c>
      <c r="C4755" t="s">
        <v>80</v>
      </c>
      <c r="D4755" t="s">
        <v>85</v>
      </c>
      <c r="E4755" t="s">
        <v>131</v>
      </c>
      <c r="F4755" t="s">
        <v>13213</v>
      </c>
      <c r="G4755" t="s">
        <v>133</v>
      </c>
      <c r="H4755" t="s">
        <v>134</v>
      </c>
      <c r="I4755" t="s">
        <v>135</v>
      </c>
      <c r="J4755" t="s">
        <v>136</v>
      </c>
      <c r="K4755" t="s">
        <v>137</v>
      </c>
      <c r="L4755" t="s">
        <v>13488</v>
      </c>
      <c r="M4755" t="s">
        <v>13489</v>
      </c>
      <c r="N4755">
        <v>4.2230555550000002</v>
      </c>
      <c r="O4755">
        <v>0</v>
      </c>
      <c r="P4755">
        <v>67</v>
      </c>
      <c r="Q4755">
        <v>0</v>
      </c>
      <c r="R4755">
        <v>0</v>
      </c>
      <c r="S4755">
        <v>0</v>
      </c>
      <c r="T4755">
        <v>5</v>
      </c>
      <c r="U4755">
        <v>0</v>
      </c>
      <c r="V4755">
        <v>0</v>
      </c>
      <c r="W4755">
        <v>0</v>
      </c>
      <c r="X4755">
        <v>95.021825149424117</v>
      </c>
      <c r="Y4755">
        <v>0</v>
      </c>
      <c r="Z4755">
        <v>0</v>
      </c>
      <c r="AA4755">
        <v>0</v>
      </c>
      <c r="AB4755">
        <v>9.7760980002628806</v>
      </c>
      <c r="AC4755">
        <v>0</v>
      </c>
      <c r="AD4755">
        <v>0</v>
      </c>
      <c r="AE4755">
        <v>104.79792314968699</v>
      </c>
    </row>
    <row r="4756" spans="1:31" x14ac:dyDescent="0.25">
      <c r="A4756">
        <v>1905514</v>
      </c>
      <c r="B4756">
        <v>1</v>
      </c>
      <c r="C4756" t="s">
        <v>80</v>
      </c>
      <c r="D4756" t="s">
        <v>106</v>
      </c>
      <c r="E4756" t="s">
        <v>220</v>
      </c>
      <c r="F4756" t="s">
        <v>3710</v>
      </c>
      <c r="G4756" t="s">
        <v>156</v>
      </c>
      <c r="H4756" t="s">
        <v>157</v>
      </c>
      <c r="I4756" t="s">
        <v>222</v>
      </c>
      <c r="J4756" t="s">
        <v>136</v>
      </c>
      <c r="K4756" t="s">
        <v>137</v>
      </c>
      <c r="L4756" t="s">
        <v>13490</v>
      </c>
      <c r="M4756" t="s">
        <v>13491</v>
      </c>
      <c r="N4756">
        <v>1.1111111E-2</v>
      </c>
      <c r="O4756">
        <v>0</v>
      </c>
      <c r="P4756">
        <v>1160</v>
      </c>
      <c r="Q4756">
        <v>19</v>
      </c>
      <c r="R4756">
        <v>140</v>
      </c>
      <c r="S4756">
        <v>11</v>
      </c>
      <c r="T4756">
        <v>233</v>
      </c>
      <c r="U4756">
        <v>0</v>
      </c>
      <c r="V4756">
        <v>0</v>
      </c>
      <c r="W4756">
        <v>0</v>
      </c>
      <c r="X4756">
        <v>1.8520817704555552</v>
      </c>
      <c r="Y4756">
        <v>0.32599504906328897</v>
      </c>
      <c r="Z4756">
        <v>0.82630312549422225</v>
      </c>
      <c r="AA4756">
        <v>0.49437262927413339</v>
      </c>
      <c r="AB4756">
        <v>0.76169675939735637</v>
      </c>
      <c r="AC4756">
        <v>0</v>
      </c>
      <c r="AD4756">
        <v>0</v>
      </c>
      <c r="AE4756">
        <v>4.2604493336845568</v>
      </c>
    </row>
    <row r="4757" spans="1:31" x14ac:dyDescent="0.25">
      <c r="A4757">
        <v>1906015</v>
      </c>
      <c r="B4757">
        <v>1</v>
      </c>
      <c r="C4757" t="s">
        <v>81</v>
      </c>
      <c r="D4757" t="s">
        <v>123</v>
      </c>
      <c r="E4757" t="s">
        <v>149</v>
      </c>
      <c r="F4757" t="s">
        <v>13492</v>
      </c>
      <c r="G4757" t="s">
        <v>151</v>
      </c>
      <c r="H4757" t="s">
        <v>134</v>
      </c>
      <c r="I4757" t="s">
        <v>135</v>
      </c>
      <c r="J4757" t="s">
        <v>136</v>
      </c>
      <c r="K4757" t="s">
        <v>137</v>
      </c>
      <c r="L4757" t="s">
        <v>13493</v>
      </c>
      <c r="M4757" t="s">
        <v>13494</v>
      </c>
      <c r="N4757">
        <v>5.3897222219999996</v>
      </c>
      <c r="O4757">
        <v>0</v>
      </c>
      <c r="P4757">
        <v>0</v>
      </c>
      <c r="Q4757">
        <v>0</v>
      </c>
      <c r="R4757">
        <v>6</v>
      </c>
      <c r="S4757">
        <v>0</v>
      </c>
      <c r="T4757">
        <v>1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184.04256878158625</v>
      </c>
      <c r="AA4757">
        <v>0</v>
      </c>
      <c r="AB4757">
        <v>40.25313631495154</v>
      </c>
      <c r="AC4757">
        <v>0</v>
      </c>
      <c r="AD4757">
        <v>0</v>
      </c>
      <c r="AE4757">
        <v>224.2957050965378</v>
      </c>
    </row>
    <row r="4758" spans="1:31" x14ac:dyDescent="0.25">
      <c r="A4758">
        <v>1905869</v>
      </c>
      <c r="B4758">
        <v>1</v>
      </c>
      <c r="C4758" t="s">
        <v>80</v>
      </c>
      <c r="D4758" t="s">
        <v>92</v>
      </c>
      <c r="E4758" t="s">
        <v>190</v>
      </c>
      <c r="F4758" t="s">
        <v>13495</v>
      </c>
      <c r="G4758" t="s">
        <v>241</v>
      </c>
      <c r="H4758" t="s">
        <v>157</v>
      </c>
      <c r="I4758" t="s">
        <v>135</v>
      </c>
      <c r="J4758" t="s">
        <v>136</v>
      </c>
      <c r="K4758" t="s">
        <v>137</v>
      </c>
      <c r="L4758" t="s">
        <v>13496</v>
      </c>
      <c r="M4758" t="s">
        <v>13497</v>
      </c>
      <c r="N4758">
        <v>2.361111111</v>
      </c>
      <c r="O4758">
        <v>1</v>
      </c>
      <c r="P4758">
        <v>375</v>
      </c>
      <c r="Q4758">
        <v>7</v>
      </c>
      <c r="R4758">
        <v>288</v>
      </c>
      <c r="S4758">
        <v>4</v>
      </c>
      <c r="T4758">
        <v>66</v>
      </c>
      <c r="U4758">
        <v>1</v>
      </c>
      <c r="V4758">
        <v>0</v>
      </c>
      <c r="W4758">
        <v>9.8320672778513512</v>
      </c>
      <c r="X4758">
        <v>321.77414241060194</v>
      </c>
      <c r="Y4758">
        <v>31.812512780154957</v>
      </c>
      <c r="Z4758">
        <v>909.64705030566824</v>
      </c>
      <c r="AA4758">
        <v>91.760849094767394</v>
      </c>
      <c r="AB4758">
        <v>337.79350338237191</v>
      </c>
      <c r="AC4758">
        <v>349.63580001042197</v>
      </c>
      <c r="AD4758">
        <v>0</v>
      </c>
      <c r="AE4758">
        <v>2052.2559252618375</v>
      </c>
    </row>
    <row r="4759" spans="1:31" x14ac:dyDescent="0.25">
      <c r="A4759">
        <v>1905614</v>
      </c>
      <c r="B4759">
        <v>1</v>
      </c>
      <c r="C4759" t="s">
        <v>80</v>
      </c>
      <c r="D4759" t="s">
        <v>95</v>
      </c>
      <c r="E4759" t="s">
        <v>171</v>
      </c>
      <c r="F4759" t="s">
        <v>2049</v>
      </c>
      <c r="G4759" t="s">
        <v>156</v>
      </c>
      <c r="H4759" t="s">
        <v>157</v>
      </c>
      <c r="I4759" t="s">
        <v>135</v>
      </c>
      <c r="J4759" t="s">
        <v>136</v>
      </c>
      <c r="K4759" t="s">
        <v>137</v>
      </c>
      <c r="L4759" t="s">
        <v>13498</v>
      </c>
      <c r="M4759" t="s">
        <v>13499</v>
      </c>
      <c r="N4759">
        <v>0.194722222</v>
      </c>
      <c r="O4759">
        <v>0</v>
      </c>
      <c r="P4759">
        <v>426</v>
      </c>
      <c r="Q4759">
        <v>0</v>
      </c>
      <c r="R4759">
        <v>0</v>
      </c>
      <c r="S4759">
        <v>1</v>
      </c>
      <c r="T4759">
        <v>72</v>
      </c>
      <c r="U4759">
        <v>0</v>
      </c>
      <c r="V4759">
        <v>0</v>
      </c>
      <c r="W4759">
        <v>0</v>
      </c>
      <c r="X4759">
        <v>16.387691133592785</v>
      </c>
      <c r="Y4759">
        <v>0</v>
      </c>
      <c r="Z4759">
        <v>0</v>
      </c>
      <c r="AA4759">
        <v>17.222001566821657</v>
      </c>
      <c r="AB4759">
        <v>39.450499731106909</v>
      </c>
      <c r="AC4759">
        <v>0</v>
      </c>
      <c r="AD4759">
        <v>0</v>
      </c>
      <c r="AE4759">
        <v>73.060192431521358</v>
      </c>
    </row>
    <row r="4760" spans="1:31" x14ac:dyDescent="0.25">
      <c r="A4760">
        <v>1905571</v>
      </c>
      <c r="B4760">
        <v>1</v>
      </c>
      <c r="C4760" t="s">
        <v>81</v>
      </c>
      <c r="D4760" t="s">
        <v>118</v>
      </c>
      <c r="E4760" t="s">
        <v>220</v>
      </c>
      <c r="F4760" t="s">
        <v>13500</v>
      </c>
      <c r="G4760" t="s">
        <v>156</v>
      </c>
      <c r="H4760" t="s">
        <v>157</v>
      </c>
      <c r="I4760" t="s">
        <v>135</v>
      </c>
      <c r="J4760" t="s">
        <v>136</v>
      </c>
      <c r="K4760" t="s">
        <v>137</v>
      </c>
      <c r="L4760" t="s">
        <v>13501</v>
      </c>
      <c r="M4760" t="s">
        <v>13502</v>
      </c>
      <c r="N4760">
        <v>0.98</v>
      </c>
      <c r="O4760">
        <v>0</v>
      </c>
      <c r="P4760">
        <v>0</v>
      </c>
      <c r="Q4760">
        <v>2</v>
      </c>
      <c r="R4760">
        <v>43</v>
      </c>
      <c r="S4760">
        <v>1</v>
      </c>
      <c r="T4760">
        <v>2</v>
      </c>
      <c r="U4760">
        <v>0</v>
      </c>
      <c r="V4760">
        <v>0</v>
      </c>
      <c r="W4760">
        <v>0</v>
      </c>
      <c r="X4760">
        <v>0</v>
      </c>
      <c r="Y4760">
        <v>17.540069833264177</v>
      </c>
      <c r="Z4760">
        <v>133.45168767712164</v>
      </c>
      <c r="AA4760">
        <v>4.9231407150460722</v>
      </c>
      <c r="AB4760">
        <v>5.6720072172473825</v>
      </c>
      <c r="AC4760">
        <v>0</v>
      </c>
      <c r="AD4760">
        <v>0</v>
      </c>
      <c r="AE4760">
        <v>161.58690544267924</v>
      </c>
    </row>
    <row r="4761" spans="1:31" x14ac:dyDescent="0.25">
      <c r="A4761">
        <v>1906009</v>
      </c>
      <c r="B4761">
        <v>1</v>
      </c>
      <c r="C4761" t="s">
        <v>80</v>
      </c>
      <c r="D4761" t="s">
        <v>96</v>
      </c>
      <c r="E4761" t="s">
        <v>140</v>
      </c>
      <c r="F4761" t="s">
        <v>13503</v>
      </c>
      <c r="G4761" t="s">
        <v>217</v>
      </c>
      <c r="H4761" t="s">
        <v>134</v>
      </c>
      <c r="I4761" t="s">
        <v>135</v>
      </c>
      <c r="J4761" t="s">
        <v>136</v>
      </c>
      <c r="K4761" t="s">
        <v>137</v>
      </c>
      <c r="L4761" t="s">
        <v>13504</v>
      </c>
      <c r="M4761" t="s">
        <v>13505</v>
      </c>
      <c r="N4761">
        <v>3.4636111110000001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1.4672097254595668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1.4672097254595668</v>
      </c>
    </row>
    <row r="4762" spans="1:31" x14ac:dyDescent="0.25">
      <c r="A4762">
        <v>1905763</v>
      </c>
      <c r="B4762">
        <v>1</v>
      </c>
      <c r="C4762" t="s">
        <v>81</v>
      </c>
      <c r="D4762" t="s">
        <v>127</v>
      </c>
      <c r="E4762" t="s">
        <v>149</v>
      </c>
      <c r="F4762" t="s">
        <v>13506</v>
      </c>
      <c r="G4762" t="s">
        <v>133</v>
      </c>
      <c r="H4762" t="s">
        <v>134</v>
      </c>
      <c r="I4762" t="s">
        <v>135</v>
      </c>
      <c r="J4762" t="s">
        <v>136</v>
      </c>
      <c r="K4762" t="s">
        <v>137</v>
      </c>
      <c r="L4762" t="s">
        <v>13507</v>
      </c>
      <c r="M4762" t="s">
        <v>13508</v>
      </c>
      <c r="N4762">
        <v>1.875</v>
      </c>
      <c r="O4762">
        <v>0</v>
      </c>
      <c r="P4762">
        <v>0</v>
      </c>
      <c r="Q4762">
        <v>0</v>
      </c>
      <c r="R4762">
        <v>3</v>
      </c>
      <c r="S4762">
        <v>0</v>
      </c>
      <c r="T4762">
        <v>1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52.227381583520952</v>
      </c>
      <c r="AA4762">
        <v>0</v>
      </c>
      <c r="AB4762">
        <v>3.2241576687241249</v>
      </c>
      <c r="AC4762">
        <v>0</v>
      </c>
      <c r="AD4762">
        <v>0</v>
      </c>
      <c r="AE4762">
        <v>55.451539252245077</v>
      </c>
    </row>
    <row r="4763" spans="1:31" x14ac:dyDescent="0.25">
      <c r="A4763">
        <v>1905617</v>
      </c>
      <c r="B4763">
        <v>1</v>
      </c>
      <c r="C4763" t="s">
        <v>80</v>
      </c>
      <c r="D4763" t="s">
        <v>90</v>
      </c>
      <c r="E4763" t="s">
        <v>149</v>
      </c>
      <c r="F4763" t="s">
        <v>13509</v>
      </c>
      <c r="G4763" t="s">
        <v>439</v>
      </c>
      <c r="H4763" t="s">
        <v>134</v>
      </c>
      <c r="I4763" t="s">
        <v>135</v>
      </c>
      <c r="J4763" t="s">
        <v>136</v>
      </c>
      <c r="K4763" t="s">
        <v>137</v>
      </c>
      <c r="L4763" t="s">
        <v>13510</v>
      </c>
      <c r="M4763" t="s">
        <v>13511</v>
      </c>
      <c r="N4763">
        <v>1.884166666</v>
      </c>
      <c r="O4763">
        <v>0</v>
      </c>
      <c r="P4763">
        <v>29</v>
      </c>
      <c r="Q4763">
        <v>0</v>
      </c>
      <c r="R4763">
        <v>0</v>
      </c>
      <c r="S4763">
        <v>0</v>
      </c>
      <c r="T4763">
        <v>149</v>
      </c>
      <c r="U4763">
        <v>0</v>
      </c>
      <c r="V4763">
        <v>3</v>
      </c>
      <c r="W4763">
        <v>0</v>
      </c>
      <c r="X4763">
        <v>14.555344800019473</v>
      </c>
      <c r="Y4763">
        <v>0</v>
      </c>
      <c r="Z4763">
        <v>0</v>
      </c>
      <c r="AA4763">
        <v>0</v>
      </c>
      <c r="AB4763">
        <v>321.91876066460657</v>
      </c>
      <c r="AC4763">
        <v>0</v>
      </c>
      <c r="AD4763">
        <v>713.51972508507902</v>
      </c>
      <c r="AE4763">
        <v>1049.9938305497051</v>
      </c>
    </row>
    <row r="4764" spans="1:31" x14ac:dyDescent="0.25">
      <c r="A4764">
        <v>1905640</v>
      </c>
      <c r="B4764">
        <v>1</v>
      </c>
      <c r="C4764" t="s">
        <v>81</v>
      </c>
      <c r="D4764" t="s">
        <v>118</v>
      </c>
      <c r="E4764" t="s">
        <v>190</v>
      </c>
      <c r="F4764" t="s">
        <v>13512</v>
      </c>
      <c r="G4764" t="s">
        <v>241</v>
      </c>
      <c r="H4764" t="s">
        <v>157</v>
      </c>
      <c r="I4764" t="s">
        <v>135</v>
      </c>
      <c r="J4764" t="s">
        <v>136</v>
      </c>
      <c r="K4764" t="s">
        <v>137</v>
      </c>
      <c r="L4764" t="s">
        <v>13513</v>
      </c>
      <c r="M4764" t="s">
        <v>13514</v>
      </c>
      <c r="N4764">
        <v>1.0961111109999999</v>
      </c>
      <c r="O4764">
        <v>0</v>
      </c>
      <c r="P4764">
        <v>19</v>
      </c>
      <c r="Q4764">
        <v>0</v>
      </c>
      <c r="R4764">
        <v>0</v>
      </c>
      <c r="S4764">
        <v>0</v>
      </c>
      <c r="T4764">
        <v>2</v>
      </c>
      <c r="U4764">
        <v>0</v>
      </c>
      <c r="V4764">
        <v>0</v>
      </c>
      <c r="W4764">
        <v>0</v>
      </c>
      <c r="X4764">
        <v>2.8282948582830301</v>
      </c>
      <c r="Y4764">
        <v>0</v>
      </c>
      <c r="Z4764">
        <v>0</v>
      </c>
      <c r="AA4764">
        <v>0</v>
      </c>
      <c r="AB4764">
        <v>1.6360086313713891E-2</v>
      </c>
      <c r="AC4764">
        <v>0</v>
      </c>
      <c r="AD4764">
        <v>0</v>
      </c>
      <c r="AE4764">
        <v>2.8446549445967442</v>
      </c>
    </row>
    <row r="4765" spans="1:31" x14ac:dyDescent="0.25">
      <c r="A4765">
        <v>1905783</v>
      </c>
      <c r="B4765">
        <v>1</v>
      </c>
      <c r="C4765" t="s">
        <v>80</v>
      </c>
      <c r="D4765" t="s">
        <v>88</v>
      </c>
      <c r="E4765" t="s">
        <v>140</v>
      </c>
      <c r="F4765" t="s">
        <v>13515</v>
      </c>
      <c r="G4765" t="s">
        <v>342</v>
      </c>
      <c r="H4765" t="s">
        <v>134</v>
      </c>
      <c r="I4765" t="s">
        <v>135</v>
      </c>
      <c r="J4765" t="s">
        <v>136</v>
      </c>
      <c r="K4765" t="s">
        <v>137</v>
      </c>
      <c r="L4765" t="s">
        <v>13516</v>
      </c>
      <c r="M4765" t="s">
        <v>13517</v>
      </c>
      <c r="N4765">
        <v>1.781111111</v>
      </c>
      <c r="O4765">
        <v>0</v>
      </c>
      <c r="P4765">
        <v>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3.1568279736707416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3.1568279736707416</v>
      </c>
    </row>
    <row r="4766" spans="1:31" x14ac:dyDescent="0.25">
      <c r="A4766">
        <v>1905946</v>
      </c>
      <c r="B4766">
        <v>1</v>
      </c>
      <c r="C4766" t="s">
        <v>80</v>
      </c>
      <c r="D4766" t="s">
        <v>93</v>
      </c>
      <c r="E4766" t="s">
        <v>131</v>
      </c>
      <c r="F4766" t="s">
        <v>13518</v>
      </c>
      <c r="G4766" t="s">
        <v>133</v>
      </c>
      <c r="H4766" t="s">
        <v>134</v>
      </c>
      <c r="I4766" t="s">
        <v>135</v>
      </c>
      <c r="J4766" t="s">
        <v>136</v>
      </c>
      <c r="K4766" t="s">
        <v>137</v>
      </c>
      <c r="L4766" t="s">
        <v>13519</v>
      </c>
      <c r="M4766" t="s">
        <v>13520</v>
      </c>
      <c r="N4766">
        <v>6.2169444440000001</v>
      </c>
      <c r="O4766">
        <v>0</v>
      </c>
      <c r="P4766">
        <v>27</v>
      </c>
      <c r="Q4766">
        <v>0</v>
      </c>
      <c r="R4766">
        <v>9</v>
      </c>
      <c r="S4766">
        <v>0</v>
      </c>
      <c r="T4766">
        <v>8</v>
      </c>
      <c r="U4766">
        <v>0</v>
      </c>
      <c r="V4766">
        <v>0</v>
      </c>
      <c r="W4766">
        <v>0</v>
      </c>
      <c r="X4766">
        <v>32.17963610860204</v>
      </c>
      <c r="Y4766">
        <v>0</v>
      </c>
      <c r="Z4766">
        <v>39.866582930764778</v>
      </c>
      <c r="AA4766">
        <v>0</v>
      </c>
      <c r="AB4766">
        <v>12.091960356668904</v>
      </c>
      <c r="AC4766">
        <v>0</v>
      </c>
      <c r="AD4766">
        <v>0</v>
      </c>
      <c r="AE4766">
        <v>84.138179396035724</v>
      </c>
    </row>
    <row r="4767" spans="1:31" x14ac:dyDescent="0.25">
      <c r="A4767">
        <v>1906118</v>
      </c>
      <c r="B4767">
        <v>1</v>
      </c>
      <c r="C4767" t="s">
        <v>81</v>
      </c>
      <c r="D4767" t="s">
        <v>128</v>
      </c>
      <c r="E4767" t="s">
        <v>140</v>
      </c>
      <c r="F4767" t="s">
        <v>13521</v>
      </c>
      <c r="G4767" t="s">
        <v>342</v>
      </c>
      <c r="H4767" t="s">
        <v>134</v>
      </c>
      <c r="I4767" t="s">
        <v>135</v>
      </c>
      <c r="J4767" t="s">
        <v>136</v>
      </c>
      <c r="K4767" t="s">
        <v>137</v>
      </c>
      <c r="L4767" t="s">
        <v>13522</v>
      </c>
      <c r="M4767" t="s">
        <v>13523</v>
      </c>
      <c r="N4767">
        <v>0.87638888800000003</v>
      </c>
      <c r="O4767">
        <v>0</v>
      </c>
      <c r="P4767">
        <v>6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1.8838136605030045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1.8838136605030045</v>
      </c>
    </row>
    <row r="4768" spans="1:31" x14ac:dyDescent="0.25">
      <c r="A4768">
        <v>1905952</v>
      </c>
      <c r="B4768">
        <v>1</v>
      </c>
      <c r="C4768" t="s">
        <v>80</v>
      </c>
      <c r="D4768" t="s">
        <v>89</v>
      </c>
      <c r="E4768" t="s">
        <v>140</v>
      </c>
      <c r="F4768" t="s">
        <v>13524</v>
      </c>
      <c r="G4768" t="s">
        <v>217</v>
      </c>
      <c r="H4768" t="s">
        <v>134</v>
      </c>
      <c r="I4768" t="s">
        <v>135</v>
      </c>
      <c r="J4768" t="s">
        <v>136</v>
      </c>
      <c r="K4768" t="s">
        <v>137</v>
      </c>
      <c r="L4768" t="s">
        <v>13525</v>
      </c>
      <c r="M4768" t="s">
        <v>13526</v>
      </c>
      <c r="N4768">
        <v>0.8125</v>
      </c>
      <c r="O4768">
        <v>0</v>
      </c>
      <c r="P4768">
        <v>5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0.88138395256275004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0.88138395256275004</v>
      </c>
    </row>
    <row r="4769" spans="1:31" x14ac:dyDescent="0.25">
      <c r="A4769">
        <v>1905634</v>
      </c>
      <c r="B4769">
        <v>1</v>
      </c>
      <c r="C4769" t="s">
        <v>80</v>
      </c>
      <c r="D4769" t="s">
        <v>103</v>
      </c>
      <c r="E4769" t="s">
        <v>131</v>
      </c>
      <c r="F4769" t="s">
        <v>13527</v>
      </c>
      <c r="G4769" t="s">
        <v>326</v>
      </c>
      <c r="H4769" t="s">
        <v>134</v>
      </c>
      <c r="I4769" t="s">
        <v>135</v>
      </c>
      <c r="J4769" t="s">
        <v>136</v>
      </c>
      <c r="K4769" t="s">
        <v>137</v>
      </c>
      <c r="L4769" t="s">
        <v>13528</v>
      </c>
      <c r="M4769" t="s">
        <v>13529</v>
      </c>
      <c r="N4769">
        <v>1.5322222219999999</v>
      </c>
      <c r="O4769">
        <v>0</v>
      </c>
      <c r="P4769">
        <v>5</v>
      </c>
      <c r="Q4769">
        <v>0</v>
      </c>
      <c r="R4769">
        <v>10</v>
      </c>
      <c r="S4769">
        <v>0</v>
      </c>
      <c r="T4769">
        <v>5</v>
      </c>
      <c r="U4769">
        <v>0</v>
      </c>
      <c r="V4769">
        <v>0</v>
      </c>
      <c r="W4769">
        <v>0</v>
      </c>
      <c r="X4769">
        <v>1.345039851118478</v>
      </c>
      <c r="Y4769">
        <v>0</v>
      </c>
      <c r="Z4769">
        <v>10.896369272730919</v>
      </c>
      <c r="AA4769">
        <v>0</v>
      </c>
      <c r="AB4769">
        <v>1.2672023606405334</v>
      </c>
      <c r="AC4769">
        <v>0</v>
      </c>
      <c r="AD4769">
        <v>0</v>
      </c>
      <c r="AE4769">
        <v>13.508611484489931</v>
      </c>
    </row>
    <row r="4770" spans="1:31" x14ac:dyDescent="0.25">
      <c r="A4770">
        <v>1905932</v>
      </c>
      <c r="B4770">
        <v>1</v>
      </c>
      <c r="C4770" t="s">
        <v>80</v>
      </c>
      <c r="D4770" t="s">
        <v>108</v>
      </c>
      <c r="E4770" t="s">
        <v>131</v>
      </c>
      <c r="F4770" t="s">
        <v>11245</v>
      </c>
      <c r="G4770" t="s">
        <v>133</v>
      </c>
      <c r="H4770" t="s">
        <v>134</v>
      </c>
      <c r="I4770" t="s">
        <v>135</v>
      </c>
      <c r="J4770" t="s">
        <v>136</v>
      </c>
      <c r="K4770" t="s">
        <v>137</v>
      </c>
      <c r="L4770" t="s">
        <v>13530</v>
      </c>
      <c r="M4770" t="s">
        <v>13531</v>
      </c>
      <c r="N4770">
        <v>2.4761111109999998</v>
      </c>
      <c r="O4770">
        <v>0</v>
      </c>
      <c r="P4770">
        <v>14</v>
      </c>
      <c r="Q4770">
        <v>0</v>
      </c>
      <c r="R4770">
        <v>4</v>
      </c>
      <c r="S4770">
        <v>0</v>
      </c>
      <c r="T4770">
        <v>2</v>
      </c>
      <c r="U4770">
        <v>0</v>
      </c>
      <c r="V4770">
        <v>0</v>
      </c>
      <c r="W4770">
        <v>0</v>
      </c>
      <c r="X4770">
        <v>6.1113513440711271</v>
      </c>
      <c r="Y4770">
        <v>0</v>
      </c>
      <c r="Z4770">
        <v>6.5227339557828135</v>
      </c>
      <c r="AA4770">
        <v>0</v>
      </c>
      <c r="AB4770">
        <v>3.6356116052674721</v>
      </c>
      <c r="AC4770">
        <v>0</v>
      </c>
      <c r="AD4770">
        <v>0</v>
      </c>
      <c r="AE4770">
        <v>16.26969690512141</v>
      </c>
    </row>
    <row r="4771" spans="1:31" x14ac:dyDescent="0.25">
      <c r="A4771">
        <v>1905597</v>
      </c>
      <c r="B4771">
        <v>1</v>
      </c>
      <c r="C4771" t="s">
        <v>80</v>
      </c>
      <c r="D4771" t="s">
        <v>92</v>
      </c>
      <c r="E4771" t="s">
        <v>140</v>
      </c>
      <c r="F4771" t="s">
        <v>13532</v>
      </c>
      <c r="G4771" t="s">
        <v>362</v>
      </c>
      <c r="H4771" t="s">
        <v>134</v>
      </c>
      <c r="I4771" t="s">
        <v>135</v>
      </c>
      <c r="J4771" t="s">
        <v>136</v>
      </c>
      <c r="K4771" t="s">
        <v>137</v>
      </c>
      <c r="L4771" t="s">
        <v>13533</v>
      </c>
      <c r="M4771" t="s">
        <v>13534</v>
      </c>
      <c r="N4771">
        <v>8.8772222220000003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5.1150745284938282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5.1150745284938282</v>
      </c>
    </row>
    <row r="4772" spans="1:31" x14ac:dyDescent="0.25">
      <c r="A4772">
        <v>1905740</v>
      </c>
      <c r="B4772">
        <v>1</v>
      </c>
      <c r="C4772" t="s">
        <v>80</v>
      </c>
      <c r="D4772" t="s">
        <v>83</v>
      </c>
      <c r="E4772" t="s">
        <v>131</v>
      </c>
      <c r="F4772" t="s">
        <v>13535</v>
      </c>
      <c r="G4772" t="s">
        <v>279</v>
      </c>
      <c r="H4772" t="s">
        <v>134</v>
      </c>
      <c r="I4772" t="s">
        <v>135</v>
      </c>
      <c r="J4772" t="s">
        <v>136</v>
      </c>
      <c r="K4772" t="s">
        <v>137</v>
      </c>
      <c r="L4772" t="s">
        <v>13536</v>
      </c>
      <c r="M4772" t="s">
        <v>13537</v>
      </c>
      <c r="N4772">
        <v>1.8758333330000001</v>
      </c>
      <c r="O4772">
        <v>0</v>
      </c>
      <c r="P4772">
        <v>9</v>
      </c>
      <c r="Q4772">
        <v>0</v>
      </c>
      <c r="R4772">
        <v>0</v>
      </c>
      <c r="S4772">
        <v>0</v>
      </c>
      <c r="T4772">
        <v>138</v>
      </c>
      <c r="U4772">
        <v>0</v>
      </c>
      <c r="V4772">
        <v>1</v>
      </c>
      <c r="W4772">
        <v>0</v>
      </c>
      <c r="X4772">
        <v>4.9803741282061669</v>
      </c>
      <c r="Y4772">
        <v>0</v>
      </c>
      <c r="Z4772">
        <v>0</v>
      </c>
      <c r="AA4772">
        <v>0</v>
      </c>
      <c r="AB4772">
        <v>283.1509221238253</v>
      </c>
      <c r="AC4772">
        <v>0</v>
      </c>
      <c r="AD4772">
        <v>57.741047917546645</v>
      </c>
      <c r="AE4772">
        <v>345.87234416957813</v>
      </c>
    </row>
    <row r="4773" spans="1:31" x14ac:dyDescent="0.25">
      <c r="A4773">
        <v>1905557</v>
      </c>
      <c r="B4773">
        <v>1</v>
      </c>
      <c r="C4773" t="s">
        <v>80</v>
      </c>
      <c r="D4773" t="s">
        <v>106</v>
      </c>
      <c r="E4773" t="s">
        <v>131</v>
      </c>
      <c r="F4773" t="s">
        <v>13538</v>
      </c>
      <c r="G4773" t="s">
        <v>133</v>
      </c>
      <c r="H4773" t="s">
        <v>134</v>
      </c>
      <c r="I4773" t="s">
        <v>135</v>
      </c>
      <c r="J4773" t="s">
        <v>136</v>
      </c>
      <c r="K4773" t="s">
        <v>137</v>
      </c>
      <c r="L4773" t="s">
        <v>13539</v>
      </c>
      <c r="M4773" t="s">
        <v>13540</v>
      </c>
      <c r="N4773">
        <v>1.1291666659999999</v>
      </c>
      <c r="O4773">
        <v>0</v>
      </c>
      <c r="P4773">
        <v>27</v>
      </c>
      <c r="Q4773">
        <v>0</v>
      </c>
      <c r="R4773">
        <v>5</v>
      </c>
      <c r="S4773">
        <v>0</v>
      </c>
      <c r="T4773">
        <v>7</v>
      </c>
      <c r="U4773">
        <v>0</v>
      </c>
      <c r="V4773">
        <v>0</v>
      </c>
      <c r="W4773">
        <v>0</v>
      </c>
      <c r="X4773">
        <v>7.4053500822122915</v>
      </c>
      <c r="Y4773">
        <v>0</v>
      </c>
      <c r="Z4773">
        <v>7.6567862426487387</v>
      </c>
      <c r="AA4773">
        <v>0</v>
      </c>
      <c r="AB4773">
        <v>26.267212651799667</v>
      </c>
      <c r="AC4773">
        <v>0</v>
      </c>
      <c r="AD4773">
        <v>0</v>
      </c>
      <c r="AE4773">
        <v>41.329348976660697</v>
      </c>
    </row>
    <row r="4774" spans="1:31" x14ac:dyDescent="0.25">
      <c r="A4774">
        <v>1905889</v>
      </c>
      <c r="B4774">
        <v>1</v>
      </c>
      <c r="C4774" t="s">
        <v>80</v>
      </c>
      <c r="D4774" t="s">
        <v>97</v>
      </c>
      <c r="E4774" t="s">
        <v>131</v>
      </c>
      <c r="F4774" t="s">
        <v>13541</v>
      </c>
      <c r="G4774" t="s">
        <v>1862</v>
      </c>
      <c r="H4774" t="s">
        <v>134</v>
      </c>
      <c r="I4774" t="s">
        <v>135</v>
      </c>
      <c r="J4774" t="s">
        <v>136</v>
      </c>
      <c r="K4774" t="s">
        <v>137</v>
      </c>
      <c r="L4774" t="s">
        <v>13542</v>
      </c>
      <c r="M4774" t="s">
        <v>13543</v>
      </c>
      <c r="N4774">
        <v>2.0469444440000002</v>
      </c>
      <c r="O4774">
        <v>0</v>
      </c>
      <c r="P4774">
        <v>57</v>
      </c>
      <c r="Q4774">
        <v>0</v>
      </c>
      <c r="R4774">
        <v>0</v>
      </c>
      <c r="S4774">
        <v>0</v>
      </c>
      <c r="T4774">
        <v>3</v>
      </c>
      <c r="U4774">
        <v>0</v>
      </c>
      <c r="V4774">
        <v>0</v>
      </c>
      <c r="W4774">
        <v>0</v>
      </c>
      <c r="X4774">
        <v>46.162981255155778</v>
      </c>
      <c r="Y4774">
        <v>0</v>
      </c>
      <c r="Z4774">
        <v>0</v>
      </c>
      <c r="AA4774">
        <v>0</v>
      </c>
      <c r="AB4774">
        <v>2.1108974737974937</v>
      </c>
      <c r="AC4774">
        <v>0</v>
      </c>
      <c r="AD4774">
        <v>0</v>
      </c>
      <c r="AE4774">
        <v>48.273878728953271</v>
      </c>
    </row>
    <row r="4775" spans="1:31" x14ac:dyDescent="0.25">
      <c r="A4775">
        <v>1905866</v>
      </c>
      <c r="B4775">
        <v>1</v>
      </c>
      <c r="C4775" t="s">
        <v>80</v>
      </c>
      <c r="D4775" t="s">
        <v>93</v>
      </c>
      <c r="E4775" t="s">
        <v>131</v>
      </c>
      <c r="F4775" t="s">
        <v>13544</v>
      </c>
      <c r="G4775" t="s">
        <v>439</v>
      </c>
      <c r="H4775" t="s">
        <v>134</v>
      </c>
      <c r="I4775" t="s">
        <v>135</v>
      </c>
      <c r="J4775" t="s">
        <v>136</v>
      </c>
      <c r="K4775" t="s">
        <v>137</v>
      </c>
      <c r="L4775" t="s">
        <v>13545</v>
      </c>
      <c r="M4775" t="s">
        <v>13546</v>
      </c>
      <c r="N4775">
        <v>5.6002777769999996</v>
      </c>
      <c r="O4775">
        <v>0</v>
      </c>
      <c r="P4775">
        <v>87</v>
      </c>
      <c r="Q4775">
        <v>0</v>
      </c>
      <c r="R4775">
        <v>2</v>
      </c>
      <c r="S4775">
        <v>0</v>
      </c>
      <c r="T4775">
        <v>7</v>
      </c>
      <c r="U4775">
        <v>0</v>
      </c>
      <c r="V4775">
        <v>0</v>
      </c>
      <c r="W4775">
        <v>0</v>
      </c>
      <c r="X4775">
        <v>127.12376010292674</v>
      </c>
      <c r="Y4775">
        <v>0</v>
      </c>
      <c r="Z4775">
        <v>10.747288925934679</v>
      </c>
      <c r="AA4775">
        <v>0</v>
      </c>
      <c r="AB4775">
        <v>90.037150993818457</v>
      </c>
      <c r="AC4775">
        <v>0</v>
      </c>
      <c r="AD4775">
        <v>0</v>
      </c>
      <c r="AE4775">
        <v>227.90820002267986</v>
      </c>
    </row>
    <row r="4776" spans="1:31" x14ac:dyDescent="0.25">
      <c r="A4776">
        <v>1905697</v>
      </c>
      <c r="B4776">
        <v>1</v>
      </c>
      <c r="C4776" t="s">
        <v>81</v>
      </c>
      <c r="D4776" t="s">
        <v>120</v>
      </c>
      <c r="E4776" t="s">
        <v>160</v>
      </c>
      <c r="F4776" t="s">
        <v>13547</v>
      </c>
      <c r="G4776" t="s">
        <v>279</v>
      </c>
      <c r="H4776" t="s">
        <v>134</v>
      </c>
      <c r="I4776" t="s">
        <v>135</v>
      </c>
      <c r="J4776" t="s">
        <v>136</v>
      </c>
      <c r="K4776" t="s">
        <v>137</v>
      </c>
      <c r="L4776" t="s">
        <v>13548</v>
      </c>
      <c r="M4776" t="s">
        <v>13549</v>
      </c>
      <c r="N4776">
        <v>4.3986111110000001</v>
      </c>
      <c r="O4776">
        <v>0</v>
      </c>
      <c r="P4776">
        <v>27</v>
      </c>
      <c r="Q4776">
        <v>0</v>
      </c>
      <c r="R4776">
        <v>0</v>
      </c>
      <c r="S4776">
        <v>0</v>
      </c>
      <c r="T4776">
        <v>13</v>
      </c>
      <c r="U4776">
        <v>0</v>
      </c>
      <c r="V4776">
        <v>0</v>
      </c>
      <c r="W4776">
        <v>0</v>
      </c>
      <c r="X4776">
        <v>26.264907818542888</v>
      </c>
      <c r="Y4776">
        <v>0</v>
      </c>
      <c r="Z4776">
        <v>0</v>
      </c>
      <c r="AA4776">
        <v>0</v>
      </c>
      <c r="AB4776">
        <v>132.32116396653069</v>
      </c>
      <c r="AC4776">
        <v>0</v>
      </c>
      <c r="AD4776">
        <v>0</v>
      </c>
      <c r="AE4776">
        <v>158.58607178507359</v>
      </c>
    </row>
    <row r="4777" spans="1:31" x14ac:dyDescent="0.25">
      <c r="A4777">
        <v>1906075</v>
      </c>
      <c r="B4777">
        <v>1</v>
      </c>
      <c r="C4777" t="s">
        <v>80</v>
      </c>
      <c r="D4777" t="s">
        <v>108</v>
      </c>
      <c r="E4777" t="s">
        <v>149</v>
      </c>
      <c r="F4777" t="s">
        <v>13550</v>
      </c>
      <c r="G4777" t="s">
        <v>151</v>
      </c>
      <c r="H4777" t="s">
        <v>134</v>
      </c>
      <c r="I4777" t="s">
        <v>135</v>
      </c>
      <c r="J4777" t="s">
        <v>136</v>
      </c>
      <c r="K4777" t="s">
        <v>137</v>
      </c>
      <c r="L4777" t="s">
        <v>13551</v>
      </c>
      <c r="M4777" t="s">
        <v>13552</v>
      </c>
      <c r="N4777">
        <v>2.83</v>
      </c>
      <c r="O4777">
        <v>0</v>
      </c>
      <c r="P4777">
        <v>32</v>
      </c>
      <c r="Q4777">
        <v>0</v>
      </c>
      <c r="R4777">
        <v>7</v>
      </c>
      <c r="S4777">
        <v>0</v>
      </c>
      <c r="T4777">
        <v>2</v>
      </c>
      <c r="U4777">
        <v>0</v>
      </c>
      <c r="V4777">
        <v>0</v>
      </c>
      <c r="W4777">
        <v>0</v>
      </c>
      <c r="X4777">
        <v>21.260006736923401</v>
      </c>
      <c r="Y4777">
        <v>0</v>
      </c>
      <c r="Z4777">
        <v>25.969974934719957</v>
      </c>
      <c r="AA4777">
        <v>0</v>
      </c>
      <c r="AB4777">
        <v>6.1172307383226592</v>
      </c>
      <c r="AC4777">
        <v>0</v>
      </c>
      <c r="AD4777">
        <v>0</v>
      </c>
      <c r="AE4777">
        <v>53.347212409966019</v>
      </c>
    </row>
    <row r="4778" spans="1:31" x14ac:dyDescent="0.25">
      <c r="A4778">
        <v>1905680</v>
      </c>
      <c r="B4778">
        <v>1</v>
      </c>
      <c r="C4778" t="s">
        <v>80</v>
      </c>
      <c r="D4778" t="s">
        <v>103</v>
      </c>
      <c r="E4778" t="s">
        <v>140</v>
      </c>
      <c r="F4778" t="s">
        <v>13553</v>
      </c>
      <c r="G4778" t="s">
        <v>362</v>
      </c>
      <c r="H4778" t="s">
        <v>134</v>
      </c>
      <c r="I4778" t="s">
        <v>135</v>
      </c>
      <c r="J4778" t="s">
        <v>136</v>
      </c>
      <c r="K4778" t="s">
        <v>137</v>
      </c>
      <c r="L4778" t="s">
        <v>13554</v>
      </c>
      <c r="M4778" t="s">
        <v>13555</v>
      </c>
      <c r="N4778">
        <v>3.188055555</v>
      </c>
      <c r="O4778">
        <v>0</v>
      </c>
      <c r="P4778">
        <v>6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6.2793285245676724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6.2793285245676724</v>
      </c>
    </row>
    <row r="4779" spans="1:31" x14ac:dyDescent="0.25">
      <c r="A4779">
        <v>1905574</v>
      </c>
      <c r="B4779">
        <v>1</v>
      </c>
      <c r="C4779" t="s">
        <v>80</v>
      </c>
      <c r="D4779" t="s">
        <v>106</v>
      </c>
      <c r="E4779" t="s">
        <v>154</v>
      </c>
      <c r="F4779" t="s">
        <v>13556</v>
      </c>
      <c r="G4779" t="s">
        <v>156</v>
      </c>
      <c r="H4779" t="s">
        <v>157</v>
      </c>
      <c r="I4779" t="s">
        <v>135</v>
      </c>
      <c r="J4779" t="s">
        <v>136</v>
      </c>
      <c r="K4779" t="s">
        <v>137</v>
      </c>
      <c r="L4779" t="s">
        <v>13557</v>
      </c>
      <c r="M4779" t="s">
        <v>12982</v>
      </c>
      <c r="N4779">
        <v>0.54861111100000004</v>
      </c>
      <c r="O4779">
        <v>0</v>
      </c>
      <c r="P4779">
        <v>2</v>
      </c>
      <c r="Q4779">
        <v>50</v>
      </c>
      <c r="R4779">
        <v>202</v>
      </c>
      <c r="S4779">
        <v>14</v>
      </c>
      <c r="T4779">
        <v>32</v>
      </c>
      <c r="U4779">
        <v>0</v>
      </c>
      <c r="V4779">
        <v>0</v>
      </c>
      <c r="W4779">
        <v>0</v>
      </c>
      <c r="X4779">
        <v>0.83978973482018759</v>
      </c>
      <c r="Y4779">
        <v>288.42730622270471</v>
      </c>
      <c r="Z4779">
        <v>628.72592262973706</v>
      </c>
      <c r="AA4779">
        <v>56.081742839746774</v>
      </c>
      <c r="AB4779">
        <v>115.28345164914791</v>
      </c>
      <c r="AC4779">
        <v>0</v>
      </c>
      <c r="AD4779">
        <v>0</v>
      </c>
      <c r="AE4779">
        <v>1089.3582130761567</v>
      </c>
    </row>
    <row r="4780" spans="1:31" x14ac:dyDescent="0.25">
      <c r="A4780">
        <v>1905906</v>
      </c>
      <c r="B4780">
        <v>1</v>
      </c>
      <c r="C4780" t="s">
        <v>81</v>
      </c>
      <c r="D4780" t="s">
        <v>124</v>
      </c>
      <c r="E4780" t="s">
        <v>131</v>
      </c>
      <c r="F4780" t="s">
        <v>13558</v>
      </c>
      <c r="G4780" t="s">
        <v>133</v>
      </c>
      <c r="H4780" t="s">
        <v>134</v>
      </c>
      <c r="I4780" t="s">
        <v>135</v>
      </c>
      <c r="J4780" t="s">
        <v>136</v>
      </c>
      <c r="K4780" t="s">
        <v>137</v>
      </c>
      <c r="L4780" t="s">
        <v>13559</v>
      </c>
      <c r="M4780" t="s">
        <v>13560</v>
      </c>
      <c r="N4780">
        <v>1.009166666</v>
      </c>
      <c r="O4780">
        <v>0</v>
      </c>
      <c r="P4780">
        <v>68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14.828653606047368</v>
      </c>
      <c r="Y4780">
        <v>0</v>
      </c>
      <c r="Z4780">
        <v>0</v>
      </c>
      <c r="AA4780">
        <v>0</v>
      </c>
      <c r="AB4780">
        <v>2.3006053260542418</v>
      </c>
      <c r="AC4780">
        <v>0</v>
      </c>
      <c r="AD4780">
        <v>0</v>
      </c>
      <c r="AE4780">
        <v>17.12925893210161</v>
      </c>
    </row>
    <row r="4781" spans="1:31" x14ac:dyDescent="0.25">
      <c r="A4781">
        <v>1905720</v>
      </c>
      <c r="B4781">
        <v>1</v>
      </c>
      <c r="C4781" t="s">
        <v>80</v>
      </c>
      <c r="D4781" t="s">
        <v>82</v>
      </c>
      <c r="E4781" t="s">
        <v>140</v>
      </c>
      <c r="F4781" t="s">
        <v>13561</v>
      </c>
      <c r="G4781" t="s">
        <v>217</v>
      </c>
      <c r="H4781" t="s">
        <v>134</v>
      </c>
      <c r="I4781" t="s">
        <v>135</v>
      </c>
      <c r="J4781" t="s">
        <v>136</v>
      </c>
      <c r="K4781" t="s">
        <v>137</v>
      </c>
      <c r="L4781" t="s">
        <v>13562</v>
      </c>
      <c r="M4781" t="s">
        <v>13563</v>
      </c>
      <c r="N4781">
        <v>0.82027777700000004</v>
      </c>
      <c r="O4781">
        <v>0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0.46099931222659668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0.46099931222659668</v>
      </c>
    </row>
    <row r="4782" spans="1:31" x14ac:dyDescent="0.25">
      <c r="A4782">
        <v>1905800</v>
      </c>
      <c r="B4782">
        <v>1</v>
      </c>
      <c r="C4782" t="s">
        <v>81</v>
      </c>
      <c r="D4782" t="s">
        <v>112</v>
      </c>
      <c r="E4782" t="s">
        <v>131</v>
      </c>
      <c r="F4782" t="s">
        <v>3765</v>
      </c>
      <c r="G4782" t="s">
        <v>372</v>
      </c>
      <c r="H4782" t="s">
        <v>134</v>
      </c>
      <c r="I4782" t="s">
        <v>135</v>
      </c>
      <c r="J4782" t="s">
        <v>136</v>
      </c>
      <c r="K4782" t="s">
        <v>137</v>
      </c>
      <c r="L4782" t="s">
        <v>13564</v>
      </c>
      <c r="M4782" t="s">
        <v>13565</v>
      </c>
      <c r="N4782">
        <v>2.9911111109999999</v>
      </c>
      <c r="O4782">
        <v>0</v>
      </c>
      <c r="P4782">
        <v>116</v>
      </c>
      <c r="Q4782">
        <v>0</v>
      </c>
      <c r="R4782">
        <v>0</v>
      </c>
      <c r="S4782">
        <v>0</v>
      </c>
      <c r="T4782">
        <v>12</v>
      </c>
      <c r="U4782">
        <v>0</v>
      </c>
      <c r="V4782">
        <v>0</v>
      </c>
      <c r="W4782">
        <v>0</v>
      </c>
      <c r="X4782">
        <v>81.813540747783264</v>
      </c>
      <c r="Y4782">
        <v>0</v>
      </c>
      <c r="Z4782">
        <v>0</v>
      </c>
      <c r="AA4782">
        <v>0</v>
      </c>
      <c r="AB4782">
        <v>35.303605624315956</v>
      </c>
      <c r="AC4782">
        <v>0</v>
      </c>
      <c r="AD4782">
        <v>0</v>
      </c>
      <c r="AE4782">
        <v>117.11714637209923</v>
      </c>
    </row>
    <row r="4783" spans="1:31" x14ac:dyDescent="0.25">
      <c r="A4783">
        <v>1905929</v>
      </c>
      <c r="B4783">
        <v>1</v>
      </c>
      <c r="C4783" t="s">
        <v>80</v>
      </c>
      <c r="D4783" t="s">
        <v>93</v>
      </c>
      <c r="E4783" t="s">
        <v>190</v>
      </c>
      <c r="F4783" t="s">
        <v>13566</v>
      </c>
      <c r="G4783" t="s">
        <v>192</v>
      </c>
      <c r="H4783" t="s">
        <v>157</v>
      </c>
      <c r="I4783" t="s">
        <v>135</v>
      </c>
      <c r="J4783" t="s">
        <v>136</v>
      </c>
      <c r="K4783" t="s">
        <v>137</v>
      </c>
      <c r="L4783" t="s">
        <v>13567</v>
      </c>
      <c r="M4783" t="s">
        <v>13568</v>
      </c>
      <c r="N4783">
        <v>9.0694444440000002</v>
      </c>
      <c r="O4783">
        <v>0</v>
      </c>
      <c r="P4783">
        <v>41</v>
      </c>
      <c r="Q4783">
        <v>0</v>
      </c>
      <c r="R4783">
        <v>2</v>
      </c>
      <c r="S4783">
        <v>0</v>
      </c>
      <c r="T4783">
        <v>5</v>
      </c>
      <c r="U4783">
        <v>0</v>
      </c>
      <c r="V4783">
        <v>0</v>
      </c>
      <c r="W4783">
        <v>0</v>
      </c>
      <c r="X4783">
        <v>92.766288326249381</v>
      </c>
      <c r="Y4783">
        <v>0</v>
      </c>
      <c r="Z4783">
        <v>10.434713841461374</v>
      </c>
      <c r="AA4783">
        <v>0</v>
      </c>
      <c r="AB4783">
        <v>24.287572525871273</v>
      </c>
      <c r="AC4783">
        <v>0</v>
      </c>
      <c r="AD4783">
        <v>0</v>
      </c>
      <c r="AE4783">
        <v>127.48857469358202</v>
      </c>
    </row>
    <row r="4784" spans="1:31" x14ac:dyDescent="0.25">
      <c r="A4784">
        <v>1905786</v>
      </c>
      <c r="B4784">
        <v>1</v>
      </c>
      <c r="C4784" t="s">
        <v>81</v>
      </c>
      <c r="D4784" t="s">
        <v>127</v>
      </c>
      <c r="E4784" t="s">
        <v>149</v>
      </c>
      <c r="F4784" t="s">
        <v>13569</v>
      </c>
      <c r="G4784" t="s">
        <v>151</v>
      </c>
      <c r="H4784" t="s">
        <v>134</v>
      </c>
      <c r="I4784" t="s">
        <v>135</v>
      </c>
      <c r="J4784" t="s">
        <v>136</v>
      </c>
      <c r="K4784" t="s">
        <v>137</v>
      </c>
      <c r="L4784" t="s">
        <v>13570</v>
      </c>
      <c r="M4784" t="s">
        <v>13571</v>
      </c>
      <c r="N4784">
        <v>5.5158333329999998</v>
      </c>
      <c r="O4784">
        <v>0</v>
      </c>
      <c r="P4784">
        <v>56</v>
      </c>
      <c r="Q4784">
        <v>0</v>
      </c>
      <c r="R4784">
        <v>2</v>
      </c>
      <c r="S4784">
        <v>0</v>
      </c>
      <c r="T4784">
        <v>4</v>
      </c>
      <c r="U4784">
        <v>0</v>
      </c>
      <c r="V4784">
        <v>0</v>
      </c>
      <c r="W4784">
        <v>0</v>
      </c>
      <c r="X4784">
        <v>89.292137977541927</v>
      </c>
      <c r="Y4784">
        <v>0</v>
      </c>
      <c r="Z4784">
        <v>58.516938632677402</v>
      </c>
      <c r="AA4784">
        <v>0</v>
      </c>
      <c r="AB4784">
        <v>17.885967742525132</v>
      </c>
      <c r="AC4784">
        <v>0</v>
      </c>
      <c r="AD4784">
        <v>0</v>
      </c>
      <c r="AE4784">
        <v>165.69504435274447</v>
      </c>
    </row>
    <row r="4785" spans="1:31" x14ac:dyDescent="0.25">
      <c r="A4785">
        <v>1905594</v>
      </c>
      <c r="B4785">
        <v>1</v>
      </c>
      <c r="C4785" t="s">
        <v>80</v>
      </c>
      <c r="D4785" t="s">
        <v>90</v>
      </c>
      <c r="E4785" t="s">
        <v>140</v>
      </c>
      <c r="F4785" t="s">
        <v>13572</v>
      </c>
      <c r="G4785" t="s">
        <v>146</v>
      </c>
      <c r="H4785" t="s">
        <v>134</v>
      </c>
      <c r="I4785" t="s">
        <v>135</v>
      </c>
      <c r="J4785" t="s">
        <v>136</v>
      </c>
      <c r="K4785" t="s">
        <v>137</v>
      </c>
      <c r="L4785" t="s">
        <v>13573</v>
      </c>
      <c r="M4785" t="s">
        <v>13574</v>
      </c>
      <c r="N4785">
        <v>7.7233333330000002</v>
      </c>
      <c r="O4785">
        <v>0</v>
      </c>
      <c r="P4785">
        <v>11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19.535876669005411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19.535876669005411</v>
      </c>
    </row>
    <row r="4786" spans="1:31" x14ac:dyDescent="0.25">
      <c r="A4786">
        <v>1906035</v>
      </c>
      <c r="B4786">
        <v>1</v>
      </c>
      <c r="C4786" t="s">
        <v>80</v>
      </c>
      <c r="D4786" t="s">
        <v>83</v>
      </c>
      <c r="E4786" t="s">
        <v>220</v>
      </c>
      <c r="F4786" t="s">
        <v>13575</v>
      </c>
      <c r="G4786" t="s">
        <v>156</v>
      </c>
      <c r="H4786" t="s">
        <v>157</v>
      </c>
      <c r="I4786" t="s">
        <v>135</v>
      </c>
      <c r="J4786" t="s">
        <v>136</v>
      </c>
      <c r="K4786" t="s">
        <v>137</v>
      </c>
      <c r="L4786" t="s">
        <v>13576</v>
      </c>
      <c r="M4786" t="s">
        <v>13577</v>
      </c>
      <c r="N4786">
        <v>0.89416666600000005</v>
      </c>
      <c r="O4786">
        <v>0</v>
      </c>
      <c r="P4786">
        <v>0</v>
      </c>
      <c r="Q4786">
        <v>1</v>
      </c>
      <c r="R4786">
        <v>0</v>
      </c>
      <c r="S4786">
        <v>8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1.0456567207691709</v>
      </c>
      <c r="Z4786">
        <v>0</v>
      </c>
      <c r="AA4786">
        <v>47.182816654246906</v>
      </c>
      <c r="AB4786">
        <v>0</v>
      </c>
      <c r="AC4786">
        <v>0</v>
      </c>
      <c r="AD4786">
        <v>0</v>
      </c>
      <c r="AE4786">
        <v>48.22847337501608</v>
      </c>
    </row>
    <row r="4787" spans="1:31" x14ac:dyDescent="0.25">
      <c r="A4787">
        <v>1906101</v>
      </c>
      <c r="B4787">
        <v>1</v>
      </c>
      <c r="C4787" t="s">
        <v>80</v>
      </c>
      <c r="D4787" t="s">
        <v>96</v>
      </c>
      <c r="E4787" t="s">
        <v>140</v>
      </c>
      <c r="F4787" t="s">
        <v>13578</v>
      </c>
      <c r="G4787" t="s">
        <v>146</v>
      </c>
      <c r="H4787" t="s">
        <v>134</v>
      </c>
      <c r="I4787" t="s">
        <v>135</v>
      </c>
      <c r="J4787" t="s">
        <v>136</v>
      </c>
      <c r="K4787" t="s">
        <v>137</v>
      </c>
      <c r="L4787" t="s">
        <v>13579</v>
      </c>
      <c r="M4787" t="s">
        <v>13580</v>
      </c>
      <c r="N4787">
        <v>2.5166666659999999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0.55067449056400009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0.55067449056400009</v>
      </c>
    </row>
    <row r="4788" spans="1:31" x14ac:dyDescent="0.25">
      <c r="A4788">
        <v>1905746</v>
      </c>
      <c r="B4788">
        <v>1</v>
      </c>
      <c r="C4788" t="s">
        <v>80</v>
      </c>
      <c r="D4788" t="s">
        <v>110</v>
      </c>
      <c r="E4788" t="s">
        <v>154</v>
      </c>
      <c r="F4788" t="s">
        <v>13581</v>
      </c>
      <c r="G4788" t="s">
        <v>1931</v>
      </c>
      <c r="H4788" t="s">
        <v>157</v>
      </c>
      <c r="I4788" t="s">
        <v>135</v>
      </c>
      <c r="J4788" t="s">
        <v>136</v>
      </c>
      <c r="K4788" t="s">
        <v>137</v>
      </c>
      <c r="L4788" t="s">
        <v>13582</v>
      </c>
      <c r="M4788" t="s">
        <v>13583</v>
      </c>
      <c r="N4788">
        <v>1.038333333</v>
      </c>
      <c r="O4788">
        <v>0</v>
      </c>
      <c r="P4788">
        <v>127</v>
      </c>
      <c r="Q4788">
        <v>0</v>
      </c>
      <c r="R4788">
        <v>0</v>
      </c>
      <c r="S4788">
        <v>0</v>
      </c>
      <c r="T4788">
        <v>165</v>
      </c>
      <c r="U4788">
        <v>0</v>
      </c>
      <c r="V4788">
        <v>0</v>
      </c>
      <c r="W4788">
        <v>0</v>
      </c>
      <c r="X4788">
        <v>18.546256135762885</v>
      </c>
      <c r="Y4788">
        <v>0</v>
      </c>
      <c r="Z4788">
        <v>0</v>
      </c>
      <c r="AA4788">
        <v>0</v>
      </c>
      <c r="AB4788">
        <v>510.18407521492082</v>
      </c>
      <c r="AC4788">
        <v>0</v>
      </c>
      <c r="AD4788">
        <v>0</v>
      </c>
      <c r="AE4788">
        <v>528.73033135068374</v>
      </c>
    </row>
    <row r="4789" spans="1:31" x14ac:dyDescent="0.25">
      <c r="A4789">
        <v>1905583</v>
      </c>
      <c r="B4789">
        <v>1</v>
      </c>
      <c r="C4789" t="s">
        <v>81</v>
      </c>
      <c r="D4789" t="s">
        <v>126</v>
      </c>
      <c r="E4789" t="s">
        <v>190</v>
      </c>
      <c r="F4789" t="s">
        <v>201</v>
      </c>
      <c r="G4789" t="s">
        <v>202</v>
      </c>
      <c r="H4789" t="s">
        <v>157</v>
      </c>
      <c r="I4789" t="s">
        <v>135</v>
      </c>
      <c r="J4789" t="s">
        <v>136</v>
      </c>
      <c r="K4789" t="s">
        <v>203</v>
      </c>
      <c r="L4789" t="s">
        <v>13584</v>
      </c>
      <c r="M4789" t="s">
        <v>13585</v>
      </c>
      <c r="N4789">
        <v>2.6211619439999998</v>
      </c>
      <c r="O4789">
        <v>0</v>
      </c>
      <c r="P4789">
        <v>46</v>
      </c>
      <c r="Q4789">
        <v>0</v>
      </c>
      <c r="R4789">
        <v>1</v>
      </c>
      <c r="S4789">
        <v>0</v>
      </c>
      <c r="T4789">
        <v>2</v>
      </c>
      <c r="U4789">
        <v>0</v>
      </c>
      <c r="V4789">
        <v>0</v>
      </c>
      <c r="W4789">
        <v>0</v>
      </c>
      <c r="X4789">
        <v>13.747203929529178</v>
      </c>
      <c r="Y4789">
        <v>0</v>
      </c>
      <c r="Z4789">
        <v>6.3714479093825691</v>
      </c>
      <c r="AA4789">
        <v>0</v>
      </c>
      <c r="AB4789">
        <v>0.15362117075940002</v>
      </c>
      <c r="AC4789">
        <v>0</v>
      </c>
      <c r="AD4789">
        <v>0</v>
      </c>
      <c r="AE4789">
        <v>20.272273009671146</v>
      </c>
    </row>
    <row r="4790" spans="1:31" x14ac:dyDescent="0.25">
      <c r="A4790">
        <v>1906124</v>
      </c>
      <c r="B4790">
        <v>1</v>
      </c>
      <c r="C4790" t="s">
        <v>80</v>
      </c>
      <c r="D4790" t="s">
        <v>83</v>
      </c>
      <c r="E4790" t="s">
        <v>131</v>
      </c>
      <c r="F4790" t="s">
        <v>13586</v>
      </c>
      <c r="G4790" t="s">
        <v>439</v>
      </c>
      <c r="H4790" t="s">
        <v>134</v>
      </c>
      <c r="I4790" t="s">
        <v>135</v>
      </c>
      <c r="J4790" t="s">
        <v>136</v>
      </c>
      <c r="K4790" t="s">
        <v>137</v>
      </c>
      <c r="L4790" t="s">
        <v>13587</v>
      </c>
      <c r="M4790" t="s">
        <v>13588</v>
      </c>
      <c r="N4790">
        <v>2.5213888880000002</v>
      </c>
      <c r="O4790">
        <v>0</v>
      </c>
      <c r="P4790">
        <v>127</v>
      </c>
      <c r="Q4790">
        <v>0</v>
      </c>
      <c r="R4790">
        <v>0</v>
      </c>
      <c r="S4790">
        <v>0</v>
      </c>
      <c r="T4790">
        <v>3</v>
      </c>
      <c r="U4790">
        <v>0</v>
      </c>
      <c r="V4790">
        <v>0</v>
      </c>
      <c r="W4790">
        <v>0</v>
      </c>
      <c r="X4790">
        <v>89.940180941950246</v>
      </c>
      <c r="Y4790">
        <v>0</v>
      </c>
      <c r="Z4790">
        <v>0</v>
      </c>
      <c r="AA4790">
        <v>0</v>
      </c>
      <c r="AB4790">
        <v>5.5777372088976334</v>
      </c>
      <c r="AC4790">
        <v>0</v>
      </c>
      <c r="AD4790">
        <v>0</v>
      </c>
      <c r="AE4790">
        <v>95.517918150847876</v>
      </c>
    </row>
    <row r="4791" spans="1:31" x14ac:dyDescent="0.25">
      <c r="A4791">
        <v>1905606</v>
      </c>
      <c r="B4791">
        <v>1</v>
      </c>
      <c r="C4791" t="s">
        <v>80</v>
      </c>
      <c r="D4791" t="s">
        <v>98</v>
      </c>
      <c r="E4791" t="s">
        <v>149</v>
      </c>
      <c r="F4791" t="s">
        <v>13589</v>
      </c>
      <c r="G4791" t="s">
        <v>202</v>
      </c>
      <c r="H4791" t="s">
        <v>134</v>
      </c>
      <c r="I4791" t="s">
        <v>135</v>
      </c>
      <c r="J4791" t="s">
        <v>136</v>
      </c>
      <c r="K4791" t="s">
        <v>203</v>
      </c>
      <c r="L4791" t="s">
        <v>13590</v>
      </c>
      <c r="M4791" t="s">
        <v>13591</v>
      </c>
      <c r="N4791">
        <v>1.8403099999999999</v>
      </c>
      <c r="O4791">
        <v>0</v>
      </c>
      <c r="P4791">
        <v>83</v>
      </c>
      <c r="Q4791">
        <v>0</v>
      </c>
      <c r="R4791">
        <v>0</v>
      </c>
      <c r="S4791">
        <v>0</v>
      </c>
      <c r="T4791">
        <v>4</v>
      </c>
      <c r="U4791">
        <v>0</v>
      </c>
      <c r="V4791">
        <v>0</v>
      </c>
      <c r="W4791">
        <v>0</v>
      </c>
      <c r="X4791">
        <v>18.721500483905693</v>
      </c>
      <c r="Y4791">
        <v>0</v>
      </c>
      <c r="Z4791">
        <v>0</v>
      </c>
      <c r="AA4791">
        <v>0</v>
      </c>
      <c r="AB4791">
        <v>1.6886626048878468</v>
      </c>
      <c r="AC4791">
        <v>0</v>
      </c>
      <c r="AD4791">
        <v>0</v>
      </c>
      <c r="AE4791">
        <v>20.410163088793539</v>
      </c>
    </row>
    <row r="4792" spans="1:31" x14ac:dyDescent="0.25">
      <c r="A4792">
        <v>1905752</v>
      </c>
      <c r="B4792">
        <v>1</v>
      </c>
      <c r="C4792" t="s">
        <v>80</v>
      </c>
      <c r="D4792" t="s">
        <v>98</v>
      </c>
      <c r="E4792" t="s">
        <v>140</v>
      </c>
      <c r="F4792" t="s">
        <v>13592</v>
      </c>
      <c r="G4792" t="s">
        <v>217</v>
      </c>
      <c r="H4792" t="s">
        <v>134</v>
      </c>
      <c r="I4792" t="s">
        <v>135</v>
      </c>
      <c r="J4792" t="s">
        <v>136</v>
      </c>
      <c r="K4792" t="s">
        <v>137</v>
      </c>
      <c r="L4792" t="s">
        <v>13593</v>
      </c>
      <c r="M4792" t="s">
        <v>13594</v>
      </c>
      <c r="N4792">
        <v>2.2280555550000001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1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5.6495237964001497</v>
      </c>
      <c r="AC4792">
        <v>0</v>
      </c>
      <c r="AD4792">
        <v>0</v>
      </c>
      <c r="AE4792">
        <v>5.6495237964001497</v>
      </c>
    </row>
    <row r="4793" spans="1:31" x14ac:dyDescent="0.25">
      <c r="A4793">
        <v>1905706</v>
      </c>
      <c r="B4793">
        <v>1</v>
      </c>
      <c r="C4793" t="s">
        <v>80</v>
      </c>
      <c r="D4793" t="s">
        <v>103</v>
      </c>
      <c r="E4793" t="s">
        <v>140</v>
      </c>
      <c r="F4793" t="s">
        <v>13595</v>
      </c>
      <c r="G4793" t="s">
        <v>362</v>
      </c>
      <c r="H4793" t="s">
        <v>134</v>
      </c>
      <c r="I4793" t="s">
        <v>135</v>
      </c>
      <c r="J4793" t="s">
        <v>136</v>
      </c>
      <c r="K4793" t="s">
        <v>137</v>
      </c>
      <c r="L4793" t="s">
        <v>13596</v>
      </c>
      <c r="M4793" t="s">
        <v>13597</v>
      </c>
      <c r="N4793">
        <v>7.193888888</v>
      </c>
      <c r="O4793">
        <v>0</v>
      </c>
      <c r="P4793">
        <v>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1.7546668252282576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1.7546668252282576</v>
      </c>
    </row>
    <row r="4794" spans="1:31" x14ac:dyDescent="0.25">
      <c r="A4794">
        <v>1905809</v>
      </c>
      <c r="B4794">
        <v>1</v>
      </c>
      <c r="C4794" t="s">
        <v>80</v>
      </c>
      <c r="D4794" t="s">
        <v>91</v>
      </c>
      <c r="E4794" t="s">
        <v>154</v>
      </c>
      <c r="F4794" t="s">
        <v>2001</v>
      </c>
      <c r="G4794" t="s">
        <v>156</v>
      </c>
      <c r="H4794" t="s">
        <v>157</v>
      </c>
      <c r="I4794" t="s">
        <v>135</v>
      </c>
      <c r="J4794" t="s">
        <v>136</v>
      </c>
      <c r="K4794" t="s">
        <v>137</v>
      </c>
      <c r="L4794" t="s">
        <v>13598</v>
      </c>
      <c r="M4794" t="s">
        <v>13599</v>
      </c>
      <c r="N4794">
        <v>1.1850000000000001</v>
      </c>
      <c r="O4794">
        <v>1</v>
      </c>
      <c r="P4794">
        <v>31</v>
      </c>
      <c r="Q4794">
        <v>21</v>
      </c>
      <c r="R4794">
        <v>265</v>
      </c>
      <c r="S4794">
        <v>8</v>
      </c>
      <c r="T4794">
        <v>44</v>
      </c>
      <c r="U4794">
        <v>3</v>
      </c>
      <c r="V4794">
        <v>0</v>
      </c>
      <c r="W4794">
        <v>0.87094262779342402</v>
      </c>
      <c r="X4794">
        <v>19.977175075065066</v>
      </c>
      <c r="Y4794">
        <v>196.89338207920724</v>
      </c>
      <c r="Z4794">
        <v>681.2344399394683</v>
      </c>
      <c r="AA4794">
        <v>94.040875874921042</v>
      </c>
      <c r="AB4794">
        <v>130.7225120067516</v>
      </c>
      <c r="AC4794">
        <v>122.17941275163165</v>
      </c>
      <c r="AD4794">
        <v>0</v>
      </c>
      <c r="AE4794">
        <v>1245.9187403548383</v>
      </c>
    </row>
    <row r="4795" spans="1:31" x14ac:dyDescent="0.25">
      <c r="A4795">
        <v>1905520</v>
      </c>
      <c r="B4795">
        <v>1</v>
      </c>
      <c r="C4795" t="s">
        <v>81</v>
      </c>
      <c r="D4795" t="s">
        <v>112</v>
      </c>
      <c r="E4795" t="s">
        <v>154</v>
      </c>
      <c r="F4795" t="s">
        <v>13600</v>
      </c>
      <c r="G4795" t="s">
        <v>156</v>
      </c>
      <c r="H4795" t="s">
        <v>157</v>
      </c>
      <c r="I4795" t="s">
        <v>222</v>
      </c>
      <c r="J4795" t="s">
        <v>136</v>
      </c>
      <c r="K4795" t="s">
        <v>137</v>
      </c>
      <c r="L4795" t="s">
        <v>13601</v>
      </c>
      <c r="M4795" t="s">
        <v>13602</v>
      </c>
      <c r="N4795">
        <v>2.4722221999999999E-2</v>
      </c>
      <c r="O4795">
        <v>0</v>
      </c>
      <c r="P4795">
        <v>0</v>
      </c>
      <c r="Q4795">
        <v>0</v>
      </c>
      <c r="R4795">
        <v>0</v>
      </c>
      <c r="S4795">
        <v>1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0.16902765938761943</v>
      </c>
      <c r="AB4795">
        <v>0</v>
      </c>
      <c r="AC4795">
        <v>0</v>
      </c>
      <c r="AD4795">
        <v>0</v>
      </c>
      <c r="AE4795">
        <v>0.16902765938761943</v>
      </c>
    </row>
    <row r="4796" spans="1:31" x14ac:dyDescent="0.25">
      <c r="A4796">
        <v>1905995</v>
      </c>
      <c r="B4796">
        <v>1</v>
      </c>
      <c r="C4796" t="s">
        <v>81</v>
      </c>
      <c r="D4796" t="s">
        <v>117</v>
      </c>
      <c r="E4796" t="s">
        <v>149</v>
      </c>
      <c r="F4796" t="s">
        <v>13603</v>
      </c>
      <c r="G4796" t="s">
        <v>804</v>
      </c>
      <c r="H4796" t="s">
        <v>134</v>
      </c>
      <c r="I4796" t="s">
        <v>135</v>
      </c>
      <c r="J4796" t="s">
        <v>5</v>
      </c>
      <c r="K4796" t="s">
        <v>137</v>
      </c>
      <c r="L4796" t="s">
        <v>13604</v>
      </c>
      <c r="M4796" t="s">
        <v>13605</v>
      </c>
      <c r="N4796">
        <v>1.254444444</v>
      </c>
      <c r="O4796">
        <v>0</v>
      </c>
      <c r="P4796">
        <v>77</v>
      </c>
      <c r="Q4796">
        <v>0</v>
      </c>
      <c r="R4796">
        <v>0</v>
      </c>
      <c r="S4796">
        <v>0</v>
      </c>
      <c r="T4796">
        <v>14</v>
      </c>
      <c r="U4796">
        <v>0</v>
      </c>
      <c r="V4796">
        <v>0</v>
      </c>
      <c r="W4796">
        <v>0</v>
      </c>
      <c r="X4796">
        <v>19.047338900801407</v>
      </c>
      <c r="Y4796">
        <v>0</v>
      </c>
      <c r="Z4796">
        <v>0</v>
      </c>
      <c r="AA4796">
        <v>0</v>
      </c>
      <c r="AB4796">
        <v>12.039334043914621</v>
      </c>
      <c r="AC4796">
        <v>0</v>
      </c>
      <c r="AD4796">
        <v>0</v>
      </c>
      <c r="AE4796">
        <v>31.086672944716028</v>
      </c>
    </row>
    <row r="4797" spans="1:31" x14ac:dyDescent="0.25">
      <c r="A4797">
        <v>1905709</v>
      </c>
      <c r="B4797">
        <v>1</v>
      </c>
      <c r="C4797" t="s">
        <v>81</v>
      </c>
      <c r="D4797" t="s">
        <v>113</v>
      </c>
      <c r="E4797" t="s">
        <v>149</v>
      </c>
      <c r="F4797" t="s">
        <v>13606</v>
      </c>
      <c r="G4797" t="s">
        <v>151</v>
      </c>
      <c r="H4797" t="s">
        <v>134</v>
      </c>
      <c r="I4797" t="s">
        <v>135</v>
      </c>
      <c r="J4797" t="s">
        <v>136</v>
      </c>
      <c r="K4797" t="s">
        <v>137</v>
      </c>
      <c r="L4797" t="s">
        <v>13607</v>
      </c>
      <c r="M4797" t="s">
        <v>13608</v>
      </c>
      <c r="N4797">
        <v>1.622222222</v>
      </c>
      <c r="O4797">
        <v>0</v>
      </c>
      <c r="P4797">
        <v>151</v>
      </c>
      <c r="Q4797">
        <v>0</v>
      </c>
      <c r="R4797">
        <v>5</v>
      </c>
      <c r="S4797">
        <v>0</v>
      </c>
      <c r="T4797">
        <v>2</v>
      </c>
      <c r="U4797">
        <v>0</v>
      </c>
      <c r="V4797">
        <v>0</v>
      </c>
      <c r="W4797">
        <v>0</v>
      </c>
      <c r="X4797">
        <v>53.599571877003946</v>
      </c>
      <c r="Y4797">
        <v>0</v>
      </c>
      <c r="Z4797">
        <v>23.037283186344723</v>
      </c>
      <c r="AA4797">
        <v>0</v>
      </c>
      <c r="AB4797">
        <v>0.7513277613803151</v>
      </c>
      <c r="AC4797">
        <v>0</v>
      </c>
      <c r="AD4797">
        <v>0</v>
      </c>
      <c r="AE4797">
        <v>77.388182824728972</v>
      </c>
    </row>
    <row r="4798" spans="1:31" x14ac:dyDescent="0.25">
      <c r="A4798">
        <v>1905975</v>
      </c>
      <c r="B4798">
        <v>1</v>
      </c>
      <c r="C4798" t="s">
        <v>80</v>
      </c>
      <c r="D4798" t="s">
        <v>97</v>
      </c>
      <c r="E4798" t="s">
        <v>140</v>
      </c>
      <c r="F4798" t="s">
        <v>13609</v>
      </c>
      <c r="G4798" t="s">
        <v>217</v>
      </c>
      <c r="H4798" t="s">
        <v>134</v>
      </c>
      <c r="I4798" t="s">
        <v>135</v>
      </c>
      <c r="J4798" t="s">
        <v>136</v>
      </c>
      <c r="K4798" t="s">
        <v>137</v>
      </c>
      <c r="L4798" t="s">
        <v>13610</v>
      </c>
      <c r="M4798" t="s">
        <v>13611</v>
      </c>
      <c r="N4798">
        <v>2.128055555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1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0.52746322697222214</v>
      </c>
      <c r="AC4798">
        <v>0</v>
      </c>
      <c r="AD4798">
        <v>0</v>
      </c>
      <c r="AE4798">
        <v>0.52746322697222214</v>
      </c>
    </row>
    <row r="4799" spans="1:31" x14ac:dyDescent="0.25">
      <c r="A4799">
        <v>1905875</v>
      </c>
      <c r="B4799">
        <v>1</v>
      </c>
      <c r="C4799" t="s">
        <v>80</v>
      </c>
      <c r="D4799" t="s">
        <v>109</v>
      </c>
      <c r="E4799" t="s">
        <v>131</v>
      </c>
      <c r="F4799" t="s">
        <v>13612</v>
      </c>
      <c r="G4799" t="s">
        <v>372</v>
      </c>
      <c r="H4799" t="s">
        <v>134</v>
      </c>
      <c r="I4799" t="s">
        <v>135</v>
      </c>
      <c r="J4799" t="s">
        <v>136</v>
      </c>
      <c r="K4799" t="s">
        <v>137</v>
      </c>
      <c r="L4799" t="s">
        <v>13613</v>
      </c>
      <c r="M4799" t="s">
        <v>13614</v>
      </c>
      <c r="N4799">
        <v>4.1058333329999996</v>
      </c>
      <c r="O4799">
        <v>0</v>
      </c>
      <c r="P4799">
        <v>14</v>
      </c>
      <c r="Q4799">
        <v>0</v>
      </c>
      <c r="R4799">
        <v>0</v>
      </c>
      <c r="S4799">
        <v>0</v>
      </c>
      <c r="T4799">
        <v>2</v>
      </c>
      <c r="U4799">
        <v>0</v>
      </c>
      <c r="V4799">
        <v>0</v>
      </c>
      <c r="W4799">
        <v>0</v>
      </c>
      <c r="X4799">
        <v>8.7032466644909334</v>
      </c>
      <c r="Y4799">
        <v>0</v>
      </c>
      <c r="Z4799">
        <v>0</v>
      </c>
      <c r="AA4799">
        <v>0</v>
      </c>
      <c r="AB4799">
        <v>0.96979181359036171</v>
      </c>
      <c r="AC4799">
        <v>0</v>
      </c>
      <c r="AD4799">
        <v>0</v>
      </c>
      <c r="AE4799">
        <v>9.6730384780812955</v>
      </c>
    </row>
    <row r="4800" spans="1:31" x14ac:dyDescent="0.25">
      <c r="A4800">
        <v>1905540</v>
      </c>
      <c r="B4800">
        <v>1</v>
      </c>
      <c r="C4800" t="s">
        <v>80</v>
      </c>
      <c r="D4800" t="s">
        <v>93</v>
      </c>
      <c r="E4800" t="s">
        <v>131</v>
      </c>
      <c r="F4800" t="s">
        <v>13615</v>
      </c>
      <c r="G4800" t="s">
        <v>133</v>
      </c>
      <c r="H4800" t="s">
        <v>134</v>
      </c>
      <c r="I4800" t="s">
        <v>135</v>
      </c>
      <c r="J4800" t="s">
        <v>136</v>
      </c>
      <c r="K4800" t="s">
        <v>137</v>
      </c>
      <c r="L4800" t="s">
        <v>13616</v>
      </c>
      <c r="M4800" t="s">
        <v>13617</v>
      </c>
      <c r="N4800">
        <v>0.70527777700000005</v>
      </c>
      <c r="O4800">
        <v>0</v>
      </c>
      <c r="P4800">
        <v>65</v>
      </c>
      <c r="Q4800">
        <v>0</v>
      </c>
      <c r="R4800">
        <v>0</v>
      </c>
      <c r="S4800">
        <v>0</v>
      </c>
      <c r="T4800">
        <v>5</v>
      </c>
      <c r="U4800">
        <v>0</v>
      </c>
      <c r="V4800">
        <v>1</v>
      </c>
      <c r="W4800">
        <v>0</v>
      </c>
      <c r="X4800">
        <v>6.7707477639854803</v>
      </c>
      <c r="Y4800">
        <v>0</v>
      </c>
      <c r="Z4800">
        <v>0</v>
      </c>
      <c r="AA4800">
        <v>0</v>
      </c>
      <c r="AB4800">
        <v>1.3321925413052669</v>
      </c>
      <c r="AC4800">
        <v>0</v>
      </c>
      <c r="AD4800">
        <v>2.8654030822252623</v>
      </c>
      <c r="AE4800">
        <v>10.968343387516009</v>
      </c>
    </row>
    <row r="4801" spans="1:31" x14ac:dyDescent="0.25">
      <c r="A4801">
        <v>1905683</v>
      </c>
      <c r="B4801">
        <v>1</v>
      </c>
      <c r="C4801" t="s">
        <v>81</v>
      </c>
      <c r="D4801" t="s">
        <v>113</v>
      </c>
      <c r="E4801" t="s">
        <v>154</v>
      </c>
      <c r="F4801" t="s">
        <v>3158</v>
      </c>
      <c r="G4801" t="s">
        <v>156</v>
      </c>
      <c r="H4801" t="s">
        <v>157</v>
      </c>
      <c r="I4801" t="s">
        <v>135</v>
      </c>
      <c r="J4801" t="s">
        <v>136</v>
      </c>
      <c r="K4801" t="s">
        <v>137</v>
      </c>
      <c r="L4801" t="s">
        <v>13618</v>
      </c>
      <c r="M4801" t="s">
        <v>13619</v>
      </c>
      <c r="N4801">
        <v>7.6111110999999995E-2</v>
      </c>
      <c r="O4801">
        <v>2</v>
      </c>
      <c r="P4801">
        <v>1805</v>
      </c>
      <c r="Q4801">
        <v>37</v>
      </c>
      <c r="R4801">
        <v>581</v>
      </c>
      <c r="S4801">
        <v>5</v>
      </c>
      <c r="T4801">
        <v>124</v>
      </c>
      <c r="U4801">
        <v>0</v>
      </c>
      <c r="V4801">
        <v>2</v>
      </c>
      <c r="W4801">
        <v>8.771282167984E-2</v>
      </c>
      <c r="X4801">
        <v>33.696459835000049</v>
      </c>
      <c r="Y4801">
        <v>11.451953364314098</v>
      </c>
      <c r="Z4801">
        <v>72.253064999420133</v>
      </c>
      <c r="AA4801">
        <v>4.4948043712382155</v>
      </c>
      <c r="AB4801">
        <v>9.2213240473499187</v>
      </c>
      <c r="AC4801">
        <v>0</v>
      </c>
      <c r="AD4801">
        <v>0.17846114682524444</v>
      </c>
      <c r="AE4801">
        <v>131.38378058582751</v>
      </c>
    </row>
    <row r="4802" spans="1:31" x14ac:dyDescent="0.25">
      <c r="A4802">
        <v>1905689</v>
      </c>
      <c r="B4802">
        <v>1</v>
      </c>
      <c r="C4802" t="s">
        <v>80</v>
      </c>
      <c r="D4802" t="s">
        <v>94</v>
      </c>
      <c r="E4802" t="s">
        <v>140</v>
      </c>
      <c r="F4802" t="s">
        <v>13620</v>
      </c>
      <c r="G4802" t="s">
        <v>146</v>
      </c>
      <c r="H4802" t="s">
        <v>134</v>
      </c>
      <c r="I4802" t="s">
        <v>135</v>
      </c>
      <c r="J4802" t="s">
        <v>136</v>
      </c>
      <c r="K4802" t="s">
        <v>137</v>
      </c>
      <c r="L4802" t="s">
        <v>13621</v>
      </c>
      <c r="M4802" t="s">
        <v>13622</v>
      </c>
      <c r="N4802">
        <v>8.2961111110000001</v>
      </c>
      <c r="O4802">
        <v>0</v>
      </c>
      <c r="P4802">
        <v>9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19.171210659619828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19.171210659619828</v>
      </c>
    </row>
    <row r="4803" spans="1:31" x14ac:dyDescent="0.25">
      <c r="A4803">
        <v>1905938</v>
      </c>
      <c r="B4803">
        <v>1</v>
      </c>
      <c r="C4803" t="s">
        <v>81</v>
      </c>
      <c r="D4803" t="s">
        <v>114</v>
      </c>
      <c r="E4803" t="s">
        <v>190</v>
      </c>
      <c r="F4803" t="s">
        <v>13623</v>
      </c>
      <c r="G4803" t="s">
        <v>241</v>
      </c>
      <c r="H4803" t="s">
        <v>157</v>
      </c>
      <c r="I4803" t="s">
        <v>135</v>
      </c>
      <c r="J4803" t="s">
        <v>136</v>
      </c>
      <c r="K4803" t="s">
        <v>137</v>
      </c>
      <c r="L4803" t="s">
        <v>13624</v>
      </c>
      <c r="M4803" t="s">
        <v>13625</v>
      </c>
      <c r="N4803">
        <v>2.5072222219999998</v>
      </c>
      <c r="O4803">
        <v>0</v>
      </c>
      <c r="P4803">
        <v>67</v>
      </c>
      <c r="Q4803">
        <v>0</v>
      </c>
      <c r="R4803">
        <v>0</v>
      </c>
      <c r="S4803">
        <v>0</v>
      </c>
      <c r="T4803">
        <v>6</v>
      </c>
      <c r="U4803">
        <v>0</v>
      </c>
      <c r="V4803">
        <v>0</v>
      </c>
      <c r="W4803">
        <v>0</v>
      </c>
      <c r="X4803">
        <v>36.796195833483104</v>
      </c>
      <c r="Y4803">
        <v>0</v>
      </c>
      <c r="Z4803">
        <v>0</v>
      </c>
      <c r="AA4803">
        <v>0</v>
      </c>
      <c r="AB4803">
        <v>1.579016646591731</v>
      </c>
      <c r="AC4803">
        <v>0</v>
      </c>
      <c r="AD4803">
        <v>0</v>
      </c>
      <c r="AE4803">
        <v>38.375212480074836</v>
      </c>
    </row>
    <row r="4804" spans="1:31" x14ac:dyDescent="0.25">
      <c r="A4804">
        <v>1905726</v>
      </c>
      <c r="B4804">
        <v>1</v>
      </c>
      <c r="C4804" t="s">
        <v>80</v>
      </c>
      <c r="D4804" t="s">
        <v>94</v>
      </c>
      <c r="E4804" t="s">
        <v>131</v>
      </c>
      <c r="F4804" t="s">
        <v>13626</v>
      </c>
      <c r="G4804" t="s">
        <v>133</v>
      </c>
      <c r="H4804" t="s">
        <v>134</v>
      </c>
      <c r="I4804" t="s">
        <v>135</v>
      </c>
      <c r="J4804" t="s">
        <v>136</v>
      </c>
      <c r="K4804" t="s">
        <v>137</v>
      </c>
      <c r="L4804" t="s">
        <v>13627</v>
      </c>
      <c r="M4804" t="s">
        <v>13628</v>
      </c>
      <c r="N4804">
        <v>7.2838888879999999</v>
      </c>
      <c r="O4804">
        <v>0</v>
      </c>
      <c r="P4804">
        <v>21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38.78681510828234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38.78681510828234</v>
      </c>
    </row>
    <row r="4805" spans="1:31" x14ac:dyDescent="0.25">
      <c r="A4805">
        <v>1905749</v>
      </c>
      <c r="B4805">
        <v>1</v>
      </c>
      <c r="C4805" t="s">
        <v>81</v>
      </c>
      <c r="D4805" t="s">
        <v>117</v>
      </c>
      <c r="E4805" t="s">
        <v>190</v>
      </c>
      <c r="F4805" t="s">
        <v>1209</v>
      </c>
      <c r="G4805" t="s">
        <v>304</v>
      </c>
      <c r="H4805" t="s">
        <v>157</v>
      </c>
      <c r="I4805" t="s">
        <v>135</v>
      </c>
      <c r="J4805" t="s">
        <v>136</v>
      </c>
      <c r="K4805" t="s">
        <v>137</v>
      </c>
      <c r="L4805" t="s">
        <v>13629</v>
      </c>
      <c r="M4805" t="s">
        <v>13630</v>
      </c>
      <c r="N4805">
        <v>0.12111111099999999</v>
      </c>
      <c r="O4805">
        <v>0</v>
      </c>
      <c r="P4805">
        <v>89</v>
      </c>
      <c r="Q4805">
        <v>0</v>
      </c>
      <c r="R4805">
        <v>2</v>
      </c>
      <c r="S4805">
        <v>0</v>
      </c>
      <c r="T4805">
        <v>14</v>
      </c>
      <c r="U4805">
        <v>0</v>
      </c>
      <c r="V4805">
        <v>0</v>
      </c>
      <c r="W4805">
        <v>0</v>
      </c>
      <c r="X4805">
        <v>3.0883706466318936</v>
      </c>
      <c r="Y4805">
        <v>0</v>
      </c>
      <c r="Z4805">
        <v>0.1362308103111689</v>
      </c>
      <c r="AA4805">
        <v>0</v>
      </c>
      <c r="AB4805">
        <v>2.0259636691308569</v>
      </c>
      <c r="AC4805">
        <v>0</v>
      </c>
      <c r="AD4805">
        <v>0</v>
      </c>
      <c r="AE4805">
        <v>5.2505651260739192</v>
      </c>
    </row>
    <row r="4806" spans="1:31" x14ac:dyDescent="0.25">
      <c r="A4806">
        <v>1905603</v>
      </c>
      <c r="B4806">
        <v>1</v>
      </c>
      <c r="C4806" t="s">
        <v>81</v>
      </c>
      <c r="D4806" t="s">
        <v>112</v>
      </c>
      <c r="E4806" t="s">
        <v>190</v>
      </c>
      <c r="F4806" t="s">
        <v>13631</v>
      </c>
      <c r="G4806" t="s">
        <v>241</v>
      </c>
      <c r="H4806" t="s">
        <v>157</v>
      </c>
      <c r="I4806" t="s">
        <v>135</v>
      </c>
      <c r="J4806" t="s">
        <v>136</v>
      </c>
      <c r="K4806" t="s">
        <v>137</v>
      </c>
      <c r="L4806" t="s">
        <v>13632</v>
      </c>
      <c r="M4806" t="s">
        <v>13633</v>
      </c>
      <c r="N4806">
        <v>4.2694444440000003</v>
      </c>
      <c r="O4806">
        <v>0</v>
      </c>
      <c r="P4806">
        <v>18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7.4168679091562684</v>
      </c>
      <c r="Y4806">
        <v>0</v>
      </c>
      <c r="Z4806">
        <v>0</v>
      </c>
      <c r="AA4806">
        <v>0</v>
      </c>
      <c r="AB4806">
        <v>2.9570633220999634</v>
      </c>
      <c r="AC4806">
        <v>0</v>
      </c>
      <c r="AD4806">
        <v>0</v>
      </c>
      <c r="AE4806">
        <v>10.373931231256233</v>
      </c>
    </row>
    <row r="4807" spans="1:31" x14ac:dyDescent="0.25">
      <c r="A4807">
        <v>1906121</v>
      </c>
      <c r="B4807">
        <v>1</v>
      </c>
      <c r="C4807" t="s">
        <v>80</v>
      </c>
      <c r="D4807" t="s">
        <v>83</v>
      </c>
      <c r="E4807" t="s">
        <v>131</v>
      </c>
      <c r="F4807" t="s">
        <v>13634</v>
      </c>
      <c r="G4807" t="s">
        <v>133</v>
      </c>
      <c r="H4807" t="s">
        <v>134</v>
      </c>
      <c r="I4807" t="s">
        <v>135</v>
      </c>
      <c r="J4807" t="s">
        <v>136</v>
      </c>
      <c r="K4807" t="s">
        <v>137</v>
      </c>
      <c r="L4807" t="s">
        <v>13414</v>
      </c>
      <c r="M4807" t="s">
        <v>13635</v>
      </c>
      <c r="N4807">
        <v>3.1097222219999998</v>
      </c>
      <c r="O4807">
        <v>0</v>
      </c>
      <c r="P4807">
        <v>317</v>
      </c>
      <c r="Q4807">
        <v>0</v>
      </c>
      <c r="R4807">
        <v>0</v>
      </c>
      <c r="S4807">
        <v>0</v>
      </c>
      <c r="T4807">
        <v>4</v>
      </c>
      <c r="U4807">
        <v>0</v>
      </c>
      <c r="V4807">
        <v>0</v>
      </c>
      <c r="W4807">
        <v>0</v>
      </c>
      <c r="X4807">
        <v>238.41304625889643</v>
      </c>
      <c r="Y4807">
        <v>0</v>
      </c>
      <c r="Z4807">
        <v>0</v>
      </c>
      <c r="AA4807">
        <v>0</v>
      </c>
      <c r="AB4807">
        <v>4.2390733157876115</v>
      </c>
      <c r="AC4807">
        <v>0</v>
      </c>
      <c r="AD4807">
        <v>0</v>
      </c>
      <c r="AE4807">
        <v>242.65211957468404</v>
      </c>
    </row>
    <row r="4808" spans="1:31" x14ac:dyDescent="0.25">
      <c r="A4808">
        <v>1905812</v>
      </c>
      <c r="B4808">
        <v>1</v>
      </c>
      <c r="C4808" t="s">
        <v>81</v>
      </c>
      <c r="D4808" t="s">
        <v>122</v>
      </c>
      <c r="E4808" t="s">
        <v>140</v>
      </c>
      <c r="F4808" t="s">
        <v>13636</v>
      </c>
      <c r="G4808" t="s">
        <v>217</v>
      </c>
      <c r="H4808" t="s">
        <v>134</v>
      </c>
      <c r="I4808" t="s">
        <v>135</v>
      </c>
      <c r="J4808" t="s">
        <v>136</v>
      </c>
      <c r="K4808" t="s">
        <v>137</v>
      </c>
      <c r="L4808" t="s">
        <v>13637</v>
      </c>
      <c r="M4808" t="s">
        <v>13638</v>
      </c>
      <c r="N4808">
        <v>2.0352777770000001</v>
      </c>
      <c r="O4808">
        <v>0</v>
      </c>
      <c r="P4808">
        <v>8</v>
      </c>
      <c r="Q4808">
        <v>0</v>
      </c>
      <c r="R4808">
        <v>0</v>
      </c>
      <c r="S4808">
        <v>0</v>
      </c>
      <c r="T4808">
        <v>1</v>
      </c>
      <c r="U4808">
        <v>0</v>
      </c>
      <c r="V4808">
        <v>0</v>
      </c>
      <c r="W4808">
        <v>0</v>
      </c>
      <c r="X4808">
        <v>4.440375556075046</v>
      </c>
      <c r="Y4808">
        <v>0</v>
      </c>
      <c r="Z4808">
        <v>0</v>
      </c>
      <c r="AA4808">
        <v>0</v>
      </c>
      <c r="AB4808">
        <v>19.292318855333718</v>
      </c>
      <c r="AC4808">
        <v>0</v>
      </c>
      <c r="AD4808">
        <v>0</v>
      </c>
      <c r="AE4808">
        <v>23.732694411408765</v>
      </c>
    </row>
    <row r="4809" spans="1:31" x14ac:dyDescent="0.25">
      <c r="A4809">
        <v>1905872</v>
      </c>
      <c r="B4809">
        <v>1</v>
      </c>
      <c r="C4809" t="s">
        <v>80</v>
      </c>
      <c r="D4809" t="s">
        <v>96</v>
      </c>
      <c r="E4809" t="s">
        <v>140</v>
      </c>
      <c r="F4809" t="s">
        <v>13639</v>
      </c>
      <c r="G4809" t="s">
        <v>217</v>
      </c>
      <c r="H4809" t="s">
        <v>134</v>
      </c>
      <c r="I4809" t="s">
        <v>135</v>
      </c>
      <c r="J4809" t="s">
        <v>136</v>
      </c>
      <c r="K4809" t="s">
        <v>137</v>
      </c>
      <c r="L4809" t="s">
        <v>13640</v>
      </c>
      <c r="M4809" t="s">
        <v>13641</v>
      </c>
      <c r="N4809">
        <v>3.528611111</v>
      </c>
      <c r="O4809">
        <v>0</v>
      </c>
      <c r="P4809">
        <v>2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2.0574998376670126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2.0574998376670126</v>
      </c>
    </row>
    <row r="4810" spans="1:31" x14ac:dyDescent="0.25">
      <c r="A4810">
        <v>1905918</v>
      </c>
      <c r="B4810">
        <v>1</v>
      </c>
      <c r="C4810" t="s">
        <v>80</v>
      </c>
      <c r="D4810" t="s">
        <v>94</v>
      </c>
      <c r="E4810" t="s">
        <v>149</v>
      </c>
      <c r="F4810" t="s">
        <v>13642</v>
      </c>
      <c r="G4810" t="s">
        <v>151</v>
      </c>
      <c r="H4810" t="s">
        <v>134</v>
      </c>
      <c r="I4810" t="s">
        <v>135</v>
      </c>
      <c r="J4810" t="s">
        <v>136</v>
      </c>
      <c r="K4810" t="s">
        <v>137</v>
      </c>
      <c r="L4810" t="s">
        <v>13643</v>
      </c>
      <c r="M4810" t="s">
        <v>13644</v>
      </c>
      <c r="N4810">
        <v>2.114166666</v>
      </c>
      <c r="O4810">
        <v>0</v>
      </c>
      <c r="P4810">
        <v>147</v>
      </c>
      <c r="Q4810">
        <v>0</v>
      </c>
      <c r="R4810">
        <v>3</v>
      </c>
      <c r="S4810">
        <v>0</v>
      </c>
      <c r="T4810">
        <v>22</v>
      </c>
      <c r="U4810">
        <v>0</v>
      </c>
      <c r="V4810">
        <v>0</v>
      </c>
      <c r="W4810">
        <v>0</v>
      </c>
      <c r="X4810">
        <v>53.368876277454724</v>
      </c>
      <c r="Y4810">
        <v>0</v>
      </c>
      <c r="Z4810">
        <v>2.1777352771195906</v>
      </c>
      <c r="AA4810">
        <v>0</v>
      </c>
      <c r="AB4810">
        <v>15.812308939943108</v>
      </c>
      <c r="AC4810">
        <v>0</v>
      </c>
      <c r="AD4810">
        <v>0</v>
      </c>
      <c r="AE4810">
        <v>71.35892049451742</v>
      </c>
    </row>
    <row r="4811" spans="1:31" x14ac:dyDescent="0.25">
      <c r="A4811">
        <v>1905766</v>
      </c>
      <c r="B4811">
        <v>1</v>
      </c>
      <c r="C4811" t="s">
        <v>80</v>
      </c>
      <c r="D4811" t="s">
        <v>100</v>
      </c>
      <c r="E4811" t="s">
        <v>154</v>
      </c>
      <c r="F4811" t="s">
        <v>13645</v>
      </c>
      <c r="G4811" t="s">
        <v>156</v>
      </c>
      <c r="H4811" t="s">
        <v>157</v>
      </c>
      <c r="I4811" t="s">
        <v>135</v>
      </c>
      <c r="J4811" t="s">
        <v>136</v>
      </c>
      <c r="K4811" t="s">
        <v>137</v>
      </c>
      <c r="L4811" t="s">
        <v>13646</v>
      </c>
      <c r="M4811" t="s">
        <v>13647</v>
      </c>
      <c r="N4811">
        <v>0.9</v>
      </c>
      <c r="O4811">
        <v>1</v>
      </c>
      <c r="P4811">
        <v>396</v>
      </c>
      <c r="Q4811">
        <v>26</v>
      </c>
      <c r="R4811">
        <v>108</v>
      </c>
      <c r="S4811">
        <v>10</v>
      </c>
      <c r="T4811">
        <v>72</v>
      </c>
      <c r="U4811">
        <v>0</v>
      </c>
      <c r="V4811">
        <v>0</v>
      </c>
      <c r="W4811">
        <v>1.93771332952715</v>
      </c>
      <c r="X4811">
        <v>127.68796382394501</v>
      </c>
      <c r="Y4811">
        <v>252.69229283443639</v>
      </c>
      <c r="Z4811">
        <v>201.71466728037777</v>
      </c>
      <c r="AA4811">
        <v>29.373597143703638</v>
      </c>
      <c r="AB4811">
        <v>99.679433097168953</v>
      </c>
      <c r="AC4811">
        <v>0</v>
      </c>
      <c r="AD4811">
        <v>0</v>
      </c>
      <c r="AE4811">
        <v>713.08566750915884</v>
      </c>
    </row>
    <row r="4812" spans="1:31" x14ac:dyDescent="0.25">
      <c r="A4812">
        <v>1905666</v>
      </c>
      <c r="B4812">
        <v>1</v>
      </c>
      <c r="C4812" t="s">
        <v>80</v>
      </c>
      <c r="D4812" t="s">
        <v>105</v>
      </c>
      <c r="E4812" t="s">
        <v>131</v>
      </c>
      <c r="F4812" t="s">
        <v>13648</v>
      </c>
      <c r="G4812" t="s">
        <v>283</v>
      </c>
      <c r="H4812" t="s">
        <v>134</v>
      </c>
      <c r="I4812" t="s">
        <v>135</v>
      </c>
      <c r="J4812" t="s">
        <v>136</v>
      </c>
      <c r="K4812" t="s">
        <v>137</v>
      </c>
      <c r="L4812" t="s">
        <v>13649</v>
      </c>
      <c r="M4812" t="s">
        <v>13650</v>
      </c>
      <c r="N4812">
        <v>0.628611111</v>
      </c>
      <c r="O4812">
        <v>0</v>
      </c>
      <c r="P4812">
        <v>2</v>
      </c>
      <c r="Q4812">
        <v>0</v>
      </c>
      <c r="R4812">
        <v>1</v>
      </c>
      <c r="S4812">
        <v>0</v>
      </c>
      <c r="T4812">
        <v>10</v>
      </c>
      <c r="U4812">
        <v>0</v>
      </c>
      <c r="V4812">
        <v>0</v>
      </c>
      <c r="W4812">
        <v>0</v>
      </c>
      <c r="X4812">
        <v>0.21819782662365503</v>
      </c>
      <c r="Y4812">
        <v>0</v>
      </c>
      <c r="Z4812">
        <v>2.5402828848900005E-2</v>
      </c>
      <c r="AA4812">
        <v>0</v>
      </c>
      <c r="AB4812">
        <v>8.2521613574956003</v>
      </c>
      <c r="AC4812">
        <v>0</v>
      </c>
      <c r="AD4812">
        <v>0</v>
      </c>
      <c r="AE4812">
        <v>8.4957620129681555</v>
      </c>
    </row>
    <row r="4813" spans="1:31" x14ac:dyDescent="0.25">
      <c r="A4813">
        <v>1905912</v>
      </c>
      <c r="B4813">
        <v>1</v>
      </c>
      <c r="C4813" t="s">
        <v>80</v>
      </c>
      <c r="D4813" t="s">
        <v>99</v>
      </c>
      <c r="E4813" t="s">
        <v>140</v>
      </c>
      <c r="F4813" t="s">
        <v>13651</v>
      </c>
      <c r="G4813" t="s">
        <v>217</v>
      </c>
      <c r="H4813" t="s">
        <v>134</v>
      </c>
      <c r="I4813" t="s">
        <v>135</v>
      </c>
      <c r="J4813" t="s">
        <v>136</v>
      </c>
      <c r="K4813" t="s">
        <v>137</v>
      </c>
      <c r="L4813" t="s">
        <v>13652</v>
      </c>
      <c r="M4813" t="s">
        <v>13653</v>
      </c>
      <c r="N4813">
        <v>2.1488888880000001</v>
      </c>
      <c r="O4813">
        <v>0</v>
      </c>
      <c r="P4813">
        <v>2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0.71888920023954228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0.71888920023954228</v>
      </c>
    </row>
    <row r="4814" spans="1:31" x14ac:dyDescent="0.25">
      <c r="A4814">
        <v>1905829</v>
      </c>
      <c r="B4814">
        <v>1</v>
      </c>
      <c r="C4814" t="s">
        <v>80</v>
      </c>
      <c r="D4814" t="s">
        <v>90</v>
      </c>
      <c r="E4814" t="s">
        <v>140</v>
      </c>
      <c r="F4814" t="s">
        <v>13654</v>
      </c>
      <c r="G4814" t="s">
        <v>217</v>
      </c>
      <c r="H4814" t="s">
        <v>134</v>
      </c>
      <c r="I4814" t="s">
        <v>135</v>
      </c>
      <c r="J4814" t="s">
        <v>136</v>
      </c>
      <c r="K4814" t="s">
        <v>137</v>
      </c>
      <c r="L4814" t="s">
        <v>13655</v>
      </c>
      <c r="M4814" t="s">
        <v>13656</v>
      </c>
      <c r="N4814">
        <v>4.3880555550000002</v>
      </c>
      <c r="O4814">
        <v>0</v>
      </c>
      <c r="P4814">
        <v>4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3.4619483928131252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3.4619483928131252</v>
      </c>
    </row>
    <row r="4815" spans="1:31" x14ac:dyDescent="0.25">
      <c r="A4815">
        <v>1905686</v>
      </c>
      <c r="B4815">
        <v>1</v>
      </c>
      <c r="C4815" t="s">
        <v>80</v>
      </c>
      <c r="D4815" t="s">
        <v>93</v>
      </c>
      <c r="E4815" t="s">
        <v>154</v>
      </c>
      <c r="F4815" t="s">
        <v>13657</v>
      </c>
      <c r="G4815" t="s">
        <v>5917</v>
      </c>
      <c r="H4815" t="s">
        <v>157</v>
      </c>
      <c r="I4815" t="s">
        <v>135</v>
      </c>
      <c r="J4815" t="s">
        <v>136</v>
      </c>
      <c r="K4815" t="s">
        <v>137</v>
      </c>
      <c r="L4815" t="s">
        <v>13658</v>
      </c>
      <c r="M4815" t="s">
        <v>13659</v>
      </c>
      <c r="N4815">
        <v>1.675</v>
      </c>
      <c r="O4815">
        <v>0</v>
      </c>
      <c r="P4815">
        <v>184</v>
      </c>
      <c r="Q4815">
        <v>37</v>
      </c>
      <c r="R4815">
        <v>256</v>
      </c>
      <c r="S4815">
        <v>2</v>
      </c>
      <c r="T4815">
        <v>104</v>
      </c>
      <c r="U4815">
        <v>0</v>
      </c>
      <c r="V4815">
        <v>0</v>
      </c>
      <c r="W4815">
        <v>0</v>
      </c>
      <c r="X4815">
        <v>148.62675991926</v>
      </c>
      <c r="Y4815">
        <v>552.90617523239553</v>
      </c>
      <c r="Z4815">
        <v>1405.3266529212794</v>
      </c>
      <c r="AA4815">
        <v>24.65134430358432</v>
      </c>
      <c r="AB4815">
        <v>596.15345669544456</v>
      </c>
      <c r="AC4815">
        <v>0</v>
      </c>
      <c r="AD4815">
        <v>0</v>
      </c>
      <c r="AE4815">
        <v>2727.6643890719638</v>
      </c>
    </row>
    <row r="4816" spans="1:31" x14ac:dyDescent="0.25">
      <c r="A4816">
        <v>1905523</v>
      </c>
      <c r="B4816">
        <v>1</v>
      </c>
      <c r="C4816" t="s">
        <v>81</v>
      </c>
      <c r="D4816" t="s">
        <v>112</v>
      </c>
      <c r="E4816" t="s">
        <v>154</v>
      </c>
      <c r="F4816" t="s">
        <v>5939</v>
      </c>
      <c r="G4816" t="s">
        <v>156</v>
      </c>
      <c r="H4816" t="s">
        <v>157</v>
      </c>
      <c r="I4816" t="s">
        <v>135</v>
      </c>
      <c r="J4816" t="s">
        <v>136</v>
      </c>
      <c r="K4816" t="s">
        <v>137</v>
      </c>
      <c r="L4816" t="s">
        <v>13660</v>
      </c>
      <c r="M4816" t="s">
        <v>13661</v>
      </c>
      <c r="N4816">
        <v>0.58694444400000001</v>
      </c>
      <c r="O4816">
        <v>3</v>
      </c>
      <c r="P4816">
        <v>698</v>
      </c>
      <c r="Q4816">
        <v>80</v>
      </c>
      <c r="R4816">
        <v>269</v>
      </c>
      <c r="S4816">
        <v>10</v>
      </c>
      <c r="T4816">
        <v>99</v>
      </c>
      <c r="U4816">
        <v>1</v>
      </c>
      <c r="V4816">
        <v>0</v>
      </c>
      <c r="W4816">
        <v>0.3503890043464033</v>
      </c>
      <c r="X4816">
        <v>61.328912630397319</v>
      </c>
      <c r="Y4816">
        <v>138.46831289722977</v>
      </c>
      <c r="Z4816">
        <v>141.60470623689318</v>
      </c>
      <c r="AA4816">
        <v>15.979903164916195</v>
      </c>
      <c r="AB4816">
        <v>22.775334945053324</v>
      </c>
      <c r="AC4816">
        <v>1.2970614422533504</v>
      </c>
      <c r="AD4816">
        <v>0</v>
      </c>
      <c r="AE4816">
        <v>381.80462032108949</v>
      </c>
    </row>
    <row r="4817" spans="1:31" x14ac:dyDescent="0.25">
      <c r="A4817">
        <v>1906041</v>
      </c>
      <c r="B4817">
        <v>1</v>
      </c>
      <c r="C4817" t="s">
        <v>80</v>
      </c>
      <c r="D4817" t="s">
        <v>96</v>
      </c>
      <c r="E4817" t="s">
        <v>154</v>
      </c>
      <c r="F4817" t="s">
        <v>3937</v>
      </c>
      <c r="G4817" t="s">
        <v>156</v>
      </c>
      <c r="H4817" t="s">
        <v>157</v>
      </c>
      <c r="I4817" t="s">
        <v>135</v>
      </c>
      <c r="J4817" t="s">
        <v>136</v>
      </c>
      <c r="K4817" t="s">
        <v>137</v>
      </c>
      <c r="L4817" t="s">
        <v>13662</v>
      </c>
      <c r="M4817" t="s">
        <v>13663</v>
      </c>
      <c r="N4817">
        <v>0.516666666</v>
      </c>
      <c r="O4817">
        <v>0</v>
      </c>
      <c r="P4817">
        <v>1076</v>
      </c>
      <c r="Q4817">
        <v>0</v>
      </c>
      <c r="R4817">
        <v>2</v>
      </c>
      <c r="S4817">
        <v>0</v>
      </c>
      <c r="T4817">
        <v>398</v>
      </c>
      <c r="U4817">
        <v>0</v>
      </c>
      <c r="V4817">
        <v>0</v>
      </c>
      <c r="W4817">
        <v>0</v>
      </c>
      <c r="X4817">
        <v>459.77991302991916</v>
      </c>
      <c r="Y4817">
        <v>0</v>
      </c>
      <c r="Z4817">
        <v>0.36526072438439999</v>
      </c>
      <c r="AA4817">
        <v>0</v>
      </c>
      <c r="AB4817">
        <v>615.1213981004986</v>
      </c>
      <c r="AC4817">
        <v>0</v>
      </c>
      <c r="AD4817">
        <v>0</v>
      </c>
      <c r="AE4817">
        <v>1075.2665718548021</v>
      </c>
    </row>
    <row r="4818" spans="1:31" x14ac:dyDescent="0.25">
      <c r="A4818">
        <v>1905898</v>
      </c>
      <c r="B4818">
        <v>1</v>
      </c>
      <c r="C4818" t="s">
        <v>80</v>
      </c>
      <c r="D4818" t="s">
        <v>98</v>
      </c>
      <c r="E4818" t="s">
        <v>131</v>
      </c>
      <c r="F4818" t="s">
        <v>13664</v>
      </c>
      <c r="G4818" t="s">
        <v>133</v>
      </c>
      <c r="H4818" t="s">
        <v>134</v>
      </c>
      <c r="I4818" t="s">
        <v>135</v>
      </c>
      <c r="J4818" t="s">
        <v>136</v>
      </c>
      <c r="K4818" t="s">
        <v>137</v>
      </c>
      <c r="L4818" t="s">
        <v>13665</v>
      </c>
      <c r="M4818" t="s">
        <v>13666</v>
      </c>
      <c r="N4818">
        <v>1.3222222219999999</v>
      </c>
      <c r="O4818">
        <v>0</v>
      </c>
      <c r="P4818">
        <v>47</v>
      </c>
      <c r="Q4818">
        <v>0</v>
      </c>
      <c r="R4818">
        <v>2</v>
      </c>
      <c r="S4818">
        <v>0</v>
      </c>
      <c r="T4818">
        <v>6</v>
      </c>
      <c r="U4818">
        <v>0</v>
      </c>
      <c r="V4818">
        <v>0</v>
      </c>
      <c r="W4818">
        <v>0</v>
      </c>
      <c r="X4818">
        <v>15.841839360553715</v>
      </c>
      <c r="Y4818">
        <v>0</v>
      </c>
      <c r="Z4818">
        <v>12.230310910488557</v>
      </c>
      <c r="AA4818">
        <v>0</v>
      </c>
      <c r="AB4818">
        <v>6.5831008210430264</v>
      </c>
      <c r="AC4818">
        <v>0</v>
      </c>
      <c r="AD4818">
        <v>0</v>
      </c>
      <c r="AE4818">
        <v>34.655251092085301</v>
      </c>
    </row>
    <row r="4819" spans="1:31" x14ac:dyDescent="0.25">
      <c r="A4819">
        <v>1906021</v>
      </c>
      <c r="B4819">
        <v>1</v>
      </c>
      <c r="C4819" t="s">
        <v>80</v>
      </c>
      <c r="D4819" t="s">
        <v>93</v>
      </c>
      <c r="E4819" t="s">
        <v>140</v>
      </c>
      <c r="F4819" t="s">
        <v>13667</v>
      </c>
      <c r="G4819" t="s">
        <v>217</v>
      </c>
      <c r="H4819" t="s">
        <v>134</v>
      </c>
      <c r="I4819" t="s">
        <v>135</v>
      </c>
      <c r="J4819" t="s">
        <v>136</v>
      </c>
      <c r="K4819" t="s">
        <v>137</v>
      </c>
      <c r="L4819" t="s">
        <v>13668</v>
      </c>
      <c r="M4819" t="s">
        <v>13669</v>
      </c>
      <c r="N4819">
        <v>6.7358333330000004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0.73771514934690841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0.73771514934690841</v>
      </c>
    </row>
    <row r="4820" spans="1:31" x14ac:dyDescent="0.25">
      <c r="A4820">
        <v>1905978</v>
      </c>
      <c r="B4820">
        <v>1</v>
      </c>
      <c r="C4820" t="s">
        <v>80</v>
      </c>
      <c r="D4820" t="s">
        <v>97</v>
      </c>
      <c r="E4820" t="s">
        <v>140</v>
      </c>
      <c r="F4820" t="s">
        <v>13670</v>
      </c>
      <c r="G4820" t="s">
        <v>362</v>
      </c>
      <c r="H4820" t="s">
        <v>134</v>
      </c>
      <c r="I4820" t="s">
        <v>135</v>
      </c>
      <c r="J4820" t="s">
        <v>136</v>
      </c>
      <c r="K4820" t="s">
        <v>137</v>
      </c>
      <c r="L4820" t="s">
        <v>13671</v>
      </c>
      <c r="M4820" t="s">
        <v>13672</v>
      </c>
      <c r="N4820">
        <v>4.1327777770000003</v>
      </c>
      <c r="O4820">
        <v>0</v>
      </c>
      <c r="P4820">
        <v>1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0.81834475725331335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0.81834475725331335</v>
      </c>
    </row>
    <row r="4821" spans="1:31" x14ac:dyDescent="0.25">
      <c r="A4821">
        <v>1905600</v>
      </c>
      <c r="B4821">
        <v>1</v>
      </c>
      <c r="C4821" t="s">
        <v>81</v>
      </c>
      <c r="D4821" t="s">
        <v>128</v>
      </c>
      <c r="E4821" t="s">
        <v>154</v>
      </c>
      <c r="F4821" t="s">
        <v>13673</v>
      </c>
      <c r="G4821" t="s">
        <v>604</v>
      </c>
      <c r="H4821" t="s">
        <v>157</v>
      </c>
      <c r="I4821" t="s">
        <v>135</v>
      </c>
      <c r="J4821" t="s">
        <v>136</v>
      </c>
      <c r="K4821" t="s">
        <v>203</v>
      </c>
      <c r="L4821" t="s">
        <v>13674</v>
      </c>
      <c r="M4821" t="s">
        <v>13675</v>
      </c>
      <c r="N4821">
        <v>0.12638138800000001</v>
      </c>
      <c r="O4821">
        <v>0</v>
      </c>
      <c r="P4821">
        <v>507</v>
      </c>
      <c r="Q4821">
        <v>1</v>
      </c>
      <c r="R4821">
        <v>63</v>
      </c>
      <c r="S4821">
        <v>3</v>
      </c>
      <c r="T4821">
        <v>106</v>
      </c>
      <c r="U4821">
        <v>1</v>
      </c>
      <c r="V4821">
        <v>0</v>
      </c>
      <c r="W4821">
        <v>0</v>
      </c>
      <c r="X4821">
        <v>14.706024537918232</v>
      </c>
      <c r="Y4821">
        <v>6.2066914783970049</v>
      </c>
      <c r="Z4821">
        <v>10.348121583343111</v>
      </c>
      <c r="AA4821">
        <v>1.1102124145366044</v>
      </c>
      <c r="AB4821">
        <v>10.835406490391437</v>
      </c>
      <c r="AC4821">
        <v>4.332057071358304</v>
      </c>
      <c r="AD4821">
        <v>0</v>
      </c>
      <c r="AE4821">
        <v>47.538513575944691</v>
      </c>
    </row>
    <row r="4822" spans="1:31" x14ac:dyDescent="0.25">
      <c r="A4822">
        <v>1905537</v>
      </c>
      <c r="B4822">
        <v>1</v>
      </c>
      <c r="C4822" t="s">
        <v>80</v>
      </c>
      <c r="D4822" t="s">
        <v>83</v>
      </c>
      <c r="E4822" t="s">
        <v>171</v>
      </c>
      <c r="F4822" t="s">
        <v>13676</v>
      </c>
      <c r="G4822" t="s">
        <v>156</v>
      </c>
      <c r="H4822" t="s">
        <v>157</v>
      </c>
      <c r="I4822" t="s">
        <v>135</v>
      </c>
      <c r="J4822" t="s">
        <v>136</v>
      </c>
      <c r="K4822" t="s">
        <v>137</v>
      </c>
      <c r="L4822" t="s">
        <v>13677</v>
      </c>
      <c r="M4822" t="s">
        <v>13678</v>
      </c>
      <c r="N4822">
        <v>0.33522583299999997</v>
      </c>
      <c r="O4822">
        <v>9</v>
      </c>
      <c r="P4822">
        <v>326</v>
      </c>
      <c r="Q4822">
        <v>27</v>
      </c>
      <c r="R4822">
        <v>96</v>
      </c>
      <c r="S4822">
        <v>22</v>
      </c>
      <c r="T4822">
        <v>807</v>
      </c>
      <c r="U4822">
        <v>22</v>
      </c>
      <c r="V4822">
        <v>171</v>
      </c>
      <c r="W4822">
        <v>1.3870190918556669</v>
      </c>
      <c r="X4822">
        <v>25.925307020095069</v>
      </c>
      <c r="Y4822">
        <v>82.909051019920653</v>
      </c>
      <c r="Z4822">
        <v>43.577706688901586</v>
      </c>
      <c r="AA4822">
        <v>55.603242034242534</v>
      </c>
      <c r="AB4822">
        <v>276.48994998691455</v>
      </c>
      <c r="AC4822">
        <v>197.21647023280153</v>
      </c>
      <c r="AD4822">
        <v>590.05156126343843</v>
      </c>
      <c r="AE4822">
        <v>1273.16030733817</v>
      </c>
    </row>
    <row r="4823" spans="1:31" x14ac:dyDescent="0.25">
      <c r="A4823">
        <v>1905643</v>
      </c>
      <c r="B4823">
        <v>1</v>
      </c>
      <c r="C4823" t="s">
        <v>80</v>
      </c>
      <c r="D4823" t="s">
        <v>101</v>
      </c>
      <c r="E4823" t="s">
        <v>190</v>
      </c>
      <c r="F4823" t="s">
        <v>13679</v>
      </c>
      <c r="G4823" t="s">
        <v>156</v>
      </c>
      <c r="H4823" t="s">
        <v>157</v>
      </c>
      <c r="I4823" t="s">
        <v>135</v>
      </c>
      <c r="J4823" t="s">
        <v>136</v>
      </c>
      <c r="K4823" t="s">
        <v>137</v>
      </c>
      <c r="L4823" t="s">
        <v>13680</v>
      </c>
      <c r="M4823" t="s">
        <v>13649</v>
      </c>
      <c r="N4823">
        <v>0.34333333300000002</v>
      </c>
      <c r="O4823">
        <v>0</v>
      </c>
      <c r="P4823">
        <v>1809</v>
      </c>
      <c r="Q4823">
        <v>0</v>
      </c>
      <c r="R4823">
        <v>1</v>
      </c>
      <c r="S4823">
        <v>1</v>
      </c>
      <c r="T4823">
        <v>64</v>
      </c>
      <c r="U4823">
        <v>1</v>
      </c>
      <c r="V4823">
        <v>0</v>
      </c>
      <c r="W4823">
        <v>0</v>
      </c>
      <c r="X4823">
        <v>174.3216564768025</v>
      </c>
      <c r="Y4823">
        <v>0</v>
      </c>
      <c r="Z4823">
        <v>0.16482566067496668</v>
      </c>
      <c r="AA4823">
        <v>8.371502255941067</v>
      </c>
      <c r="AB4823">
        <v>51.969071612193808</v>
      </c>
      <c r="AC4823">
        <v>53.568071412319199</v>
      </c>
      <c r="AD4823">
        <v>0</v>
      </c>
      <c r="AE4823">
        <v>288.39512741793158</v>
      </c>
    </row>
    <row r="4824" spans="1:31" x14ac:dyDescent="0.25">
      <c r="A4824">
        <v>1906084</v>
      </c>
      <c r="B4824">
        <v>1</v>
      </c>
      <c r="C4824" t="s">
        <v>81</v>
      </c>
      <c r="D4824" t="s">
        <v>118</v>
      </c>
      <c r="E4824" t="s">
        <v>140</v>
      </c>
      <c r="F4824" t="s">
        <v>13681</v>
      </c>
      <c r="G4824" t="s">
        <v>217</v>
      </c>
      <c r="H4824" t="s">
        <v>134</v>
      </c>
      <c r="I4824" t="s">
        <v>135</v>
      </c>
      <c r="J4824" t="s">
        <v>136</v>
      </c>
      <c r="K4824" t="s">
        <v>137</v>
      </c>
      <c r="L4824" t="s">
        <v>13682</v>
      </c>
      <c r="M4824" t="s">
        <v>13683</v>
      </c>
      <c r="N4824">
        <v>1.754444444</v>
      </c>
      <c r="O4824">
        <v>0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0.71895978740459998</v>
      </c>
      <c r="AA4824">
        <v>0</v>
      </c>
      <c r="AB4824">
        <v>0</v>
      </c>
      <c r="AC4824">
        <v>0</v>
      </c>
      <c r="AD4824">
        <v>0</v>
      </c>
      <c r="AE4824">
        <v>0.71895978740459998</v>
      </c>
    </row>
    <row r="4825" spans="1:31" x14ac:dyDescent="0.25">
      <c r="A4825">
        <v>1905543</v>
      </c>
      <c r="B4825">
        <v>1</v>
      </c>
      <c r="C4825" t="s">
        <v>81</v>
      </c>
      <c r="D4825" t="s">
        <v>122</v>
      </c>
      <c r="E4825" t="s">
        <v>220</v>
      </c>
      <c r="F4825" t="s">
        <v>13684</v>
      </c>
      <c r="G4825" t="s">
        <v>156</v>
      </c>
      <c r="H4825" t="s">
        <v>157</v>
      </c>
      <c r="I4825" t="s">
        <v>135</v>
      </c>
      <c r="J4825" t="s">
        <v>136</v>
      </c>
      <c r="K4825" t="s">
        <v>137</v>
      </c>
      <c r="L4825" t="s">
        <v>13685</v>
      </c>
      <c r="M4825" t="s">
        <v>13686</v>
      </c>
      <c r="N4825">
        <v>1.3108333329999999</v>
      </c>
      <c r="O4825">
        <v>1</v>
      </c>
      <c r="P4825">
        <v>188</v>
      </c>
      <c r="Q4825">
        <v>9</v>
      </c>
      <c r="R4825">
        <v>2</v>
      </c>
      <c r="S4825">
        <v>1</v>
      </c>
      <c r="T4825">
        <v>20</v>
      </c>
      <c r="U4825">
        <v>0</v>
      </c>
      <c r="V4825">
        <v>0</v>
      </c>
      <c r="W4825">
        <v>0.21705165690154613</v>
      </c>
      <c r="X4825">
        <v>30.127575797906434</v>
      </c>
      <c r="Y4825">
        <v>22.258309436243785</v>
      </c>
      <c r="Z4825">
        <v>3.6296166109652299</v>
      </c>
      <c r="AA4825">
        <v>2.1550607106545958</v>
      </c>
      <c r="AB4825">
        <v>7.5327387504015837</v>
      </c>
      <c r="AC4825">
        <v>0</v>
      </c>
      <c r="AD4825">
        <v>0</v>
      </c>
      <c r="AE4825">
        <v>65.920352963073171</v>
      </c>
    </row>
    <row r="4826" spans="1:31" x14ac:dyDescent="0.25">
      <c r="A4826">
        <v>1906144</v>
      </c>
      <c r="B4826">
        <v>1</v>
      </c>
      <c r="C4826" t="s">
        <v>80</v>
      </c>
      <c r="D4826" t="s">
        <v>97</v>
      </c>
      <c r="E4826" t="s">
        <v>140</v>
      </c>
      <c r="F4826" t="s">
        <v>13687</v>
      </c>
      <c r="G4826" t="s">
        <v>217</v>
      </c>
      <c r="H4826" t="s">
        <v>134</v>
      </c>
      <c r="I4826" t="s">
        <v>135</v>
      </c>
      <c r="J4826" t="s">
        <v>136</v>
      </c>
      <c r="K4826" t="s">
        <v>137</v>
      </c>
      <c r="L4826" t="s">
        <v>13688</v>
      </c>
      <c r="M4826" t="s">
        <v>13689</v>
      </c>
      <c r="N4826">
        <v>2.2619444440000001</v>
      </c>
      <c r="O4826">
        <v>0</v>
      </c>
      <c r="P4826">
        <v>1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0.65574475165789337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0.65574475165789337</v>
      </c>
    </row>
    <row r="4827" spans="1:31" x14ac:dyDescent="0.25">
      <c r="A4827">
        <v>1906146</v>
      </c>
      <c r="B4827">
        <v>1</v>
      </c>
      <c r="C4827" t="s">
        <v>80</v>
      </c>
      <c r="D4827" t="s">
        <v>106</v>
      </c>
      <c r="E4827" t="s">
        <v>154</v>
      </c>
      <c r="F4827" t="s">
        <v>13690</v>
      </c>
      <c r="G4827" t="s">
        <v>156</v>
      </c>
      <c r="H4827" t="s">
        <v>157</v>
      </c>
      <c r="I4827" t="s">
        <v>135</v>
      </c>
      <c r="J4827" t="s">
        <v>136</v>
      </c>
      <c r="K4827" t="s">
        <v>137</v>
      </c>
      <c r="L4827" t="s">
        <v>13691</v>
      </c>
      <c r="M4827" t="s">
        <v>13692</v>
      </c>
      <c r="N4827">
        <v>0.18055555500000001</v>
      </c>
      <c r="O4827">
        <v>4</v>
      </c>
      <c r="P4827">
        <v>9436</v>
      </c>
      <c r="Q4827">
        <v>0</v>
      </c>
      <c r="R4827">
        <v>11</v>
      </c>
      <c r="S4827">
        <v>21</v>
      </c>
      <c r="T4827">
        <v>2314</v>
      </c>
      <c r="U4827">
        <v>0</v>
      </c>
      <c r="V4827">
        <v>0</v>
      </c>
      <c r="W4827">
        <v>0.18449321239230554</v>
      </c>
      <c r="X4827">
        <v>583.72674443384119</v>
      </c>
      <c r="Y4827">
        <v>0</v>
      </c>
      <c r="Z4827">
        <v>3.4482095150619996</v>
      </c>
      <c r="AA4827">
        <v>11.376350251633612</v>
      </c>
      <c r="AB4827">
        <v>241.00878014778513</v>
      </c>
      <c r="AC4827">
        <v>0</v>
      </c>
      <c r="AD4827">
        <v>0</v>
      </c>
      <c r="AE4827">
        <v>839.74457756071433</v>
      </c>
    </row>
    <row r="4828" spans="1:31" x14ac:dyDescent="0.25">
      <c r="A4828">
        <v>1906147</v>
      </c>
      <c r="B4828">
        <v>1</v>
      </c>
      <c r="C4828" t="s">
        <v>80</v>
      </c>
      <c r="D4828" t="s">
        <v>108</v>
      </c>
      <c r="E4828" t="s">
        <v>149</v>
      </c>
      <c r="F4828" t="s">
        <v>13693</v>
      </c>
      <c r="G4828" t="s">
        <v>151</v>
      </c>
      <c r="H4828" t="s">
        <v>134</v>
      </c>
      <c r="I4828" t="s">
        <v>135</v>
      </c>
      <c r="J4828" t="s">
        <v>136</v>
      </c>
      <c r="K4828" t="s">
        <v>137</v>
      </c>
      <c r="L4828" t="s">
        <v>13694</v>
      </c>
      <c r="M4828" t="s">
        <v>13695</v>
      </c>
      <c r="N4828">
        <v>1.7327777769999999</v>
      </c>
      <c r="O4828">
        <v>0</v>
      </c>
      <c r="P4828">
        <v>26</v>
      </c>
      <c r="Q4828">
        <v>0</v>
      </c>
      <c r="R4828">
        <v>2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4.6487507912154342</v>
      </c>
      <c r="Y4828">
        <v>0</v>
      </c>
      <c r="Z4828">
        <v>0.85369297520544329</v>
      </c>
      <c r="AA4828">
        <v>0</v>
      </c>
      <c r="AB4828">
        <v>0</v>
      </c>
      <c r="AC4828">
        <v>0</v>
      </c>
      <c r="AD4828">
        <v>0</v>
      </c>
      <c r="AE4828">
        <v>5.5024437664208774</v>
      </c>
    </row>
    <row r="4829" spans="1:31" x14ac:dyDescent="0.25">
      <c r="A4829">
        <v>1906148</v>
      </c>
      <c r="B4829">
        <v>1</v>
      </c>
      <c r="C4829" t="s">
        <v>80</v>
      </c>
      <c r="D4829" t="s">
        <v>106</v>
      </c>
      <c r="E4829" t="s">
        <v>190</v>
      </c>
      <c r="F4829" t="s">
        <v>13696</v>
      </c>
      <c r="G4829" t="s">
        <v>604</v>
      </c>
      <c r="H4829" t="s">
        <v>157</v>
      </c>
      <c r="I4829" t="s">
        <v>135</v>
      </c>
      <c r="J4829" t="s">
        <v>136</v>
      </c>
      <c r="K4829" t="s">
        <v>137</v>
      </c>
      <c r="L4829" t="s">
        <v>13697</v>
      </c>
      <c r="M4829" t="s">
        <v>13698</v>
      </c>
      <c r="N4829">
        <v>1.1697222220000001</v>
      </c>
      <c r="O4829">
        <v>0</v>
      </c>
      <c r="P4829">
        <v>898</v>
      </c>
      <c r="Q4829">
        <v>0</v>
      </c>
      <c r="R4829">
        <v>0</v>
      </c>
      <c r="S4829">
        <v>0</v>
      </c>
      <c r="T4829">
        <v>28</v>
      </c>
      <c r="U4829">
        <v>0</v>
      </c>
      <c r="V4829">
        <v>0</v>
      </c>
      <c r="W4829">
        <v>0</v>
      </c>
      <c r="X4829">
        <v>261.63269134726517</v>
      </c>
      <c r="Y4829">
        <v>0</v>
      </c>
      <c r="Z4829">
        <v>0</v>
      </c>
      <c r="AA4829">
        <v>0</v>
      </c>
      <c r="AB4829">
        <v>28.345598703785114</v>
      </c>
      <c r="AC4829">
        <v>0</v>
      </c>
      <c r="AD4829">
        <v>0</v>
      </c>
      <c r="AE4829">
        <v>289.97829005105029</v>
      </c>
    </row>
    <row r="4830" spans="1:31" x14ac:dyDescent="0.25">
      <c r="A4830">
        <v>1906149</v>
      </c>
      <c r="B4830">
        <v>1</v>
      </c>
      <c r="C4830" t="s">
        <v>80</v>
      </c>
      <c r="D4830" t="s">
        <v>102</v>
      </c>
      <c r="E4830" t="s">
        <v>154</v>
      </c>
      <c r="F4830" t="s">
        <v>13699</v>
      </c>
      <c r="G4830" t="s">
        <v>156</v>
      </c>
      <c r="H4830" t="s">
        <v>157</v>
      </c>
      <c r="I4830" t="s">
        <v>135</v>
      </c>
      <c r="J4830" t="s">
        <v>136</v>
      </c>
      <c r="K4830" t="s">
        <v>137</v>
      </c>
      <c r="L4830" t="s">
        <v>13700</v>
      </c>
      <c r="M4830" t="s">
        <v>13701</v>
      </c>
      <c r="N4830">
        <v>7.6855555549999997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34965.800271433756</v>
      </c>
      <c r="AD4830">
        <v>0</v>
      </c>
      <c r="AE4830">
        <v>34965.800271433756</v>
      </c>
    </row>
    <row r="4831" spans="1:31" x14ac:dyDescent="0.25">
      <c r="A4831">
        <v>1906150</v>
      </c>
      <c r="B4831">
        <v>1</v>
      </c>
      <c r="C4831" t="s">
        <v>80</v>
      </c>
      <c r="D4831" t="s">
        <v>96</v>
      </c>
      <c r="E4831" t="s">
        <v>160</v>
      </c>
      <c r="F4831" t="s">
        <v>13702</v>
      </c>
      <c r="G4831" t="s">
        <v>133</v>
      </c>
      <c r="H4831" t="s">
        <v>134</v>
      </c>
      <c r="I4831" t="s">
        <v>135</v>
      </c>
      <c r="J4831" t="s">
        <v>136</v>
      </c>
      <c r="K4831" t="s">
        <v>137</v>
      </c>
      <c r="L4831" t="s">
        <v>13703</v>
      </c>
      <c r="M4831" t="s">
        <v>13704</v>
      </c>
      <c r="N4831">
        <v>1.2980555549999999</v>
      </c>
      <c r="O4831">
        <v>0</v>
      </c>
      <c r="P4831">
        <v>13</v>
      </c>
      <c r="Q4831">
        <v>0</v>
      </c>
      <c r="R4831">
        <v>0</v>
      </c>
      <c r="S4831">
        <v>0</v>
      </c>
      <c r="T4831">
        <v>21</v>
      </c>
      <c r="U4831">
        <v>0</v>
      </c>
      <c r="V4831">
        <v>0</v>
      </c>
      <c r="W4831">
        <v>0</v>
      </c>
      <c r="X4831">
        <v>11.77659078043604</v>
      </c>
      <c r="Y4831">
        <v>0</v>
      </c>
      <c r="Z4831">
        <v>0</v>
      </c>
      <c r="AA4831">
        <v>0</v>
      </c>
      <c r="AB4831">
        <v>57.86434181886893</v>
      </c>
      <c r="AC4831">
        <v>0</v>
      </c>
      <c r="AD4831">
        <v>0</v>
      </c>
      <c r="AE4831">
        <v>69.640932599304975</v>
      </c>
    </row>
    <row r="4832" spans="1:31" x14ac:dyDescent="0.25">
      <c r="A4832">
        <v>1906151</v>
      </c>
      <c r="B4832">
        <v>1</v>
      </c>
      <c r="C4832" t="s">
        <v>80</v>
      </c>
      <c r="D4832" t="s">
        <v>96</v>
      </c>
      <c r="E4832" t="s">
        <v>140</v>
      </c>
      <c r="F4832" t="s">
        <v>13705</v>
      </c>
      <c r="G4832" t="s">
        <v>146</v>
      </c>
      <c r="H4832" t="s">
        <v>134</v>
      </c>
      <c r="I4832" t="s">
        <v>135</v>
      </c>
      <c r="J4832" t="s">
        <v>136</v>
      </c>
      <c r="K4832" t="s">
        <v>137</v>
      </c>
      <c r="L4832" t="s">
        <v>13706</v>
      </c>
      <c r="M4832" t="s">
        <v>13707</v>
      </c>
      <c r="N4832">
        <v>2.5249999999999999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2.210065271505687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2.210065271505687</v>
      </c>
    </row>
    <row r="4833" spans="1:31" x14ac:dyDescent="0.25">
      <c r="A4833">
        <v>1906152</v>
      </c>
      <c r="B4833">
        <v>1</v>
      </c>
      <c r="C4833" t="s">
        <v>80</v>
      </c>
      <c r="D4833" t="s">
        <v>105</v>
      </c>
      <c r="E4833" t="s">
        <v>131</v>
      </c>
      <c r="F4833" t="s">
        <v>13708</v>
      </c>
      <c r="G4833" t="s">
        <v>133</v>
      </c>
      <c r="H4833" t="s">
        <v>134</v>
      </c>
      <c r="I4833" t="s">
        <v>135</v>
      </c>
      <c r="J4833" t="s">
        <v>136</v>
      </c>
      <c r="K4833" t="s">
        <v>137</v>
      </c>
      <c r="L4833" t="s">
        <v>13709</v>
      </c>
      <c r="M4833" t="s">
        <v>13710</v>
      </c>
      <c r="N4833">
        <v>1.041111111</v>
      </c>
      <c r="O4833">
        <v>0</v>
      </c>
      <c r="P4833">
        <v>24</v>
      </c>
      <c r="Q4833">
        <v>0</v>
      </c>
      <c r="R4833">
        <v>6</v>
      </c>
      <c r="S4833">
        <v>0</v>
      </c>
      <c r="T4833">
        <v>5</v>
      </c>
      <c r="U4833">
        <v>0</v>
      </c>
      <c r="V4833">
        <v>0</v>
      </c>
      <c r="W4833">
        <v>0</v>
      </c>
      <c r="X4833">
        <v>4.9186197146781252</v>
      </c>
      <c r="Y4833">
        <v>0</v>
      </c>
      <c r="Z4833">
        <v>1.2229843376248426</v>
      </c>
      <c r="AA4833">
        <v>0</v>
      </c>
      <c r="AB4833">
        <v>2.0416801299377907</v>
      </c>
      <c r="AC4833">
        <v>0</v>
      </c>
      <c r="AD4833">
        <v>0</v>
      </c>
      <c r="AE4833">
        <v>8.183284182240758</v>
      </c>
    </row>
    <row r="4834" spans="1:31" x14ac:dyDescent="0.25">
      <c r="A4834">
        <v>1906156</v>
      </c>
      <c r="B4834">
        <v>1</v>
      </c>
      <c r="C4834" t="s">
        <v>81</v>
      </c>
      <c r="D4834" t="s">
        <v>122</v>
      </c>
      <c r="E4834" t="s">
        <v>154</v>
      </c>
      <c r="F4834" t="s">
        <v>13711</v>
      </c>
      <c r="G4834" t="s">
        <v>156</v>
      </c>
      <c r="H4834" t="s">
        <v>157</v>
      </c>
      <c r="I4834" t="s">
        <v>135</v>
      </c>
      <c r="J4834" t="s">
        <v>136</v>
      </c>
      <c r="K4834" t="s">
        <v>137</v>
      </c>
      <c r="L4834" t="s">
        <v>13712</v>
      </c>
      <c r="M4834" t="s">
        <v>13713</v>
      </c>
      <c r="N4834">
        <v>0.66749999999999998</v>
      </c>
      <c r="O4834">
        <v>0</v>
      </c>
      <c r="P4834">
        <v>3960</v>
      </c>
      <c r="Q4834">
        <v>0</v>
      </c>
      <c r="R4834">
        <v>1</v>
      </c>
      <c r="S4834">
        <v>0</v>
      </c>
      <c r="T4834">
        <v>244</v>
      </c>
      <c r="U4834">
        <v>0</v>
      </c>
      <c r="V4834">
        <v>0</v>
      </c>
      <c r="W4834">
        <v>0</v>
      </c>
      <c r="X4834">
        <v>454.20416379452809</v>
      </c>
      <c r="Y4834">
        <v>0</v>
      </c>
      <c r="Z4834">
        <v>3.3947665508047231E-2</v>
      </c>
      <c r="AA4834">
        <v>0</v>
      </c>
      <c r="AB4834">
        <v>92.477695368738793</v>
      </c>
      <c r="AC4834">
        <v>0</v>
      </c>
      <c r="AD4834">
        <v>0</v>
      </c>
      <c r="AE4834">
        <v>546.71580682877493</v>
      </c>
    </row>
    <row r="4835" spans="1:31" x14ac:dyDescent="0.25">
      <c r="A4835">
        <v>1906157</v>
      </c>
      <c r="B4835">
        <v>1</v>
      </c>
      <c r="C4835" t="s">
        <v>80</v>
      </c>
      <c r="D4835" t="s">
        <v>105</v>
      </c>
      <c r="E4835" t="s">
        <v>140</v>
      </c>
      <c r="F4835" t="s">
        <v>13714</v>
      </c>
      <c r="G4835" t="s">
        <v>342</v>
      </c>
      <c r="H4835" t="s">
        <v>134</v>
      </c>
      <c r="I4835" t="s">
        <v>135</v>
      </c>
      <c r="J4835" t="s">
        <v>136</v>
      </c>
      <c r="K4835" t="s">
        <v>137</v>
      </c>
      <c r="L4835" t="s">
        <v>13715</v>
      </c>
      <c r="M4835" t="s">
        <v>13716</v>
      </c>
      <c r="N4835">
        <v>2.0222222219999999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1.5380987703398863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1.5380987703398863</v>
      </c>
    </row>
    <row r="4836" spans="1:31" x14ac:dyDescent="0.25">
      <c r="A4836">
        <v>1906164</v>
      </c>
      <c r="B4836">
        <v>1</v>
      </c>
      <c r="C4836" t="s">
        <v>80</v>
      </c>
      <c r="D4836" t="s">
        <v>105</v>
      </c>
      <c r="E4836" t="s">
        <v>154</v>
      </c>
      <c r="F4836" t="s">
        <v>13717</v>
      </c>
      <c r="G4836" t="s">
        <v>156</v>
      </c>
      <c r="H4836" t="s">
        <v>157</v>
      </c>
      <c r="I4836" t="s">
        <v>135</v>
      </c>
      <c r="J4836" t="s">
        <v>136</v>
      </c>
      <c r="K4836" t="s">
        <v>137</v>
      </c>
      <c r="L4836" t="s">
        <v>13718</v>
      </c>
      <c r="M4836" t="s">
        <v>13719</v>
      </c>
      <c r="N4836">
        <v>1.1541666660000001</v>
      </c>
      <c r="O4836">
        <v>0</v>
      </c>
      <c r="P4836">
        <v>1444</v>
      </c>
      <c r="Q4836">
        <v>0</v>
      </c>
      <c r="R4836">
        <v>0</v>
      </c>
      <c r="S4836">
        <v>0</v>
      </c>
      <c r="T4836">
        <v>57</v>
      </c>
      <c r="U4836">
        <v>0</v>
      </c>
      <c r="V4836">
        <v>0</v>
      </c>
      <c r="W4836">
        <v>0</v>
      </c>
      <c r="X4836">
        <v>452.51802500359065</v>
      </c>
      <c r="Y4836">
        <v>0</v>
      </c>
      <c r="Z4836">
        <v>0</v>
      </c>
      <c r="AA4836">
        <v>0</v>
      </c>
      <c r="AB4836">
        <v>39.008763520852135</v>
      </c>
      <c r="AC4836">
        <v>0</v>
      </c>
      <c r="AD4836">
        <v>0</v>
      </c>
      <c r="AE4836">
        <v>491.52678852444279</v>
      </c>
    </row>
    <row r="4837" spans="1:31" x14ac:dyDescent="0.25">
      <c r="A4837">
        <v>1906165</v>
      </c>
      <c r="B4837">
        <v>1</v>
      </c>
      <c r="C4837" t="s">
        <v>80</v>
      </c>
      <c r="D4837" t="s">
        <v>85</v>
      </c>
      <c r="E4837" t="s">
        <v>190</v>
      </c>
      <c r="F4837" t="s">
        <v>13720</v>
      </c>
      <c r="G4837" t="s">
        <v>604</v>
      </c>
      <c r="H4837" t="s">
        <v>157</v>
      </c>
      <c r="I4837" t="s">
        <v>222</v>
      </c>
      <c r="J4837" t="s">
        <v>136</v>
      </c>
      <c r="K4837" t="s">
        <v>203</v>
      </c>
      <c r="L4837" t="s">
        <v>13721</v>
      </c>
      <c r="M4837" t="s">
        <v>13722</v>
      </c>
      <c r="N4837">
        <v>1.3333332999999999E-2</v>
      </c>
      <c r="O4837">
        <v>0</v>
      </c>
      <c r="P4837">
        <v>2754</v>
      </c>
      <c r="Q4837">
        <v>0</v>
      </c>
      <c r="R4837">
        <v>0</v>
      </c>
      <c r="S4837">
        <v>0</v>
      </c>
      <c r="T4837">
        <v>179</v>
      </c>
      <c r="U4837">
        <v>0</v>
      </c>
      <c r="V4837">
        <v>0</v>
      </c>
      <c r="W4837">
        <v>0</v>
      </c>
      <c r="X4837">
        <v>9.6053160487947729</v>
      </c>
      <c r="Y4837">
        <v>0</v>
      </c>
      <c r="Z4837">
        <v>0</v>
      </c>
      <c r="AA4837">
        <v>0</v>
      </c>
      <c r="AB4837">
        <v>1.2485733833234791</v>
      </c>
      <c r="AC4837">
        <v>0</v>
      </c>
      <c r="AD4837">
        <v>0</v>
      </c>
      <c r="AE4837">
        <v>10.853889432118251</v>
      </c>
    </row>
    <row r="4838" spans="1:31" x14ac:dyDescent="0.25">
      <c r="A4838">
        <v>1906166</v>
      </c>
      <c r="B4838">
        <v>1</v>
      </c>
      <c r="C4838" t="s">
        <v>80</v>
      </c>
      <c r="D4838" t="s">
        <v>85</v>
      </c>
      <c r="E4838" t="s">
        <v>190</v>
      </c>
      <c r="F4838" t="s">
        <v>13723</v>
      </c>
      <c r="G4838" t="s">
        <v>604</v>
      </c>
      <c r="H4838" t="s">
        <v>157</v>
      </c>
      <c r="I4838" t="s">
        <v>135</v>
      </c>
      <c r="J4838" t="s">
        <v>136</v>
      </c>
      <c r="K4838" t="s">
        <v>203</v>
      </c>
      <c r="L4838" t="s">
        <v>13724</v>
      </c>
      <c r="M4838" t="s">
        <v>13725</v>
      </c>
      <c r="N4838">
        <v>0.15583333299999999</v>
      </c>
      <c r="O4838">
        <v>0</v>
      </c>
      <c r="P4838">
        <v>1849</v>
      </c>
      <c r="Q4838">
        <v>0</v>
      </c>
      <c r="R4838">
        <v>0</v>
      </c>
      <c r="S4838">
        <v>0</v>
      </c>
      <c r="T4838">
        <v>80</v>
      </c>
      <c r="U4838">
        <v>0</v>
      </c>
      <c r="V4838">
        <v>0</v>
      </c>
      <c r="W4838">
        <v>0</v>
      </c>
      <c r="X4838">
        <v>76.334288185523718</v>
      </c>
      <c r="Y4838">
        <v>0</v>
      </c>
      <c r="Z4838">
        <v>0</v>
      </c>
      <c r="AA4838">
        <v>0</v>
      </c>
      <c r="AB4838">
        <v>8.7032980245462053</v>
      </c>
      <c r="AC4838">
        <v>0</v>
      </c>
      <c r="AD4838">
        <v>0</v>
      </c>
      <c r="AE4838">
        <v>85.037586210069918</v>
      </c>
    </row>
    <row r="4839" spans="1:31" x14ac:dyDescent="0.25">
      <c r="A4839">
        <v>1906174</v>
      </c>
      <c r="B4839">
        <v>1</v>
      </c>
      <c r="C4839" t="s">
        <v>81</v>
      </c>
      <c r="D4839" t="s">
        <v>120</v>
      </c>
      <c r="E4839" t="s">
        <v>154</v>
      </c>
      <c r="F4839" t="s">
        <v>13726</v>
      </c>
      <c r="G4839" t="s">
        <v>156</v>
      </c>
      <c r="H4839" t="s">
        <v>157</v>
      </c>
      <c r="I4839" t="s">
        <v>135</v>
      </c>
      <c r="J4839" t="s">
        <v>136</v>
      </c>
      <c r="K4839" t="s">
        <v>137</v>
      </c>
      <c r="L4839" t="s">
        <v>13727</v>
      </c>
      <c r="M4839" t="s">
        <v>13728</v>
      </c>
      <c r="N4839">
        <v>0.13666666599999999</v>
      </c>
      <c r="O4839">
        <v>12</v>
      </c>
      <c r="P4839">
        <v>8434</v>
      </c>
      <c r="Q4839">
        <v>661</v>
      </c>
      <c r="R4839">
        <v>312</v>
      </c>
      <c r="S4839">
        <v>66</v>
      </c>
      <c r="T4839">
        <v>1236</v>
      </c>
      <c r="U4839">
        <v>20</v>
      </c>
      <c r="V4839">
        <v>8</v>
      </c>
      <c r="W4839">
        <v>0.65474458750946685</v>
      </c>
      <c r="X4839">
        <v>211.00893778580982</v>
      </c>
      <c r="Y4839">
        <v>494.85150032205314</v>
      </c>
      <c r="Z4839">
        <v>143.55608134887117</v>
      </c>
      <c r="AA4839">
        <v>55.82513568453728</v>
      </c>
      <c r="AB4839">
        <v>83.805443039645198</v>
      </c>
      <c r="AC4839">
        <v>180.63630226334047</v>
      </c>
      <c r="AD4839">
        <v>7.4364603330685579</v>
      </c>
      <c r="AE4839">
        <v>1177.774605364835</v>
      </c>
    </row>
    <row r="4840" spans="1:31" x14ac:dyDescent="0.25">
      <c r="A4840">
        <v>1906180</v>
      </c>
      <c r="B4840">
        <v>1</v>
      </c>
      <c r="C4840" t="s">
        <v>80</v>
      </c>
      <c r="D4840" t="s">
        <v>91</v>
      </c>
      <c r="E4840" t="s">
        <v>154</v>
      </c>
      <c r="F4840" t="s">
        <v>2001</v>
      </c>
      <c r="G4840" t="s">
        <v>156</v>
      </c>
      <c r="H4840" t="s">
        <v>157</v>
      </c>
      <c r="I4840" t="s">
        <v>135</v>
      </c>
      <c r="J4840" t="s">
        <v>136</v>
      </c>
      <c r="K4840" t="s">
        <v>137</v>
      </c>
      <c r="L4840" t="s">
        <v>13729</v>
      </c>
      <c r="M4840" t="s">
        <v>13730</v>
      </c>
      <c r="N4840">
        <v>0.46833333300000002</v>
      </c>
      <c r="O4840">
        <v>1</v>
      </c>
      <c r="P4840">
        <v>31</v>
      </c>
      <c r="Q4840">
        <v>21</v>
      </c>
      <c r="R4840">
        <v>265</v>
      </c>
      <c r="S4840">
        <v>8</v>
      </c>
      <c r="T4840">
        <v>44</v>
      </c>
      <c r="U4840">
        <v>3</v>
      </c>
      <c r="V4840">
        <v>0</v>
      </c>
      <c r="W4840">
        <v>0.23377890846285504</v>
      </c>
      <c r="X4840">
        <v>5.3622845342320069</v>
      </c>
      <c r="Y4840">
        <v>54.150316009363415</v>
      </c>
      <c r="Z4840">
        <v>190.50899892972748</v>
      </c>
      <c r="AA4840">
        <v>21.004344953131284</v>
      </c>
      <c r="AB4840">
        <v>21.226133777484247</v>
      </c>
      <c r="AC4840">
        <v>25.616480712703765</v>
      </c>
      <c r="AD4840">
        <v>0</v>
      </c>
      <c r="AE4840">
        <v>318.10233782510505</v>
      </c>
    </row>
    <row r="4841" spans="1:31" x14ac:dyDescent="0.25">
      <c r="A4841">
        <v>1906181</v>
      </c>
      <c r="B4841">
        <v>1</v>
      </c>
      <c r="C4841" t="s">
        <v>80</v>
      </c>
      <c r="D4841" t="s">
        <v>95</v>
      </c>
      <c r="E4841" t="s">
        <v>154</v>
      </c>
      <c r="F4841" t="s">
        <v>6778</v>
      </c>
      <c r="G4841" t="s">
        <v>156</v>
      </c>
      <c r="H4841" t="s">
        <v>157</v>
      </c>
      <c r="I4841" t="s">
        <v>135</v>
      </c>
      <c r="J4841" t="s">
        <v>136</v>
      </c>
      <c r="K4841" t="s">
        <v>137</v>
      </c>
      <c r="L4841" t="s">
        <v>13731</v>
      </c>
      <c r="M4841" t="s">
        <v>13732</v>
      </c>
      <c r="N4841">
        <v>2.360833333</v>
      </c>
      <c r="O4841">
        <v>3</v>
      </c>
      <c r="P4841">
        <v>644</v>
      </c>
      <c r="Q4841">
        <v>23</v>
      </c>
      <c r="R4841">
        <v>7</v>
      </c>
      <c r="S4841">
        <v>29</v>
      </c>
      <c r="T4841">
        <v>33</v>
      </c>
      <c r="U4841">
        <v>0</v>
      </c>
      <c r="V4841">
        <v>0</v>
      </c>
      <c r="W4841">
        <v>3.5244985566971918</v>
      </c>
      <c r="X4841">
        <v>246.50362780981351</v>
      </c>
      <c r="Y4841">
        <v>232.01217421873335</v>
      </c>
      <c r="Z4841">
        <v>6.7867680631730902</v>
      </c>
      <c r="AA4841">
        <v>872.79299655430702</v>
      </c>
      <c r="AB4841">
        <v>21.11557667405204</v>
      </c>
      <c r="AC4841">
        <v>0</v>
      </c>
      <c r="AD4841">
        <v>0</v>
      </c>
      <c r="AE4841">
        <v>1382.7356418767763</v>
      </c>
    </row>
    <row r="4842" spans="1:31" x14ac:dyDescent="0.25">
      <c r="A4842">
        <v>1906183</v>
      </c>
      <c r="B4842">
        <v>1</v>
      </c>
      <c r="C4842" t="s">
        <v>81</v>
      </c>
      <c r="D4842" t="s">
        <v>127</v>
      </c>
      <c r="E4842" t="s">
        <v>220</v>
      </c>
      <c r="F4842" t="s">
        <v>2252</v>
      </c>
      <c r="G4842" t="s">
        <v>156</v>
      </c>
      <c r="H4842" t="s">
        <v>157</v>
      </c>
      <c r="I4842" t="s">
        <v>135</v>
      </c>
      <c r="J4842" t="s">
        <v>136</v>
      </c>
      <c r="K4842" t="s">
        <v>137</v>
      </c>
      <c r="L4842" t="s">
        <v>13733</v>
      </c>
      <c r="M4842" t="s">
        <v>13734</v>
      </c>
      <c r="N4842">
        <v>0.53888888800000001</v>
      </c>
      <c r="O4842">
        <v>2</v>
      </c>
      <c r="P4842">
        <v>52</v>
      </c>
      <c r="Q4842">
        <v>79</v>
      </c>
      <c r="R4842">
        <v>74</v>
      </c>
      <c r="S4842">
        <v>0</v>
      </c>
      <c r="T4842">
        <v>5</v>
      </c>
      <c r="U4842">
        <v>1</v>
      </c>
      <c r="V4842">
        <v>0</v>
      </c>
      <c r="W4842">
        <v>0.53291955142338887</v>
      </c>
      <c r="X4842">
        <v>4.5814890650964548</v>
      </c>
      <c r="Y4842">
        <v>101.33032181309827</v>
      </c>
      <c r="Z4842">
        <v>93.726257648654823</v>
      </c>
      <c r="AA4842">
        <v>0</v>
      </c>
      <c r="AB4842">
        <v>1.1174693424595832</v>
      </c>
      <c r="AC4842">
        <v>72.446622097482887</v>
      </c>
      <c r="AD4842">
        <v>0</v>
      </c>
      <c r="AE4842">
        <v>273.7350795182154</v>
      </c>
    </row>
    <row r="4843" spans="1:31" x14ac:dyDescent="0.25">
      <c r="A4843">
        <v>1906184</v>
      </c>
      <c r="B4843">
        <v>1</v>
      </c>
      <c r="C4843" t="s">
        <v>81</v>
      </c>
      <c r="D4843" t="s">
        <v>120</v>
      </c>
      <c r="E4843" t="s">
        <v>220</v>
      </c>
      <c r="F4843" t="s">
        <v>13735</v>
      </c>
      <c r="G4843" t="s">
        <v>156</v>
      </c>
      <c r="H4843" t="s">
        <v>157</v>
      </c>
      <c r="I4843" t="s">
        <v>135</v>
      </c>
      <c r="J4843" t="s">
        <v>136</v>
      </c>
      <c r="K4843" t="s">
        <v>137</v>
      </c>
      <c r="L4843" t="s">
        <v>13736</v>
      </c>
      <c r="M4843" t="s">
        <v>13737</v>
      </c>
      <c r="N4843">
        <v>1.2483333329999999</v>
      </c>
      <c r="O4843">
        <v>0</v>
      </c>
      <c r="P4843">
        <v>538</v>
      </c>
      <c r="Q4843">
        <v>33</v>
      </c>
      <c r="R4843">
        <v>6</v>
      </c>
      <c r="S4843">
        <v>2</v>
      </c>
      <c r="T4843">
        <v>73</v>
      </c>
      <c r="U4843">
        <v>0</v>
      </c>
      <c r="V4843">
        <v>0</v>
      </c>
      <c r="W4843">
        <v>0</v>
      </c>
      <c r="X4843">
        <v>126.85633011050049</v>
      </c>
      <c r="Y4843">
        <v>196.26887135317992</v>
      </c>
      <c r="Z4843">
        <v>22.030153146478639</v>
      </c>
      <c r="AA4843">
        <v>27.875072858909785</v>
      </c>
      <c r="AB4843">
        <v>33.557329308475431</v>
      </c>
      <c r="AC4843">
        <v>0</v>
      </c>
      <c r="AD4843">
        <v>0</v>
      </c>
      <c r="AE4843">
        <v>406.58775677754431</v>
      </c>
    </row>
    <row r="4844" spans="1:31" x14ac:dyDescent="0.25">
      <c r="A4844">
        <v>1906185</v>
      </c>
      <c r="B4844">
        <v>1</v>
      </c>
      <c r="C4844" t="s">
        <v>81</v>
      </c>
      <c r="D4844" t="s">
        <v>118</v>
      </c>
      <c r="E4844" t="s">
        <v>190</v>
      </c>
      <c r="F4844" t="s">
        <v>13738</v>
      </c>
      <c r="G4844" t="s">
        <v>241</v>
      </c>
      <c r="H4844" t="s">
        <v>157</v>
      </c>
      <c r="I4844" t="s">
        <v>135</v>
      </c>
      <c r="J4844" t="s">
        <v>136</v>
      </c>
      <c r="K4844" t="s">
        <v>137</v>
      </c>
      <c r="L4844" t="s">
        <v>13739</v>
      </c>
      <c r="M4844" t="s">
        <v>13740</v>
      </c>
      <c r="N4844">
        <v>2.0905555549999999</v>
      </c>
      <c r="O4844">
        <v>0</v>
      </c>
      <c r="P4844">
        <v>65</v>
      </c>
      <c r="Q4844">
        <v>0</v>
      </c>
      <c r="R4844">
        <v>2</v>
      </c>
      <c r="S4844">
        <v>0</v>
      </c>
      <c r="T4844">
        <v>4</v>
      </c>
      <c r="U4844">
        <v>0</v>
      </c>
      <c r="V4844">
        <v>0</v>
      </c>
      <c r="W4844">
        <v>0</v>
      </c>
      <c r="X4844">
        <v>16.592849681382464</v>
      </c>
      <c r="Y4844">
        <v>0</v>
      </c>
      <c r="Z4844">
        <v>5.8136105832745901</v>
      </c>
      <c r="AA4844">
        <v>0</v>
      </c>
      <c r="AB4844">
        <v>1.3609627280134551</v>
      </c>
      <c r="AC4844">
        <v>0</v>
      </c>
      <c r="AD4844">
        <v>0</v>
      </c>
      <c r="AE4844">
        <v>23.767422992670511</v>
      </c>
    </row>
    <row r="4845" spans="1:31" x14ac:dyDescent="0.25">
      <c r="A4845">
        <v>1906187</v>
      </c>
      <c r="B4845">
        <v>1</v>
      </c>
      <c r="C4845" t="s">
        <v>80</v>
      </c>
      <c r="D4845" t="s">
        <v>91</v>
      </c>
      <c r="E4845" t="s">
        <v>190</v>
      </c>
      <c r="F4845" t="s">
        <v>13741</v>
      </c>
      <c r="G4845" t="s">
        <v>241</v>
      </c>
      <c r="H4845" t="s">
        <v>157</v>
      </c>
      <c r="I4845" t="s">
        <v>135</v>
      </c>
      <c r="J4845" t="s">
        <v>136</v>
      </c>
      <c r="K4845" t="s">
        <v>137</v>
      </c>
      <c r="L4845" t="s">
        <v>13742</v>
      </c>
      <c r="M4845" t="s">
        <v>13743</v>
      </c>
      <c r="N4845">
        <v>1.125277777</v>
      </c>
      <c r="O4845">
        <v>0</v>
      </c>
      <c r="P4845">
        <v>0</v>
      </c>
      <c r="Q4845">
        <v>0</v>
      </c>
      <c r="R4845">
        <v>4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44.698028870161409</v>
      </c>
      <c r="AA4845">
        <v>0</v>
      </c>
      <c r="AB4845">
        <v>0</v>
      </c>
      <c r="AC4845">
        <v>0</v>
      </c>
      <c r="AD4845">
        <v>0</v>
      </c>
      <c r="AE4845">
        <v>44.698028870161409</v>
      </c>
    </row>
    <row r="4846" spans="1:31" x14ac:dyDescent="0.25">
      <c r="A4846">
        <v>1906188</v>
      </c>
      <c r="B4846">
        <v>1</v>
      </c>
      <c r="C4846" t="s">
        <v>80</v>
      </c>
      <c r="D4846" t="s">
        <v>93</v>
      </c>
      <c r="E4846" t="s">
        <v>154</v>
      </c>
      <c r="F4846" t="s">
        <v>13744</v>
      </c>
      <c r="G4846" t="s">
        <v>156</v>
      </c>
      <c r="H4846" t="s">
        <v>157</v>
      </c>
      <c r="I4846" t="s">
        <v>135</v>
      </c>
      <c r="J4846" t="s">
        <v>136</v>
      </c>
      <c r="K4846" t="s">
        <v>137</v>
      </c>
      <c r="L4846" t="s">
        <v>13745</v>
      </c>
      <c r="M4846" t="s">
        <v>13746</v>
      </c>
      <c r="N4846">
        <v>0.85333333300000003</v>
      </c>
      <c r="O4846">
        <v>0</v>
      </c>
      <c r="P4846">
        <v>234</v>
      </c>
      <c r="Q4846">
        <v>2</v>
      </c>
      <c r="R4846">
        <v>47</v>
      </c>
      <c r="S4846">
        <v>5</v>
      </c>
      <c r="T4846">
        <v>39</v>
      </c>
      <c r="U4846">
        <v>0</v>
      </c>
      <c r="V4846">
        <v>0</v>
      </c>
      <c r="W4846">
        <v>0</v>
      </c>
      <c r="X4846">
        <v>35.160081861923537</v>
      </c>
      <c r="Y4846">
        <v>57.232531243061317</v>
      </c>
      <c r="Z4846">
        <v>141.86465173839099</v>
      </c>
      <c r="AA4846">
        <v>136.01333492896981</v>
      </c>
      <c r="AB4846">
        <v>30.113147592995105</v>
      </c>
      <c r="AC4846">
        <v>0</v>
      </c>
      <c r="AD4846">
        <v>0</v>
      </c>
      <c r="AE4846">
        <v>400.38374736534081</v>
      </c>
    </row>
    <row r="4847" spans="1:31" x14ac:dyDescent="0.25">
      <c r="A4847">
        <v>1906190</v>
      </c>
      <c r="B4847">
        <v>1</v>
      </c>
      <c r="C4847" t="s">
        <v>80</v>
      </c>
      <c r="D4847" t="s">
        <v>105</v>
      </c>
      <c r="E4847" t="s">
        <v>140</v>
      </c>
      <c r="F4847" t="s">
        <v>13747</v>
      </c>
      <c r="G4847" t="s">
        <v>133</v>
      </c>
      <c r="H4847" t="s">
        <v>134</v>
      </c>
      <c r="I4847" t="s">
        <v>135</v>
      </c>
      <c r="J4847" t="s">
        <v>136</v>
      </c>
      <c r="K4847" t="s">
        <v>137</v>
      </c>
      <c r="L4847" t="s">
        <v>13748</v>
      </c>
      <c r="M4847" t="s">
        <v>13749</v>
      </c>
      <c r="N4847">
        <v>2.948611111</v>
      </c>
      <c r="O4847">
        <v>0</v>
      </c>
      <c r="P4847">
        <v>36</v>
      </c>
      <c r="Q4847">
        <v>0</v>
      </c>
      <c r="R4847">
        <v>0</v>
      </c>
      <c r="S4847">
        <v>0</v>
      </c>
      <c r="T4847">
        <v>3</v>
      </c>
      <c r="U4847">
        <v>0</v>
      </c>
      <c r="V4847">
        <v>0</v>
      </c>
      <c r="W4847">
        <v>0</v>
      </c>
      <c r="X4847">
        <v>24.17297289098941</v>
      </c>
      <c r="Y4847">
        <v>0</v>
      </c>
      <c r="Z4847">
        <v>0</v>
      </c>
      <c r="AA4847">
        <v>0</v>
      </c>
      <c r="AB4847">
        <v>7.3841247125959777</v>
      </c>
      <c r="AC4847">
        <v>0</v>
      </c>
      <c r="AD4847">
        <v>0</v>
      </c>
      <c r="AE4847">
        <v>31.557097603585387</v>
      </c>
    </row>
    <row r="4848" spans="1:31" x14ac:dyDescent="0.25">
      <c r="A4848">
        <v>1906191</v>
      </c>
      <c r="B4848">
        <v>1</v>
      </c>
      <c r="C4848" t="s">
        <v>81</v>
      </c>
      <c r="D4848" t="s">
        <v>127</v>
      </c>
      <c r="E4848" t="s">
        <v>140</v>
      </c>
      <c r="F4848" t="s">
        <v>13750</v>
      </c>
      <c r="G4848" t="s">
        <v>342</v>
      </c>
      <c r="H4848" t="s">
        <v>134</v>
      </c>
      <c r="I4848" t="s">
        <v>135</v>
      </c>
      <c r="J4848" t="s">
        <v>136</v>
      </c>
      <c r="K4848" t="s">
        <v>137</v>
      </c>
      <c r="L4848" t="s">
        <v>13751</v>
      </c>
      <c r="M4848" t="s">
        <v>13752</v>
      </c>
      <c r="N4848">
        <v>0.390555555</v>
      </c>
      <c r="O4848">
        <v>0</v>
      </c>
      <c r="P4848">
        <v>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0.36810422777179114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0.36810422777179114</v>
      </c>
    </row>
    <row r="4849" spans="1:31" x14ac:dyDescent="0.25">
      <c r="A4849">
        <v>1906192</v>
      </c>
      <c r="B4849">
        <v>1</v>
      </c>
      <c r="C4849" t="s">
        <v>81</v>
      </c>
      <c r="D4849" t="s">
        <v>120</v>
      </c>
      <c r="E4849" t="s">
        <v>220</v>
      </c>
      <c r="F4849" t="s">
        <v>6424</v>
      </c>
      <c r="G4849" t="s">
        <v>156</v>
      </c>
      <c r="H4849" t="s">
        <v>157</v>
      </c>
      <c r="I4849" t="s">
        <v>135</v>
      </c>
      <c r="J4849" t="s">
        <v>136</v>
      </c>
      <c r="K4849" t="s">
        <v>137</v>
      </c>
      <c r="L4849" t="s">
        <v>13753</v>
      </c>
      <c r="M4849" t="s">
        <v>13754</v>
      </c>
      <c r="N4849">
        <v>1.6291666659999999</v>
      </c>
      <c r="O4849">
        <v>0</v>
      </c>
      <c r="P4849">
        <v>71</v>
      </c>
      <c r="Q4849">
        <v>54</v>
      </c>
      <c r="R4849">
        <v>9</v>
      </c>
      <c r="S4849">
        <v>11</v>
      </c>
      <c r="T4849">
        <v>3</v>
      </c>
      <c r="U4849">
        <v>0</v>
      </c>
      <c r="V4849">
        <v>0</v>
      </c>
      <c r="W4849">
        <v>0</v>
      </c>
      <c r="X4849">
        <v>31.605132103893858</v>
      </c>
      <c r="Y4849">
        <v>433.22494729296943</v>
      </c>
      <c r="Z4849">
        <v>94.589697747665369</v>
      </c>
      <c r="AA4849">
        <v>64.808308796887218</v>
      </c>
      <c r="AB4849">
        <v>0.87035479678749339</v>
      </c>
      <c r="AC4849">
        <v>0</v>
      </c>
      <c r="AD4849">
        <v>0</v>
      </c>
      <c r="AE4849">
        <v>625.09844073820341</v>
      </c>
    </row>
    <row r="4850" spans="1:31" x14ac:dyDescent="0.25">
      <c r="A4850">
        <v>1906193</v>
      </c>
      <c r="B4850">
        <v>1</v>
      </c>
      <c r="C4850" t="s">
        <v>80</v>
      </c>
      <c r="D4850" t="s">
        <v>92</v>
      </c>
      <c r="E4850" t="s">
        <v>190</v>
      </c>
      <c r="F4850" t="s">
        <v>13755</v>
      </c>
      <c r="G4850" t="s">
        <v>241</v>
      </c>
      <c r="H4850" t="s">
        <v>157</v>
      </c>
      <c r="I4850" t="s">
        <v>135</v>
      </c>
      <c r="J4850" t="s">
        <v>136</v>
      </c>
      <c r="K4850" t="s">
        <v>137</v>
      </c>
      <c r="L4850" t="s">
        <v>13756</v>
      </c>
      <c r="M4850" t="s">
        <v>13757</v>
      </c>
      <c r="N4850">
        <v>2.9163888880000002</v>
      </c>
      <c r="O4850">
        <v>0</v>
      </c>
      <c r="P4850">
        <v>118</v>
      </c>
      <c r="Q4850">
        <v>0</v>
      </c>
      <c r="R4850">
        <v>20</v>
      </c>
      <c r="S4850">
        <v>0</v>
      </c>
      <c r="T4850">
        <v>19</v>
      </c>
      <c r="U4850">
        <v>0</v>
      </c>
      <c r="V4850">
        <v>0</v>
      </c>
      <c r="W4850">
        <v>0</v>
      </c>
      <c r="X4850">
        <v>87.159486287646857</v>
      </c>
      <c r="Y4850">
        <v>0</v>
      </c>
      <c r="Z4850">
        <v>40.404848261955287</v>
      </c>
      <c r="AA4850">
        <v>0</v>
      </c>
      <c r="AB4850">
        <v>35.87426443745391</v>
      </c>
      <c r="AC4850">
        <v>0</v>
      </c>
      <c r="AD4850">
        <v>0</v>
      </c>
      <c r="AE4850">
        <v>163.43859898705605</v>
      </c>
    </row>
    <row r="4851" spans="1:31" x14ac:dyDescent="0.25">
      <c r="A4851">
        <v>1906194</v>
      </c>
      <c r="B4851">
        <v>1</v>
      </c>
      <c r="C4851" t="s">
        <v>80</v>
      </c>
      <c r="D4851" t="s">
        <v>105</v>
      </c>
      <c r="E4851" t="s">
        <v>140</v>
      </c>
      <c r="F4851" t="s">
        <v>13758</v>
      </c>
      <c r="G4851" t="s">
        <v>342</v>
      </c>
      <c r="H4851" t="s">
        <v>134</v>
      </c>
      <c r="I4851" t="s">
        <v>135</v>
      </c>
      <c r="J4851" t="s">
        <v>136</v>
      </c>
      <c r="K4851" t="s">
        <v>137</v>
      </c>
      <c r="L4851" t="s">
        <v>13759</v>
      </c>
      <c r="M4851" t="s">
        <v>13760</v>
      </c>
      <c r="N4851">
        <v>1.811111111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0.49996507156924169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0.49996507156924169</v>
      </c>
    </row>
    <row r="4852" spans="1:31" x14ac:dyDescent="0.25">
      <c r="A4852">
        <v>1906195</v>
      </c>
      <c r="B4852">
        <v>1</v>
      </c>
      <c r="C4852" t="s">
        <v>81</v>
      </c>
      <c r="D4852" t="s">
        <v>118</v>
      </c>
      <c r="E4852" t="s">
        <v>220</v>
      </c>
      <c r="F4852" t="s">
        <v>1607</v>
      </c>
      <c r="G4852" t="s">
        <v>156</v>
      </c>
      <c r="H4852" t="s">
        <v>157</v>
      </c>
      <c r="I4852" t="s">
        <v>135</v>
      </c>
      <c r="J4852" t="s">
        <v>136</v>
      </c>
      <c r="K4852" t="s">
        <v>137</v>
      </c>
      <c r="L4852" t="s">
        <v>13761</v>
      </c>
      <c r="M4852" t="s">
        <v>13762</v>
      </c>
      <c r="N4852">
        <v>1.8091666660000001</v>
      </c>
      <c r="O4852">
        <v>3</v>
      </c>
      <c r="P4852">
        <v>52</v>
      </c>
      <c r="Q4852">
        <v>38</v>
      </c>
      <c r="R4852">
        <v>87</v>
      </c>
      <c r="S4852">
        <v>1</v>
      </c>
      <c r="T4852">
        <v>24</v>
      </c>
      <c r="U4852">
        <v>0</v>
      </c>
      <c r="V4852">
        <v>0</v>
      </c>
      <c r="W4852">
        <v>5.7802848914435252</v>
      </c>
      <c r="X4852">
        <v>20.124089840355907</v>
      </c>
      <c r="Y4852">
        <v>143.71581731694712</v>
      </c>
      <c r="Z4852">
        <v>392.85611719013133</v>
      </c>
      <c r="AA4852">
        <v>0</v>
      </c>
      <c r="AB4852">
        <v>67.529223427925729</v>
      </c>
      <c r="AC4852">
        <v>0</v>
      </c>
      <c r="AD4852">
        <v>0</v>
      </c>
      <c r="AE4852">
        <v>630.00553266680367</v>
      </c>
    </row>
    <row r="4853" spans="1:31" x14ac:dyDescent="0.25">
      <c r="A4853">
        <v>1906196</v>
      </c>
      <c r="B4853">
        <v>1</v>
      </c>
      <c r="C4853" t="s">
        <v>81</v>
      </c>
      <c r="D4853" t="s">
        <v>119</v>
      </c>
      <c r="E4853" t="s">
        <v>131</v>
      </c>
      <c r="F4853" t="s">
        <v>12745</v>
      </c>
      <c r="G4853" t="s">
        <v>346</v>
      </c>
      <c r="H4853" t="s">
        <v>134</v>
      </c>
      <c r="I4853" t="s">
        <v>135</v>
      </c>
      <c r="J4853" t="s">
        <v>136</v>
      </c>
      <c r="K4853" t="s">
        <v>137</v>
      </c>
      <c r="L4853" t="s">
        <v>13763</v>
      </c>
      <c r="M4853" t="s">
        <v>13764</v>
      </c>
      <c r="N4853">
        <v>4.3833333330000004</v>
      </c>
      <c r="O4853">
        <v>0</v>
      </c>
      <c r="P4853">
        <v>27</v>
      </c>
      <c r="Q4853">
        <v>0</v>
      </c>
      <c r="R4853">
        <v>2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17.591681514124321</v>
      </c>
      <c r="Y4853">
        <v>0</v>
      </c>
      <c r="Z4853">
        <v>4.8056133630808349</v>
      </c>
      <c r="AA4853">
        <v>0</v>
      </c>
      <c r="AB4853">
        <v>0</v>
      </c>
      <c r="AC4853">
        <v>0</v>
      </c>
      <c r="AD4853">
        <v>0</v>
      </c>
      <c r="AE4853">
        <v>22.397294877205155</v>
      </c>
    </row>
    <row r="4854" spans="1:31" x14ac:dyDescent="0.25">
      <c r="A4854">
        <v>1906197</v>
      </c>
      <c r="B4854">
        <v>1</v>
      </c>
      <c r="C4854" t="s">
        <v>80</v>
      </c>
      <c r="D4854" t="s">
        <v>105</v>
      </c>
      <c r="E4854" t="s">
        <v>190</v>
      </c>
      <c r="F4854" t="s">
        <v>13765</v>
      </c>
      <c r="G4854" t="s">
        <v>156</v>
      </c>
      <c r="H4854" t="s">
        <v>157</v>
      </c>
      <c r="I4854" t="s">
        <v>135</v>
      </c>
      <c r="J4854" t="s">
        <v>136</v>
      </c>
      <c r="K4854" t="s">
        <v>137</v>
      </c>
      <c r="L4854" t="s">
        <v>13737</v>
      </c>
      <c r="M4854" t="s">
        <v>13766</v>
      </c>
      <c r="N4854">
        <v>0.45250000000000001</v>
      </c>
      <c r="O4854">
        <v>0</v>
      </c>
      <c r="P4854">
        <v>2480</v>
      </c>
      <c r="Q4854">
        <v>0</v>
      </c>
      <c r="R4854">
        <v>0</v>
      </c>
      <c r="S4854">
        <v>0</v>
      </c>
      <c r="T4854">
        <v>130</v>
      </c>
      <c r="U4854">
        <v>0</v>
      </c>
      <c r="V4854">
        <v>0</v>
      </c>
      <c r="W4854">
        <v>0</v>
      </c>
      <c r="X4854">
        <v>218.9361037096271</v>
      </c>
      <c r="Y4854">
        <v>0</v>
      </c>
      <c r="Z4854">
        <v>0</v>
      </c>
      <c r="AA4854">
        <v>0</v>
      </c>
      <c r="AB4854">
        <v>64.808770024939292</v>
      </c>
      <c r="AC4854">
        <v>0</v>
      </c>
      <c r="AD4854">
        <v>0</v>
      </c>
      <c r="AE4854">
        <v>283.7448737345664</v>
      </c>
    </row>
    <row r="4855" spans="1:31" x14ac:dyDescent="0.25">
      <c r="A4855">
        <v>1906200</v>
      </c>
      <c r="B4855">
        <v>1</v>
      </c>
      <c r="C4855" t="s">
        <v>80</v>
      </c>
      <c r="D4855" t="s">
        <v>96</v>
      </c>
      <c r="E4855" t="s">
        <v>160</v>
      </c>
      <c r="F4855" t="s">
        <v>7744</v>
      </c>
      <c r="G4855" t="s">
        <v>487</v>
      </c>
      <c r="H4855" t="s">
        <v>134</v>
      </c>
      <c r="I4855" t="s">
        <v>135</v>
      </c>
      <c r="J4855" t="s">
        <v>136</v>
      </c>
      <c r="K4855" t="s">
        <v>137</v>
      </c>
      <c r="L4855" t="s">
        <v>13767</v>
      </c>
      <c r="M4855" t="s">
        <v>13768</v>
      </c>
      <c r="N4855">
        <v>3.3988888880000001</v>
      </c>
      <c r="O4855">
        <v>0</v>
      </c>
      <c r="P4855">
        <v>37</v>
      </c>
      <c r="Q4855">
        <v>0</v>
      </c>
      <c r="R4855">
        <v>0</v>
      </c>
      <c r="S4855">
        <v>0</v>
      </c>
      <c r="T4855">
        <v>20</v>
      </c>
      <c r="U4855">
        <v>0</v>
      </c>
      <c r="V4855">
        <v>0</v>
      </c>
      <c r="W4855">
        <v>0</v>
      </c>
      <c r="X4855">
        <v>78.921679907979282</v>
      </c>
      <c r="Y4855">
        <v>0</v>
      </c>
      <c r="Z4855">
        <v>0</v>
      </c>
      <c r="AA4855">
        <v>0</v>
      </c>
      <c r="AB4855">
        <v>203.01449038241768</v>
      </c>
      <c r="AC4855">
        <v>0</v>
      </c>
      <c r="AD4855">
        <v>0</v>
      </c>
      <c r="AE4855">
        <v>281.93617029039694</v>
      </c>
    </row>
    <row r="4856" spans="1:31" x14ac:dyDescent="0.25">
      <c r="A4856">
        <v>1906201</v>
      </c>
      <c r="B4856">
        <v>1</v>
      </c>
      <c r="C4856" t="s">
        <v>81</v>
      </c>
      <c r="D4856" t="s">
        <v>123</v>
      </c>
      <c r="E4856" t="s">
        <v>149</v>
      </c>
      <c r="F4856" t="s">
        <v>13769</v>
      </c>
      <c r="G4856" t="s">
        <v>151</v>
      </c>
      <c r="H4856" t="s">
        <v>134</v>
      </c>
      <c r="I4856" t="s">
        <v>135</v>
      </c>
      <c r="J4856" t="s">
        <v>136</v>
      </c>
      <c r="K4856" t="s">
        <v>137</v>
      </c>
      <c r="L4856" t="s">
        <v>13770</v>
      </c>
      <c r="M4856" t="s">
        <v>13771</v>
      </c>
      <c r="N4856">
        <v>3.4611111110000001</v>
      </c>
      <c r="O4856">
        <v>0</v>
      </c>
      <c r="P4856">
        <v>1</v>
      </c>
      <c r="Q4856">
        <v>0</v>
      </c>
      <c r="R4856">
        <v>10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7.0790350247644565</v>
      </c>
      <c r="Y4856">
        <v>0</v>
      </c>
      <c r="Z4856">
        <v>167.62742928763933</v>
      </c>
      <c r="AA4856">
        <v>0</v>
      </c>
      <c r="AB4856">
        <v>0</v>
      </c>
      <c r="AC4856">
        <v>0</v>
      </c>
      <c r="AD4856">
        <v>0</v>
      </c>
      <c r="AE4856">
        <v>174.7064643124038</v>
      </c>
    </row>
    <row r="4857" spans="1:31" x14ac:dyDescent="0.25">
      <c r="A4857">
        <v>1906202</v>
      </c>
      <c r="B4857">
        <v>1</v>
      </c>
      <c r="C4857" t="s">
        <v>80</v>
      </c>
      <c r="D4857" t="s">
        <v>110</v>
      </c>
      <c r="E4857" t="s">
        <v>154</v>
      </c>
      <c r="F4857" t="s">
        <v>13772</v>
      </c>
      <c r="G4857" t="s">
        <v>156</v>
      </c>
      <c r="H4857" t="s">
        <v>157</v>
      </c>
      <c r="I4857" t="s">
        <v>135</v>
      </c>
      <c r="J4857" t="s">
        <v>136</v>
      </c>
      <c r="K4857" t="s">
        <v>137</v>
      </c>
      <c r="L4857" t="s">
        <v>13773</v>
      </c>
      <c r="M4857" t="s">
        <v>13774</v>
      </c>
      <c r="N4857">
        <v>1.3374999999999999</v>
      </c>
      <c r="O4857">
        <v>0</v>
      </c>
      <c r="P4857">
        <v>4549</v>
      </c>
      <c r="Q4857">
        <v>0</v>
      </c>
      <c r="R4857">
        <v>0</v>
      </c>
      <c r="S4857">
        <v>6</v>
      </c>
      <c r="T4857">
        <v>345</v>
      </c>
      <c r="U4857">
        <v>1</v>
      </c>
      <c r="V4857">
        <v>2</v>
      </c>
      <c r="W4857">
        <v>0</v>
      </c>
      <c r="X4857">
        <v>1628.8630148360289</v>
      </c>
      <c r="Y4857">
        <v>0</v>
      </c>
      <c r="Z4857">
        <v>0</v>
      </c>
      <c r="AA4857">
        <v>266.86048428125531</v>
      </c>
      <c r="AB4857">
        <v>617.90361453866956</v>
      </c>
      <c r="AC4857">
        <v>182.973678538196</v>
      </c>
      <c r="AD4857">
        <v>13.342960210802715</v>
      </c>
      <c r="AE4857">
        <v>2709.9437524049526</v>
      </c>
    </row>
    <row r="4858" spans="1:31" x14ac:dyDescent="0.25">
      <c r="A4858">
        <v>1906204</v>
      </c>
      <c r="B4858">
        <v>1</v>
      </c>
      <c r="C4858" t="s">
        <v>80</v>
      </c>
      <c r="D4858" t="s">
        <v>95</v>
      </c>
      <c r="E4858" t="s">
        <v>154</v>
      </c>
      <c r="F4858" t="s">
        <v>6778</v>
      </c>
      <c r="G4858" t="s">
        <v>156</v>
      </c>
      <c r="H4858" t="s">
        <v>157</v>
      </c>
      <c r="I4858" t="s">
        <v>135</v>
      </c>
      <c r="J4858" t="s">
        <v>136</v>
      </c>
      <c r="K4858" t="s">
        <v>137</v>
      </c>
      <c r="L4858" t="s">
        <v>13775</v>
      </c>
      <c r="M4858" t="s">
        <v>13776</v>
      </c>
      <c r="N4858">
        <v>0.45</v>
      </c>
      <c r="O4858">
        <v>3</v>
      </c>
      <c r="P4858">
        <v>644</v>
      </c>
      <c r="Q4858">
        <v>23</v>
      </c>
      <c r="R4858">
        <v>7</v>
      </c>
      <c r="S4858">
        <v>29</v>
      </c>
      <c r="T4858">
        <v>33</v>
      </c>
      <c r="U4858">
        <v>0</v>
      </c>
      <c r="V4858">
        <v>0</v>
      </c>
      <c r="W4858">
        <v>0.77106989767639011</v>
      </c>
      <c r="X4858">
        <v>54.119451772587595</v>
      </c>
      <c r="Y4858">
        <v>54.790313419577792</v>
      </c>
      <c r="Z4858">
        <v>1.5123178325192999</v>
      </c>
      <c r="AA4858">
        <v>222.1061269875012</v>
      </c>
      <c r="AB4858">
        <v>6.0874122957557741</v>
      </c>
      <c r="AC4858">
        <v>0</v>
      </c>
      <c r="AD4858">
        <v>0</v>
      </c>
      <c r="AE4858">
        <v>339.38669220561803</v>
      </c>
    </row>
    <row r="4859" spans="1:31" x14ac:dyDescent="0.25">
      <c r="A4859">
        <v>1906205</v>
      </c>
      <c r="B4859">
        <v>1</v>
      </c>
      <c r="C4859" t="s">
        <v>80</v>
      </c>
      <c r="D4859" t="s">
        <v>92</v>
      </c>
      <c r="E4859" t="s">
        <v>140</v>
      </c>
      <c r="F4859" t="s">
        <v>13777</v>
      </c>
      <c r="G4859" t="s">
        <v>217</v>
      </c>
      <c r="H4859" t="s">
        <v>134</v>
      </c>
      <c r="I4859" t="s">
        <v>135</v>
      </c>
      <c r="J4859" t="s">
        <v>136</v>
      </c>
      <c r="K4859" t="s">
        <v>137</v>
      </c>
      <c r="L4859" t="s">
        <v>13778</v>
      </c>
      <c r="M4859" t="s">
        <v>13779</v>
      </c>
      <c r="N4859">
        <v>3.2602777770000002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0.87491709873279999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0.87491709873279999</v>
      </c>
    </row>
    <row r="4860" spans="1:31" x14ac:dyDescent="0.25">
      <c r="A4860">
        <v>1906206</v>
      </c>
      <c r="B4860">
        <v>1</v>
      </c>
      <c r="C4860" t="s">
        <v>81</v>
      </c>
      <c r="D4860" t="s">
        <v>121</v>
      </c>
      <c r="E4860" t="s">
        <v>131</v>
      </c>
      <c r="F4860" t="s">
        <v>13780</v>
      </c>
      <c r="G4860" t="s">
        <v>133</v>
      </c>
      <c r="H4860" t="s">
        <v>134</v>
      </c>
      <c r="I4860" t="s">
        <v>135</v>
      </c>
      <c r="J4860" t="s">
        <v>136</v>
      </c>
      <c r="K4860" t="s">
        <v>137</v>
      </c>
      <c r="L4860" t="s">
        <v>13781</v>
      </c>
      <c r="M4860" t="s">
        <v>13782</v>
      </c>
      <c r="N4860">
        <v>1.1758333329999999</v>
      </c>
      <c r="O4860">
        <v>0</v>
      </c>
      <c r="P4860">
        <v>15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3.6370409319936967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3.6370409319936967</v>
      </c>
    </row>
    <row r="4861" spans="1:31" x14ac:dyDescent="0.25">
      <c r="A4861">
        <v>1906208</v>
      </c>
      <c r="B4861">
        <v>1</v>
      </c>
      <c r="C4861" t="s">
        <v>81</v>
      </c>
      <c r="D4861" t="s">
        <v>128</v>
      </c>
      <c r="E4861" t="s">
        <v>131</v>
      </c>
      <c r="F4861" t="s">
        <v>13783</v>
      </c>
      <c r="G4861" t="s">
        <v>326</v>
      </c>
      <c r="H4861" t="s">
        <v>134</v>
      </c>
      <c r="I4861" t="s">
        <v>135</v>
      </c>
      <c r="J4861" t="s">
        <v>136</v>
      </c>
      <c r="K4861" t="s">
        <v>137</v>
      </c>
      <c r="L4861" t="s">
        <v>13784</v>
      </c>
      <c r="M4861" t="s">
        <v>13785</v>
      </c>
      <c r="N4861">
        <v>2.403333333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2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39.805739369056447</v>
      </c>
      <c r="AC4861">
        <v>0</v>
      </c>
      <c r="AD4861">
        <v>0</v>
      </c>
      <c r="AE4861">
        <v>39.805739369056447</v>
      </c>
    </row>
    <row r="4862" spans="1:31" x14ac:dyDescent="0.25">
      <c r="A4862">
        <v>1906210</v>
      </c>
      <c r="B4862">
        <v>1</v>
      </c>
      <c r="C4862" t="s">
        <v>80</v>
      </c>
      <c r="D4862" t="s">
        <v>106</v>
      </c>
      <c r="E4862" t="s">
        <v>140</v>
      </c>
      <c r="F4862" t="s">
        <v>13786</v>
      </c>
      <c r="G4862" t="s">
        <v>217</v>
      </c>
      <c r="H4862" t="s">
        <v>134</v>
      </c>
      <c r="I4862" t="s">
        <v>135</v>
      </c>
      <c r="J4862" t="s">
        <v>136</v>
      </c>
      <c r="K4862" t="s">
        <v>137</v>
      </c>
      <c r="L4862" t="s">
        <v>13787</v>
      </c>
      <c r="M4862" t="s">
        <v>13788</v>
      </c>
      <c r="N4862">
        <v>2.230277777</v>
      </c>
      <c r="O4862">
        <v>0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3.3292623532925476</v>
      </c>
      <c r="AA4862">
        <v>0</v>
      </c>
      <c r="AB4862">
        <v>0</v>
      </c>
      <c r="AC4862">
        <v>0</v>
      </c>
      <c r="AD4862">
        <v>0</v>
      </c>
      <c r="AE4862">
        <v>3.3292623532925476</v>
      </c>
    </row>
    <row r="4863" spans="1:31" x14ac:dyDescent="0.25">
      <c r="A4863">
        <v>1906211</v>
      </c>
      <c r="B4863">
        <v>1</v>
      </c>
      <c r="C4863" t="s">
        <v>81</v>
      </c>
      <c r="D4863" t="s">
        <v>127</v>
      </c>
      <c r="E4863" t="s">
        <v>149</v>
      </c>
      <c r="F4863" t="s">
        <v>13789</v>
      </c>
      <c r="G4863" t="s">
        <v>151</v>
      </c>
      <c r="H4863" t="s">
        <v>134</v>
      </c>
      <c r="I4863" t="s">
        <v>135</v>
      </c>
      <c r="J4863" t="s">
        <v>136</v>
      </c>
      <c r="K4863" t="s">
        <v>137</v>
      </c>
      <c r="L4863" t="s">
        <v>13790</v>
      </c>
      <c r="M4863" t="s">
        <v>13791</v>
      </c>
      <c r="N4863">
        <v>1.534166666</v>
      </c>
      <c r="O4863">
        <v>0</v>
      </c>
      <c r="P4863">
        <v>85</v>
      </c>
      <c r="Q4863">
        <v>0</v>
      </c>
      <c r="R4863">
        <v>4</v>
      </c>
      <c r="S4863">
        <v>0</v>
      </c>
      <c r="T4863">
        <v>14</v>
      </c>
      <c r="U4863">
        <v>0</v>
      </c>
      <c r="V4863">
        <v>0</v>
      </c>
      <c r="W4863">
        <v>0</v>
      </c>
      <c r="X4863">
        <v>23.349153079631581</v>
      </c>
      <c r="Y4863">
        <v>0</v>
      </c>
      <c r="Z4863">
        <v>5.7775832576842605</v>
      </c>
      <c r="AA4863">
        <v>0</v>
      </c>
      <c r="AB4863">
        <v>22.12628511248446</v>
      </c>
      <c r="AC4863">
        <v>0</v>
      </c>
      <c r="AD4863">
        <v>0</v>
      </c>
      <c r="AE4863">
        <v>51.253021449800301</v>
      </c>
    </row>
    <row r="4864" spans="1:31" x14ac:dyDescent="0.25">
      <c r="A4864">
        <v>1906212</v>
      </c>
      <c r="B4864">
        <v>1</v>
      </c>
      <c r="C4864" t="s">
        <v>80</v>
      </c>
      <c r="D4864" t="s">
        <v>95</v>
      </c>
      <c r="E4864" t="s">
        <v>140</v>
      </c>
      <c r="F4864" t="s">
        <v>13792</v>
      </c>
      <c r="G4864" t="s">
        <v>362</v>
      </c>
      <c r="H4864" t="s">
        <v>134</v>
      </c>
      <c r="I4864" t="s">
        <v>135</v>
      </c>
      <c r="J4864" t="s">
        <v>136</v>
      </c>
      <c r="K4864" t="s">
        <v>137</v>
      </c>
      <c r="L4864" t="s">
        <v>13793</v>
      </c>
      <c r="M4864" t="s">
        <v>13794</v>
      </c>
      <c r="N4864">
        <v>1.5205555550000001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0.50978624980246334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0.50978624980246334</v>
      </c>
    </row>
    <row r="4865" spans="1:31" x14ac:dyDescent="0.25">
      <c r="A4865">
        <v>1906213</v>
      </c>
      <c r="B4865">
        <v>1</v>
      </c>
      <c r="C4865" t="s">
        <v>80</v>
      </c>
      <c r="D4865" t="s">
        <v>89</v>
      </c>
      <c r="E4865" t="s">
        <v>154</v>
      </c>
      <c r="F4865" t="s">
        <v>9739</v>
      </c>
      <c r="G4865" t="s">
        <v>156</v>
      </c>
      <c r="H4865" t="s">
        <v>157</v>
      </c>
      <c r="I4865" t="s">
        <v>135</v>
      </c>
      <c r="J4865" t="s">
        <v>136</v>
      </c>
      <c r="K4865" t="s">
        <v>137</v>
      </c>
      <c r="L4865" t="s">
        <v>13795</v>
      </c>
      <c r="M4865" t="s">
        <v>13796</v>
      </c>
      <c r="N4865">
        <v>6.3888888000000005E-2</v>
      </c>
      <c r="O4865">
        <v>28</v>
      </c>
      <c r="P4865">
        <v>3035</v>
      </c>
      <c r="Q4865">
        <v>5</v>
      </c>
      <c r="R4865">
        <v>77</v>
      </c>
      <c r="S4865">
        <v>15</v>
      </c>
      <c r="T4865">
        <v>241</v>
      </c>
      <c r="U4865">
        <v>1</v>
      </c>
      <c r="V4865">
        <v>1</v>
      </c>
      <c r="W4865">
        <v>15.111675925285699</v>
      </c>
      <c r="X4865">
        <v>65.596029457734289</v>
      </c>
      <c r="Y4865">
        <v>0.42642536025982491</v>
      </c>
      <c r="Z4865">
        <v>3.3045405089925755</v>
      </c>
      <c r="AA4865">
        <v>51.46036449225867</v>
      </c>
      <c r="AB4865">
        <v>12.830394848285071</v>
      </c>
      <c r="AC4865">
        <v>0.38704045763008327</v>
      </c>
      <c r="AD4865">
        <v>0.49889519520624998</v>
      </c>
      <c r="AE4865">
        <v>149.61536624565247</v>
      </c>
    </row>
    <row r="4866" spans="1:31" x14ac:dyDescent="0.25">
      <c r="A4866">
        <v>1906216</v>
      </c>
      <c r="B4866">
        <v>1</v>
      </c>
      <c r="C4866" t="s">
        <v>81</v>
      </c>
      <c r="D4866" t="s">
        <v>118</v>
      </c>
      <c r="E4866" t="s">
        <v>220</v>
      </c>
      <c r="F4866" t="s">
        <v>13797</v>
      </c>
      <c r="G4866" t="s">
        <v>156</v>
      </c>
      <c r="H4866" t="s">
        <v>157</v>
      </c>
      <c r="I4866" t="s">
        <v>135</v>
      </c>
      <c r="J4866" t="s">
        <v>136</v>
      </c>
      <c r="K4866" t="s">
        <v>137</v>
      </c>
      <c r="L4866" t="s">
        <v>13798</v>
      </c>
      <c r="M4866" t="s">
        <v>13799</v>
      </c>
      <c r="N4866">
        <v>0.16777777699999999</v>
      </c>
      <c r="O4866">
        <v>0</v>
      </c>
      <c r="P4866">
        <v>331</v>
      </c>
      <c r="Q4866">
        <v>13</v>
      </c>
      <c r="R4866">
        <v>31</v>
      </c>
      <c r="S4866">
        <v>3</v>
      </c>
      <c r="T4866">
        <v>22</v>
      </c>
      <c r="U4866">
        <v>5</v>
      </c>
      <c r="V4866">
        <v>0</v>
      </c>
      <c r="W4866">
        <v>0</v>
      </c>
      <c r="X4866">
        <v>9.8083562775067907</v>
      </c>
      <c r="Y4866">
        <v>7.7747197450450871</v>
      </c>
      <c r="Z4866">
        <v>18.245055124968051</v>
      </c>
      <c r="AA4866">
        <v>4.0128713955831845</v>
      </c>
      <c r="AB4866">
        <v>6.8347228575417329</v>
      </c>
      <c r="AC4866">
        <v>106.73437264450999</v>
      </c>
      <c r="AD4866">
        <v>0</v>
      </c>
      <c r="AE4866">
        <v>153.41009804515483</v>
      </c>
    </row>
    <row r="4867" spans="1:31" x14ac:dyDescent="0.25">
      <c r="A4867">
        <v>1906219</v>
      </c>
      <c r="B4867">
        <v>1</v>
      </c>
      <c r="C4867" t="s">
        <v>80</v>
      </c>
      <c r="D4867" t="s">
        <v>82</v>
      </c>
      <c r="E4867" t="s">
        <v>140</v>
      </c>
      <c r="F4867" t="s">
        <v>13800</v>
      </c>
      <c r="G4867" t="s">
        <v>217</v>
      </c>
      <c r="H4867" t="s">
        <v>134</v>
      </c>
      <c r="I4867" t="s">
        <v>135</v>
      </c>
      <c r="J4867" t="s">
        <v>136</v>
      </c>
      <c r="K4867" t="s">
        <v>137</v>
      </c>
      <c r="L4867" t="s">
        <v>13801</v>
      </c>
      <c r="M4867" t="s">
        <v>13802</v>
      </c>
      <c r="N4867">
        <v>1.0241666659999999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23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12.874817410499634</v>
      </c>
      <c r="AC4867">
        <v>0</v>
      </c>
      <c r="AD4867">
        <v>0</v>
      </c>
      <c r="AE4867">
        <v>12.874817410499634</v>
      </c>
    </row>
    <row r="4868" spans="1:31" x14ac:dyDescent="0.25">
      <c r="A4868">
        <v>1906221</v>
      </c>
      <c r="B4868">
        <v>1</v>
      </c>
      <c r="C4868" t="s">
        <v>80</v>
      </c>
      <c r="D4868" t="s">
        <v>106</v>
      </c>
      <c r="E4868" t="s">
        <v>140</v>
      </c>
      <c r="F4868" t="s">
        <v>13803</v>
      </c>
      <c r="G4868" t="s">
        <v>217</v>
      </c>
      <c r="H4868" t="s">
        <v>134</v>
      </c>
      <c r="I4868" t="s">
        <v>135</v>
      </c>
      <c r="J4868" t="s">
        <v>136</v>
      </c>
      <c r="K4868" t="s">
        <v>137</v>
      </c>
      <c r="L4868" t="s">
        <v>13804</v>
      </c>
      <c r="M4868" t="s">
        <v>13805</v>
      </c>
      <c r="N4868">
        <v>3.3769444439999998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0.64987300724637787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0.64987300724637787</v>
      </c>
    </row>
    <row r="4869" spans="1:31" x14ac:dyDescent="0.25">
      <c r="A4869">
        <v>1906227</v>
      </c>
      <c r="B4869">
        <v>1</v>
      </c>
      <c r="C4869" t="s">
        <v>80</v>
      </c>
      <c r="D4869" t="s">
        <v>93</v>
      </c>
      <c r="E4869" t="s">
        <v>140</v>
      </c>
      <c r="F4869" t="s">
        <v>13806</v>
      </c>
      <c r="G4869" t="s">
        <v>217</v>
      </c>
      <c r="H4869" t="s">
        <v>134</v>
      </c>
      <c r="I4869" t="s">
        <v>135</v>
      </c>
      <c r="J4869" t="s">
        <v>136</v>
      </c>
      <c r="K4869" t="s">
        <v>137</v>
      </c>
      <c r="L4869" t="s">
        <v>13807</v>
      </c>
      <c r="M4869" t="s">
        <v>13808</v>
      </c>
      <c r="N4869">
        <v>1.153611111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0.26609347957174667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0.26609347957174667</v>
      </c>
    </row>
    <row r="4870" spans="1:31" x14ac:dyDescent="0.25">
      <c r="A4870">
        <v>1906230</v>
      </c>
      <c r="B4870">
        <v>1</v>
      </c>
      <c r="C4870" t="s">
        <v>81</v>
      </c>
      <c r="D4870" t="s">
        <v>115</v>
      </c>
      <c r="E4870" t="s">
        <v>140</v>
      </c>
      <c r="F4870" t="s">
        <v>13809</v>
      </c>
      <c r="G4870" t="s">
        <v>217</v>
      </c>
      <c r="H4870" t="s">
        <v>134</v>
      </c>
      <c r="I4870" t="s">
        <v>135</v>
      </c>
      <c r="J4870" t="s">
        <v>136</v>
      </c>
      <c r="K4870" t="s">
        <v>137</v>
      </c>
      <c r="L4870" t="s">
        <v>13810</v>
      </c>
      <c r="M4870" t="s">
        <v>13811</v>
      </c>
      <c r="N4870">
        <v>1.807222222</v>
      </c>
      <c r="O4870">
        <v>0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0.36814726478572779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0.36814726478572779</v>
      </c>
    </row>
    <row r="4871" spans="1:31" x14ac:dyDescent="0.25">
      <c r="A4871">
        <v>1906231</v>
      </c>
      <c r="B4871">
        <v>1</v>
      </c>
      <c r="C4871" t="s">
        <v>81</v>
      </c>
      <c r="D4871" t="s">
        <v>123</v>
      </c>
      <c r="E4871" t="s">
        <v>220</v>
      </c>
      <c r="F4871" t="s">
        <v>13812</v>
      </c>
      <c r="G4871" t="s">
        <v>156</v>
      </c>
      <c r="H4871" t="s">
        <v>157</v>
      </c>
      <c r="I4871" t="s">
        <v>135</v>
      </c>
      <c r="J4871" t="s">
        <v>136</v>
      </c>
      <c r="K4871" t="s">
        <v>137</v>
      </c>
      <c r="L4871" t="s">
        <v>13813</v>
      </c>
      <c r="M4871" t="s">
        <v>13814</v>
      </c>
      <c r="N4871">
        <v>2.2488888880000002</v>
      </c>
      <c r="O4871">
        <v>3</v>
      </c>
      <c r="P4871">
        <v>23</v>
      </c>
      <c r="Q4871">
        <v>113</v>
      </c>
      <c r="R4871">
        <v>278</v>
      </c>
      <c r="S4871">
        <v>9</v>
      </c>
      <c r="T4871">
        <v>52</v>
      </c>
      <c r="U4871">
        <v>0</v>
      </c>
      <c r="V4871">
        <v>0</v>
      </c>
      <c r="W4871">
        <v>5.7951914422609514</v>
      </c>
      <c r="X4871">
        <v>16.769551915404428</v>
      </c>
      <c r="Y4871">
        <v>393.69117706602077</v>
      </c>
      <c r="Z4871">
        <v>415.65943683368118</v>
      </c>
      <c r="AA4871">
        <v>28.734736976462461</v>
      </c>
      <c r="AB4871">
        <v>115.10987831757905</v>
      </c>
      <c r="AC4871">
        <v>0</v>
      </c>
      <c r="AD4871">
        <v>0</v>
      </c>
      <c r="AE4871">
        <v>975.75997255140885</v>
      </c>
    </row>
    <row r="4872" spans="1:31" x14ac:dyDescent="0.25">
      <c r="A4872">
        <v>1906232</v>
      </c>
      <c r="B4872">
        <v>1</v>
      </c>
      <c r="C4872" t="s">
        <v>81</v>
      </c>
      <c r="D4872" t="s">
        <v>127</v>
      </c>
      <c r="E4872" t="s">
        <v>131</v>
      </c>
      <c r="F4872" t="s">
        <v>797</v>
      </c>
      <c r="G4872" t="s">
        <v>202</v>
      </c>
      <c r="H4872" t="s">
        <v>134</v>
      </c>
      <c r="I4872" t="s">
        <v>135</v>
      </c>
      <c r="J4872" t="s">
        <v>136</v>
      </c>
      <c r="K4872" t="s">
        <v>203</v>
      </c>
      <c r="L4872" t="s">
        <v>13815</v>
      </c>
      <c r="M4872" t="s">
        <v>13816</v>
      </c>
      <c r="N4872">
        <v>8.5883472219999994</v>
      </c>
      <c r="O4872">
        <v>0</v>
      </c>
      <c r="P4872">
        <v>42</v>
      </c>
      <c r="Q4872">
        <v>0</v>
      </c>
      <c r="R4872">
        <v>0</v>
      </c>
      <c r="S4872">
        <v>0</v>
      </c>
      <c r="T4872">
        <v>3</v>
      </c>
      <c r="U4872">
        <v>0</v>
      </c>
      <c r="V4872">
        <v>0</v>
      </c>
      <c r="W4872">
        <v>0</v>
      </c>
      <c r="X4872">
        <v>92.754105238982049</v>
      </c>
      <c r="Y4872">
        <v>0</v>
      </c>
      <c r="Z4872">
        <v>0</v>
      </c>
      <c r="AA4872">
        <v>0</v>
      </c>
      <c r="AB4872">
        <v>19.383843439991519</v>
      </c>
      <c r="AC4872">
        <v>0</v>
      </c>
      <c r="AD4872">
        <v>0</v>
      </c>
      <c r="AE4872">
        <v>112.13794867897357</v>
      </c>
    </row>
    <row r="4873" spans="1:31" x14ac:dyDescent="0.25">
      <c r="A4873">
        <v>1906233</v>
      </c>
      <c r="B4873">
        <v>1</v>
      </c>
      <c r="C4873" t="s">
        <v>81</v>
      </c>
      <c r="D4873" t="s">
        <v>113</v>
      </c>
      <c r="E4873" t="s">
        <v>131</v>
      </c>
      <c r="F4873" t="s">
        <v>6453</v>
      </c>
      <c r="G4873" t="s">
        <v>372</v>
      </c>
      <c r="H4873" t="s">
        <v>134</v>
      </c>
      <c r="I4873" t="s">
        <v>135</v>
      </c>
      <c r="J4873" t="s">
        <v>136</v>
      </c>
      <c r="K4873" t="s">
        <v>137</v>
      </c>
      <c r="L4873" t="s">
        <v>13817</v>
      </c>
      <c r="M4873" t="s">
        <v>13818</v>
      </c>
      <c r="N4873">
        <v>2.0394444439999999</v>
      </c>
      <c r="O4873">
        <v>0</v>
      </c>
      <c r="P4873">
        <v>65</v>
      </c>
      <c r="Q4873">
        <v>0</v>
      </c>
      <c r="R4873">
        <v>0</v>
      </c>
      <c r="S4873">
        <v>0</v>
      </c>
      <c r="T4873">
        <v>4</v>
      </c>
      <c r="U4873">
        <v>0</v>
      </c>
      <c r="V4873">
        <v>0</v>
      </c>
      <c r="W4873">
        <v>0</v>
      </c>
      <c r="X4873">
        <v>31.841930161601542</v>
      </c>
      <c r="Y4873">
        <v>0</v>
      </c>
      <c r="Z4873">
        <v>0</v>
      </c>
      <c r="AA4873">
        <v>0</v>
      </c>
      <c r="AB4873">
        <v>7.3765533289681198</v>
      </c>
      <c r="AC4873">
        <v>0</v>
      </c>
      <c r="AD4873">
        <v>0</v>
      </c>
      <c r="AE4873">
        <v>39.21848349056966</v>
      </c>
    </row>
    <row r="4874" spans="1:31" x14ac:dyDescent="0.25">
      <c r="A4874">
        <v>1906234</v>
      </c>
      <c r="B4874">
        <v>1</v>
      </c>
      <c r="C4874" t="s">
        <v>81</v>
      </c>
      <c r="D4874" t="s">
        <v>118</v>
      </c>
      <c r="E4874" t="s">
        <v>220</v>
      </c>
      <c r="F4874" t="s">
        <v>13500</v>
      </c>
      <c r="G4874" t="s">
        <v>156</v>
      </c>
      <c r="H4874" t="s">
        <v>157</v>
      </c>
      <c r="I4874" t="s">
        <v>135</v>
      </c>
      <c r="J4874" t="s">
        <v>136</v>
      </c>
      <c r="K4874" t="s">
        <v>137</v>
      </c>
      <c r="L4874" t="s">
        <v>13819</v>
      </c>
      <c r="M4874" t="s">
        <v>13820</v>
      </c>
      <c r="N4874">
        <v>1.3094444439999999</v>
      </c>
      <c r="O4874">
        <v>0</v>
      </c>
      <c r="P4874">
        <v>0</v>
      </c>
      <c r="Q4874">
        <v>2</v>
      </c>
      <c r="R4874">
        <v>43</v>
      </c>
      <c r="S4874">
        <v>1</v>
      </c>
      <c r="T4874">
        <v>2</v>
      </c>
      <c r="U4874">
        <v>0</v>
      </c>
      <c r="V4874">
        <v>0</v>
      </c>
      <c r="W4874">
        <v>0</v>
      </c>
      <c r="X4874">
        <v>0</v>
      </c>
      <c r="Y4874">
        <v>23.830542419889269</v>
      </c>
      <c r="Z4874">
        <v>183.64213018017779</v>
      </c>
      <c r="AA4874">
        <v>6.8207077004440926</v>
      </c>
      <c r="AB4874">
        <v>7.9788830756707885</v>
      </c>
      <c r="AC4874">
        <v>0</v>
      </c>
      <c r="AD4874">
        <v>0</v>
      </c>
      <c r="AE4874">
        <v>222.27226337618194</v>
      </c>
    </row>
    <row r="4875" spans="1:31" x14ac:dyDescent="0.25">
      <c r="A4875">
        <v>1906236</v>
      </c>
      <c r="B4875">
        <v>1</v>
      </c>
      <c r="C4875" t="s">
        <v>80</v>
      </c>
      <c r="D4875" t="s">
        <v>93</v>
      </c>
      <c r="E4875" t="s">
        <v>131</v>
      </c>
      <c r="F4875" t="s">
        <v>13821</v>
      </c>
      <c r="G4875" t="s">
        <v>133</v>
      </c>
      <c r="H4875" t="s">
        <v>134</v>
      </c>
      <c r="I4875" t="s">
        <v>135</v>
      </c>
      <c r="J4875" t="s">
        <v>136</v>
      </c>
      <c r="K4875" t="s">
        <v>137</v>
      </c>
      <c r="L4875" t="s">
        <v>13822</v>
      </c>
      <c r="M4875" t="s">
        <v>13823</v>
      </c>
      <c r="N4875">
        <v>2.7827777770000002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1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5.7208635615731644</v>
      </c>
      <c r="AC4875">
        <v>0</v>
      </c>
      <c r="AD4875">
        <v>0</v>
      </c>
      <c r="AE4875">
        <v>5.7208635615731644</v>
      </c>
    </row>
    <row r="4876" spans="1:31" x14ac:dyDescent="0.25">
      <c r="A4876">
        <v>1906237</v>
      </c>
      <c r="B4876">
        <v>1</v>
      </c>
      <c r="C4876" t="s">
        <v>80</v>
      </c>
      <c r="D4876" t="s">
        <v>88</v>
      </c>
      <c r="E4876" t="s">
        <v>190</v>
      </c>
      <c r="F4876" t="s">
        <v>13824</v>
      </c>
      <c r="G4876" t="s">
        <v>362</v>
      </c>
      <c r="H4876" t="s">
        <v>157</v>
      </c>
      <c r="I4876" t="s">
        <v>135</v>
      </c>
      <c r="J4876" t="s">
        <v>3</v>
      </c>
      <c r="K4876" t="s">
        <v>137</v>
      </c>
      <c r="L4876" t="s">
        <v>13825</v>
      </c>
      <c r="M4876" t="s">
        <v>13826</v>
      </c>
      <c r="N4876">
        <v>3.9708333329999999</v>
      </c>
      <c r="O4876">
        <v>1</v>
      </c>
      <c r="P4876">
        <v>472</v>
      </c>
      <c r="Q4876">
        <v>1</v>
      </c>
      <c r="R4876">
        <v>0</v>
      </c>
      <c r="S4876">
        <v>7</v>
      </c>
      <c r="T4876">
        <v>90</v>
      </c>
      <c r="U4876">
        <v>3</v>
      </c>
      <c r="V4876">
        <v>3</v>
      </c>
      <c r="W4876">
        <v>34.835361956409137</v>
      </c>
      <c r="X4876">
        <v>675.34264910436332</v>
      </c>
      <c r="Y4876">
        <v>0</v>
      </c>
      <c r="Z4876">
        <v>0</v>
      </c>
      <c r="AA4876">
        <v>363.19224932362255</v>
      </c>
      <c r="AB4876">
        <v>629.32314704249688</v>
      </c>
      <c r="AC4876">
        <v>133.30212229499421</v>
      </c>
      <c r="AD4876">
        <v>147.26613997584491</v>
      </c>
      <c r="AE4876">
        <v>1983.2616696977309</v>
      </c>
    </row>
    <row r="4877" spans="1:31" x14ac:dyDescent="0.25">
      <c r="A4877">
        <v>1906238</v>
      </c>
      <c r="B4877">
        <v>1</v>
      </c>
      <c r="C4877" t="s">
        <v>80</v>
      </c>
      <c r="D4877" t="s">
        <v>96</v>
      </c>
      <c r="E4877" t="s">
        <v>131</v>
      </c>
      <c r="F4877" t="s">
        <v>13827</v>
      </c>
      <c r="G4877" t="s">
        <v>1072</v>
      </c>
      <c r="H4877" t="s">
        <v>134</v>
      </c>
      <c r="I4877" t="s">
        <v>135</v>
      </c>
      <c r="J4877" t="s">
        <v>136</v>
      </c>
      <c r="K4877" t="s">
        <v>137</v>
      </c>
      <c r="L4877" t="s">
        <v>13828</v>
      </c>
      <c r="M4877" t="s">
        <v>13829</v>
      </c>
      <c r="N4877">
        <v>3.065833333</v>
      </c>
      <c r="O4877">
        <v>0</v>
      </c>
      <c r="P4877">
        <v>8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4.8552684564993065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4.8552684564993065</v>
      </c>
    </row>
    <row r="4878" spans="1:31" x14ac:dyDescent="0.25">
      <c r="A4878">
        <v>1906239</v>
      </c>
      <c r="B4878">
        <v>1</v>
      </c>
      <c r="C4878" t="s">
        <v>80</v>
      </c>
      <c r="D4878" t="s">
        <v>108</v>
      </c>
      <c r="E4878" t="s">
        <v>149</v>
      </c>
      <c r="F4878" t="s">
        <v>13830</v>
      </c>
      <c r="G4878" t="s">
        <v>151</v>
      </c>
      <c r="H4878" t="s">
        <v>134</v>
      </c>
      <c r="I4878" t="s">
        <v>135</v>
      </c>
      <c r="J4878" t="s">
        <v>136</v>
      </c>
      <c r="K4878" t="s">
        <v>137</v>
      </c>
      <c r="L4878" t="s">
        <v>13831</v>
      </c>
      <c r="M4878" t="s">
        <v>13832</v>
      </c>
      <c r="N4878">
        <v>2.9913888879999999</v>
      </c>
      <c r="O4878">
        <v>0</v>
      </c>
      <c r="P4878">
        <v>23</v>
      </c>
      <c r="Q4878">
        <v>0</v>
      </c>
      <c r="R4878">
        <v>17</v>
      </c>
      <c r="S4878">
        <v>0</v>
      </c>
      <c r="T4878">
        <v>6</v>
      </c>
      <c r="U4878">
        <v>0</v>
      </c>
      <c r="V4878">
        <v>0</v>
      </c>
      <c r="W4878">
        <v>0</v>
      </c>
      <c r="X4878">
        <v>10.484454588498249</v>
      </c>
      <c r="Y4878">
        <v>0</v>
      </c>
      <c r="Z4878">
        <v>108.52755116783344</v>
      </c>
      <c r="AA4878">
        <v>0</v>
      </c>
      <c r="AB4878">
        <v>32.277517697528573</v>
      </c>
      <c r="AC4878">
        <v>0</v>
      </c>
      <c r="AD4878">
        <v>0</v>
      </c>
      <c r="AE4878">
        <v>151.28952345386026</v>
      </c>
    </row>
    <row r="4879" spans="1:31" x14ac:dyDescent="0.25">
      <c r="A4879">
        <v>1906240</v>
      </c>
      <c r="B4879">
        <v>1</v>
      </c>
      <c r="C4879" t="s">
        <v>80</v>
      </c>
      <c r="D4879" t="s">
        <v>105</v>
      </c>
      <c r="E4879" t="s">
        <v>140</v>
      </c>
      <c r="F4879" t="s">
        <v>13833</v>
      </c>
      <c r="G4879" t="s">
        <v>342</v>
      </c>
      <c r="H4879" t="s">
        <v>134</v>
      </c>
      <c r="I4879" t="s">
        <v>135</v>
      </c>
      <c r="J4879" t="s">
        <v>136</v>
      </c>
      <c r="K4879" t="s">
        <v>137</v>
      </c>
      <c r="L4879" t="s">
        <v>13834</v>
      </c>
      <c r="M4879" t="s">
        <v>13835</v>
      </c>
      <c r="N4879">
        <v>1.4566666660000001</v>
      </c>
      <c r="O4879">
        <v>0</v>
      </c>
      <c r="P4879">
        <v>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0.79554127794661222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0.79554127794661222</v>
      </c>
    </row>
    <row r="4880" spans="1:31" x14ac:dyDescent="0.25">
      <c r="A4880">
        <v>1906243</v>
      </c>
      <c r="B4880">
        <v>1</v>
      </c>
      <c r="C4880" t="s">
        <v>80</v>
      </c>
      <c r="D4880" t="s">
        <v>109</v>
      </c>
      <c r="E4880" t="s">
        <v>190</v>
      </c>
      <c r="F4880" t="s">
        <v>13836</v>
      </c>
      <c r="G4880" t="s">
        <v>202</v>
      </c>
      <c r="H4880" t="s">
        <v>157</v>
      </c>
      <c r="I4880" t="s">
        <v>135</v>
      </c>
      <c r="J4880" t="s">
        <v>136</v>
      </c>
      <c r="K4880" t="s">
        <v>203</v>
      </c>
      <c r="L4880" t="s">
        <v>13837</v>
      </c>
      <c r="M4880" t="s">
        <v>13838</v>
      </c>
      <c r="N4880">
        <v>3.2091563879999998</v>
      </c>
      <c r="O4880">
        <v>0</v>
      </c>
      <c r="P4880">
        <v>2788</v>
      </c>
      <c r="Q4880">
        <v>0</v>
      </c>
      <c r="R4880">
        <v>116</v>
      </c>
      <c r="S4880">
        <v>2</v>
      </c>
      <c r="T4880">
        <v>591</v>
      </c>
      <c r="U4880">
        <v>1</v>
      </c>
      <c r="V4880">
        <v>0</v>
      </c>
      <c r="W4880">
        <v>0</v>
      </c>
      <c r="X4880">
        <v>1702.8810514243378</v>
      </c>
      <c r="Y4880">
        <v>0</v>
      </c>
      <c r="Z4880">
        <v>270.43774008238438</v>
      </c>
      <c r="AA4880">
        <v>10.038623477066663</v>
      </c>
      <c r="AB4880">
        <v>1641.1109397128489</v>
      </c>
      <c r="AC4880">
        <v>3.076488885063223</v>
      </c>
      <c r="AD4880">
        <v>0</v>
      </c>
      <c r="AE4880">
        <v>3627.5448435817011</v>
      </c>
    </row>
    <row r="4881" spans="1:31" x14ac:dyDescent="0.25">
      <c r="A4881">
        <v>1906244</v>
      </c>
      <c r="B4881">
        <v>1</v>
      </c>
      <c r="C4881" t="s">
        <v>80</v>
      </c>
      <c r="D4881" t="s">
        <v>101</v>
      </c>
      <c r="E4881" t="s">
        <v>220</v>
      </c>
      <c r="F4881" t="s">
        <v>13839</v>
      </c>
      <c r="G4881" t="s">
        <v>156</v>
      </c>
      <c r="H4881" t="s">
        <v>157</v>
      </c>
      <c r="I4881" t="s">
        <v>135</v>
      </c>
      <c r="J4881" t="s">
        <v>136</v>
      </c>
      <c r="K4881" t="s">
        <v>137</v>
      </c>
      <c r="L4881" t="s">
        <v>13840</v>
      </c>
      <c r="M4881" t="s">
        <v>13841</v>
      </c>
      <c r="N4881">
        <v>1.8530555550000001</v>
      </c>
      <c r="O4881">
        <v>18</v>
      </c>
      <c r="P4881">
        <v>15</v>
      </c>
      <c r="Q4881">
        <v>18</v>
      </c>
      <c r="R4881">
        <v>0</v>
      </c>
      <c r="S4881">
        <v>18</v>
      </c>
      <c r="T4881">
        <v>2</v>
      </c>
      <c r="U4881">
        <v>0</v>
      </c>
      <c r="V4881">
        <v>0</v>
      </c>
      <c r="W4881">
        <v>11.626866728971153</v>
      </c>
      <c r="X4881">
        <v>8.5954698120690125</v>
      </c>
      <c r="Y4881">
        <v>30.73653122752485</v>
      </c>
      <c r="Z4881">
        <v>0</v>
      </c>
      <c r="AA4881">
        <v>129.50276381095753</v>
      </c>
      <c r="AB4881">
        <v>6.2394848267669829</v>
      </c>
      <c r="AC4881">
        <v>0</v>
      </c>
      <c r="AD4881">
        <v>0</v>
      </c>
      <c r="AE4881">
        <v>186.70111640628951</v>
      </c>
    </row>
    <row r="4882" spans="1:31" x14ac:dyDescent="0.25">
      <c r="A4882">
        <v>1906245</v>
      </c>
      <c r="B4882">
        <v>1</v>
      </c>
      <c r="C4882" t="s">
        <v>81</v>
      </c>
      <c r="D4882" t="s">
        <v>118</v>
      </c>
      <c r="E4882" t="s">
        <v>140</v>
      </c>
      <c r="F4882" t="s">
        <v>13842</v>
      </c>
      <c r="G4882" t="s">
        <v>146</v>
      </c>
      <c r="H4882" t="s">
        <v>134</v>
      </c>
      <c r="I4882" t="s">
        <v>135</v>
      </c>
      <c r="J4882" t="s">
        <v>136</v>
      </c>
      <c r="K4882" t="s">
        <v>137</v>
      </c>
      <c r="L4882" t="s">
        <v>13843</v>
      </c>
      <c r="M4882" t="s">
        <v>13844</v>
      </c>
      <c r="N4882">
        <v>8.8538888880000002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2.6051838464370176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2.6051838464370176</v>
      </c>
    </row>
    <row r="4883" spans="1:31" x14ac:dyDescent="0.25">
      <c r="A4883">
        <v>1906246</v>
      </c>
      <c r="B4883">
        <v>1</v>
      </c>
      <c r="C4883" t="s">
        <v>81</v>
      </c>
      <c r="D4883" t="s">
        <v>118</v>
      </c>
      <c r="E4883" t="s">
        <v>140</v>
      </c>
      <c r="F4883" t="s">
        <v>13845</v>
      </c>
      <c r="G4883" t="s">
        <v>217</v>
      </c>
      <c r="H4883" t="s">
        <v>134</v>
      </c>
      <c r="I4883" t="s">
        <v>135</v>
      </c>
      <c r="J4883" t="s">
        <v>136</v>
      </c>
      <c r="K4883" t="s">
        <v>137</v>
      </c>
      <c r="L4883" t="s">
        <v>13846</v>
      </c>
      <c r="M4883" t="s">
        <v>13847</v>
      </c>
      <c r="N4883">
        <v>1.3927777770000001</v>
      </c>
      <c r="O4883">
        <v>0</v>
      </c>
      <c r="P4883">
        <v>4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1.254576942166264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1.254576942166264</v>
      </c>
    </row>
    <row r="4884" spans="1:31" x14ac:dyDescent="0.25">
      <c r="A4884">
        <v>1906247</v>
      </c>
      <c r="B4884">
        <v>1</v>
      </c>
      <c r="C4884" t="s">
        <v>80</v>
      </c>
      <c r="D4884" t="s">
        <v>104</v>
      </c>
      <c r="E4884" t="s">
        <v>140</v>
      </c>
      <c r="F4884" t="s">
        <v>13848</v>
      </c>
      <c r="G4884" t="s">
        <v>342</v>
      </c>
      <c r="H4884" t="s">
        <v>134</v>
      </c>
      <c r="I4884" t="s">
        <v>135</v>
      </c>
      <c r="J4884" t="s">
        <v>136</v>
      </c>
      <c r="K4884" t="s">
        <v>137</v>
      </c>
      <c r="L4884" t="s">
        <v>13849</v>
      </c>
      <c r="M4884" t="s">
        <v>13850</v>
      </c>
      <c r="N4884">
        <v>2.8541666659999998</v>
      </c>
      <c r="O4884">
        <v>0</v>
      </c>
      <c r="P4884">
        <v>9</v>
      </c>
      <c r="Q4884">
        <v>0</v>
      </c>
      <c r="R4884">
        <v>0</v>
      </c>
      <c r="S4884">
        <v>0</v>
      </c>
      <c r="T4884">
        <v>2</v>
      </c>
      <c r="U4884">
        <v>0</v>
      </c>
      <c r="V4884">
        <v>0</v>
      </c>
      <c r="W4884">
        <v>0</v>
      </c>
      <c r="X4884">
        <v>3.6563991104816878</v>
      </c>
      <c r="Y4884">
        <v>0</v>
      </c>
      <c r="Z4884">
        <v>0</v>
      </c>
      <c r="AA4884">
        <v>0</v>
      </c>
      <c r="AB4884">
        <v>4.9184809610889948</v>
      </c>
      <c r="AC4884">
        <v>0</v>
      </c>
      <c r="AD4884">
        <v>0</v>
      </c>
      <c r="AE4884">
        <v>8.5748800715706821</v>
      </c>
    </row>
    <row r="4885" spans="1:31" x14ac:dyDescent="0.25">
      <c r="A4885">
        <v>1906248</v>
      </c>
      <c r="B4885">
        <v>1</v>
      </c>
      <c r="C4885" t="s">
        <v>80</v>
      </c>
      <c r="D4885" t="s">
        <v>93</v>
      </c>
      <c r="E4885" t="s">
        <v>154</v>
      </c>
      <c r="F4885" t="s">
        <v>231</v>
      </c>
      <c r="G4885" t="s">
        <v>263</v>
      </c>
      <c r="H4885" t="s">
        <v>157</v>
      </c>
      <c r="I4885" t="s">
        <v>135</v>
      </c>
      <c r="J4885" t="s">
        <v>136</v>
      </c>
      <c r="K4885" t="s">
        <v>203</v>
      </c>
      <c r="L4885" t="s">
        <v>13851</v>
      </c>
      <c r="M4885" t="s">
        <v>13852</v>
      </c>
      <c r="N4885">
        <v>3.1456647219999998</v>
      </c>
      <c r="O4885">
        <v>0</v>
      </c>
      <c r="P4885">
        <v>184</v>
      </c>
      <c r="Q4885">
        <v>37</v>
      </c>
      <c r="R4885">
        <v>256</v>
      </c>
      <c r="S4885">
        <v>2</v>
      </c>
      <c r="T4885">
        <v>104</v>
      </c>
      <c r="U4885">
        <v>0</v>
      </c>
      <c r="V4885">
        <v>0</v>
      </c>
      <c r="W4885">
        <v>0</v>
      </c>
      <c r="X4885">
        <v>269.77432810439473</v>
      </c>
      <c r="Y4885">
        <v>1025.3642609132683</v>
      </c>
      <c r="Z4885">
        <v>2631.0205227913557</v>
      </c>
      <c r="AA4885">
        <v>44.936689309738561</v>
      </c>
      <c r="AB4885">
        <v>1075.8675110839388</v>
      </c>
      <c r="AC4885">
        <v>0</v>
      </c>
      <c r="AD4885">
        <v>0</v>
      </c>
      <c r="AE4885">
        <v>5046.9633122026962</v>
      </c>
    </row>
    <row r="4886" spans="1:31" x14ac:dyDescent="0.25">
      <c r="A4886">
        <v>1906249</v>
      </c>
      <c r="B4886">
        <v>1</v>
      </c>
      <c r="C4886" t="s">
        <v>81</v>
      </c>
      <c r="D4886" t="s">
        <v>116</v>
      </c>
      <c r="E4886" t="s">
        <v>131</v>
      </c>
      <c r="F4886" t="s">
        <v>13853</v>
      </c>
      <c r="G4886" t="s">
        <v>202</v>
      </c>
      <c r="H4886" t="s">
        <v>134</v>
      </c>
      <c r="I4886" t="s">
        <v>135</v>
      </c>
      <c r="J4886" t="s">
        <v>136</v>
      </c>
      <c r="K4886" t="s">
        <v>203</v>
      </c>
      <c r="L4886" t="s">
        <v>13854</v>
      </c>
      <c r="M4886" t="s">
        <v>13855</v>
      </c>
      <c r="N4886">
        <v>8.4836944439999993</v>
      </c>
      <c r="O4886">
        <v>0</v>
      </c>
      <c r="P4886">
        <v>10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9.0819720187426221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9.0819720187426221</v>
      </c>
    </row>
    <row r="4887" spans="1:31" x14ac:dyDescent="0.25">
      <c r="A4887">
        <v>1906250</v>
      </c>
      <c r="B4887">
        <v>1</v>
      </c>
      <c r="C4887" t="s">
        <v>80</v>
      </c>
      <c r="D4887" t="s">
        <v>104</v>
      </c>
      <c r="E4887" t="s">
        <v>131</v>
      </c>
      <c r="F4887" t="s">
        <v>13856</v>
      </c>
      <c r="G4887" t="s">
        <v>202</v>
      </c>
      <c r="H4887" t="s">
        <v>134</v>
      </c>
      <c r="I4887" t="s">
        <v>135</v>
      </c>
      <c r="J4887" t="s">
        <v>136</v>
      </c>
      <c r="K4887" t="s">
        <v>203</v>
      </c>
      <c r="L4887" t="s">
        <v>13857</v>
      </c>
      <c r="M4887" t="s">
        <v>13858</v>
      </c>
      <c r="N4887">
        <v>6.0560183329999999</v>
      </c>
      <c r="O4887">
        <v>0</v>
      </c>
      <c r="P4887">
        <v>347</v>
      </c>
      <c r="Q4887">
        <v>0</v>
      </c>
      <c r="R4887">
        <v>1</v>
      </c>
      <c r="S4887">
        <v>0</v>
      </c>
      <c r="T4887">
        <v>4</v>
      </c>
      <c r="U4887">
        <v>0</v>
      </c>
      <c r="V4887">
        <v>0</v>
      </c>
      <c r="W4887">
        <v>0</v>
      </c>
      <c r="X4887">
        <v>558.98918946011463</v>
      </c>
      <c r="Y4887">
        <v>0</v>
      </c>
      <c r="Z4887">
        <v>4.9070681211868692</v>
      </c>
      <c r="AA4887">
        <v>0</v>
      </c>
      <c r="AB4887">
        <v>38.929191800833046</v>
      </c>
      <c r="AC4887">
        <v>0</v>
      </c>
      <c r="AD4887">
        <v>0</v>
      </c>
      <c r="AE4887">
        <v>602.82544938213448</v>
      </c>
    </row>
    <row r="4888" spans="1:31" x14ac:dyDescent="0.25">
      <c r="A4888">
        <v>1906251</v>
      </c>
      <c r="B4888">
        <v>1</v>
      </c>
      <c r="C4888" t="s">
        <v>80</v>
      </c>
      <c r="D4888" t="s">
        <v>100</v>
      </c>
      <c r="E4888" t="s">
        <v>190</v>
      </c>
      <c r="F4888" t="s">
        <v>13859</v>
      </c>
      <c r="G4888" t="s">
        <v>241</v>
      </c>
      <c r="H4888" t="s">
        <v>157</v>
      </c>
      <c r="I4888" t="s">
        <v>135</v>
      </c>
      <c r="J4888" t="s">
        <v>136</v>
      </c>
      <c r="K4888" t="s">
        <v>137</v>
      </c>
      <c r="L4888" t="s">
        <v>13860</v>
      </c>
      <c r="M4888" t="s">
        <v>13861</v>
      </c>
      <c r="N4888">
        <v>2.7213888879999999</v>
      </c>
      <c r="O4888">
        <v>0</v>
      </c>
      <c r="P4888">
        <v>18</v>
      </c>
      <c r="Q4888">
        <v>0</v>
      </c>
      <c r="R4888">
        <v>16</v>
      </c>
      <c r="S4888">
        <v>0</v>
      </c>
      <c r="T4888">
        <v>9</v>
      </c>
      <c r="U4888">
        <v>0</v>
      </c>
      <c r="V4888">
        <v>0</v>
      </c>
      <c r="W4888">
        <v>0</v>
      </c>
      <c r="X4888">
        <v>22.172560108514695</v>
      </c>
      <c r="Y4888">
        <v>0</v>
      </c>
      <c r="Z4888">
        <v>114.2556832725529</v>
      </c>
      <c r="AA4888">
        <v>0</v>
      </c>
      <c r="AB4888">
        <v>34.474224569940027</v>
      </c>
      <c r="AC4888">
        <v>0</v>
      </c>
      <c r="AD4888">
        <v>0</v>
      </c>
      <c r="AE4888">
        <v>170.90246795100762</v>
      </c>
    </row>
    <row r="4889" spans="1:31" x14ac:dyDescent="0.25">
      <c r="A4889">
        <v>1906252</v>
      </c>
      <c r="B4889">
        <v>1</v>
      </c>
      <c r="C4889" t="s">
        <v>81</v>
      </c>
      <c r="D4889" t="s">
        <v>112</v>
      </c>
      <c r="E4889" t="s">
        <v>190</v>
      </c>
      <c r="F4889" t="s">
        <v>13862</v>
      </c>
      <c r="G4889" t="s">
        <v>241</v>
      </c>
      <c r="H4889" t="s">
        <v>157</v>
      </c>
      <c r="I4889" t="s">
        <v>135</v>
      </c>
      <c r="J4889" t="s">
        <v>136</v>
      </c>
      <c r="K4889" t="s">
        <v>137</v>
      </c>
      <c r="L4889" t="s">
        <v>13863</v>
      </c>
      <c r="M4889" t="s">
        <v>13864</v>
      </c>
      <c r="N4889">
        <v>2.1777777770000002</v>
      </c>
      <c r="O4889">
        <v>0</v>
      </c>
      <c r="P4889">
        <v>0</v>
      </c>
      <c r="Q4889">
        <v>0</v>
      </c>
      <c r="R4889">
        <v>7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52.321831114631806</v>
      </c>
      <c r="AA4889">
        <v>0</v>
      </c>
      <c r="AB4889">
        <v>0</v>
      </c>
      <c r="AC4889">
        <v>0</v>
      </c>
      <c r="AD4889">
        <v>0</v>
      </c>
      <c r="AE4889">
        <v>52.321831114631806</v>
      </c>
    </row>
    <row r="4890" spans="1:31" x14ac:dyDescent="0.25">
      <c r="A4890">
        <v>1906253</v>
      </c>
      <c r="B4890">
        <v>1</v>
      </c>
      <c r="C4890" t="s">
        <v>80</v>
      </c>
      <c r="D4890" t="s">
        <v>103</v>
      </c>
      <c r="E4890" t="s">
        <v>131</v>
      </c>
      <c r="F4890" t="s">
        <v>13865</v>
      </c>
      <c r="G4890" t="s">
        <v>372</v>
      </c>
      <c r="H4890" t="s">
        <v>134</v>
      </c>
      <c r="I4890" t="s">
        <v>135</v>
      </c>
      <c r="J4890" t="s">
        <v>136</v>
      </c>
      <c r="K4890" t="s">
        <v>137</v>
      </c>
      <c r="L4890" t="s">
        <v>13866</v>
      </c>
      <c r="M4890" t="s">
        <v>13867</v>
      </c>
      <c r="N4890">
        <v>0.43138888800000003</v>
      </c>
      <c r="O4890">
        <v>0</v>
      </c>
      <c r="P4890">
        <v>313</v>
      </c>
      <c r="Q4890">
        <v>0</v>
      </c>
      <c r="R4890">
        <v>1</v>
      </c>
      <c r="S4890">
        <v>0</v>
      </c>
      <c r="T4890">
        <v>29</v>
      </c>
      <c r="U4890">
        <v>0</v>
      </c>
      <c r="V4890">
        <v>0</v>
      </c>
      <c r="W4890">
        <v>0</v>
      </c>
      <c r="X4890">
        <v>33.938214543140255</v>
      </c>
      <c r="Y4890">
        <v>0</v>
      </c>
      <c r="Z4890">
        <v>0.18337889118713582</v>
      </c>
      <c r="AA4890">
        <v>0</v>
      </c>
      <c r="AB4890">
        <v>18.541088004580516</v>
      </c>
      <c r="AC4890">
        <v>0</v>
      </c>
      <c r="AD4890">
        <v>0</v>
      </c>
      <c r="AE4890">
        <v>52.662681438907903</v>
      </c>
    </row>
    <row r="4891" spans="1:31" x14ac:dyDescent="0.25">
      <c r="A4891">
        <v>1906255</v>
      </c>
      <c r="B4891">
        <v>1</v>
      </c>
      <c r="C4891" t="s">
        <v>80</v>
      </c>
      <c r="D4891" t="s">
        <v>105</v>
      </c>
      <c r="E4891" t="s">
        <v>154</v>
      </c>
      <c r="F4891" t="s">
        <v>368</v>
      </c>
      <c r="G4891" t="s">
        <v>202</v>
      </c>
      <c r="H4891" t="s">
        <v>157</v>
      </c>
      <c r="I4891" t="s">
        <v>135</v>
      </c>
      <c r="J4891" t="s">
        <v>136</v>
      </c>
      <c r="K4891" t="s">
        <v>203</v>
      </c>
      <c r="L4891" t="s">
        <v>13868</v>
      </c>
      <c r="M4891" t="s">
        <v>13869</v>
      </c>
      <c r="N4891">
        <v>2.014828611</v>
      </c>
      <c r="O4891">
        <v>0</v>
      </c>
      <c r="P4891">
        <v>279</v>
      </c>
      <c r="Q4891">
        <v>1</v>
      </c>
      <c r="R4891">
        <v>14</v>
      </c>
      <c r="S4891">
        <v>14</v>
      </c>
      <c r="T4891">
        <v>50</v>
      </c>
      <c r="U4891">
        <v>3</v>
      </c>
      <c r="V4891">
        <v>0</v>
      </c>
      <c r="W4891">
        <v>0</v>
      </c>
      <c r="X4891">
        <v>161.58715763181519</v>
      </c>
      <c r="Y4891">
        <v>1.2956691440809198</v>
      </c>
      <c r="Z4891">
        <v>10.303443017359374</v>
      </c>
      <c r="AA4891">
        <v>146.12219109043667</v>
      </c>
      <c r="AB4891">
        <v>109.84623241951891</v>
      </c>
      <c r="AC4891">
        <v>68.451931365400938</v>
      </c>
      <c r="AD4891">
        <v>0</v>
      </c>
      <c r="AE4891">
        <v>497.60662466861203</v>
      </c>
    </row>
    <row r="4892" spans="1:31" x14ac:dyDescent="0.25">
      <c r="A4892">
        <v>1906258</v>
      </c>
      <c r="B4892">
        <v>1</v>
      </c>
      <c r="C4892" t="s">
        <v>81</v>
      </c>
      <c r="D4892" t="s">
        <v>113</v>
      </c>
      <c r="E4892" t="s">
        <v>131</v>
      </c>
      <c r="F4892" t="s">
        <v>13870</v>
      </c>
      <c r="G4892" t="s">
        <v>133</v>
      </c>
      <c r="H4892" t="s">
        <v>134</v>
      </c>
      <c r="I4892" t="s">
        <v>135</v>
      </c>
      <c r="J4892" t="s">
        <v>136</v>
      </c>
      <c r="K4892" t="s">
        <v>137</v>
      </c>
      <c r="L4892" t="s">
        <v>13871</v>
      </c>
      <c r="M4892" t="s">
        <v>13872</v>
      </c>
      <c r="N4892">
        <v>2.3119444439999999</v>
      </c>
      <c r="O4892">
        <v>0</v>
      </c>
      <c r="P4892">
        <v>23</v>
      </c>
      <c r="Q4892">
        <v>0</v>
      </c>
      <c r="R4892">
        <v>0</v>
      </c>
      <c r="S4892">
        <v>0</v>
      </c>
      <c r="T4892">
        <v>3</v>
      </c>
      <c r="U4892">
        <v>0</v>
      </c>
      <c r="V4892">
        <v>0</v>
      </c>
      <c r="W4892">
        <v>0</v>
      </c>
      <c r="X4892">
        <v>13.302395582194457</v>
      </c>
      <c r="Y4892">
        <v>0</v>
      </c>
      <c r="Z4892">
        <v>0</v>
      </c>
      <c r="AA4892">
        <v>0</v>
      </c>
      <c r="AB4892">
        <v>9.2692402150221334</v>
      </c>
      <c r="AC4892">
        <v>0</v>
      </c>
      <c r="AD4892">
        <v>0</v>
      </c>
      <c r="AE4892">
        <v>22.57163579721659</v>
      </c>
    </row>
    <row r="4893" spans="1:31" x14ac:dyDescent="0.25">
      <c r="A4893">
        <v>1906259</v>
      </c>
      <c r="B4893">
        <v>1</v>
      </c>
      <c r="C4893" t="s">
        <v>80</v>
      </c>
      <c r="D4893" t="s">
        <v>89</v>
      </c>
      <c r="E4893" t="s">
        <v>149</v>
      </c>
      <c r="F4893" t="s">
        <v>13873</v>
      </c>
      <c r="G4893" t="s">
        <v>151</v>
      </c>
      <c r="H4893" t="s">
        <v>134</v>
      </c>
      <c r="I4893" t="s">
        <v>135</v>
      </c>
      <c r="J4893" t="s">
        <v>136</v>
      </c>
      <c r="K4893" t="s">
        <v>137</v>
      </c>
      <c r="L4893" t="s">
        <v>13874</v>
      </c>
      <c r="M4893" t="s">
        <v>13875</v>
      </c>
      <c r="N4893">
        <v>0.67277777699999997</v>
      </c>
      <c r="O4893">
        <v>0</v>
      </c>
      <c r="P4893">
        <v>5</v>
      </c>
      <c r="Q4893">
        <v>0</v>
      </c>
      <c r="R4893">
        <v>11</v>
      </c>
      <c r="S4893">
        <v>0</v>
      </c>
      <c r="T4893">
        <v>10</v>
      </c>
      <c r="U4893">
        <v>0</v>
      </c>
      <c r="V4893">
        <v>0</v>
      </c>
      <c r="W4893">
        <v>0</v>
      </c>
      <c r="X4893">
        <v>7.3596512295556158</v>
      </c>
      <c r="Y4893">
        <v>0</v>
      </c>
      <c r="Z4893">
        <v>8.4371854415233845</v>
      </c>
      <c r="AA4893">
        <v>0</v>
      </c>
      <c r="AB4893">
        <v>15.510903325350517</v>
      </c>
      <c r="AC4893">
        <v>0</v>
      </c>
      <c r="AD4893">
        <v>0</v>
      </c>
      <c r="AE4893">
        <v>31.307739996429518</v>
      </c>
    </row>
    <row r="4894" spans="1:31" x14ac:dyDescent="0.25">
      <c r="A4894">
        <v>1906260</v>
      </c>
      <c r="B4894">
        <v>1</v>
      </c>
      <c r="C4894" t="s">
        <v>80</v>
      </c>
      <c r="D4894" t="s">
        <v>98</v>
      </c>
      <c r="E4894" t="s">
        <v>131</v>
      </c>
      <c r="F4894" t="s">
        <v>13876</v>
      </c>
      <c r="G4894" t="s">
        <v>202</v>
      </c>
      <c r="H4894" t="s">
        <v>134</v>
      </c>
      <c r="I4894" t="s">
        <v>135</v>
      </c>
      <c r="J4894" t="s">
        <v>136</v>
      </c>
      <c r="K4894" t="s">
        <v>203</v>
      </c>
      <c r="L4894" t="s">
        <v>13877</v>
      </c>
      <c r="M4894" t="s">
        <v>13878</v>
      </c>
      <c r="N4894">
        <v>7.5711805549999998</v>
      </c>
      <c r="O4894">
        <v>0</v>
      </c>
      <c r="P4894">
        <v>40</v>
      </c>
      <c r="Q4894">
        <v>0</v>
      </c>
      <c r="R4894">
        <v>0</v>
      </c>
      <c r="S4894">
        <v>0</v>
      </c>
      <c r="T4894">
        <v>1</v>
      </c>
      <c r="U4894">
        <v>0</v>
      </c>
      <c r="V4894">
        <v>0</v>
      </c>
      <c r="W4894">
        <v>0</v>
      </c>
      <c r="X4894">
        <v>34.861169429761382</v>
      </c>
      <c r="Y4894">
        <v>0</v>
      </c>
      <c r="Z4894">
        <v>0</v>
      </c>
      <c r="AA4894">
        <v>0</v>
      </c>
      <c r="AB4894">
        <v>5.0221607018847143</v>
      </c>
      <c r="AC4894">
        <v>0</v>
      </c>
      <c r="AD4894">
        <v>0</v>
      </c>
      <c r="AE4894">
        <v>39.883330131646098</v>
      </c>
    </row>
    <row r="4895" spans="1:31" x14ac:dyDescent="0.25">
      <c r="A4895">
        <v>1906262</v>
      </c>
      <c r="B4895">
        <v>1</v>
      </c>
      <c r="C4895" t="s">
        <v>80</v>
      </c>
      <c r="D4895" t="s">
        <v>100</v>
      </c>
      <c r="E4895" t="s">
        <v>190</v>
      </c>
      <c r="F4895" t="s">
        <v>13879</v>
      </c>
      <c r="G4895" t="s">
        <v>241</v>
      </c>
      <c r="H4895" t="s">
        <v>157</v>
      </c>
      <c r="I4895" t="s">
        <v>135</v>
      </c>
      <c r="J4895" t="s">
        <v>136</v>
      </c>
      <c r="K4895" t="s">
        <v>137</v>
      </c>
      <c r="L4895" t="s">
        <v>13880</v>
      </c>
      <c r="M4895" t="s">
        <v>13881</v>
      </c>
      <c r="N4895">
        <v>2.7641666659999999</v>
      </c>
      <c r="O4895">
        <v>0</v>
      </c>
      <c r="P4895">
        <v>0</v>
      </c>
      <c r="Q4895">
        <v>0</v>
      </c>
      <c r="R4895">
        <v>0</v>
      </c>
      <c r="S4895">
        <v>1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5.3230394560582956</v>
      </c>
      <c r="AB4895">
        <v>0</v>
      </c>
      <c r="AC4895">
        <v>0</v>
      </c>
      <c r="AD4895">
        <v>0</v>
      </c>
      <c r="AE4895">
        <v>5.3230394560582956</v>
      </c>
    </row>
    <row r="4896" spans="1:31" x14ac:dyDescent="0.25">
      <c r="A4896">
        <v>1906263</v>
      </c>
      <c r="B4896">
        <v>1</v>
      </c>
      <c r="C4896" t="s">
        <v>80</v>
      </c>
      <c r="D4896" t="s">
        <v>100</v>
      </c>
      <c r="E4896" t="s">
        <v>154</v>
      </c>
      <c r="F4896" t="s">
        <v>13882</v>
      </c>
      <c r="G4896" t="s">
        <v>202</v>
      </c>
      <c r="H4896" t="s">
        <v>157</v>
      </c>
      <c r="I4896" t="s">
        <v>135</v>
      </c>
      <c r="J4896" t="s">
        <v>136</v>
      </c>
      <c r="K4896" t="s">
        <v>203</v>
      </c>
      <c r="L4896" t="s">
        <v>13883</v>
      </c>
      <c r="M4896" t="s">
        <v>13884</v>
      </c>
      <c r="N4896">
        <v>5.1230452770000001</v>
      </c>
      <c r="O4896">
        <v>4</v>
      </c>
      <c r="P4896">
        <v>790</v>
      </c>
      <c r="Q4896">
        <v>2</v>
      </c>
      <c r="R4896">
        <v>140</v>
      </c>
      <c r="S4896">
        <v>4</v>
      </c>
      <c r="T4896">
        <v>96</v>
      </c>
      <c r="U4896">
        <v>0</v>
      </c>
      <c r="V4896">
        <v>0</v>
      </c>
      <c r="W4896">
        <v>100.03511120914455</v>
      </c>
      <c r="X4896">
        <v>1169.7808462030773</v>
      </c>
      <c r="Y4896">
        <v>39.295935727790564</v>
      </c>
      <c r="Z4896">
        <v>606.31242392434262</v>
      </c>
      <c r="AA4896">
        <v>168.15644973153815</v>
      </c>
      <c r="AB4896">
        <v>1417.0802223963708</v>
      </c>
      <c r="AC4896">
        <v>0</v>
      </c>
      <c r="AD4896">
        <v>0</v>
      </c>
      <c r="AE4896">
        <v>3500.6609891922635</v>
      </c>
    </row>
    <row r="4897" spans="1:31" x14ac:dyDescent="0.25">
      <c r="A4897">
        <v>1906267</v>
      </c>
      <c r="B4897">
        <v>1</v>
      </c>
      <c r="C4897" t="s">
        <v>80</v>
      </c>
      <c r="D4897" t="s">
        <v>105</v>
      </c>
      <c r="E4897" t="s">
        <v>154</v>
      </c>
      <c r="F4897" t="s">
        <v>13885</v>
      </c>
      <c r="G4897" t="s">
        <v>156</v>
      </c>
      <c r="H4897" t="s">
        <v>157</v>
      </c>
      <c r="I4897" t="s">
        <v>135</v>
      </c>
      <c r="J4897" t="s">
        <v>136</v>
      </c>
      <c r="K4897" t="s">
        <v>137</v>
      </c>
      <c r="L4897" t="s">
        <v>13886</v>
      </c>
      <c r="M4897" t="s">
        <v>13887</v>
      </c>
      <c r="N4897">
        <v>0.335277777</v>
      </c>
      <c r="O4897">
        <v>0</v>
      </c>
      <c r="P4897">
        <v>4274</v>
      </c>
      <c r="Q4897">
        <v>0</v>
      </c>
      <c r="R4897">
        <v>7</v>
      </c>
      <c r="S4897">
        <v>11</v>
      </c>
      <c r="T4897">
        <v>276</v>
      </c>
      <c r="U4897">
        <v>8</v>
      </c>
      <c r="V4897">
        <v>11</v>
      </c>
      <c r="W4897">
        <v>0</v>
      </c>
      <c r="X4897">
        <v>366.58418790564508</v>
      </c>
      <c r="Y4897">
        <v>0</v>
      </c>
      <c r="Z4897">
        <v>0.97855239801182836</v>
      </c>
      <c r="AA4897">
        <v>40.167896856712431</v>
      </c>
      <c r="AB4897">
        <v>123.45335035602032</v>
      </c>
      <c r="AC4897">
        <v>855.1167359706908</v>
      </c>
      <c r="AD4897">
        <v>151.66783978221903</v>
      </c>
      <c r="AE4897">
        <v>1537.9685632692995</v>
      </c>
    </row>
    <row r="4898" spans="1:31" x14ac:dyDescent="0.25">
      <c r="A4898">
        <v>1906271</v>
      </c>
      <c r="B4898">
        <v>1</v>
      </c>
      <c r="C4898" t="s">
        <v>80</v>
      </c>
      <c r="D4898" t="s">
        <v>105</v>
      </c>
      <c r="E4898" t="s">
        <v>149</v>
      </c>
      <c r="F4898" t="s">
        <v>13888</v>
      </c>
      <c r="G4898" t="s">
        <v>283</v>
      </c>
      <c r="H4898" t="s">
        <v>134</v>
      </c>
      <c r="I4898" t="s">
        <v>135</v>
      </c>
      <c r="J4898" t="s">
        <v>136</v>
      </c>
      <c r="K4898" t="s">
        <v>137</v>
      </c>
      <c r="L4898" t="s">
        <v>13889</v>
      </c>
      <c r="M4898" t="s">
        <v>13890</v>
      </c>
      <c r="N4898">
        <v>0.96916666600000001</v>
      </c>
      <c r="O4898">
        <v>0</v>
      </c>
      <c r="P4898">
        <v>454</v>
      </c>
      <c r="Q4898">
        <v>0</v>
      </c>
      <c r="R4898">
        <v>0</v>
      </c>
      <c r="S4898">
        <v>0</v>
      </c>
      <c r="T4898">
        <v>57</v>
      </c>
      <c r="U4898">
        <v>0</v>
      </c>
      <c r="V4898">
        <v>0</v>
      </c>
      <c r="W4898">
        <v>0</v>
      </c>
      <c r="X4898">
        <v>135.63229437993812</v>
      </c>
      <c r="Y4898">
        <v>0</v>
      </c>
      <c r="Z4898">
        <v>0</v>
      </c>
      <c r="AA4898">
        <v>0</v>
      </c>
      <c r="AB4898">
        <v>103.48318916508563</v>
      </c>
      <c r="AC4898">
        <v>0</v>
      </c>
      <c r="AD4898">
        <v>0</v>
      </c>
      <c r="AE4898">
        <v>239.11548354502375</v>
      </c>
    </row>
    <row r="4899" spans="1:31" x14ac:dyDescent="0.25">
      <c r="A4899">
        <v>1906274</v>
      </c>
      <c r="B4899">
        <v>1</v>
      </c>
      <c r="C4899" t="s">
        <v>80</v>
      </c>
      <c r="D4899" t="s">
        <v>96</v>
      </c>
      <c r="E4899" t="s">
        <v>220</v>
      </c>
      <c r="F4899" t="s">
        <v>13891</v>
      </c>
      <c r="G4899" t="s">
        <v>202</v>
      </c>
      <c r="H4899" t="s">
        <v>157</v>
      </c>
      <c r="I4899" t="s">
        <v>135</v>
      </c>
      <c r="J4899" t="s">
        <v>136</v>
      </c>
      <c r="K4899" t="s">
        <v>203</v>
      </c>
      <c r="L4899" t="s">
        <v>13892</v>
      </c>
      <c r="M4899" t="s">
        <v>13893</v>
      </c>
      <c r="N4899">
        <v>8.2069444439999995</v>
      </c>
      <c r="O4899">
        <v>3</v>
      </c>
      <c r="P4899">
        <v>703</v>
      </c>
      <c r="Q4899">
        <v>4</v>
      </c>
      <c r="R4899">
        <v>0</v>
      </c>
      <c r="S4899">
        <v>9</v>
      </c>
      <c r="T4899">
        <v>9</v>
      </c>
      <c r="U4899">
        <v>1</v>
      </c>
      <c r="V4899">
        <v>0</v>
      </c>
      <c r="W4899">
        <v>1887.8415011800216</v>
      </c>
      <c r="X4899">
        <v>1852.1173677389052</v>
      </c>
      <c r="Y4899">
        <v>236.43674773224242</v>
      </c>
      <c r="Z4899">
        <v>0</v>
      </c>
      <c r="AA4899">
        <v>2405.3716711845645</v>
      </c>
      <c r="AB4899">
        <v>377.76792279444038</v>
      </c>
      <c r="AC4899">
        <v>195.88869888619698</v>
      </c>
      <c r="AD4899">
        <v>0</v>
      </c>
      <c r="AE4899">
        <v>6955.4239095163703</v>
      </c>
    </row>
    <row r="4900" spans="1:31" x14ac:dyDescent="0.25">
      <c r="A4900">
        <v>1906278</v>
      </c>
      <c r="B4900">
        <v>1</v>
      </c>
      <c r="C4900" t="s">
        <v>81</v>
      </c>
      <c r="D4900" t="s">
        <v>121</v>
      </c>
      <c r="E4900" t="s">
        <v>154</v>
      </c>
      <c r="F4900" t="s">
        <v>338</v>
      </c>
      <c r="G4900" t="s">
        <v>156</v>
      </c>
      <c r="H4900" t="s">
        <v>157</v>
      </c>
      <c r="I4900" t="s">
        <v>222</v>
      </c>
      <c r="J4900" t="s">
        <v>136</v>
      </c>
      <c r="K4900" t="s">
        <v>137</v>
      </c>
      <c r="L4900" t="s">
        <v>13894</v>
      </c>
      <c r="M4900" t="s">
        <v>13895</v>
      </c>
      <c r="N4900">
        <v>1.1111111E-2</v>
      </c>
      <c r="O4900">
        <v>0</v>
      </c>
      <c r="P4900">
        <v>1122</v>
      </c>
      <c r="Q4900">
        <v>3</v>
      </c>
      <c r="R4900">
        <v>105</v>
      </c>
      <c r="S4900">
        <v>6</v>
      </c>
      <c r="T4900">
        <v>70</v>
      </c>
      <c r="U4900">
        <v>0</v>
      </c>
      <c r="V4900">
        <v>0</v>
      </c>
      <c r="W4900">
        <v>0</v>
      </c>
      <c r="X4900">
        <v>1.6489431128280436</v>
      </c>
      <c r="Y4900">
        <v>0.30842107963500004</v>
      </c>
      <c r="Z4900">
        <v>1.0942985547680779</v>
      </c>
      <c r="AA4900">
        <v>0.37828362457296671</v>
      </c>
      <c r="AB4900">
        <v>0.48712447890558891</v>
      </c>
      <c r="AC4900">
        <v>0</v>
      </c>
      <c r="AD4900">
        <v>0</v>
      </c>
      <c r="AE4900">
        <v>3.9170708507096776</v>
      </c>
    </row>
    <row r="4901" spans="1:31" x14ac:dyDescent="0.25">
      <c r="A4901">
        <v>1906282</v>
      </c>
      <c r="B4901">
        <v>1</v>
      </c>
      <c r="C4901" t="s">
        <v>81</v>
      </c>
      <c r="D4901" t="s">
        <v>128</v>
      </c>
      <c r="E4901" t="s">
        <v>149</v>
      </c>
      <c r="F4901" t="s">
        <v>13896</v>
      </c>
      <c r="G4901" t="s">
        <v>263</v>
      </c>
      <c r="H4901" t="s">
        <v>134</v>
      </c>
      <c r="I4901" t="s">
        <v>135</v>
      </c>
      <c r="J4901" t="s">
        <v>136</v>
      </c>
      <c r="K4901" t="s">
        <v>203</v>
      </c>
      <c r="L4901" t="s">
        <v>13897</v>
      </c>
      <c r="M4901" t="s">
        <v>13898</v>
      </c>
      <c r="N4901">
        <v>2.0274999999999999</v>
      </c>
      <c r="O4901">
        <v>0</v>
      </c>
      <c r="P4901">
        <v>31</v>
      </c>
      <c r="Q4901">
        <v>0</v>
      </c>
      <c r="R4901">
        <v>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11.517078613242944</v>
      </c>
      <c r="Y4901">
        <v>0</v>
      </c>
      <c r="Z4901">
        <v>4.2440041989179167E-2</v>
      </c>
      <c r="AA4901">
        <v>0</v>
      </c>
      <c r="AB4901">
        <v>0</v>
      </c>
      <c r="AC4901">
        <v>0</v>
      </c>
      <c r="AD4901">
        <v>0</v>
      </c>
      <c r="AE4901">
        <v>11.559518655232123</v>
      </c>
    </row>
    <row r="4902" spans="1:31" x14ac:dyDescent="0.25">
      <c r="A4902">
        <v>1906283</v>
      </c>
      <c r="B4902">
        <v>1</v>
      </c>
      <c r="C4902" t="s">
        <v>81</v>
      </c>
      <c r="D4902" t="s">
        <v>121</v>
      </c>
      <c r="E4902" t="s">
        <v>220</v>
      </c>
      <c r="F4902" t="s">
        <v>13899</v>
      </c>
      <c r="G4902" t="s">
        <v>156</v>
      </c>
      <c r="H4902" t="s">
        <v>157</v>
      </c>
      <c r="I4902" t="s">
        <v>135</v>
      </c>
      <c r="J4902" t="s">
        <v>136</v>
      </c>
      <c r="K4902" t="s">
        <v>137</v>
      </c>
      <c r="L4902" t="s">
        <v>13900</v>
      </c>
      <c r="M4902" t="s">
        <v>13901</v>
      </c>
      <c r="N4902">
        <v>0.70472222200000001</v>
      </c>
      <c r="O4902">
        <v>0</v>
      </c>
      <c r="P4902">
        <v>36</v>
      </c>
      <c r="Q4902">
        <v>0</v>
      </c>
      <c r="R4902">
        <v>0</v>
      </c>
      <c r="S4902">
        <v>0</v>
      </c>
      <c r="T4902">
        <v>3</v>
      </c>
      <c r="U4902">
        <v>0</v>
      </c>
      <c r="V4902">
        <v>0</v>
      </c>
      <c r="W4902">
        <v>0</v>
      </c>
      <c r="X4902">
        <v>4.0723739628833444</v>
      </c>
      <c r="Y4902">
        <v>0</v>
      </c>
      <c r="Z4902">
        <v>0</v>
      </c>
      <c r="AA4902">
        <v>0</v>
      </c>
      <c r="AB4902">
        <v>3.2094937838162081</v>
      </c>
      <c r="AC4902">
        <v>0</v>
      </c>
      <c r="AD4902">
        <v>0</v>
      </c>
      <c r="AE4902">
        <v>7.2818677466995521</v>
      </c>
    </row>
    <row r="4903" spans="1:31" x14ac:dyDescent="0.25">
      <c r="A4903">
        <v>1906286</v>
      </c>
      <c r="B4903">
        <v>1</v>
      </c>
      <c r="C4903" t="s">
        <v>80</v>
      </c>
      <c r="D4903" t="s">
        <v>92</v>
      </c>
      <c r="E4903" t="s">
        <v>154</v>
      </c>
      <c r="F4903" t="s">
        <v>707</v>
      </c>
      <c r="G4903" t="s">
        <v>156</v>
      </c>
      <c r="H4903" t="s">
        <v>157</v>
      </c>
      <c r="I4903" t="s">
        <v>135</v>
      </c>
      <c r="J4903" t="s">
        <v>136</v>
      </c>
      <c r="K4903" t="s">
        <v>137</v>
      </c>
      <c r="L4903" t="s">
        <v>13902</v>
      </c>
      <c r="M4903" t="s">
        <v>13903</v>
      </c>
      <c r="N4903">
        <v>0.69916666599999999</v>
      </c>
      <c r="O4903">
        <v>8</v>
      </c>
      <c r="P4903">
        <v>3072</v>
      </c>
      <c r="Q4903">
        <v>13</v>
      </c>
      <c r="R4903">
        <v>415</v>
      </c>
      <c r="S4903">
        <v>29</v>
      </c>
      <c r="T4903">
        <v>323</v>
      </c>
      <c r="U4903">
        <v>1</v>
      </c>
      <c r="V4903">
        <v>3</v>
      </c>
      <c r="W4903">
        <v>96.670210605179932</v>
      </c>
      <c r="X4903">
        <v>717.3972528400227</v>
      </c>
      <c r="Y4903">
        <v>16.938362953267017</v>
      </c>
      <c r="Z4903">
        <v>309.54939545951805</v>
      </c>
      <c r="AA4903">
        <v>140.19049016134267</v>
      </c>
      <c r="AB4903">
        <v>322.25277784434644</v>
      </c>
      <c r="AC4903">
        <v>106.38076816612237</v>
      </c>
      <c r="AD4903">
        <v>5.6551252642644849</v>
      </c>
      <c r="AE4903">
        <v>1715.0343832940639</v>
      </c>
    </row>
    <row r="4904" spans="1:31" x14ac:dyDescent="0.25">
      <c r="A4904">
        <v>1906287</v>
      </c>
      <c r="B4904">
        <v>1</v>
      </c>
      <c r="C4904" t="s">
        <v>81</v>
      </c>
      <c r="D4904" t="s">
        <v>113</v>
      </c>
      <c r="E4904" t="s">
        <v>154</v>
      </c>
      <c r="F4904" t="s">
        <v>13904</v>
      </c>
      <c r="G4904" t="s">
        <v>156</v>
      </c>
      <c r="H4904" t="s">
        <v>157</v>
      </c>
      <c r="I4904" t="s">
        <v>222</v>
      </c>
      <c r="J4904" t="s">
        <v>136</v>
      </c>
      <c r="K4904" t="s">
        <v>137</v>
      </c>
      <c r="L4904" t="s">
        <v>13905</v>
      </c>
      <c r="M4904" t="s">
        <v>13906</v>
      </c>
      <c r="N4904">
        <v>1.9444444000000002E-2</v>
      </c>
      <c r="O4904">
        <v>13</v>
      </c>
      <c r="P4904">
        <v>327</v>
      </c>
      <c r="Q4904">
        <v>137</v>
      </c>
      <c r="R4904">
        <v>158</v>
      </c>
      <c r="S4904">
        <v>16</v>
      </c>
      <c r="T4904">
        <v>23</v>
      </c>
      <c r="U4904">
        <v>0</v>
      </c>
      <c r="V4904">
        <v>0</v>
      </c>
      <c r="W4904">
        <v>8.1200204981000002E-2</v>
      </c>
      <c r="X4904">
        <v>1.7308083889656791</v>
      </c>
      <c r="Y4904">
        <v>6.7635806559555087</v>
      </c>
      <c r="Z4904">
        <v>6.245967758510222</v>
      </c>
      <c r="AA4904">
        <v>0.90851319967728061</v>
      </c>
      <c r="AB4904">
        <v>0.40530584186415564</v>
      </c>
      <c r="AC4904">
        <v>0</v>
      </c>
      <c r="AD4904">
        <v>0</v>
      </c>
      <c r="AE4904">
        <v>16.135376049953845</v>
      </c>
    </row>
    <row r="4905" spans="1:31" x14ac:dyDescent="0.25">
      <c r="A4905">
        <v>1906289</v>
      </c>
      <c r="B4905">
        <v>1</v>
      </c>
      <c r="C4905" t="s">
        <v>81</v>
      </c>
      <c r="D4905" t="s">
        <v>127</v>
      </c>
      <c r="E4905" t="s">
        <v>190</v>
      </c>
      <c r="F4905" t="s">
        <v>13907</v>
      </c>
      <c r="G4905" t="s">
        <v>156</v>
      </c>
      <c r="H4905" t="s">
        <v>157</v>
      </c>
      <c r="I4905" t="s">
        <v>135</v>
      </c>
      <c r="J4905" t="s">
        <v>136</v>
      </c>
      <c r="K4905" t="s">
        <v>137</v>
      </c>
      <c r="L4905" t="s">
        <v>13908</v>
      </c>
      <c r="M4905" t="s">
        <v>13909</v>
      </c>
      <c r="N4905">
        <v>1.3238888879999999</v>
      </c>
      <c r="O4905">
        <v>0</v>
      </c>
      <c r="P4905">
        <v>357</v>
      </c>
      <c r="Q4905">
        <v>6</v>
      </c>
      <c r="R4905">
        <v>14</v>
      </c>
      <c r="S4905">
        <v>1</v>
      </c>
      <c r="T4905">
        <v>53</v>
      </c>
      <c r="U4905">
        <v>0</v>
      </c>
      <c r="V4905">
        <v>0</v>
      </c>
      <c r="W4905">
        <v>0</v>
      </c>
      <c r="X4905">
        <v>142.95573579765343</v>
      </c>
      <c r="Y4905">
        <v>36.022555042934393</v>
      </c>
      <c r="Z4905">
        <v>32.065893044238877</v>
      </c>
      <c r="AA4905">
        <v>7.904374388328911</v>
      </c>
      <c r="AB4905">
        <v>89.690562953278075</v>
      </c>
      <c r="AC4905">
        <v>0</v>
      </c>
      <c r="AD4905">
        <v>0</v>
      </c>
      <c r="AE4905">
        <v>308.63912122643364</v>
      </c>
    </row>
    <row r="4906" spans="1:31" x14ac:dyDescent="0.25">
      <c r="A4906">
        <v>1906290</v>
      </c>
      <c r="B4906">
        <v>1</v>
      </c>
      <c r="C4906" t="s">
        <v>80</v>
      </c>
      <c r="D4906" t="s">
        <v>90</v>
      </c>
      <c r="E4906" t="s">
        <v>131</v>
      </c>
      <c r="F4906" t="s">
        <v>13910</v>
      </c>
      <c r="G4906" t="s">
        <v>202</v>
      </c>
      <c r="H4906" t="s">
        <v>134</v>
      </c>
      <c r="I4906" t="s">
        <v>135</v>
      </c>
      <c r="J4906" t="s">
        <v>136</v>
      </c>
      <c r="K4906" t="s">
        <v>203</v>
      </c>
      <c r="L4906" t="s">
        <v>13911</v>
      </c>
      <c r="M4906" t="s">
        <v>13912</v>
      </c>
      <c r="N4906">
        <v>4.8875000000000002</v>
      </c>
      <c r="O4906">
        <v>0</v>
      </c>
      <c r="P4906">
        <v>191</v>
      </c>
      <c r="Q4906">
        <v>0</v>
      </c>
      <c r="R4906">
        <v>0</v>
      </c>
      <c r="S4906">
        <v>0</v>
      </c>
      <c r="T4906">
        <v>11</v>
      </c>
      <c r="U4906">
        <v>0</v>
      </c>
      <c r="V4906">
        <v>0</v>
      </c>
      <c r="W4906">
        <v>0</v>
      </c>
      <c r="X4906">
        <v>254.06203769396484</v>
      </c>
      <c r="Y4906">
        <v>0</v>
      </c>
      <c r="Z4906">
        <v>0</v>
      </c>
      <c r="AA4906">
        <v>0</v>
      </c>
      <c r="AB4906">
        <v>23.71650792408844</v>
      </c>
      <c r="AC4906">
        <v>0</v>
      </c>
      <c r="AD4906">
        <v>0</v>
      </c>
      <c r="AE4906">
        <v>277.77854561805327</v>
      </c>
    </row>
    <row r="4907" spans="1:31" x14ac:dyDescent="0.25">
      <c r="A4907">
        <v>1906291</v>
      </c>
      <c r="B4907">
        <v>1</v>
      </c>
      <c r="C4907" t="s">
        <v>80</v>
      </c>
      <c r="D4907" t="s">
        <v>90</v>
      </c>
      <c r="E4907" t="s">
        <v>140</v>
      </c>
      <c r="F4907" t="s">
        <v>13913</v>
      </c>
      <c r="G4907" t="s">
        <v>217</v>
      </c>
      <c r="H4907" t="s">
        <v>134</v>
      </c>
      <c r="I4907" t="s">
        <v>135</v>
      </c>
      <c r="J4907" t="s">
        <v>136</v>
      </c>
      <c r="K4907" t="s">
        <v>137</v>
      </c>
      <c r="L4907" t="s">
        <v>13914</v>
      </c>
      <c r="M4907" t="s">
        <v>13915</v>
      </c>
      <c r="N4907">
        <v>2.4063888879999999</v>
      </c>
      <c r="O4907">
        <v>0</v>
      </c>
      <c r="P4907">
        <v>2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1.726445332019247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1.726445332019247</v>
      </c>
    </row>
    <row r="4908" spans="1:31" x14ac:dyDescent="0.25">
      <c r="A4908">
        <v>1906292</v>
      </c>
      <c r="B4908">
        <v>1</v>
      </c>
      <c r="C4908" t="s">
        <v>81</v>
      </c>
      <c r="D4908" t="s">
        <v>128</v>
      </c>
      <c r="E4908" t="s">
        <v>140</v>
      </c>
      <c r="F4908" t="s">
        <v>13916</v>
      </c>
      <c r="G4908" t="s">
        <v>217</v>
      </c>
      <c r="H4908" t="s">
        <v>134</v>
      </c>
      <c r="I4908" t="s">
        <v>135</v>
      </c>
      <c r="J4908" t="s">
        <v>136</v>
      </c>
      <c r="K4908" t="s">
        <v>137</v>
      </c>
      <c r="L4908" t="s">
        <v>13917</v>
      </c>
      <c r="M4908" t="s">
        <v>13918</v>
      </c>
      <c r="N4908">
        <v>5.2802777770000002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31.098684557690788</v>
      </c>
      <c r="AC4908">
        <v>0</v>
      </c>
      <c r="AD4908">
        <v>0</v>
      </c>
      <c r="AE4908">
        <v>31.098684557690788</v>
      </c>
    </row>
    <row r="4909" spans="1:31" x14ac:dyDescent="0.25">
      <c r="A4909">
        <v>1906293</v>
      </c>
      <c r="B4909">
        <v>1</v>
      </c>
      <c r="C4909" t="s">
        <v>80</v>
      </c>
      <c r="D4909" t="s">
        <v>109</v>
      </c>
      <c r="E4909" t="s">
        <v>190</v>
      </c>
      <c r="F4909" t="s">
        <v>13919</v>
      </c>
      <c r="G4909" t="s">
        <v>202</v>
      </c>
      <c r="H4909" t="s">
        <v>157</v>
      </c>
      <c r="I4909" t="s">
        <v>135</v>
      </c>
      <c r="J4909" t="s">
        <v>136</v>
      </c>
      <c r="K4909" t="s">
        <v>203</v>
      </c>
      <c r="L4909" t="s">
        <v>13920</v>
      </c>
      <c r="M4909" t="s">
        <v>13921</v>
      </c>
      <c r="N4909">
        <v>8.1246694440000002</v>
      </c>
      <c r="O4909">
        <v>0</v>
      </c>
      <c r="P4909">
        <v>34</v>
      </c>
      <c r="Q4909">
        <v>0</v>
      </c>
      <c r="R4909">
        <v>2</v>
      </c>
      <c r="S4909">
        <v>0</v>
      </c>
      <c r="T4909">
        <v>6</v>
      </c>
      <c r="U4909">
        <v>0</v>
      </c>
      <c r="V4909">
        <v>0</v>
      </c>
      <c r="W4909">
        <v>0</v>
      </c>
      <c r="X4909">
        <v>39.235857025268025</v>
      </c>
      <c r="Y4909">
        <v>0</v>
      </c>
      <c r="Z4909">
        <v>5.9093455483036808</v>
      </c>
      <c r="AA4909">
        <v>0</v>
      </c>
      <c r="AB4909">
        <v>43.78627037350234</v>
      </c>
      <c r="AC4909">
        <v>0</v>
      </c>
      <c r="AD4909">
        <v>0</v>
      </c>
      <c r="AE4909">
        <v>88.931472947074042</v>
      </c>
    </row>
    <row r="4910" spans="1:31" x14ac:dyDescent="0.25">
      <c r="A4910">
        <v>1906296</v>
      </c>
      <c r="B4910">
        <v>1</v>
      </c>
      <c r="C4910" t="s">
        <v>80</v>
      </c>
      <c r="D4910" t="s">
        <v>85</v>
      </c>
      <c r="E4910" t="s">
        <v>131</v>
      </c>
      <c r="F4910" t="s">
        <v>13922</v>
      </c>
      <c r="G4910" t="s">
        <v>133</v>
      </c>
      <c r="H4910" t="s">
        <v>134</v>
      </c>
      <c r="I4910" t="s">
        <v>135</v>
      </c>
      <c r="J4910" t="s">
        <v>136</v>
      </c>
      <c r="K4910" t="s">
        <v>137</v>
      </c>
      <c r="L4910" t="s">
        <v>13923</v>
      </c>
      <c r="M4910" t="s">
        <v>13924</v>
      </c>
      <c r="N4910">
        <v>2.5125000000000002</v>
      </c>
      <c r="O4910">
        <v>0</v>
      </c>
      <c r="P4910">
        <v>142</v>
      </c>
      <c r="Q4910">
        <v>0</v>
      </c>
      <c r="R4910">
        <v>0</v>
      </c>
      <c r="S4910">
        <v>0</v>
      </c>
      <c r="T4910">
        <v>22</v>
      </c>
      <c r="U4910">
        <v>0</v>
      </c>
      <c r="V4910">
        <v>0</v>
      </c>
      <c r="W4910">
        <v>0</v>
      </c>
      <c r="X4910">
        <v>101.40123721633775</v>
      </c>
      <c r="Y4910">
        <v>0</v>
      </c>
      <c r="Z4910">
        <v>0</v>
      </c>
      <c r="AA4910">
        <v>0</v>
      </c>
      <c r="AB4910">
        <v>17.476571687187267</v>
      </c>
      <c r="AC4910">
        <v>0</v>
      </c>
      <c r="AD4910">
        <v>0</v>
      </c>
      <c r="AE4910">
        <v>118.87780890352502</v>
      </c>
    </row>
    <row r="4911" spans="1:31" x14ac:dyDescent="0.25">
      <c r="A4911">
        <v>1906298</v>
      </c>
      <c r="B4911">
        <v>1</v>
      </c>
      <c r="C4911" t="s">
        <v>81</v>
      </c>
      <c r="D4911" t="s">
        <v>128</v>
      </c>
      <c r="E4911" t="s">
        <v>131</v>
      </c>
      <c r="F4911" t="s">
        <v>13925</v>
      </c>
      <c r="G4911" t="s">
        <v>326</v>
      </c>
      <c r="H4911" t="s">
        <v>134</v>
      </c>
      <c r="I4911" t="s">
        <v>135</v>
      </c>
      <c r="J4911" t="s">
        <v>136</v>
      </c>
      <c r="K4911" t="s">
        <v>137</v>
      </c>
      <c r="L4911" t="s">
        <v>13926</v>
      </c>
      <c r="M4911" t="s">
        <v>13927</v>
      </c>
      <c r="N4911">
        <v>4.2472222220000004</v>
      </c>
      <c r="O4911">
        <v>0</v>
      </c>
      <c r="P4911">
        <v>96</v>
      </c>
      <c r="Q4911">
        <v>0</v>
      </c>
      <c r="R4911">
        <v>0</v>
      </c>
      <c r="S4911">
        <v>0</v>
      </c>
      <c r="T4911">
        <v>4</v>
      </c>
      <c r="U4911">
        <v>0</v>
      </c>
      <c r="V4911">
        <v>0</v>
      </c>
      <c r="W4911">
        <v>0</v>
      </c>
      <c r="X4911">
        <v>95.379476393657015</v>
      </c>
      <c r="Y4911">
        <v>0</v>
      </c>
      <c r="Z4911">
        <v>0</v>
      </c>
      <c r="AA4911">
        <v>0</v>
      </c>
      <c r="AB4911">
        <v>6.5402411760580756</v>
      </c>
      <c r="AC4911">
        <v>0</v>
      </c>
      <c r="AD4911">
        <v>0</v>
      </c>
      <c r="AE4911">
        <v>101.91971756971509</v>
      </c>
    </row>
    <row r="4912" spans="1:31" x14ac:dyDescent="0.25">
      <c r="A4912">
        <v>1906301</v>
      </c>
      <c r="B4912">
        <v>1</v>
      </c>
      <c r="C4912" t="s">
        <v>81</v>
      </c>
      <c r="D4912" t="s">
        <v>123</v>
      </c>
      <c r="E4912" t="s">
        <v>220</v>
      </c>
      <c r="F4912" t="s">
        <v>5842</v>
      </c>
      <c r="G4912" t="s">
        <v>156</v>
      </c>
      <c r="H4912" t="s">
        <v>157</v>
      </c>
      <c r="I4912" t="s">
        <v>135</v>
      </c>
      <c r="J4912" t="s">
        <v>136</v>
      </c>
      <c r="K4912" t="s">
        <v>137</v>
      </c>
      <c r="L4912" t="s">
        <v>13928</v>
      </c>
      <c r="M4912" t="s">
        <v>13929</v>
      </c>
      <c r="N4912">
        <v>1.4283333330000001</v>
      </c>
      <c r="O4912">
        <v>2</v>
      </c>
      <c r="P4912">
        <v>197</v>
      </c>
      <c r="Q4912">
        <v>22</v>
      </c>
      <c r="R4912">
        <v>36</v>
      </c>
      <c r="S4912">
        <v>2</v>
      </c>
      <c r="T4912">
        <v>17</v>
      </c>
      <c r="U4912">
        <v>0</v>
      </c>
      <c r="V4912">
        <v>0</v>
      </c>
      <c r="W4912">
        <v>65.269980868853068</v>
      </c>
      <c r="X4912">
        <v>120.95843897390304</v>
      </c>
      <c r="Y4912">
        <v>462.64250310610669</v>
      </c>
      <c r="Z4912">
        <v>358.82498852103606</v>
      </c>
      <c r="AA4912">
        <v>87.286811323814888</v>
      </c>
      <c r="AB4912">
        <v>72.387360120180219</v>
      </c>
      <c r="AC4912">
        <v>0</v>
      </c>
      <c r="AD4912">
        <v>0</v>
      </c>
      <c r="AE4912">
        <v>1167.3700829138938</v>
      </c>
    </row>
    <row r="4913" spans="1:31" x14ac:dyDescent="0.25">
      <c r="A4913">
        <v>1906306</v>
      </c>
      <c r="B4913">
        <v>1</v>
      </c>
      <c r="C4913" t="s">
        <v>80</v>
      </c>
      <c r="D4913" t="s">
        <v>95</v>
      </c>
      <c r="E4913" t="s">
        <v>140</v>
      </c>
      <c r="F4913" t="s">
        <v>13792</v>
      </c>
      <c r="G4913" t="s">
        <v>362</v>
      </c>
      <c r="H4913" t="s">
        <v>134</v>
      </c>
      <c r="I4913" t="s">
        <v>135</v>
      </c>
      <c r="J4913" t="s">
        <v>136</v>
      </c>
      <c r="K4913" t="s">
        <v>137</v>
      </c>
      <c r="L4913" t="s">
        <v>13930</v>
      </c>
      <c r="M4913" t="s">
        <v>13931</v>
      </c>
      <c r="N4913">
        <v>4.9013888879999996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1.8705254935079347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1.8705254935079347</v>
      </c>
    </row>
    <row r="4914" spans="1:31" x14ac:dyDescent="0.25">
      <c r="A4914">
        <v>1906309</v>
      </c>
      <c r="B4914">
        <v>1</v>
      </c>
      <c r="C4914" t="s">
        <v>81</v>
      </c>
      <c r="D4914" t="s">
        <v>128</v>
      </c>
      <c r="E4914" t="s">
        <v>220</v>
      </c>
      <c r="F4914" t="s">
        <v>12889</v>
      </c>
      <c r="G4914" t="s">
        <v>156</v>
      </c>
      <c r="H4914" t="s">
        <v>157</v>
      </c>
      <c r="I4914" t="s">
        <v>135</v>
      </c>
      <c r="J4914" t="s">
        <v>136</v>
      </c>
      <c r="K4914" t="s">
        <v>137</v>
      </c>
      <c r="L4914" t="s">
        <v>13932</v>
      </c>
      <c r="M4914" t="s">
        <v>13933</v>
      </c>
      <c r="N4914">
        <v>0.69194444399999999</v>
      </c>
      <c r="O4914">
        <v>0</v>
      </c>
      <c r="P4914">
        <v>203</v>
      </c>
      <c r="Q4914">
        <v>1</v>
      </c>
      <c r="R4914">
        <v>3</v>
      </c>
      <c r="S4914">
        <v>3</v>
      </c>
      <c r="T4914">
        <v>19</v>
      </c>
      <c r="U4914">
        <v>0</v>
      </c>
      <c r="V4914">
        <v>0</v>
      </c>
      <c r="W4914">
        <v>0</v>
      </c>
      <c r="X4914">
        <v>43.98585973831436</v>
      </c>
      <c r="Y4914">
        <v>0.86677885749719441</v>
      </c>
      <c r="Z4914">
        <v>1.6837996175139998</v>
      </c>
      <c r="AA4914">
        <v>3.8703325738188226</v>
      </c>
      <c r="AB4914">
        <v>12.177654649817274</v>
      </c>
      <c r="AC4914">
        <v>0</v>
      </c>
      <c r="AD4914">
        <v>0</v>
      </c>
      <c r="AE4914">
        <v>62.584425436961652</v>
      </c>
    </row>
    <row r="4915" spans="1:31" x14ac:dyDescent="0.25">
      <c r="A4915">
        <v>1906313</v>
      </c>
      <c r="B4915">
        <v>1</v>
      </c>
      <c r="C4915" t="s">
        <v>80</v>
      </c>
      <c r="D4915" t="s">
        <v>100</v>
      </c>
      <c r="E4915" t="s">
        <v>154</v>
      </c>
      <c r="F4915" t="s">
        <v>2737</v>
      </c>
      <c r="G4915" t="s">
        <v>604</v>
      </c>
      <c r="H4915" t="s">
        <v>157</v>
      </c>
      <c r="I4915" t="s">
        <v>135</v>
      </c>
      <c r="J4915" t="s">
        <v>136</v>
      </c>
      <c r="K4915" t="s">
        <v>137</v>
      </c>
      <c r="L4915" t="s">
        <v>13934</v>
      </c>
      <c r="M4915" t="s">
        <v>13935</v>
      </c>
      <c r="N4915">
        <v>0.09</v>
      </c>
      <c r="O4915">
        <v>4</v>
      </c>
      <c r="P4915">
        <v>316</v>
      </c>
      <c r="Q4915">
        <v>3</v>
      </c>
      <c r="R4915">
        <v>58</v>
      </c>
      <c r="S4915">
        <v>15</v>
      </c>
      <c r="T4915">
        <v>80</v>
      </c>
      <c r="U4915">
        <v>4</v>
      </c>
      <c r="V4915">
        <v>0</v>
      </c>
      <c r="W4915">
        <v>0.14831282146230002</v>
      </c>
      <c r="X4915">
        <v>23.057558550472759</v>
      </c>
      <c r="Y4915">
        <v>0.49145233019399998</v>
      </c>
      <c r="Z4915">
        <v>7.8486791682256181</v>
      </c>
      <c r="AA4915">
        <v>6.1137134310058201</v>
      </c>
      <c r="AB4915">
        <v>10.155382735299121</v>
      </c>
      <c r="AC4915">
        <v>25.487133809918404</v>
      </c>
      <c r="AD4915">
        <v>0</v>
      </c>
      <c r="AE4915">
        <v>73.302232846578022</v>
      </c>
    </row>
    <row r="4916" spans="1:31" x14ac:dyDescent="0.25">
      <c r="A4916">
        <v>1906316</v>
      </c>
      <c r="B4916">
        <v>1</v>
      </c>
      <c r="C4916" t="s">
        <v>80</v>
      </c>
      <c r="D4916" t="s">
        <v>96</v>
      </c>
      <c r="E4916" t="s">
        <v>160</v>
      </c>
      <c r="F4916" t="s">
        <v>13936</v>
      </c>
      <c r="G4916" t="s">
        <v>1162</v>
      </c>
      <c r="H4916" t="s">
        <v>134</v>
      </c>
      <c r="I4916" t="s">
        <v>135</v>
      </c>
      <c r="J4916" t="s">
        <v>136</v>
      </c>
      <c r="K4916" t="s">
        <v>137</v>
      </c>
      <c r="L4916" t="s">
        <v>13937</v>
      </c>
      <c r="M4916" t="s">
        <v>13938</v>
      </c>
      <c r="N4916">
        <v>3.4561111109999998</v>
      </c>
      <c r="O4916">
        <v>0</v>
      </c>
      <c r="P4916">
        <v>31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39.909943048861017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39.909943048861017</v>
      </c>
    </row>
    <row r="4917" spans="1:31" x14ac:dyDescent="0.25">
      <c r="A4917">
        <v>1906318</v>
      </c>
      <c r="B4917">
        <v>1</v>
      </c>
      <c r="C4917" t="s">
        <v>80</v>
      </c>
      <c r="D4917" t="s">
        <v>89</v>
      </c>
      <c r="E4917" t="s">
        <v>140</v>
      </c>
      <c r="F4917" t="s">
        <v>13939</v>
      </c>
      <c r="G4917" t="s">
        <v>146</v>
      </c>
      <c r="H4917" t="s">
        <v>134</v>
      </c>
      <c r="I4917" t="s">
        <v>135</v>
      </c>
      <c r="J4917" t="s">
        <v>136</v>
      </c>
      <c r="K4917" t="s">
        <v>137</v>
      </c>
      <c r="L4917" t="s">
        <v>13940</v>
      </c>
      <c r="M4917" t="s">
        <v>13941</v>
      </c>
      <c r="N4917">
        <v>3.474722222</v>
      </c>
      <c r="O4917">
        <v>0</v>
      </c>
      <c r="P4917">
        <v>7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4.0082163673870781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4.0082163673870781</v>
      </c>
    </row>
    <row r="4918" spans="1:31" x14ac:dyDescent="0.25">
      <c r="A4918">
        <v>1906320</v>
      </c>
      <c r="B4918">
        <v>1</v>
      </c>
      <c r="C4918" t="s">
        <v>81</v>
      </c>
      <c r="D4918" t="s">
        <v>113</v>
      </c>
      <c r="E4918" t="s">
        <v>131</v>
      </c>
      <c r="F4918" t="s">
        <v>13942</v>
      </c>
      <c r="G4918" t="s">
        <v>133</v>
      </c>
      <c r="H4918" t="s">
        <v>134</v>
      </c>
      <c r="I4918" t="s">
        <v>135</v>
      </c>
      <c r="J4918" t="s">
        <v>136</v>
      </c>
      <c r="K4918" t="s">
        <v>137</v>
      </c>
      <c r="L4918" t="s">
        <v>13943</v>
      </c>
      <c r="M4918" t="s">
        <v>13944</v>
      </c>
      <c r="N4918">
        <v>2.5244444439999998</v>
      </c>
      <c r="O4918">
        <v>0</v>
      </c>
      <c r="P4918">
        <v>146</v>
      </c>
      <c r="Q4918">
        <v>0</v>
      </c>
      <c r="R4918">
        <v>0</v>
      </c>
      <c r="S4918">
        <v>0</v>
      </c>
      <c r="T4918">
        <v>14</v>
      </c>
      <c r="U4918">
        <v>0</v>
      </c>
      <c r="V4918">
        <v>0</v>
      </c>
      <c r="W4918">
        <v>0</v>
      </c>
      <c r="X4918">
        <v>90.254913889103804</v>
      </c>
      <c r="Y4918">
        <v>0</v>
      </c>
      <c r="Z4918">
        <v>0</v>
      </c>
      <c r="AA4918">
        <v>0</v>
      </c>
      <c r="AB4918">
        <v>39.601380811908442</v>
      </c>
      <c r="AC4918">
        <v>0</v>
      </c>
      <c r="AD4918">
        <v>0</v>
      </c>
      <c r="AE4918">
        <v>129.85629470101225</v>
      </c>
    </row>
    <row r="4919" spans="1:31" x14ac:dyDescent="0.25">
      <c r="A4919">
        <v>1906325</v>
      </c>
      <c r="B4919">
        <v>1</v>
      </c>
      <c r="C4919" t="s">
        <v>80</v>
      </c>
      <c r="D4919" t="s">
        <v>100</v>
      </c>
      <c r="E4919" t="s">
        <v>154</v>
      </c>
      <c r="F4919" t="s">
        <v>13945</v>
      </c>
      <c r="G4919" t="s">
        <v>156</v>
      </c>
      <c r="H4919" t="s">
        <v>157</v>
      </c>
      <c r="I4919" t="s">
        <v>135</v>
      </c>
      <c r="J4919" t="s">
        <v>136</v>
      </c>
      <c r="K4919" t="s">
        <v>137</v>
      </c>
      <c r="L4919" t="s">
        <v>13946</v>
      </c>
      <c r="M4919" t="s">
        <v>13947</v>
      </c>
      <c r="N4919">
        <v>0.54361111100000004</v>
      </c>
      <c r="O4919">
        <v>0</v>
      </c>
      <c r="P4919">
        <v>198</v>
      </c>
      <c r="Q4919">
        <v>0</v>
      </c>
      <c r="R4919">
        <v>30</v>
      </c>
      <c r="S4919">
        <v>0</v>
      </c>
      <c r="T4919">
        <v>22</v>
      </c>
      <c r="U4919">
        <v>0</v>
      </c>
      <c r="V4919">
        <v>0</v>
      </c>
      <c r="W4919">
        <v>0</v>
      </c>
      <c r="X4919">
        <v>26.955670632378492</v>
      </c>
      <c r="Y4919">
        <v>0</v>
      </c>
      <c r="Z4919">
        <v>12.962615372327191</v>
      </c>
      <c r="AA4919">
        <v>0</v>
      </c>
      <c r="AB4919">
        <v>21.449233454014653</v>
      </c>
      <c r="AC4919">
        <v>0</v>
      </c>
      <c r="AD4919">
        <v>0</v>
      </c>
      <c r="AE4919">
        <v>61.367519458720338</v>
      </c>
    </row>
    <row r="4920" spans="1:31" x14ac:dyDescent="0.25">
      <c r="A4920">
        <v>1906326</v>
      </c>
      <c r="B4920">
        <v>1</v>
      </c>
      <c r="C4920" t="s">
        <v>81</v>
      </c>
      <c r="D4920" t="s">
        <v>128</v>
      </c>
      <c r="E4920" t="s">
        <v>160</v>
      </c>
      <c r="F4920" t="s">
        <v>13948</v>
      </c>
      <c r="G4920" t="s">
        <v>326</v>
      </c>
      <c r="H4920" t="s">
        <v>134</v>
      </c>
      <c r="I4920" t="s">
        <v>135</v>
      </c>
      <c r="J4920" t="s">
        <v>136</v>
      </c>
      <c r="K4920" t="s">
        <v>137</v>
      </c>
      <c r="L4920" t="s">
        <v>13949</v>
      </c>
      <c r="M4920" t="s">
        <v>13950</v>
      </c>
      <c r="N4920">
        <v>1.9952777770000001</v>
      </c>
      <c r="O4920">
        <v>0</v>
      </c>
      <c r="P4920">
        <v>10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6.9610190197245911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6.9610190197245911</v>
      </c>
    </row>
    <row r="4921" spans="1:31" x14ac:dyDescent="0.25">
      <c r="A4921">
        <v>1906329</v>
      </c>
      <c r="B4921">
        <v>1</v>
      </c>
      <c r="C4921" t="s">
        <v>80</v>
      </c>
      <c r="D4921" t="s">
        <v>110</v>
      </c>
      <c r="E4921" t="s">
        <v>140</v>
      </c>
      <c r="F4921" t="s">
        <v>13951</v>
      </c>
      <c r="G4921" t="s">
        <v>217</v>
      </c>
      <c r="H4921" t="s">
        <v>134</v>
      </c>
      <c r="I4921" t="s">
        <v>135</v>
      </c>
      <c r="J4921" t="s">
        <v>136</v>
      </c>
      <c r="K4921" t="s">
        <v>137</v>
      </c>
      <c r="L4921" t="s">
        <v>13952</v>
      </c>
      <c r="M4921" t="s">
        <v>13953</v>
      </c>
      <c r="N4921">
        <v>2.4305555550000002</v>
      </c>
      <c r="O4921">
        <v>0</v>
      </c>
      <c r="P4921">
        <v>2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1.4082228793850244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1.4082228793850244</v>
      </c>
    </row>
    <row r="4922" spans="1:31" x14ac:dyDescent="0.25">
      <c r="A4922">
        <v>1906330</v>
      </c>
      <c r="B4922">
        <v>1</v>
      </c>
      <c r="C4922" t="s">
        <v>81</v>
      </c>
      <c r="D4922" t="s">
        <v>127</v>
      </c>
      <c r="E4922" t="s">
        <v>140</v>
      </c>
      <c r="F4922" t="s">
        <v>13954</v>
      </c>
      <c r="G4922" t="s">
        <v>146</v>
      </c>
      <c r="H4922" t="s">
        <v>134</v>
      </c>
      <c r="I4922" t="s">
        <v>135</v>
      </c>
      <c r="J4922" t="s">
        <v>136</v>
      </c>
      <c r="K4922" t="s">
        <v>137</v>
      </c>
      <c r="L4922" t="s">
        <v>13955</v>
      </c>
      <c r="M4922" t="s">
        <v>13956</v>
      </c>
      <c r="N4922">
        <v>1.9813888879999999</v>
      </c>
      <c r="O4922">
        <v>0</v>
      </c>
      <c r="P4922">
        <v>6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3.0918303703480188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3.0918303703480188</v>
      </c>
    </row>
    <row r="4923" spans="1:31" x14ac:dyDescent="0.25">
      <c r="A4923">
        <v>1906331</v>
      </c>
      <c r="B4923">
        <v>1</v>
      </c>
      <c r="C4923" t="s">
        <v>81</v>
      </c>
      <c r="D4923" t="s">
        <v>127</v>
      </c>
      <c r="E4923" t="s">
        <v>190</v>
      </c>
      <c r="F4923" t="s">
        <v>13957</v>
      </c>
      <c r="G4923" t="s">
        <v>362</v>
      </c>
      <c r="H4923" t="s">
        <v>157</v>
      </c>
      <c r="I4923" t="s">
        <v>135</v>
      </c>
      <c r="J4923" t="s">
        <v>136</v>
      </c>
      <c r="K4923" t="s">
        <v>137</v>
      </c>
      <c r="L4923" t="s">
        <v>13958</v>
      </c>
      <c r="M4923" t="s">
        <v>13959</v>
      </c>
      <c r="N4923">
        <v>6.6455555549999996</v>
      </c>
      <c r="O4923">
        <v>0</v>
      </c>
      <c r="P4923">
        <v>260</v>
      </c>
      <c r="Q4923">
        <v>68</v>
      </c>
      <c r="R4923">
        <v>44</v>
      </c>
      <c r="S4923">
        <v>3</v>
      </c>
      <c r="T4923">
        <v>36</v>
      </c>
      <c r="U4923">
        <v>0</v>
      </c>
      <c r="V4923">
        <v>0</v>
      </c>
      <c r="W4923">
        <v>0</v>
      </c>
      <c r="X4923">
        <v>601.95337344530947</v>
      </c>
      <c r="Y4923">
        <v>5140.8767004244401</v>
      </c>
      <c r="Z4923">
        <v>585.26870514409768</v>
      </c>
      <c r="AA4923">
        <v>170.55502624833969</v>
      </c>
      <c r="AB4923">
        <v>116.16438160486247</v>
      </c>
      <c r="AC4923">
        <v>0</v>
      </c>
      <c r="AD4923">
        <v>0</v>
      </c>
      <c r="AE4923">
        <v>6614.8181868670499</v>
      </c>
    </row>
    <row r="4924" spans="1:31" x14ac:dyDescent="0.25">
      <c r="A4924">
        <v>1906334</v>
      </c>
      <c r="B4924">
        <v>1</v>
      </c>
      <c r="C4924" t="s">
        <v>81</v>
      </c>
      <c r="D4924" t="s">
        <v>112</v>
      </c>
      <c r="E4924" t="s">
        <v>140</v>
      </c>
      <c r="F4924" t="s">
        <v>13960</v>
      </c>
      <c r="G4924" t="s">
        <v>342</v>
      </c>
      <c r="H4924" t="s">
        <v>134</v>
      </c>
      <c r="I4924" t="s">
        <v>135</v>
      </c>
      <c r="J4924" t="s">
        <v>136</v>
      </c>
      <c r="K4924" t="s">
        <v>137</v>
      </c>
      <c r="L4924" t="s">
        <v>13961</v>
      </c>
      <c r="M4924" t="s">
        <v>13962</v>
      </c>
      <c r="N4924">
        <v>1.5294444439999999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0.1891028030045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0.1891028030045</v>
      </c>
    </row>
    <row r="4925" spans="1:31" x14ac:dyDescent="0.25">
      <c r="A4925">
        <v>1906337</v>
      </c>
      <c r="B4925">
        <v>1</v>
      </c>
      <c r="C4925" t="s">
        <v>80</v>
      </c>
      <c r="D4925" t="s">
        <v>95</v>
      </c>
      <c r="E4925" t="s">
        <v>131</v>
      </c>
      <c r="F4925" t="s">
        <v>13963</v>
      </c>
      <c r="G4925" t="s">
        <v>283</v>
      </c>
      <c r="H4925" t="s">
        <v>134</v>
      </c>
      <c r="I4925" t="s">
        <v>135</v>
      </c>
      <c r="J4925" t="s">
        <v>136</v>
      </c>
      <c r="K4925" t="s">
        <v>137</v>
      </c>
      <c r="L4925" t="s">
        <v>13964</v>
      </c>
      <c r="M4925" t="s">
        <v>13965</v>
      </c>
      <c r="N4925">
        <v>0.47361111099999997</v>
      </c>
      <c r="O4925">
        <v>0</v>
      </c>
      <c r="P4925">
        <v>11</v>
      </c>
      <c r="Q4925">
        <v>0</v>
      </c>
      <c r="R4925">
        <v>0</v>
      </c>
      <c r="S4925">
        <v>0</v>
      </c>
      <c r="T4925">
        <v>36</v>
      </c>
      <c r="U4925">
        <v>0</v>
      </c>
      <c r="V4925">
        <v>0</v>
      </c>
      <c r="W4925">
        <v>0</v>
      </c>
      <c r="X4925">
        <v>1.7279658690990669</v>
      </c>
      <c r="Y4925">
        <v>0</v>
      </c>
      <c r="Z4925">
        <v>0</v>
      </c>
      <c r="AA4925">
        <v>0</v>
      </c>
      <c r="AB4925">
        <v>16.281642817521341</v>
      </c>
      <c r="AC4925">
        <v>0</v>
      </c>
      <c r="AD4925">
        <v>0</v>
      </c>
      <c r="AE4925">
        <v>18.009608686620407</v>
      </c>
    </row>
    <row r="4926" spans="1:31" x14ac:dyDescent="0.25">
      <c r="A4926">
        <v>1906338</v>
      </c>
      <c r="B4926">
        <v>1</v>
      </c>
      <c r="C4926" t="s">
        <v>80</v>
      </c>
      <c r="D4926" t="s">
        <v>94</v>
      </c>
      <c r="E4926" t="s">
        <v>154</v>
      </c>
      <c r="F4926" t="s">
        <v>1990</v>
      </c>
      <c r="G4926" t="s">
        <v>156</v>
      </c>
      <c r="H4926" t="s">
        <v>157</v>
      </c>
      <c r="I4926" t="s">
        <v>222</v>
      </c>
      <c r="J4926" t="s">
        <v>136</v>
      </c>
      <c r="K4926" t="s">
        <v>137</v>
      </c>
      <c r="L4926" t="s">
        <v>13966</v>
      </c>
      <c r="M4926" t="s">
        <v>13967</v>
      </c>
      <c r="N4926">
        <v>1.7777777000000002E-2</v>
      </c>
      <c r="O4926">
        <v>0</v>
      </c>
      <c r="P4926">
        <v>3243</v>
      </c>
      <c r="Q4926">
        <v>80</v>
      </c>
      <c r="R4926">
        <v>736</v>
      </c>
      <c r="S4926">
        <v>18</v>
      </c>
      <c r="T4926">
        <v>395</v>
      </c>
      <c r="U4926">
        <v>4</v>
      </c>
      <c r="V4926">
        <v>2</v>
      </c>
      <c r="W4926">
        <v>0</v>
      </c>
      <c r="X4926">
        <v>10.812263623323073</v>
      </c>
      <c r="Y4926">
        <v>7.7799102332406767</v>
      </c>
      <c r="Z4926">
        <v>38.518145054197149</v>
      </c>
      <c r="AA4926">
        <v>1.6233495277316798</v>
      </c>
      <c r="AB4926">
        <v>8.1714203376759222</v>
      </c>
      <c r="AC4926">
        <v>41.18481524777642</v>
      </c>
      <c r="AD4926">
        <v>3.8880595794773334E-2</v>
      </c>
      <c r="AE4926">
        <v>108.12878461973969</v>
      </c>
    </row>
    <row r="4927" spans="1:31" x14ac:dyDescent="0.25">
      <c r="A4927">
        <v>1906342</v>
      </c>
      <c r="B4927">
        <v>1</v>
      </c>
      <c r="C4927" t="s">
        <v>81</v>
      </c>
      <c r="D4927" t="s">
        <v>122</v>
      </c>
      <c r="E4927" t="s">
        <v>220</v>
      </c>
      <c r="F4927" t="s">
        <v>13968</v>
      </c>
      <c r="G4927" t="s">
        <v>263</v>
      </c>
      <c r="H4927" t="s">
        <v>157</v>
      </c>
      <c r="I4927" t="s">
        <v>135</v>
      </c>
      <c r="J4927" t="s">
        <v>136</v>
      </c>
      <c r="K4927" t="s">
        <v>203</v>
      </c>
      <c r="L4927" t="s">
        <v>13969</v>
      </c>
      <c r="M4927" t="s">
        <v>13970</v>
      </c>
      <c r="N4927">
        <v>5.483333333</v>
      </c>
      <c r="O4927">
        <v>0</v>
      </c>
      <c r="P4927">
        <v>190</v>
      </c>
      <c r="Q4927">
        <v>0</v>
      </c>
      <c r="R4927">
        <v>0</v>
      </c>
      <c r="S4927">
        <v>0</v>
      </c>
      <c r="T4927">
        <v>14</v>
      </c>
      <c r="U4927">
        <v>0</v>
      </c>
      <c r="V4927">
        <v>0</v>
      </c>
      <c r="W4927">
        <v>0</v>
      </c>
      <c r="X4927">
        <v>121.09071948395325</v>
      </c>
      <c r="Y4927">
        <v>0</v>
      </c>
      <c r="Z4927">
        <v>0</v>
      </c>
      <c r="AA4927">
        <v>0</v>
      </c>
      <c r="AB4927">
        <v>14.743910310447948</v>
      </c>
      <c r="AC4927">
        <v>0</v>
      </c>
      <c r="AD4927">
        <v>0</v>
      </c>
      <c r="AE4927">
        <v>135.8346297944012</v>
      </c>
    </row>
    <row r="4928" spans="1:31" x14ac:dyDescent="0.25">
      <c r="A4928">
        <v>1906344</v>
      </c>
      <c r="B4928">
        <v>1</v>
      </c>
      <c r="C4928" t="s">
        <v>80</v>
      </c>
      <c r="D4928" t="s">
        <v>104</v>
      </c>
      <c r="E4928" t="s">
        <v>220</v>
      </c>
      <c r="F4928" t="s">
        <v>13971</v>
      </c>
      <c r="G4928" t="s">
        <v>263</v>
      </c>
      <c r="H4928" t="s">
        <v>157</v>
      </c>
      <c r="I4928" t="s">
        <v>135</v>
      </c>
      <c r="J4928" t="s">
        <v>136</v>
      </c>
      <c r="K4928" t="s">
        <v>203</v>
      </c>
      <c r="L4928" t="s">
        <v>13972</v>
      </c>
      <c r="M4928" t="s">
        <v>13973</v>
      </c>
      <c r="N4928">
        <v>0.43333333299999999</v>
      </c>
      <c r="O4928">
        <v>7</v>
      </c>
      <c r="P4928">
        <v>29</v>
      </c>
      <c r="Q4928">
        <v>61</v>
      </c>
      <c r="R4928">
        <v>173</v>
      </c>
      <c r="S4928">
        <v>8</v>
      </c>
      <c r="T4928">
        <v>27</v>
      </c>
      <c r="U4928">
        <v>2</v>
      </c>
      <c r="V4928">
        <v>0</v>
      </c>
      <c r="W4928">
        <v>1.2521098629803002</v>
      </c>
      <c r="X4928">
        <v>4.3603271882925672</v>
      </c>
      <c r="Y4928">
        <v>21.157244499389794</v>
      </c>
      <c r="Z4928">
        <v>33.118493610680666</v>
      </c>
      <c r="AA4928">
        <v>2.7877557050594994</v>
      </c>
      <c r="AB4928">
        <v>8.9294882861689278</v>
      </c>
      <c r="AC4928">
        <v>6.2924465746700013</v>
      </c>
      <c r="AD4928">
        <v>0</v>
      </c>
      <c r="AE4928">
        <v>77.897865727241751</v>
      </c>
    </row>
    <row r="4929" spans="1:31" x14ac:dyDescent="0.25">
      <c r="A4929">
        <v>1906345</v>
      </c>
      <c r="B4929">
        <v>1</v>
      </c>
      <c r="C4929" t="s">
        <v>81</v>
      </c>
      <c r="D4929" t="s">
        <v>118</v>
      </c>
      <c r="E4929" t="s">
        <v>131</v>
      </c>
      <c r="F4929" t="s">
        <v>13974</v>
      </c>
      <c r="G4929" t="s">
        <v>362</v>
      </c>
      <c r="H4929" t="s">
        <v>134</v>
      </c>
      <c r="I4929" t="s">
        <v>135</v>
      </c>
      <c r="J4929" t="s">
        <v>3</v>
      </c>
      <c r="K4929" t="s">
        <v>137</v>
      </c>
      <c r="L4929" t="s">
        <v>13975</v>
      </c>
      <c r="M4929" t="s">
        <v>13976</v>
      </c>
      <c r="N4929">
        <v>3.1702777769999999</v>
      </c>
      <c r="O4929">
        <v>0</v>
      </c>
      <c r="P4929">
        <v>62</v>
      </c>
      <c r="Q4929">
        <v>0</v>
      </c>
      <c r="R4929">
        <v>0</v>
      </c>
      <c r="S4929">
        <v>0</v>
      </c>
      <c r="T4929">
        <v>11</v>
      </c>
      <c r="U4929">
        <v>0</v>
      </c>
      <c r="V4929">
        <v>0</v>
      </c>
      <c r="W4929">
        <v>0</v>
      </c>
      <c r="X4929">
        <v>64.277230562688572</v>
      </c>
      <c r="Y4929">
        <v>0</v>
      </c>
      <c r="Z4929">
        <v>0</v>
      </c>
      <c r="AA4929">
        <v>0</v>
      </c>
      <c r="AB4929">
        <v>28.934060729612096</v>
      </c>
      <c r="AC4929">
        <v>0</v>
      </c>
      <c r="AD4929">
        <v>0</v>
      </c>
      <c r="AE4929">
        <v>93.211291292300672</v>
      </c>
    </row>
    <row r="4930" spans="1:31" x14ac:dyDescent="0.25">
      <c r="A4930">
        <v>1906346</v>
      </c>
      <c r="B4930">
        <v>1</v>
      </c>
      <c r="C4930" t="s">
        <v>80</v>
      </c>
      <c r="D4930" t="s">
        <v>102</v>
      </c>
      <c r="E4930" t="s">
        <v>131</v>
      </c>
      <c r="F4930" t="s">
        <v>13977</v>
      </c>
      <c r="G4930" t="s">
        <v>133</v>
      </c>
      <c r="H4930" t="s">
        <v>134</v>
      </c>
      <c r="I4930" t="s">
        <v>135</v>
      </c>
      <c r="J4930" t="s">
        <v>136</v>
      </c>
      <c r="K4930" t="s">
        <v>137</v>
      </c>
      <c r="L4930" t="s">
        <v>13978</v>
      </c>
      <c r="M4930" t="s">
        <v>13979</v>
      </c>
      <c r="N4930">
        <v>3.82</v>
      </c>
      <c r="O4930">
        <v>0</v>
      </c>
      <c r="P4930">
        <v>0</v>
      </c>
      <c r="Q4930">
        <v>0</v>
      </c>
      <c r="R4930">
        <v>3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26.893711494236321</v>
      </c>
      <c r="AA4930">
        <v>0</v>
      </c>
      <c r="AB4930">
        <v>0</v>
      </c>
      <c r="AC4930">
        <v>0</v>
      </c>
      <c r="AD4930">
        <v>0</v>
      </c>
      <c r="AE4930">
        <v>26.893711494236321</v>
      </c>
    </row>
    <row r="4931" spans="1:31" x14ac:dyDescent="0.25">
      <c r="A4931">
        <v>1906349</v>
      </c>
      <c r="B4931">
        <v>1</v>
      </c>
      <c r="C4931" t="s">
        <v>81</v>
      </c>
      <c r="D4931" t="s">
        <v>128</v>
      </c>
      <c r="E4931" t="s">
        <v>131</v>
      </c>
      <c r="F4931" t="s">
        <v>13980</v>
      </c>
      <c r="G4931" t="s">
        <v>133</v>
      </c>
      <c r="H4931" t="s">
        <v>134</v>
      </c>
      <c r="I4931" t="s">
        <v>135</v>
      </c>
      <c r="J4931" t="s">
        <v>136</v>
      </c>
      <c r="K4931" t="s">
        <v>137</v>
      </c>
      <c r="L4931" t="s">
        <v>13981</v>
      </c>
      <c r="M4931" t="s">
        <v>13982</v>
      </c>
      <c r="N4931">
        <v>6.0811111110000002</v>
      </c>
      <c r="O4931">
        <v>0</v>
      </c>
      <c r="P4931">
        <v>62</v>
      </c>
      <c r="Q4931">
        <v>0</v>
      </c>
      <c r="R4931">
        <v>7</v>
      </c>
      <c r="S4931">
        <v>0</v>
      </c>
      <c r="T4931">
        <v>4</v>
      </c>
      <c r="U4931">
        <v>0</v>
      </c>
      <c r="V4931">
        <v>0</v>
      </c>
      <c r="W4931">
        <v>0</v>
      </c>
      <c r="X4931">
        <v>194.23196872826946</v>
      </c>
      <c r="Y4931">
        <v>0</v>
      </c>
      <c r="Z4931">
        <v>734.60933534531307</v>
      </c>
      <c r="AA4931">
        <v>0</v>
      </c>
      <c r="AB4931">
        <v>70.503425854996223</v>
      </c>
      <c r="AC4931">
        <v>0</v>
      </c>
      <c r="AD4931">
        <v>0</v>
      </c>
      <c r="AE4931">
        <v>999.34472992857866</v>
      </c>
    </row>
    <row r="4932" spans="1:31" x14ac:dyDescent="0.25">
      <c r="A4932">
        <v>1906350</v>
      </c>
      <c r="B4932">
        <v>1</v>
      </c>
      <c r="C4932" t="s">
        <v>81</v>
      </c>
      <c r="D4932" t="s">
        <v>117</v>
      </c>
      <c r="E4932" t="s">
        <v>131</v>
      </c>
      <c r="F4932" t="s">
        <v>13983</v>
      </c>
      <c r="G4932" t="s">
        <v>372</v>
      </c>
      <c r="H4932" t="s">
        <v>134</v>
      </c>
      <c r="I4932" t="s">
        <v>135</v>
      </c>
      <c r="J4932" t="s">
        <v>136</v>
      </c>
      <c r="K4932" t="s">
        <v>137</v>
      </c>
      <c r="L4932" t="s">
        <v>13984</v>
      </c>
      <c r="M4932" t="s">
        <v>13985</v>
      </c>
      <c r="N4932">
        <v>1.263055555</v>
      </c>
      <c r="O4932">
        <v>0</v>
      </c>
      <c r="P4932">
        <v>11</v>
      </c>
      <c r="Q4932">
        <v>0</v>
      </c>
      <c r="R4932">
        <v>2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2.3325930854171375</v>
      </c>
      <c r="Y4932">
        <v>0</v>
      </c>
      <c r="Z4932">
        <v>0.88888622644619997</v>
      </c>
      <c r="AA4932">
        <v>0</v>
      </c>
      <c r="AB4932">
        <v>0</v>
      </c>
      <c r="AC4932">
        <v>0</v>
      </c>
      <c r="AD4932">
        <v>0</v>
      </c>
      <c r="AE4932">
        <v>3.2214793118633374</v>
      </c>
    </row>
    <row r="4933" spans="1:31" x14ac:dyDescent="0.25">
      <c r="A4933">
        <v>1906353</v>
      </c>
      <c r="B4933">
        <v>1</v>
      </c>
      <c r="C4933" t="s">
        <v>80</v>
      </c>
      <c r="D4933" t="s">
        <v>82</v>
      </c>
      <c r="E4933" t="s">
        <v>160</v>
      </c>
      <c r="F4933" t="s">
        <v>161</v>
      </c>
      <c r="G4933" t="s">
        <v>162</v>
      </c>
      <c r="H4933" t="s">
        <v>134</v>
      </c>
      <c r="I4933" t="s">
        <v>135</v>
      </c>
      <c r="J4933" t="s">
        <v>136</v>
      </c>
      <c r="K4933" t="s">
        <v>137</v>
      </c>
      <c r="L4933" t="s">
        <v>13986</v>
      </c>
      <c r="M4933" t="s">
        <v>13987</v>
      </c>
      <c r="N4933">
        <v>2.1444444439999999</v>
      </c>
      <c r="O4933">
        <v>0</v>
      </c>
      <c r="P4933">
        <v>70</v>
      </c>
      <c r="Q4933">
        <v>0</v>
      </c>
      <c r="R4933">
        <v>0</v>
      </c>
      <c r="S4933">
        <v>0</v>
      </c>
      <c r="T4933">
        <v>42</v>
      </c>
      <c r="U4933">
        <v>0</v>
      </c>
      <c r="V4933">
        <v>0</v>
      </c>
      <c r="W4933">
        <v>0</v>
      </c>
      <c r="X4933">
        <v>61.698646322842407</v>
      </c>
      <c r="Y4933">
        <v>0</v>
      </c>
      <c r="Z4933">
        <v>0</v>
      </c>
      <c r="AA4933">
        <v>0</v>
      </c>
      <c r="AB4933">
        <v>122.43228826487397</v>
      </c>
      <c r="AC4933">
        <v>0</v>
      </c>
      <c r="AD4933">
        <v>0</v>
      </c>
      <c r="AE4933">
        <v>184.13093458771638</v>
      </c>
    </row>
    <row r="4934" spans="1:31" x14ac:dyDescent="0.25">
      <c r="A4934">
        <v>1906354</v>
      </c>
      <c r="B4934">
        <v>1</v>
      </c>
      <c r="C4934" t="s">
        <v>80</v>
      </c>
      <c r="D4934" t="s">
        <v>92</v>
      </c>
      <c r="E4934" t="s">
        <v>140</v>
      </c>
      <c r="F4934" t="s">
        <v>13988</v>
      </c>
      <c r="G4934" t="s">
        <v>217</v>
      </c>
      <c r="H4934" t="s">
        <v>134</v>
      </c>
      <c r="I4934" t="s">
        <v>135</v>
      </c>
      <c r="J4934" t="s">
        <v>136</v>
      </c>
      <c r="K4934" t="s">
        <v>137</v>
      </c>
      <c r="L4934" t="s">
        <v>13989</v>
      </c>
      <c r="M4934" t="s">
        <v>13990</v>
      </c>
      <c r="N4934">
        <v>1.613611111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1.3641655015891057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1.3641655015891057</v>
      </c>
    </row>
    <row r="4935" spans="1:31" x14ac:dyDescent="0.25">
      <c r="A4935">
        <v>1906355</v>
      </c>
      <c r="B4935">
        <v>1</v>
      </c>
      <c r="C4935" t="s">
        <v>80</v>
      </c>
      <c r="D4935" t="s">
        <v>96</v>
      </c>
      <c r="E4935" t="s">
        <v>160</v>
      </c>
      <c r="F4935" t="s">
        <v>13991</v>
      </c>
      <c r="G4935" t="s">
        <v>133</v>
      </c>
      <c r="H4935" t="s">
        <v>134</v>
      </c>
      <c r="I4935" t="s">
        <v>135</v>
      </c>
      <c r="J4935" t="s">
        <v>136</v>
      </c>
      <c r="K4935" t="s">
        <v>137</v>
      </c>
      <c r="L4935" t="s">
        <v>13992</v>
      </c>
      <c r="M4935" t="s">
        <v>13993</v>
      </c>
      <c r="N4935">
        <v>1.0838888879999999</v>
      </c>
      <c r="O4935">
        <v>0</v>
      </c>
      <c r="P4935">
        <v>30</v>
      </c>
      <c r="Q4935">
        <v>0</v>
      </c>
      <c r="R4935">
        <v>0</v>
      </c>
      <c r="S4935">
        <v>0</v>
      </c>
      <c r="T4935">
        <v>2</v>
      </c>
      <c r="U4935">
        <v>0</v>
      </c>
      <c r="V4935">
        <v>0</v>
      </c>
      <c r="W4935">
        <v>0</v>
      </c>
      <c r="X4935">
        <v>16.916856617852591</v>
      </c>
      <c r="Y4935">
        <v>0</v>
      </c>
      <c r="Z4935">
        <v>0</v>
      </c>
      <c r="AA4935">
        <v>0</v>
      </c>
      <c r="AB4935">
        <v>6.4100715838117379</v>
      </c>
      <c r="AC4935">
        <v>0</v>
      </c>
      <c r="AD4935">
        <v>0</v>
      </c>
      <c r="AE4935">
        <v>23.32692820166433</v>
      </c>
    </row>
    <row r="4936" spans="1:31" x14ac:dyDescent="0.25">
      <c r="A4936">
        <v>1906356</v>
      </c>
      <c r="B4936">
        <v>1</v>
      </c>
      <c r="C4936" t="s">
        <v>80</v>
      </c>
      <c r="D4936" t="s">
        <v>103</v>
      </c>
      <c r="E4936" t="s">
        <v>140</v>
      </c>
      <c r="F4936" t="s">
        <v>13994</v>
      </c>
      <c r="G4936" t="s">
        <v>362</v>
      </c>
      <c r="H4936" t="s">
        <v>134</v>
      </c>
      <c r="I4936" t="s">
        <v>135</v>
      </c>
      <c r="J4936" t="s">
        <v>3</v>
      </c>
      <c r="K4936" t="s">
        <v>137</v>
      </c>
      <c r="L4936" t="s">
        <v>13995</v>
      </c>
      <c r="M4936" t="s">
        <v>13996</v>
      </c>
      <c r="N4936">
        <v>5.352222222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1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1.6431067515206401</v>
      </c>
      <c r="AC4936">
        <v>0</v>
      </c>
      <c r="AD4936">
        <v>0</v>
      </c>
      <c r="AE4936">
        <v>1.6431067515206401</v>
      </c>
    </row>
    <row r="4937" spans="1:31" x14ac:dyDescent="0.25">
      <c r="A4937">
        <v>1906357</v>
      </c>
      <c r="B4937">
        <v>1</v>
      </c>
      <c r="C4937" t="s">
        <v>80</v>
      </c>
      <c r="D4937" t="s">
        <v>83</v>
      </c>
      <c r="E4937" t="s">
        <v>140</v>
      </c>
      <c r="F4937" t="s">
        <v>13997</v>
      </c>
      <c r="G4937" t="s">
        <v>146</v>
      </c>
      <c r="H4937" t="s">
        <v>134</v>
      </c>
      <c r="I4937" t="s">
        <v>135</v>
      </c>
      <c r="J4937" t="s">
        <v>136</v>
      </c>
      <c r="K4937" t="s">
        <v>137</v>
      </c>
      <c r="L4937" t="s">
        <v>13998</v>
      </c>
      <c r="M4937" t="s">
        <v>13999</v>
      </c>
      <c r="N4937">
        <v>3.278333333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2</v>
      </c>
      <c r="U4937">
        <v>0</v>
      </c>
      <c r="V4937">
        <v>1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15.239317338595894</v>
      </c>
      <c r="AC4937">
        <v>0</v>
      </c>
      <c r="AD4937">
        <v>4.3545524671190972</v>
      </c>
      <c r="AE4937">
        <v>19.593869805714991</v>
      </c>
    </row>
    <row r="4938" spans="1:31" x14ac:dyDescent="0.25">
      <c r="A4938">
        <v>1906359</v>
      </c>
      <c r="B4938">
        <v>1</v>
      </c>
      <c r="C4938" t="s">
        <v>80</v>
      </c>
      <c r="D4938" t="s">
        <v>82</v>
      </c>
      <c r="E4938" t="s">
        <v>160</v>
      </c>
      <c r="F4938" t="s">
        <v>14000</v>
      </c>
      <c r="G4938" t="s">
        <v>162</v>
      </c>
      <c r="H4938" t="s">
        <v>134</v>
      </c>
      <c r="I4938" t="s">
        <v>135</v>
      </c>
      <c r="J4938" t="s">
        <v>136</v>
      </c>
      <c r="K4938" t="s">
        <v>137</v>
      </c>
      <c r="L4938" t="s">
        <v>14001</v>
      </c>
      <c r="M4938" t="s">
        <v>14002</v>
      </c>
      <c r="N4938">
        <v>3.4980555550000001</v>
      </c>
      <c r="O4938">
        <v>0</v>
      </c>
      <c r="P4938">
        <v>3</v>
      </c>
      <c r="Q4938">
        <v>0</v>
      </c>
      <c r="R4938">
        <v>0</v>
      </c>
      <c r="S4938">
        <v>0</v>
      </c>
      <c r="T4938">
        <v>9</v>
      </c>
      <c r="U4938">
        <v>0</v>
      </c>
      <c r="V4938">
        <v>1</v>
      </c>
      <c r="W4938">
        <v>0</v>
      </c>
      <c r="X4938">
        <v>1.7347888679091064</v>
      </c>
      <c r="Y4938">
        <v>0</v>
      </c>
      <c r="Z4938">
        <v>0</v>
      </c>
      <c r="AA4938">
        <v>0</v>
      </c>
      <c r="AB4938">
        <v>188.56894994145352</v>
      </c>
      <c r="AC4938">
        <v>0</v>
      </c>
      <c r="AD4938">
        <v>653.07472171823497</v>
      </c>
      <c r="AE4938">
        <v>843.37846052759755</v>
      </c>
    </row>
    <row r="4939" spans="1:31" x14ac:dyDescent="0.25">
      <c r="A4939">
        <v>1906361</v>
      </c>
      <c r="B4939">
        <v>1</v>
      </c>
      <c r="C4939" t="s">
        <v>80</v>
      </c>
      <c r="D4939" t="s">
        <v>104</v>
      </c>
      <c r="E4939" t="s">
        <v>131</v>
      </c>
      <c r="F4939" t="s">
        <v>14003</v>
      </c>
      <c r="G4939" t="s">
        <v>483</v>
      </c>
      <c r="H4939" t="s">
        <v>134</v>
      </c>
      <c r="I4939" t="s">
        <v>135</v>
      </c>
      <c r="J4939" t="s">
        <v>136</v>
      </c>
      <c r="K4939" t="s">
        <v>137</v>
      </c>
      <c r="L4939" t="s">
        <v>14004</v>
      </c>
      <c r="M4939" t="s">
        <v>14005</v>
      </c>
      <c r="N4939">
        <v>0.319722222</v>
      </c>
      <c r="O4939">
        <v>0</v>
      </c>
      <c r="P4939">
        <v>8</v>
      </c>
      <c r="Q4939">
        <v>0</v>
      </c>
      <c r="R4939">
        <v>0</v>
      </c>
      <c r="S4939">
        <v>0</v>
      </c>
      <c r="T4939">
        <v>5</v>
      </c>
      <c r="U4939">
        <v>0</v>
      </c>
      <c r="V4939">
        <v>0</v>
      </c>
      <c r="W4939">
        <v>0</v>
      </c>
      <c r="X4939">
        <v>0.45942478445883173</v>
      </c>
      <c r="Y4939">
        <v>0</v>
      </c>
      <c r="Z4939">
        <v>0</v>
      </c>
      <c r="AA4939">
        <v>0</v>
      </c>
      <c r="AB4939">
        <v>0.64697218734815976</v>
      </c>
      <c r="AC4939">
        <v>0</v>
      </c>
      <c r="AD4939">
        <v>0</v>
      </c>
      <c r="AE4939">
        <v>1.1063969718069915</v>
      </c>
    </row>
    <row r="4940" spans="1:31" x14ac:dyDescent="0.25">
      <c r="A4940">
        <v>1906364</v>
      </c>
      <c r="B4940">
        <v>1</v>
      </c>
      <c r="C4940" t="s">
        <v>80</v>
      </c>
      <c r="D4940" t="s">
        <v>103</v>
      </c>
      <c r="E4940" t="s">
        <v>140</v>
      </c>
      <c r="F4940" t="s">
        <v>14006</v>
      </c>
      <c r="G4940" t="s">
        <v>217</v>
      </c>
      <c r="H4940" t="s">
        <v>134</v>
      </c>
      <c r="I4940" t="s">
        <v>135</v>
      </c>
      <c r="J4940" t="s">
        <v>136</v>
      </c>
      <c r="K4940" t="s">
        <v>137</v>
      </c>
      <c r="L4940" t="s">
        <v>14007</v>
      </c>
      <c r="M4940" t="s">
        <v>14008</v>
      </c>
      <c r="N4940">
        <v>0.78583333300000002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0.31244909150579991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0.31244909150579991</v>
      </c>
    </row>
    <row r="4941" spans="1:31" x14ac:dyDescent="0.25">
      <c r="A4941">
        <v>1906366</v>
      </c>
      <c r="B4941">
        <v>1</v>
      </c>
      <c r="C4941" t="s">
        <v>80</v>
      </c>
      <c r="D4941" t="s">
        <v>96</v>
      </c>
      <c r="E4941" t="s">
        <v>140</v>
      </c>
      <c r="F4941" t="s">
        <v>14009</v>
      </c>
      <c r="G4941" t="s">
        <v>217</v>
      </c>
      <c r="H4941" t="s">
        <v>134</v>
      </c>
      <c r="I4941" t="s">
        <v>135</v>
      </c>
      <c r="J4941" t="s">
        <v>136</v>
      </c>
      <c r="K4941" t="s">
        <v>137</v>
      </c>
      <c r="L4941" t="s">
        <v>14010</v>
      </c>
      <c r="M4941" t="s">
        <v>14011</v>
      </c>
      <c r="N4941">
        <v>5.1597222220000001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0.86889241254736127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0.86889241254736127</v>
      </c>
    </row>
    <row r="4942" spans="1:31" x14ac:dyDescent="0.25">
      <c r="A4942">
        <v>1906367</v>
      </c>
      <c r="B4942">
        <v>1</v>
      </c>
      <c r="C4942" t="s">
        <v>80</v>
      </c>
      <c r="D4942" t="s">
        <v>96</v>
      </c>
      <c r="E4942" t="s">
        <v>140</v>
      </c>
      <c r="F4942" t="s">
        <v>14012</v>
      </c>
      <c r="G4942" t="s">
        <v>217</v>
      </c>
      <c r="H4942" t="s">
        <v>134</v>
      </c>
      <c r="I4942" t="s">
        <v>135</v>
      </c>
      <c r="J4942" t="s">
        <v>136</v>
      </c>
      <c r="K4942" t="s">
        <v>137</v>
      </c>
      <c r="L4942" t="s">
        <v>14013</v>
      </c>
      <c r="M4942" t="s">
        <v>14014</v>
      </c>
      <c r="N4942">
        <v>6.3766666660000002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0.74472613768597162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0.74472613768597162</v>
      </c>
    </row>
    <row r="4943" spans="1:31" x14ac:dyDescent="0.25">
      <c r="A4943">
        <v>1906368</v>
      </c>
      <c r="B4943">
        <v>1</v>
      </c>
      <c r="C4943" t="s">
        <v>81</v>
      </c>
      <c r="D4943" t="s">
        <v>117</v>
      </c>
      <c r="E4943" t="s">
        <v>220</v>
      </c>
      <c r="F4943" t="s">
        <v>14015</v>
      </c>
      <c r="G4943" t="s">
        <v>156</v>
      </c>
      <c r="H4943" t="s">
        <v>157</v>
      </c>
      <c r="I4943" t="s">
        <v>222</v>
      </c>
      <c r="J4943" t="s">
        <v>136</v>
      </c>
      <c r="K4943" t="s">
        <v>137</v>
      </c>
      <c r="L4943" t="s">
        <v>14016</v>
      </c>
      <c r="M4943" t="s">
        <v>14017</v>
      </c>
      <c r="N4943">
        <v>2.7777777E-2</v>
      </c>
      <c r="O4943">
        <v>0</v>
      </c>
      <c r="P4943">
        <v>241</v>
      </c>
      <c r="Q4943">
        <v>9</v>
      </c>
      <c r="R4943">
        <v>24</v>
      </c>
      <c r="S4943">
        <v>0</v>
      </c>
      <c r="T4943">
        <v>6</v>
      </c>
      <c r="U4943">
        <v>0</v>
      </c>
      <c r="V4943">
        <v>0</v>
      </c>
      <c r="W4943">
        <v>0</v>
      </c>
      <c r="X4943">
        <v>1.1955436628093619</v>
      </c>
      <c r="Y4943">
        <v>5.5348468444277779E-2</v>
      </c>
      <c r="Z4943">
        <v>0.46304741605100003</v>
      </c>
      <c r="AA4943">
        <v>0</v>
      </c>
      <c r="AB4943">
        <v>0.20490352666180556</v>
      </c>
      <c r="AC4943">
        <v>0</v>
      </c>
      <c r="AD4943">
        <v>0</v>
      </c>
      <c r="AE4943">
        <v>1.9188430739664453</v>
      </c>
    </row>
    <row r="4944" spans="1:31" x14ac:dyDescent="0.25">
      <c r="A4944">
        <v>1906370</v>
      </c>
      <c r="B4944">
        <v>1</v>
      </c>
      <c r="C4944" t="s">
        <v>80</v>
      </c>
      <c r="D4944" t="s">
        <v>94</v>
      </c>
      <c r="E4944" t="s">
        <v>149</v>
      </c>
      <c r="F4944" t="s">
        <v>14018</v>
      </c>
      <c r="G4944" t="s">
        <v>151</v>
      </c>
      <c r="H4944" t="s">
        <v>134</v>
      </c>
      <c r="I4944" t="s">
        <v>135</v>
      </c>
      <c r="J4944" t="s">
        <v>136</v>
      </c>
      <c r="K4944" t="s">
        <v>137</v>
      </c>
      <c r="L4944" t="s">
        <v>14019</v>
      </c>
      <c r="M4944" t="s">
        <v>14020</v>
      </c>
      <c r="N4944">
        <v>2.880833333</v>
      </c>
      <c r="O4944">
        <v>0</v>
      </c>
      <c r="P4944">
        <v>0</v>
      </c>
      <c r="Q4944">
        <v>0</v>
      </c>
      <c r="R4944">
        <v>8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83.998185178950934</v>
      </c>
      <c r="AA4944">
        <v>0</v>
      </c>
      <c r="AB4944">
        <v>6.6787747147243355</v>
      </c>
      <c r="AC4944">
        <v>0</v>
      </c>
      <c r="AD4944">
        <v>0</v>
      </c>
      <c r="AE4944">
        <v>90.676959893675274</v>
      </c>
    </row>
    <row r="4945" spans="1:31" x14ac:dyDescent="0.25">
      <c r="A4945">
        <v>1906371</v>
      </c>
      <c r="B4945">
        <v>1</v>
      </c>
      <c r="C4945" t="s">
        <v>80</v>
      </c>
      <c r="D4945" t="s">
        <v>84</v>
      </c>
      <c r="E4945" t="s">
        <v>131</v>
      </c>
      <c r="F4945" t="s">
        <v>14021</v>
      </c>
      <c r="G4945" t="s">
        <v>133</v>
      </c>
      <c r="H4945" t="s">
        <v>134</v>
      </c>
      <c r="I4945" t="s">
        <v>135</v>
      </c>
      <c r="J4945" t="s">
        <v>136</v>
      </c>
      <c r="K4945" t="s">
        <v>137</v>
      </c>
      <c r="L4945" t="s">
        <v>14022</v>
      </c>
      <c r="M4945" t="s">
        <v>14023</v>
      </c>
      <c r="N4945">
        <v>1.243333333</v>
      </c>
      <c r="O4945">
        <v>0</v>
      </c>
      <c r="P4945">
        <v>4</v>
      </c>
      <c r="Q4945">
        <v>0</v>
      </c>
      <c r="R4945">
        <v>0</v>
      </c>
      <c r="S4945">
        <v>0</v>
      </c>
      <c r="T4945">
        <v>50</v>
      </c>
      <c r="U4945">
        <v>0</v>
      </c>
      <c r="V4945">
        <v>1</v>
      </c>
      <c r="W4945">
        <v>0</v>
      </c>
      <c r="X4945">
        <v>0.7496592789313834</v>
      </c>
      <c r="Y4945">
        <v>0</v>
      </c>
      <c r="Z4945">
        <v>0</v>
      </c>
      <c r="AA4945">
        <v>0</v>
      </c>
      <c r="AB4945">
        <v>33.4582698681157</v>
      </c>
      <c r="AC4945">
        <v>0</v>
      </c>
      <c r="AD4945">
        <v>14.464151696118208</v>
      </c>
      <c r="AE4945">
        <v>48.67208084316529</v>
      </c>
    </row>
    <row r="4946" spans="1:31" x14ac:dyDescent="0.25">
      <c r="A4946">
        <v>1906372</v>
      </c>
      <c r="B4946">
        <v>1</v>
      </c>
      <c r="C4946" t="s">
        <v>80</v>
      </c>
      <c r="D4946" t="s">
        <v>95</v>
      </c>
      <c r="E4946" t="s">
        <v>131</v>
      </c>
      <c r="F4946" t="s">
        <v>14024</v>
      </c>
      <c r="G4946" t="s">
        <v>283</v>
      </c>
      <c r="H4946" t="s">
        <v>134</v>
      </c>
      <c r="I4946" t="s">
        <v>135</v>
      </c>
      <c r="J4946" t="s">
        <v>136</v>
      </c>
      <c r="K4946" t="s">
        <v>137</v>
      </c>
      <c r="L4946" t="s">
        <v>14025</v>
      </c>
      <c r="M4946" t="s">
        <v>14026</v>
      </c>
      <c r="N4946">
        <v>0.69583333300000005</v>
      </c>
      <c r="O4946">
        <v>0</v>
      </c>
      <c r="P4946">
        <v>19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4.0373832145341542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4.0373832145341542</v>
      </c>
    </row>
    <row r="4947" spans="1:31" x14ac:dyDescent="0.25">
      <c r="A4947">
        <v>1906373</v>
      </c>
      <c r="B4947">
        <v>1</v>
      </c>
      <c r="C4947" t="s">
        <v>80</v>
      </c>
      <c r="D4947" t="s">
        <v>84</v>
      </c>
      <c r="E4947" t="s">
        <v>140</v>
      </c>
      <c r="F4947" t="s">
        <v>14027</v>
      </c>
      <c r="G4947" t="s">
        <v>342</v>
      </c>
      <c r="H4947" t="s">
        <v>134</v>
      </c>
      <c r="I4947" t="s">
        <v>135</v>
      </c>
      <c r="J4947" t="s">
        <v>136</v>
      </c>
      <c r="K4947" t="s">
        <v>137</v>
      </c>
      <c r="L4947" t="s">
        <v>14028</v>
      </c>
      <c r="M4947" t="s">
        <v>14029</v>
      </c>
      <c r="N4947">
        <v>4.6894444440000003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2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103.96055689525477</v>
      </c>
      <c r="AC4947">
        <v>0</v>
      </c>
      <c r="AD4947">
        <v>0</v>
      </c>
      <c r="AE4947">
        <v>103.96055689525477</v>
      </c>
    </row>
    <row r="4948" spans="1:31" x14ac:dyDescent="0.25">
      <c r="A4948">
        <v>1906380</v>
      </c>
      <c r="B4948">
        <v>1</v>
      </c>
      <c r="C4948" t="s">
        <v>80</v>
      </c>
      <c r="D4948" t="s">
        <v>101</v>
      </c>
      <c r="E4948" t="s">
        <v>220</v>
      </c>
      <c r="F4948" t="s">
        <v>14030</v>
      </c>
      <c r="G4948" t="s">
        <v>202</v>
      </c>
      <c r="H4948" t="s">
        <v>157</v>
      </c>
      <c r="I4948" t="s">
        <v>135</v>
      </c>
      <c r="J4948" t="s">
        <v>136</v>
      </c>
      <c r="K4948" t="s">
        <v>203</v>
      </c>
      <c r="L4948" t="s">
        <v>14031</v>
      </c>
      <c r="M4948" t="s">
        <v>14032</v>
      </c>
      <c r="N4948">
        <v>4.1044444440000003</v>
      </c>
      <c r="O4948">
        <v>5</v>
      </c>
      <c r="P4948">
        <v>0</v>
      </c>
      <c r="Q4948">
        <v>3</v>
      </c>
      <c r="R4948">
        <v>0</v>
      </c>
      <c r="S4948">
        <v>7</v>
      </c>
      <c r="T4948">
        <v>0</v>
      </c>
      <c r="U4948">
        <v>0</v>
      </c>
      <c r="V4948">
        <v>0</v>
      </c>
      <c r="W4948">
        <v>23.468123628531323</v>
      </c>
      <c r="X4948">
        <v>0</v>
      </c>
      <c r="Y4948">
        <v>17.06067519222329</v>
      </c>
      <c r="Z4948">
        <v>0</v>
      </c>
      <c r="AA4948">
        <v>202.03069007434715</v>
      </c>
      <c r="AB4948">
        <v>0</v>
      </c>
      <c r="AC4948">
        <v>0</v>
      </c>
      <c r="AD4948">
        <v>0</v>
      </c>
      <c r="AE4948">
        <v>242.55948889510177</v>
      </c>
    </row>
    <row r="4949" spans="1:31" x14ac:dyDescent="0.25">
      <c r="A4949">
        <v>1906381</v>
      </c>
      <c r="B4949">
        <v>1</v>
      </c>
      <c r="C4949" t="s">
        <v>80</v>
      </c>
      <c r="D4949" t="s">
        <v>90</v>
      </c>
      <c r="E4949" t="s">
        <v>171</v>
      </c>
      <c r="F4949" t="s">
        <v>5363</v>
      </c>
      <c r="G4949" t="s">
        <v>362</v>
      </c>
      <c r="H4949" t="s">
        <v>157</v>
      </c>
      <c r="I4949" t="s">
        <v>135</v>
      </c>
      <c r="J4949" t="s">
        <v>3</v>
      </c>
      <c r="K4949" t="s">
        <v>137</v>
      </c>
      <c r="L4949" t="s">
        <v>14033</v>
      </c>
      <c r="M4949" t="s">
        <v>14034</v>
      </c>
      <c r="N4949">
        <v>1.0336111109999999</v>
      </c>
      <c r="O4949">
        <v>0</v>
      </c>
      <c r="P4949">
        <v>4367</v>
      </c>
      <c r="Q4949">
        <v>0</v>
      </c>
      <c r="R4949">
        <v>0</v>
      </c>
      <c r="S4949">
        <v>0</v>
      </c>
      <c r="T4949">
        <v>1048</v>
      </c>
      <c r="U4949">
        <v>0</v>
      </c>
      <c r="V4949">
        <v>15</v>
      </c>
      <c r="W4949">
        <v>0</v>
      </c>
      <c r="X4949">
        <v>1396.7519074624411</v>
      </c>
      <c r="Y4949">
        <v>0</v>
      </c>
      <c r="Z4949">
        <v>0</v>
      </c>
      <c r="AA4949">
        <v>0</v>
      </c>
      <c r="AB4949">
        <v>1320.3105976796248</v>
      </c>
      <c r="AC4949">
        <v>0</v>
      </c>
      <c r="AD4949">
        <v>574.7448152119141</v>
      </c>
      <c r="AE4949">
        <v>3291.8073203539798</v>
      </c>
    </row>
    <row r="4950" spans="1:31" x14ac:dyDescent="0.25">
      <c r="A4950">
        <v>1906382</v>
      </c>
      <c r="B4950">
        <v>1</v>
      </c>
      <c r="C4950" t="s">
        <v>81</v>
      </c>
      <c r="D4950" t="s">
        <v>118</v>
      </c>
      <c r="E4950" t="s">
        <v>149</v>
      </c>
      <c r="F4950" t="s">
        <v>14035</v>
      </c>
      <c r="G4950" t="s">
        <v>151</v>
      </c>
      <c r="H4950" t="s">
        <v>134</v>
      </c>
      <c r="I4950" t="s">
        <v>135</v>
      </c>
      <c r="J4950" t="s">
        <v>136</v>
      </c>
      <c r="K4950" t="s">
        <v>137</v>
      </c>
      <c r="L4950" t="s">
        <v>14036</v>
      </c>
      <c r="M4950" t="s">
        <v>14037</v>
      </c>
      <c r="N4950">
        <v>2.7372222220000002</v>
      </c>
      <c r="O4950">
        <v>0</v>
      </c>
      <c r="P4950">
        <v>0</v>
      </c>
      <c r="Q4950">
        <v>0</v>
      </c>
      <c r="R4950">
        <v>9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46.91931149796757</v>
      </c>
      <c r="AA4950">
        <v>0</v>
      </c>
      <c r="AB4950">
        <v>0</v>
      </c>
      <c r="AC4950">
        <v>0</v>
      </c>
      <c r="AD4950">
        <v>0</v>
      </c>
      <c r="AE4950">
        <v>46.91931149796757</v>
      </c>
    </row>
    <row r="4951" spans="1:31" x14ac:dyDescent="0.25">
      <c r="A4951">
        <v>1906387</v>
      </c>
      <c r="B4951">
        <v>1</v>
      </c>
      <c r="C4951" t="s">
        <v>81</v>
      </c>
      <c r="D4951" t="s">
        <v>123</v>
      </c>
      <c r="E4951" t="s">
        <v>140</v>
      </c>
      <c r="F4951" t="s">
        <v>14038</v>
      </c>
      <c r="G4951" t="s">
        <v>146</v>
      </c>
      <c r="H4951" t="s">
        <v>134</v>
      </c>
      <c r="I4951" t="s">
        <v>135</v>
      </c>
      <c r="J4951" t="s">
        <v>136</v>
      </c>
      <c r="K4951" t="s">
        <v>137</v>
      </c>
      <c r="L4951" t="s">
        <v>14039</v>
      </c>
      <c r="M4951" t="s">
        <v>14040</v>
      </c>
      <c r="N4951">
        <v>1.4636111110000001</v>
      </c>
      <c r="O4951">
        <v>0</v>
      </c>
      <c r="P4951">
        <v>5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0.54856625151108229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0.54856625151108229</v>
      </c>
    </row>
    <row r="4952" spans="1:31" x14ac:dyDescent="0.25">
      <c r="A4952">
        <v>1906389</v>
      </c>
      <c r="B4952">
        <v>1</v>
      </c>
      <c r="C4952" t="s">
        <v>80</v>
      </c>
      <c r="D4952" t="s">
        <v>82</v>
      </c>
      <c r="E4952" t="s">
        <v>140</v>
      </c>
      <c r="F4952" t="s">
        <v>14041</v>
      </c>
      <c r="G4952" t="s">
        <v>217</v>
      </c>
      <c r="H4952" t="s">
        <v>134</v>
      </c>
      <c r="I4952" t="s">
        <v>135</v>
      </c>
      <c r="J4952" t="s">
        <v>136</v>
      </c>
      <c r="K4952" t="s">
        <v>137</v>
      </c>
      <c r="L4952" t="s">
        <v>14042</v>
      </c>
      <c r="M4952" t="s">
        <v>14043</v>
      </c>
      <c r="N4952">
        <v>1.48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5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21.778981980239529</v>
      </c>
      <c r="AC4952">
        <v>0</v>
      </c>
      <c r="AD4952">
        <v>0</v>
      </c>
      <c r="AE4952">
        <v>21.778981980239529</v>
      </c>
    </row>
    <row r="4953" spans="1:31" x14ac:dyDescent="0.25">
      <c r="A4953">
        <v>1906394</v>
      </c>
      <c r="B4953">
        <v>1</v>
      </c>
      <c r="C4953" t="s">
        <v>81</v>
      </c>
      <c r="D4953" t="s">
        <v>112</v>
      </c>
      <c r="E4953" t="s">
        <v>140</v>
      </c>
      <c r="F4953" t="s">
        <v>14044</v>
      </c>
      <c r="G4953" t="s">
        <v>217</v>
      </c>
      <c r="H4953" t="s">
        <v>134</v>
      </c>
      <c r="I4953" t="s">
        <v>135</v>
      </c>
      <c r="J4953" t="s">
        <v>136</v>
      </c>
      <c r="K4953" t="s">
        <v>137</v>
      </c>
      <c r="L4953" t="s">
        <v>14045</v>
      </c>
      <c r="M4953" t="s">
        <v>14046</v>
      </c>
      <c r="N4953">
        <v>2.8455555549999998</v>
      </c>
      <c r="O4953">
        <v>0</v>
      </c>
      <c r="P4953">
        <v>2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0</v>
      </c>
      <c r="X4953">
        <v>1.690724587652978</v>
      </c>
      <c r="Y4953">
        <v>0</v>
      </c>
      <c r="Z4953">
        <v>0</v>
      </c>
      <c r="AA4953">
        <v>0</v>
      </c>
      <c r="AB4953">
        <v>7.024280555591794</v>
      </c>
      <c r="AC4953">
        <v>0</v>
      </c>
      <c r="AD4953">
        <v>0</v>
      </c>
      <c r="AE4953">
        <v>8.7150051432447722</v>
      </c>
    </row>
    <row r="4954" spans="1:31" x14ac:dyDescent="0.25">
      <c r="A4954">
        <v>1906397</v>
      </c>
      <c r="B4954">
        <v>1</v>
      </c>
      <c r="C4954" t="s">
        <v>80</v>
      </c>
      <c r="D4954" t="s">
        <v>90</v>
      </c>
      <c r="E4954" t="s">
        <v>140</v>
      </c>
      <c r="F4954" t="s">
        <v>14047</v>
      </c>
      <c r="G4954" t="s">
        <v>362</v>
      </c>
      <c r="H4954" t="s">
        <v>134</v>
      </c>
      <c r="I4954" t="s">
        <v>135</v>
      </c>
      <c r="J4954" t="s">
        <v>3</v>
      </c>
      <c r="K4954" t="s">
        <v>137</v>
      </c>
      <c r="L4954" t="s">
        <v>14048</v>
      </c>
      <c r="M4954" t="s">
        <v>14049</v>
      </c>
      <c r="N4954">
        <v>1.133888888</v>
      </c>
      <c r="O4954">
        <v>0</v>
      </c>
      <c r="P4954">
        <v>8</v>
      </c>
      <c r="Q4954">
        <v>0</v>
      </c>
      <c r="R4954">
        <v>0</v>
      </c>
      <c r="S4954">
        <v>0</v>
      </c>
      <c r="T4954">
        <v>1</v>
      </c>
      <c r="U4954">
        <v>0</v>
      </c>
      <c r="V4954">
        <v>0</v>
      </c>
      <c r="W4954">
        <v>0</v>
      </c>
      <c r="X4954">
        <v>1.9900219574906246</v>
      </c>
      <c r="Y4954">
        <v>0</v>
      </c>
      <c r="Z4954">
        <v>0</v>
      </c>
      <c r="AA4954">
        <v>0</v>
      </c>
      <c r="AB4954">
        <v>0.14209533856466</v>
      </c>
      <c r="AC4954">
        <v>0</v>
      </c>
      <c r="AD4954">
        <v>0</v>
      </c>
      <c r="AE4954">
        <v>2.1321172960552848</v>
      </c>
    </row>
    <row r="4955" spans="1:31" x14ac:dyDescent="0.25">
      <c r="A4955">
        <v>1906399</v>
      </c>
      <c r="B4955">
        <v>1</v>
      </c>
      <c r="C4955" t="s">
        <v>81</v>
      </c>
      <c r="D4955" t="s">
        <v>128</v>
      </c>
      <c r="E4955" t="s">
        <v>140</v>
      </c>
      <c r="F4955" t="s">
        <v>14050</v>
      </c>
      <c r="G4955" t="s">
        <v>146</v>
      </c>
      <c r="H4955" t="s">
        <v>134</v>
      </c>
      <c r="I4955" t="s">
        <v>135</v>
      </c>
      <c r="J4955" t="s">
        <v>136</v>
      </c>
      <c r="K4955" t="s">
        <v>137</v>
      </c>
      <c r="L4955" t="s">
        <v>14051</v>
      </c>
      <c r="M4955" t="s">
        <v>14052</v>
      </c>
      <c r="N4955">
        <v>2.0305555549999998</v>
      </c>
      <c r="O4955">
        <v>0</v>
      </c>
      <c r="P4955">
        <v>5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2.3785192991994335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2.3785192991994335</v>
      </c>
    </row>
    <row r="4956" spans="1:31" x14ac:dyDescent="0.25">
      <c r="A4956">
        <v>1906405</v>
      </c>
      <c r="B4956">
        <v>1</v>
      </c>
      <c r="C4956" t="s">
        <v>80</v>
      </c>
      <c r="D4956" t="s">
        <v>88</v>
      </c>
      <c r="E4956" t="s">
        <v>140</v>
      </c>
      <c r="F4956" t="s">
        <v>14053</v>
      </c>
      <c r="G4956" t="s">
        <v>217</v>
      </c>
      <c r="H4956" t="s">
        <v>134</v>
      </c>
      <c r="I4956" t="s">
        <v>135</v>
      </c>
      <c r="J4956" t="s">
        <v>136</v>
      </c>
      <c r="K4956" t="s">
        <v>137</v>
      </c>
      <c r="L4956" t="s">
        <v>14054</v>
      </c>
      <c r="M4956" t="s">
        <v>14055</v>
      </c>
      <c r="N4956">
        <v>4.2647222219999996</v>
      </c>
      <c r="O4956">
        <v>0</v>
      </c>
      <c r="P4956">
        <v>2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2.6140456512084205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2.6140456512084205</v>
      </c>
    </row>
    <row r="4957" spans="1:31" x14ac:dyDescent="0.25">
      <c r="A4957">
        <v>1906407</v>
      </c>
      <c r="B4957">
        <v>1</v>
      </c>
      <c r="C4957" t="s">
        <v>80</v>
      </c>
      <c r="D4957" t="s">
        <v>93</v>
      </c>
      <c r="E4957" t="s">
        <v>190</v>
      </c>
      <c r="F4957" t="s">
        <v>14056</v>
      </c>
      <c r="G4957" t="s">
        <v>263</v>
      </c>
      <c r="H4957" t="s">
        <v>157</v>
      </c>
      <c r="I4957" t="s">
        <v>135</v>
      </c>
      <c r="J4957" t="s">
        <v>136</v>
      </c>
      <c r="K4957" t="s">
        <v>203</v>
      </c>
      <c r="L4957" t="s">
        <v>14057</v>
      </c>
      <c r="M4957" t="s">
        <v>14058</v>
      </c>
      <c r="N4957">
        <v>3.363888888</v>
      </c>
      <c r="O4957">
        <v>0</v>
      </c>
      <c r="P4957">
        <v>144</v>
      </c>
      <c r="Q4957">
        <v>0</v>
      </c>
      <c r="R4957">
        <v>52</v>
      </c>
      <c r="S4957">
        <v>0</v>
      </c>
      <c r="T4957">
        <v>69</v>
      </c>
      <c r="U4957">
        <v>0</v>
      </c>
      <c r="V4957">
        <v>0</v>
      </c>
      <c r="W4957">
        <v>0</v>
      </c>
      <c r="X4957">
        <v>158.04421281414</v>
      </c>
      <c r="Y4957">
        <v>0</v>
      </c>
      <c r="Z4957">
        <v>343.40234716380354</v>
      </c>
      <c r="AA4957">
        <v>0</v>
      </c>
      <c r="AB4957">
        <v>408.67751204521437</v>
      </c>
      <c r="AC4957">
        <v>0</v>
      </c>
      <c r="AD4957">
        <v>0</v>
      </c>
      <c r="AE4957">
        <v>910.12407202315785</v>
      </c>
    </row>
    <row r="4958" spans="1:31" x14ac:dyDescent="0.25">
      <c r="A4958">
        <v>1906409</v>
      </c>
      <c r="B4958">
        <v>1</v>
      </c>
      <c r="C4958" t="s">
        <v>81</v>
      </c>
      <c r="D4958" t="s">
        <v>119</v>
      </c>
      <c r="E4958" t="s">
        <v>140</v>
      </c>
      <c r="F4958" t="s">
        <v>14059</v>
      </c>
      <c r="G4958" t="s">
        <v>217</v>
      </c>
      <c r="H4958" t="s">
        <v>134</v>
      </c>
      <c r="I4958" t="s">
        <v>135</v>
      </c>
      <c r="J4958" t="s">
        <v>136</v>
      </c>
      <c r="K4958" t="s">
        <v>137</v>
      </c>
      <c r="L4958" t="s">
        <v>14060</v>
      </c>
      <c r="M4958" t="s">
        <v>14061</v>
      </c>
      <c r="N4958">
        <v>1.291666666</v>
      </c>
      <c r="O4958">
        <v>0</v>
      </c>
      <c r="P4958">
        <v>2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0.15404214178929168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0.15404214178929168</v>
      </c>
    </row>
    <row r="4959" spans="1:31" x14ac:dyDescent="0.25">
      <c r="A4959">
        <v>1906416</v>
      </c>
      <c r="B4959">
        <v>1</v>
      </c>
      <c r="C4959" t="s">
        <v>80</v>
      </c>
      <c r="D4959" t="s">
        <v>85</v>
      </c>
      <c r="E4959" t="s">
        <v>140</v>
      </c>
      <c r="F4959" t="s">
        <v>14062</v>
      </c>
      <c r="G4959" t="s">
        <v>342</v>
      </c>
      <c r="H4959" t="s">
        <v>134</v>
      </c>
      <c r="I4959" t="s">
        <v>135</v>
      </c>
      <c r="J4959" t="s">
        <v>136</v>
      </c>
      <c r="K4959" t="s">
        <v>137</v>
      </c>
      <c r="L4959" t="s">
        <v>14063</v>
      </c>
      <c r="M4959" t="s">
        <v>14064</v>
      </c>
      <c r="N4959">
        <v>0.78805555500000002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2.8855958255823326</v>
      </c>
      <c r="AC4959">
        <v>0</v>
      </c>
      <c r="AD4959">
        <v>0</v>
      </c>
      <c r="AE4959">
        <v>2.8855958255823326</v>
      </c>
    </row>
    <row r="4960" spans="1:31" x14ac:dyDescent="0.25">
      <c r="A4960">
        <v>1906417</v>
      </c>
      <c r="B4960">
        <v>1</v>
      </c>
      <c r="C4960" t="s">
        <v>80</v>
      </c>
      <c r="D4960" t="s">
        <v>110</v>
      </c>
      <c r="E4960" t="s">
        <v>140</v>
      </c>
      <c r="F4960" t="s">
        <v>13421</v>
      </c>
      <c r="G4960" t="s">
        <v>342</v>
      </c>
      <c r="H4960" t="s">
        <v>134</v>
      </c>
      <c r="I4960" t="s">
        <v>135</v>
      </c>
      <c r="J4960" t="s">
        <v>136</v>
      </c>
      <c r="K4960" t="s">
        <v>137</v>
      </c>
      <c r="L4960" t="s">
        <v>14065</v>
      </c>
      <c r="M4960" t="s">
        <v>14066</v>
      </c>
      <c r="N4960">
        <v>2.4902777770000002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6.1705155568020418</v>
      </c>
      <c r="AC4960">
        <v>0</v>
      </c>
      <c r="AD4960">
        <v>0</v>
      </c>
      <c r="AE4960">
        <v>6.1705155568020418</v>
      </c>
    </row>
    <row r="4961" spans="1:31" x14ac:dyDescent="0.25">
      <c r="A4961">
        <v>1906418</v>
      </c>
      <c r="B4961">
        <v>1</v>
      </c>
      <c r="C4961" t="s">
        <v>80</v>
      </c>
      <c r="D4961" t="s">
        <v>87</v>
      </c>
      <c r="E4961" t="s">
        <v>190</v>
      </c>
      <c r="F4961" t="s">
        <v>14067</v>
      </c>
      <c r="G4961" t="s">
        <v>1931</v>
      </c>
      <c r="H4961" t="s">
        <v>157</v>
      </c>
      <c r="I4961" t="s">
        <v>135</v>
      </c>
      <c r="J4961" t="s">
        <v>136</v>
      </c>
      <c r="K4961" t="s">
        <v>137</v>
      </c>
      <c r="L4961" t="s">
        <v>14068</v>
      </c>
      <c r="M4961" t="s">
        <v>14069</v>
      </c>
      <c r="N4961">
        <v>0.878611111</v>
      </c>
      <c r="O4961">
        <v>0</v>
      </c>
      <c r="P4961">
        <v>518</v>
      </c>
      <c r="Q4961">
        <v>0</v>
      </c>
      <c r="R4961">
        <v>0</v>
      </c>
      <c r="S4961">
        <v>4</v>
      </c>
      <c r="T4961">
        <v>56</v>
      </c>
      <c r="U4961">
        <v>2</v>
      </c>
      <c r="V4961">
        <v>2</v>
      </c>
      <c r="W4961">
        <v>0</v>
      </c>
      <c r="X4961">
        <v>140.67079255568859</v>
      </c>
      <c r="Y4961">
        <v>0</v>
      </c>
      <c r="Z4961">
        <v>0</v>
      </c>
      <c r="AA4961">
        <v>105.91452286677395</v>
      </c>
      <c r="AB4961">
        <v>564.90343142626853</v>
      </c>
      <c r="AC4961">
        <v>190.35560470473257</v>
      </c>
      <c r="AD4961">
        <v>56.71604412508529</v>
      </c>
      <c r="AE4961">
        <v>1058.560395678549</v>
      </c>
    </row>
    <row r="4962" spans="1:31" x14ac:dyDescent="0.25">
      <c r="A4962">
        <v>1906419</v>
      </c>
      <c r="B4962">
        <v>1</v>
      </c>
      <c r="C4962" t="s">
        <v>80</v>
      </c>
      <c r="D4962" t="s">
        <v>110</v>
      </c>
      <c r="E4962" t="s">
        <v>154</v>
      </c>
      <c r="F4962" t="s">
        <v>13772</v>
      </c>
      <c r="G4962" t="s">
        <v>156</v>
      </c>
      <c r="H4962" t="s">
        <v>157</v>
      </c>
      <c r="I4962" t="s">
        <v>135</v>
      </c>
      <c r="J4962" t="s">
        <v>136</v>
      </c>
      <c r="K4962" t="s">
        <v>137</v>
      </c>
      <c r="L4962" t="s">
        <v>14070</v>
      </c>
      <c r="M4962" t="s">
        <v>14071</v>
      </c>
      <c r="N4962">
        <v>1.953888888</v>
      </c>
      <c r="O4962">
        <v>0</v>
      </c>
      <c r="P4962">
        <v>4446</v>
      </c>
      <c r="Q4962">
        <v>0</v>
      </c>
      <c r="R4962">
        <v>0</v>
      </c>
      <c r="S4962">
        <v>2</v>
      </c>
      <c r="T4962">
        <v>335</v>
      </c>
      <c r="U4962">
        <v>1</v>
      </c>
      <c r="V4962">
        <v>2</v>
      </c>
      <c r="W4962">
        <v>0</v>
      </c>
      <c r="X4962">
        <v>2902.0196126044407</v>
      </c>
      <c r="Y4962">
        <v>0</v>
      </c>
      <c r="Z4962">
        <v>0</v>
      </c>
      <c r="AA4962">
        <v>342.07719297645957</v>
      </c>
      <c r="AB4962">
        <v>1235.6015171057991</v>
      </c>
      <c r="AC4962">
        <v>304.84579186697999</v>
      </c>
      <c r="AD4962">
        <v>23.772587499072337</v>
      </c>
      <c r="AE4962">
        <v>4808.3167020527517</v>
      </c>
    </row>
    <row r="4963" spans="1:31" x14ac:dyDescent="0.25">
      <c r="A4963">
        <v>1906421</v>
      </c>
      <c r="B4963">
        <v>1</v>
      </c>
      <c r="C4963" t="s">
        <v>80</v>
      </c>
      <c r="D4963" t="s">
        <v>96</v>
      </c>
      <c r="E4963" t="s">
        <v>160</v>
      </c>
      <c r="F4963" t="s">
        <v>13991</v>
      </c>
      <c r="G4963" t="s">
        <v>133</v>
      </c>
      <c r="H4963" t="s">
        <v>134</v>
      </c>
      <c r="I4963" t="s">
        <v>135</v>
      </c>
      <c r="J4963" t="s">
        <v>136</v>
      </c>
      <c r="K4963" t="s">
        <v>137</v>
      </c>
      <c r="L4963" t="s">
        <v>14072</v>
      </c>
      <c r="M4963" t="s">
        <v>14073</v>
      </c>
      <c r="N4963">
        <v>3.0708333329999999</v>
      </c>
      <c r="O4963">
        <v>0</v>
      </c>
      <c r="P4963">
        <v>30</v>
      </c>
      <c r="Q4963">
        <v>0</v>
      </c>
      <c r="R4963">
        <v>0</v>
      </c>
      <c r="S4963">
        <v>0</v>
      </c>
      <c r="T4963">
        <v>2</v>
      </c>
      <c r="U4963">
        <v>0</v>
      </c>
      <c r="V4963">
        <v>0</v>
      </c>
      <c r="W4963">
        <v>0</v>
      </c>
      <c r="X4963">
        <v>49.101580916098108</v>
      </c>
      <c r="Y4963">
        <v>0</v>
      </c>
      <c r="Z4963">
        <v>0</v>
      </c>
      <c r="AA4963">
        <v>0</v>
      </c>
      <c r="AB4963">
        <v>18.953858595302968</v>
      </c>
      <c r="AC4963">
        <v>0</v>
      </c>
      <c r="AD4963">
        <v>0</v>
      </c>
      <c r="AE4963">
        <v>68.055439511401076</v>
      </c>
    </row>
    <row r="4964" spans="1:31" x14ac:dyDescent="0.25">
      <c r="A4964">
        <v>1906422</v>
      </c>
      <c r="B4964">
        <v>1</v>
      </c>
      <c r="C4964" t="s">
        <v>80</v>
      </c>
      <c r="D4964" t="s">
        <v>83</v>
      </c>
      <c r="E4964" t="s">
        <v>140</v>
      </c>
      <c r="F4964" t="s">
        <v>14074</v>
      </c>
      <c r="G4964" t="s">
        <v>342</v>
      </c>
      <c r="H4964" t="s">
        <v>134</v>
      </c>
      <c r="I4964" t="s">
        <v>135</v>
      </c>
      <c r="J4964" t="s">
        <v>136</v>
      </c>
      <c r="K4964" t="s">
        <v>137</v>
      </c>
      <c r="L4964" t="s">
        <v>14075</v>
      </c>
      <c r="M4964" t="s">
        <v>14076</v>
      </c>
      <c r="N4964">
        <v>3.2577777769999998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2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12.035440140678002</v>
      </c>
      <c r="AC4964">
        <v>0</v>
      </c>
      <c r="AD4964">
        <v>0</v>
      </c>
      <c r="AE4964">
        <v>12.035440140678002</v>
      </c>
    </row>
    <row r="4965" spans="1:31" x14ac:dyDescent="0.25">
      <c r="A4965">
        <v>1906423</v>
      </c>
      <c r="B4965">
        <v>1</v>
      </c>
      <c r="C4965" t="s">
        <v>81</v>
      </c>
      <c r="D4965" t="s">
        <v>117</v>
      </c>
      <c r="E4965" t="s">
        <v>190</v>
      </c>
      <c r="F4965" t="s">
        <v>14077</v>
      </c>
      <c r="G4965" t="s">
        <v>241</v>
      </c>
      <c r="H4965" t="s">
        <v>157</v>
      </c>
      <c r="I4965" t="s">
        <v>135</v>
      </c>
      <c r="J4965" t="s">
        <v>136</v>
      </c>
      <c r="K4965" t="s">
        <v>137</v>
      </c>
      <c r="L4965" t="s">
        <v>14078</v>
      </c>
      <c r="M4965" t="s">
        <v>14079</v>
      </c>
      <c r="N4965">
        <v>1.3825000000000001</v>
      </c>
      <c r="O4965">
        <v>0</v>
      </c>
      <c r="P4965">
        <v>12</v>
      </c>
      <c r="Q4965">
        <v>0</v>
      </c>
      <c r="R4965">
        <v>2</v>
      </c>
      <c r="S4965">
        <v>0</v>
      </c>
      <c r="T4965">
        <v>1</v>
      </c>
      <c r="U4965">
        <v>0</v>
      </c>
      <c r="V4965">
        <v>0</v>
      </c>
      <c r="W4965">
        <v>0</v>
      </c>
      <c r="X4965">
        <v>1.9399112356220947</v>
      </c>
      <c r="Y4965">
        <v>0</v>
      </c>
      <c r="Z4965">
        <v>3.3546458712930889</v>
      </c>
      <c r="AA4965">
        <v>0</v>
      </c>
      <c r="AB4965">
        <v>3.4221548067385275</v>
      </c>
      <c r="AC4965">
        <v>0</v>
      </c>
      <c r="AD4965">
        <v>0</v>
      </c>
      <c r="AE4965">
        <v>8.716711913653711</v>
      </c>
    </row>
    <row r="4966" spans="1:31" x14ac:dyDescent="0.25">
      <c r="A4966">
        <v>1906424</v>
      </c>
      <c r="B4966">
        <v>1</v>
      </c>
      <c r="C4966" t="s">
        <v>80</v>
      </c>
      <c r="D4966" t="s">
        <v>82</v>
      </c>
      <c r="E4966" t="s">
        <v>160</v>
      </c>
      <c r="F4966" t="s">
        <v>1382</v>
      </c>
      <c r="G4966" t="s">
        <v>133</v>
      </c>
      <c r="H4966" t="s">
        <v>134</v>
      </c>
      <c r="I4966" t="s">
        <v>135</v>
      </c>
      <c r="J4966" t="s">
        <v>136</v>
      </c>
      <c r="K4966" t="s">
        <v>137</v>
      </c>
      <c r="L4966" t="s">
        <v>14080</v>
      </c>
      <c r="M4966" t="s">
        <v>14081</v>
      </c>
      <c r="N4966">
        <v>1.152222222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59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165.67601606237665</v>
      </c>
      <c r="AC4966">
        <v>0</v>
      </c>
      <c r="AD4966">
        <v>0</v>
      </c>
      <c r="AE4966">
        <v>165.67601606237665</v>
      </c>
    </row>
    <row r="4967" spans="1:31" x14ac:dyDescent="0.25">
      <c r="A4967">
        <v>1906428</v>
      </c>
      <c r="B4967">
        <v>1</v>
      </c>
      <c r="C4967" t="s">
        <v>80</v>
      </c>
      <c r="D4967" t="s">
        <v>93</v>
      </c>
      <c r="E4967" t="s">
        <v>131</v>
      </c>
      <c r="F4967" t="s">
        <v>14082</v>
      </c>
      <c r="G4967" t="s">
        <v>133</v>
      </c>
      <c r="H4967" t="s">
        <v>134</v>
      </c>
      <c r="I4967" t="s">
        <v>135</v>
      </c>
      <c r="J4967" t="s">
        <v>136</v>
      </c>
      <c r="K4967" t="s">
        <v>137</v>
      </c>
      <c r="L4967" t="s">
        <v>14083</v>
      </c>
      <c r="M4967" t="s">
        <v>14084</v>
      </c>
      <c r="N4967">
        <v>2.4988888880000002</v>
      </c>
      <c r="O4967">
        <v>0</v>
      </c>
      <c r="P4967">
        <v>25</v>
      </c>
      <c r="Q4967">
        <v>0</v>
      </c>
      <c r="R4967">
        <v>5</v>
      </c>
      <c r="S4967">
        <v>0</v>
      </c>
      <c r="T4967">
        <v>2</v>
      </c>
      <c r="U4967">
        <v>0</v>
      </c>
      <c r="V4967">
        <v>0</v>
      </c>
      <c r="W4967">
        <v>0</v>
      </c>
      <c r="X4967">
        <v>10.054850952993908</v>
      </c>
      <c r="Y4967">
        <v>0</v>
      </c>
      <c r="Z4967">
        <v>11.779817610581159</v>
      </c>
      <c r="AA4967">
        <v>0</v>
      </c>
      <c r="AB4967">
        <v>1.9738187318361824</v>
      </c>
      <c r="AC4967">
        <v>0</v>
      </c>
      <c r="AD4967">
        <v>0</v>
      </c>
      <c r="AE4967">
        <v>23.808487295411247</v>
      </c>
    </row>
    <row r="4968" spans="1:31" x14ac:dyDescent="0.25">
      <c r="A4968">
        <v>1906429</v>
      </c>
      <c r="B4968">
        <v>1</v>
      </c>
      <c r="C4968" t="s">
        <v>80</v>
      </c>
      <c r="D4968" t="s">
        <v>107</v>
      </c>
      <c r="E4968" t="s">
        <v>220</v>
      </c>
      <c r="F4968" t="s">
        <v>5870</v>
      </c>
      <c r="G4968" t="s">
        <v>156</v>
      </c>
      <c r="H4968" t="s">
        <v>157</v>
      </c>
      <c r="I4968" t="s">
        <v>135</v>
      </c>
      <c r="J4968" t="s">
        <v>136</v>
      </c>
      <c r="K4968" t="s">
        <v>137</v>
      </c>
      <c r="L4968" t="s">
        <v>14085</v>
      </c>
      <c r="M4968" t="s">
        <v>14086</v>
      </c>
      <c r="N4968">
        <v>0.44083333299999999</v>
      </c>
      <c r="O4968">
        <v>6</v>
      </c>
      <c r="P4968">
        <v>1174</v>
      </c>
      <c r="Q4968">
        <v>13</v>
      </c>
      <c r="R4968">
        <v>45</v>
      </c>
      <c r="S4968">
        <v>9</v>
      </c>
      <c r="T4968">
        <v>94</v>
      </c>
      <c r="U4968">
        <v>1</v>
      </c>
      <c r="V4968">
        <v>0</v>
      </c>
      <c r="W4968">
        <v>2.227198484762726</v>
      </c>
      <c r="X4968">
        <v>113.76681870185818</v>
      </c>
      <c r="Y4968">
        <v>49.06537627966636</v>
      </c>
      <c r="Z4968">
        <v>10.708361739731714</v>
      </c>
      <c r="AA4968">
        <v>43.410280984051965</v>
      </c>
      <c r="AB4968">
        <v>57.698483273344529</v>
      </c>
      <c r="AC4968">
        <v>58.226681074330969</v>
      </c>
      <c r="AD4968">
        <v>0</v>
      </c>
      <c r="AE4968">
        <v>335.10320053774649</v>
      </c>
    </row>
    <row r="4969" spans="1:31" x14ac:dyDescent="0.25">
      <c r="A4969">
        <v>1906430</v>
      </c>
      <c r="B4969">
        <v>1</v>
      </c>
      <c r="C4969" t="s">
        <v>80</v>
      </c>
      <c r="D4969" t="s">
        <v>88</v>
      </c>
      <c r="E4969" t="s">
        <v>140</v>
      </c>
      <c r="F4969" t="s">
        <v>14087</v>
      </c>
      <c r="G4969" t="s">
        <v>146</v>
      </c>
      <c r="H4969" t="s">
        <v>134</v>
      </c>
      <c r="I4969" t="s">
        <v>135</v>
      </c>
      <c r="J4969" t="s">
        <v>136</v>
      </c>
      <c r="K4969" t="s">
        <v>137</v>
      </c>
      <c r="L4969" t="s">
        <v>14088</v>
      </c>
      <c r="M4969" t="s">
        <v>14089</v>
      </c>
      <c r="N4969">
        <v>4.9444444440000002</v>
      </c>
      <c r="O4969">
        <v>0</v>
      </c>
      <c r="P4969">
        <v>16</v>
      </c>
      <c r="Q4969">
        <v>0</v>
      </c>
      <c r="R4969">
        <v>0</v>
      </c>
      <c r="S4969">
        <v>0</v>
      </c>
      <c r="T4969">
        <v>1</v>
      </c>
      <c r="U4969">
        <v>0</v>
      </c>
      <c r="V4969">
        <v>0</v>
      </c>
      <c r="W4969">
        <v>0</v>
      </c>
      <c r="X4969">
        <v>21.980228491886393</v>
      </c>
      <c r="Y4969">
        <v>0</v>
      </c>
      <c r="Z4969">
        <v>0</v>
      </c>
      <c r="AA4969">
        <v>0</v>
      </c>
      <c r="AB4969">
        <v>14.689300145268909</v>
      </c>
      <c r="AC4969">
        <v>0</v>
      </c>
      <c r="AD4969">
        <v>0</v>
      </c>
      <c r="AE4969">
        <v>36.669528637155302</v>
      </c>
    </row>
    <row r="4970" spans="1:31" x14ac:dyDescent="0.25">
      <c r="A4970">
        <v>1906433</v>
      </c>
      <c r="B4970">
        <v>1</v>
      </c>
      <c r="C4970" t="s">
        <v>80</v>
      </c>
      <c r="D4970" t="s">
        <v>85</v>
      </c>
      <c r="E4970" t="s">
        <v>140</v>
      </c>
      <c r="F4970" t="s">
        <v>14090</v>
      </c>
      <c r="G4970" t="s">
        <v>217</v>
      </c>
      <c r="H4970" t="s">
        <v>134</v>
      </c>
      <c r="I4970" t="s">
        <v>135</v>
      </c>
      <c r="J4970" t="s">
        <v>136</v>
      </c>
      <c r="K4970" t="s">
        <v>137</v>
      </c>
      <c r="L4970" t="s">
        <v>14091</v>
      </c>
      <c r="M4970" t="s">
        <v>14092</v>
      </c>
      <c r="N4970">
        <v>1.7580555550000001</v>
      </c>
      <c r="O4970">
        <v>0</v>
      </c>
      <c r="P4970">
        <v>6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4.989732586339203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4.989732586339203</v>
      </c>
    </row>
    <row r="4971" spans="1:31" x14ac:dyDescent="0.25">
      <c r="A4971">
        <v>1906434</v>
      </c>
      <c r="B4971">
        <v>1</v>
      </c>
      <c r="C4971" t="s">
        <v>80</v>
      </c>
      <c r="D4971" t="s">
        <v>110</v>
      </c>
      <c r="E4971" t="s">
        <v>140</v>
      </c>
      <c r="F4971" t="s">
        <v>14093</v>
      </c>
      <c r="G4971" t="s">
        <v>217</v>
      </c>
      <c r="H4971" t="s">
        <v>134</v>
      </c>
      <c r="I4971" t="s">
        <v>135</v>
      </c>
      <c r="J4971" t="s">
        <v>136</v>
      </c>
      <c r="K4971" t="s">
        <v>137</v>
      </c>
      <c r="L4971" t="s">
        <v>14094</v>
      </c>
      <c r="M4971" t="s">
        <v>14095</v>
      </c>
      <c r="N4971">
        <v>3.0425</v>
      </c>
      <c r="O4971">
        <v>0</v>
      </c>
      <c r="P4971">
        <v>3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3.6181665174372899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3.6181665174372899</v>
      </c>
    </row>
    <row r="4972" spans="1:31" x14ac:dyDescent="0.25">
      <c r="A4972">
        <v>1906435</v>
      </c>
      <c r="B4972">
        <v>1</v>
      </c>
      <c r="C4972" t="s">
        <v>80</v>
      </c>
      <c r="D4972" t="s">
        <v>97</v>
      </c>
      <c r="E4972" t="s">
        <v>140</v>
      </c>
      <c r="F4972" t="s">
        <v>14096</v>
      </c>
      <c r="G4972" t="s">
        <v>217</v>
      </c>
      <c r="H4972" t="s">
        <v>134</v>
      </c>
      <c r="I4972" t="s">
        <v>135</v>
      </c>
      <c r="J4972" t="s">
        <v>136</v>
      </c>
      <c r="K4972" t="s">
        <v>137</v>
      </c>
      <c r="L4972" t="s">
        <v>14097</v>
      </c>
      <c r="M4972" t="s">
        <v>14098</v>
      </c>
      <c r="N4972">
        <v>1.7422222220000001</v>
      </c>
      <c r="O4972">
        <v>0</v>
      </c>
      <c r="P4972">
        <v>1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0.75290743701111118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0.75290743701111118</v>
      </c>
    </row>
    <row r="4973" spans="1:31" x14ac:dyDescent="0.25">
      <c r="A4973">
        <v>1906437</v>
      </c>
      <c r="B4973">
        <v>1</v>
      </c>
      <c r="C4973" t="s">
        <v>80</v>
      </c>
      <c r="D4973" t="s">
        <v>97</v>
      </c>
      <c r="E4973" t="s">
        <v>140</v>
      </c>
      <c r="F4973" t="s">
        <v>14099</v>
      </c>
      <c r="G4973" t="s">
        <v>217</v>
      </c>
      <c r="H4973" t="s">
        <v>134</v>
      </c>
      <c r="I4973" t="s">
        <v>135</v>
      </c>
      <c r="J4973" t="s">
        <v>136</v>
      </c>
      <c r="K4973" t="s">
        <v>137</v>
      </c>
      <c r="L4973" t="s">
        <v>14100</v>
      </c>
      <c r="M4973" t="s">
        <v>14101</v>
      </c>
      <c r="N4973">
        <v>2.6274999999999999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1.4736464744822046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1.4736464744822046</v>
      </c>
    </row>
    <row r="4974" spans="1:31" x14ac:dyDescent="0.25">
      <c r="A4974">
        <v>1906438</v>
      </c>
      <c r="B4974">
        <v>1</v>
      </c>
      <c r="C4974" t="s">
        <v>80</v>
      </c>
      <c r="D4974" t="s">
        <v>84</v>
      </c>
      <c r="E4974" t="s">
        <v>140</v>
      </c>
      <c r="F4974" t="s">
        <v>14102</v>
      </c>
      <c r="G4974" t="s">
        <v>362</v>
      </c>
      <c r="H4974" t="s">
        <v>134</v>
      </c>
      <c r="I4974" t="s">
        <v>135</v>
      </c>
      <c r="J4974" t="s">
        <v>3</v>
      </c>
      <c r="K4974" t="s">
        <v>137</v>
      </c>
      <c r="L4974" t="s">
        <v>14103</v>
      </c>
      <c r="M4974" t="s">
        <v>14104</v>
      </c>
      <c r="N4974">
        <v>1.9422222220000001</v>
      </c>
      <c r="O4974">
        <v>0</v>
      </c>
      <c r="P4974">
        <v>7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2.3162094381847647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2.3162094381847647</v>
      </c>
    </row>
    <row r="4975" spans="1:31" x14ac:dyDescent="0.25">
      <c r="A4975">
        <v>1906439</v>
      </c>
      <c r="B4975">
        <v>1</v>
      </c>
      <c r="C4975" t="s">
        <v>80</v>
      </c>
      <c r="D4975" t="s">
        <v>110</v>
      </c>
      <c r="E4975" t="s">
        <v>131</v>
      </c>
      <c r="F4975" t="s">
        <v>14105</v>
      </c>
      <c r="G4975" t="s">
        <v>133</v>
      </c>
      <c r="H4975" t="s">
        <v>134</v>
      </c>
      <c r="I4975" t="s">
        <v>135</v>
      </c>
      <c r="J4975" t="s">
        <v>136</v>
      </c>
      <c r="K4975" t="s">
        <v>137</v>
      </c>
      <c r="L4975" t="s">
        <v>14106</v>
      </c>
      <c r="M4975" t="s">
        <v>14107</v>
      </c>
      <c r="N4975">
        <v>2.340833333</v>
      </c>
      <c r="O4975">
        <v>0</v>
      </c>
      <c r="P4975">
        <v>50</v>
      </c>
      <c r="Q4975">
        <v>0</v>
      </c>
      <c r="R4975">
        <v>0</v>
      </c>
      <c r="S4975">
        <v>0</v>
      </c>
      <c r="T4975">
        <v>37</v>
      </c>
      <c r="U4975">
        <v>0</v>
      </c>
      <c r="V4975">
        <v>0</v>
      </c>
      <c r="W4975">
        <v>0</v>
      </c>
      <c r="X4975">
        <v>35.841232986708093</v>
      </c>
      <c r="Y4975">
        <v>0</v>
      </c>
      <c r="Z4975">
        <v>0</v>
      </c>
      <c r="AA4975">
        <v>0</v>
      </c>
      <c r="AB4975">
        <v>285.16059792099583</v>
      </c>
      <c r="AC4975">
        <v>0</v>
      </c>
      <c r="AD4975">
        <v>0</v>
      </c>
      <c r="AE4975">
        <v>321.00183090770395</v>
      </c>
    </row>
    <row r="4976" spans="1:31" x14ac:dyDescent="0.25">
      <c r="A4976">
        <v>1906440</v>
      </c>
      <c r="B4976">
        <v>1</v>
      </c>
      <c r="C4976" t="s">
        <v>80</v>
      </c>
      <c r="D4976" t="s">
        <v>97</v>
      </c>
      <c r="E4976" t="s">
        <v>140</v>
      </c>
      <c r="F4976" t="s">
        <v>14108</v>
      </c>
      <c r="G4976" t="s">
        <v>217</v>
      </c>
      <c r="H4976" t="s">
        <v>134</v>
      </c>
      <c r="I4976" t="s">
        <v>135</v>
      </c>
      <c r="J4976" t="s">
        <v>136</v>
      </c>
      <c r="K4976" t="s">
        <v>137</v>
      </c>
      <c r="L4976" t="s">
        <v>14109</v>
      </c>
      <c r="M4976" t="s">
        <v>14110</v>
      </c>
      <c r="N4976">
        <v>6.0972222220000001</v>
      </c>
      <c r="O4976">
        <v>0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5.0748209580733334</v>
      </c>
      <c r="AA4976">
        <v>0</v>
      </c>
      <c r="AB4976">
        <v>0</v>
      </c>
      <c r="AC4976">
        <v>0</v>
      </c>
      <c r="AD4976">
        <v>0</v>
      </c>
      <c r="AE4976">
        <v>5.0748209580733334</v>
      </c>
    </row>
    <row r="4977" spans="1:31" x14ac:dyDescent="0.25">
      <c r="A4977">
        <v>1906441</v>
      </c>
      <c r="B4977">
        <v>1</v>
      </c>
      <c r="C4977" t="s">
        <v>80</v>
      </c>
      <c r="D4977" t="s">
        <v>91</v>
      </c>
      <c r="E4977" t="s">
        <v>190</v>
      </c>
      <c r="F4977" t="s">
        <v>14111</v>
      </c>
      <c r="G4977" t="s">
        <v>241</v>
      </c>
      <c r="H4977" t="s">
        <v>157</v>
      </c>
      <c r="I4977" t="s">
        <v>135</v>
      </c>
      <c r="J4977" t="s">
        <v>136</v>
      </c>
      <c r="K4977" t="s">
        <v>137</v>
      </c>
      <c r="L4977" t="s">
        <v>14112</v>
      </c>
      <c r="M4977" t="s">
        <v>14113</v>
      </c>
      <c r="N4977">
        <v>0.37527777699999998</v>
      </c>
      <c r="O4977">
        <v>0</v>
      </c>
      <c r="P4977">
        <v>0</v>
      </c>
      <c r="Q4977">
        <v>0</v>
      </c>
      <c r="R4977">
        <v>3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4.0575258412935984</v>
      </c>
      <c r="AA4977">
        <v>0</v>
      </c>
      <c r="AB4977">
        <v>0</v>
      </c>
      <c r="AC4977">
        <v>0</v>
      </c>
      <c r="AD4977">
        <v>0</v>
      </c>
      <c r="AE4977">
        <v>4.0575258412935984</v>
      </c>
    </row>
    <row r="4978" spans="1:31" x14ac:dyDescent="0.25">
      <c r="A4978">
        <v>1906445</v>
      </c>
      <c r="B4978">
        <v>1</v>
      </c>
      <c r="C4978" t="s">
        <v>80</v>
      </c>
      <c r="D4978" t="s">
        <v>82</v>
      </c>
      <c r="E4978" t="s">
        <v>140</v>
      </c>
      <c r="F4978" t="s">
        <v>14114</v>
      </c>
      <c r="G4978" t="s">
        <v>342</v>
      </c>
      <c r="H4978" t="s">
        <v>134</v>
      </c>
      <c r="I4978" t="s">
        <v>135</v>
      </c>
      <c r="J4978" t="s">
        <v>136</v>
      </c>
      <c r="K4978" t="s">
        <v>137</v>
      </c>
      <c r="L4978" t="s">
        <v>14115</v>
      </c>
      <c r="M4978" t="s">
        <v>14116</v>
      </c>
      <c r="N4978">
        <v>1.2016666659999999</v>
      </c>
      <c r="O4978">
        <v>0</v>
      </c>
      <c r="P4978">
        <v>5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1.4852463183118596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1.4852463183118596</v>
      </c>
    </row>
    <row r="4979" spans="1:31" x14ac:dyDescent="0.25">
      <c r="A4979">
        <v>1906447</v>
      </c>
      <c r="B4979">
        <v>1</v>
      </c>
      <c r="C4979" t="s">
        <v>80</v>
      </c>
      <c r="D4979" t="s">
        <v>92</v>
      </c>
      <c r="E4979" t="s">
        <v>140</v>
      </c>
      <c r="F4979" t="s">
        <v>14117</v>
      </c>
      <c r="G4979" t="s">
        <v>146</v>
      </c>
      <c r="H4979" t="s">
        <v>134</v>
      </c>
      <c r="I4979" t="s">
        <v>135</v>
      </c>
      <c r="J4979" t="s">
        <v>136</v>
      </c>
      <c r="K4979" t="s">
        <v>137</v>
      </c>
      <c r="L4979" t="s">
        <v>14118</v>
      </c>
      <c r="M4979" t="s">
        <v>14119</v>
      </c>
      <c r="N4979">
        <v>0.35083333300000002</v>
      </c>
      <c r="O4979">
        <v>0</v>
      </c>
      <c r="P4979">
        <v>3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0.28683958880965166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0.28683958880965166</v>
      </c>
    </row>
    <row r="4980" spans="1:31" x14ac:dyDescent="0.25">
      <c r="A4980">
        <v>1906449</v>
      </c>
      <c r="B4980">
        <v>1</v>
      </c>
      <c r="C4980" t="s">
        <v>80</v>
      </c>
      <c r="D4980" t="s">
        <v>91</v>
      </c>
      <c r="E4980" t="s">
        <v>154</v>
      </c>
      <c r="F4980" t="s">
        <v>2001</v>
      </c>
      <c r="G4980" t="s">
        <v>156</v>
      </c>
      <c r="H4980" t="s">
        <v>157</v>
      </c>
      <c r="I4980" t="s">
        <v>135</v>
      </c>
      <c r="J4980" t="s">
        <v>136</v>
      </c>
      <c r="K4980" t="s">
        <v>137</v>
      </c>
      <c r="L4980" t="s">
        <v>14120</v>
      </c>
      <c r="M4980" t="s">
        <v>14121</v>
      </c>
      <c r="N4980">
        <v>9.7500000000000003E-2</v>
      </c>
      <c r="O4980">
        <v>1</v>
      </c>
      <c r="P4980">
        <v>31</v>
      </c>
      <c r="Q4980">
        <v>21</v>
      </c>
      <c r="R4980">
        <v>265</v>
      </c>
      <c r="S4980">
        <v>8</v>
      </c>
      <c r="T4980">
        <v>44</v>
      </c>
      <c r="U4980">
        <v>3</v>
      </c>
      <c r="V4980">
        <v>0</v>
      </c>
      <c r="W4980">
        <v>7.1745962905889998E-2</v>
      </c>
      <c r="X4980">
        <v>1.6456671382951802</v>
      </c>
      <c r="Y4980">
        <v>16.425151305776755</v>
      </c>
      <c r="Z4980">
        <v>55.747607417916868</v>
      </c>
      <c r="AA4980">
        <v>7.7394947957244451</v>
      </c>
      <c r="AB4980">
        <v>10.769482765431</v>
      </c>
      <c r="AC4980">
        <v>9.9782962420767607</v>
      </c>
      <c r="AD4980">
        <v>0</v>
      </c>
      <c r="AE4980">
        <v>102.37744562812691</v>
      </c>
    </row>
    <row r="4981" spans="1:31" x14ac:dyDescent="0.25">
      <c r="A4981">
        <v>1906451</v>
      </c>
      <c r="B4981">
        <v>1</v>
      </c>
      <c r="C4981" t="s">
        <v>80</v>
      </c>
      <c r="D4981" t="s">
        <v>83</v>
      </c>
      <c r="E4981" t="s">
        <v>131</v>
      </c>
      <c r="F4981" t="s">
        <v>14122</v>
      </c>
      <c r="G4981" t="s">
        <v>133</v>
      </c>
      <c r="H4981" t="s">
        <v>134</v>
      </c>
      <c r="I4981" t="s">
        <v>135</v>
      </c>
      <c r="J4981" t="s">
        <v>136</v>
      </c>
      <c r="K4981" t="s">
        <v>137</v>
      </c>
      <c r="L4981" t="s">
        <v>14123</v>
      </c>
      <c r="M4981" t="s">
        <v>14124</v>
      </c>
      <c r="N4981">
        <v>4.3452777769999997</v>
      </c>
      <c r="O4981">
        <v>0</v>
      </c>
      <c r="P4981">
        <v>1</v>
      </c>
      <c r="Q4981">
        <v>0</v>
      </c>
      <c r="R4981">
        <v>1</v>
      </c>
      <c r="S4981">
        <v>0</v>
      </c>
      <c r="T4981">
        <v>10</v>
      </c>
      <c r="U4981">
        <v>0</v>
      </c>
      <c r="V4981">
        <v>1</v>
      </c>
      <c r="W4981">
        <v>0</v>
      </c>
      <c r="X4981">
        <v>2.5797109900179325</v>
      </c>
      <c r="Y4981">
        <v>0</v>
      </c>
      <c r="Z4981">
        <v>1.2347018645696477</v>
      </c>
      <c r="AA4981">
        <v>0</v>
      </c>
      <c r="AB4981">
        <v>158.46451357398564</v>
      </c>
      <c r="AC4981">
        <v>0</v>
      </c>
      <c r="AD4981">
        <v>27.971643550547476</v>
      </c>
      <c r="AE4981">
        <v>190.25056997912068</v>
      </c>
    </row>
    <row r="4982" spans="1:31" x14ac:dyDescent="0.25">
      <c r="A4982">
        <v>1906456</v>
      </c>
      <c r="B4982">
        <v>1</v>
      </c>
      <c r="C4982" t="s">
        <v>81</v>
      </c>
      <c r="D4982" t="s">
        <v>112</v>
      </c>
      <c r="E4982" t="s">
        <v>140</v>
      </c>
      <c r="F4982" t="s">
        <v>14125</v>
      </c>
      <c r="G4982" t="s">
        <v>146</v>
      </c>
      <c r="H4982" t="s">
        <v>134</v>
      </c>
      <c r="I4982" t="s">
        <v>135</v>
      </c>
      <c r="J4982" t="s">
        <v>136</v>
      </c>
      <c r="K4982" t="s">
        <v>137</v>
      </c>
      <c r="L4982" t="s">
        <v>14126</v>
      </c>
      <c r="M4982" t="s">
        <v>14127</v>
      </c>
      <c r="N4982">
        <v>3.3377777769999999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1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2.4726171164476276</v>
      </c>
      <c r="AC4982">
        <v>0</v>
      </c>
      <c r="AD4982">
        <v>0</v>
      </c>
      <c r="AE4982">
        <v>2.4726171164476276</v>
      </c>
    </row>
    <row r="4983" spans="1:31" x14ac:dyDescent="0.25">
      <c r="A4983">
        <v>1906460</v>
      </c>
      <c r="B4983">
        <v>1</v>
      </c>
      <c r="C4983" t="s">
        <v>80</v>
      </c>
      <c r="D4983" t="s">
        <v>105</v>
      </c>
      <c r="E4983" t="s">
        <v>160</v>
      </c>
      <c r="F4983" t="s">
        <v>14128</v>
      </c>
      <c r="G4983" t="s">
        <v>162</v>
      </c>
      <c r="H4983" t="s">
        <v>134</v>
      </c>
      <c r="I4983" t="s">
        <v>135</v>
      </c>
      <c r="J4983" t="s">
        <v>136</v>
      </c>
      <c r="K4983" t="s">
        <v>137</v>
      </c>
      <c r="L4983" t="s">
        <v>14129</v>
      </c>
      <c r="M4983" t="s">
        <v>14130</v>
      </c>
      <c r="N4983">
        <v>2.0244444439999998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4.9020021297153091</v>
      </c>
      <c r="AC4983">
        <v>0</v>
      </c>
      <c r="AD4983">
        <v>0</v>
      </c>
      <c r="AE4983">
        <v>4.9020021297153091</v>
      </c>
    </row>
    <row r="4984" spans="1:31" x14ac:dyDescent="0.25">
      <c r="A4984">
        <v>1906461</v>
      </c>
      <c r="B4984">
        <v>1</v>
      </c>
      <c r="C4984" t="s">
        <v>80</v>
      </c>
      <c r="D4984" t="s">
        <v>90</v>
      </c>
      <c r="E4984" t="s">
        <v>140</v>
      </c>
      <c r="F4984" t="s">
        <v>14131</v>
      </c>
      <c r="G4984" t="s">
        <v>217</v>
      </c>
      <c r="H4984" t="s">
        <v>134</v>
      </c>
      <c r="I4984" t="s">
        <v>135</v>
      </c>
      <c r="J4984" t="s">
        <v>136</v>
      </c>
      <c r="K4984" t="s">
        <v>137</v>
      </c>
      <c r="L4984" t="s">
        <v>14132</v>
      </c>
      <c r="M4984" t="s">
        <v>14133</v>
      </c>
      <c r="N4984">
        <v>2.9758333330000002</v>
      </c>
      <c r="O4984">
        <v>0</v>
      </c>
      <c r="P4984">
        <v>5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3.764522824744085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3.764522824744085</v>
      </c>
    </row>
    <row r="4985" spans="1:31" x14ac:dyDescent="0.25">
      <c r="A4985">
        <v>1906463</v>
      </c>
      <c r="B4985">
        <v>1</v>
      </c>
      <c r="C4985" t="s">
        <v>80</v>
      </c>
      <c r="D4985" t="s">
        <v>90</v>
      </c>
      <c r="E4985" t="s">
        <v>131</v>
      </c>
      <c r="F4985" t="s">
        <v>319</v>
      </c>
      <c r="G4985" t="s">
        <v>133</v>
      </c>
      <c r="H4985" t="s">
        <v>134</v>
      </c>
      <c r="I4985" t="s">
        <v>135</v>
      </c>
      <c r="J4985" t="s">
        <v>136</v>
      </c>
      <c r="K4985" t="s">
        <v>137</v>
      </c>
      <c r="L4985" t="s">
        <v>14134</v>
      </c>
      <c r="M4985" t="s">
        <v>14135</v>
      </c>
      <c r="N4985">
        <v>3.5280555549999999</v>
      </c>
      <c r="O4985">
        <v>0</v>
      </c>
      <c r="P4985">
        <v>29</v>
      </c>
      <c r="Q4985">
        <v>0</v>
      </c>
      <c r="R4985">
        <v>0</v>
      </c>
      <c r="S4985">
        <v>0</v>
      </c>
      <c r="T4985">
        <v>37</v>
      </c>
      <c r="U4985">
        <v>0</v>
      </c>
      <c r="V4985">
        <v>1</v>
      </c>
      <c r="W4985">
        <v>0</v>
      </c>
      <c r="X4985">
        <v>33.249397338205675</v>
      </c>
      <c r="Y4985">
        <v>0</v>
      </c>
      <c r="Z4985">
        <v>0</v>
      </c>
      <c r="AA4985">
        <v>0</v>
      </c>
      <c r="AB4985">
        <v>103.64125038146069</v>
      </c>
      <c r="AC4985">
        <v>0</v>
      </c>
      <c r="AD4985">
        <v>0.27217815646983501</v>
      </c>
      <c r="AE4985">
        <v>137.1628258761362</v>
      </c>
    </row>
    <row r="4986" spans="1:31" x14ac:dyDescent="0.25">
      <c r="A4986">
        <v>1906464</v>
      </c>
      <c r="B4986">
        <v>1</v>
      </c>
      <c r="C4986" t="s">
        <v>80</v>
      </c>
      <c r="D4986" t="s">
        <v>84</v>
      </c>
      <c r="E4986" t="s">
        <v>171</v>
      </c>
      <c r="F4986" t="s">
        <v>14136</v>
      </c>
      <c r="G4986" t="s">
        <v>362</v>
      </c>
      <c r="H4986" t="s">
        <v>157</v>
      </c>
      <c r="I4986" t="s">
        <v>135</v>
      </c>
      <c r="J4986" t="s">
        <v>136</v>
      </c>
      <c r="K4986" t="s">
        <v>137</v>
      </c>
      <c r="L4986" t="s">
        <v>14137</v>
      </c>
      <c r="M4986" t="s">
        <v>14138</v>
      </c>
      <c r="N4986">
        <v>1.115277777</v>
      </c>
      <c r="O4986">
        <v>0</v>
      </c>
      <c r="P4986">
        <v>2493</v>
      </c>
      <c r="Q4986">
        <v>0</v>
      </c>
      <c r="R4986">
        <v>0</v>
      </c>
      <c r="S4986">
        <v>0</v>
      </c>
      <c r="T4986">
        <v>135</v>
      </c>
      <c r="U4986">
        <v>0</v>
      </c>
      <c r="V4986">
        <v>1</v>
      </c>
      <c r="W4986">
        <v>0</v>
      </c>
      <c r="X4986">
        <v>835.56647318889861</v>
      </c>
      <c r="Y4986">
        <v>0</v>
      </c>
      <c r="Z4986">
        <v>0</v>
      </c>
      <c r="AA4986">
        <v>0</v>
      </c>
      <c r="AB4986">
        <v>450.11191429949298</v>
      </c>
      <c r="AC4986">
        <v>0</v>
      </c>
      <c r="AD4986">
        <v>13.149650500332267</v>
      </c>
      <c r="AE4986">
        <v>1298.8280379887237</v>
      </c>
    </row>
    <row r="4987" spans="1:31" x14ac:dyDescent="0.25">
      <c r="A4987">
        <v>1906473</v>
      </c>
      <c r="B4987">
        <v>1</v>
      </c>
      <c r="C4987" t="s">
        <v>81</v>
      </c>
      <c r="D4987" t="s">
        <v>115</v>
      </c>
      <c r="E4987" t="s">
        <v>131</v>
      </c>
      <c r="F4987" t="s">
        <v>11714</v>
      </c>
      <c r="G4987" t="s">
        <v>372</v>
      </c>
      <c r="H4987" t="s">
        <v>134</v>
      </c>
      <c r="I4987" t="s">
        <v>135</v>
      </c>
      <c r="J4987" t="s">
        <v>136</v>
      </c>
      <c r="K4987" t="s">
        <v>137</v>
      </c>
      <c r="L4987" t="s">
        <v>14139</v>
      </c>
      <c r="M4987" t="s">
        <v>14140</v>
      </c>
      <c r="N4987">
        <v>2.0024999999999999</v>
      </c>
      <c r="O4987">
        <v>0</v>
      </c>
      <c r="P4987">
        <v>5</v>
      </c>
      <c r="Q4987">
        <v>0</v>
      </c>
      <c r="R4987">
        <v>4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0.63913576331252575</v>
      </c>
      <c r="Y4987">
        <v>0</v>
      </c>
      <c r="Z4987">
        <v>6.3101589004499417</v>
      </c>
      <c r="AA4987">
        <v>0</v>
      </c>
      <c r="AB4987">
        <v>0</v>
      </c>
      <c r="AC4987">
        <v>0</v>
      </c>
      <c r="AD4987">
        <v>0</v>
      </c>
      <c r="AE4987">
        <v>6.9492946637624673</v>
      </c>
    </row>
    <row r="4988" spans="1:31" x14ac:dyDescent="0.25">
      <c r="A4988">
        <v>1906476</v>
      </c>
      <c r="B4988">
        <v>1</v>
      </c>
      <c r="C4988" t="s">
        <v>80</v>
      </c>
      <c r="D4988" t="s">
        <v>108</v>
      </c>
      <c r="E4988" t="s">
        <v>220</v>
      </c>
      <c r="F4988" t="s">
        <v>14141</v>
      </c>
      <c r="G4988" t="s">
        <v>156</v>
      </c>
      <c r="H4988" t="s">
        <v>157</v>
      </c>
      <c r="I4988" t="s">
        <v>135</v>
      </c>
      <c r="J4988" t="s">
        <v>136</v>
      </c>
      <c r="K4988" t="s">
        <v>137</v>
      </c>
      <c r="L4988" t="s">
        <v>14142</v>
      </c>
      <c r="M4988" t="s">
        <v>14143</v>
      </c>
      <c r="N4988">
        <v>0.84611111100000003</v>
      </c>
      <c r="O4988">
        <v>0</v>
      </c>
      <c r="P4988">
        <v>380</v>
      </c>
      <c r="Q4988">
        <v>2</v>
      </c>
      <c r="R4988">
        <v>113</v>
      </c>
      <c r="S4988">
        <v>2</v>
      </c>
      <c r="T4988">
        <v>111</v>
      </c>
      <c r="U4988">
        <v>0</v>
      </c>
      <c r="V4988">
        <v>0</v>
      </c>
      <c r="W4988">
        <v>0</v>
      </c>
      <c r="X4988">
        <v>88.608081569478969</v>
      </c>
      <c r="Y4988">
        <v>11.263253500597802</v>
      </c>
      <c r="Z4988">
        <v>259.61479878154444</v>
      </c>
      <c r="AA4988">
        <v>30.640303854051837</v>
      </c>
      <c r="AB4988">
        <v>126.00746785120174</v>
      </c>
      <c r="AC4988">
        <v>0</v>
      </c>
      <c r="AD4988">
        <v>0</v>
      </c>
      <c r="AE4988">
        <v>516.13390555687488</v>
      </c>
    </row>
    <row r="4989" spans="1:31" x14ac:dyDescent="0.25">
      <c r="A4989">
        <v>1906477</v>
      </c>
      <c r="B4989">
        <v>1</v>
      </c>
      <c r="C4989" t="s">
        <v>80</v>
      </c>
      <c r="D4989" t="s">
        <v>98</v>
      </c>
      <c r="E4989" t="s">
        <v>140</v>
      </c>
      <c r="F4989" t="s">
        <v>14144</v>
      </c>
      <c r="G4989" t="s">
        <v>217</v>
      </c>
      <c r="H4989" t="s">
        <v>134</v>
      </c>
      <c r="I4989" t="s">
        <v>135</v>
      </c>
      <c r="J4989" t="s">
        <v>136</v>
      </c>
      <c r="K4989" t="s">
        <v>137</v>
      </c>
      <c r="L4989" t="s">
        <v>14145</v>
      </c>
      <c r="M4989" t="s">
        <v>14146</v>
      </c>
      <c r="N4989">
        <v>1.9666666660000001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0.40386410808206008</v>
      </c>
      <c r="AC4989">
        <v>0</v>
      </c>
      <c r="AD4989">
        <v>0</v>
      </c>
      <c r="AE4989">
        <v>0.40386410808206008</v>
      </c>
    </row>
    <row r="4990" spans="1:31" x14ac:dyDescent="0.25">
      <c r="A4990">
        <v>1906478</v>
      </c>
      <c r="B4990">
        <v>1</v>
      </c>
      <c r="C4990" t="s">
        <v>81</v>
      </c>
      <c r="D4990" t="s">
        <v>115</v>
      </c>
      <c r="E4990" t="s">
        <v>131</v>
      </c>
      <c r="F4990" t="s">
        <v>14147</v>
      </c>
      <c r="G4990" t="s">
        <v>346</v>
      </c>
      <c r="H4990" t="s">
        <v>134</v>
      </c>
      <c r="I4990" t="s">
        <v>135</v>
      </c>
      <c r="J4990" t="s">
        <v>136</v>
      </c>
      <c r="K4990" t="s">
        <v>137</v>
      </c>
      <c r="L4990" t="s">
        <v>14148</v>
      </c>
      <c r="M4990" t="s">
        <v>14149</v>
      </c>
      <c r="N4990">
        <v>4.0372222219999996</v>
      </c>
      <c r="O4990">
        <v>0</v>
      </c>
      <c r="P4990">
        <v>10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8.2648870540507549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8.2648870540507549</v>
      </c>
    </row>
    <row r="4991" spans="1:31" x14ac:dyDescent="0.25">
      <c r="A4991">
        <v>1906480</v>
      </c>
      <c r="B4991">
        <v>1</v>
      </c>
      <c r="C4991" t="s">
        <v>81</v>
      </c>
      <c r="D4991" t="s">
        <v>113</v>
      </c>
      <c r="E4991" t="s">
        <v>131</v>
      </c>
      <c r="F4991" t="s">
        <v>14150</v>
      </c>
      <c r="G4991" t="s">
        <v>133</v>
      </c>
      <c r="H4991" t="s">
        <v>134</v>
      </c>
      <c r="I4991" t="s">
        <v>135</v>
      </c>
      <c r="J4991" t="s">
        <v>136</v>
      </c>
      <c r="K4991" t="s">
        <v>137</v>
      </c>
      <c r="L4991" t="s">
        <v>14151</v>
      </c>
      <c r="M4991" t="s">
        <v>14152</v>
      </c>
      <c r="N4991">
        <v>1.525833333</v>
      </c>
      <c r="O4991">
        <v>0</v>
      </c>
      <c r="P4991">
        <v>10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1.6306967438729016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1.6306967438729016</v>
      </c>
    </row>
    <row r="4992" spans="1:31" x14ac:dyDescent="0.25">
      <c r="A4992">
        <v>1906483</v>
      </c>
      <c r="B4992">
        <v>1</v>
      </c>
      <c r="C4992" t="s">
        <v>80</v>
      </c>
      <c r="D4992" t="s">
        <v>85</v>
      </c>
      <c r="E4992" t="s">
        <v>140</v>
      </c>
      <c r="F4992" t="s">
        <v>14153</v>
      </c>
      <c r="G4992" t="s">
        <v>342</v>
      </c>
      <c r="H4992" t="s">
        <v>134</v>
      </c>
      <c r="I4992" t="s">
        <v>135</v>
      </c>
      <c r="J4992" t="s">
        <v>136</v>
      </c>
      <c r="K4992" t="s">
        <v>137</v>
      </c>
      <c r="L4992" t="s">
        <v>14154</v>
      </c>
      <c r="M4992" t="s">
        <v>14155</v>
      </c>
      <c r="N4992">
        <v>3.7597222220000002</v>
      </c>
      <c r="O4992">
        <v>0</v>
      </c>
      <c r="P4992">
        <v>15</v>
      </c>
      <c r="Q4992">
        <v>0</v>
      </c>
      <c r="R4992">
        <v>0</v>
      </c>
      <c r="S4992">
        <v>0</v>
      </c>
      <c r="T4992">
        <v>2</v>
      </c>
      <c r="U4992">
        <v>0</v>
      </c>
      <c r="V4992">
        <v>0</v>
      </c>
      <c r="W4992">
        <v>0</v>
      </c>
      <c r="X4992">
        <v>25.769385763441537</v>
      </c>
      <c r="Y4992">
        <v>0</v>
      </c>
      <c r="Z4992">
        <v>0</v>
      </c>
      <c r="AA4992">
        <v>0</v>
      </c>
      <c r="AB4992">
        <v>32.168208721355661</v>
      </c>
      <c r="AC4992">
        <v>0</v>
      </c>
      <c r="AD4992">
        <v>0</v>
      </c>
      <c r="AE4992">
        <v>57.937594484797202</v>
      </c>
    </row>
    <row r="4993" spans="1:31" x14ac:dyDescent="0.25">
      <c r="A4993">
        <v>1906487</v>
      </c>
      <c r="B4993">
        <v>1</v>
      </c>
      <c r="C4993" t="s">
        <v>80</v>
      </c>
      <c r="D4993" t="s">
        <v>83</v>
      </c>
      <c r="E4993" t="s">
        <v>149</v>
      </c>
      <c r="F4993" t="s">
        <v>14156</v>
      </c>
      <c r="G4993" t="s">
        <v>283</v>
      </c>
      <c r="H4993" t="s">
        <v>134</v>
      </c>
      <c r="I4993" t="s">
        <v>135</v>
      </c>
      <c r="J4993" t="s">
        <v>136</v>
      </c>
      <c r="K4993" t="s">
        <v>137</v>
      </c>
      <c r="L4993" t="s">
        <v>14157</v>
      </c>
      <c r="M4993" t="s">
        <v>14158</v>
      </c>
      <c r="N4993">
        <v>1.131388888</v>
      </c>
      <c r="O4993">
        <v>0</v>
      </c>
      <c r="P4993">
        <v>235</v>
      </c>
      <c r="Q4993">
        <v>0</v>
      </c>
      <c r="R4993">
        <v>0</v>
      </c>
      <c r="S4993">
        <v>0</v>
      </c>
      <c r="T4993">
        <v>41</v>
      </c>
      <c r="U4993">
        <v>0</v>
      </c>
      <c r="V4993">
        <v>0</v>
      </c>
      <c r="W4993">
        <v>0</v>
      </c>
      <c r="X4993">
        <v>106.72591798014626</v>
      </c>
      <c r="Y4993">
        <v>0</v>
      </c>
      <c r="Z4993">
        <v>0</v>
      </c>
      <c r="AA4993">
        <v>0</v>
      </c>
      <c r="AB4993">
        <v>54.499141439884255</v>
      </c>
      <c r="AC4993">
        <v>0</v>
      </c>
      <c r="AD4993">
        <v>0</v>
      </c>
      <c r="AE4993">
        <v>161.2250594200305</v>
      </c>
    </row>
    <row r="4994" spans="1:31" x14ac:dyDescent="0.25">
      <c r="A4994">
        <v>1906488</v>
      </c>
      <c r="B4994">
        <v>1</v>
      </c>
      <c r="C4994" t="s">
        <v>80</v>
      </c>
      <c r="D4994" t="s">
        <v>104</v>
      </c>
      <c r="E4994" t="s">
        <v>131</v>
      </c>
      <c r="F4994" t="s">
        <v>14159</v>
      </c>
      <c r="G4994" t="s">
        <v>133</v>
      </c>
      <c r="H4994" t="s">
        <v>134</v>
      </c>
      <c r="I4994" t="s">
        <v>135</v>
      </c>
      <c r="J4994" t="s">
        <v>136</v>
      </c>
      <c r="K4994" t="s">
        <v>137</v>
      </c>
      <c r="L4994" t="s">
        <v>14160</v>
      </c>
      <c r="M4994" t="s">
        <v>14161</v>
      </c>
      <c r="N4994">
        <v>1.6086111110000001</v>
      </c>
      <c r="O4994">
        <v>0</v>
      </c>
      <c r="P4994">
        <v>117</v>
      </c>
      <c r="Q4994">
        <v>0</v>
      </c>
      <c r="R4994">
        <v>0</v>
      </c>
      <c r="S4994">
        <v>0</v>
      </c>
      <c r="T4994">
        <v>13</v>
      </c>
      <c r="U4994">
        <v>0</v>
      </c>
      <c r="V4994">
        <v>0</v>
      </c>
      <c r="W4994">
        <v>0</v>
      </c>
      <c r="X4994">
        <v>40.312466307492649</v>
      </c>
      <c r="Y4994">
        <v>0</v>
      </c>
      <c r="Z4994">
        <v>0</v>
      </c>
      <c r="AA4994">
        <v>0</v>
      </c>
      <c r="AB4994">
        <v>21.675688447360404</v>
      </c>
      <c r="AC4994">
        <v>0</v>
      </c>
      <c r="AD4994">
        <v>0</v>
      </c>
      <c r="AE4994">
        <v>61.988154754853056</v>
      </c>
    </row>
    <row r="4995" spans="1:31" x14ac:dyDescent="0.25">
      <c r="A4995">
        <v>1906489</v>
      </c>
      <c r="B4995">
        <v>1</v>
      </c>
      <c r="C4995" t="s">
        <v>80</v>
      </c>
      <c r="D4995" t="s">
        <v>99</v>
      </c>
      <c r="E4995" t="s">
        <v>190</v>
      </c>
      <c r="F4995" t="s">
        <v>14162</v>
      </c>
      <c r="G4995" t="s">
        <v>241</v>
      </c>
      <c r="H4995" t="s">
        <v>157</v>
      </c>
      <c r="I4995" t="s">
        <v>135</v>
      </c>
      <c r="J4995" t="s">
        <v>136</v>
      </c>
      <c r="K4995" t="s">
        <v>137</v>
      </c>
      <c r="L4995" t="s">
        <v>14163</v>
      </c>
      <c r="M4995" t="s">
        <v>14164</v>
      </c>
      <c r="N4995">
        <v>1.5336111109999999</v>
      </c>
      <c r="O4995">
        <v>0</v>
      </c>
      <c r="P4995">
        <v>96</v>
      </c>
      <c r="Q4995">
        <v>0</v>
      </c>
      <c r="R4995">
        <v>0</v>
      </c>
      <c r="S4995">
        <v>0</v>
      </c>
      <c r="T4995">
        <v>10</v>
      </c>
      <c r="U4995">
        <v>0</v>
      </c>
      <c r="V4995">
        <v>0</v>
      </c>
      <c r="W4995">
        <v>0</v>
      </c>
      <c r="X4995">
        <v>40.796360260052921</v>
      </c>
      <c r="Y4995">
        <v>0</v>
      </c>
      <c r="Z4995">
        <v>0</v>
      </c>
      <c r="AA4995">
        <v>0</v>
      </c>
      <c r="AB4995">
        <v>46.49252471247209</v>
      </c>
      <c r="AC4995">
        <v>0</v>
      </c>
      <c r="AD4995">
        <v>0</v>
      </c>
      <c r="AE4995">
        <v>87.288884972525011</v>
      </c>
    </row>
    <row r="4996" spans="1:31" x14ac:dyDescent="0.25">
      <c r="A4996">
        <v>1906490</v>
      </c>
      <c r="B4996">
        <v>1</v>
      </c>
      <c r="C4996" t="s">
        <v>80</v>
      </c>
      <c r="D4996" t="s">
        <v>85</v>
      </c>
      <c r="E4996" t="s">
        <v>190</v>
      </c>
      <c r="F4996" t="s">
        <v>14165</v>
      </c>
      <c r="G4996" t="s">
        <v>156</v>
      </c>
      <c r="H4996" t="s">
        <v>157</v>
      </c>
      <c r="I4996" t="s">
        <v>135</v>
      </c>
      <c r="J4996" t="s">
        <v>136</v>
      </c>
      <c r="K4996" t="s">
        <v>137</v>
      </c>
      <c r="L4996" t="s">
        <v>14166</v>
      </c>
      <c r="M4996" t="s">
        <v>14167</v>
      </c>
      <c r="N4996">
        <v>0.44305555499999999</v>
      </c>
      <c r="O4996">
        <v>0</v>
      </c>
      <c r="P4996">
        <v>103</v>
      </c>
      <c r="Q4996">
        <v>0</v>
      </c>
      <c r="R4996">
        <v>0</v>
      </c>
      <c r="S4996">
        <v>4</v>
      </c>
      <c r="T4996">
        <v>10</v>
      </c>
      <c r="U4996">
        <v>0</v>
      </c>
      <c r="V4996">
        <v>0</v>
      </c>
      <c r="W4996">
        <v>0</v>
      </c>
      <c r="X4996">
        <v>15.524051770717067</v>
      </c>
      <c r="Y4996">
        <v>0</v>
      </c>
      <c r="Z4996">
        <v>0</v>
      </c>
      <c r="AA4996">
        <v>37.634070969606654</v>
      </c>
      <c r="AB4996">
        <v>8.9854175368056772</v>
      </c>
      <c r="AC4996">
        <v>0</v>
      </c>
      <c r="AD4996">
        <v>0</v>
      </c>
      <c r="AE4996">
        <v>62.143540277129397</v>
      </c>
    </row>
    <row r="4997" spans="1:31" x14ac:dyDescent="0.25">
      <c r="A4997">
        <v>1906492</v>
      </c>
      <c r="B4997">
        <v>1</v>
      </c>
      <c r="C4997" t="s">
        <v>80</v>
      </c>
      <c r="D4997" t="s">
        <v>105</v>
      </c>
      <c r="E4997" t="s">
        <v>140</v>
      </c>
      <c r="F4997" t="s">
        <v>14168</v>
      </c>
      <c r="G4997" t="s">
        <v>342</v>
      </c>
      <c r="H4997" t="s">
        <v>134</v>
      </c>
      <c r="I4997" t="s">
        <v>135</v>
      </c>
      <c r="J4997" t="s">
        <v>136</v>
      </c>
      <c r="K4997" t="s">
        <v>137</v>
      </c>
      <c r="L4997" t="s">
        <v>14169</v>
      </c>
      <c r="M4997" t="s">
        <v>14170</v>
      </c>
      <c r="N4997">
        <v>0.58222222199999996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2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18.025169831583675</v>
      </c>
      <c r="AC4997">
        <v>0</v>
      </c>
      <c r="AD4997">
        <v>0</v>
      </c>
      <c r="AE4997">
        <v>18.025169831583675</v>
      </c>
    </row>
    <row r="4998" spans="1:31" x14ac:dyDescent="0.25">
      <c r="A4998">
        <v>1906495</v>
      </c>
      <c r="B4998">
        <v>1</v>
      </c>
      <c r="C4998" t="s">
        <v>80</v>
      </c>
      <c r="D4998" t="s">
        <v>93</v>
      </c>
      <c r="E4998" t="s">
        <v>131</v>
      </c>
      <c r="F4998" t="s">
        <v>14171</v>
      </c>
      <c r="G4998" t="s">
        <v>439</v>
      </c>
      <c r="H4998" t="s">
        <v>134</v>
      </c>
      <c r="I4998" t="s">
        <v>135</v>
      </c>
      <c r="J4998" t="s">
        <v>136</v>
      </c>
      <c r="K4998" t="s">
        <v>137</v>
      </c>
      <c r="L4998" t="s">
        <v>14172</v>
      </c>
      <c r="M4998" t="s">
        <v>14173</v>
      </c>
      <c r="N4998">
        <v>1.635277777</v>
      </c>
      <c r="O4998">
        <v>0</v>
      </c>
      <c r="P4998">
        <v>7</v>
      </c>
      <c r="Q4998">
        <v>0</v>
      </c>
      <c r="R4998">
        <v>3</v>
      </c>
      <c r="S4998">
        <v>0</v>
      </c>
      <c r="T4998">
        <v>2</v>
      </c>
      <c r="U4998">
        <v>0</v>
      </c>
      <c r="V4998">
        <v>0</v>
      </c>
      <c r="W4998">
        <v>0</v>
      </c>
      <c r="X4998">
        <v>3.6523751009010357</v>
      </c>
      <c r="Y4998">
        <v>0</v>
      </c>
      <c r="Z4998">
        <v>5.3951462894445301</v>
      </c>
      <c r="AA4998">
        <v>0</v>
      </c>
      <c r="AB4998">
        <v>5.3452394000922903</v>
      </c>
      <c r="AC4998">
        <v>0</v>
      </c>
      <c r="AD4998">
        <v>0</v>
      </c>
      <c r="AE4998">
        <v>14.392760790437855</v>
      </c>
    </row>
    <row r="4999" spans="1:31" x14ac:dyDescent="0.25">
      <c r="A4999">
        <v>1906496</v>
      </c>
      <c r="B4999">
        <v>1</v>
      </c>
      <c r="C4999" t="s">
        <v>81</v>
      </c>
      <c r="D4999" t="s">
        <v>128</v>
      </c>
      <c r="E4999" t="s">
        <v>140</v>
      </c>
      <c r="F4999" t="s">
        <v>14174</v>
      </c>
      <c r="G4999" t="s">
        <v>362</v>
      </c>
      <c r="H4999" t="s">
        <v>134</v>
      </c>
      <c r="I4999" t="s">
        <v>135</v>
      </c>
      <c r="J4999" t="s">
        <v>3</v>
      </c>
      <c r="K4999" t="s">
        <v>137</v>
      </c>
      <c r="L4999" t="s">
        <v>14175</v>
      </c>
      <c r="M4999" t="s">
        <v>14176</v>
      </c>
      <c r="N4999">
        <v>1.636666666</v>
      </c>
      <c r="O4999">
        <v>0</v>
      </c>
      <c r="P4999">
        <v>33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20.317048608649593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20.317048608649593</v>
      </c>
    </row>
    <row r="5000" spans="1:31" x14ac:dyDescent="0.25">
      <c r="A5000">
        <v>1906497</v>
      </c>
      <c r="B5000">
        <v>1</v>
      </c>
      <c r="C5000" t="s">
        <v>80</v>
      </c>
      <c r="D5000" t="s">
        <v>82</v>
      </c>
      <c r="E5000" t="s">
        <v>160</v>
      </c>
      <c r="F5000" t="s">
        <v>879</v>
      </c>
      <c r="G5000" t="s">
        <v>133</v>
      </c>
      <c r="H5000" t="s">
        <v>134</v>
      </c>
      <c r="I5000" t="s">
        <v>135</v>
      </c>
      <c r="J5000" t="s">
        <v>136</v>
      </c>
      <c r="K5000" t="s">
        <v>137</v>
      </c>
      <c r="L5000" t="s">
        <v>14177</v>
      </c>
      <c r="M5000" t="s">
        <v>14178</v>
      </c>
      <c r="N5000">
        <v>1.091388888</v>
      </c>
      <c r="O5000">
        <v>0</v>
      </c>
      <c r="P5000">
        <v>96</v>
      </c>
      <c r="Q5000">
        <v>0</v>
      </c>
      <c r="R5000">
        <v>0</v>
      </c>
      <c r="S5000">
        <v>0</v>
      </c>
      <c r="T5000">
        <v>37</v>
      </c>
      <c r="U5000">
        <v>0</v>
      </c>
      <c r="V5000">
        <v>0</v>
      </c>
      <c r="W5000">
        <v>0</v>
      </c>
      <c r="X5000">
        <v>37.429524405640585</v>
      </c>
      <c r="Y5000">
        <v>0</v>
      </c>
      <c r="Z5000">
        <v>0</v>
      </c>
      <c r="AA5000">
        <v>0</v>
      </c>
      <c r="AB5000">
        <v>80.681318435327228</v>
      </c>
      <c r="AC5000">
        <v>0</v>
      </c>
      <c r="AD5000">
        <v>0</v>
      </c>
      <c r="AE5000">
        <v>118.11084284096782</v>
      </c>
    </row>
    <row r="5001" spans="1:31" x14ac:dyDescent="0.25">
      <c r="A5001">
        <v>1906498</v>
      </c>
      <c r="B5001">
        <v>1</v>
      </c>
      <c r="C5001" t="s">
        <v>80</v>
      </c>
      <c r="D5001" t="s">
        <v>92</v>
      </c>
      <c r="E5001" t="s">
        <v>140</v>
      </c>
      <c r="F5001" t="s">
        <v>14179</v>
      </c>
      <c r="G5001" t="s">
        <v>342</v>
      </c>
      <c r="H5001" t="s">
        <v>134</v>
      </c>
      <c r="I5001" t="s">
        <v>135</v>
      </c>
      <c r="J5001" t="s">
        <v>136</v>
      </c>
      <c r="K5001" t="s">
        <v>137</v>
      </c>
      <c r="L5001" t="s">
        <v>14180</v>
      </c>
      <c r="M5001" t="s">
        <v>14181</v>
      </c>
      <c r="N5001">
        <v>0.61</v>
      </c>
      <c r="O5001">
        <v>0</v>
      </c>
      <c r="P5001">
        <v>2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0.39021833086750002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0.39021833086750002</v>
      </c>
    </row>
    <row r="5002" spans="1:31" x14ac:dyDescent="0.25">
      <c r="A5002">
        <v>1906500</v>
      </c>
      <c r="B5002">
        <v>1</v>
      </c>
      <c r="C5002" t="s">
        <v>81</v>
      </c>
      <c r="D5002" t="s">
        <v>122</v>
      </c>
      <c r="E5002" t="s">
        <v>140</v>
      </c>
      <c r="F5002" t="s">
        <v>14182</v>
      </c>
      <c r="G5002" t="s">
        <v>217</v>
      </c>
      <c r="H5002" t="s">
        <v>134</v>
      </c>
      <c r="I5002" t="s">
        <v>135</v>
      </c>
      <c r="J5002" t="s">
        <v>136</v>
      </c>
      <c r="K5002" t="s">
        <v>137</v>
      </c>
      <c r="L5002" t="s">
        <v>14183</v>
      </c>
      <c r="M5002" t="s">
        <v>14184</v>
      </c>
      <c r="N5002">
        <v>1.7725</v>
      </c>
      <c r="O5002">
        <v>0</v>
      </c>
      <c r="P5002">
        <v>2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0.53070049262064833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0.53070049262064833</v>
      </c>
    </row>
    <row r="5003" spans="1:31" x14ac:dyDescent="0.25">
      <c r="A5003">
        <v>1906503</v>
      </c>
      <c r="B5003">
        <v>1</v>
      </c>
      <c r="C5003" t="s">
        <v>80</v>
      </c>
      <c r="D5003" t="s">
        <v>94</v>
      </c>
      <c r="E5003" t="s">
        <v>140</v>
      </c>
      <c r="F5003" t="s">
        <v>14185</v>
      </c>
      <c r="G5003" t="s">
        <v>342</v>
      </c>
      <c r="H5003" t="s">
        <v>134</v>
      </c>
      <c r="I5003" t="s">
        <v>135</v>
      </c>
      <c r="J5003" t="s">
        <v>136</v>
      </c>
      <c r="K5003" t="s">
        <v>137</v>
      </c>
      <c r="L5003" t="s">
        <v>14186</v>
      </c>
      <c r="M5003" t="s">
        <v>14187</v>
      </c>
      <c r="N5003">
        <v>0.836388888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1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0.38169593259171253</v>
      </c>
      <c r="AC5003">
        <v>0</v>
      </c>
      <c r="AD5003">
        <v>0</v>
      </c>
      <c r="AE5003">
        <v>0.38169593259171253</v>
      </c>
    </row>
    <row r="5004" spans="1:31" x14ac:dyDescent="0.25">
      <c r="A5004">
        <v>1906504</v>
      </c>
      <c r="B5004">
        <v>1</v>
      </c>
      <c r="C5004" t="s">
        <v>80</v>
      </c>
      <c r="D5004" t="s">
        <v>86</v>
      </c>
      <c r="E5004" t="s">
        <v>171</v>
      </c>
      <c r="F5004" t="s">
        <v>14188</v>
      </c>
      <c r="G5004" t="s">
        <v>2056</v>
      </c>
      <c r="H5004" t="s">
        <v>157</v>
      </c>
      <c r="I5004" t="s">
        <v>135</v>
      </c>
      <c r="J5004" t="s">
        <v>136</v>
      </c>
      <c r="K5004" t="s">
        <v>137</v>
      </c>
      <c r="L5004" t="s">
        <v>14189</v>
      </c>
      <c r="M5004" t="s">
        <v>14190</v>
      </c>
      <c r="N5004">
        <v>1.2891666660000001</v>
      </c>
      <c r="O5004">
        <v>0</v>
      </c>
      <c r="P5004">
        <v>865</v>
      </c>
      <c r="Q5004">
        <v>0</v>
      </c>
      <c r="R5004">
        <v>46</v>
      </c>
      <c r="S5004">
        <v>0</v>
      </c>
      <c r="T5004">
        <v>61</v>
      </c>
      <c r="U5004">
        <v>0</v>
      </c>
      <c r="V5004">
        <v>0</v>
      </c>
      <c r="W5004">
        <v>0</v>
      </c>
      <c r="X5004">
        <v>701.58620070217353</v>
      </c>
      <c r="Y5004">
        <v>0</v>
      </c>
      <c r="Z5004">
        <v>54.837448523439527</v>
      </c>
      <c r="AA5004">
        <v>0</v>
      </c>
      <c r="AB5004">
        <v>367.57954572039131</v>
      </c>
      <c r="AC5004">
        <v>0</v>
      </c>
      <c r="AD5004">
        <v>0</v>
      </c>
      <c r="AE5004">
        <v>1124.0031949460044</v>
      </c>
    </row>
    <row r="5005" spans="1:31" x14ac:dyDescent="0.25">
      <c r="A5005">
        <v>1906506</v>
      </c>
      <c r="B5005">
        <v>1</v>
      </c>
      <c r="C5005" t="s">
        <v>80</v>
      </c>
      <c r="D5005" t="s">
        <v>98</v>
      </c>
      <c r="E5005" t="s">
        <v>140</v>
      </c>
      <c r="F5005" t="s">
        <v>14191</v>
      </c>
      <c r="G5005" t="s">
        <v>217</v>
      </c>
      <c r="H5005" t="s">
        <v>134</v>
      </c>
      <c r="I5005" t="s">
        <v>135</v>
      </c>
      <c r="J5005" t="s">
        <v>136</v>
      </c>
      <c r="K5005" t="s">
        <v>137</v>
      </c>
      <c r="L5005" t="s">
        <v>14192</v>
      </c>
      <c r="M5005" t="s">
        <v>14193</v>
      </c>
      <c r="N5005">
        <v>1.3658333330000001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0.47669175282382248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0.47669175282382248</v>
      </c>
    </row>
    <row r="5006" spans="1:31" x14ac:dyDescent="0.25">
      <c r="A5006">
        <v>1906507</v>
      </c>
      <c r="B5006">
        <v>1</v>
      </c>
      <c r="C5006" t="s">
        <v>80</v>
      </c>
      <c r="D5006" t="s">
        <v>85</v>
      </c>
      <c r="E5006" t="s">
        <v>140</v>
      </c>
      <c r="F5006" t="s">
        <v>14194</v>
      </c>
      <c r="G5006" t="s">
        <v>217</v>
      </c>
      <c r="H5006" t="s">
        <v>134</v>
      </c>
      <c r="I5006" t="s">
        <v>135</v>
      </c>
      <c r="J5006" t="s">
        <v>136</v>
      </c>
      <c r="K5006" t="s">
        <v>137</v>
      </c>
      <c r="L5006" t="s">
        <v>14195</v>
      </c>
      <c r="M5006" t="s">
        <v>14196</v>
      </c>
      <c r="N5006">
        <v>1.863888888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0.98736646699255837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0.98736646699255837</v>
      </c>
    </row>
    <row r="5007" spans="1:31" x14ac:dyDescent="0.25">
      <c r="A5007">
        <v>1906510</v>
      </c>
      <c r="B5007">
        <v>1</v>
      </c>
      <c r="C5007" t="s">
        <v>80</v>
      </c>
      <c r="D5007" t="s">
        <v>97</v>
      </c>
      <c r="E5007" t="s">
        <v>160</v>
      </c>
      <c r="F5007" t="s">
        <v>14197</v>
      </c>
      <c r="G5007" t="s">
        <v>1162</v>
      </c>
      <c r="H5007" t="s">
        <v>134</v>
      </c>
      <c r="I5007" t="s">
        <v>135</v>
      </c>
      <c r="J5007" t="s">
        <v>136</v>
      </c>
      <c r="K5007" t="s">
        <v>137</v>
      </c>
      <c r="L5007" t="s">
        <v>14198</v>
      </c>
      <c r="M5007" t="s">
        <v>14199</v>
      </c>
      <c r="N5007">
        <v>2.6947222219999998</v>
      </c>
      <c r="O5007">
        <v>0</v>
      </c>
      <c r="P5007">
        <v>12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10.152213417135489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10.152213417135489</v>
      </c>
    </row>
    <row r="5008" spans="1:31" x14ac:dyDescent="0.25">
      <c r="A5008">
        <v>1906511</v>
      </c>
      <c r="B5008">
        <v>1</v>
      </c>
      <c r="C5008" t="s">
        <v>80</v>
      </c>
      <c r="D5008" t="s">
        <v>104</v>
      </c>
      <c r="E5008" t="s">
        <v>140</v>
      </c>
      <c r="F5008" t="s">
        <v>14200</v>
      </c>
      <c r="G5008" t="s">
        <v>217</v>
      </c>
      <c r="H5008" t="s">
        <v>134</v>
      </c>
      <c r="I5008" t="s">
        <v>135</v>
      </c>
      <c r="J5008" t="s">
        <v>136</v>
      </c>
      <c r="K5008" t="s">
        <v>137</v>
      </c>
      <c r="L5008" t="s">
        <v>14201</v>
      </c>
      <c r="M5008" t="s">
        <v>14202</v>
      </c>
      <c r="N5008">
        <v>2.4841666660000001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2.2651800774088722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2.2651800774088722</v>
      </c>
    </row>
    <row r="5009" spans="1:31" x14ac:dyDescent="0.25">
      <c r="A5009">
        <v>1906512</v>
      </c>
      <c r="B5009">
        <v>1</v>
      </c>
      <c r="C5009" t="s">
        <v>80</v>
      </c>
      <c r="D5009" t="s">
        <v>98</v>
      </c>
      <c r="E5009" t="s">
        <v>140</v>
      </c>
      <c r="F5009" t="s">
        <v>14203</v>
      </c>
      <c r="G5009" t="s">
        <v>217</v>
      </c>
      <c r="H5009" t="s">
        <v>134</v>
      </c>
      <c r="I5009" t="s">
        <v>135</v>
      </c>
      <c r="J5009" t="s">
        <v>136</v>
      </c>
      <c r="K5009" t="s">
        <v>137</v>
      </c>
      <c r="L5009" t="s">
        <v>14204</v>
      </c>
      <c r="M5009" t="s">
        <v>14205</v>
      </c>
      <c r="N5009">
        <v>2.025833333</v>
      </c>
      <c r="O5009">
        <v>0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3.7019564769617332</v>
      </c>
      <c r="AA5009">
        <v>0</v>
      </c>
      <c r="AB5009">
        <v>0</v>
      </c>
      <c r="AC5009">
        <v>0</v>
      </c>
      <c r="AD5009">
        <v>0</v>
      </c>
      <c r="AE5009">
        <v>3.7019564769617332</v>
      </c>
    </row>
    <row r="5010" spans="1:31" x14ac:dyDescent="0.25">
      <c r="A5010">
        <v>1906514</v>
      </c>
      <c r="B5010">
        <v>1</v>
      </c>
      <c r="C5010" t="s">
        <v>81</v>
      </c>
      <c r="D5010" t="s">
        <v>122</v>
      </c>
      <c r="E5010" t="s">
        <v>140</v>
      </c>
      <c r="F5010" t="s">
        <v>14206</v>
      </c>
      <c r="G5010" t="s">
        <v>217</v>
      </c>
      <c r="H5010" t="s">
        <v>134</v>
      </c>
      <c r="I5010" t="s">
        <v>135</v>
      </c>
      <c r="J5010" t="s">
        <v>136</v>
      </c>
      <c r="K5010" t="s">
        <v>137</v>
      </c>
      <c r="L5010" t="s">
        <v>14207</v>
      </c>
      <c r="M5010" t="s">
        <v>14208</v>
      </c>
      <c r="N5010">
        <v>4.8261111110000003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2.5107167932317576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2.5107167932317576</v>
      </c>
    </row>
    <row r="5011" spans="1:31" x14ac:dyDescent="0.25">
      <c r="A5011">
        <v>1906515</v>
      </c>
      <c r="B5011">
        <v>1</v>
      </c>
      <c r="C5011" t="s">
        <v>80</v>
      </c>
      <c r="D5011" t="s">
        <v>108</v>
      </c>
      <c r="E5011" t="s">
        <v>131</v>
      </c>
      <c r="F5011" t="s">
        <v>14209</v>
      </c>
      <c r="G5011" t="s">
        <v>133</v>
      </c>
      <c r="H5011" t="s">
        <v>134</v>
      </c>
      <c r="I5011" t="s">
        <v>135</v>
      </c>
      <c r="J5011" t="s">
        <v>136</v>
      </c>
      <c r="K5011" t="s">
        <v>137</v>
      </c>
      <c r="L5011" t="s">
        <v>14210</v>
      </c>
      <c r="M5011" t="s">
        <v>14211</v>
      </c>
      <c r="N5011">
        <v>1.028611111</v>
      </c>
      <c r="O5011">
        <v>0</v>
      </c>
      <c r="P5011">
        <v>3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0.46602358777497471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0.46602358777497471</v>
      </c>
    </row>
    <row r="5012" spans="1:31" x14ac:dyDescent="0.25">
      <c r="A5012">
        <v>1906516</v>
      </c>
      <c r="B5012">
        <v>1</v>
      </c>
      <c r="C5012" t="s">
        <v>81</v>
      </c>
      <c r="D5012" t="s">
        <v>122</v>
      </c>
      <c r="E5012" t="s">
        <v>190</v>
      </c>
      <c r="F5012" t="s">
        <v>14212</v>
      </c>
      <c r="G5012" t="s">
        <v>241</v>
      </c>
      <c r="H5012" t="s">
        <v>157</v>
      </c>
      <c r="I5012" t="s">
        <v>135</v>
      </c>
      <c r="J5012" t="s">
        <v>136</v>
      </c>
      <c r="K5012" t="s">
        <v>137</v>
      </c>
      <c r="L5012" t="s">
        <v>14213</v>
      </c>
      <c r="M5012" t="s">
        <v>14214</v>
      </c>
      <c r="N5012">
        <v>4.2461111110000003</v>
      </c>
      <c r="O5012">
        <v>0</v>
      </c>
      <c r="P5012">
        <v>17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9.2326936794928525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9.2326936794928525</v>
      </c>
    </row>
    <row r="5013" spans="1:31" x14ac:dyDescent="0.25">
      <c r="A5013">
        <v>1906518</v>
      </c>
      <c r="B5013">
        <v>1</v>
      </c>
      <c r="C5013" t="s">
        <v>80</v>
      </c>
      <c r="D5013" t="s">
        <v>103</v>
      </c>
      <c r="E5013" t="s">
        <v>149</v>
      </c>
      <c r="F5013" t="s">
        <v>14215</v>
      </c>
      <c r="G5013" t="s">
        <v>4429</v>
      </c>
      <c r="H5013" t="s">
        <v>134</v>
      </c>
      <c r="I5013" t="s">
        <v>135</v>
      </c>
      <c r="J5013" t="s">
        <v>136</v>
      </c>
      <c r="K5013" t="s">
        <v>137</v>
      </c>
      <c r="L5013" t="s">
        <v>14216</v>
      </c>
      <c r="M5013" t="s">
        <v>14217</v>
      </c>
      <c r="N5013">
        <v>2.9669444440000001</v>
      </c>
      <c r="O5013">
        <v>0</v>
      </c>
      <c r="P5013">
        <v>1</v>
      </c>
      <c r="Q5013">
        <v>0</v>
      </c>
      <c r="R5013">
        <v>4</v>
      </c>
      <c r="S5013">
        <v>0</v>
      </c>
      <c r="T5013">
        <v>1</v>
      </c>
      <c r="U5013">
        <v>0</v>
      </c>
      <c r="V5013">
        <v>0</v>
      </c>
      <c r="W5013">
        <v>0</v>
      </c>
      <c r="X5013">
        <v>2.5769843649526574</v>
      </c>
      <c r="Y5013">
        <v>0</v>
      </c>
      <c r="Z5013">
        <v>117.02871547029486</v>
      </c>
      <c r="AA5013">
        <v>0</v>
      </c>
      <c r="AB5013">
        <v>2.8964964263499682</v>
      </c>
      <c r="AC5013">
        <v>0</v>
      </c>
      <c r="AD5013">
        <v>0</v>
      </c>
      <c r="AE5013">
        <v>122.50219626159748</v>
      </c>
    </row>
    <row r="5014" spans="1:31" x14ac:dyDescent="0.25">
      <c r="A5014">
        <v>1906521</v>
      </c>
      <c r="B5014">
        <v>1</v>
      </c>
      <c r="C5014" t="s">
        <v>81</v>
      </c>
      <c r="D5014" t="s">
        <v>112</v>
      </c>
      <c r="E5014" t="s">
        <v>140</v>
      </c>
      <c r="F5014" t="s">
        <v>14218</v>
      </c>
      <c r="G5014" t="s">
        <v>142</v>
      </c>
      <c r="H5014" t="s">
        <v>134</v>
      </c>
      <c r="I5014" t="s">
        <v>135</v>
      </c>
      <c r="J5014" t="s">
        <v>136</v>
      </c>
      <c r="K5014" t="s">
        <v>137</v>
      </c>
      <c r="L5014" t="s">
        <v>14219</v>
      </c>
      <c r="M5014" t="s">
        <v>14220</v>
      </c>
      <c r="N5014">
        <v>1.0013888879999999</v>
      </c>
      <c r="O5014">
        <v>0</v>
      </c>
      <c r="P5014">
        <v>4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0.31274393813334195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0.31274393813334195</v>
      </c>
    </row>
    <row r="5015" spans="1:31" x14ac:dyDescent="0.25">
      <c r="A5015">
        <v>1906524</v>
      </c>
      <c r="B5015">
        <v>1</v>
      </c>
      <c r="C5015" t="s">
        <v>80</v>
      </c>
      <c r="D5015" t="s">
        <v>99</v>
      </c>
      <c r="E5015" t="s">
        <v>154</v>
      </c>
      <c r="F5015" t="s">
        <v>9751</v>
      </c>
      <c r="G5015" t="s">
        <v>156</v>
      </c>
      <c r="H5015" t="s">
        <v>157</v>
      </c>
      <c r="I5015" t="s">
        <v>135</v>
      </c>
      <c r="J5015" t="s">
        <v>136</v>
      </c>
      <c r="K5015" t="s">
        <v>137</v>
      </c>
      <c r="L5015" t="s">
        <v>14221</v>
      </c>
      <c r="M5015" t="s">
        <v>14222</v>
      </c>
      <c r="N5015">
        <v>0.26861111100000001</v>
      </c>
      <c r="O5015">
        <v>0</v>
      </c>
      <c r="P5015">
        <v>591</v>
      </c>
      <c r="Q5015">
        <v>0</v>
      </c>
      <c r="R5015">
        <v>9</v>
      </c>
      <c r="S5015">
        <v>1</v>
      </c>
      <c r="T5015">
        <v>47</v>
      </c>
      <c r="U5015">
        <v>0</v>
      </c>
      <c r="V5015">
        <v>3</v>
      </c>
      <c r="W5015">
        <v>0</v>
      </c>
      <c r="X5015">
        <v>59.001224473476363</v>
      </c>
      <c r="Y5015">
        <v>0</v>
      </c>
      <c r="Z5015">
        <v>1.2520767470469525</v>
      </c>
      <c r="AA5015">
        <v>14.651615851127131</v>
      </c>
      <c r="AB5015">
        <v>34.566352165986203</v>
      </c>
      <c r="AC5015">
        <v>0</v>
      </c>
      <c r="AD5015">
        <v>1.8488699513489124</v>
      </c>
      <c r="AE5015">
        <v>111.32013918898556</v>
      </c>
    </row>
    <row r="5016" spans="1:31" x14ac:dyDescent="0.25">
      <c r="A5016">
        <v>1906526</v>
      </c>
      <c r="B5016">
        <v>1</v>
      </c>
      <c r="C5016" t="s">
        <v>81</v>
      </c>
      <c r="D5016" t="s">
        <v>112</v>
      </c>
      <c r="E5016" t="s">
        <v>190</v>
      </c>
      <c r="F5016" t="s">
        <v>14223</v>
      </c>
      <c r="G5016" t="s">
        <v>241</v>
      </c>
      <c r="H5016" t="s">
        <v>157</v>
      </c>
      <c r="I5016" t="s">
        <v>135</v>
      </c>
      <c r="J5016" t="s">
        <v>136</v>
      </c>
      <c r="K5016" t="s">
        <v>137</v>
      </c>
      <c r="L5016" t="s">
        <v>14224</v>
      </c>
      <c r="M5016" t="s">
        <v>14225</v>
      </c>
      <c r="N5016">
        <v>1.8774999999999999</v>
      </c>
      <c r="O5016">
        <v>0</v>
      </c>
      <c r="P5016">
        <v>331</v>
      </c>
      <c r="Q5016">
        <v>25</v>
      </c>
      <c r="R5016">
        <v>30</v>
      </c>
      <c r="S5016">
        <v>2</v>
      </c>
      <c r="T5016">
        <v>49</v>
      </c>
      <c r="U5016">
        <v>0</v>
      </c>
      <c r="V5016">
        <v>0</v>
      </c>
      <c r="W5016">
        <v>0</v>
      </c>
      <c r="X5016">
        <v>152.15372578995948</v>
      </c>
      <c r="Y5016">
        <v>139.7433081728841</v>
      </c>
      <c r="Z5016">
        <v>135.01420995501866</v>
      </c>
      <c r="AA5016">
        <v>10.051150355163943</v>
      </c>
      <c r="AB5016">
        <v>58.418494776163506</v>
      </c>
      <c r="AC5016">
        <v>0</v>
      </c>
      <c r="AD5016">
        <v>0</v>
      </c>
      <c r="AE5016">
        <v>495.3808890491897</v>
      </c>
    </row>
    <row r="5017" spans="1:31" x14ac:dyDescent="0.25">
      <c r="A5017">
        <v>1906529</v>
      </c>
      <c r="B5017">
        <v>1</v>
      </c>
      <c r="C5017" t="s">
        <v>81</v>
      </c>
      <c r="D5017" t="s">
        <v>128</v>
      </c>
      <c r="E5017" t="s">
        <v>140</v>
      </c>
      <c r="F5017" t="s">
        <v>14226</v>
      </c>
      <c r="G5017" t="s">
        <v>217</v>
      </c>
      <c r="H5017" t="s">
        <v>134</v>
      </c>
      <c r="I5017" t="s">
        <v>135</v>
      </c>
      <c r="J5017" t="s">
        <v>136</v>
      </c>
      <c r="K5017" t="s">
        <v>137</v>
      </c>
      <c r="L5017" t="s">
        <v>14227</v>
      </c>
      <c r="M5017" t="s">
        <v>14228</v>
      </c>
      <c r="N5017">
        <v>3.681944444</v>
      </c>
      <c r="O5017">
        <v>0</v>
      </c>
      <c r="P5017">
        <v>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1.5055401072490859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1.5055401072490859</v>
      </c>
    </row>
    <row r="5018" spans="1:31" x14ac:dyDescent="0.25">
      <c r="A5018">
        <v>1906530</v>
      </c>
      <c r="B5018">
        <v>1</v>
      </c>
      <c r="C5018" t="s">
        <v>80</v>
      </c>
      <c r="D5018" t="s">
        <v>93</v>
      </c>
      <c r="E5018" t="s">
        <v>131</v>
      </c>
      <c r="F5018" t="s">
        <v>14229</v>
      </c>
      <c r="G5018" t="s">
        <v>2556</v>
      </c>
      <c r="H5018" t="s">
        <v>134</v>
      </c>
      <c r="I5018" t="s">
        <v>135</v>
      </c>
      <c r="J5018" t="s">
        <v>136</v>
      </c>
      <c r="K5018" t="s">
        <v>137</v>
      </c>
      <c r="L5018" t="s">
        <v>14230</v>
      </c>
      <c r="M5018" t="s">
        <v>14231</v>
      </c>
      <c r="N5018">
        <v>2.313055555</v>
      </c>
      <c r="O5018">
        <v>0</v>
      </c>
      <c r="P5018">
        <v>21</v>
      </c>
      <c r="Q5018">
        <v>0</v>
      </c>
      <c r="R5018">
        <v>13</v>
      </c>
      <c r="S5018">
        <v>0</v>
      </c>
      <c r="T5018">
        <v>3</v>
      </c>
      <c r="U5018">
        <v>0</v>
      </c>
      <c r="V5018">
        <v>0</v>
      </c>
      <c r="W5018">
        <v>0</v>
      </c>
      <c r="X5018">
        <v>7.0129613302186629</v>
      </c>
      <c r="Y5018">
        <v>0</v>
      </c>
      <c r="Z5018">
        <v>50.450638798833069</v>
      </c>
      <c r="AA5018">
        <v>0</v>
      </c>
      <c r="AB5018">
        <v>8.4517570167440432</v>
      </c>
      <c r="AC5018">
        <v>0</v>
      </c>
      <c r="AD5018">
        <v>0</v>
      </c>
      <c r="AE5018">
        <v>65.915357145795781</v>
      </c>
    </row>
    <row r="5019" spans="1:31" x14ac:dyDescent="0.25">
      <c r="A5019">
        <v>1906531</v>
      </c>
      <c r="B5019">
        <v>1</v>
      </c>
      <c r="C5019" t="s">
        <v>80</v>
      </c>
      <c r="D5019" t="s">
        <v>105</v>
      </c>
      <c r="E5019" t="s">
        <v>149</v>
      </c>
      <c r="F5019" t="s">
        <v>10552</v>
      </c>
      <c r="G5019" t="s">
        <v>4429</v>
      </c>
      <c r="H5019" t="s">
        <v>134</v>
      </c>
      <c r="I5019" t="s">
        <v>135</v>
      </c>
      <c r="J5019" t="s">
        <v>136</v>
      </c>
      <c r="K5019" t="s">
        <v>137</v>
      </c>
      <c r="L5019" t="s">
        <v>14232</v>
      </c>
      <c r="M5019" t="s">
        <v>14233</v>
      </c>
      <c r="N5019">
        <v>6.6177777769999997</v>
      </c>
      <c r="O5019">
        <v>0</v>
      </c>
      <c r="P5019">
        <v>715</v>
      </c>
      <c r="Q5019">
        <v>0</v>
      </c>
      <c r="R5019">
        <v>0</v>
      </c>
      <c r="S5019">
        <v>0</v>
      </c>
      <c r="T5019">
        <v>112</v>
      </c>
      <c r="U5019">
        <v>0</v>
      </c>
      <c r="V5019">
        <v>0</v>
      </c>
      <c r="W5019">
        <v>0</v>
      </c>
      <c r="X5019">
        <v>1459.7402087552641</v>
      </c>
      <c r="Y5019">
        <v>0</v>
      </c>
      <c r="Z5019">
        <v>0</v>
      </c>
      <c r="AA5019">
        <v>0</v>
      </c>
      <c r="AB5019">
        <v>1271.9355977169935</v>
      </c>
      <c r="AC5019">
        <v>0</v>
      </c>
      <c r="AD5019">
        <v>0</v>
      </c>
      <c r="AE5019">
        <v>2731.6758064722576</v>
      </c>
    </row>
    <row r="5020" spans="1:31" x14ac:dyDescent="0.25">
      <c r="A5020">
        <v>1906532</v>
      </c>
      <c r="B5020">
        <v>1</v>
      </c>
      <c r="C5020" t="s">
        <v>81</v>
      </c>
      <c r="D5020" t="s">
        <v>118</v>
      </c>
      <c r="E5020" t="s">
        <v>140</v>
      </c>
      <c r="F5020" t="s">
        <v>14234</v>
      </c>
      <c r="G5020" t="s">
        <v>146</v>
      </c>
      <c r="H5020" t="s">
        <v>134</v>
      </c>
      <c r="I5020" t="s">
        <v>135</v>
      </c>
      <c r="J5020" t="s">
        <v>136</v>
      </c>
      <c r="K5020" t="s">
        <v>137</v>
      </c>
      <c r="L5020" t="s">
        <v>14235</v>
      </c>
      <c r="M5020" t="s">
        <v>14236</v>
      </c>
      <c r="N5020">
        <v>1.8997222220000001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1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0.34740977264230422</v>
      </c>
      <c r="AC5020">
        <v>0</v>
      </c>
      <c r="AD5020">
        <v>0</v>
      </c>
      <c r="AE5020">
        <v>0.34740977264230422</v>
      </c>
    </row>
    <row r="5021" spans="1:31" x14ac:dyDescent="0.25">
      <c r="A5021">
        <v>1906535</v>
      </c>
      <c r="B5021">
        <v>1</v>
      </c>
      <c r="C5021" t="s">
        <v>80</v>
      </c>
      <c r="D5021" t="s">
        <v>100</v>
      </c>
      <c r="E5021" t="s">
        <v>140</v>
      </c>
      <c r="F5021" t="s">
        <v>14237</v>
      </c>
      <c r="G5021" t="s">
        <v>146</v>
      </c>
      <c r="H5021" t="s">
        <v>134</v>
      </c>
      <c r="I5021" t="s">
        <v>135</v>
      </c>
      <c r="J5021" t="s">
        <v>136</v>
      </c>
      <c r="K5021" t="s">
        <v>137</v>
      </c>
      <c r="L5021" t="s">
        <v>14238</v>
      </c>
      <c r="M5021" t="s">
        <v>14239</v>
      </c>
      <c r="N5021">
        <v>2.8463888879999999</v>
      </c>
      <c r="O5021">
        <v>0</v>
      </c>
      <c r="P5021">
        <v>3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2.476391406454781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2.476391406454781</v>
      </c>
    </row>
    <row r="5022" spans="1:31" x14ac:dyDescent="0.25">
      <c r="A5022">
        <v>1906536</v>
      </c>
      <c r="B5022">
        <v>1</v>
      </c>
      <c r="C5022" t="s">
        <v>80</v>
      </c>
      <c r="D5022" t="s">
        <v>99</v>
      </c>
      <c r="E5022" t="s">
        <v>140</v>
      </c>
      <c r="F5022" t="s">
        <v>14240</v>
      </c>
      <c r="G5022" t="s">
        <v>217</v>
      </c>
      <c r="H5022" t="s">
        <v>134</v>
      </c>
      <c r="I5022" t="s">
        <v>135</v>
      </c>
      <c r="J5022" t="s">
        <v>136</v>
      </c>
      <c r="K5022" t="s">
        <v>137</v>
      </c>
      <c r="L5022" t="s">
        <v>14241</v>
      </c>
      <c r="M5022" t="s">
        <v>14242</v>
      </c>
      <c r="N5022">
        <v>3.3675000000000002</v>
      </c>
      <c r="O5022">
        <v>0</v>
      </c>
      <c r="P5022">
        <v>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5.3063367235545007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5.3063367235545007</v>
      </c>
    </row>
    <row r="5023" spans="1:31" x14ac:dyDescent="0.25">
      <c r="A5023">
        <v>1906537</v>
      </c>
      <c r="B5023">
        <v>1</v>
      </c>
      <c r="C5023" t="s">
        <v>80</v>
      </c>
      <c r="D5023" t="s">
        <v>85</v>
      </c>
      <c r="E5023" t="s">
        <v>140</v>
      </c>
      <c r="F5023" t="s">
        <v>14243</v>
      </c>
      <c r="G5023" t="s">
        <v>14244</v>
      </c>
      <c r="H5023" t="s">
        <v>134</v>
      </c>
      <c r="I5023" t="s">
        <v>135</v>
      </c>
      <c r="J5023" t="s">
        <v>3</v>
      </c>
      <c r="K5023" t="s">
        <v>137</v>
      </c>
      <c r="L5023" t="s">
        <v>14245</v>
      </c>
      <c r="M5023" t="s">
        <v>14246</v>
      </c>
      <c r="N5023">
        <v>1.679444444</v>
      </c>
      <c r="O5023">
        <v>0</v>
      </c>
      <c r="P5023">
        <v>5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2.8630818710387267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2.8630818710387267</v>
      </c>
    </row>
    <row r="5024" spans="1:31" x14ac:dyDescent="0.25">
      <c r="A5024">
        <v>1906539</v>
      </c>
      <c r="B5024">
        <v>1</v>
      </c>
      <c r="C5024" t="s">
        <v>80</v>
      </c>
      <c r="D5024" t="s">
        <v>95</v>
      </c>
      <c r="E5024" t="s">
        <v>131</v>
      </c>
      <c r="F5024" t="s">
        <v>14247</v>
      </c>
      <c r="G5024" t="s">
        <v>326</v>
      </c>
      <c r="H5024" t="s">
        <v>134</v>
      </c>
      <c r="I5024" t="s">
        <v>135</v>
      </c>
      <c r="J5024" t="s">
        <v>136</v>
      </c>
      <c r="K5024" t="s">
        <v>137</v>
      </c>
      <c r="L5024" t="s">
        <v>14248</v>
      </c>
      <c r="M5024" t="s">
        <v>14249</v>
      </c>
      <c r="N5024">
        <v>0.34694444400000002</v>
      </c>
      <c r="O5024">
        <v>0</v>
      </c>
      <c r="P5024">
        <v>110</v>
      </c>
      <c r="Q5024">
        <v>0</v>
      </c>
      <c r="R5024">
        <v>2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12.989642232873116</v>
      </c>
      <c r="Y5024">
        <v>0</v>
      </c>
      <c r="Z5024">
        <v>0.28455433457175999</v>
      </c>
      <c r="AA5024">
        <v>0</v>
      </c>
      <c r="AB5024">
        <v>0</v>
      </c>
      <c r="AC5024">
        <v>0</v>
      </c>
      <c r="AD5024">
        <v>0</v>
      </c>
      <c r="AE5024">
        <v>13.274196567444877</v>
      </c>
    </row>
    <row r="5025" spans="1:31" x14ac:dyDescent="0.25">
      <c r="A5025">
        <v>1906541</v>
      </c>
      <c r="B5025">
        <v>1</v>
      </c>
      <c r="C5025" t="s">
        <v>80</v>
      </c>
      <c r="D5025" t="s">
        <v>93</v>
      </c>
      <c r="E5025" t="s">
        <v>131</v>
      </c>
      <c r="F5025" t="s">
        <v>14250</v>
      </c>
      <c r="G5025" t="s">
        <v>133</v>
      </c>
      <c r="H5025" t="s">
        <v>134</v>
      </c>
      <c r="I5025" t="s">
        <v>135</v>
      </c>
      <c r="J5025" t="s">
        <v>136</v>
      </c>
      <c r="K5025" t="s">
        <v>137</v>
      </c>
      <c r="L5025" t="s">
        <v>14251</v>
      </c>
      <c r="M5025" t="s">
        <v>14252</v>
      </c>
      <c r="N5025">
        <v>1.123611111</v>
      </c>
      <c r="O5025">
        <v>0</v>
      </c>
      <c r="P5025">
        <v>1</v>
      </c>
      <c r="Q5025">
        <v>0</v>
      </c>
      <c r="R5025">
        <v>1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0.2626586852151675</v>
      </c>
      <c r="Y5025">
        <v>0</v>
      </c>
      <c r="Z5025">
        <v>1.4468608126763733</v>
      </c>
      <c r="AA5025">
        <v>0</v>
      </c>
      <c r="AB5025">
        <v>0</v>
      </c>
      <c r="AC5025">
        <v>0</v>
      </c>
      <c r="AD5025">
        <v>0</v>
      </c>
      <c r="AE5025">
        <v>1.7095194978915409</v>
      </c>
    </row>
    <row r="5026" spans="1:31" x14ac:dyDescent="0.25">
      <c r="A5026">
        <v>1906542</v>
      </c>
      <c r="B5026">
        <v>1</v>
      </c>
      <c r="C5026" t="s">
        <v>81</v>
      </c>
      <c r="D5026" t="s">
        <v>112</v>
      </c>
      <c r="E5026" t="s">
        <v>140</v>
      </c>
      <c r="F5026" t="s">
        <v>14253</v>
      </c>
      <c r="G5026" t="s">
        <v>217</v>
      </c>
      <c r="H5026" t="s">
        <v>134</v>
      </c>
      <c r="I5026" t="s">
        <v>135</v>
      </c>
      <c r="J5026" t="s">
        <v>136</v>
      </c>
      <c r="K5026" t="s">
        <v>137</v>
      </c>
      <c r="L5026" t="s">
        <v>14254</v>
      </c>
      <c r="M5026" t="s">
        <v>14255</v>
      </c>
      <c r="N5026">
        <v>1.518333333</v>
      </c>
      <c r="O5026">
        <v>0</v>
      </c>
      <c r="P5026">
        <v>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7.9952587624420007E-2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7.9952587624420007E-2</v>
      </c>
    </row>
    <row r="5027" spans="1:31" x14ac:dyDescent="0.25">
      <c r="A5027">
        <v>1906543</v>
      </c>
      <c r="B5027">
        <v>1</v>
      </c>
      <c r="C5027" t="s">
        <v>80</v>
      </c>
      <c r="D5027" t="s">
        <v>82</v>
      </c>
      <c r="E5027" t="s">
        <v>160</v>
      </c>
      <c r="F5027" t="s">
        <v>1382</v>
      </c>
      <c r="G5027" t="s">
        <v>133</v>
      </c>
      <c r="H5027" t="s">
        <v>134</v>
      </c>
      <c r="I5027" t="s">
        <v>135</v>
      </c>
      <c r="J5027" t="s">
        <v>136</v>
      </c>
      <c r="K5027" t="s">
        <v>137</v>
      </c>
      <c r="L5027" t="s">
        <v>14256</v>
      </c>
      <c r="M5027" t="s">
        <v>14257</v>
      </c>
      <c r="N5027">
        <v>0.78694444399999997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59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100.39506108641072</v>
      </c>
      <c r="AC5027">
        <v>0</v>
      </c>
      <c r="AD5027">
        <v>0</v>
      </c>
      <c r="AE5027">
        <v>100.39506108641072</v>
      </c>
    </row>
    <row r="5028" spans="1:31" x14ac:dyDescent="0.25">
      <c r="A5028">
        <v>1906545</v>
      </c>
      <c r="B5028">
        <v>1</v>
      </c>
      <c r="C5028" t="s">
        <v>80</v>
      </c>
      <c r="D5028" t="s">
        <v>85</v>
      </c>
      <c r="E5028" t="s">
        <v>160</v>
      </c>
      <c r="F5028" t="s">
        <v>14258</v>
      </c>
      <c r="G5028" t="s">
        <v>1162</v>
      </c>
      <c r="H5028" t="s">
        <v>134</v>
      </c>
      <c r="I5028" t="s">
        <v>135</v>
      </c>
      <c r="J5028" t="s">
        <v>136</v>
      </c>
      <c r="K5028" t="s">
        <v>137</v>
      </c>
      <c r="L5028" t="s">
        <v>14259</v>
      </c>
      <c r="M5028" t="s">
        <v>14260</v>
      </c>
      <c r="N5028">
        <v>2.6461111110000002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2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20.744084840720639</v>
      </c>
      <c r="AC5028">
        <v>0</v>
      </c>
      <c r="AD5028">
        <v>0</v>
      </c>
      <c r="AE5028">
        <v>20.744084840720639</v>
      </c>
    </row>
    <row r="5029" spans="1:31" x14ac:dyDescent="0.25">
      <c r="A5029">
        <v>1906546</v>
      </c>
      <c r="B5029">
        <v>1</v>
      </c>
      <c r="C5029" t="s">
        <v>80</v>
      </c>
      <c r="D5029" t="s">
        <v>105</v>
      </c>
      <c r="E5029" t="s">
        <v>131</v>
      </c>
      <c r="F5029" t="s">
        <v>8341</v>
      </c>
      <c r="G5029" t="s">
        <v>133</v>
      </c>
      <c r="H5029" t="s">
        <v>134</v>
      </c>
      <c r="I5029" t="s">
        <v>135</v>
      </c>
      <c r="J5029" t="s">
        <v>136</v>
      </c>
      <c r="K5029" t="s">
        <v>137</v>
      </c>
      <c r="L5029" t="s">
        <v>14261</v>
      </c>
      <c r="M5029" t="s">
        <v>14262</v>
      </c>
      <c r="N5029">
        <v>1.8108333329999999</v>
      </c>
      <c r="O5029">
        <v>0</v>
      </c>
      <c r="P5029">
        <v>143</v>
      </c>
      <c r="Q5029">
        <v>0</v>
      </c>
      <c r="R5029">
        <v>0</v>
      </c>
      <c r="S5029">
        <v>0</v>
      </c>
      <c r="T5029">
        <v>29</v>
      </c>
      <c r="U5029">
        <v>0</v>
      </c>
      <c r="V5029">
        <v>0</v>
      </c>
      <c r="W5029">
        <v>0</v>
      </c>
      <c r="X5029">
        <v>70.038078186535259</v>
      </c>
      <c r="Y5029">
        <v>0</v>
      </c>
      <c r="Z5029">
        <v>0</v>
      </c>
      <c r="AA5029">
        <v>0</v>
      </c>
      <c r="AB5029">
        <v>64.997030125818839</v>
      </c>
      <c r="AC5029">
        <v>0</v>
      </c>
      <c r="AD5029">
        <v>0</v>
      </c>
      <c r="AE5029">
        <v>135.03510831235411</v>
      </c>
    </row>
    <row r="5030" spans="1:31" x14ac:dyDescent="0.25">
      <c r="A5030">
        <v>1906547</v>
      </c>
      <c r="B5030">
        <v>1</v>
      </c>
      <c r="C5030" t="s">
        <v>80</v>
      </c>
      <c r="D5030" t="s">
        <v>96</v>
      </c>
      <c r="E5030" t="s">
        <v>140</v>
      </c>
      <c r="F5030" t="s">
        <v>14263</v>
      </c>
      <c r="G5030" t="s">
        <v>217</v>
      </c>
      <c r="H5030" t="s">
        <v>134</v>
      </c>
      <c r="I5030" t="s">
        <v>135</v>
      </c>
      <c r="J5030" t="s">
        <v>136</v>
      </c>
      <c r="K5030" t="s">
        <v>137</v>
      </c>
      <c r="L5030" t="s">
        <v>14264</v>
      </c>
      <c r="M5030" t="s">
        <v>14265</v>
      </c>
      <c r="N5030">
        <v>2.0449999999999999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0.45266879345219413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0.45266879345219413</v>
      </c>
    </row>
    <row r="5031" spans="1:31" x14ac:dyDescent="0.25">
      <c r="A5031">
        <v>1906548</v>
      </c>
      <c r="B5031">
        <v>1</v>
      </c>
      <c r="C5031" t="s">
        <v>81</v>
      </c>
      <c r="D5031" t="s">
        <v>118</v>
      </c>
      <c r="E5031" t="s">
        <v>220</v>
      </c>
      <c r="F5031" t="s">
        <v>9501</v>
      </c>
      <c r="G5031" t="s">
        <v>156</v>
      </c>
      <c r="H5031" t="s">
        <v>157</v>
      </c>
      <c r="I5031" t="s">
        <v>135</v>
      </c>
      <c r="J5031" t="s">
        <v>136</v>
      </c>
      <c r="K5031" t="s">
        <v>137</v>
      </c>
      <c r="L5031" t="s">
        <v>14266</v>
      </c>
      <c r="M5031" t="s">
        <v>14267</v>
      </c>
      <c r="N5031">
        <v>0.89555555499999995</v>
      </c>
      <c r="O5031">
        <v>3</v>
      </c>
      <c r="P5031">
        <v>52</v>
      </c>
      <c r="Q5031">
        <v>38</v>
      </c>
      <c r="R5031">
        <v>87</v>
      </c>
      <c r="S5031">
        <v>1</v>
      </c>
      <c r="T5031">
        <v>24</v>
      </c>
      <c r="U5031">
        <v>0</v>
      </c>
      <c r="V5031">
        <v>0</v>
      </c>
      <c r="W5031">
        <v>4.0330227584711107</v>
      </c>
      <c r="X5031">
        <v>14.549705335568506</v>
      </c>
      <c r="Y5031">
        <v>83.710049423617235</v>
      </c>
      <c r="Z5031">
        <v>217.19871795560766</v>
      </c>
      <c r="AA5031">
        <v>0</v>
      </c>
      <c r="AB5031">
        <v>50.356393407957142</v>
      </c>
      <c r="AC5031">
        <v>0</v>
      </c>
      <c r="AD5031">
        <v>0</v>
      </c>
      <c r="AE5031">
        <v>369.84788888122171</v>
      </c>
    </row>
    <row r="5032" spans="1:31" x14ac:dyDescent="0.25">
      <c r="A5032">
        <v>1906549</v>
      </c>
      <c r="B5032">
        <v>1</v>
      </c>
      <c r="C5032" t="s">
        <v>80</v>
      </c>
      <c r="D5032" t="s">
        <v>87</v>
      </c>
      <c r="E5032" t="s">
        <v>140</v>
      </c>
      <c r="F5032" t="s">
        <v>14268</v>
      </c>
      <c r="G5032" t="s">
        <v>342</v>
      </c>
      <c r="H5032" t="s">
        <v>134</v>
      </c>
      <c r="I5032" t="s">
        <v>135</v>
      </c>
      <c r="J5032" t="s">
        <v>136</v>
      </c>
      <c r="K5032" t="s">
        <v>137</v>
      </c>
      <c r="L5032" t="s">
        <v>14269</v>
      </c>
      <c r="M5032" t="s">
        <v>14270</v>
      </c>
      <c r="N5032">
        <v>1.751944444</v>
      </c>
      <c r="O5032">
        <v>0</v>
      </c>
      <c r="P5032">
        <v>2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0.42109565864841753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0.42109565864841753</v>
      </c>
    </row>
    <row r="5033" spans="1:31" x14ac:dyDescent="0.25">
      <c r="A5033">
        <v>1906553</v>
      </c>
      <c r="B5033">
        <v>1</v>
      </c>
      <c r="C5033" t="s">
        <v>81</v>
      </c>
      <c r="D5033" t="s">
        <v>124</v>
      </c>
      <c r="E5033" t="s">
        <v>140</v>
      </c>
      <c r="F5033" t="s">
        <v>14271</v>
      </c>
      <c r="G5033" t="s">
        <v>217</v>
      </c>
      <c r="H5033" t="s">
        <v>134</v>
      </c>
      <c r="I5033" t="s">
        <v>135</v>
      </c>
      <c r="J5033" t="s">
        <v>136</v>
      </c>
      <c r="K5033" t="s">
        <v>137</v>
      </c>
      <c r="L5033" t="s">
        <v>14272</v>
      </c>
      <c r="M5033" t="s">
        <v>14273</v>
      </c>
      <c r="N5033">
        <v>1.463333333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1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0.92741640421047111</v>
      </c>
      <c r="AC5033">
        <v>0</v>
      </c>
      <c r="AD5033">
        <v>0</v>
      </c>
      <c r="AE5033">
        <v>0.92741640421047111</v>
      </c>
    </row>
    <row r="5034" spans="1:31" x14ac:dyDescent="0.25">
      <c r="A5034">
        <v>1906554</v>
      </c>
      <c r="B5034">
        <v>1</v>
      </c>
      <c r="C5034" t="s">
        <v>80</v>
      </c>
      <c r="D5034" t="s">
        <v>86</v>
      </c>
      <c r="E5034" t="s">
        <v>190</v>
      </c>
      <c r="F5034" t="s">
        <v>14274</v>
      </c>
      <c r="G5034" t="s">
        <v>2056</v>
      </c>
      <c r="H5034" t="s">
        <v>157</v>
      </c>
      <c r="I5034" t="s">
        <v>135</v>
      </c>
      <c r="J5034" t="s">
        <v>136</v>
      </c>
      <c r="K5034" t="s">
        <v>137</v>
      </c>
      <c r="L5034" t="s">
        <v>14275</v>
      </c>
      <c r="M5034" t="s">
        <v>14276</v>
      </c>
      <c r="N5034">
        <v>0.64861111100000002</v>
      </c>
      <c r="O5034">
        <v>0</v>
      </c>
      <c r="P5034">
        <v>85</v>
      </c>
      <c r="Q5034">
        <v>0</v>
      </c>
      <c r="R5034">
        <v>45</v>
      </c>
      <c r="S5034">
        <v>1</v>
      </c>
      <c r="T5034">
        <v>43</v>
      </c>
      <c r="U5034">
        <v>0</v>
      </c>
      <c r="V5034">
        <v>1</v>
      </c>
      <c r="W5034">
        <v>0</v>
      </c>
      <c r="X5034">
        <v>61.170427431351278</v>
      </c>
      <c r="Y5034">
        <v>0</v>
      </c>
      <c r="Z5034">
        <v>23.377844024845768</v>
      </c>
      <c r="AA5034">
        <v>19.500292640738337</v>
      </c>
      <c r="AB5034">
        <v>145.95794846684885</v>
      </c>
      <c r="AC5034">
        <v>0</v>
      </c>
      <c r="AD5034">
        <v>3.8282816073732229</v>
      </c>
      <c r="AE5034">
        <v>253.83479417115743</v>
      </c>
    </row>
    <row r="5035" spans="1:31" x14ac:dyDescent="0.25">
      <c r="A5035">
        <v>1906558</v>
      </c>
      <c r="B5035">
        <v>1</v>
      </c>
      <c r="C5035" t="s">
        <v>80</v>
      </c>
      <c r="D5035" t="s">
        <v>90</v>
      </c>
      <c r="E5035" t="s">
        <v>140</v>
      </c>
      <c r="F5035" t="s">
        <v>14277</v>
      </c>
      <c r="G5035" t="s">
        <v>217</v>
      </c>
      <c r="H5035" t="s">
        <v>134</v>
      </c>
      <c r="I5035" t="s">
        <v>135</v>
      </c>
      <c r="J5035" t="s">
        <v>136</v>
      </c>
      <c r="K5035" t="s">
        <v>137</v>
      </c>
      <c r="L5035" t="s">
        <v>14278</v>
      </c>
      <c r="M5035" t="s">
        <v>14279</v>
      </c>
      <c r="N5035">
        <v>2.8205555549999999</v>
      </c>
      <c r="O5035">
        <v>0</v>
      </c>
      <c r="P5035">
        <v>4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2.7034851837396996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2.7034851837396996</v>
      </c>
    </row>
    <row r="5036" spans="1:31" x14ac:dyDescent="0.25">
      <c r="A5036">
        <v>1906559</v>
      </c>
      <c r="B5036">
        <v>1</v>
      </c>
      <c r="C5036" t="s">
        <v>81</v>
      </c>
      <c r="D5036" t="s">
        <v>115</v>
      </c>
      <c r="E5036" t="s">
        <v>140</v>
      </c>
      <c r="F5036" t="s">
        <v>14280</v>
      </c>
      <c r="G5036" t="s">
        <v>217</v>
      </c>
      <c r="H5036" t="s">
        <v>134</v>
      </c>
      <c r="I5036" t="s">
        <v>135</v>
      </c>
      <c r="J5036" t="s">
        <v>136</v>
      </c>
      <c r="K5036" t="s">
        <v>137</v>
      </c>
      <c r="L5036" t="s">
        <v>14281</v>
      </c>
      <c r="M5036" t="s">
        <v>14282</v>
      </c>
      <c r="N5036">
        <v>2.9494444440000001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0.11538918169849335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0.11538918169849335</v>
      </c>
    </row>
    <row r="5037" spans="1:31" x14ac:dyDescent="0.25">
      <c r="A5037">
        <v>1906560</v>
      </c>
      <c r="B5037">
        <v>1</v>
      </c>
      <c r="C5037" t="s">
        <v>80</v>
      </c>
      <c r="D5037" t="s">
        <v>98</v>
      </c>
      <c r="E5037" t="s">
        <v>140</v>
      </c>
      <c r="F5037" t="s">
        <v>14283</v>
      </c>
      <c r="G5037" t="s">
        <v>217</v>
      </c>
      <c r="H5037" t="s">
        <v>134</v>
      </c>
      <c r="I5037" t="s">
        <v>135</v>
      </c>
      <c r="J5037" t="s">
        <v>136</v>
      </c>
      <c r="K5037" t="s">
        <v>137</v>
      </c>
      <c r="L5037" t="s">
        <v>14284</v>
      </c>
      <c r="M5037" t="s">
        <v>14285</v>
      </c>
      <c r="N5037">
        <v>1.5866666659999999</v>
      </c>
      <c r="O5037">
        <v>0</v>
      </c>
      <c r="P5037">
        <v>1</v>
      </c>
      <c r="Q5037">
        <v>0</v>
      </c>
      <c r="R5037">
        <v>1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0.21868786375961891</v>
      </c>
      <c r="Y5037">
        <v>0</v>
      </c>
      <c r="Z5037">
        <v>0.79422184568456156</v>
      </c>
      <c r="AA5037">
        <v>0</v>
      </c>
      <c r="AB5037">
        <v>0</v>
      </c>
      <c r="AC5037">
        <v>0</v>
      </c>
      <c r="AD5037">
        <v>0</v>
      </c>
      <c r="AE5037">
        <v>1.0129097094441804</v>
      </c>
    </row>
    <row r="5038" spans="1:31" x14ac:dyDescent="0.25">
      <c r="A5038">
        <v>1906562</v>
      </c>
      <c r="B5038">
        <v>1</v>
      </c>
      <c r="C5038" t="s">
        <v>81</v>
      </c>
      <c r="D5038" t="s">
        <v>112</v>
      </c>
      <c r="E5038" t="s">
        <v>140</v>
      </c>
      <c r="F5038" t="s">
        <v>14286</v>
      </c>
      <c r="G5038" t="s">
        <v>146</v>
      </c>
      <c r="H5038" t="s">
        <v>134</v>
      </c>
      <c r="I5038" t="s">
        <v>135</v>
      </c>
      <c r="J5038" t="s">
        <v>136</v>
      </c>
      <c r="K5038" t="s">
        <v>137</v>
      </c>
      <c r="L5038" t="s">
        <v>14287</v>
      </c>
      <c r="M5038" t="s">
        <v>14288</v>
      </c>
      <c r="N5038">
        <v>5.341111111</v>
      </c>
      <c r="O5038">
        <v>0</v>
      </c>
      <c r="P5038">
        <v>5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7.8332896834275685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7.8332896834275685</v>
      </c>
    </row>
    <row r="5039" spans="1:31" x14ac:dyDescent="0.25">
      <c r="A5039">
        <v>1906563</v>
      </c>
      <c r="B5039">
        <v>1</v>
      </c>
      <c r="C5039" t="s">
        <v>80</v>
      </c>
      <c r="D5039" t="s">
        <v>96</v>
      </c>
      <c r="E5039" t="s">
        <v>140</v>
      </c>
      <c r="F5039" t="s">
        <v>14289</v>
      </c>
      <c r="G5039" t="s">
        <v>217</v>
      </c>
      <c r="H5039" t="s">
        <v>134</v>
      </c>
      <c r="I5039" t="s">
        <v>135</v>
      </c>
      <c r="J5039" t="s">
        <v>136</v>
      </c>
      <c r="K5039" t="s">
        <v>137</v>
      </c>
      <c r="L5039" t="s">
        <v>14290</v>
      </c>
      <c r="M5039" t="s">
        <v>14291</v>
      </c>
      <c r="N5039">
        <v>0.60416666600000002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1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8.509545400183724E-2</v>
      </c>
      <c r="AC5039">
        <v>0</v>
      </c>
      <c r="AD5039">
        <v>0</v>
      </c>
      <c r="AE5039">
        <v>8.509545400183724E-2</v>
      </c>
    </row>
    <row r="5040" spans="1:31" x14ac:dyDescent="0.25">
      <c r="A5040">
        <v>1906565</v>
      </c>
      <c r="B5040">
        <v>1</v>
      </c>
      <c r="C5040" t="s">
        <v>81</v>
      </c>
      <c r="D5040" t="s">
        <v>112</v>
      </c>
      <c r="E5040" t="s">
        <v>190</v>
      </c>
      <c r="F5040" t="s">
        <v>14292</v>
      </c>
      <c r="G5040" t="s">
        <v>156</v>
      </c>
      <c r="H5040" t="s">
        <v>157</v>
      </c>
      <c r="I5040" t="s">
        <v>135</v>
      </c>
      <c r="J5040" t="s">
        <v>136</v>
      </c>
      <c r="K5040" t="s">
        <v>137</v>
      </c>
      <c r="L5040" t="s">
        <v>14293</v>
      </c>
      <c r="M5040" t="s">
        <v>14294</v>
      </c>
      <c r="N5040">
        <v>3.463055555</v>
      </c>
      <c r="O5040">
        <v>0</v>
      </c>
      <c r="P5040">
        <v>11</v>
      </c>
      <c r="Q5040">
        <v>54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6.9400971408474526</v>
      </c>
      <c r="Y5040">
        <v>602.09564387426167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609.03574101510912</v>
      </c>
    </row>
    <row r="5041" spans="1:31" x14ac:dyDescent="0.25">
      <c r="A5041">
        <v>1906571</v>
      </c>
      <c r="B5041">
        <v>1</v>
      </c>
      <c r="C5041" t="s">
        <v>80</v>
      </c>
      <c r="D5041" t="s">
        <v>92</v>
      </c>
      <c r="E5041" t="s">
        <v>140</v>
      </c>
      <c r="F5041" t="s">
        <v>14295</v>
      </c>
      <c r="G5041" t="s">
        <v>217</v>
      </c>
      <c r="H5041" t="s">
        <v>134</v>
      </c>
      <c r="I5041" t="s">
        <v>135</v>
      </c>
      <c r="J5041" t="s">
        <v>136</v>
      </c>
      <c r="K5041" t="s">
        <v>137</v>
      </c>
      <c r="L5041" t="s">
        <v>14296</v>
      </c>
      <c r="M5041" t="s">
        <v>14297</v>
      </c>
      <c r="N5041">
        <v>0.89277777700000005</v>
      </c>
      <c r="O5041">
        <v>0</v>
      </c>
      <c r="P5041">
        <v>1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0.20951538129389999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0.20951538129389999</v>
      </c>
    </row>
    <row r="5042" spans="1:31" x14ac:dyDescent="0.25">
      <c r="A5042">
        <v>1906572</v>
      </c>
      <c r="B5042">
        <v>1</v>
      </c>
      <c r="C5042" t="s">
        <v>80</v>
      </c>
      <c r="D5042" t="s">
        <v>94</v>
      </c>
      <c r="E5042" t="s">
        <v>131</v>
      </c>
      <c r="F5042" t="s">
        <v>14298</v>
      </c>
      <c r="G5042" t="s">
        <v>133</v>
      </c>
      <c r="H5042" t="s">
        <v>134</v>
      </c>
      <c r="I5042" t="s">
        <v>135</v>
      </c>
      <c r="J5042" t="s">
        <v>136</v>
      </c>
      <c r="K5042" t="s">
        <v>137</v>
      </c>
      <c r="L5042" t="s">
        <v>14299</v>
      </c>
      <c r="M5042" t="s">
        <v>14300</v>
      </c>
      <c r="N5042">
        <v>0.79749999999999999</v>
      </c>
      <c r="O5042">
        <v>0</v>
      </c>
      <c r="P5042">
        <v>4</v>
      </c>
      <c r="Q5042">
        <v>0</v>
      </c>
      <c r="R5042">
        <v>3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0.64250234197132494</v>
      </c>
      <c r="Y5042">
        <v>0</v>
      </c>
      <c r="Z5042">
        <v>4.0083218991409</v>
      </c>
      <c r="AA5042">
        <v>0</v>
      </c>
      <c r="AB5042">
        <v>0</v>
      </c>
      <c r="AC5042">
        <v>0</v>
      </c>
      <c r="AD5042">
        <v>0</v>
      </c>
      <c r="AE5042">
        <v>4.6508242411122254</v>
      </c>
    </row>
    <row r="5043" spans="1:31" x14ac:dyDescent="0.25">
      <c r="A5043">
        <v>1906575</v>
      </c>
      <c r="B5043">
        <v>1</v>
      </c>
      <c r="C5043" t="s">
        <v>80</v>
      </c>
      <c r="D5043" t="s">
        <v>97</v>
      </c>
      <c r="E5043" t="s">
        <v>140</v>
      </c>
      <c r="F5043" t="s">
        <v>14301</v>
      </c>
      <c r="G5043" t="s">
        <v>217</v>
      </c>
      <c r="H5043" t="s">
        <v>134</v>
      </c>
      <c r="I5043" t="s">
        <v>135</v>
      </c>
      <c r="J5043" t="s">
        <v>136</v>
      </c>
      <c r="K5043" t="s">
        <v>137</v>
      </c>
      <c r="L5043" t="s">
        <v>14302</v>
      </c>
      <c r="M5043" t="s">
        <v>14303</v>
      </c>
      <c r="N5043">
        <v>1.1033333329999999</v>
      </c>
      <c r="O5043">
        <v>0</v>
      </c>
      <c r="P5043">
        <v>4</v>
      </c>
      <c r="Q5043">
        <v>0</v>
      </c>
      <c r="R5043">
        <v>0</v>
      </c>
      <c r="S5043">
        <v>0</v>
      </c>
      <c r="T5043">
        <v>2</v>
      </c>
      <c r="U5043">
        <v>0</v>
      </c>
      <c r="V5043">
        <v>0</v>
      </c>
      <c r="W5043">
        <v>0</v>
      </c>
      <c r="X5043">
        <v>1.680632963843169</v>
      </c>
      <c r="Y5043">
        <v>0</v>
      </c>
      <c r="Z5043">
        <v>0</v>
      </c>
      <c r="AA5043">
        <v>0</v>
      </c>
      <c r="AB5043">
        <v>0.3888790797247334</v>
      </c>
      <c r="AC5043">
        <v>0</v>
      </c>
      <c r="AD5043">
        <v>0</v>
      </c>
      <c r="AE5043">
        <v>2.0695120435679022</v>
      </c>
    </row>
    <row r="5044" spans="1:31" x14ac:dyDescent="0.25">
      <c r="A5044">
        <v>1906578</v>
      </c>
      <c r="B5044">
        <v>1</v>
      </c>
      <c r="C5044" t="s">
        <v>80</v>
      </c>
      <c r="D5044" t="s">
        <v>82</v>
      </c>
      <c r="E5044" t="s">
        <v>149</v>
      </c>
      <c r="F5044" t="s">
        <v>14304</v>
      </c>
      <c r="G5044" t="s">
        <v>326</v>
      </c>
      <c r="H5044" t="s">
        <v>134</v>
      </c>
      <c r="I5044" t="s">
        <v>135</v>
      </c>
      <c r="J5044" t="s">
        <v>136</v>
      </c>
      <c r="K5044" t="s">
        <v>137</v>
      </c>
      <c r="L5044" t="s">
        <v>14305</v>
      </c>
      <c r="M5044" t="s">
        <v>14306</v>
      </c>
      <c r="N5044">
        <v>1.0205555550000001</v>
      </c>
      <c r="O5044">
        <v>0</v>
      </c>
      <c r="P5044">
        <v>559</v>
      </c>
      <c r="Q5044">
        <v>0</v>
      </c>
      <c r="R5044">
        <v>0</v>
      </c>
      <c r="S5044">
        <v>0</v>
      </c>
      <c r="T5044">
        <v>24</v>
      </c>
      <c r="U5044">
        <v>0</v>
      </c>
      <c r="V5044">
        <v>0</v>
      </c>
      <c r="W5044">
        <v>0</v>
      </c>
      <c r="X5044">
        <v>181.41597366864858</v>
      </c>
      <c r="Y5044">
        <v>0</v>
      </c>
      <c r="Z5044">
        <v>0</v>
      </c>
      <c r="AA5044">
        <v>0</v>
      </c>
      <c r="AB5044">
        <v>9.0150727221712295</v>
      </c>
      <c r="AC5044">
        <v>0</v>
      </c>
      <c r="AD5044">
        <v>0</v>
      </c>
      <c r="AE5044">
        <v>190.4310463908198</v>
      </c>
    </row>
    <row r="5045" spans="1:31" x14ac:dyDescent="0.25">
      <c r="A5045">
        <v>1906581</v>
      </c>
      <c r="B5045">
        <v>1</v>
      </c>
      <c r="C5045" t="s">
        <v>80</v>
      </c>
      <c r="D5045" t="s">
        <v>108</v>
      </c>
      <c r="E5045" t="s">
        <v>140</v>
      </c>
      <c r="F5045" t="s">
        <v>14307</v>
      </c>
      <c r="G5045" t="s">
        <v>1162</v>
      </c>
      <c r="H5045" t="s">
        <v>134</v>
      </c>
      <c r="I5045" t="s">
        <v>135</v>
      </c>
      <c r="J5045" t="s">
        <v>136</v>
      </c>
      <c r="K5045" t="s">
        <v>137</v>
      </c>
      <c r="L5045" t="s">
        <v>14308</v>
      </c>
      <c r="M5045" t="s">
        <v>14309</v>
      </c>
      <c r="N5045">
        <v>7.3605555550000004</v>
      </c>
      <c r="O5045">
        <v>0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78.294370696846229</v>
      </c>
      <c r="AA5045">
        <v>0</v>
      </c>
      <c r="AB5045">
        <v>0</v>
      </c>
      <c r="AC5045">
        <v>0</v>
      </c>
      <c r="AD5045">
        <v>0</v>
      </c>
      <c r="AE5045">
        <v>78.294370696846229</v>
      </c>
    </row>
    <row r="5046" spans="1:31" x14ac:dyDescent="0.25">
      <c r="A5046">
        <v>1906582</v>
      </c>
      <c r="B5046">
        <v>1</v>
      </c>
      <c r="C5046" t="s">
        <v>80</v>
      </c>
      <c r="D5046" t="s">
        <v>106</v>
      </c>
      <c r="E5046" t="s">
        <v>140</v>
      </c>
      <c r="F5046" t="s">
        <v>14310</v>
      </c>
      <c r="G5046" t="s">
        <v>342</v>
      </c>
      <c r="H5046" t="s">
        <v>134</v>
      </c>
      <c r="I5046" t="s">
        <v>135</v>
      </c>
      <c r="J5046" t="s">
        <v>136</v>
      </c>
      <c r="K5046" t="s">
        <v>137</v>
      </c>
      <c r="L5046" t="s">
        <v>14311</v>
      </c>
      <c r="M5046" t="s">
        <v>14312</v>
      </c>
      <c r="N5046">
        <v>1.890833333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1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118.07776788990382</v>
      </c>
      <c r="AC5046">
        <v>0</v>
      </c>
      <c r="AD5046">
        <v>0</v>
      </c>
      <c r="AE5046">
        <v>118.07776788990382</v>
      </c>
    </row>
    <row r="5047" spans="1:31" x14ac:dyDescent="0.25">
      <c r="A5047">
        <v>1906586</v>
      </c>
      <c r="B5047">
        <v>1</v>
      </c>
      <c r="C5047" t="s">
        <v>80</v>
      </c>
      <c r="D5047" t="s">
        <v>97</v>
      </c>
      <c r="E5047" t="s">
        <v>140</v>
      </c>
      <c r="F5047" t="s">
        <v>14313</v>
      </c>
      <c r="G5047" t="s">
        <v>146</v>
      </c>
      <c r="H5047" t="s">
        <v>134</v>
      </c>
      <c r="I5047" t="s">
        <v>135</v>
      </c>
      <c r="J5047" t="s">
        <v>136</v>
      </c>
      <c r="K5047" t="s">
        <v>137</v>
      </c>
      <c r="L5047" t="s">
        <v>14314</v>
      </c>
      <c r="M5047" t="s">
        <v>14315</v>
      </c>
      <c r="N5047">
        <v>3.5611111110000002</v>
      </c>
      <c r="O5047">
        <v>0</v>
      </c>
      <c r="P5047">
        <v>2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4.9018082104818141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4.9018082104818141</v>
      </c>
    </row>
    <row r="5048" spans="1:31" x14ac:dyDescent="0.25">
      <c r="A5048">
        <v>1906588</v>
      </c>
      <c r="B5048">
        <v>1</v>
      </c>
      <c r="C5048" t="s">
        <v>81</v>
      </c>
      <c r="D5048" t="s">
        <v>113</v>
      </c>
      <c r="E5048" t="s">
        <v>131</v>
      </c>
      <c r="F5048" t="s">
        <v>14316</v>
      </c>
      <c r="G5048" t="s">
        <v>133</v>
      </c>
      <c r="H5048" t="s">
        <v>134</v>
      </c>
      <c r="I5048" t="s">
        <v>135</v>
      </c>
      <c r="J5048" t="s">
        <v>136</v>
      </c>
      <c r="K5048" t="s">
        <v>137</v>
      </c>
      <c r="L5048" t="s">
        <v>14317</v>
      </c>
      <c r="M5048" t="s">
        <v>14318</v>
      </c>
      <c r="N5048">
        <v>4.983333333</v>
      </c>
      <c r="O5048">
        <v>0</v>
      </c>
      <c r="P5048">
        <v>56</v>
      </c>
      <c r="Q5048">
        <v>0</v>
      </c>
      <c r="R5048">
        <v>0</v>
      </c>
      <c r="S5048">
        <v>0</v>
      </c>
      <c r="T5048">
        <v>1</v>
      </c>
      <c r="U5048">
        <v>0</v>
      </c>
      <c r="V5048">
        <v>0</v>
      </c>
      <c r="W5048">
        <v>0</v>
      </c>
      <c r="X5048">
        <v>55.487941683491357</v>
      </c>
      <c r="Y5048">
        <v>0</v>
      </c>
      <c r="Z5048">
        <v>0</v>
      </c>
      <c r="AA5048">
        <v>0</v>
      </c>
      <c r="AB5048">
        <v>0.55135948622543995</v>
      </c>
      <c r="AC5048">
        <v>0</v>
      </c>
      <c r="AD5048">
        <v>0</v>
      </c>
      <c r="AE5048">
        <v>56.039301169716794</v>
      </c>
    </row>
    <row r="5049" spans="1:31" x14ac:dyDescent="0.25">
      <c r="A5049">
        <v>1906589</v>
      </c>
      <c r="B5049">
        <v>1</v>
      </c>
      <c r="C5049" t="s">
        <v>80</v>
      </c>
      <c r="D5049" t="s">
        <v>96</v>
      </c>
      <c r="E5049" t="s">
        <v>160</v>
      </c>
      <c r="F5049" t="s">
        <v>7744</v>
      </c>
      <c r="G5049" t="s">
        <v>133</v>
      </c>
      <c r="H5049" t="s">
        <v>134</v>
      </c>
      <c r="I5049" t="s">
        <v>135</v>
      </c>
      <c r="J5049" t="s">
        <v>136</v>
      </c>
      <c r="K5049" t="s">
        <v>137</v>
      </c>
      <c r="L5049" t="s">
        <v>14319</v>
      </c>
      <c r="M5049" t="s">
        <v>14320</v>
      </c>
      <c r="N5049">
        <v>3.0733333329999999</v>
      </c>
      <c r="O5049">
        <v>0</v>
      </c>
      <c r="P5049">
        <v>37</v>
      </c>
      <c r="Q5049">
        <v>0</v>
      </c>
      <c r="R5049">
        <v>0</v>
      </c>
      <c r="S5049">
        <v>0</v>
      </c>
      <c r="T5049">
        <v>20</v>
      </c>
      <c r="U5049">
        <v>0</v>
      </c>
      <c r="V5049">
        <v>0</v>
      </c>
      <c r="W5049">
        <v>0</v>
      </c>
      <c r="X5049">
        <v>95.771028770940646</v>
      </c>
      <c r="Y5049">
        <v>0</v>
      </c>
      <c r="Z5049">
        <v>0</v>
      </c>
      <c r="AA5049">
        <v>0</v>
      </c>
      <c r="AB5049">
        <v>166.57156143864293</v>
      </c>
      <c r="AC5049">
        <v>0</v>
      </c>
      <c r="AD5049">
        <v>0</v>
      </c>
      <c r="AE5049">
        <v>262.34259020958359</v>
      </c>
    </row>
    <row r="5050" spans="1:31" x14ac:dyDescent="0.25">
      <c r="A5050">
        <v>1906591</v>
      </c>
      <c r="B5050">
        <v>1</v>
      </c>
      <c r="C5050" t="s">
        <v>81</v>
      </c>
      <c r="D5050" t="s">
        <v>128</v>
      </c>
      <c r="E5050" t="s">
        <v>131</v>
      </c>
      <c r="F5050" t="s">
        <v>14321</v>
      </c>
      <c r="G5050" t="s">
        <v>133</v>
      </c>
      <c r="H5050" t="s">
        <v>134</v>
      </c>
      <c r="I5050" t="s">
        <v>135</v>
      </c>
      <c r="J5050" t="s">
        <v>136</v>
      </c>
      <c r="K5050" t="s">
        <v>137</v>
      </c>
      <c r="L5050" t="s">
        <v>14322</v>
      </c>
      <c r="M5050" t="s">
        <v>14323</v>
      </c>
      <c r="N5050">
        <v>1.558888888</v>
      </c>
      <c r="O5050">
        <v>0</v>
      </c>
      <c r="P5050">
        <v>119</v>
      </c>
      <c r="Q5050">
        <v>0</v>
      </c>
      <c r="R5050">
        <v>0</v>
      </c>
      <c r="S5050">
        <v>0</v>
      </c>
      <c r="T5050">
        <v>18</v>
      </c>
      <c r="U5050">
        <v>0</v>
      </c>
      <c r="V5050">
        <v>0</v>
      </c>
      <c r="W5050">
        <v>0</v>
      </c>
      <c r="X5050">
        <v>39.44078713134207</v>
      </c>
      <c r="Y5050">
        <v>0</v>
      </c>
      <c r="Z5050">
        <v>0</v>
      </c>
      <c r="AA5050">
        <v>0</v>
      </c>
      <c r="AB5050">
        <v>14.713736724368816</v>
      </c>
      <c r="AC5050">
        <v>0</v>
      </c>
      <c r="AD5050">
        <v>0</v>
      </c>
      <c r="AE5050">
        <v>54.154523855710885</v>
      </c>
    </row>
    <row r="5051" spans="1:31" x14ac:dyDescent="0.25">
      <c r="A5051">
        <v>1906593</v>
      </c>
      <c r="B5051">
        <v>1</v>
      </c>
      <c r="C5051" t="s">
        <v>80</v>
      </c>
      <c r="D5051" t="s">
        <v>107</v>
      </c>
      <c r="E5051" t="s">
        <v>131</v>
      </c>
      <c r="F5051" t="s">
        <v>10158</v>
      </c>
      <c r="G5051" t="s">
        <v>326</v>
      </c>
      <c r="H5051" t="s">
        <v>134</v>
      </c>
      <c r="I5051" t="s">
        <v>135</v>
      </c>
      <c r="J5051" t="s">
        <v>136</v>
      </c>
      <c r="K5051" t="s">
        <v>137</v>
      </c>
      <c r="L5051" t="s">
        <v>14324</v>
      </c>
      <c r="M5051" t="s">
        <v>14325</v>
      </c>
      <c r="N5051">
        <v>0.90472222199999996</v>
      </c>
      <c r="O5051">
        <v>0</v>
      </c>
      <c r="P5051">
        <v>99</v>
      </c>
      <c r="Q5051">
        <v>0</v>
      </c>
      <c r="R5051">
        <v>0</v>
      </c>
      <c r="S5051">
        <v>0</v>
      </c>
      <c r="T5051">
        <v>12</v>
      </c>
      <c r="U5051">
        <v>0</v>
      </c>
      <c r="V5051">
        <v>0</v>
      </c>
      <c r="W5051">
        <v>0</v>
      </c>
      <c r="X5051">
        <v>29.864240565520721</v>
      </c>
      <c r="Y5051">
        <v>0</v>
      </c>
      <c r="Z5051">
        <v>0</v>
      </c>
      <c r="AA5051">
        <v>0</v>
      </c>
      <c r="AB5051">
        <v>15.71974297278549</v>
      </c>
      <c r="AC5051">
        <v>0</v>
      </c>
      <c r="AD5051">
        <v>0</v>
      </c>
      <c r="AE5051">
        <v>45.583983538306214</v>
      </c>
    </row>
    <row r="5052" spans="1:31" x14ac:dyDescent="0.25">
      <c r="A5052">
        <v>1906594</v>
      </c>
      <c r="B5052">
        <v>1</v>
      </c>
      <c r="C5052" t="s">
        <v>81</v>
      </c>
      <c r="D5052" t="s">
        <v>112</v>
      </c>
      <c r="E5052" t="s">
        <v>154</v>
      </c>
      <c r="F5052" t="s">
        <v>13361</v>
      </c>
      <c r="G5052" t="s">
        <v>156</v>
      </c>
      <c r="H5052" t="s">
        <v>157</v>
      </c>
      <c r="I5052" t="s">
        <v>135</v>
      </c>
      <c r="J5052" t="s">
        <v>136</v>
      </c>
      <c r="K5052" t="s">
        <v>137</v>
      </c>
      <c r="L5052" t="s">
        <v>14326</v>
      </c>
      <c r="M5052" t="s">
        <v>14327</v>
      </c>
      <c r="N5052">
        <v>0.44750000000000001</v>
      </c>
      <c r="O5052">
        <v>0</v>
      </c>
      <c r="P5052">
        <v>11033</v>
      </c>
      <c r="Q5052">
        <v>0</v>
      </c>
      <c r="R5052">
        <v>285</v>
      </c>
      <c r="S5052">
        <v>0</v>
      </c>
      <c r="T5052">
        <v>755</v>
      </c>
      <c r="U5052">
        <v>2</v>
      </c>
      <c r="V5052">
        <v>4</v>
      </c>
      <c r="W5052">
        <v>0</v>
      </c>
      <c r="X5052">
        <v>1193.8296917611044</v>
      </c>
      <c r="Y5052">
        <v>0</v>
      </c>
      <c r="Z5052">
        <v>28.981568648074081</v>
      </c>
      <c r="AA5052">
        <v>0</v>
      </c>
      <c r="AB5052">
        <v>277.21047703552944</v>
      </c>
      <c r="AC5052">
        <v>9.2735170359477745</v>
      </c>
      <c r="AD5052">
        <v>3.1124894795336702</v>
      </c>
      <c r="AE5052">
        <v>1512.4077439601895</v>
      </c>
    </row>
    <row r="5053" spans="1:31" x14ac:dyDescent="0.25">
      <c r="A5053">
        <v>1906595</v>
      </c>
      <c r="B5053">
        <v>1</v>
      </c>
      <c r="C5053" t="s">
        <v>80</v>
      </c>
      <c r="D5053" t="s">
        <v>100</v>
      </c>
      <c r="E5053" t="s">
        <v>140</v>
      </c>
      <c r="F5053" t="s">
        <v>14328</v>
      </c>
      <c r="G5053" t="s">
        <v>217</v>
      </c>
      <c r="H5053" t="s">
        <v>134</v>
      </c>
      <c r="I5053" t="s">
        <v>135</v>
      </c>
      <c r="J5053" t="s">
        <v>136</v>
      </c>
      <c r="K5053" t="s">
        <v>137</v>
      </c>
      <c r="L5053" t="s">
        <v>14329</v>
      </c>
      <c r="M5053" t="s">
        <v>14330</v>
      </c>
      <c r="N5053">
        <v>1.9213888880000001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1.0826381715210673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1.0826381715210673</v>
      </c>
    </row>
    <row r="5054" spans="1:31" x14ac:dyDescent="0.25">
      <c r="A5054">
        <v>1906601</v>
      </c>
      <c r="B5054">
        <v>1</v>
      </c>
      <c r="C5054" t="s">
        <v>80</v>
      </c>
      <c r="D5054" t="s">
        <v>83</v>
      </c>
      <c r="E5054" t="s">
        <v>171</v>
      </c>
      <c r="F5054" t="s">
        <v>5691</v>
      </c>
      <c r="G5054" t="s">
        <v>156</v>
      </c>
      <c r="H5054" t="s">
        <v>157</v>
      </c>
      <c r="I5054" t="s">
        <v>135</v>
      </c>
      <c r="J5054" t="s">
        <v>136</v>
      </c>
      <c r="K5054" t="s">
        <v>137</v>
      </c>
      <c r="L5054" t="s">
        <v>14331</v>
      </c>
      <c r="M5054" t="s">
        <v>14332</v>
      </c>
      <c r="N5054">
        <v>1.2661111110000001</v>
      </c>
      <c r="O5054">
        <v>0</v>
      </c>
      <c r="P5054">
        <v>537</v>
      </c>
      <c r="Q5054">
        <v>0</v>
      </c>
      <c r="R5054">
        <v>0</v>
      </c>
      <c r="S5054">
        <v>0</v>
      </c>
      <c r="T5054">
        <v>302</v>
      </c>
      <c r="U5054">
        <v>1</v>
      </c>
      <c r="V5054">
        <v>15</v>
      </c>
      <c r="W5054">
        <v>0</v>
      </c>
      <c r="X5054">
        <v>322.04706681220102</v>
      </c>
      <c r="Y5054">
        <v>0</v>
      </c>
      <c r="Z5054">
        <v>0</v>
      </c>
      <c r="AA5054">
        <v>0</v>
      </c>
      <c r="AB5054">
        <v>524.37234643574448</v>
      </c>
      <c r="AC5054">
        <v>410.02729958983718</v>
      </c>
      <c r="AD5054">
        <v>302.04425153589102</v>
      </c>
      <c r="AE5054">
        <v>1558.4909643736737</v>
      </c>
    </row>
    <row r="5055" spans="1:31" x14ac:dyDescent="0.25">
      <c r="A5055">
        <v>1906604</v>
      </c>
      <c r="B5055">
        <v>1</v>
      </c>
      <c r="C5055" t="s">
        <v>80</v>
      </c>
      <c r="D5055" t="s">
        <v>83</v>
      </c>
      <c r="E5055" t="s">
        <v>190</v>
      </c>
      <c r="F5055" t="s">
        <v>14333</v>
      </c>
      <c r="G5055" t="s">
        <v>156</v>
      </c>
      <c r="H5055" t="s">
        <v>157</v>
      </c>
      <c r="I5055" t="s">
        <v>135</v>
      </c>
      <c r="J5055" t="s">
        <v>136</v>
      </c>
      <c r="K5055" t="s">
        <v>137</v>
      </c>
      <c r="L5055" t="s">
        <v>14334</v>
      </c>
      <c r="M5055" t="s">
        <v>14335</v>
      </c>
      <c r="N5055">
        <v>1.2633333330000001</v>
      </c>
      <c r="O5055">
        <v>0</v>
      </c>
      <c r="P5055">
        <v>2182</v>
      </c>
      <c r="Q5055">
        <v>0</v>
      </c>
      <c r="R5055">
        <v>0</v>
      </c>
      <c r="S5055">
        <v>5</v>
      </c>
      <c r="T5055">
        <v>303</v>
      </c>
      <c r="U5055">
        <v>3</v>
      </c>
      <c r="V5055">
        <v>8</v>
      </c>
      <c r="W5055">
        <v>0</v>
      </c>
      <c r="X5055">
        <v>1112.1663789391521</v>
      </c>
      <c r="Y5055">
        <v>0</v>
      </c>
      <c r="Z5055">
        <v>0</v>
      </c>
      <c r="AA5055">
        <v>118.36998305983899</v>
      </c>
      <c r="AB5055">
        <v>406.76625140358396</v>
      </c>
      <c r="AC5055">
        <v>319.74188167695593</v>
      </c>
      <c r="AD5055">
        <v>132.53931073811921</v>
      </c>
      <c r="AE5055">
        <v>2089.58380581765</v>
      </c>
    </row>
    <row r="5056" spans="1:31" x14ac:dyDescent="0.25">
      <c r="A5056">
        <v>1906605</v>
      </c>
      <c r="B5056">
        <v>1</v>
      </c>
      <c r="C5056" t="s">
        <v>80</v>
      </c>
      <c r="D5056" t="s">
        <v>108</v>
      </c>
      <c r="E5056" t="s">
        <v>131</v>
      </c>
      <c r="F5056" t="s">
        <v>14336</v>
      </c>
      <c r="G5056" t="s">
        <v>439</v>
      </c>
      <c r="H5056" t="s">
        <v>134</v>
      </c>
      <c r="I5056" t="s">
        <v>135</v>
      </c>
      <c r="J5056" t="s">
        <v>136</v>
      </c>
      <c r="K5056" t="s">
        <v>137</v>
      </c>
      <c r="L5056" t="s">
        <v>14337</v>
      </c>
      <c r="M5056" t="s">
        <v>14338</v>
      </c>
      <c r="N5056">
        <v>2.6747222220000002</v>
      </c>
      <c r="O5056">
        <v>0</v>
      </c>
      <c r="P5056">
        <v>7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3.8974123077581169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3.8974123077581169</v>
      </c>
    </row>
    <row r="5057" spans="1:31" x14ac:dyDescent="0.25">
      <c r="A5057">
        <v>1906607</v>
      </c>
      <c r="B5057">
        <v>1</v>
      </c>
      <c r="C5057" t="s">
        <v>80</v>
      </c>
      <c r="D5057" t="s">
        <v>96</v>
      </c>
      <c r="E5057" t="s">
        <v>131</v>
      </c>
      <c r="F5057" t="s">
        <v>2537</v>
      </c>
      <c r="G5057" t="s">
        <v>133</v>
      </c>
      <c r="H5057" t="s">
        <v>134</v>
      </c>
      <c r="I5057" t="s">
        <v>135</v>
      </c>
      <c r="J5057" t="s">
        <v>136</v>
      </c>
      <c r="K5057" t="s">
        <v>137</v>
      </c>
      <c r="L5057" t="s">
        <v>14339</v>
      </c>
      <c r="M5057" t="s">
        <v>14340</v>
      </c>
      <c r="N5057">
        <v>0.93944444400000005</v>
      </c>
      <c r="O5057">
        <v>0</v>
      </c>
      <c r="P5057">
        <v>127</v>
      </c>
      <c r="Q5057">
        <v>0</v>
      </c>
      <c r="R5057">
        <v>0</v>
      </c>
      <c r="S5057">
        <v>0</v>
      </c>
      <c r="T5057">
        <v>7</v>
      </c>
      <c r="U5057">
        <v>0</v>
      </c>
      <c r="V5057">
        <v>0</v>
      </c>
      <c r="W5057">
        <v>0</v>
      </c>
      <c r="X5057">
        <v>137.46645541300359</v>
      </c>
      <c r="Y5057">
        <v>0</v>
      </c>
      <c r="Z5057">
        <v>0</v>
      </c>
      <c r="AA5057">
        <v>0</v>
      </c>
      <c r="AB5057">
        <v>5.3962824087717456</v>
      </c>
      <c r="AC5057">
        <v>0</v>
      </c>
      <c r="AD5057">
        <v>0</v>
      </c>
      <c r="AE5057">
        <v>142.86273782177534</v>
      </c>
    </row>
    <row r="5058" spans="1:31" x14ac:dyDescent="0.25">
      <c r="A5058">
        <v>1906608</v>
      </c>
      <c r="B5058">
        <v>1</v>
      </c>
      <c r="C5058" t="s">
        <v>80</v>
      </c>
      <c r="D5058" t="s">
        <v>98</v>
      </c>
      <c r="E5058" t="s">
        <v>140</v>
      </c>
      <c r="F5058" t="s">
        <v>9876</v>
      </c>
      <c r="G5058" t="s">
        <v>217</v>
      </c>
      <c r="H5058" t="s">
        <v>134</v>
      </c>
      <c r="I5058" t="s">
        <v>135</v>
      </c>
      <c r="J5058" t="s">
        <v>136</v>
      </c>
      <c r="K5058" t="s">
        <v>137</v>
      </c>
      <c r="L5058" t="s">
        <v>14341</v>
      </c>
      <c r="M5058" t="s">
        <v>14342</v>
      </c>
      <c r="N5058">
        <v>1.5766666659999999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1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0.94797854961152495</v>
      </c>
      <c r="AC5058">
        <v>0</v>
      </c>
      <c r="AD5058">
        <v>0</v>
      </c>
      <c r="AE5058">
        <v>0.94797854961152495</v>
      </c>
    </row>
    <row r="5059" spans="1:31" x14ac:dyDescent="0.25">
      <c r="A5059">
        <v>1906609</v>
      </c>
      <c r="B5059">
        <v>1</v>
      </c>
      <c r="C5059" t="s">
        <v>80</v>
      </c>
      <c r="D5059" t="s">
        <v>103</v>
      </c>
      <c r="E5059" t="s">
        <v>140</v>
      </c>
      <c r="F5059" t="s">
        <v>14343</v>
      </c>
      <c r="G5059" t="s">
        <v>217</v>
      </c>
      <c r="H5059" t="s">
        <v>134</v>
      </c>
      <c r="I5059" t="s">
        <v>135</v>
      </c>
      <c r="J5059" t="s">
        <v>136</v>
      </c>
      <c r="K5059" t="s">
        <v>137</v>
      </c>
      <c r="L5059" t="s">
        <v>14344</v>
      </c>
      <c r="M5059" t="s">
        <v>14345</v>
      </c>
      <c r="N5059">
        <v>1.791111111</v>
      </c>
      <c r="O5059">
        <v>0</v>
      </c>
      <c r="P5059">
        <v>2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3.4782101234360536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3.4782101234360536</v>
      </c>
    </row>
    <row r="5060" spans="1:31" x14ac:dyDescent="0.25">
      <c r="A5060">
        <v>1906610</v>
      </c>
      <c r="B5060">
        <v>1</v>
      </c>
      <c r="C5060" t="s">
        <v>80</v>
      </c>
      <c r="D5060" t="s">
        <v>88</v>
      </c>
      <c r="E5060" t="s">
        <v>140</v>
      </c>
      <c r="F5060" t="s">
        <v>14346</v>
      </c>
      <c r="G5060" t="s">
        <v>146</v>
      </c>
      <c r="H5060" t="s">
        <v>134</v>
      </c>
      <c r="I5060" t="s">
        <v>135</v>
      </c>
      <c r="J5060" t="s">
        <v>136</v>
      </c>
      <c r="K5060" t="s">
        <v>137</v>
      </c>
      <c r="L5060" t="s">
        <v>14347</v>
      </c>
      <c r="M5060" t="s">
        <v>14348</v>
      </c>
      <c r="N5060">
        <v>4.0155555549999997</v>
      </c>
      <c r="O5060">
        <v>0</v>
      </c>
      <c r="P5060">
        <v>2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2.4585060578458351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2.4585060578458351</v>
      </c>
    </row>
    <row r="5061" spans="1:31" x14ac:dyDescent="0.25">
      <c r="A5061">
        <v>1906611</v>
      </c>
      <c r="B5061">
        <v>1</v>
      </c>
      <c r="C5061" t="s">
        <v>80</v>
      </c>
      <c r="D5061" t="s">
        <v>90</v>
      </c>
      <c r="E5061" t="s">
        <v>140</v>
      </c>
      <c r="F5061" t="s">
        <v>14349</v>
      </c>
      <c r="G5061" t="s">
        <v>217</v>
      </c>
      <c r="H5061" t="s">
        <v>134</v>
      </c>
      <c r="I5061" t="s">
        <v>135</v>
      </c>
      <c r="J5061" t="s">
        <v>136</v>
      </c>
      <c r="K5061" t="s">
        <v>137</v>
      </c>
      <c r="L5061" t="s">
        <v>14350</v>
      </c>
      <c r="M5061" t="s">
        <v>14351</v>
      </c>
      <c r="N5061">
        <v>3.4080555549999998</v>
      </c>
      <c r="O5061">
        <v>0</v>
      </c>
      <c r="P5061">
        <v>6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4.740568687096256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4.740568687096256</v>
      </c>
    </row>
    <row r="5062" spans="1:31" x14ac:dyDescent="0.25">
      <c r="A5062">
        <v>1906613</v>
      </c>
      <c r="B5062">
        <v>1</v>
      </c>
      <c r="C5062" t="s">
        <v>81</v>
      </c>
      <c r="D5062" t="s">
        <v>127</v>
      </c>
      <c r="E5062" t="s">
        <v>190</v>
      </c>
      <c r="F5062" t="s">
        <v>10912</v>
      </c>
      <c r="G5062" t="s">
        <v>156</v>
      </c>
      <c r="H5062" t="s">
        <v>157</v>
      </c>
      <c r="I5062" t="s">
        <v>222</v>
      </c>
      <c r="J5062" t="s">
        <v>136</v>
      </c>
      <c r="K5062" t="s">
        <v>137</v>
      </c>
      <c r="L5062" t="s">
        <v>14352</v>
      </c>
      <c r="M5062" t="s">
        <v>14353</v>
      </c>
      <c r="N5062">
        <v>1.2222222E-2</v>
      </c>
      <c r="O5062">
        <v>0</v>
      </c>
      <c r="P5062">
        <v>415</v>
      </c>
      <c r="Q5062">
        <v>102</v>
      </c>
      <c r="R5062">
        <v>60</v>
      </c>
      <c r="S5062">
        <v>5</v>
      </c>
      <c r="T5062">
        <v>43</v>
      </c>
      <c r="U5062">
        <v>0</v>
      </c>
      <c r="V5062">
        <v>0</v>
      </c>
      <c r="W5062">
        <v>0</v>
      </c>
      <c r="X5062">
        <v>1.9087406732125121</v>
      </c>
      <c r="Y5062">
        <v>11.715852903892266</v>
      </c>
      <c r="Z5062">
        <v>1.4934825402744867</v>
      </c>
      <c r="AA5062">
        <v>0.74238163836393345</v>
      </c>
      <c r="AB5062">
        <v>0.24324620008692674</v>
      </c>
      <c r="AC5062">
        <v>0</v>
      </c>
      <c r="AD5062">
        <v>0</v>
      </c>
      <c r="AE5062">
        <v>16.103703955830124</v>
      </c>
    </row>
    <row r="5063" spans="1:31" x14ac:dyDescent="0.25">
      <c r="A5063">
        <v>1906614</v>
      </c>
      <c r="B5063">
        <v>1</v>
      </c>
      <c r="C5063" t="s">
        <v>81</v>
      </c>
      <c r="D5063" t="s">
        <v>118</v>
      </c>
      <c r="E5063" t="s">
        <v>220</v>
      </c>
      <c r="F5063" t="s">
        <v>1607</v>
      </c>
      <c r="G5063" t="s">
        <v>156</v>
      </c>
      <c r="H5063" t="s">
        <v>157</v>
      </c>
      <c r="I5063" t="s">
        <v>135</v>
      </c>
      <c r="J5063" t="s">
        <v>136</v>
      </c>
      <c r="K5063" t="s">
        <v>137</v>
      </c>
      <c r="L5063" t="s">
        <v>14354</v>
      </c>
      <c r="M5063" t="s">
        <v>14355</v>
      </c>
      <c r="N5063">
        <v>0.92444444400000003</v>
      </c>
      <c r="O5063">
        <v>3</v>
      </c>
      <c r="P5063">
        <v>52</v>
      </c>
      <c r="Q5063">
        <v>38</v>
      </c>
      <c r="R5063">
        <v>87</v>
      </c>
      <c r="S5063">
        <v>1</v>
      </c>
      <c r="T5063">
        <v>24</v>
      </c>
      <c r="U5063">
        <v>0</v>
      </c>
      <c r="V5063">
        <v>0</v>
      </c>
      <c r="W5063">
        <v>4.5421486474358339</v>
      </c>
      <c r="X5063">
        <v>16.386456596956041</v>
      </c>
      <c r="Y5063">
        <v>83.788635727770355</v>
      </c>
      <c r="Z5063">
        <v>220.46937592406911</v>
      </c>
      <c r="AA5063">
        <v>0</v>
      </c>
      <c r="AB5063">
        <v>44.456583474108903</v>
      </c>
      <c r="AC5063">
        <v>0</v>
      </c>
      <c r="AD5063">
        <v>0</v>
      </c>
      <c r="AE5063">
        <v>369.64320037034025</v>
      </c>
    </row>
    <row r="5064" spans="1:31" x14ac:dyDescent="0.25">
      <c r="A5064">
        <v>1906616</v>
      </c>
      <c r="B5064">
        <v>1</v>
      </c>
      <c r="C5064" t="s">
        <v>81</v>
      </c>
      <c r="D5064" t="s">
        <v>119</v>
      </c>
      <c r="E5064" t="s">
        <v>149</v>
      </c>
      <c r="F5064" t="s">
        <v>14356</v>
      </c>
      <c r="G5064" t="s">
        <v>151</v>
      </c>
      <c r="H5064" t="s">
        <v>134</v>
      </c>
      <c r="I5064" t="s">
        <v>135</v>
      </c>
      <c r="J5064" t="s">
        <v>136</v>
      </c>
      <c r="K5064" t="s">
        <v>137</v>
      </c>
      <c r="L5064" t="s">
        <v>14357</v>
      </c>
      <c r="M5064" t="s">
        <v>14358</v>
      </c>
      <c r="N5064">
        <v>1.169166666</v>
      </c>
      <c r="O5064">
        <v>0</v>
      </c>
      <c r="P5064">
        <v>42</v>
      </c>
      <c r="Q5064">
        <v>0</v>
      </c>
      <c r="R5064">
        <v>11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28.63605321773743</v>
      </c>
      <c r="Y5064">
        <v>0</v>
      </c>
      <c r="Z5064">
        <v>23.947850744880018</v>
      </c>
      <c r="AA5064">
        <v>0</v>
      </c>
      <c r="AB5064">
        <v>0</v>
      </c>
      <c r="AC5064">
        <v>0</v>
      </c>
      <c r="AD5064">
        <v>0</v>
      </c>
      <c r="AE5064">
        <v>52.583903962617448</v>
      </c>
    </row>
    <row r="5065" spans="1:31" x14ac:dyDescent="0.25">
      <c r="A5065">
        <v>1906617</v>
      </c>
      <c r="B5065">
        <v>1</v>
      </c>
      <c r="C5065" t="s">
        <v>80</v>
      </c>
      <c r="D5065" t="s">
        <v>94</v>
      </c>
      <c r="E5065" t="s">
        <v>171</v>
      </c>
      <c r="F5065" t="s">
        <v>4326</v>
      </c>
      <c r="G5065" t="s">
        <v>156</v>
      </c>
      <c r="H5065" t="s">
        <v>157</v>
      </c>
      <c r="I5065" t="s">
        <v>135</v>
      </c>
      <c r="J5065" t="s">
        <v>136</v>
      </c>
      <c r="K5065" t="s">
        <v>137</v>
      </c>
      <c r="L5065" t="s">
        <v>14359</v>
      </c>
      <c r="M5065" t="s">
        <v>14360</v>
      </c>
      <c r="N5065">
        <v>0.18478972199999999</v>
      </c>
      <c r="O5065">
        <v>0</v>
      </c>
      <c r="P5065">
        <v>911</v>
      </c>
      <c r="Q5065">
        <v>82</v>
      </c>
      <c r="R5065">
        <v>349</v>
      </c>
      <c r="S5065">
        <v>18</v>
      </c>
      <c r="T5065">
        <v>129</v>
      </c>
      <c r="U5065">
        <v>9</v>
      </c>
      <c r="V5065">
        <v>0</v>
      </c>
      <c r="W5065">
        <v>0</v>
      </c>
      <c r="X5065">
        <v>53.734800030347834</v>
      </c>
      <c r="Y5065">
        <v>71.424861039509992</v>
      </c>
      <c r="Z5065">
        <v>306.40751913925891</v>
      </c>
      <c r="AA5065">
        <v>70.522151587254911</v>
      </c>
      <c r="AB5065">
        <v>27.880582904343978</v>
      </c>
      <c r="AC5065">
        <v>68.272026420571322</v>
      </c>
      <c r="AD5065">
        <v>0</v>
      </c>
      <c r="AE5065">
        <v>598.24194112128703</v>
      </c>
    </row>
    <row r="5066" spans="1:31" x14ac:dyDescent="0.25">
      <c r="A5066">
        <v>1906618</v>
      </c>
      <c r="B5066">
        <v>1</v>
      </c>
      <c r="C5066" t="s">
        <v>80</v>
      </c>
      <c r="D5066" t="s">
        <v>94</v>
      </c>
      <c r="E5066" t="s">
        <v>171</v>
      </c>
      <c r="F5066" t="s">
        <v>5338</v>
      </c>
      <c r="G5066" t="s">
        <v>156</v>
      </c>
      <c r="H5066" t="s">
        <v>157</v>
      </c>
      <c r="I5066" t="s">
        <v>135</v>
      </c>
      <c r="J5066" t="s">
        <v>136</v>
      </c>
      <c r="K5066" t="s">
        <v>137</v>
      </c>
      <c r="L5066" t="s">
        <v>14361</v>
      </c>
      <c r="M5066" t="s">
        <v>14362</v>
      </c>
      <c r="N5066">
        <v>0.197754444</v>
      </c>
      <c r="O5066">
        <v>2</v>
      </c>
      <c r="P5066">
        <v>1789</v>
      </c>
      <c r="Q5066">
        <v>35</v>
      </c>
      <c r="R5066">
        <v>336</v>
      </c>
      <c r="S5066">
        <v>25</v>
      </c>
      <c r="T5066">
        <v>182</v>
      </c>
      <c r="U5066">
        <v>14</v>
      </c>
      <c r="V5066">
        <v>0</v>
      </c>
      <c r="W5066">
        <v>0.45563279765936004</v>
      </c>
      <c r="X5066">
        <v>74.285158998252854</v>
      </c>
      <c r="Y5066">
        <v>42.63429464779</v>
      </c>
      <c r="Z5066">
        <v>225.25309642904617</v>
      </c>
      <c r="AA5066">
        <v>57.311184785769491</v>
      </c>
      <c r="AB5066">
        <v>22.255567567891411</v>
      </c>
      <c r="AC5066">
        <v>1003.2099297519446</v>
      </c>
      <c r="AD5066">
        <v>0</v>
      </c>
      <c r="AE5066">
        <v>1425.404864978354</v>
      </c>
    </row>
    <row r="5067" spans="1:31" x14ac:dyDescent="0.25">
      <c r="A5067">
        <v>1906619</v>
      </c>
      <c r="B5067">
        <v>1</v>
      </c>
      <c r="C5067" t="s">
        <v>80</v>
      </c>
      <c r="D5067" t="s">
        <v>106</v>
      </c>
      <c r="E5067" t="s">
        <v>140</v>
      </c>
      <c r="F5067" t="s">
        <v>14363</v>
      </c>
      <c r="G5067" t="s">
        <v>217</v>
      </c>
      <c r="H5067" t="s">
        <v>134</v>
      </c>
      <c r="I5067" t="s">
        <v>135</v>
      </c>
      <c r="J5067" t="s">
        <v>136</v>
      </c>
      <c r="K5067" t="s">
        <v>137</v>
      </c>
      <c r="L5067" t="s">
        <v>14364</v>
      </c>
      <c r="M5067" t="s">
        <v>14365</v>
      </c>
      <c r="N5067">
        <v>2.1163888879999999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</row>
    <row r="5068" spans="1:31" x14ac:dyDescent="0.25">
      <c r="A5068">
        <v>1906623</v>
      </c>
      <c r="B5068">
        <v>1</v>
      </c>
      <c r="C5068" t="s">
        <v>80</v>
      </c>
      <c r="D5068" t="s">
        <v>82</v>
      </c>
      <c r="E5068" t="s">
        <v>140</v>
      </c>
      <c r="F5068" t="s">
        <v>14366</v>
      </c>
      <c r="G5068" t="s">
        <v>362</v>
      </c>
      <c r="H5068" t="s">
        <v>134</v>
      </c>
      <c r="I5068" t="s">
        <v>135</v>
      </c>
      <c r="J5068" t="s">
        <v>136</v>
      </c>
      <c r="K5068" t="s">
        <v>137</v>
      </c>
      <c r="L5068" t="s">
        <v>14367</v>
      </c>
      <c r="M5068" t="s">
        <v>14368</v>
      </c>
      <c r="N5068">
        <v>3.9288888879999999</v>
      </c>
      <c r="O5068">
        <v>0</v>
      </c>
      <c r="P5068">
        <v>6</v>
      </c>
      <c r="Q5068">
        <v>0</v>
      </c>
      <c r="R5068">
        <v>0</v>
      </c>
      <c r="S5068">
        <v>0</v>
      </c>
      <c r="T5068">
        <v>2</v>
      </c>
      <c r="U5068">
        <v>0</v>
      </c>
      <c r="V5068">
        <v>0</v>
      </c>
      <c r="W5068">
        <v>0</v>
      </c>
      <c r="X5068">
        <v>14.135537401873092</v>
      </c>
      <c r="Y5068">
        <v>0</v>
      </c>
      <c r="Z5068">
        <v>0</v>
      </c>
      <c r="AA5068">
        <v>0</v>
      </c>
      <c r="AB5068">
        <v>4.1956432330326958</v>
      </c>
      <c r="AC5068">
        <v>0</v>
      </c>
      <c r="AD5068">
        <v>0</v>
      </c>
      <c r="AE5068">
        <v>18.331180634905788</v>
      </c>
    </row>
    <row r="5069" spans="1:31" x14ac:dyDescent="0.25">
      <c r="A5069">
        <v>1906625</v>
      </c>
      <c r="B5069">
        <v>1</v>
      </c>
      <c r="C5069" t="s">
        <v>81</v>
      </c>
      <c r="D5069" t="s">
        <v>119</v>
      </c>
      <c r="E5069" t="s">
        <v>154</v>
      </c>
      <c r="F5069" t="s">
        <v>14369</v>
      </c>
      <c r="G5069" t="s">
        <v>156</v>
      </c>
      <c r="H5069" t="s">
        <v>157</v>
      </c>
      <c r="I5069" t="s">
        <v>135</v>
      </c>
      <c r="J5069" t="s">
        <v>136</v>
      </c>
      <c r="K5069" t="s">
        <v>137</v>
      </c>
      <c r="L5069" t="s">
        <v>14370</v>
      </c>
      <c r="M5069" t="s">
        <v>14371</v>
      </c>
      <c r="N5069">
        <v>0.16166666599999999</v>
      </c>
      <c r="O5069">
        <v>0</v>
      </c>
      <c r="P5069">
        <v>933</v>
      </c>
      <c r="Q5069">
        <v>17</v>
      </c>
      <c r="R5069">
        <v>204</v>
      </c>
      <c r="S5069">
        <v>0</v>
      </c>
      <c r="T5069">
        <v>54</v>
      </c>
      <c r="U5069">
        <v>0</v>
      </c>
      <c r="V5069">
        <v>0</v>
      </c>
      <c r="W5069">
        <v>0</v>
      </c>
      <c r="X5069">
        <v>41.913543183660536</v>
      </c>
      <c r="Y5069">
        <v>14.26869883938045</v>
      </c>
      <c r="Z5069">
        <v>110.55721812483795</v>
      </c>
      <c r="AA5069">
        <v>0</v>
      </c>
      <c r="AB5069">
        <v>5.475088849751006</v>
      </c>
      <c r="AC5069">
        <v>0</v>
      </c>
      <c r="AD5069">
        <v>0</v>
      </c>
      <c r="AE5069">
        <v>172.21454899762995</v>
      </c>
    </row>
    <row r="5070" spans="1:31" x14ac:dyDescent="0.25">
      <c r="A5070">
        <v>1906626</v>
      </c>
      <c r="B5070">
        <v>1</v>
      </c>
      <c r="C5070" t="s">
        <v>81</v>
      </c>
      <c r="D5070" t="s">
        <v>115</v>
      </c>
      <c r="E5070" t="s">
        <v>131</v>
      </c>
      <c r="F5070" t="s">
        <v>14372</v>
      </c>
      <c r="G5070" t="s">
        <v>133</v>
      </c>
      <c r="H5070" t="s">
        <v>134</v>
      </c>
      <c r="I5070" t="s">
        <v>135</v>
      </c>
      <c r="J5070" t="s">
        <v>136</v>
      </c>
      <c r="K5070" t="s">
        <v>137</v>
      </c>
      <c r="L5070" t="s">
        <v>14373</v>
      </c>
      <c r="M5070" t="s">
        <v>14374</v>
      </c>
      <c r="N5070">
        <v>2.568888888</v>
      </c>
      <c r="O5070">
        <v>0</v>
      </c>
      <c r="P5070">
        <v>14</v>
      </c>
      <c r="Q5070">
        <v>0</v>
      </c>
      <c r="R5070">
        <v>1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3.2516805970624172</v>
      </c>
      <c r="Y5070">
        <v>0</v>
      </c>
      <c r="Z5070">
        <v>7.2235951139061113E-3</v>
      </c>
      <c r="AA5070">
        <v>0</v>
      </c>
      <c r="AB5070">
        <v>0</v>
      </c>
      <c r="AC5070">
        <v>0</v>
      </c>
      <c r="AD5070">
        <v>0</v>
      </c>
      <c r="AE5070">
        <v>3.2589041921763231</v>
      </c>
    </row>
    <row r="5071" spans="1:31" x14ac:dyDescent="0.25">
      <c r="A5071">
        <v>1906627</v>
      </c>
      <c r="B5071">
        <v>1</v>
      </c>
      <c r="C5071" t="s">
        <v>81</v>
      </c>
      <c r="D5071" t="s">
        <v>113</v>
      </c>
      <c r="E5071" t="s">
        <v>190</v>
      </c>
      <c r="F5071" t="s">
        <v>14375</v>
      </c>
      <c r="G5071" t="s">
        <v>156</v>
      </c>
      <c r="H5071" t="s">
        <v>157</v>
      </c>
      <c r="I5071" t="s">
        <v>135</v>
      </c>
      <c r="J5071" t="s">
        <v>136</v>
      </c>
      <c r="K5071" t="s">
        <v>137</v>
      </c>
      <c r="L5071" t="s">
        <v>14376</v>
      </c>
      <c r="M5071" t="s">
        <v>14377</v>
      </c>
      <c r="N5071">
        <v>1.450555555</v>
      </c>
      <c r="O5071">
        <v>0</v>
      </c>
      <c r="P5071">
        <v>832</v>
      </c>
      <c r="Q5071">
        <v>0</v>
      </c>
      <c r="R5071">
        <v>0</v>
      </c>
      <c r="S5071">
        <v>0</v>
      </c>
      <c r="T5071">
        <v>76</v>
      </c>
      <c r="U5071">
        <v>0</v>
      </c>
      <c r="V5071">
        <v>0</v>
      </c>
      <c r="W5071">
        <v>0</v>
      </c>
      <c r="X5071">
        <v>402.03910904845964</v>
      </c>
      <c r="Y5071">
        <v>0</v>
      </c>
      <c r="Z5071">
        <v>0</v>
      </c>
      <c r="AA5071">
        <v>0</v>
      </c>
      <c r="AB5071">
        <v>188.86911772384084</v>
      </c>
      <c r="AC5071">
        <v>0</v>
      </c>
      <c r="AD5071">
        <v>0</v>
      </c>
      <c r="AE5071">
        <v>590.90822677230051</v>
      </c>
    </row>
    <row r="5072" spans="1:31" x14ac:dyDescent="0.25">
      <c r="A5072">
        <v>1906629</v>
      </c>
      <c r="B5072">
        <v>1</v>
      </c>
      <c r="C5072" t="s">
        <v>81</v>
      </c>
      <c r="D5072" t="s">
        <v>127</v>
      </c>
      <c r="E5072" t="s">
        <v>140</v>
      </c>
      <c r="F5072" t="s">
        <v>14378</v>
      </c>
      <c r="G5072" t="s">
        <v>342</v>
      </c>
      <c r="H5072" t="s">
        <v>134</v>
      </c>
      <c r="I5072" t="s">
        <v>135</v>
      </c>
      <c r="J5072" t="s">
        <v>136</v>
      </c>
      <c r="K5072" t="s">
        <v>137</v>
      </c>
      <c r="L5072" t="s">
        <v>14379</v>
      </c>
      <c r="M5072" t="s">
        <v>14380</v>
      </c>
      <c r="N5072">
        <v>0.77916666599999995</v>
      </c>
      <c r="O5072">
        <v>0</v>
      </c>
      <c r="P5072">
        <v>6</v>
      </c>
      <c r="Q5072">
        <v>0</v>
      </c>
      <c r="R5072">
        <v>0</v>
      </c>
      <c r="S5072">
        <v>0</v>
      </c>
      <c r="T5072">
        <v>3</v>
      </c>
      <c r="U5072">
        <v>0</v>
      </c>
      <c r="V5072">
        <v>0</v>
      </c>
      <c r="W5072">
        <v>0</v>
      </c>
      <c r="X5072">
        <v>4.7398656884437731</v>
      </c>
      <c r="Y5072">
        <v>0</v>
      </c>
      <c r="Z5072">
        <v>0</v>
      </c>
      <c r="AA5072">
        <v>0</v>
      </c>
      <c r="AB5072">
        <v>7.4584201141044417</v>
      </c>
      <c r="AC5072">
        <v>0</v>
      </c>
      <c r="AD5072">
        <v>0</v>
      </c>
      <c r="AE5072">
        <v>12.198285802548215</v>
      </c>
    </row>
    <row r="5073" spans="1:31" x14ac:dyDescent="0.25">
      <c r="A5073">
        <v>1906632</v>
      </c>
      <c r="B5073">
        <v>1</v>
      </c>
      <c r="C5073" t="s">
        <v>80</v>
      </c>
      <c r="D5073" t="s">
        <v>108</v>
      </c>
      <c r="E5073" t="s">
        <v>131</v>
      </c>
      <c r="F5073" t="s">
        <v>14381</v>
      </c>
      <c r="G5073" t="s">
        <v>133</v>
      </c>
      <c r="H5073" t="s">
        <v>134</v>
      </c>
      <c r="I5073" t="s">
        <v>135</v>
      </c>
      <c r="J5073" t="s">
        <v>136</v>
      </c>
      <c r="K5073" t="s">
        <v>137</v>
      </c>
      <c r="L5073" t="s">
        <v>14382</v>
      </c>
      <c r="M5073" t="s">
        <v>14383</v>
      </c>
      <c r="N5073">
        <v>4.528611111</v>
      </c>
      <c r="O5073">
        <v>0</v>
      </c>
      <c r="P5073">
        <v>2</v>
      </c>
      <c r="Q5073">
        <v>0</v>
      </c>
      <c r="R5073">
        <v>2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3.2343150475403091</v>
      </c>
      <c r="Y5073">
        <v>0</v>
      </c>
      <c r="Z5073">
        <v>10.722809936687014</v>
      </c>
      <c r="AA5073">
        <v>0</v>
      </c>
      <c r="AB5073">
        <v>0</v>
      </c>
      <c r="AC5073">
        <v>0</v>
      </c>
      <c r="AD5073">
        <v>0</v>
      </c>
      <c r="AE5073">
        <v>13.957124984227324</v>
      </c>
    </row>
    <row r="5074" spans="1:31" x14ac:dyDescent="0.25">
      <c r="A5074">
        <v>1906634</v>
      </c>
      <c r="B5074">
        <v>1</v>
      </c>
      <c r="C5074" t="s">
        <v>80</v>
      </c>
      <c r="D5074" t="s">
        <v>82</v>
      </c>
      <c r="E5074" t="s">
        <v>140</v>
      </c>
      <c r="F5074" t="s">
        <v>14384</v>
      </c>
      <c r="G5074" t="s">
        <v>217</v>
      </c>
      <c r="H5074" t="s">
        <v>134</v>
      </c>
      <c r="I5074" t="s">
        <v>135</v>
      </c>
      <c r="J5074" t="s">
        <v>136</v>
      </c>
      <c r="K5074" t="s">
        <v>137</v>
      </c>
      <c r="L5074" t="s">
        <v>14385</v>
      </c>
      <c r="M5074" t="s">
        <v>14386</v>
      </c>
      <c r="N5074">
        <v>3.7780555549999999</v>
      </c>
      <c r="O5074">
        <v>0</v>
      </c>
      <c r="P5074">
        <v>2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0.39829956266540673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0.39829956266540673</v>
      </c>
    </row>
    <row r="5075" spans="1:31" x14ac:dyDescent="0.25">
      <c r="A5075">
        <v>1906638</v>
      </c>
      <c r="B5075">
        <v>1</v>
      </c>
      <c r="C5075" t="s">
        <v>80</v>
      </c>
      <c r="D5075" t="s">
        <v>103</v>
      </c>
      <c r="E5075" t="s">
        <v>149</v>
      </c>
      <c r="F5075" t="s">
        <v>2467</v>
      </c>
      <c r="G5075" t="s">
        <v>487</v>
      </c>
      <c r="H5075" t="s">
        <v>134</v>
      </c>
      <c r="I5075" t="s">
        <v>135</v>
      </c>
      <c r="J5075" t="s">
        <v>136</v>
      </c>
      <c r="K5075" t="s">
        <v>137</v>
      </c>
      <c r="L5075" t="s">
        <v>14387</v>
      </c>
      <c r="M5075" t="s">
        <v>14388</v>
      </c>
      <c r="N5075">
        <v>0.97694444400000002</v>
      </c>
      <c r="O5075">
        <v>0</v>
      </c>
      <c r="P5075">
        <v>109</v>
      </c>
      <c r="Q5075">
        <v>0</v>
      </c>
      <c r="R5075">
        <v>18</v>
      </c>
      <c r="S5075">
        <v>0</v>
      </c>
      <c r="T5075">
        <v>16</v>
      </c>
      <c r="U5075">
        <v>0</v>
      </c>
      <c r="V5075">
        <v>0</v>
      </c>
      <c r="W5075">
        <v>0</v>
      </c>
      <c r="X5075">
        <v>41.80227098837139</v>
      </c>
      <c r="Y5075">
        <v>0</v>
      </c>
      <c r="Z5075">
        <v>75.06156062090507</v>
      </c>
      <c r="AA5075">
        <v>0</v>
      </c>
      <c r="AB5075">
        <v>19.133614772702444</v>
      </c>
      <c r="AC5075">
        <v>0</v>
      </c>
      <c r="AD5075">
        <v>0</v>
      </c>
      <c r="AE5075">
        <v>135.9974463819789</v>
      </c>
    </row>
    <row r="5076" spans="1:31" x14ac:dyDescent="0.25">
      <c r="A5076">
        <v>1906639</v>
      </c>
      <c r="B5076">
        <v>1</v>
      </c>
      <c r="C5076" t="s">
        <v>81</v>
      </c>
      <c r="D5076" t="s">
        <v>113</v>
      </c>
      <c r="E5076" t="s">
        <v>149</v>
      </c>
      <c r="F5076" t="s">
        <v>14389</v>
      </c>
      <c r="G5076" t="s">
        <v>151</v>
      </c>
      <c r="H5076" t="s">
        <v>134</v>
      </c>
      <c r="I5076" t="s">
        <v>135</v>
      </c>
      <c r="J5076" t="s">
        <v>136</v>
      </c>
      <c r="K5076" t="s">
        <v>137</v>
      </c>
      <c r="L5076" t="s">
        <v>14390</v>
      </c>
      <c r="M5076" t="s">
        <v>14391</v>
      </c>
      <c r="N5076">
        <v>4.0277777769999998</v>
      </c>
      <c r="O5076">
        <v>0</v>
      </c>
      <c r="P5076">
        <v>497</v>
      </c>
      <c r="Q5076">
        <v>0</v>
      </c>
      <c r="R5076">
        <v>0</v>
      </c>
      <c r="S5076">
        <v>0</v>
      </c>
      <c r="T5076">
        <v>41</v>
      </c>
      <c r="U5076">
        <v>0</v>
      </c>
      <c r="V5076">
        <v>0</v>
      </c>
      <c r="W5076">
        <v>0</v>
      </c>
      <c r="X5076">
        <v>601.08624239801043</v>
      </c>
      <c r="Y5076">
        <v>0</v>
      </c>
      <c r="Z5076">
        <v>0</v>
      </c>
      <c r="AA5076">
        <v>0</v>
      </c>
      <c r="AB5076">
        <v>322.97044448948321</v>
      </c>
      <c r="AC5076">
        <v>0</v>
      </c>
      <c r="AD5076">
        <v>0</v>
      </c>
      <c r="AE5076">
        <v>924.0566868874937</v>
      </c>
    </row>
    <row r="5077" spans="1:31" x14ac:dyDescent="0.25">
      <c r="A5077">
        <v>1906641</v>
      </c>
      <c r="B5077">
        <v>1</v>
      </c>
      <c r="C5077" t="s">
        <v>81</v>
      </c>
      <c r="D5077" t="s">
        <v>123</v>
      </c>
      <c r="E5077" t="s">
        <v>149</v>
      </c>
      <c r="F5077" t="s">
        <v>14392</v>
      </c>
      <c r="G5077" t="s">
        <v>151</v>
      </c>
      <c r="H5077" t="s">
        <v>134</v>
      </c>
      <c r="I5077" t="s">
        <v>135</v>
      </c>
      <c r="J5077" t="s">
        <v>136</v>
      </c>
      <c r="K5077" t="s">
        <v>137</v>
      </c>
      <c r="L5077" t="s">
        <v>14393</v>
      </c>
      <c r="M5077" t="s">
        <v>14394</v>
      </c>
      <c r="N5077">
        <v>3.346944444</v>
      </c>
      <c r="O5077">
        <v>0</v>
      </c>
      <c r="P5077">
        <v>52</v>
      </c>
      <c r="Q5077">
        <v>0</v>
      </c>
      <c r="R5077">
        <v>12</v>
      </c>
      <c r="S5077">
        <v>0</v>
      </c>
      <c r="T5077">
        <v>6</v>
      </c>
      <c r="U5077">
        <v>0</v>
      </c>
      <c r="V5077">
        <v>0</v>
      </c>
      <c r="W5077">
        <v>0</v>
      </c>
      <c r="X5077">
        <v>99.054640185993662</v>
      </c>
      <c r="Y5077">
        <v>0</v>
      </c>
      <c r="Z5077">
        <v>130.87386276190273</v>
      </c>
      <c r="AA5077">
        <v>0</v>
      </c>
      <c r="AB5077">
        <v>7.7236021927791176</v>
      </c>
      <c r="AC5077">
        <v>0</v>
      </c>
      <c r="AD5077">
        <v>0</v>
      </c>
      <c r="AE5077">
        <v>237.6521051406755</v>
      </c>
    </row>
    <row r="5078" spans="1:31" x14ac:dyDescent="0.25">
      <c r="A5078">
        <v>1906642</v>
      </c>
      <c r="B5078">
        <v>1</v>
      </c>
      <c r="C5078" t="s">
        <v>80</v>
      </c>
      <c r="D5078" t="s">
        <v>83</v>
      </c>
      <c r="E5078" t="s">
        <v>190</v>
      </c>
      <c r="F5078" t="s">
        <v>14395</v>
      </c>
      <c r="G5078" t="s">
        <v>156</v>
      </c>
      <c r="H5078" t="s">
        <v>157</v>
      </c>
      <c r="I5078" t="s">
        <v>135</v>
      </c>
      <c r="J5078" t="s">
        <v>136</v>
      </c>
      <c r="K5078" t="s">
        <v>137</v>
      </c>
      <c r="L5078" t="s">
        <v>14396</v>
      </c>
      <c r="M5078" t="s">
        <v>14397</v>
      </c>
      <c r="N5078">
        <v>1</v>
      </c>
      <c r="O5078">
        <v>0</v>
      </c>
      <c r="P5078">
        <v>259</v>
      </c>
      <c r="Q5078">
        <v>0</v>
      </c>
      <c r="R5078">
        <v>0</v>
      </c>
      <c r="S5078">
        <v>14</v>
      </c>
      <c r="T5078">
        <v>192</v>
      </c>
      <c r="U5078">
        <v>11</v>
      </c>
      <c r="V5078">
        <v>17</v>
      </c>
      <c r="W5078">
        <v>0</v>
      </c>
      <c r="X5078">
        <v>106.69607428789888</v>
      </c>
      <c r="Y5078">
        <v>0</v>
      </c>
      <c r="Z5078">
        <v>0</v>
      </c>
      <c r="AA5078">
        <v>138.59729445288428</v>
      </c>
      <c r="AB5078">
        <v>243.02157766255263</v>
      </c>
      <c r="AC5078">
        <v>1026.8971747317187</v>
      </c>
      <c r="AD5078">
        <v>211.23078482359205</v>
      </c>
      <c r="AE5078">
        <v>1726.4429059586466</v>
      </c>
    </row>
    <row r="5079" spans="1:31" x14ac:dyDescent="0.25">
      <c r="A5079">
        <v>1906645</v>
      </c>
      <c r="B5079">
        <v>1</v>
      </c>
      <c r="C5079" t="s">
        <v>80</v>
      </c>
      <c r="D5079" t="s">
        <v>96</v>
      </c>
      <c r="E5079" t="s">
        <v>140</v>
      </c>
      <c r="F5079" t="s">
        <v>14398</v>
      </c>
      <c r="G5079" t="s">
        <v>217</v>
      </c>
      <c r="H5079" t="s">
        <v>134</v>
      </c>
      <c r="I5079" t="s">
        <v>135</v>
      </c>
      <c r="J5079" t="s">
        <v>136</v>
      </c>
      <c r="K5079" t="s">
        <v>137</v>
      </c>
      <c r="L5079" t="s">
        <v>14399</v>
      </c>
      <c r="M5079" t="s">
        <v>14400</v>
      </c>
      <c r="N5079">
        <v>1.518888888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0.20437625620686944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0.20437625620686944</v>
      </c>
    </row>
    <row r="5080" spans="1:31" x14ac:dyDescent="0.25">
      <c r="A5080">
        <v>1906650</v>
      </c>
      <c r="B5080">
        <v>1</v>
      </c>
      <c r="C5080" t="s">
        <v>80</v>
      </c>
      <c r="D5080" t="s">
        <v>95</v>
      </c>
      <c r="E5080" t="s">
        <v>220</v>
      </c>
      <c r="F5080" t="s">
        <v>14401</v>
      </c>
      <c r="G5080" t="s">
        <v>156</v>
      </c>
      <c r="H5080" t="s">
        <v>157</v>
      </c>
      <c r="I5080" t="s">
        <v>135</v>
      </c>
      <c r="J5080" t="s">
        <v>136</v>
      </c>
      <c r="K5080" t="s">
        <v>137</v>
      </c>
      <c r="L5080" t="s">
        <v>14402</v>
      </c>
      <c r="M5080" t="s">
        <v>14403</v>
      </c>
      <c r="N5080">
        <v>0.99138888800000002</v>
      </c>
      <c r="O5080">
        <v>0</v>
      </c>
      <c r="P5080">
        <v>0</v>
      </c>
      <c r="Q5080">
        <v>0</v>
      </c>
      <c r="R5080">
        <v>0</v>
      </c>
      <c r="S5080">
        <v>3</v>
      </c>
      <c r="T5080">
        <v>0</v>
      </c>
      <c r="U5080">
        <v>1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24.666641665029253</v>
      </c>
      <c r="AB5080">
        <v>0</v>
      </c>
      <c r="AC5080">
        <v>54.505560546223506</v>
      </c>
      <c r="AD5080">
        <v>0</v>
      </c>
      <c r="AE5080">
        <v>79.172202211252767</v>
      </c>
    </row>
    <row r="5081" spans="1:31" x14ac:dyDescent="0.25">
      <c r="A5081">
        <v>1906652</v>
      </c>
      <c r="B5081">
        <v>1</v>
      </c>
      <c r="C5081" t="s">
        <v>80</v>
      </c>
      <c r="D5081" t="s">
        <v>108</v>
      </c>
      <c r="E5081" t="s">
        <v>149</v>
      </c>
      <c r="F5081" t="s">
        <v>1499</v>
      </c>
      <c r="G5081" t="s">
        <v>1169</v>
      </c>
      <c r="H5081" t="s">
        <v>134</v>
      </c>
      <c r="I5081" t="s">
        <v>135</v>
      </c>
      <c r="J5081" t="s">
        <v>136</v>
      </c>
      <c r="K5081" t="s">
        <v>137</v>
      </c>
      <c r="L5081" t="s">
        <v>14404</v>
      </c>
      <c r="M5081" t="s">
        <v>14405</v>
      </c>
      <c r="N5081">
        <v>1.669166666</v>
      </c>
      <c r="O5081">
        <v>0</v>
      </c>
      <c r="P5081">
        <v>33</v>
      </c>
      <c r="Q5081">
        <v>0</v>
      </c>
      <c r="R5081">
        <v>8</v>
      </c>
      <c r="S5081">
        <v>0</v>
      </c>
      <c r="T5081">
        <v>5</v>
      </c>
      <c r="U5081">
        <v>0</v>
      </c>
      <c r="V5081">
        <v>0</v>
      </c>
      <c r="W5081">
        <v>0</v>
      </c>
      <c r="X5081">
        <v>10.691196729804211</v>
      </c>
      <c r="Y5081">
        <v>0</v>
      </c>
      <c r="Z5081">
        <v>6.2916939360564452</v>
      </c>
      <c r="AA5081">
        <v>0</v>
      </c>
      <c r="AB5081">
        <v>2.433443615565861</v>
      </c>
      <c r="AC5081">
        <v>0</v>
      </c>
      <c r="AD5081">
        <v>0</v>
      </c>
      <c r="AE5081">
        <v>19.416334281426519</v>
      </c>
    </row>
    <row r="5082" spans="1:31" x14ac:dyDescent="0.25">
      <c r="A5082">
        <v>1906653</v>
      </c>
      <c r="B5082">
        <v>1</v>
      </c>
      <c r="C5082" t="s">
        <v>80</v>
      </c>
      <c r="D5082" t="s">
        <v>83</v>
      </c>
      <c r="E5082" t="s">
        <v>190</v>
      </c>
      <c r="F5082" t="s">
        <v>14406</v>
      </c>
      <c r="G5082" t="s">
        <v>241</v>
      </c>
      <c r="H5082" t="s">
        <v>157</v>
      </c>
      <c r="I5082" t="s">
        <v>135</v>
      </c>
      <c r="J5082" t="s">
        <v>136</v>
      </c>
      <c r="K5082" t="s">
        <v>137</v>
      </c>
      <c r="L5082" t="s">
        <v>14407</v>
      </c>
      <c r="M5082" t="s">
        <v>14408</v>
      </c>
      <c r="N5082">
        <v>1.3344444440000001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8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20.099313467451211</v>
      </c>
      <c r="AC5082">
        <v>0</v>
      </c>
      <c r="AD5082">
        <v>0</v>
      </c>
      <c r="AE5082">
        <v>20.099313467451211</v>
      </c>
    </row>
    <row r="5083" spans="1:31" x14ac:dyDescent="0.25">
      <c r="A5083">
        <v>1906654</v>
      </c>
      <c r="B5083">
        <v>1</v>
      </c>
      <c r="C5083" t="s">
        <v>81</v>
      </c>
      <c r="D5083" t="s">
        <v>118</v>
      </c>
      <c r="E5083" t="s">
        <v>140</v>
      </c>
      <c r="F5083" t="s">
        <v>14409</v>
      </c>
      <c r="G5083" t="s">
        <v>362</v>
      </c>
      <c r="H5083" t="s">
        <v>134</v>
      </c>
      <c r="I5083" t="s">
        <v>135</v>
      </c>
      <c r="J5083" t="s">
        <v>3</v>
      </c>
      <c r="K5083" t="s">
        <v>137</v>
      </c>
      <c r="L5083" t="s">
        <v>14410</v>
      </c>
      <c r="M5083" t="s">
        <v>14411</v>
      </c>
      <c r="N5083">
        <v>0.92833333299999998</v>
      </c>
      <c r="O5083">
        <v>0</v>
      </c>
      <c r="P5083">
        <v>3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0.86960392741887504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0.86960392741887504</v>
      </c>
    </row>
    <row r="5084" spans="1:31" x14ac:dyDescent="0.25">
      <c r="A5084">
        <v>1906656</v>
      </c>
      <c r="B5084">
        <v>1</v>
      </c>
      <c r="C5084" t="s">
        <v>80</v>
      </c>
      <c r="D5084" t="s">
        <v>98</v>
      </c>
      <c r="E5084" t="s">
        <v>140</v>
      </c>
      <c r="F5084" t="s">
        <v>14412</v>
      </c>
      <c r="G5084" t="s">
        <v>217</v>
      </c>
      <c r="H5084" t="s">
        <v>134</v>
      </c>
      <c r="I5084" t="s">
        <v>135</v>
      </c>
      <c r="J5084" t="s">
        <v>136</v>
      </c>
      <c r="K5084" t="s">
        <v>137</v>
      </c>
      <c r="L5084" t="s">
        <v>14413</v>
      </c>
      <c r="M5084" t="s">
        <v>14414</v>
      </c>
      <c r="N5084">
        <v>1.943333333</v>
      </c>
      <c r="O5084">
        <v>0</v>
      </c>
      <c r="P5084">
        <v>0</v>
      </c>
      <c r="Q5084">
        <v>0</v>
      </c>
      <c r="R5084">
        <v>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0.10565647442081334</v>
      </c>
      <c r="AA5084">
        <v>0</v>
      </c>
      <c r="AB5084">
        <v>0</v>
      </c>
      <c r="AC5084">
        <v>0</v>
      </c>
      <c r="AD5084">
        <v>0</v>
      </c>
      <c r="AE5084">
        <v>0.10565647442081334</v>
      </c>
    </row>
    <row r="5085" spans="1:31" x14ac:dyDescent="0.25">
      <c r="A5085">
        <v>1906659</v>
      </c>
      <c r="B5085">
        <v>1</v>
      </c>
      <c r="C5085" t="s">
        <v>80</v>
      </c>
      <c r="D5085" t="s">
        <v>83</v>
      </c>
      <c r="E5085" t="s">
        <v>140</v>
      </c>
      <c r="F5085" t="s">
        <v>14415</v>
      </c>
      <c r="G5085" t="s">
        <v>217</v>
      </c>
      <c r="H5085" t="s">
        <v>134</v>
      </c>
      <c r="I5085" t="s">
        <v>135</v>
      </c>
      <c r="J5085" t="s">
        <v>136</v>
      </c>
      <c r="K5085" t="s">
        <v>137</v>
      </c>
      <c r="L5085" t="s">
        <v>14416</v>
      </c>
      <c r="M5085" t="s">
        <v>14417</v>
      </c>
      <c r="N5085">
        <v>0.80083333300000004</v>
      </c>
      <c r="O5085">
        <v>0</v>
      </c>
      <c r="P5085">
        <v>6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1.1591343560765726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1.1591343560765726</v>
      </c>
    </row>
    <row r="5086" spans="1:31" x14ac:dyDescent="0.25">
      <c r="A5086">
        <v>1906661</v>
      </c>
      <c r="B5086">
        <v>1</v>
      </c>
      <c r="C5086" t="s">
        <v>80</v>
      </c>
      <c r="D5086" t="s">
        <v>88</v>
      </c>
      <c r="E5086" t="s">
        <v>154</v>
      </c>
      <c r="F5086" t="s">
        <v>14418</v>
      </c>
      <c r="G5086" t="s">
        <v>156</v>
      </c>
      <c r="H5086" t="s">
        <v>157</v>
      </c>
      <c r="I5086" t="s">
        <v>135</v>
      </c>
      <c r="J5086" t="s">
        <v>136</v>
      </c>
      <c r="K5086" t="s">
        <v>137</v>
      </c>
      <c r="L5086" t="s">
        <v>14419</v>
      </c>
      <c r="M5086" t="s">
        <v>14420</v>
      </c>
      <c r="N5086">
        <v>1.1950000000000001</v>
      </c>
      <c r="O5086">
        <v>0</v>
      </c>
      <c r="P5086">
        <v>1484</v>
      </c>
      <c r="Q5086">
        <v>0</v>
      </c>
      <c r="R5086">
        <v>0</v>
      </c>
      <c r="S5086">
        <v>0</v>
      </c>
      <c r="T5086">
        <v>11</v>
      </c>
      <c r="U5086">
        <v>0</v>
      </c>
      <c r="V5086">
        <v>0</v>
      </c>
      <c r="W5086">
        <v>0</v>
      </c>
      <c r="X5086">
        <v>623.53611976433751</v>
      </c>
      <c r="Y5086">
        <v>0</v>
      </c>
      <c r="Z5086">
        <v>0</v>
      </c>
      <c r="AA5086">
        <v>0</v>
      </c>
      <c r="AB5086">
        <v>24.109907026345144</v>
      </c>
      <c r="AC5086">
        <v>0</v>
      </c>
      <c r="AD5086">
        <v>0</v>
      </c>
      <c r="AE5086">
        <v>647.64602679068264</v>
      </c>
    </row>
    <row r="5087" spans="1:31" x14ac:dyDescent="0.25">
      <c r="A5087">
        <v>1906662</v>
      </c>
      <c r="B5087">
        <v>1</v>
      </c>
      <c r="C5087" t="s">
        <v>80</v>
      </c>
      <c r="D5087" t="s">
        <v>109</v>
      </c>
      <c r="E5087" t="s">
        <v>140</v>
      </c>
      <c r="F5087" t="s">
        <v>14421</v>
      </c>
      <c r="G5087" t="s">
        <v>217</v>
      </c>
      <c r="H5087" t="s">
        <v>134</v>
      </c>
      <c r="I5087" t="s">
        <v>135</v>
      </c>
      <c r="J5087" t="s">
        <v>136</v>
      </c>
      <c r="K5087" t="s">
        <v>137</v>
      </c>
      <c r="L5087" t="s">
        <v>14422</v>
      </c>
      <c r="M5087" t="s">
        <v>14423</v>
      </c>
      <c r="N5087">
        <v>0.90111111099999996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0.13363283358168443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0.13363283358168443</v>
      </c>
    </row>
    <row r="5088" spans="1:31" x14ac:dyDescent="0.25">
      <c r="A5088">
        <v>1906663</v>
      </c>
      <c r="B5088">
        <v>1</v>
      </c>
      <c r="C5088" t="s">
        <v>80</v>
      </c>
      <c r="D5088" t="s">
        <v>83</v>
      </c>
      <c r="E5088" t="s">
        <v>149</v>
      </c>
      <c r="F5088" t="s">
        <v>14424</v>
      </c>
      <c r="G5088" t="s">
        <v>4429</v>
      </c>
      <c r="H5088" t="s">
        <v>134</v>
      </c>
      <c r="I5088" t="s">
        <v>135</v>
      </c>
      <c r="J5088" t="s">
        <v>136</v>
      </c>
      <c r="K5088" t="s">
        <v>137</v>
      </c>
      <c r="L5088" t="s">
        <v>14425</v>
      </c>
      <c r="M5088" t="s">
        <v>14426</v>
      </c>
      <c r="N5088">
        <v>9.3905555550000006</v>
      </c>
      <c r="O5088">
        <v>0</v>
      </c>
      <c r="P5088">
        <v>774</v>
      </c>
      <c r="Q5088">
        <v>0</v>
      </c>
      <c r="R5088">
        <v>0</v>
      </c>
      <c r="S5088">
        <v>0</v>
      </c>
      <c r="T5088">
        <v>92</v>
      </c>
      <c r="U5088">
        <v>0</v>
      </c>
      <c r="V5088">
        <v>1</v>
      </c>
      <c r="W5088">
        <v>0</v>
      </c>
      <c r="X5088">
        <v>2199.2700596082855</v>
      </c>
      <c r="Y5088">
        <v>0</v>
      </c>
      <c r="Z5088">
        <v>0</v>
      </c>
      <c r="AA5088">
        <v>0</v>
      </c>
      <c r="AB5088">
        <v>677.04626406742409</v>
      </c>
      <c r="AC5088">
        <v>0</v>
      </c>
      <c r="AD5088">
        <v>85.852976722015015</v>
      </c>
      <c r="AE5088">
        <v>2962.1693003977248</v>
      </c>
    </row>
    <row r="5089" spans="1:31" x14ac:dyDescent="0.25">
      <c r="A5089">
        <v>1906670</v>
      </c>
      <c r="B5089">
        <v>1</v>
      </c>
      <c r="C5089" t="s">
        <v>80</v>
      </c>
      <c r="D5089" t="s">
        <v>83</v>
      </c>
      <c r="E5089" t="s">
        <v>171</v>
      </c>
      <c r="F5089" t="s">
        <v>5875</v>
      </c>
      <c r="G5089" t="s">
        <v>604</v>
      </c>
      <c r="H5089" t="s">
        <v>157</v>
      </c>
      <c r="I5089" t="s">
        <v>135</v>
      </c>
      <c r="J5089" t="s">
        <v>136</v>
      </c>
      <c r="K5089" t="s">
        <v>137</v>
      </c>
      <c r="L5089" t="s">
        <v>14427</v>
      </c>
      <c r="M5089" t="s">
        <v>14428</v>
      </c>
      <c r="N5089">
        <v>1.7380555550000001</v>
      </c>
      <c r="O5089">
        <v>0</v>
      </c>
      <c r="P5089">
        <v>2166</v>
      </c>
      <c r="Q5089">
        <v>0</v>
      </c>
      <c r="R5089">
        <v>0</v>
      </c>
      <c r="S5089">
        <v>3</v>
      </c>
      <c r="T5089">
        <v>380</v>
      </c>
      <c r="U5089">
        <v>3</v>
      </c>
      <c r="V5089">
        <v>0</v>
      </c>
      <c r="W5089">
        <v>0</v>
      </c>
      <c r="X5089">
        <v>1564.2517786685005</v>
      </c>
      <c r="Y5089">
        <v>0</v>
      </c>
      <c r="Z5089">
        <v>0</v>
      </c>
      <c r="AA5089">
        <v>7.7058994071064051</v>
      </c>
      <c r="AB5089">
        <v>564.15956361977271</v>
      </c>
      <c r="AC5089">
        <v>210.71726411221977</v>
      </c>
      <c r="AD5089">
        <v>0</v>
      </c>
      <c r="AE5089">
        <v>2346.8345058075993</v>
      </c>
    </row>
    <row r="5090" spans="1:31" x14ac:dyDescent="0.25">
      <c r="A5090">
        <v>1906671</v>
      </c>
      <c r="B5090">
        <v>1</v>
      </c>
      <c r="C5090" t="s">
        <v>81</v>
      </c>
      <c r="D5090" t="s">
        <v>112</v>
      </c>
      <c r="E5090" t="s">
        <v>140</v>
      </c>
      <c r="F5090" t="s">
        <v>14429</v>
      </c>
      <c r="G5090" t="s">
        <v>217</v>
      </c>
      <c r="H5090" t="s">
        <v>134</v>
      </c>
      <c r="I5090" t="s">
        <v>135</v>
      </c>
      <c r="J5090" t="s">
        <v>136</v>
      </c>
      <c r="K5090" t="s">
        <v>137</v>
      </c>
      <c r="L5090" t="s">
        <v>14430</v>
      </c>
      <c r="M5090" t="s">
        <v>14431</v>
      </c>
      <c r="N5090">
        <v>0.96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1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0.55873526240448002</v>
      </c>
      <c r="AC5090">
        <v>0</v>
      </c>
      <c r="AD5090">
        <v>0</v>
      </c>
      <c r="AE5090">
        <v>0.55873526240448002</v>
      </c>
    </row>
    <row r="5091" spans="1:31" x14ac:dyDescent="0.25">
      <c r="A5091">
        <v>1906673</v>
      </c>
      <c r="B5091">
        <v>1</v>
      </c>
      <c r="C5091" t="s">
        <v>80</v>
      </c>
      <c r="D5091" t="s">
        <v>110</v>
      </c>
      <c r="E5091" t="s">
        <v>131</v>
      </c>
      <c r="F5091" t="s">
        <v>14432</v>
      </c>
      <c r="G5091" t="s">
        <v>14244</v>
      </c>
      <c r="H5091" t="s">
        <v>134</v>
      </c>
      <c r="I5091" t="s">
        <v>135</v>
      </c>
      <c r="J5091" t="s">
        <v>3</v>
      </c>
      <c r="K5091" t="s">
        <v>137</v>
      </c>
      <c r="L5091" t="s">
        <v>14433</v>
      </c>
      <c r="M5091" t="s">
        <v>14434</v>
      </c>
      <c r="N5091">
        <v>2.239166666</v>
      </c>
      <c r="O5091">
        <v>0</v>
      </c>
      <c r="P5091">
        <v>43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34.924918467970059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34.924918467970059</v>
      </c>
    </row>
    <row r="5092" spans="1:31" x14ac:dyDescent="0.25">
      <c r="A5092">
        <v>1906675</v>
      </c>
      <c r="B5092">
        <v>1</v>
      </c>
      <c r="C5092" t="s">
        <v>81</v>
      </c>
      <c r="D5092" t="s">
        <v>128</v>
      </c>
      <c r="E5092" t="s">
        <v>131</v>
      </c>
      <c r="F5092" t="s">
        <v>14435</v>
      </c>
      <c r="G5092" t="s">
        <v>133</v>
      </c>
      <c r="H5092" t="s">
        <v>134</v>
      </c>
      <c r="I5092" t="s">
        <v>135</v>
      </c>
      <c r="J5092" t="s">
        <v>136</v>
      </c>
      <c r="K5092" t="s">
        <v>137</v>
      </c>
      <c r="L5092" t="s">
        <v>14436</v>
      </c>
      <c r="M5092" t="s">
        <v>14437</v>
      </c>
      <c r="N5092">
        <v>2.040277777</v>
      </c>
      <c r="O5092">
        <v>0</v>
      </c>
      <c r="P5092">
        <v>5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2.2782461870784001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2.2782461870784001</v>
      </c>
    </row>
    <row r="5093" spans="1:31" x14ac:dyDescent="0.25">
      <c r="A5093">
        <v>1906678</v>
      </c>
      <c r="B5093">
        <v>1</v>
      </c>
      <c r="C5093" t="s">
        <v>80</v>
      </c>
      <c r="D5093" t="s">
        <v>96</v>
      </c>
      <c r="E5093" t="s">
        <v>131</v>
      </c>
      <c r="F5093" t="s">
        <v>14438</v>
      </c>
      <c r="G5093" t="s">
        <v>133</v>
      </c>
      <c r="H5093" t="s">
        <v>134</v>
      </c>
      <c r="I5093" t="s">
        <v>135</v>
      </c>
      <c r="J5093" t="s">
        <v>136</v>
      </c>
      <c r="K5093" t="s">
        <v>137</v>
      </c>
      <c r="L5093" t="s">
        <v>14439</v>
      </c>
      <c r="M5093" t="s">
        <v>14440</v>
      </c>
      <c r="N5093">
        <v>1.9641666659999999</v>
      </c>
      <c r="O5093">
        <v>0</v>
      </c>
      <c r="P5093">
        <v>265</v>
      </c>
      <c r="Q5093">
        <v>0</v>
      </c>
      <c r="R5093">
        <v>0</v>
      </c>
      <c r="S5093">
        <v>0</v>
      </c>
      <c r="T5093">
        <v>22</v>
      </c>
      <c r="U5093">
        <v>0</v>
      </c>
      <c r="V5093">
        <v>0</v>
      </c>
      <c r="W5093">
        <v>0</v>
      </c>
      <c r="X5093">
        <v>177.16857443598721</v>
      </c>
      <c r="Y5093">
        <v>0</v>
      </c>
      <c r="Z5093">
        <v>0</v>
      </c>
      <c r="AA5093">
        <v>0</v>
      </c>
      <c r="AB5093">
        <v>37.599699412245748</v>
      </c>
      <c r="AC5093">
        <v>0</v>
      </c>
      <c r="AD5093">
        <v>0</v>
      </c>
      <c r="AE5093">
        <v>214.76827384823295</v>
      </c>
    </row>
    <row r="5094" spans="1:31" x14ac:dyDescent="0.25">
      <c r="A5094">
        <v>1906679</v>
      </c>
      <c r="B5094">
        <v>1</v>
      </c>
      <c r="C5094" t="s">
        <v>80</v>
      </c>
      <c r="D5094" t="s">
        <v>108</v>
      </c>
      <c r="E5094" t="s">
        <v>140</v>
      </c>
      <c r="F5094" t="s">
        <v>14441</v>
      </c>
      <c r="G5094" t="s">
        <v>217</v>
      </c>
      <c r="H5094" t="s">
        <v>134</v>
      </c>
      <c r="I5094" t="s">
        <v>135</v>
      </c>
      <c r="J5094" t="s">
        <v>136</v>
      </c>
      <c r="K5094" t="s">
        <v>137</v>
      </c>
      <c r="L5094" t="s">
        <v>14442</v>
      </c>
      <c r="M5094" t="s">
        <v>14443</v>
      </c>
      <c r="N5094">
        <v>1.277222222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0.20238791054329003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0.20238791054329003</v>
      </c>
    </row>
    <row r="5095" spans="1:31" x14ac:dyDescent="0.25">
      <c r="A5095">
        <v>1906681</v>
      </c>
      <c r="B5095">
        <v>1</v>
      </c>
      <c r="C5095" t="s">
        <v>80</v>
      </c>
      <c r="D5095" t="s">
        <v>83</v>
      </c>
      <c r="E5095" t="s">
        <v>140</v>
      </c>
      <c r="F5095" t="s">
        <v>14444</v>
      </c>
      <c r="G5095" t="s">
        <v>217</v>
      </c>
      <c r="H5095" t="s">
        <v>134</v>
      </c>
      <c r="I5095" t="s">
        <v>135</v>
      </c>
      <c r="J5095" t="s">
        <v>136</v>
      </c>
      <c r="K5095" t="s">
        <v>137</v>
      </c>
      <c r="L5095" t="s">
        <v>14445</v>
      </c>
      <c r="M5095" t="s">
        <v>14446</v>
      </c>
      <c r="N5095">
        <v>0.91249999999999998</v>
      </c>
      <c r="O5095">
        <v>0</v>
      </c>
      <c r="P5095">
        <v>3</v>
      </c>
      <c r="Q5095">
        <v>0</v>
      </c>
      <c r="R5095">
        <v>0</v>
      </c>
      <c r="S5095">
        <v>0</v>
      </c>
      <c r="T5095">
        <v>2</v>
      </c>
      <c r="U5095">
        <v>0</v>
      </c>
      <c r="V5095">
        <v>0</v>
      </c>
      <c r="W5095">
        <v>0</v>
      </c>
      <c r="X5095">
        <v>0.74470733349493057</v>
      </c>
      <c r="Y5095">
        <v>0</v>
      </c>
      <c r="Z5095">
        <v>0</v>
      </c>
      <c r="AA5095">
        <v>0</v>
      </c>
      <c r="AB5095">
        <v>0.82880782362748129</v>
      </c>
      <c r="AC5095">
        <v>0</v>
      </c>
      <c r="AD5095">
        <v>0</v>
      </c>
      <c r="AE5095">
        <v>1.573515157122412</v>
      </c>
    </row>
    <row r="5096" spans="1:31" x14ac:dyDescent="0.25">
      <c r="A5096">
        <v>1906683</v>
      </c>
      <c r="B5096">
        <v>1</v>
      </c>
      <c r="C5096" t="s">
        <v>80</v>
      </c>
      <c r="D5096" t="s">
        <v>88</v>
      </c>
      <c r="E5096" t="s">
        <v>190</v>
      </c>
      <c r="F5096" t="s">
        <v>1613</v>
      </c>
      <c r="G5096" t="s">
        <v>1185</v>
      </c>
      <c r="H5096" t="s">
        <v>157</v>
      </c>
      <c r="I5096" t="s">
        <v>135</v>
      </c>
      <c r="J5096" t="s">
        <v>136</v>
      </c>
      <c r="K5096" t="s">
        <v>137</v>
      </c>
      <c r="L5096" t="s">
        <v>14447</v>
      </c>
      <c r="M5096" t="s">
        <v>14448</v>
      </c>
      <c r="N5096">
        <v>0.78111111099999997</v>
      </c>
      <c r="O5096">
        <v>0</v>
      </c>
      <c r="P5096">
        <v>29</v>
      </c>
      <c r="Q5096">
        <v>0</v>
      </c>
      <c r="R5096">
        <v>0</v>
      </c>
      <c r="S5096">
        <v>0</v>
      </c>
      <c r="T5096">
        <v>3</v>
      </c>
      <c r="U5096">
        <v>0</v>
      </c>
      <c r="V5096">
        <v>0</v>
      </c>
      <c r="W5096">
        <v>0</v>
      </c>
      <c r="X5096">
        <v>7.3759482343536877</v>
      </c>
      <c r="Y5096">
        <v>0</v>
      </c>
      <c r="Z5096">
        <v>0</v>
      </c>
      <c r="AA5096">
        <v>0</v>
      </c>
      <c r="AB5096">
        <v>2.0472717380388037</v>
      </c>
      <c r="AC5096">
        <v>0</v>
      </c>
      <c r="AD5096">
        <v>0</v>
      </c>
      <c r="AE5096">
        <v>9.4232199723924914</v>
      </c>
    </row>
    <row r="5097" spans="1:31" x14ac:dyDescent="0.25">
      <c r="A5097">
        <v>1906685</v>
      </c>
      <c r="B5097">
        <v>1</v>
      </c>
      <c r="C5097" t="s">
        <v>80</v>
      </c>
      <c r="D5097" t="s">
        <v>96</v>
      </c>
      <c r="E5097" t="s">
        <v>160</v>
      </c>
      <c r="F5097" t="s">
        <v>14449</v>
      </c>
      <c r="G5097" t="s">
        <v>133</v>
      </c>
      <c r="H5097" t="s">
        <v>134</v>
      </c>
      <c r="I5097" t="s">
        <v>135</v>
      </c>
      <c r="J5097" t="s">
        <v>136</v>
      </c>
      <c r="K5097" t="s">
        <v>137</v>
      </c>
      <c r="L5097" t="s">
        <v>14450</v>
      </c>
      <c r="M5097" t="s">
        <v>14451</v>
      </c>
      <c r="N5097">
        <v>1.811666666</v>
      </c>
      <c r="O5097">
        <v>0</v>
      </c>
      <c r="P5097">
        <v>51</v>
      </c>
      <c r="Q5097">
        <v>0</v>
      </c>
      <c r="R5097">
        <v>0</v>
      </c>
      <c r="S5097">
        <v>0</v>
      </c>
      <c r="T5097">
        <v>17</v>
      </c>
      <c r="U5097">
        <v>0</v>
      </c>
      <c r="V5097">
        <v>0</v>
      </c>
      <c r="W5097">
        <v>0</v>
      </c>
      <c r="X5097">
        <v>76.610762040820688</v>
      </c>
      <c r="Y5097">
        <v>0</v>
      </c>
      <c r="Z5097">
        <v>0</v>
      </c>
      <c r="AA5097">
        <v>0</v>
      </c>
      <c r="AB5097">
        <v>171.52512625629441</v>
      </c>
      <c r="AC5097">
        <v>0</v>
      </c>
      <c r="AD5097">
        <v>0</v>
      </c>
      <c r="AE5097">
        <v>248.13588829711512</v>
      </c>
    </row>
    <row r="5098" spans="1:31" x14ac:dyDescent="0.25">
      <c r="A5098">
        <v>1906687</v>
      </c>
      <c r="B5098">
        <v>1</v>
      </c>
      <c r="C5098" t="s">
        <v>80</v>
      </c>
      <c r="D5098" t="s">
        <v>95</v>
      </c>
      <c r="E5098" t="s">
        <v>220</v>
      </c>
      <c r="F5098" t="s">
        <v>14452</v>
      </c>
      <c r="G5098" t="s">
        <v>156</v>
      </c>
      <c r="H5098" t="s">
        <v>157</v>
      </c>
      <c r="I5098" t="s">
        <v>135</v>
      </c>
      <c r="J5098" t="s">
        <v>136</v>
      </c>
      <c r="K5098" t="s">
        <v>137</v>
      </c>
      <c r="L5098" t="s">
        <v>14453</v>
      </c>
      <c r="M5098" t="s">
        <v>14454</v>
      </c>
      <c r="N5098">
        <v>2.3205555549999999</v>
      </c>
      <c r="O5098">
        <v>0</v>
      </c>
      <c r="P5098">
        <v>0</v>
      </c>
      <c r="Q5098">
        <v>0</v>
      </c>
      <c r="R5098">
        <v>0</v>
      </c>
      <c r="S5098">
        <v>3</v>
      </c>
      <c r="T5098">
        <v>0</v>
      </c>
      <c r="U5098">
        <v>1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49.124801039744582</v>
      </c>
      <c r="AB5098">
        <v>0</v>
      </c>
      <c r="AC5098">
        <v>120.55809811446142</v>
      </c>
      <c r="AD5098">
        <v>0</v>
      </c>
      <c r="AE5098">
        <v>169.68289915420598</v>
      </c>
    </row>
    <row r="5099" spans="1:31" x14ac:dyDescent="0.25">
      <c r="A5099">
        <v>1906691</v>
      </c>
      <c r="B5099">
        <v>1</v>
      </c>
      <c r="C5099" t="s">
        <v>80</v>
      </c>
      <c r="D5099" t="s">
        <v>96</v>
      </c>
      <c r="E5099" t="s">
        <v>140</v>
      </c>
      <c r="F5099" t="s">
        <v>14455</v>
      </c>
      <c r="G5099" t="s">
        <v>217</v>
      </c>
      <c r="H5099" t="s">
        <v>134</v>
      </c>
      <c r="I5099" t="s">
        <v>135</v>
      </c>
      <c r="J5099" t="s">
        <v>136</v>
      </c>
      <c r="K5099" t="s">
        <v>137</v>
      </c>
      <c r="L5099" t="s">
        <v>14456</v>
      </c>
      <c r="M5099" t="s">
        <v>14457</v>
      </c>
      <c r="N5099">
        <v>3.1758333329999999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1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4.6089110903775E-3</v>
      </c>
      <c r="AC5099">
        <v>0</v>
      </c>
      <c r="AD5099">
        <v>0</v>
      </c>
      <c r="AE5099">
        <v>4.6089110903775E-3</v>
      </c>
    </row>
    <row r="5100" spans="1:31" x14ac:dyDescent="0.25">
      <c r="A5100">
        <v>1906692</v>
      </c>
      <c r="B5100">
        <v>1</v>
      </c>
      <c r="C5100" t="s">
        <v>80</v>
      </c>
      <c r="D5100" t="s">
        <v>83</v>
      </c>
      <c r="E5100" t="s">
        <v>190</v>
      </c>
      <c r="F5100" t="s">
        <v>14458</v>
      </c>
      <c r="G5100" t="s">
        <v>192</v>
      </c>
      <c r="H5100" t="s">
        <v>157</v>
      </c>
      <c r="I5100" t="s">
        <v>135</v>
      </c>
      <c r="J5100" t="s">
        <v>136</v>
      </c>
      <c r="K5100" t="s">
        <v>137</v>
      </c>
      <c r="L5100" t="s">
        <v>14459</v>
      </c>
      <c r="M5100" t="s">
        <v>14460</v>
      </c>
      <c r="N5100">
        <v>4.460555555</v>
      </c>
      <c r="O5100">
        <v>0</v>
      </c>
      <c r="P5100">
        <v>2</v>
      </c>
      <c r="Q5100">
        <v>0</v>
      </c>
      <c r="R5100">
        <v>0</v>
      </c>
      <c r="S5100">
        <v>0</v>
      </c>
      <c r="T5100">
        <v>153</v>
      </c>
      <c r="U5100">
        <v>0</v>
      </c>
      <c r="V5100">
        <v>9</v>
      </c>
      <c r="W5100">
        <v>0</v>
      </c>
      <c r="X5100">
        <v>10.245445603142326</v>
      </c>
      <c r="Y5100">
        <v>0</v>
      </c>
      <c r="Z5100">
        <v>0</v>
      </c>
      <c r="AA5100">
        <v>0</v>
      </c>
      <c r="AB5100">
        <v>465.48624287259838</v>
      </c>
      <c r="AC5100">
        <v>0</v>
      </c>
      <c r="AD5100">
        <v>727.17597982168945</v>
      </c>
      <c r="AE5100">
        <v>1202.9076682974301</v>
      </c>
    </row>
    <row r="5101" spans="1:31" x14ac:dyDescent="0.25">
      <c r="A5101">
        <v>1906693</v>
      </c>
      <c r="B5101">
        <v>1</v>
      </c>
      <c r="C5101" t="s">
        <v>80</v>
      </c>
      <c r="D5101" t="s">
        <v>108</v>
      </c>
      <c r="E5101" t="s">
        <v>149</v>
      </c>
      <c r="F5101" t="s">
        <v>11637</v>
      </c>
      <c r="G5101" t="s">
        <v>151</v>
      </c>
      <c r="H5101" t="s">
        <v>134</v>
      </c>
      <c r="I5101" t="s">
        <v>135</v>
      </c>
      <c r="J5101" t="s">
        <v>136</v>
      </c>
      <c r="K5101" t="s">
        <v>137</v>
      </c>
      <c r="L5101" t="s">
        <v>14461</v>
      </c>
      <c r="M5101" t="s">
        <v>14462</v>
      </c>
      <c r="N5101">
        <v>0.78249999999999997</v>
      </c>
      <c r="O5101">
        <v>0</v>
      </c>
      <c r="P5101">
        <v>67</v>
      </c>
      <c r="Q5101">
        <v>0</v>
      </c>
      <c r="R5101">
        <v>11</v>
      </c>
      <c r="S5101">
        <v>0</v>
      </c>
      <c r="T5101">
        <v>6</v>
      </c>
      <c r="U5101">
        <v>0</v>
      </c>
      <c r="V5101">
        <v>0</v>
      </c>
      <c r="W5101">
        <v>0</v>
      </c>
      <c r="X5101">
        <v>10.198981988784743</v>
      </c>
      <c r="Y5101">
        <v>0</v>
      </c>
      <c r="Z5101">
        <v>2.5513181617881853</v>
      </c>
      <c r="AA5101">
        <v>0</v>
      </c>
      <c r="AB5101">
        <v>1.0813300405249573</v>
      </c>
      <c r="AC5101">
        <v>0</v>
      </c>
      <c r="AD5101">
        <v>0</v>
      </c>
      <c r="AE5101">
        <v>13.831630191097885</v>
      </c>
    </row>
    <row r="5102" spans="1:31" x14ac:dyDescent="0.25">
      <c r="A5102">
        <v>1906695</v>
      </c>
      <c r="B5102">
        <v>1</v>
      </c>
      <c r="C5102" t="s">
        <v>80</v>
      </c>
      <c r="D5102" t="s">
        <v>93</v>
      </c>
      <c r="E5102" t="s">
        <v>131</v>
      </c>
      <c r="F5102" t="s">
        <v>14463</v>
      </c>
      <c r="G5102" t="s">
        <v>133</v>
      </c>
      <c r="H5102" t="s">
        <v>134</v>
      </c>
      <c r="I5102" t="s">
        <v>135</v>
      </c>
      <c r="J5102" t="s">
        <v>136</v>
      </c>
      <c r="K5102" t="s">
        <v>137</v>
      </c>
      <c r="L5102" t="s">
        <v>14464</v>
      </c>
      <c r="M5102" t="s">
        <v>14465</v>
      </c>
      <c r="N5102">
        <v>0.84416666600000001</v>
      </c>
      <c r="O5102">
        <v>0</v>
      </c>
      <c r="P5102">
        <v>0</v>
      </c>
      <c r="Q5102">
        <v>0</v>
      </c>
      <c r="R5102">
        <v>3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6.9807433696763859</v>
      </c>
      <c r="AA5102">
        <v>0</v>
      </c>
      <c r="AB5102">
        <v>0</v>
      </c>
      <c r="AC5102">
        <v>0</v>
      </c>
      <c r="AD5102">
        <v>0</v>
      </c>
      <c r="AE5102">
        <v>6.9807433696763859</v>
      </c>
    </row>
    <row r="5103" spans="1:31" x14ac:dyDescent="0.25">
      <c r="A5103">
        <v>1906701</v>
      </c>
      <c r="B5103">
        <v>1</v>
      </c>
      <c r="C5103" t="s">
        <v>81</v>
      </c>
      <c r="D5103" t="s">
        <v>119</v>
      </c>
      <c r="E5103" t="s">
        <v>149</v>
      </c>
      <c r="F5103" t="s">
        <v>4497</v>
      </c>
      <c r="G5103" t="s">
        <v>151</v>
      </c>
      <c r="H5103" t="s">
        <v>134</v>
      </c>
      <c r="I5103" t="s">
        <v>135</v>
      </c>
      <c r="J5103" t="s">
        <v>136</v>
      </c>
      <c r="K5103" t="s">
        <v>137</v>
      </c>
      <c r="L5103" t="s">
        <v>14466</v>
      </c>
      <c r="M5103" t="s">
        <v>14467</v>
      </c>
      <c r="N5103">
        <v>1.268611111</v>
      </c>
      <c r="O5103">
        <v>0</v>
      </c>
      <c r="P5103">
        <v>38</v>
      </c>
      <c r="Q5103">
        <v>0</v>
      </c>
      <c r="R5103">
        <v>6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23.498271104619906</v>
      </c>
      <c r="Y5103">
        <v>0</v>
      </c>
      <c r="Z5103">
        <v>28.834153944120864</v>
      </c>
      <c r="AA5103">
        <v>0</v>
      </c>
      <c r="AB5103">
        <v>0</v>
      </c>
      <c r="AC5103">
        <v>0</v>
      </c>
      <c r="AD5103">
        <v>0</v>
      </c>
      <c r="AE5103">
        <v>52.332425048740774</v>
      </c>
    </row>
    <row r="5104" spans="1:31" x14ac:dyDescent="0.25">
      <c r="A5104">
        <v>1906703</v>
      </c>
      <c r="B5104">
        <v>1</v>
      </c>
      <c r="C5104" t="s">
        <v>81</v>
      </c>
      <c r="D5104" t="s">
        <v>118</v>
      </c>
      <c r="E5104" t="s">
        <v>140</v>
      </c>
      <c r="F5104" t="s">
        <v>14468</v>
      </c>
      <c r="G5104" t="s">
        <v>217</v>
      </c>
      <c r="H5104" t="s">
        <v>134</v>
      </c>
      <c r="I5104" t="s">
        <v>135</v>
      </c>
      <c r="J5104" t="s">
        <v>136</v>
      </c>
      <c r="K5104" t="s">
        <v>137</v>
      </c>
      <c r="L5104" t="s">
        <v>14469</v>
      </c>
      <c r="M5104" t="s">
        <v>14470</v>
      </c>
      <c r="N5104">
        <v>1.008611111</v>
      </c>
      <c r="O5104">
        <v>0</v>
      </c>
      <c r="P5104">
        <v>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9.5146596834941671E-2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9.5146596834941671E-2</v>
      </c>
    </row>
    <row r="5105" spans="1:31" x14ac:dyDescent="0.25">
      <c r="A5105">
        <v>1906704</v>
      </c>
      <c r="B5105">
        <v>1</v>
      </c>
      <c r="C5105" t="s">
        <v>81</v>
      </c>
      <c r="D5105" t="s">
        <v>123</v>
      </c>
      <c r="E5105" t="s">
        <v>131</v>
      </c>
      <c r="F5105" t="s">
        <v>4066</v>
      </c>
      <c r="G5105" t="s">
        <v>133</v>
      </c>
      <c r="H5105" t="s">
        <v>134</v>
      </c>
      <c r="I5105" t="s">
        <v>135</v>
      </c>
      <c r="J5105" t="s">
        <v>136</v>
      </c>
      <c r="K5105" t="s">
        <v>137</v>
      </c>
      <c r="L5105" t="s">
        <v>14471</v>
      </c>
      <c r="M5105" t="s">
        <v>14472</v>
      </c>
      <c r="N5105">
        <v>0.83555555500000001</v>
      </c>
      <c r="O5105">
        <v>0</v>
      </c>
      <c r="P5105">
        <v>16</v>
      </c>
      <c r="Q5105">
        <v>0</v>
      </c>
      <c r="R5105">
        <v>0</v>
      </c>
      <c r="S5105">
        <v>0</v>
      </c>
      <c r="T5105">
        <v>5</v>
      </c>
      <c r="U5105">
        <v>0</v>
      </c>
      <c r="V5105">
        <v>0</v>
      </c>
      <c r="W5105">
        <v>0</v>
      </c>
      <c r="X5105">
        <v>4.1190048577081706</v>
      </c>
      <c r="Y5105">
        <v>0</v>
      </c>
      <c r="Z5105">
        <v>0</v>
      </c>
      <c r="AA5105">
        <v>0</v>
      </c>
      <c r="AB5105">
        <v>0.46624421595691007</v>
      </c>
      <c r="AC5105">
        <v>0</v>
      </c>
      <c r="AD5105">
        <v>0</v>
      </c>
      <c r="AE5105">
        <v>4.5852490736650804</v>
      </c>
    </row>
    <row r="5106" spans="1:31" x14ac:dyDescent="0.25">
      <c r="A5106">
        <v>1906708</v>
      </c>
      <c r="B5106">
        <v>1</v>
      </c>
      <c r="C5106" t="s">
        <v>80</v>
      </c>
      <c r="D5106" t="s">
        <v>101</v>
      </c>
      <c r="E5106" t="s">
        <v>140</v>
      </c>
      <c r="F5106" t="s">
        <v>14473</v>
      </c>
      <c r="G5106" t="s">
        <v>217</v>
      </c>
      <c r="H5106" t="s">
        <v>134</v>
      </c>
      <c r="I5106" t="s">
        <v>135</v>
      </c>
      <c r="J5106" t="s">
        <v>136</v>
      </c>
      <c r="K5106" t="s">
        <v>137</v>
      </c>
      <c r="L5106" t="s">
        <v>14474</v>
      </c>
      <c r="M5106" t="s">
        <v>14475</v>
      </c>
      <c r="N5106">
        <v>1.404722222</v>
      </c>
      <c r="O5106">
        <v>0</v>
      </c>
      <c r="P5106">
        <v>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1.555977501288889E-4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1.555977501288889E-4</v>
      </c>
    </row>
    <row r="5107" spans="1:31" x14ac:dyDescent="0.25">
      <c r="A5107">
        <v>1906709</v>
      </c>
      <c r="B5107">
        <v>1</v>
      </c>
      <c r="C5107" t="s">
        <v>80</v>
      </c>
      <c r="D5107" t="s">
        <v>93</v>
      </c>
      <c r="E5107" t="s">
        <v>140</v>
      </c>
      <c r="F5107" t="s">
        <v>14476</v>
      </c>
      <c r="G5107" t="s">
        <v>217</v>
      </c>
      <c r="H5107" t="s">
        <v>134</v>
      </c>
      <c r="I5107" t="s">
        <v>135</v>
      </c>
      <c r="J5107" t="s">
        <v>136</v>
      </c>
      <c r="K5107" t="s">
        <v>137</v>
      </c>
      <c r="L5107" t="s">
        <v>14477</v>
      </c>
      <c r="M5107" t="s">
        <v>14478</v>
      </c>
      <c r="N5107">
        <v>0.87166666599999998</v>
      </c>
      <c r="O5107">
        <v>0</v>
      </c>
      <c r="P5107">
        <v>7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1.1897478513983335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1.1897478513983335</v>
      </c>
    </row>
    <row r="5108" spans="1:31" x14ac:dyDescent="0.25">
      <c r="A5108">
        <v>1906710</v>
      </c>
      <c r="B5108">
        <v>1</v>
      </c>
      <c r="C5108" t="s">
        <v>80</v>
      </c>
      <c r="D5108" t="s">
        <v>83</v>
      </c>
      <c r="E5108" t="s">
        <v>190</v>
      </c>
      <c r="F5108" t="s">
        <v>14479</v>
      </c>
      <c r="G5108" t="s">
        <v>192</v>
      </c>
      <c r="H5108" t="s">
        <v>157</v>
      </c>
      <c r="I5108" t="s">
        <v>135</v>
      </c>
      <c r="J5108" t="s">
        <v>136</v>
      </c>
      <c r="K5108" t="s">
        <v>137</v>
      </c>
      <c r="L5108" t="s">
        <v>14480</v>
      </c>
      <c r="M5108" t="s">
        <v>14481</v>
      </c>
      <c r="N5108">
        <v>1.027222222</v>
      </c>
      <c r="O5108">
        <v>0</v>
      </c>
      <c r="P5108">
        <v>1</v>
      </c>
      <c r="Q5108">
        <v>0</v>
      </c>
      <c r="R5108">
        <v>0</v>
      </c>
      <c r="S5108">
        <v>7</v>
      </c>
      <c r="T5108">
        <v>8</v>
      </c>
      <c r="U5108">
        <v>6</v>
      </c>
      <c r="V5108">
        <v>3</v>
      </c>
      <c r="W5108">
        <v>0</v>
      </c>
      <c r="X5108">
        <v>0.66447300214130012</v>
      </c>
      <c r="Y5108">
        <v>0</v>
      </c>
      <c r="Z5108">
        <v>0</v>
      </c>
      <c r="AA5108">
        <v>23.263275884292057</v>
      </c>
      <c r="AB5108">
        <v>16.552458228430165</v>
      </c>
      <c r="AC5108">
        <v>274.87040375605022</v>
      </c>
      <c r="AD5108">
        <v>26.511865048530041</v>
      </c>
      <c r="AE5108">
        <v>341.8624759194438</v>
      </c>
    </row>
    <row r="5109" spans="1:31" x14ac:dyDescent="0.25">
      <c r="A5109">
        <v>1906712</v>
      </c>
      <c r="B5109">
        <v>1</v>
      </c>
      <c r="C5109" t="s">
        <v>80</v>
      </c>
      <c r="D5109" t="s">
        <v>105</v>
      </c>
      <c r="E5109" t="s">
        <v>154</v>
      </c>
      <c r="F5109" t="s">
        <v>14482</v>
      </c>
      <c r="G5109" t="s">
        <v>156</v>
      </c>
      <c r="H5109" t="s">
        <v>157</v>
      </c>
      <c r="I5109" t="s">
        <v>222</v>
      </c>
      <c r="J5109" t="s">
        <v>136</v>
      </c>
      <c r="K5109" t="s">
        <v>137</v>
      </c>
      <c r="L5109" t="s">
        <v>14483</v>
      </c>
      <c r="M5109" t="s">
        <v>14484</v>
      </c>
      <c r="N5109">
        <v>1.3888888E-2</v>
      </c>
      <c r="O5109">
        <v>13</v>
      </c>
      <c r="P5109">
        <v>27256</v>
      </c>
      <c r="Q5109">
        <v>28</v>
      </c>
      <c r="R5109">
        <v>1009</v>
      </c>
      <c r="S5109">
        <v>61</v>
      </c>
      <c r="T5109">
        <v>2129</v>
      </c>
      <c r="U5109">
        <v>9</v>
      </c>
      <c r="V5109">
        <v>6</v>
      </c>
      <c r="W5109">
        <v>0.20700477150277777</v>
      </c>
      <c r="X5109">
        <v>107.69522087293457</v>
      </c>
      <c r="Y5109">
        <v>5.2095747140266662</v>
      </c>
      <c r="Z5109">
        <v>6.5501870323401246</v>
      </c>
      <c r="AA5109">
        <v>34.311267129130037</v>
      </c>
      <c r="AB5109">
        <v>21.450297865612562</v>
      </c>
      <c r="AC5109">
        <v>9.0127139599500818</v>
      </c>
      <c r="AD5109">
        <v>1.2205473138769443</v>
      </c>
      <c r="AE5109">
        <v>185.65681365937377</v>
      </c>
    </row>
    <row r="5110" spans="1:31" x14ac:dyDescent="0.25">
      <c r="A5110">
        <v>1907003</v>
      </c>
      <c r="B5110">
        <v>1</v>
      </c>
      <c r="C5110" t="s">
        <v>80</v>
      </c>
      <c r="D5110" t="s">
        <v>100</v>
      </c>
      <c r="E5110" t="s">
        <v>140</v>
      </c>
      <c r="F5110" t="s">
        <v>14485</v>
      </c>
      <c r="G5110" t="s">
        <v>217</v>
      </c>
      <c r="H5110" t="s">
        <v>134</v>
      </c>
      <c r="I5110" t="s">
        <v>135</v>
      </c>
      <c r="J5110" t="s">
        <v>136</v>
      </c>
      <c r="K5110" t="s">
        <v>137</v>
      </c>
      <c r="L5110" t="s">
        <v>14486</v>
      </c>
      <c r="M5110" t="s">
        <v>14487</v>
      </c>
      <c r="N5110">
        <v>3.6294444440000002</v>
      </c>
      <c r="O5110">
        <v>0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4.5597188319440951</v>
      </c>
      <c r="AA5110">
        <v>0</v>
      </c>
      <c r="AB5110">
        <v>0</v>
      </c>
      <c r="AC5110">
        <v>0</v>
      </c>
      <c r="AD5110">
        <v>0</v>
      </c>
      <c r="AE5110">
        <v>4.5597188319440951</v>
      </c>
    </row>
    <row r="5111" spans="1:31" x14ac:dyDescent="0.25">
      <c r="A5111">
        <v>1907713</v>
      </c>
      <c r="B5111">
        <v>1</v>
      </c>
      <c r="C5111" t="s">
        <v>80</v>
      </c>
      <c r="D5111" t="s">
        <v>93</v>
      </c>
      <c r="E5111" t="s">
        <v>140</v>
      </c>
      <c r="F5111" t="s">
        <v>14488</v>
      </c>
      <c r="G5111" t="s">
        <v>217</v>
      </c>
      <c r="H5111" t="s">
        <v>134</v>
      </c>
      <c r="I5111" t="s">
        <v>135</v>
      </c>
      <c r="J5111" t="s">
        <v>136</v>
      </c>
      <c r="K5111" t="s">
        <v>137</v>
      </c>
      <c r="L5111" t="s">
        <v>14489</v>
      </c>
      <c r="M5111" t="s">
        <v>14490</v>
      </c>
      <c r="N5111">
        <v>2.6444444439999999</v>
      </c>
      <c r="O5111">
        <v>0</v>
      </c>
      <c r="P5111">
        <v>1</v>
      </c>
      <c r="Q5111">
        <v>0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0.8958112310513956</v>
      </c>
      <c r="Y5111">
        <v>0</v>
      </c>
      <c r="Z5111">
        <v>30.522897348283529</v>
      </c>
      <c r="AA5111">
        <v>0</v>
      </c>
      <c r="AB5111">
        <v>0</v>
      </c>
      <c r="AC5111">
        <v>0</v>
      </c>
      <c r="AD5111">
        <v>0</v>
      </c>
      <c r="AE5111">
        <v>31.418708579334925</v>
      </c>
    </row>
    <row r="5112" spans="1:31" x14ac:dyDescent="0.25">
      <c r="A5112">
        <v>1906717</v>
      </c>
      <c r="B5112">
        <v>1</v>
      </c>
      <c r="C5112" t="s">
        <v>80</v>
      </c>
      <c r="D5112" t="s">
        <v>83</v>
      </c>
      <c r="E5112" t="s">
        <v>171</v>
      </c>
      <c r="F5112" t="s">
        <v>5691</v>
      </c>
      <c r="G5112" t="s">
        <v>192</v>
      </c>
      <c r="H5112" t="s">
        <v>157</v>
      </c>
      <c r="I5112" t="s">
        <v>135</v>
      </c>
      <c r="J5112" t="s">
        <v>136</v>
      </c>
      <c r="K5112" t="s">
        <v>137</v>
      </c>
      <c r="L5112" t="s">
        <v>14491</v>
      </c>
      <c r="M5112" t="s">
        <v>14492</v>
      </c>
      <c r="N5112">
        <v>0.60316944400000005</v>
      </c>
      <c r="O5112">
        <v>0</v>
      </c>
      <c r="P5112">
        <v>582</v>
      </c>
      <c r="Q5112">
        <v>0</v>
      </c>
      <c r="R5112">
        <v>11</v>
      </c>
      <c r="S5112">
        <v>4</v>
      </c>
      <c r="T5112">
        <v>2414</v>
      </c>
      <c r="U5112">
        <v>5</v>
      </c>
      <c r="V5112">
        <v>62</v>
      </c>
      <c r="W5112">
        <v>0</v>
      </c>
      <c r="X5112">
        <v>134.44461314304095</v>
      </c>
      <c r="Y5112">
        <v>0</v>
      </c>
      <c r="Z5112">
        <v>5.9836642215750544</v>
      </c>
      <c r="AA5112">
        <v>69.256071942032889</v>
      </c>
      <c r="AB5112">
        <v>858.08308284824022</v>
      </c>
      <c r="AC5112">
        <v>287.01742950540626</v>
      </c>
      <c r="AD5112">
        <v>283.91468038794227</v>
      </c>
      <c r="AE5112">
        <v>1638.6995420482376</v>
      </c>
    </row>
    <row r="5113" spans="1:31" x14ac:dyDescent="0.25">
      <c r="A5113">
        <v>1907504</v>
      </c>
      <c r="B5113">
        <v>1</v>
      </c>
      <c r="C5113" t="s">
        <v>80</v>
      </c>
      <c r="D5113" t="s">
        <v>108</v>
      </c>
      <c r="E5113" t="s">
        <v>131</v>
      </c>
      <c r="F5113" t="s">
        <v>14493</v>
      </c>
      <c r="G5113" t="s">
        <v>362</v>
      </c>
      <c r="H5113" t="s">
        <v>134</v>
      </c>
      <c r="I5113" t="s">
        <v>135</v>
      </c>
      <c r="J5113" t="s">
        <v>3</v>
      </c>
      <c r="K5113" t="s">
        <v>137</v>
      </c>
      <c r="L5113" t="s">
        <v>14494</v>
      </c>
      <c r="M5113" t="s">
        <v>14495</v>
      </c>
      <c r="N5113">
        <v>1.355</v>
      </c>
      <c r="O5113">
        <v>0</v>
      </c>
      <c r="P5113">
        <v>54</v>
      </c>
      <c r="Q5113">
        <v>0</v>
      </c>
      <c r="R5113">
        <v>5</v>
      </c>
      <c r="S5113">
        <v>0</v>
      </c>
      <c r="T5113">
        <v>4</v>
      </c>
      <c r="U5113">
        <v>0</v>
      </c>
      <c r="V5113">
        <v>0</v>
      </c>
      <c r="W5113">
        <v>0</v>
      </c>
      <c r="X5113">
        <v>14.362764491062711</v>
      </c>
      <c r="Y5113">
        <v>0</v>
      </c>
      <c r="Z5113">
        <v>13.550007804608668</v>
      </c>
      <c r="AA5113">
        <v>0</v>
      </c>
      <c r="AB5113">
        <v>2.6724380976474733</v>
      </c>
      <c r="AC5113">
        <v>0</v>
      </c>
      <c r="AD5113">
        <v>0</v>
      </c>
      <c r="AE5113">
        <v>30.585210393318853</v>
      </c>
    </row>
    <row r="5114" spans="1:31" x14ac:dyDescent="0.25">
      <c r="A5114">
        <v>1906840</v>
      </c>
      <c r="B5114">
        <v>1</v>
      </c>
      <c r="C5114" t="s">
        <v>81</v>
      </c>
      <c r="D5114" t="s">
        <v>122</v>
      </c>
      <c r="E5114" t="s">
        <v>160</v>
      </c>
      <c r="F5114" t="s">
        <v>14496</v>
      </c>
      <c r="G5114" t="s">
        <v>133</v>
      </c>
      <c r="H5114" t="s">
        <v>134</v>
      </c>
      <c r="I5114" t="s">
        <v>135</v>
      </c>
      <c r="J5114" t="s">
        <v>136</v>
      </c>
      <c r="K5114" t="s">
        <v>137</v>
      </c>
      <c r="L5114" t="s">
        <v>14497</v>
      </c>
      <c r="M5114" t="s">
        <v>14498</v>
      </c>
      <c r="N5114">
        <v>3.8391666660000001</v>
      </c>
      <c r="O5114">
        <v>0</v>
      </c>
      <c r="P5114">
        <v>69</v>
      </c>
      <c r="Q5114">
        <v>0</v>
      </c>
      <c r="R5114">
        <v>0</v>
      </c>
      <c r="S5114">
        <v>0</v>
      </c>
      <c r="T5114">
        <v>32</v>
      </c>
      <c r="U5114">
        <v>0</v>
      </c>
      <c r="V5114">
        <v>0</v>
      </c>
      <c r="W5114">
        <v>0</v>
      </c>
      <c r="X5114">
        <v>63.599276598470119</v>
      </c>
      <c r="Y5114">
        <v>0</v>
      </c>
      <c r="Z5114">
        <v>0</v>
      </c>
      <c r="AA5114">
        <v>0</v>
      </c>
      <c r="AB5114">
        <v>256.0546424931951</v>
      </c>
      <c r="AC5114">
        <v>0</v>
      </c>
      <c r="AD5114">
        <v>0</v>
      </c>
      <c r="AE5114">
        <v>319.65391909166522</v>
      </c>
    </row>
    <row r="5115" spans="1:31" x14ac:dyDescent="0.25">
      <c r="A5115">
        <v>1906857</v>
      </c>
      <c r="B5115">
        <v>1</v>
      </c>
      <c r="C5115" t="s">
        <v>81</v>
      </c>
      <c r="D5115" t="s">
        <v>113</v>
      </c>
      <c r="E5115" t="s">
        <v>140</v>
      </c>
      <c r="F5115" t="s">
        <v>14499</v>
      </c>
      <c r="G5115" t="s">
        <v>217</v>
      </c>
      <c r="H5115" t="s">
        <v>134</v>
      </c>
      <c r="I5115" t="s">
        <v>135</v>
      </c>
      <c r="J5115" t="s">
        <v>136</v>
      </c>
      <c r="K5115" t="s">
        <v>137</v>
      </c>
      <c r="L5115" t="s">
        <v>14500</v>
      </c>
      <c r="M5115" t="s">
        <v>14501</v>
      </c>
      <c r="N5115">
        <v>1.69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0.27305400079739278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0.27305400079739278</v>
      </c>
    </row>
    <row r="5116" spans="1:31" x14ac:dyDescent="0.25">
      <c r="A5116">
        <v>1907527</v>
      </c>
      <c r="B5116">
        <v>1</v>
      </c>
      <c r="C5116" t="s">
        <v>80</v>
      </c>
      <c r="D5116" t="s">
        <v>84</v>
      </c>
      <c r="E5116" t="s">
        <v>131</v>
      </c>
      <c r="F5116" t="s">
        <v>14502</v>
      </c>
      <c r="G5116" t="s">
        <v>133</v>
      </c>
      <c r="H5116" t="s">
        <v>134</v>
      </c>
      <c r="I5116" t="s">
        <v>135</v>
      </c>
      <c r="J5116" t="s">
        <v>136</v>
      </c>
      <c r="K5116" t="s">
        <v>137</v>
      </c>
      <c r="L5116" t="s">
        <v>14503</v>
      </c>
      <c r="M5116" t="s">
        <v>14504</v>
      </c>
      <c r="N5116">
        <v>1.883611111</v>
      </c>
      <c r="O5116">
        <v>0</v>
      </c>
      <c r="P5116">
        <v>79</v>
      </c>
      <c r="Q5116">
        <v>0</v>
      </c>
      <c r="R5116">
        <v>0</v>
      </c>
      <c r="S5116">
        <v>0</v>
      </c>
      <c r="T5116">
        <v>2</v>
      </c>
      <c r="U5116">
        <v>0</v>
      </c>
      <c r="V5116">
        <v>0</v>
      </c>
      <c r="W5116">
        <v>0</v>
      </c>
      <c r="X5116">
        <v>34.954096528759692</v>
      </c>
      <c r="Y5116">
        <v>0</v>
      </c>
      <c r="Z5116">
        <v>0</v>
      </c>
      <c r="AA5116">
        <v>0</v>
      </c>
      <c r="AB5116">
        <v>0.11109785506844305</v>
      </c>
      <c r="AC5116">
        <v>0</v>
      </c>
      <c r="AD5116">
        <v>0</v>
      </c>
      <c r="AE5116">
        <v>35.065194383828135</v>
      </c>
    </row>
    <row r="5117" spans="1:31" x14ac:dyDescent="0.25">
      <c r="A5117">
        <v>1907550</v>
      </c>
      <c r="B5117">
        <v>1</v>
      </c>
      <c r="C5117" t="s">
        <v>81</v>
      </c>
      <c r="D5117" t="s">
        <v>128</v>
      </c>
      <c r="E5117" t="s">
        <v>154</v>
      </c>
      <c r="F5117" t="s">
        <v>14505</v>
      </c>
      <c r="G5117" t="s">
        <v>156</v>
      </c>
      <c r="H5117" t="s">
        <v>157</v>
      </c>
      <c r="I5117" t="s">
        <v>135</v>
      </c>
      <c r="J5117" t="s">
        <v>136</v>
      </c>
      <c r="K5117" t="s">
        <v>137</v>
      </c>
      <c r="L5117" t="s">
        <v>14506</v>
      </c>
      <c r="M5117" t="s">
        <v>14507</v>
      </c>
      <c r="N5117">
        <v>2.006388888</v>
      </c>
      <c r="O5117">
        <v>0</v>
      </c>
      <c r="P5117">
        <v>0</v>
      </c>
      <c r="Q5117">
        <v>0</v>
      </c>
      <c r="R5117">
        <v>0</v>
      </c>
      <c r="S5117">
        <v>3</v>
      </c>
      <c r="T5117">
        <v>0</v>
      </c>
      <c r="U5117">
        <v>5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32.564254996558944</v>
      </c>
      <c r="AB5117">
        <v>0</v>
      </c>
      <c r="AC5117">
        <v>85.522584956136058</v>
      </c>
      <c r="AD5117">
        <v>0</v>
      </c>
      <c r="AE5117">
        <v>118.086839952695</v>
      </c>
    </row>
    <row r="5118" spans="1:31" x14ac:dyDescent="0.25">
      <c r="A5118">
        <v>1906794</v>
      </c>
      <c r="B5118">
        <v>1</v>
      </c>
      <c r="C5118" t="s">
        <v>80</v>
      </c>
      <c r="D5118" t="s">
        <v>96</v>
      </c>
      <c r="E5118" t="s">
        <v>190</v>
      </c>
      <c r="F5118" t="s">
        <v>13412</v>
      </c>
      <c r="G5118" t="s">
        <v>446</v>
      </c>
      <c r="H5118" t="s">
        <v>157</v>
      </c>
      <c r="I5118" t="s">
        <v>135</v>
      </c>
      <c r="J5118" t="s">
        <v>136</v>
      </c>
      <c r="K5118" t="s">
        <v>137</v>
      </c>
      <c r="L5118" t="s">
        <v>14508</v>
      </c>
      <c r="M5118" t="s">
        <v>14509</v>
      </c>
      <c r="N5118">
        <v>1.7002777769999999</v>
      </c>
      <c r="O5118">
        <v>0</v>
      </c>
      <c r="P5118">
        <v>276</v>
      </c>
      <c r="Q5118">
        <v>0</v>
      </c>
      <c r="R5118">
        <v>1</v>
      </c>
      <c r="S5118">
        <v>0</v>
      </c>
      <c r="T5118">
        <v>83</v>
      </c>
      <c r="U5118">
        <v>0</v>
      </c>
      <c r="V5118">
        <v>0</v>
      </c>
      <c r="W5118">
        <v>0</v>
      </c>
      <c r="X5118">
        <v>352.14533943866792</v>
      </c>
      <c r="Y5118">
        <v>0</v>
      </c>
      <c r="Z5118">
        <v>7.621359692046667E-2</v>
      </c>
      <c r="AA5118">
        <v>0</v>
      </c>
      <c r="AB5118">
        <v>802.2982744947991</v>
      </c>
      <c r="AC5118">
        <v>0</v>
      </c>
      <c r="AD5118">
        <v>0</v>
      </c>
      <c r="AE5118">
        <v>1154.5198275303874</v>
      </c>
    </row>
    <row r="5119" spans="1:31" x14ac:dyDescent="0.25">
      <c r="A5119">
        <v>1907544</v>
      </c>
      <c r="B5119">
        <v>1</v>
      </c>
      <c r="C5119" t="s">
        <v>80</v>
      </c>
      <c r="D5119" t="s">
        <v>83</v>
      </c>
      <c r="E5119" t="s">
        <v>140</v>
      </c>
      <c r="F5119" t="s">
        <v>14510</v>
      </c>
      <c r="G5119" t="s">
        <v>362</v>
      </c>
      <c r="H5119" t="s">
        <v>134</v>
      </c>
      <c r="I5119" t="s">
        <v>135</v>
      </c>
      <c r="J5119" t="s">
        <v>3</v>
      </c>
      <c r="K5119" t="s">
        <v>137</v>
      </c>
      <c r="L5119" t="s">
        <v>14511</v>
      </c>
      <c r="M5119" t="s">
        <v>14512</v>
      </c>
      <c r="N5119">
        <v>1.403333333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2.4232923878956494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2.4232923878956494</v>
      </c>
    </row>
    <row r="5120" spans="1:31" x14ac:dyDescent="0.25">
      <c r="A5120">
        <v>1907418</v>
      </c>
      <c r="B5120">
        <v>1</v>
      </c>
      <c r="C5120" t="s">
        <v>80</v>
      </c>
      <c r="D5120" t="s">
        <v>103</v>
      </c>
      <c r="E5120" t="s">
        <v>131</v>
      </c>
      <c r="F5120" t="s">
        <v>14513</v>
      </c>
      <c r="G5120" t="s">
        <v>202</v>
      </c>
      <c r="H5120" t="s">
        <v>134</v>
      </c>
      <c r="I5120" t="s">
        <v>135</v>
      </c>
      <c r="J5120" t="s">
        <v>136</v>
      </c>
      <c r="K5120" t="s">
        <v>137</v>
      </c>
      <c r="L5120" t="s">
        <v>14514</v>
      </c>
      <c r="M5120" t="s">
        <v>14515</v>
      </c>
      <c r="N5120">
        <v>0.57777777699999999</v>
      </c>
      <c r="O5120">
        <v>0</v>
      </c>
      <c r="P5120">
        <v>25</v>
      </c>
      <c r="Q5120">
        <v>0</v>
      </c>
      <c r="R5120">
        <v>0</v>
      </c>
      <c r="S5120">
        <v>0</v>
      </c>
      <c r="T5120">
        <v>4</v>
      </c>
      <c r="U5120">
        <v>0</v>
      </c>
      <c r="V5120">
        <v>0</v>
      </c>
      <c r="W5120">
        <v>0</v>
      </c>
      <c r="X5120">
        <v>3.881383132658359</v>
      </c>
      <c r="Y5120">
        <v>0</v>
      </c>
      <c r="Z5120">
        <v>0</v>
      </c>
      <c r="AA5120">
        <v>0</v>
      </c>
      <c r="AB5120">
        <v>1.1200657541677501</v>
      </c>
      <c r="AC5120">
        <v>0</v>
      </c>
      <c r="AD5120">
        <v>0</v>
      </c>
      <c r="AE5120">
        <v>5.0014488868261093</v>
      </c>
    </row>
    <row r="5121" spans="1:31" x14ac:dyDescent="0.25">
      <c r="A5121">
        <v>1906777</v>
      </c>
      <c r="B5121">
        <v>1</v>
      </c>
      <c r="C5121" t="s">
        <v>81</v>
      </c>
      <c r="D5121" t="s">
        <v>128</v>
      </c>
      <c r="E5121" t="s">
        <v>154</v>
      </c>
      <c r="F5121" t="s">
        <v>8046</v>
      </c>
      <c r="G5121" t="s">
        <v>156</v>
      </c>
      <c r="H5121" t="s">
        <v>157</v>
      </c>
      <c r="I5121" t="s">
        <v>135</v>
      </c>
      <c r="J5121" t="s">
        <v>136</v>
      </c>
      <c r="K5121" t="s">
        <v>137</v>
      </c>
      <c r="L5121" t="s">
        <v>14516</v>
      </c>
      <c r="M5121" t="s">
        <v>14517</v>
      </c>
      <c r="N5121">
        <v>9.5277776999999994E-2</v>
      </c>
      <c r="O5121">
        <v>7</v>
      </c>
      <c r="P5121">
        <v>71</v>
      </c>
      <c r="Q5121">
        <v>34</v>
      </c>
      <c r="R5121">
        <v>7</v>
      </c>
      <c r="S5121">
        <v>4</v>
      </c>
      <c r="T5121">
        <v>6</v>
      </c>
      <c r="U5121">
        <v>0</v>
      </c>
      <c r="V5121">
        <v>0</v>
      </c>
      <c r="W5121">
        <v>0.27276059026339666</v>
      </c>
      <c r="X5121">
        <v>0.94533270435414618</v>
      </c>
      <c r="Y5121">
        <v>4.0162276894408722</v>
      </c>
      <c r="Z5121">
        <v>1.8860011829455534</v>
      </c>
      <c r="AA5121">
        <v>3.4694506794210587</v>
      </c>
      <c r="AB5121">
        <v>0.37284744739024611</v>
      </c>
      <c r="AC5121">
        <v>0</v>
      </c>
      <c r="AD5121">
        <v>0</v>
      </c>
      <c r="AE5121">
        <v>10.962620293815274</v>
      </c>
    </row>
    <row r="5122" spans="1:31" x14ac:dyDescent="0.25">
      <c r="A5122">
        <v>1907630</v>
      </c>
      <c r="B5122">
        <v>1</v>
      </c>
      <c r="C5122" t="s">
        <v>81</v>
      </c>
      <c r="D5122" t="s">
        <v>119</v>
      </c>
      <c r="E5122" t="s">
        <v>140</v>
      </c>
      <c r="F5122" t="s">
        <v>14518</v>
      </c>
      <c r="G5122" t="s">
        <v>283</v>
      </c>
      <c r="H5122" t="s">
        <v>134</v>
      </c>
      <c r="I5122" t="s">
        <v>135</v>
      </c>
      <c r="J5122" t="s">
        <v>136</v>
      </c>
      <c r="K5122" t="s">
        <v>137</v>
      </c>
      <c r="L5122" t="s">
        <v>14519</v>
      </c>
      <c r="M5122" t="s">
        <v>14520</v>
      </c>
      <c r="N5122">
        <v>1.668055555</v>
      </c>
      <c r="O5122">
        <v>0</v>
      </c>
      <c r="P5122">
        <v>3</v>
      </c>
      <c r="Q5122">
        <v>0</v>
      </c>
      <c r="R5122">
        <v>0</v>
      </c>
      <c r="S5122">
        <v>0</v>
      </c>
      <c r="T5122">
        <v>1</v>
      </c>
      <c r="U5122">
        <v>0</v>
      </c>
      <c r="V5122">
        <v>0</v>
      </c>
      <c r="W5122">
        <v>0</v>
      </c>
      <c r="X5122">
        <v>0.87998878169824191</v>
      </c>
      <c r="Y5122">
        <v>0</v>
      </c>
      <c r="Z5122">
        <v>0</v>
      </c>
      <c r="AA5122">
        <v>0</v>
      </c>
      <c r="AB5122">
        <v>0.11741866333779834</v>
      </c>
      <c r="AC5122">
        <v>0</v>
      </c>
      <c r="AD5122">
        <v>0</v>
      </c>
      <c r="AE5122">
        <v>0.99740744503604029</v>
      </c>
    </row>
    <row r="5123" spans="1:31" x14ac:dyDescent="0.25">
      <c r="A5123">
        <v>1907653</v>
      </c>
      <c r="B5123">
        <v>1</v>
      </c>
      <c r="C5123" t="s">
        <v>80</v>
      </c>
      <c r="D5123" t="s">
        <v>108</v>
      </c>
      <c r="E5123" t="s">
        <v>131</v>
      </c>
      <c r="F5123" t="s">
        <v>14521</v>
      </c>
      <c r="G5123" t="s">
        <v>133</v>
      </c>
      <c r="H5123" t="s">
        <v>134</v>
      </c>
      <c r="I5123" t="s">
        <v>135</v>
      </c>
      <c r="J5123" t="s">
        <v>136</v>
      </c>
      <c r="K5123" t="s">
        <v>137</v>
      </c>
      <c r="L5123" t="s">
        <v>14522</v>
      </c>
      <c r="M5123" t="s">
        <v>14523</v>
      </c>
      <c r="N5123">
        <v>1.5677777770000001</v>
      </c>
      <c r="O5123">
        <v>0</v>
      </c>
      <c r="P5123">
        <v>4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1.1213325772780731</v>
      </c>
      <c r="Y5123">
        <v>0</v>
      </c>
      <c r="Z5123">
        <v>0</v>
      </c>
      <c r="AA5123">
        <v>0</v>
      </c>
      <c r="AB5123">
        <v>14.169840289167837</v>
      </c>
      <c r="AC5123">
        <v>0</v>
      </c>
      <c r="AD5123">
        <v>0</v>
      </c>
      <c r="AE5123">
        <v>15.29117286644591</v>
      </c>
    </row>
    <row r="5124" spans="1:31" x14ac:dyDescent="0.25">
      <c r="A5124">
        <v>1906757</v>
      </c>
      <c r="B5124">
        <v>1</v>
      </c>
      <c r="C5124" t="s">
        <v>80</v>
      </c>
      <c r="D5124" t="s">
        <v>106</v>
      </c>
      <c r="E5124" t="s">
        <v>154</v>
      </c>
      <c r="F5124" t="s">
        <v>3346</v>
      </c>
      <c r="G5124" t="s">
        <v>156</v>
      </c>
      <c r="H5124" t="s">
        <v>157</v>
      </c>
      <c r="I5124" t="s">
        <v>135</v>
      </c>
      <c r="J5124" t="s">
        <v>136</v>
      </c>
      <c r="K5124" t="s">
        <v>137</v>
      </c>
      <c r="L5124" t="s">
        <v>14524</v>
      </c>
      <c r="M5124" t="s">
        <v>14525</v>
      </c>
      <c r="N5124">
        <v>6.9444443999999994E-2</v>
      </c>
      <c r="O5124">
        <v>0</v>
      </c>
      <c r="P5124">
        <v>2</v>
      </c>
      <c r="Q5124">
        <v>50</v>
      </c>
      <c r="R5124">
        <v>202</v>
      </c>
      <c r="S5124">
        <v>14</v>
      </c>
      <c r="T5124">
        <v>32</v>
      </c>
      <c r="U5124">
        <v>0</v>
      </c>
      <c r="V5124">
        <v>0</v>
      </c>
      <c r="W5124">
        <v>0</v>
      </c>
      <c r="X5124">
        <v>9.2827964989791678E-2</v>
      </c>
      <c r="Y5124">
        <v>35.187565317010701</v>
      </c>
      <c r="Z5124">
        <v>77.339892702054684</v>
      </c>
      <c r="AA5124">
        <v>6.2438770137773618</v>
      </c>
      <c r="AB5124">
        <v>12.185857569684792</v>
      </c>
      <c r="AC5124">
        <v>0</v>
      </c>
      <c r="AD5124">
        <v>0</v>
      </c>
      <c r="AE5124">
        <v>131.05002056751735</v>
      </c>
    </row>
    <row r="5125" spans="1:31" x14ac:dyDescent="0.25">
      <c r="A5125">
        <v>1906734</v>
      </c>
      <c r="B5125">
        <v>1</v>
      </c>
      <c r="C5125" t="s">
        <v>81</v>
      </c>
      <c r="D5125" t="s">
        <v>121</v>
      </c>
      <c r="E5125" t="s">
        <v>190</v>
      </c>
      <c r="F5125" t="s">
        <v>12385</v>
      </c>
      <c r="G5125" t="s">
        <v>156</v>
      </c>
      <c r="H5125" t="s">
        <v>157</v>
      </c>
      <c r="I5125" t="s">
        <v>135</v>
      </c>
      <c r="J5125" t="s">
        <v>136</v>
      </c>
      <c r="K5125" t="s">
        <v>137</v>
      </c>
      <c r="L5125" t="s">
        <v>14526</v>
      </c>
      <c r="M5125" t="s">
        <v>14527</v>
      </c>
      <c r="N5125">
        <v>0.57166666600000005</v>
      </c>
      <c r="O5125">
        <v>0</v>
      </c>
      <c r="P5125">
        <v>1034</v>
      </c>
      <c r="Q5125">
        <v>0</v>
      </c>
      <c r="R5125">
        <v>160</v>
      </c>
      <c r="S5125">
        <v>0</v>
      </c>
      <c r="T5125">
        <v>263</v>
      </c>
      <c r="U5125">
        <v>0</v>
      </c>
      <c r="V5125">
        <v>0</v>
      </c>
      <c r="W5125">
        <v>0</v>
      </c>
      <c r="X5125">
        <v>97.711205560783611</v>
      </c>
      <c r="Y5125">
        <v>0</v>
      </c>
      <c r="Z5125">
        <v>34.226915431979855</v>
      </c>
      <c r="AA5125">
        <v>0</v>
      </c>
      <c r="AB5125">
        <v>55.163612631830908</v>
      </c>
      <c r="AC5125">
        <v>0</v>
      </c>
      <c r="AD5125">
        <v>0</v>
      </c>
      <c r="AE5125">
        <v>187.10173362459437</v>
      </c>
    </row>
    <row r="5126" spans="1:31" x14ac:dyDescent="0.25">
      <c r="A5126">
        <v>1906820</v>
      </c>
      <c r="B5126">
        <v>1</v>
      </c>
      <c r="C5126" t="s">
        <v>80</v>
      </c>
      <c r="D5126" t="s">
        <v>85</v>
      </c>
      <c r="E5126" t="s">
        <v>160</v>
      </c>
      <c r="F5126" t="s">
        <v>14528</v>
      </c>
      <c r="G5126" t="s">
        <v>279</v>
      </c>
      <c r="H5126" t="s">
        <v>134</v>
      </c>
      <c r="I5126" t="s">
        <v>135</v>
      </c>
      <c r="J5126" t="s">
        <v>136</v>
      </c>
      <c r="K5126" t="s">
        <v>137</v>
      </c>
      <c r="L5126" t="s">
        <v>14529</v>
      </c>
      <c r="M5126" t="s">
        <v>14530</v>
      </c>
      <c r="N5126">
        <v>3.503055555</v>
      </c>
      <c r="O5126">
        <v>0</v>
      </c>
      <c r="P5126">
        <v>58</v>
      </c>
      <c r="Q5126">
        <v>0</v>
      </c>
      <c r="R5126">
        <v>0</v>
      </c>
      <c r="S5126">
        <v>0</v>
      </c>
      <c r="T5126">
        <v>4</v>
      </c>
      <c r="U5126">
        <v>0</v>
      </c>
      <c r="V5126">
        <v>0</v>
      </c>
      <c r="W5126">
        <v>0</v>
      </c>
      <c r="X5126">
        <v>57.474325773084693</v>
      </c>
      <c r="Y5126">
        <v>0</v>
      </c>
      <c r="Z5126">
        <v>0</v>
      </c>
      <c r="AA5126">
        <v>0</v>
      </c>
      <c r="AB5126">
        <v>95.245396516566529</v>
      </c>
      <c r="AC5126">
        <v>0</v>
      </c>
      <c r="AD5126">
        <v>0</v>
      </c>
      <c r="AE5126">
        <v>152.71972228965123</v>
      </c>
    </row>
    <row r="5127" spans="1:31" x14ac:dyDescent="0.25">
      <c r="A5127">
        <v>1906963</v>
      </c>
      <c r="B5127">
        <v>1</v>
      </c>
      <c r="C5127" t="s">
        <v>80</v>
      </c>
      <c r="D5127" t="s">
        <v>92</v>
      </c>
      <c r="E5127" t="s">
        <v>131</v>
      </c>
      <c r="F5127" t="s">
        <v>14531</v>
      </c>
      <c r="G5127" t="s">
        <v>202</v>
      </c>
      <c r="H5127" t="s">
        <v>134</v>
      </c>
      <c r="I5127" t="s">
        <v>135</v>
      </c>
      <c r="J5127" t="s">
        <v>136</v>
      </c>
      <c r="K5127" t="s">
        <v>203</v>
      </c>
      <c r="L5127" t="s">
        <v>14532</v>
      </c>
      <c r="M5127" t="s">
        <v>14533</v>
      </c>
      <c r="N5127">
        <v>1.9670416660000001</v>
      </c>
      <c r="O5127">
        <v>0</v>
      </c>
      <c r="P5127">
        <v>8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7.6739077142385543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7.6739077142385543</v>
      </c>
    </row>
    <row r="5128" spans="1:31" x14ac:dyDescent="0.25">
      <c r="A5128">
        <v>1907610</v>
      </c>
      <c r="B5128">
        <v>1</v>
      </c>
      <c r="C5128" t="s">
        <v>80</v>
      </c>
      <c r="D5128" t="s">
        <v>105</v>
      </c>
      <c r="E5128" t="s">
        <v>131</v>
      </c>
      <c r="F5128" t="s">
        <v>14534</v>
      </c>
      <c r="G5128" t="s">
        <v>133</v>
      </c>
      <c r="H5128" t="s">
        <v>134</v>
      </c>
      <c r="I5128" t="s">
        <v>135</v>
      </c>
      <c r="J5128" t="s">
        <v>136</v>
      </c>
      <c r="K5128" t="s">
        <v>137</v>
      </c>
      <c r="L5128" t="s">
        <v>14535</v>
      </c>
      <c r="M5128" t="s">
        <v>14536</v>
      </c>
      <c r="N5128">
        <v>4.0463888880000001</v>
      </c>
      <c r="O5128">
        <v>0</v>
      </c>
      <c r="P5128">
        <v>167</v>
      </c>
      <c r="Q5128">
        <v>0</v>
      </c>
      <c r="R5128">
        <v>0</v>
      </c>
      <c r="S5128">
        <v>0</v>
      </c>
      <c r="T5128">
        <v>10</v>
      </c>
      <c r="U5128">
        <v>0</v>
      </c>
      <c r="V5128">
        <v>0</v>
      </c>
      <c r="W5128">
        <v>0</v>
      </c>
      <c r="X5128">
        <v>231.07328089291443</v>
      </c>
      <c r="Y5128">
        <v>0</v>
      </c>
      <c r="Z5128">
        <v>0</v>
      </c>
      <c r="AA5128">
        <v>0</v>
      </c>
      <c r="AB5128">
        <v>18.280076366856083</v>
      </c>
      <c r="AC5128">
        <v>0</v>
      </c>
      <c r="AD5128">
        <v>0</v>
      </c>
      <c r="AE5128">
        <v>249.35335725977052</v>
      </c>
    </row>
    <row r="5129" spans="1:31" x14ac:dyDescent="0.25">
      <c r="A5129">
        <v>1906837</v>
      </c>
      <c r="B5129">
        <v>1</v>
      </c>
      <c r="C5129" t="s">
        <v>80</v>
      </c>
      <c r="D5129" t="s">
        <v>95</v>
      </c>
      <c r="E5129" t="s">
        <v>131</v>
      </c>
      <c r="F5129" t="s">
        <v>14247</v>
      </c>
      <c r="G5129" t="s">
        <v>283</v>
      </c>
      <c r="H5129" t="s">
        <v>134</v>
      </c>
      <c r="I5129" t="s">
        <v>135</v>
      </c>
      <c r="J5129" t="s">
        <v>136</v>
      </c>
      <c r="K5129" t="s">
        <v>137</v>
      </c>
      <c r="L5129" t="s">
        <v>14537</v>
      </c>
      <c r="M5129" t="s">
        <v>14538</v>
      </c>
      <c r="N5129">
        <v>0.936111111</v>
      </c>
      <c r="O5129">
        <v>0</v>
      </c>
      <c r="P5129">
        <v>110</v>
      </c>
      <c r="Q5129">
        <v>0</v>
      </c>
      <c r="R5129">
        <v>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32.896824923460869</v>
      </c>
      <c r="Y5129">
        <v>0</v>
      </c>
      <c r="Z5129">
        <v>0.74001242622946406</v>
      </c>
      <c r="AA5129">
        <v>0</v>
      </c>
      <c r="AB5129">
        <v>0</v>
      </c>
      <c r="AC5129">
        <v>0</v>
      </c>
      <c r="AD5129">
        <v>0</v>
      </c>
      <c r="AE5129">
        <v>33.636837349690332</v>
      </c>
    </row>
    <row r="5130" spans="1:31" x14ac:dyDescent="0.25">
      <c r="A5130">
        <v>1907501</v>
      </c>
      <c r="B5130">
        <v>1</v>
      </c>
      <c r="C5130" t="s">
        <v>81</v>
      </c>
      <c r="D5130" t="s">
        <v>113</v>
      </c>
      <c r="E5130" t="s">
        <v>131</v>
      </c>
      <c r="F5130" t="s">
        <v>14539</v>
      </c>
      <c r="G5130" t="s">
        <v>346</v>
      </c>
      <c r="H5130" t="s">
        <v>134</v>
      </c>
      <c r="I5130" t="s">
        <v>135</v>
      </c>
      <c r="J5130" t="s">
        <v>136</v>
      </c>
      <c r="K5130" t="s">
        <v>137</v>
      </c>
      <c r="L5130" t="s">
        <v>14540</v>
      </c>
      <c r="M5130" t="s">
        <v>14541</v>
      </c>
      <c r="N5130">
        <v>1.602777777</v>
      </c>
      <c r="O5130">
        <v>0</v>
      </c>
      <c r="P5130">
        <v>22</v>
      </c>
      <c r="Q5130">
        <v>0</v>
      </c>
      <c r="R5130">
        <v>4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7.3352926713036357</v>
      </c>
      <c r="Y5130">
        <v>0</v>
      </c>
      <c r="Z5130">
        <v>6.5707235243912683</v>
      </c>
      <c r="AA5130">
        <v>0</v>
      </c>
      <c r="AB5130">
        <v>7.6128717539519997</v>
      </c>
      <c r="AC5130">
        <v>0</v>
      </c>
      <c r="AD5130">
        <v>0</v>
      </c>
      <c r="AE5130">
        <v>21.518887949646903</v>
      </c>
    </row>
    <row r="5131" spans="1:31" x14ac:dyDescent="0.25">
      <c r="A5131">
        <v>1907716</v>
      </c>
      <c r="B5131">
        <v>1</v>
      </c>
      <c r="C5131" t="s">
        <v>80</v>
      </c>
      <c r="D5131" t="s">
        <v>103</v>
      </c>
      <c r="E5131" t="s">
        <v>220</v>
      </c>
      <c r="F5131" t="s">
        <v>3249</v>
      </c>
      <c r="G5131" t="s">
        <v>156</v>
      </c>
      <c r="H5131" t="s">
        <v>157</v>
      </c>
      <c r="I5131" t="s">
        <v>135</v>
      </c>
      <c r="J5131" t="s">
        <v>136</v>
      </c>
      <c r="K5131" t="s">
        <v>137</v>
      </c>
      <c r="L5131" t="s">
        <v>14542</v>
      </c>
      <c r="M5131" t="s">
        <v>14543</v>
      </c>
      <c r="N5131">
        <v>0.396666666</v>
      </c>
      <c r="O5131">
        <v>1</v>
      </c>
      <c r="P5131">
        <v>0</v>
      </c>
      <c r="Q5131">
        <v>3</v>
      </c>
      <c r="R5131">
        <v>0</v>
      </c>
      <c r="S5131">
        <v>5</v>
      </c>
      <c r="T5131">
        <v>0</v>
      </c>
      <c r="U5131">
        <v>2</v>
      </c>
      <c r="V5131">
        <v>0</v>
      </c>
      <c r="W5131">
        <v>0.38003662124274001</v>
      </c>
      <c r="X5131">
        <v>0</v>
      </c>
      <c r="Y5131">
        <v>28.204810652702278</v>
      </c>
      <c r="Z5131">
        <v>0</v>
      </c>
      <c r="AA5131">
        <v>55.798893417305031</v>
      </c>
      <c r="AB5131">
        <v>0</v>
      </c>
      <c r="AC5131">
        <v>8.844827464151841</v>
      </c>
      <c r="AD5131">
        <v>0</v>
      </c>
      <c r="AE5131">
        <v>93.228568155401888</v>
      </c>
    </row>
    <row r="5132" spans="1:31" x14ac:dyDescent="0.25">
      <c r="A5132">
        <v>1907670</v>
      </c>
      <c r="B5132">
        <v>1</v>
      </c>
      <c r="C5132" t="s">
        <v>80</v>
      </c>
      <c r="D5132" t="s">
        <v>98</v>
      </c>
      <c r="E5132" t="s">
        <v>220</v>
      </c>
      <c r="F5132" t="s">
        <v>14544</v>
      </c>
      <c r="G5132" t="s">
        <v>156</v>
      </c>
      <c r="H5132" t="s">
        <v>157</v>
      </c>
      <c r="I5132" t="s">
        <v>135</v>
      </c>
      <c r="J5132" t="s">
        <v>136</v>
      </c>
      <c r="K5132" t="s">
        <v>137</v>
      </c>
      <c r="L5132" t="s">
        <v>14545</v>
      </c>
      <c r="M5132" t="s">
        <v>14546</v>
      </c>
      <c r="N5132">
        <v>1.5180555549999999</v>
      </c>
      <c r="O5132">
        <v>0</v>
      </c>
      <c r="P5132">
        <v>20</v>
      </c>
      <c r="Q5132">
        <v>12</v>
      </c>
      <c r="R5132">
        <v>117</v>
      </c>
      <c r="S5132">
        <v>2</v>
      </c>
      <c r="T5132">
        <v>28</v>
      </c>
      <c r="U5132">
        <v>2</v>
      </c>
      <c r="V5132">
        <v>0</v>
      </c>
      <c r="W5132">
        <v>0</v>
      </c>
      <c r="X5132">
        <v>23.768432905992277</v>
      </c>
      <c r="Y5132">
        <v>282.77992989636556</v>
      </c>
      <c r="Z5132">
        <v>1022.4979676040891</v>
      </c>
      <c r="AA5132">
        <v>69.744610949741585</v>
      </c>
      <c r="AB5132">
        <v>230.86792317361474</v>
      </c>
      <c r="AC5132">
        <v>250.34041504058703</v>
      </c>
      <c r="AD5132">
        <v>0</v>
      </c>
      <c r="AE5132">
        <v>1879.9992795703904</v>
      </c>
    </row>
    <row r="5133" spans="1:31" x14ac:dyDescent="0.25">
      <c r="A5133">
        <v>1907006</v>
      </c>
      <c r="B5133">
        <v>1</v>
      </c>
      <c r="C5133" t="s">
        <v>80</v>
      </c>
      <c r="D5133" t="s">
        <v>97</v>
      </c>
      <c r="E5133" t="s">
        <v>131</v>
      </c>
      <c r="F5133" t="s">
        <v>9487</v>
      </c>
      <c r="G5133" t="s">
        <v>133</v>
      </c>
      <c r="H5133" t="s">
        <v>134</v>
      </c>
      <c r="I5133" t="s">
        <v>135</v>
      </c>
      <c r="J5133" t="s">
        <v>136</v>
      </c>
      <c r="K5133" t="s">
        <v>137</v>
      </c>
      <c r="L5133" t="s">
        <v>14547</v>
      </c>
      <c r="M5133" t="s">
        <v>14548</v>
      </c>
      <c r="N5133">
        <v>0.639444444</v>
      </c>
      <c r="O5133">
        <v>0</v>
      </c>
      <c r="P5133">
        <v>13</v>
      </c>
      <c r="Q5133">
        <v>0</v>
      </c>
      <c r="R5133">
        <v>0</v>
      </c>
      <c r="S5133">
        <v>0</v>
      </c>
      <c r="T5133">
        <v>7</v>
      </c>
      <c r="U5133">
        <v>0</v>
      </c>
      <c r="V5133">
        <v>0</v>
      </c>
      <c r="W5133">
        <v>0</v>
      </c>
      <c r="X5133">
        <v>1.9400865794943554</v>
      </c>
      <c r="Y5133">
        <v>0</v>
      </c>
      <c r="Z5133">
        <v>0</v>
      </c>
      <c r="AA5133">
        <v>0</v>
      </c>
      <c r="AB5133">
        <v>3.466632742181897</v>
      </c>
      <c r="AC5133">
        <v>0</v>
      </c>
      <c r="AD5133">
        <v>0</v>
      </c>
      <c r="AE5133">
        <v>5.4067193216762526</v>
      </c>
    </row>
    <row r="5134" spans="1:31" x14ac:dyDescent="0.25">
      <c r="A5134">
        <v>1907693</v>
      </c>
      <c r="B5134">
        <v>1</v>
      </c>
      <c r="C5134" t="s">
        <v>80</v>
      </c>
      <c r="D5134" t="s">
        <v>82</v>
      </c>
      <c r="E5134" t="s">
        <v>131</v>
      </c>
      <c r="F5134" t="s">
        <v>14549</v>
      </c>
      <c r="G5134" t="s">
        <v>133</v>
      </c>
      <c r="H5134" t="s">
        <v>134</v>
      </c>
      <c r="I5134" t="s">
        <v>135</v>
      </c>
      <c r="J5134" t="s">
        <v>136</v>
      </c>
      <c r="K5134" t="s">
        <v>137</v>
      </c>
      <c r="L5134" t="s">
        <v>14550</v>
      </c>
      <c r="M5134" t="s">
        <v>14551</v>
      </c>
      <c r="N5134">
        <v>1.4669444439999999</v>
      </c>
      <c r="O5134">
        <v>0</v>
      </c>
      <c r="P5134">
        <v>111</v>
      </c>
      <c r="Q5134">
        <v>0</v>
      </c>
      <c r="R5134">
        <v>0</v>
      </c>
      <c r="S5134">
        <v>0</v>
      </c>
      <c r="T5134">
        <v>51</v>
      </c>
      <c r="U5134">
        <v>0</v>
      </c>
      <c r="V5134">
        <v>0</v>
      </c>
      <c r="W5134">
        <v>0</v>
      </c>
      <c r="X5134">
        <v>48.610495012041319</v>
      </c>
      <c r="Y5134">
        <v>0</v>
      </c>
      <c r="Z5134">
        <v>0</v>
      </c>
      <c r="AA5134">
        <v>0</v>
      </c>
      <c r="AB5134">
        <v>15.91520291109312</v>
      </c>
      <c r="AC5134">
        <v>0</v>
      </c>
      <c r="AD5134">
        <v>0</v>
      </c>
      <c r="AE5134">
        <v>64.525697923134445</v>
      </c>
    </row>
    <row r="5135" spans="1:31" x14ac:dyDescent="0.25">
      <c r="A5135">
        <v>1906883</v>
      </c>
      <c r="B5135">
        <v>1</v>
      </c>
      <c r="C5135" t="s">
        <v>80</v>
      </c>
      <c r="D5135" t="s">
        <v>104</v>
      </c>
      <c r="E5135" t="s">
        <v>131</v>
      </c>
      <c r="F5135" t="s">
        <v>14552</v>
      </c>
      <c r="G5135" t="s">
        <v>133</v>
      </c>
      <c r="H5135" t="s">
        <v>134</v>
      </c>
      <c r="I5135" t="s">
        <v>135</v>
      </c>
      <c r="J5135" t="s">
        <v>136</v>
      </c>
      <c r="K5135" t="s">
        <v>137</v>
      </c>
      <c r="L5135" t="s">
        <v>14553</v>
      </c>
      <c r="M5135" t="s">
        <v>14554</v>
      </c>
      <c r="N5135">
        <v>7.7230555550000002</v>
      </c>
      <c r="O5135">
        <v>0</v>
      </c>
      <c r="P5135">
        <v>2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0</v>
      </c>
      <c r="W5135">
        <v>0</v>
      </c>
      <c r="X5135">
        <v>36.007551594989671</v>
      </c>
      <c r="Y5135">
        <v>0</v>
      </c>
      <c r="Z5135">
        <v>0</v>
      </c>
      <c r="AA5135">
        <v>0</v>
      </c>
      <c r="AB5135">
        <v>3.5433639606906788</v>
      </c>
      <c r="AC5135">
        <v>0</v>
      </c>
      <c r="AD5135">
        <v>0</v>
      </c>
      <c r="AE5135">
        <v>39.550915555680348</v>
      </c>
    </row>
    <row r="5136" spans="1:31" x14ac:dyDescent="0.25">
      <c r="A5136">
        <v>1907547</v>
      </c>
      <c r="B5136">
        <v>1</v>
      </c>
      <c r="C5136" t="s">
        <v>80</v>
      </c>
      <c r="D5136" t="s">
        <v>94</v>
      </c>
      <c r="E5136" t="s">
        <v>140</v>
      </c>
      <c r="F5136" t="s">
        <v>14555</v>
      </c>
      <c r="G5136" t="s">
        <v>146</v>
      </c>
      <c r="H5136" t="s">
        <v>134</v>
      </c>
      <c r="I5136" t="s">
        <v>135</v>
      </c>
      <c r="J5136" t="s">
        <v>136</v>
      </c>
      <c r="K5136" t="s">
        <v>137</v>
      </c>
      <c r="L5136" t="s">
        <v>14556</v>
      </c>
      <c r="M5136" t="s">
        <v>14557</v>
      </c>
      <c r="N5136">
        <v>4.1338888880000004</v>
      </c>
      <c r="O5136">
        <v>0</v>
      </c>
      <c r="P5136">
        <v>9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11.333124111484658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11.333124111484658</v>
      </c>
    </row>
    <row r="5137" spans="1:31" x14ac:dyDescent="0.25">
      <c r="A5137">
        <v>1907647</v>
      </c>
      <c r="B5137">
        <v>1</v>
      </c>
      <c r="C5137" t="s">
        <v>80</v>
      </c>
      <c r="D5137" t="s">
        <v>98</v>
      </c>
      <c r="E5137" t="s">
        <v>140</v>
      </c>
      <c r="F5137" t="s">
        <v>14558</v>
      </c>
      <c r="G5137" t="s">
        <v>217</v>
      </c>
      <c r="H5137" t="s">
        <v>134</v>
      </c>
      <c r="I5137" t="s">
        <v>135</v>
      </c>
      <c r="J5137" t="s">
        <v>136</v>
      </c>
      <c r="K5137" t="s">
        <v>137</v>
      </c>
      <c r="L5137" t="s">
        <v>14559</v>
      </c>
      <c r="M5137" t="s">
        <v>14560</v>
      </c>
      <c r="N5137">
        <v>3.363611111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0.87192048648339093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0.87192048648339093</v>
      </c>
    </row>
    <row r="5138" spans="1:31" x14ac:dyDescent="0.25">
      <c r="A5138">
        <v>1906860</v>
      </c>
      <c r="B5138">
        <v>1</v>
      </c>
      <c r="C5138" t="s">
        <v>80</v>
      </c>
      <c r="D5138" t="s">
        <v>102</v>
      </c>
      <c r="E5138" t="s">
        <v>140</v>
      </c>
      <c r="F5138" t="s">
        <v>14561</v>
      </c>
      <c r="G5138" t="s">
        <v>217</v>
      </c>
      <c r="H5138" t="s">
        <v>134</v>
      </c>
      <c r="I5138" t="s">
        <v>135</v>
      </c>
      <c r="J5138" t="s">
        <v>136</v>
      </c>
      <c r="K5138" t="s">
        <v>137</v>
      </c>
      <c r="L5138" t="s">
        <v>14562</v>
      </c>
      <c r="M5138" t="s">
        <v>14563</v>
      </c>
      <c r="N5138">
        <v>2.358333333</v>
      </c>
      <c r="O5138">
        <v>0</v>
      </c>
      <c r="P5138">
        <v>1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0.49729869412910332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0.49729869412910332</v>
      </c>
    </row>
    <row r="5139" spans="1:31" x14ac:dyDescent="0.25">
      <c r="A5139">
        <v>1906737</v>
      </c>
      <c r="B5139">
        <v>1</v>
      </c>
      <c r="C5139" t="s">
        <v>80</v>
      </c>
      <c r="D5139" t="s">
        <v>104</v>
      </c>
      <c r="E5139" t="s">
        <v>140</v>
      </c>
      <c r="F5139" t="s">
        <v>14564</v>
      </c>
      <c r="G5139" t="s">
        <v>146</v>
      </c>
      <c r="H5139" t="s">
        <v>134</v>
      </c>
      <c r="I5139" t="s">
        <v>135</v>
      </c>
      <c r="J5139" t="s">
        <v>136</v>
      </c>
      <c r="K5139" t="s">
        <v>137</v>
      </c>
      <c r="L5139" t="s">
        <v>14565</v>
      </c>
      <c r="M5139" t="s">
        <v>14566</v>
      </c>
      <c r="N5139">
        <v>9.2833333329999999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3.1730331100417914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3.1730331100417914</v>
      </c>
    </row>
    <row r="5140" spans="1:31" x14ac:dyDescent="0.25">
      <c r="A5140">
        <v>1907587</v>
      </c>
      <c r="B5140">
        <v>1</v>
      </c>
      <c r="C5140" t="s">
        <v>81</v>
      </c>
      <c r="D5140" t="s">
        <v>128</v>
      </c>
      <c r="E5140" t="s">
        <v>131</v>
      </c>
      <c r="F5140" t="s">
        <v>14567</v>
      </c>
      <c r="G5140" t="s">
        <v>133</v>
      </c>
      <c r="H5140" t="s">
        <v>134</v>
      </c>
      <c r="I5140" t="s">
        <v>135</v>
      </c>
      <c r="J5140" t="s">
        <v>136</v>
      </c>
      <c r="K5140" t="s">
        <v>137</v>
      </c>
      <c r="L5140" t="s">
        <v>14568</v>
      </c>
      <c r="M5140" t="s">
        <v>14569</v>
      </c>
      <c r="N5140">
        <v>0.96861111099999997</v>
      </c>
      <c r="O5140">
        <v>0</v>
      </c>
      <c r="P5140">
        <v>110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29.920073081070107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29.920073081070107</v>
      </c>
    </row>
    <row r="5141" spans="1:31" x14ac:dyDescent="0.25">
      <c r="A5141">
        <v>1907633</v>
      </c>
      <c r="B5141">
        <v>1</v>
      </c>
      <c r="C5141" t="s">
        <v>80</v>
      </c>
      <c r="D5141" t="s">
        <v>96</v>
      </c>
      <c r="E5141" t="s">
        <v>140</v>
      </c>
      <c r="F5141" t="s">
        <v>14570</v>
      </c>
      <c r="G5141" t="s">
        <v>146</v>
      </c>
      <c r="H5141" t="s">
        <v>134</v>
      </c>
      <c r="I5141" t="s">
        <v>135</v>
      </c>
      <c r="J5141" t="s">
        <v>136</v>
      </c>
      <c r="K5141" t="s">
        <v>137</v>
      </c>
      <c r="L5141" t="s">
        <v>14571</v>
      </c>
      <c r="M5141" t="s">
        <v>14572</v>
      </c>
      <c r="N5141">
        <v>4.9727777770000001</v>
      </c>
      <c r="O5141">
        <v>0</v>
      </c>
      <c r="P5141">
        <v>2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17.111302850229993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17.111302850229993</v>
      </c>
    </row>
    <row r="5142" spans="1:31" x14ac:dyDescent="0.25">
      <c r="A5142">
        <v>1907733</v>
      </c>
      <c r="B5142">
        <v>1</v>
      </c>
      <c r="C5142" t="s">
        <v>81</v>
      </c>
      <c r="D5142" t="s">
        <v>118</v>
      </c>
      <c r="E5142" t="s">
        <v>131</v>
      </c>
      <c r="F5142" t="s">
        <v>14573</v>
      </c>
      <c r="G5142" t="s">
        <v>133</v>
      </c>
      <c r="H5142" t="s">
        <v>134</v>
      </c>
      <c r="I5142" t="s">
        <v>135</v>
      </c>
      <c r="J5142" t="s">
        <v>136</v>
      </c>
      <c r="K5142" t="s">
        <v>137</v>
      </c>
      <c r="L5142" t="s">
        <v>14574</v>
      </c>
      <c r="M5142" t="s">
        <v>14575</v>
      </c>
      <c r="N5142">
        <v>1.1391666659999999</v>
      </c>
      <c r="O5142">
        <v>0</v>
      </c>
      <c r="P5142">
        <v>10</v>
      </c>
      <c r="Q5142">
        <v>0</v>
      </c>
      <c r="R5142">
        <v>1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3.0879722746824116</v>
      </c>
      <c r="Y5142">
        <v>0</v>
      </c>
      <c r="Z5142">
        <v>0.12610495166856112</v>
      </c>
      <c r="AA5142">
        <v>0</v>
      </c>
      <c r="AB5142">
        <v>0</v>
      </c>
      <c r="AC5142">
        <v>0</v>
      </c>
      <c r="AD5142">
        <v>0</v>
      </c>
      <c r="AE5142">
        <v>3.2140772263509727</v>
      </c>
    </row>
    <row r="5143" spans="1:31" x14ac:dyDescent="0.25">
      <c r="A5143">
        <v>1906946</v>
      </c>
      <c r="B5143">
        <v>1</v>
      </c>
      <c r="C5143" t="s">
        <v>80</v>
      </c>
      <c r="D5143" t="s">
        <v>105</v>
      </c>
      <c r="E5143" t="s">
        <v>140</v>
      </c>
      <c r="F5143" t="s">
        <v>14576</v>
      </c>
      <c r="G5143" t="s">
        <v>362</v>
      </c>
      <c r="H5143" t="s">
        <v>134</v>
      </c>
      <c r="I5143" t="s">
        <v>135</v>
      </c>
      <c r="J5143" t="s">
        <v>3</v>
      </c>
      <c r="K5143" t="s">
        <v>137</v>
      </c>
      <c r="L5143" t="s">
        <v>14577</v>
      </c>
      <c r="M5143" t="s">
        <v>14578</v>
      </c>
      <c r="N5143">
        <v>2.4894444440000001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0.7436352848586667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0.7436352848586667</v>
      </c>
    </row>
    <row r="5144" spans="1:31" x14ac:dyDescent="0.25">
      <c r="A5144">
        <v>1906754</v>
      </c>
      <c r="B5144">
        <v>1</v>
      </c>
      <c r="C5144" t="s">
        <v>81</v>
      </c>
      <c r="D5144" t="s">
        <v>113</v>
      </c>
      <c r="E5144" t="s">
        <v>154</v>
      </c>
      <c r="F5144" t="s">
        <v>12241</v>
      </c>
      <c r="G5144" t="s">
        <v>156</v>
      </c>
      <c r="H5144" t="s">
        <v>157</v>
      </c>
      <c r="I5144" t="s">
        <v>222</v>
      </c>
      <c r="J5144" t="s">
        <v>136</v>
      </c>
      <c r="K5144" t="s">
        <v>137</v>
      </c>
      <c r="L5144" t="s">
        <v>14579</v>
      </c>
      <c r="M5144" t="s">
        <v>14580</v>
      </c>
      <c r="N5144">
        <v>7.2222220000000004E-3</v>
      </c>
      <c r="O5144">
        <v>0</v>
      </c>
      <c r="P5144">
        <v>1226</v>
      </c>
      <c r="Q5144">
        <v>2</v>
      </c>
      <c r="R5144">
        <v>391</v>
      </c>
      <c r="S5144">
        <v>2</v>
      </c>
      <c r="T5144">
        <v>54</v>
      </c>
      <c r="U5144">
        <v>0</v>
      </c>
      <c r="V5144">
        <v>1</v>
      </c>
      <c r="W5144">
        <v>0</v>
      </c>
      <c r="X5144">
        <v>1.0806993465678676</v>
      </c>
      <c r="Y5144">
        <v>0.3864083897398688</v>
      </c>
      <c r="Z5144">
        <v>2.4787810407896909</v>
      </c>
      <c r="AA5144">
        <v>1.9402882721581669E-2</v>
      </c>
      <c r="AB5144">
        <v>0.11106715256950446</v>
      </c>
      <c r="AC5144">
        <v>0</v>
      </c>
      <c r="AD5144">
        <v>0</v>
      </c>
      <c r="AE5144">
        <v>4.0763588123885137</v>
      </c>
    </row>
    <row r="5145" spans="1:31" x14ac:dyDescent="0.25">
      <c r="A5145">
        <v>1907584</v>
      </c>
      <c r="B5145">
        <v>1</v>
      </c>
      <c r="C5145" t="s">
        <v>80</v>
      </c>
      <c r="D5145" t="s">
        <v>99</v>
      </c>
      <c r="E5145" t="s">
        <v>140</v>
      </c>
      <c r="F5145" t="s">
        <v>14581</v>
      </c>
      <c r="G5145" t="s">
        <v>217</v>
      </c>
      <c r="H5145" t="s">
        <v>134</v>
      </c>
      <c r="I5145" t="s">
        <v>135</v>
      </c>
      <c r="J5145" t="s">
        <v>136</v>
      </c>
      <c r="K5145" t="s">
        <v>137</v>
      </c>
      <c r="L5145" t="s">
        <v>14582</v>
      </c>
      <c r="M5145" t="s">
        <v>14583</v>
      </c>
      <c r="N5145">
        <v>3.8933333330000002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3.8429919261838004</v>
      </c>
      <c r="AE5145">
        <v>3.8429919261838004</v>
      </c>
    </row>
    <row r="5146" spans="1:31" x14ac:dyDescent="0.25">
      <c r="A5146">
        <v>1907607</v>
      </c>
      <c r="B5146">
        <v>1</v>
      </c>
      <c r="C5146" t="s">
        <v>80</v>
      </c>
      <c r="D5146" t="s">
        <v>84</v>
      </c>
      <c r="E5146" t="s">
        <v>140</v>
      </c>
      <c r="F5146" t="s">
        <v>14584</v>
      </c>
      <c r="G5146" t="s">
        <v>217</v>
      </c>
      <c r="H5146" t="s">
        <v>134</v>
      </c>
      <c r="I5146" t="s">
        <v>135</v>
      </c>
      <c r="J5146" t="s">
        <v>136</v>
      </c>
      <c r="K5146" t="s">
        <v>137</v>
      </c>
      <c r="L5146" t="s">
        <v>14585</v>
      </c>
      <c r="M5146" t="s">
        <v>14586</v>
      </c>
      <c r="N5146">
        <v>2.8463888879999999</v>
      </c>
      <c r="O5146">
        <v>0</v>
      </c>
      <c r="P5146">
        <v>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2.6132541551575654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2.6132541551575654</v>
      </c>
    </row>
    <row r="5147" spans="1:31" x14ac:dyDescent="0.25">
      <c r="A5147">
        <v>1906966</v>
      </c>
      <c r="B5147">
        <v>1</v>
      </c>
      <c r="C5147" t="s">
        <v>80</v>
      </c>
      <c r="D5147" t="s">
        <v>106</v>
      </c>
      <c r="E5147" t="s">
        <v>131</v>
      </c>
      <c r="F5147" t="s">
        <v>14587</v>
      </c>
      <c r="G5147" t="s">
        <v>439</v>
      </c>
      <c r="H5147" t="s">
        <v>134</v>
      </c>
      <c r="I5147" t="s">
        <v>135</v>
      </c>
      <c r="J5147" t="s">
        <v>136</v>
      </c>
      <c r="K5147" t="s">
        <v>137</v>
      </c>
      <c r="L5147" t="s">
        <v>14588</v>
      </c>
      <c r="M5147" t="s">
        <v>14589</v>
      </c>
      <c r="N5147">
        <v>0.54555555499999997</v>
      </c>
      <c r="O5147">
        <v>0</v>
      </c>
      <c r="P5147">
        <v>0</v>
      </c>
      <c r="Q5147">
        <v>0</v>
      </c>
      <c r="R5147">
        <v>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1.4839768712113801</v>
      </c>
      <c r="AA5147">
        <v>0</v>
      </c>
      <c r="AB5147">
        <v>0</v>
      </c>
      <c r="AC5147">
        <v>0</v>
      </c>
      <c r="AD5147">
        <v>0</v>
      </c>
      <c r="AE5147">
        <v>1.4839768712113801</v>
      </c>
    </row>
    <row r="5148" spans="1:31" x14ac:dyDescent="0.25">
      <c r="A5148">
        <v>1906780</v>
      </c>
      <c r="B5148">
        <v>1</v>
      </c>
      <c r="C5148" t="s">
        <v>81</v>
      </c>
      <c r="D5148" t="s">
        <v>122</v>
      </c>
      <c r="E5148" t="s">
        <v>154</v>
      </c>
      <c r="F5148" t="s">
        <v>1960</v>
      </c>
      <c r="G5148" t="s">
        <v>263</v>
      </c>
      <c r="H5148" t="s">
        <v>157</v>
      </c>
      <c r="I5148" t="s">
        <v>135</v>
      </c>
      <c r="J5148" t="s">
        <v>136</v>
      </c>
      <c r="K5148" t="s">
        <v>203</v>
      </c>
      <c r="L5148" t="s">
        <v>14590</v>
      </c>
      <c r="M5148" t="s">
        <v>14591</v>
      </c>
      <c r="N5148">
        <v>8.0538888879999995</v>
      </c>
      <c r="O5148">
        <v>12</v>
      </c>
      <c r="P5148">
        <v>819</v>
      </c>
      <c r="Q5148">
        <v>1</v>
      </c>
      <c r="R5148">
        <v>19</v>
      </c>
      <c r="S5148">
        <v>2</v>
      </c>
      <c r="T5148">
        <v>52</v>
      </c>
      <c r="U5148">
        <v>1</v>
      </c>
      <c r="V5148">
        <v>0</v>
      </c>
      <c r="W5148">
        <v>24.681677948814688</v>
      </c>
      <c r="X5148">
        <v>893.09058613297043</v>
      </c>
      <c r="Y5148">
        <v>0.50049756770525178</v>
      </c>
      <c r="Z5148">
        <v>99.416317503084088</v>
      </c>
      <c r="AA5148">
        <v>621.04697302745126</v>
      </c>
      <c r="AB5148">
        <v>155.75948028780149</v>
      </c>
      <c r="AC5148">
        <v>9.3753248980471433</v>
      </c>
      <c r="AD5148">
        <v>0</v>
      </c>
      <c r="AE5148">
        <v>1803.8708573658744</v>
      </c>
    </row>
    <row r="5149" spans="1:31" x14ac:dyDescent="0.25">
      <c r="A5149">
        <v>1906731</v>
      </c>
      <c r="B5149">
        <v>1</v>
      </c>
      <c r="C5149" t="s">
        <v>80</v>
      </c>
      <c r="D5149" t="s">
        <v>88</v>
      </c>
      <c r="E5149" t="s">
        <v>149</v>
      </c>
      <c r="F5149" t="s">
        <v>1047</v>
      </c>
      <c r="G5149" t="s">
        <v>279</v>
      </c>
      <c r="H5149" t="s">
        <v>134</v>
      </c>
      <c r="I5149" t="s">
        <v>135</v>
      </c>
      <c r="J5149" t="s">
        <v>136</v>
      </c>
      <c r="K5149" t="s">
        <v>137</v>
      </c>
      <c r="L5149" t="s">
        <v>14592</v>
      </c>
      <c r="M5149" t="s">
        <v>14593</v>
      </c>
      <c r="N5149">
        <v>0.42888888800000002</v>
      </c>
      <c r="O5149">
        <v>0</v>
      </c>
      <c r="P5149">
        <v>510</v>
      </c>
      <c r="Q5149">
        <v>0</v>
      </c>
      <c r="R5149">
        <v>0</v>
      </c>
      <c r="S5149">
        <v>0</v>
      </c>
      <c r="T5149">
        <v>72</v>
      </c>
      <c r="U5149">
        <v>0</v>
      </c>
      <c r="V5149">
        <v>0</v>
      </c>
      <c r="W5149">
        <v>0</v>
      </c>
      <c r="X5149">
        <v>58.093491860311779</v>
      </c>
      <c r="Y5149">
        <v>0</v>
      </c>
      <c r="Z5149">
        <v>0</v>
      </c>
      <c r="AA5149">
        <v>0</v>
      </c>
      <c r="AB5149">
        <v>34.340221660940728</v>
      </c>
      <c r="AC5149">
        <v>0</v>
      </c>
      <c r="AD5149">
        <v>0</v>
      </c>
      <c r="AE5149">
        <v>92.433713521252514</v>
      </c>
    </row>
    <row r="5150" spans="1:31" x14ac:dyDescent="0.25">
      <c r="A5150">
        <v>1907619</v>
      </c>
      <c r="B5150">
        <v>1</v>
      </c>
      <c r="C5150" t="s">
        <v>81</v>
      </c>
      <c r="D5150" t="s">
        <v>112</v>
      </c>
      <c r="E5150" t="s">
        <v>131</v>
      </c>
      <c r="F5150" t="s">
        <v>14594</v>
      </c>
      <c r="G5150" t="s">
        <v>372</v>
      </c>
      <c r="H5150" t="s">
        <v>134</v>
      </c>
      <c r="I5150" t="s">
        <v>135</v>
      </c>
      <c r="J5150" t="s">
        <v>136</v>
      </c>
      <c r="K5150" t="s">
        <v>137</v>
      </c>
      <c r="L5150" t="s">
        <v>14595</v>
      </c>
      <c r="M5150" t="s">
        <v>14596</v>
      </c>
      <c r="N5150">
        <v>3.2124999999999999</v>
      </c>
      <c r="O5150">
        <v>0</v>
      </c>
      <c r="P5150">
        <v>40</v>
      </c>
      <c r="Q5150">
        <v>0</v>
      </c>
      <c r="R5150">
        <v>0</v>
      </c>
      <c r="S5150">
        <v>0</v>
      </c>
      <c r="T5150">
        <v>3</v>
      </c>
      <c r="U5150">
        <v>0</v>
      </c>
      <c r="V5150">
        <v>0</v>
      </c>
      <c r="W5150">
        <v>0</v>
      </c>
      <c r="X5150">
        <v>28.187323750515723</v>
      </c>
      <c r="Y5150">
        <v>0</v>
      </c>
      <c r="Z5150">
        <v>0</v>
      </c>
      <c r="AA5150">
        <v>0</v>
      </c>
      <c r="AB5150">
        <v>1.0145220351411339</v>
      </c>
      <c r="AC5150">
        <v>0</v>
      </c>
      <c r="AD5150">
        <v>0</v>
      </c>
      <c r="AE5150">
        <v>29.201845785656857</v>
      </c>
    </row>
    <row r="5151" spans="1:31" x14ac:dyDescent="0.25">
      <c r="A5151">
        <v>1906763</v>
      </c>
      <c r="B5151">
        <v>1</v>
      </c>
      <c r="C5151" t="s">
        <v>80</v>
      </c>
      <c r="D5151" t="s">
        <v>108</v>
      </c>
      <c r="E5151" t="s">
        <v>131</v>
      </c>
      <c r="F5151" t="s">
        <v>14597</v>
      </c>
      <c r="G5151" t="s">
        <v>372</v>
      </c>
      <c r="H5151" t="s">
        <v>134</v>
      </c>
      <c r="I5151" t="s">
        <v>135</v>
      </c>
      <c r="J5151" t="s">
        <v>136</v>
      </c>
      <c r="K5151" t="s">
        <v>137</v>
      </c>
      <c r="L5151" t="s">
        <v>14598</v>
      </c>
      <c r="M5151" t="s">
        <v>14599</v>
      </c>
      <c r="N5151">
        <v>5.0333333329999999</v>
      </c>
      <c r="O5151">
        <v>0</v>
      </c>
      <c r="P5151">
        <v>19</v>
      </c>
      <c r="Q5151">
        <v>0</v>
      </c>
      <c r="R5151">
        <v>4</v>
      </c>
      <c r="S5151">
        <v>0</v>
      </c>
      <c r="T5151">
        <v>3</v>
      </c>
      <c r="U5151">
        <v>0</v>
      </c>
      <c r="V5151">
        <v>0</v>
      </c>
      <c r="W5151">
        <v>0</v>
      </c>
      <c r="X5151">
        <v>13.912719010412317</v>
      </c>
      <c r="Y5151">
        <v>0</v>
      </c>
      <c r="Z5151">
        <v>6.2741922822627298</v>
      </c>
      <c r="AA5151">
        <v>0</v>
      </c>
      <c r="AB5151">
        <v>1.9831565171028869</v>
      </c>
      <c r="AC5151">
        <v>0</v>
      </c>
      <c r="AD5151">
        <v>0</v>
      </c>
      <c r="AE5151">
        <v>22.170067809777937</v>
      </c>
    </row>
    <row r="5152" spans="1:31" x14ac:dyDescent="0.25">
      <c r="A5152">
        <v>1907742</v>
      </c>
      <c r="B5152">
        <v>1</v>
      </c>
      <c r="C5152" t="s">
        <v>81</v>
      </c>
      <c r="D5152" t="s">
        <v>119</v>
      </c>
      <c r="E5152" t="s">
        <v>131</v>
      </c>
      <c r="F5152" t="s">
        <v>1559</v>
      </c>
      <c r="G5152" t="s">
        <v>133</v>
      </c>
      <c r="H5152" t="s">
        <v>134</v>
      </c>
      <c r="I5152" t="s">
        <v>135</v>
      </c>
      <c r="J5152" t="s">
        <v>136</v>
      </c>
      <c r="K5152" t="s">
        <v>137</v>
      </c>
      <c r="L5152" t="s">
        <v>14600</v>
      </c>
      <c r="M5152" t="s">
        <v>14601</v>
      </c>
      <c r="N5152">
        <v>0.68027777700000003</v>
      </c>
      <c r="O5152">
        <v>0</v>
      </c>
      <c r="P5152">
        <v>24</v>
      </c>
      <c r="Q5152">
        <v>0</v>
      </c>
      <c r="R5152">
        <v>1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2.1935333480737005</v>
      </c>
      <c r="Y5152">
        <v>0</v>
      </c>
      <c r="Z5152">
        <v>0.83012671425764351</v>
      </c>
      <c r="AA5152">
        <v>0</v>
      </c>
      <c r="AB5152">
        <v>0</v>
      </c>
      <c r="AC5152">
        <v>0</v>
      </c>
      <c r="AD5152">
        <v>0</v>
      </c>
      <c r="AE5152">
        <v>3.0236600623313441</v>
      </c>
    </row>
    <row r="5153" spans="1:31" x14ac:dyDescent="0.25">
      <c r="A5153">
        <v>1906740</v>
      </c>
      <c r="B5153">
        <v>1</v>
      </c>
      <c r="C5153" t="s">
        <v>80</v>
      </c>
      <c r="D5153" t="s">
        <v>109</v>
      </c>
      <c r="E5153" t="s">
        <v>140</v>
      </c>
      <c r="F5153" t="s">
        <v>14602</v>
      </c>
      <c r="G5153" t="s">
        <v>217</v>
      </c>
      <c r="H5153" t="s">
        <v>134</v>
      </c>
      <c r="I5153" t="s">
        <v>135</v>
      </c>
      <c r="J5153" t="s">
        <v>136</v>
      </c>
      <c r="K5153" t="s">
        <v>137</v>
      </c>
      <c r="L5153" t="s">
        <v>14603</v>
      </c>
      <c r="M5153" t="s">
        <v>14604</v>
      </c>
      <c r="N5153">
        <v>1.986388888</v>
      </c>
      <c r="O5153">
        <v>0</v>
      </c>
      <c r="P5153">
        <v>1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2.1746131998311109E-2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2.1746131998311109E-2</v>
      </c>
    </row>
    <row r="5154" spans="1:31" x14ac:dyDescent="0.25">
      <c r="A5154">
        <v>1906886</v>
      </c>
      <c r="B5154">
        <v>1</v>
      </c>
      <c r="C5154" t="s">
        <v>80</v>
      </c>
      <c r="D5154" t="s">
        <v>82</v>
      </c>
      <c r="E5154" t="s">
        <v>140</v>
      </c>
      <c r="F5154" t="s">
        <v>14605</v>
      </c>
      <c r="G5154" t="s">
        <v>146</v>
      </c>
      <c r="H5154" t="s">
        <v>134</v>
      </c>
      <c r="I5154" t="s">
        <v>135</v>
      </c>
      <c r="J5154" t="s">
        <v>136</v>
      </c>
      <c r="K5154" t="s">
        <v>137</v>
      </c>
      <c r="L5154" t="s">
        <v>14606</v>
      </c>
      <c r="M5154" t="s">
        <v>14607</v>
      </c>
      <c r="N5154">
        <v>5.1325000000000003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4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108.13476728919466</v>
      </c>
      <c r="AC5154">
        <v>0</v>
      </c>
      <c r="AD5154">
        <v>0</v>
      </c>
      <c r="AE5154">
        <v>108.13476728919466</v>
      </c>
    </row>
    <row r="5155" spans="1:31" x14ac:dyDescent="0.25">
      <c r="A5155">
        <v>1906909</v>
      </c>
      <c r="B5155">
        <v>1</v>
      </c>
      <c r="C5155" t="s">
        <v>80</v>
      </c>
      <c r="D5155" t="s">
        <v>107</v>
      </c>
      <c r="E5155" t="s">
        <v>154</v>
      </c>
      <c r="F5155" t="s">
        <v>14608</v>
      </c>
      <c r="G5155" t="s">
        <v>156</v>
      </c>
      <c r="H5155" t="s">
        <v>157</v>
      </c>
      <c r="I5155" t="s">
        <v>135</v>
      </c>
      <c r="J5155" t="s">
        <v>136</v>
      </c>
      <c r="K5155" t="s">
        <v>137</v>
      </c>
      <c r="L5155" t="s">
        <v>14609</v>
      </c>
      <c r="M5155" t="s">
        <v>14610</v>
      </c>
      <c r="N5155">
        <v>2.4713888879999999</v>
      </c>
      <c r="O5155">
        <v>0</v>
      </c>
      <c r="P5155">
        <v>305</v>
      </c>
      <c r="Q5155">
        <v>13</v>
      </c>
      <c r="R5155">
        <v>20</v>
      </c>
      <c r="S5155">
        <v>2</v>
      </c>
      <c r="T5155">
        <v>55</v>
      </c>
      <c r="U5155">
        <v>1</v>
      </c>
      <c r="V5155">
        <v>0</v>
      </c>
      <c r="W5155">
        <v>0</v>
      </c>
      <c r="X5155">
        <v>183.35603433137473</v>
      </c>
      <c r="Y5155">
        <v>172.72748889286382</v>
      </c>
      <c r="Z5155">
        <v>125.33097124481657</v>
      </c>
      <c r="AA5155">
        <v>10.111585696821072</v>
      </c>
      <c r="AB5155">
        <v>240.55330069091633</v>
      </c>
      <c r="AC5155">
        <v>339.3290156113618</v>
      </c>
      <c r="AD5155">
        <v>0</v>
      </c>
      <c r="AE5155">
        <v>1071.4083964681545</v>
      </c>
    </row>
    <row r="5156" spans="1:31" x14ac:dyDescent="0.25">
      <c r="A5156">
        <v>1907696</v>
      </c>
      <c r="B5156">
        <v>1</v>
      </c>
      <c r="C5156" t="s">
        <v>81</v>
      </c>
      <c r="D5156" t="s">
        <v>113</v>
      </c>
      <c r="E5156" t="s">
        <v>149</v>
      </c>
      <c r="F5156" t="s">
        <v>14611</v>
      </c>
      <c r="G5156" t="s">
        <v>151</v>
      </c>
      <c r="H5156" t="s">
        <v>134</v>
      </c>
      <c r="I5156" t="s">
        <v>135</v>
      </c>
      <c r="J5156" t="s">
        <v>136</v>
      </c>
      <c r="K5156" t="s">
        <v>137</v>
      </c>
      <c r="L5156" t="s">
        <v>14612</v>
      </c>
      <c r="M5156" t="s">
        <v>14613</v>
      </c>
      <c r="N5156">
        <v>1.3716666660000001</v>
      </c>
      <c r="O5156">
        <v>0</v>
      </c>
      <c r="P5156">
        <v>60</v>
      </c>
      <c r="Q5156">
        <v>0</v>
      </c>
      <c r="R5156">
        <v>12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17.561138422185174</v>
      </c>
      <c r="Y5156">
        <v>0</v>
      </c>
      <c r="Z5156">
        <v>79.72443380316146</v>
      </c>
      <c r="AA5156">
        <v>0</v>
      </c>
      <c r="AB5156">
        <v>0</v>
      </c>
      <c r="AC5156">
        <v>0</v>
      </c>
      <c r="AD5156">
        <v>0</v>
      </c>
      <c r="AE5156">
        <v>97.285572225346641</v>
      </c>
    </row>
    <row r="5157" spans="1:31" x14ac:dyDescent="0.25">
      <c r="A5157">
        <v>1906786</v>
      </c>
      <c r="B5157">
        <v>1</v>
      </c>
      <c r="C5157" t="s">
        <v>81</v>
      </c>
      <c r="D5157" t="s">
        <v>118</v>
      </c>
      <c r="E5157" t="s">
        <v>131</v>
      </c>
      <c r="F5157" t="s">
        <v>14614</v>
      </c>
      <c r="G5157" t="s">
        <v>202</v>
      </c>
      <c r="H5157" t="s">
        <v>134</v>
      </c>
      <c r="I5157" t="s">
        <v>135</v>
      </c>
      <c r="J5157" t="s">
        <v>136</v>
      </c>
      <c r="K5157" t="s">
        <v>203</v>
      </c>
      <c r="L5157" t="s">
        <v>14615</v>
      </c>
      <c r="M5157" t="s">
        <v>14616</v>
      </c>
      <c r="N5157">
        <v>8.9666666660000001</v>
      </c>
      <c r="O5157">
        <v>0</v>
      </c>
      <c r="P5157">
        <v>34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58.23087315118746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58.23087315118746</v>
      </c>
    </row>
    <row r="5158" spans="1:31" x14ac:dyDescent="0.25">
      <c r="A5158">
        <v>1907281</v>
      </c>
      <c r="B5158">
        <v>1</v>
      </c>
      <c r="C5158" t="s">
        <v>80</v>
      </c>
      <c r="D5158" t="s">
        <v>83</v>
      </c>
      <c r="E5158" t="s">
        <v>131</v>
      </c>
      <c r="F5158" t="s">
        <v>14617</v>
      </c>
      <c r="G5158" t="s">
        <v>133</v>
      </c>
      <c r="H5158" t="s">
        <v>134</v>
      </c>
      <c r="I5158" t="s">
        <v>135</v>
      </c>
      <c r="J5158" t="s">
        <v>136</v>
      </c>
      <c r="K5158" t="s">
        <v>137</v>
      </c>
      <c r="L5158" t="s">
        <v>14618</v>
      </c>
      <c r="M5158" t="s">
        <v>14619</v>
      </c>
      <c r="N5158">
        <v>1.5725</v>
      </c>
      <c r="O5158">
        <v>0</v>
      </c>
      <c r="P5158">
        <v>11</v>
      </c>
      <c r="Q5158">
        <v>0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0</v>
      </c>
      <c r="X5158">
        <v>5.4355403716226203</v>
      </c>
      <c r="Y5158">
        <v>0</v>
      </c>
      <c r="Z5158">
        <v>0</v>
      </c>
      <c r="AA5158">
        <v>0</v>
      </c>
      <c r="AB5158">
        <v>3.866881090549303</v>
      </c>
      <c r="AC5158">
        <v>0</v>
      </c>
      <c r="AD5158">
        <v>0</v>
      </c>
      <c r="AE5158">
        <v>9.3024214621719228</v>
      </c>
    </row>
    <row r="5159" spans="1:31" x14ac:dyDescent="0.25">
      <c r="A5159">
        <v>1906949</v>
      </c>
      <c r="B5159">
        <v>1</v>
      </c>
      <c r="C5159" t="s">
        <v>81</v>
      </c>
      <c r="D5159" t="s">
        <v>123</v>
      </c>
      <c r="E5159" t="s">
        <v>140</v>
      </c>
      <c r="F5159" t="s">
        <v>14620</v>
      </c>
      <c r="G5159" t="s">
        <v>342</v>
      </c>
      <c r="H5159" t="s">
        <v>134</v>
      </c>
      <c r="I5159" t="s">
        <v>135</v>
      </c>
      <c r="J5159" t="s">
        <v>136</v>
      </c>
      <c r="K5159" t="s">
        <v>137</v>
      </c>
      <c r="L5159" t="s">
        <v>14621</v>
      </c>
      <c r="M5159" t="s">
        <v>14622</v>
      </c>
      <c r="N5159">
        <v>1.9383333330000001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8</v>
      </c>
      <c r="U5159">
        <v>0</v>
      </c>
      <c r="V5159">
        <v>1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11.593556203900802</v>
      </c>
      <c r="AC5159">
        <v>0</v>
      </c>
      <c r="AD5159">
        <v>0.16111813242136669</v>
      </c>
      <c r="AE5159">
        <v>11.754674336322168</v>
      </c>
    </row>
    <row r="5160" spans="1:31" x14ac:dyDescent="0.25">
      <c r="A5160">
        <v>1907095</v>
      </c>
      <c r="B5160">
        <v>1</v>
      </c>
      <c r="C5160" t="s">
        <v>80</v>
      </c>
      <c r="D5160" t="s">
        <v>82</v>
      </c>
      <c r="E5160" t="s">
        <v>160</v>
      </c>
      <c r="F5160" t="s">
        <v>1382</v>
      </c>
      <c r="G5160" t="s">
        <v>133</v>
      </c>
      <c r="H5160" t="s">
        <v>134</v>
      </c>
      <c r="I5160" t="s">
        <v>135</v>
      </c>
      <c r="J5160" t="s">
        <v>136</v>
      </c>
      <c r="K5160" t="s">
        <v>137</v>
      </c>
      <c r="L5160" t="s">
        <v>14623</v>
      </c>
      <c r="M5160" t="s">
        <v>14624</v>
      </c>
      <c r="N5160">
        <v>2.3202777769999998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59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325.42246373459079</v>
      </c>
      <c r="AC5160">
        <v>0</v>
      </c>
      <c r="AD5160">
        <v>0</v>
      </c>
      <c r="AE5160">
        <v>325.42246373459079</v>
      </c>
    </row>
    <row r="5161" spans="1:31" x14ac:dyDescent="0.25">
      <c r="A5161">
        <v>1907682</v>
      </c>
      <c r="B5161">
        <v>1</v>
      </c>
      <c r="C5161" t="s">
        <v>81</v>
      </c>
      <c r="D5161" t="s">
        <v>123</v>
      </c>
      <c r="E5161" t="s">
        <v>220</v>
      </c>
      <c r="F5161" t="s">
        <v>14625</v>
      </c>
      <c r="G5161" t="s">
        <v>156</v>
      </c>
      <c r="H5161" t="s">
        <v>157</v>
      </c>
      <c r="I5161" t="s">
        <v>135</v>
      </c>
      <c r="J5161" t="s">
        <v>136</v>
      </c>
      <c r="K5161" t="s">
        <v>137</v>
      </c>
      <c r="L5161" t="s">
        <v>14626</v>
      </c>
      <c r="M5161" t="s">
        <v>14627</v>
      </c>
      <c r="N5161">
        <v>2.934722222</v>
      </c>
      <c r="O5161">
        <v>0</v>
      </c>
      <c r="P5161">
        <v>4</v>
      </c>
      <c r="Q5161">
        <v>24</v>
      </c>
      <c r="R5161">
        <v>76</v>
      </c>
      <c r="S5161">
        <v>1</v>
      </c>
      <c r="T5161">
        <v>6</v>
      </c>
      <c r="U5161">
        <v>0</v>
      </c>
      <c r="V5161">
        <v>0</v>
      </c>
      <c r="W5161">
        <v>0</v>
      </c>
      <c r="X5161">
        <v>18.494432343601463</v>
      </c>
      <c r="Y5161">
        <v>188.39020761539476</v>
      </c>
      <c r="Z5161">
        <v>570.09325660285117</v>
      </c>
      <c r="AA5161">
        <v>8.6875244204901172</v>
      </c>
      <c r="AB5161">
        <v>43.585211356751856</v>
      </c>
      <c r="AC5161">
        <v>0</v>
      </c>
      <c r="AD5161">
        <v>0</v>
      </c>
      <c r="AE5161">
        <v>829.25063233908941</v>
      </c>
    </row>
    <row r="5162" spans="1:31" x14ac:dyDescent="0.25">
      <c r="A5162">
        <v>1907636</v>
      </c>
      <c r="B5162">
        <v>1</v>
      </c>
      <c r="C5162" t="s">
        <v>81</v>
      </c>
      <c r="D5162" t="s">
        <v>116</v>
      </c>
      <c r="E5162" t="s">
        <v>131</v>
      </c>
      <c r="F5162" t="s">
        <v>14628</v>
      </c>
      <c r="G5162" t="s">
        <v>133</v>
      </c>
      <c r="H5162" t="s">
        <v>134</v>
      </c>
      <c r="I5162" t="s">
        <v>135</v>
      </c>
      <c r="J5162" t="s">
        <v>136</v>
      </c>
      <c r="K5162" t="s">
        <v>137</v>
      </c>
      <c r="L5162" t="s">
        <v>14629</v>
      </c>
      <c r="M5162" t="s">
        <v>14630</v>
      </c>
      <c r="N5162">
        <v>1.300277777</v>
      </c>
      <c r="O5162">
        <v>0</v>
      </c>
      <c r="P5162">
        <v>98</v>
      </c>
      <c r="Q5162">
        <v>0</v>
      </c>
      <c r="R5162">
        <v>0</v>
      </c>
      <c r="S5162">
        <v>0</v>
      </c>
      <c r="T5162">
        <v>3</v>
      </c>
      <c r="U5162">
        <v>0</v>
      </c>
      <c r="V5162">
        <v>0</v>
      </c>
      <c r="W5162">
        <v>0</v>
      </c>
      <c r="X5162">
        <v>29.177385069772789</v>
      </c>
      <c r="Y5162">
        <v>0</v>
      </c>
      <c r="Z5162">
        <v>0</v>
      </c>
      <c r="AA5162">
        <v>0</v>
      </c>
      <c r="AB5162">
        <v>8.9588304779725014E-2</v>
      </c>
      <c r="AC5162">
        <v>0</v>
      </c>
      <c r="AD5162">
        <v>0</v>
      </c>
      <c r="AE5162">
        <v>29.266973374552514</v>
      </c>
    </row>
    <row r="5163" spans="1:31" x14ac:dyDescent="0.25">
      <c r="A5163">
        <v>1906826</v>
      </c>
      <c r="B5163">
        <v>1</v>
      </c>
      <c r="C5163" t="s">
        <v>80</v>
      </c>
      <c r="D5163" t="s">
        <v>101</v>
      </c>
      <c r="E5163" t="s">
        <v>190</v>
      </c>
      <c r="F5163" t="s">
        <v>14631</v>
      </c>
      <c r="G5163" t="s">
        <v>202</v>
      </c>
      <c r="H5163" t="s">
        <v>157</v>
      </c>
      <c r="I5163" t="s">
        <v>135</v>
      </c>
      <c r="J5163" t="s">
        <v>136</v>
      </c>
      <c r="K5163" t="s">
        <v>203</v>
      </c>
      <c r="L5163" t="s">
        <v>14632</v>
      </c>
      <c r="M5163" t="s">
        <v>14633</v>
      </c>
      <c r="N5163">
        <v>1.3561111109999999</v>
      </c>
      <c r="O5163">
        <v>0</v>
      </c>
      <c r="P5163">
        <v>105</v>
      </c>
      <c r="Q5163">
        <v>0</v>
      </c>
      <c r="R5163">
        <v>0</v>
      </c>
      <c r="S5163">
        <v>0</v>
      </c>
      <c r="T5163">
        <v>3</v>
      </c>
      <c r="U5163">
        <v>0</v>
      </c>
      <c r="V5163">
        <v>0</v>
      </c>
      <c r="W5163">
        <v>0</v>
      </c>
      <c r="X5163">
        <v>41.279242429014836</v>
      </c>
      <c r="Y5163">
        <v>0</v>
      </c>
      <c r="Z5163">
        <v>0</v>
      </c>
      <c r="AA5163">
        <v>0</v>
      </c>
      <c r="AB5163">
        <v>8.5460748718196449</v>
      </c>
      <c r="AC5163">
        <v>0</v>
      </c>
      <c r="AD5163">
        <v>0</v>
      </c>
      <c r="AE5163">
        <v>49.825317300834485</v>
      </c>
    </row>
    <row r="5164" spans="1:31" x14ac:dyDescent="0.25">
      <c r="A5164">
        <v>1906989</v>
      </c>
      <c r="B5164">
        <v>1</v>
      </c>
      <c r="C5164" t="s">
        <v>81</v>
      </c>
      <c r="D5164" t="s">
        <v>122</v>
      </c>
      <c r="E5164" t="s">
        <v>220</v>
      </c>
      <c r="F5164" t="s">
        <v>10320</v>
      </c>
      <c r="G5164" t="s">
        <v>156</v>
      </c>
      <c r="H5164" t="s">
        <v>157</v>
      </c>
      <c r="I5164" t="s">
        <v>135</v>
      </c>
      <c r="J5164" t="s">
        <v>136</v>
      </c>
      <c r="K5164" t="s">
        <v>137</v>
      </c>
      <c r="L5164" t="s">
        <v>14634</v>
      </c>
      <c r="M5164" t="s">
        <v>14635</v>
      </c>
      <c r="N5164">
        <v>0.92444444400000003</v>
      </c>
      <c r="O5164">
        <v>1</v>
      </c>
      <c r="P5164">
        <v>462</v>
      </c>
      <c r="Q5164">
        <v>4</v>
      </c>
      <c r="R5164">
        <v>0</v>
      </c>
      <c r="S5164">
        <v>2</v>
      </c>
      <c r="T5164">
        <v>18</v>
      </c>
      <c r="U5164">
        <v>0</v>
      </c>
      <c r="V5164">
        <v>0</v>
      </c>
      <c r="W5164">
        <v>9.8598100835519994E-2</v>
      </c>
      <c r="X5164">
        <v>46.18701071437598</v>
      </c>
      <c r="Y5164">
        <v>17.731503324539627</v>
      </c>
      <c r="Z5164">
        <v>0</v>
      </c>
      <c r="AA5164">
        <v>11.625623188516711</v>
      </c>
      <c r="AB5164">
        <v>2.3101512226144441</v>
      </c>
      <c r="AC5164">
        <v>0</v>
      </c>
      <c r="AD5164">
        <v>0</v>
      </c>
      <c r="AE5164">
        <v>77.952886550882283</v>
      </c>
    </row>
    <row r="5165" spans="1:31" x14ac:dyDescent="0.25">
      <c r="A5165">
        <v>1907702</v>
      </c>
      <c r="B5165">
        <v>1</v>
      </c>
      <c r="C5165" t="s">
        <v>81</v>
      </c>
      <c r="D5165" t="s">
        <v>117</v>
      </c>
      <c r="E5165" t="s">
        <v>131</v>
      </c>
      <c r="F5165" t="s">
        <v>14636</v>
      </c>
      <c r="G5165" t="s">
        <v>133</v>
      </c>
      <c r="H5165" t="s">
        <v>134</v>
      </c>
      <c r="I5165" t="s">
        <v>135</v>
      </c>
      <c r="J5165" t="s">
        <v>136</v>
      </c>
      <c r="K5165" t="s">
        <v>137</v>
      </c>
      <c r="L5165" t="s">
        <v>14637</v>
      </c>
      <c r="M5165" t="s">
        <v>14638</v>
      </c>
      <c r="N5165">
        <v>1.609444444</v>
      </c>
      <c r="O5165">
        <v>0</v>
      </c>
      <c r="P5165">
        <v>16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4.2161076911154129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4.2161076911154129</v>
      </c>
    </row>
    <row r="5166" spans="1:31" x14ac:dyDescent="0.25">
      <c r="A5166">
        <v>1907745</v>
      </c>
      <c r="B5166">
        <v>1</v>
      </c>
      <c r="C5166" t="s">
        <v>80</v>
      </c>
      <c r="D5166" t="s">
        <v>98</v>
      </c>
      <c r="E5166" t="s">
        <v>131</v>
      </c>
      <c r="F5166" t="s">
        <v>14639</v>
      </c>
      <c r="G5166" t="s">
        <v>133</v>
      </c>
      <c r="H5166" t="s">
        <v>134</v>
      </c>
      <c r="I5166" t="s">
        <v>135</v>
      </c>
      <c r="J5166" t="s">
        <v>136</v>
      </c>
      <c r="K5166" t="s">
        <v>137</v>
      </c>
      <c r="L5166" t="s">
        <v>14640</v>
      </c>
      <c r="M5166" t="s">
        <v>14641</v>
      </c>
      <c r="N5166">
        <v>0.99166666599999997</v>
      </c>
      <c r="O5166">
        <v>0</v>
      </c>
      <c r="P5166">
        <v>0</v>
      </c>
      <c r="Q5166">
        <v>0</v>
      </c>
      <c r="R5166">
        <v>11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32.135749299221693</v>
      </c>
      <c r="AA5166">
        <v>0</v>
      </c>
      <c r="AB5166">
        <v>3.6156105243158252</v>
      </c>
      <c r="AC5166">
        <v>0</v>
      </c>
      <c r="AD5166">
        <v>0</v>
      </c>
      <c r="AE5166">
        <v>35.75135982353752</v>
      </c>
    </row>
    <row r="5167" spans="1:31" x14ac:dyDescent="0.25">
      <c r="A5167">
        <v>1907155</v>
      </c>
      <c r="B5167">
        <v>1</v>
      </c>
      <c r="C5167" t="s">
        <v>80</v>
      </c>
      <c r="D5167" t="s">
        <v>93</v>
      </c>
      <c r="E5167" t="s">
        <v>140</v>
      </c>
      <c r="F5167" t="s">
        <v>14642</v>
      </c>
      <c r="G5167" t="s">
        <v>217</v>
      </c>
      <c r="H5167" t="s">
        <v>134</v>
      </c>
      <c r="I5167" t="s">
        <v>135</v>
      </c>
      <c r="J5167" t="s">
        <v>136</v>
      </c>
      <c r="K5167" t="s">
        <v>137</v>
      </c>
      <c r="L5167" t="s">
        <v>14643</v>
      </c>
      <c r="M5167" t="s">
        <v>14644</v>
      </c>
      <c r="N5167">
        <v>4.8841666659999996</v>
      </c>
      <c r="O5167">
        <v>0</v>
      </c>
      <c r="P5167">
        <v>1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4.1032771083385926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4.1032771083385926</v>
      </c>
    </row>
    <row r="5168" spans="1:31" x14ac:dyDescent="0.25">
      <c r="A5168">
        <v>1906783</v>
      </c>
      <c r="B5168">
        <v>1</v>
      </c>
      <c r="C5168" t="s">
        <v>80</v>
      </c>
      <c r="D5168" t="s">
        <v>98</v>
      </c>
      <c r="E5168" t="s">
        <v>149</v>
      </c>
      <c r="F5168" t="s">
        <v>13589</v>
      </c>
      <c r="G5168" t="s">
        <v>202</v>
      </c>
      <c r="H5168" t="s">
        <v>134</v>
      </c>
      <c r="I5168" t="s">
        <v>135</v>
      </c>
      <c r="J5168" t="s">
        <v>136</v>
      </c>
      <c r="K5168" t="s">
        <v>203</v>
      </c>
      <c r="L5168" t="s">
        <v>14645</v>
      </c>
      <c r="M5168" t="s">
        <v>14646</v>
      </c>
      <c r="N5168">
        <v>7.9845249999999997</v>
      </c>
      <c r="O5168">
        <v>0</v>
      </c>
      <c r="P5168">
        <v>83</v>
      </c>
      <c r="Q5168">
        <v>0</v>
      </c>
      <c r="R5168">
        <v>0</v>
      </c>
      <c r="S5168">
        <v>0</v>
      </c>
      <c r="T5168">
        <v>4</v>
      </c>
      <c r="U5168">
        <v>0</v>
      </c>
      <c r="V5168">
        <v>0</v>
      </c>
      <c r="W5168">
        <v>0</v>
      </c>
      <c r="X5168">
        <v>84.16659922599338</v>
      </c>
      <c r="Y5168">
        <v>0</v>
      </c>
      <c r="Z5168">
        <v>0</v>
      </c>
      <c r="AA5168">
        <v>0</v>
      </c>
      <c r="AB5168">
        <v>7.787965827915686</v>
      </c>
      <c r="AC5168">
        <v>0</v>
      </c>
      <c r="AD5168">
        <v>0</v>
      </c>
      <c r="AE5168">
        <v>91.954565053909064</v>
      </c>
    </row>
    <row r="5169" spans="1:31" x14ac:dyDescent="0.25">
      <c r="A5169">
        <v>1907553</v>
      </c>
      <c r="B5169">
        <v>1</v>
      </c>
      <c r="C5169" t="s">
        <v>80</v>
      </c>
      <c r="D5169" t="s">
        <v>92</v>
      </c>
      <c r="E5169" t="s">
        <v>140</v>
      </c>
      <c r="F5169" t="s">
        <v>14647</v>
      </c>
      <c r="G5169" t="s">
        <v>217</v>
      </c>
      <c r="H5169" t="s">
        <v>134</v>
      </c>
      <c r="I5169" t="s">
        <v>135</v>
      </c>
      <c r="J5169" t="s">
        <v>136</v>
      </c>
      <c r="K5169" t="s">
        <v>137</v>
      </c>
      <c r="L5169" t="s">
        <v>14648</v>
      </c>
      <c r="M5169" t="s">
        <v>14649</v>
      </c>
      <c r="N5169">
        <v>2.6749999999999998</v>
      </c>
      <c r="O5169">
        <v>0</v>
      </c>
      <c r="P5169">
        <v>1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1.6891402487610752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1.6891402487610752</v>
      </c>
    </row>
    <row r="5170" spans="1:31" x14ac:dyDescent="0.25">
      <c r="A5170">
        <v>1907616</v>
      </c>
      <c r="B5170">
        <v>1</v>
      </c>
      <c r="C5170" t="s">
        <v>80</v>
      </c>
      <c r="D5170" t="s">
        <v>106</v>
      </c>
      <c r="E5170" t="s">
        <v>190</v>
      </c>
      <c r="F5170" t="s">
        <v>14650</v>
      </c>
      <c r="G5170" t="s">
        <v>446</v>
      </c>
      <c r="H5170" t="s">
        <v>157</v>
      </c>
      <c r="I5170" t="s">
        <v>135</v>
      </c>
      <c r="J5170" t="s">
        <v>136</v>
      </c>
      <c r="K5170" t="s">
        <v>137</v>
      </c>
      <c r="L5170" t="s">
        <v>14651</v>
      </c>
      <c r="M5170" t="s">
        <v>14652</v>
      </c>
      <c r="N5170">
        <v>0.50444444399999999</v>
      </c>
      <c r="O5170">
        <v>0</v>
      </c>
      <c r="P5170">
        <v>2723</v>
      </c>
      <c r="Q5170">
        <v>0</v>
      </c>
      <c r="R5170">
        <v>1</v>
      </c>
      <c r="S5170">
        <v>3</v>
      </c>
      <c r="T5170">
        <v>171</v>
      </c>
      <c r="U5170">
        <v>0</v>
      </c>
      <c r="V5170">
        <v>0</v>
      </c>
      <c r="W5170">
        <v>0</v>
      </c>
      <c r="X5170">
        <v>431.7514149412882</v>
      </c>
      <c r="Y5170">
        <v>0</v>
      </c>
      <c r="Z5170">
        <v>0.25264445188536006</v>
      </c>
      <c r="AA5170">
        <v>22.323655648355913</v>
      </c>
      <c r="AB5170">
        <v>128.74914801814711</v>
      </c>
      <c r="AC5170">
        <v>0</v>
      </c>
      <c r="AD5170">
        <v>0</v>
      </c>
      <c r="AE5170">
        <v>583.07686305967661</v>
      </c>
    </row>
    <row r="5171" spans="1:31" x14ac:dyDescent="0.25">
      <c r="A5171">
        <v>1907759</v>
      </c>
      <c r="B5171">
        <v>1</v>
      </c>
      <c r="C5171" t="s">
        <v>80</v>
      </c>
      <c r="D5171" t="s">
        <v>110</v>
      </c>
      <c r="E5171" t="s">
        <v>149</v>
      </c>
      <c r="F5171" t="s">
        <v>14653</v>
      </c>
      <c r="G5171" t="s">
        <v>151</v>
      </c>
      <c r="H5171" t="s">
        <v>134</v>
      </c>
      <c r="I5171" t="s">
        <v>135</v>
      </c>
      <c r="J5171" t="s">
        <v>136</v>
      </c>
      <c r="K5171" t="s">
        <v>137</v>
      </c>
      <c r="L5171" t="s">
        <v>14654</v>
      </c>
      <c r="M5171" t="s">
        <v>14655</v>
      </c>
      <c r="N5171">
        <v>1.0169444439999999</v>
      </c>
      <c r="O5171">
        <v>0</v>
      </c>
      <c r="P5171">
        <v>165</v>
      </c>
      <c r="Q5171">
        <v>0</v>
      </c>
      <c r="R5171">
        <v>1</v>
      </c>
      <c r="S5171">
        <v>0</v>
      </c>
      <c r="T5171">
        <v>11</v>
      </c>
      <c r="U5171">
        <v>0</v>
      </c>
      <c r="V5171">
        <v>0</v>
      </c>
      <c r="W5171">
        <v>0</v>
      </c>
      <c r="X5171">
        <v>59.847473736786121</v>
      </c>
      <c r="Y5171">
        <v>0</v>
      </c>
      <c r="Z5171">
        <v>0</v>
      </c>
      <c r="AA5171">
        <v>0</v>
      </c>
      <c r="AB5171">
        <v>8.56117877007161</v>
      </c>
      <c r="AC5171">
        <v>0</v>
      </c>
      <c r="AD5171">
        <v>0</v>
      </c>
      <c r="AE5171">
        <v>68.408652506857734</v>
      </c>
    </row>
    <row r="5172" spans="1:31" x14ac:dyDescent="0.25">
      <c r="A5172">
        <v>1907516</v>
      </c>
      <c r="B5172">
        <v>1</v>
      </c>
      <c r="C5172" t="s">
        <v>80</v>
      </c>
      <c r="D5172" t="s">
        <v>83</v>
      </c>
      <c r="E5172" t="s">
        <v>190</v>
      </c>
      <c r="F5172" t="s">
        <v>14656</v>
      </c>
      <c r="G5172" t="s">
        <v>156</v>
      </c>
      <c r="H5172" t="s">
        <v>157</v>
      </c>
      <c r="I5172" t="s">
        <v>135</v>
      </c>
      <c r="J5172" t="s">
        <v>136</v>
      </c>
      <c r="K5172" t="s">
        <v>137</v>
      </c>
      <c r="L5172" t="s">
        <v>14657</v>
      </c>
      <c r="M5172" t="s">
        <v>14658</v>
      </c>
      <c r="N5172">
        <v>0.32527777699999999</v>
      </c>
      <c r="O5172">
        <v>0</v>
      </c>
      <c r="P5172">
        <v>2</v>
      </c>
      <c r="Q5172">
        <v>0</v>
      </c>
      <c r="R5172">
        <v>0</v>
      </c>
      <c r="S5172">
        <v>0</v>
      </c>
      <c r="T5172">
        <v>1052</v>
      </c>
      <c r="U5172">
        <v>0</v>
      </c>
      <c r="V5172">
        <v>21</v>
      </c>
      <c r="W5172">
        <v>0</v>
      </c>
      <c r="X5172">
        <v>0.81197541860397116</v>
      </c>
      <c r="Y5172">
        <v>0</v>
      </c>
      <c r="Z5172">
        <v>0</v>
      </c>
      <c r="AA5172">
        <v>0</v>
      </c>
      <c r="AB5172">
        <v>297.56870738104135</v>
      </c>
      <c r="AC5172">
        <v>0</v>
      </c>
      <c r="AD5172">
        <v>286.67482713474624</v>
      </c>
      <c r="AE5172">
        <v>585.05550993439158</v>
      </c>
    </row>
    <row r="5173" spans="1:31" x14ac:dyDescent="0.25">
      <c r="A5173">
        <v>1906869</v>
      </c>
      <c r="B5173">
        <v>1</v>
      </c>
      <c r="C5173" t="s">
        <v>80</v>
      </c>
      <c r="D5173" t="s">
        <v>106</v>
      </c>
      <c r="E5173" t="s">
        <v>149</v>
      </c>
      <c r="F5173" t="s">
        <v>14659</v>
      </c>
      <c r="G5173" t="s">
        <v>151</v>
      </c>
      <c r="H5173" t="s">
        <v>134</v>
      </c>
      <c r="I5173" t="s">
        <v>135</v>
      </c>
      <c r="J5173" t="s">
        <v>136</v>
      </c>
      <c r="K5173" t="s">
        <v>137</v>
      </c>
      <c r="L5173" t="s">
        <v>14660</v>
      </c>
      <c r="M5173" t="s">
        <v>14661</v>
      </c>
      <c r="N5173">
        <v>1.5672222220000001</v>
      </c>
      <c r="O5173">
        <v>0</v>
      </c>
      <c r="P5173">
        <v>35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7.1021367181002484</v>
      </c>
      <c r="Y5173">
        <v>0</v>
      </c>
      <c r="Z5173">
        <v>0</v>
      </c>
      <c r="AA5173">
        <v>0</v>
      </c>
      <c r="AB5173">
        <v>0.42162062415627194</v>
      </c>
      <c r="AC5173">
        <v>0</v>
      </c>
      <c r="AD5173">
        <v>0</v>
      </c>
      <c r="AE5173">
        <v>7.5237573422565207</v>
      </c>
    </row>
    <row r="5174" spans="1:31" x14ac:dyDescent="0.25">
      <c r="A5174">
        <v>1907367</v>
      </c>
      <c r="B5174">
        <v>1</v>
      </c>
      <c r="C5174" t="s">
        <v>81</v>
      </c>
      <c r="D5174" t="s">
        <v>126</v>
      </c>
      <c r="E5174" t="s">
        <v>190</v>
      </c>
      <c r="F5174" t="s">
        <v>14662</v>
      </c>
      <c r="G5174" t="s">
        <v>241</v>
      </c>
      <c r="H5174" t="s">
        <v>157</v>
      </c>
      <c r="I5174" t="s">
        <v>135</v>
      </c>
      <c r="J5174" t="s">
        <v>136</v>
      </c>
      <c r="K5174" t="s">
        <v>137</v>
      </c>
      <c r="L5174" t="s">
        <v>14663</v>
      </c>
      <c r="M5174" t="s">
        <v>14664</v>
      </c>
      <c r="N5174">
        <v>1.411944444</v>
      </c>
      <c r="O5174">
        <v>0</v>
      </c>
      <c r="P5174">
        <v>6</v>
      </c>
      <c r="Q5174">
        <v>0</v>
      </c>
      <c r="R5174">
        <v>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0.60851859230835526</v>
      </c>
      <c r="Y5174">
        <v>0</v>
      </c>
      <c r="Z5174">
        <v>2.4895437793320374</v>
      </c>
      <c r="AA5174">
        <v>0</v>
      </c>
      <c r="AB5174">
        <v>0</v>
      </c>
      <c r="AC5174">
        <v>0</v>
      </c>
      <c r="AD5174">
        <v>0</v>
      </c>
      <c r="AE5174">
        <v>3.0980623716403928</v>
      </c>
    </row>
    <row r="5175" spans="1:31" x14ac:dyDescent="0.25">
      <c r="A5175">
        <v>1906766</v>
      </c>
      <c r="B5175">
        <v>1</v>
      </c>
      <c r="C5175" t="s">
        <v>80</v>
      </c>
      <c r="D5175" t="s">
        <v>105</v>
      </c>
      <c r="E5175" t="s">
        <v>154</v>
      </c>
      <c r="F5175" t="s">
        <v>14665</v>
      </c>
      <c r="G5175" t="s">
        <v>263</v>
      </c>
      <c r="H5175" t="s">
        <v>157</v>
      </c>
      <c r="I5175" t="s">
        <v>135</v>
      </c>
      <c r="J5175" t="s">
        <v>136</v>
      </c>
      <c r="K5175" t="s">
        <v>203</v>
      </c>
      <c r="L5175" t="s">
        <v>14666</v>
      </c>
      <c r="M5175" t="s">
        <v>14667</v>
      </c>
      <c r="N5175">
        <v>0.85640083300000003</v>
      </c>
      <c r="O5175">
        <v>0</v>
      </c>
      <c r="P5175">
        <v>291</v>
      </c>
      <c r="Q5175">
        <v>0</v>
      </c>
      <c r="R5175">
        <v>3</v>
      </c>
      <c r="S5175">
        <v>1</v>
      </c>
      <c r="T5175">
        <v>15</v>
      </c>
      <c r="U5175">
        <v>0</v>
      </c>
      <c r="V5175">
        <v>0</v>
      </c>
      <c r="W5175">
        <v>0</v>
      </c>
      <c r="X5175">
        <v>52.615316534751628</v>
      </c>
      <c r="Y5175">
        <v>0</v>
      </c>
      <c r="Z5175">
        <v>0.70449606330512238</v>
      </c>
      <c r="AA5175">
        <v>68.714229791836786</v>
      </c>
      <c r="AB5175">
        <v>5.9273090752082176</v>
      </c>
      <c r="AC5175">
        <v>0</v>
      </c>
      <c r="AD5175">
        <v>0</v>
      </c>
      <c r="AE5175">
        <v>127.96135146510174</v>
      </c>
    </row>
    <row r="5176" spans="1:31" x14ac:dyDescent="0.25">
      <c r="A5176">
        <v>1906720</v>
      </c>
      <c r="B5176">
        <v>1</v>
      </c>
      <c r="C5176" t="s">
        <v>80</v>
      </c>
      <c r="D5176" t="s">
        <v>108</v>
      </c>
      <c r="E5176" t="s">
        <v>131</v>
      </c>
      <c r="F5176" t="s">
        <v>14668</v>
      </c>
      <c r="G5176" t="s">
        <v>133</v>
      </c>
      <c r="H5176" t="s">
        <v>134</v>
      </c>
      <c r="I5176" t="s">
        <v>135</v>
      </c>
      <c r="J5176" t="s">
        <v>136</v>
      </c>
      <c r="K5176" t="s">
        <v>137</v>
      </c>
      <c r="L5176" t="s">
        <v>14669</v>
      </c>
      <c r="M5176" t="s">
        <v>14670</v>
      </c>
      <c r="N5176">
        <v>2.3936111109999998</v>
      </c>
      <c r="O5176">
        <v>0</v>
      </c>
      <c r="P5176">
        <v>20</v>
      </c>
      <c r="Q5176">
        <v>0</v>
      </c>
      <c r="R5176">
        <v>4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6.3491769524143367</v>
      </c>
      <c r="Y5176">
        <v>0</v>
      </c>
      <c r="Z5176">
        <v>1.5075449317789211</v>
      </c>
      <c r="AA5176">
        <v>0</v>
      </c>
      <c r="AB5176">
        <v>0.30990125591150608</v>
      </c>
      <c r="AC5176">
        <v>0</v>
      </c>
      <c r="AD5176">
        <v>0</v>
      </c>
      <c r="AE5176">
        <v>8.1666231401047629</v>
      </c>
    </row>
    <row r="5177" spans="1:31" x14ac:dyDescent="0.25">
      <c r="A5177">
        <v>1907739</v>
      </c>
      <c r="B5177">
        <v>1</v>
      </c>
      <c r="C5177" t="s">
        <v>80</v>
      </c>
      <c r="D5177" t="s">
        <v>103</v>
      </c>
      <c r="E5177" t="s">
        <v>220</v>
      </c>
      <c r="F5177" t="s">
        <v>14671</v>
      </c>
      <c r="G5177" t="s">
        <v>604</v>
      </c>
      <c r="H5177" t="s">
        <v>157</v>
      </c>
      <c r="I5177" t="s">
        <v>135</v>
      </c>
      <c r="J5177" t="s">
        <v>136</v>
      </c>
      <c r="K5177" t="s">
        <v>137</v>
      </c>
      <c r="L5177" t="s">
        <v>14672</v>
      </c>
      <c r="M5177" t="s">
        <v>14673</v>
      </c>
      <c r="N5177">
        <v>1.7250000000000001</v>
      </c>
      <c r="O5177">
        <v>0</v>
      </c>
      <c r="P5177">
        <v>248</v>
      </c>
      <c r="Q5177">
        <v>0</v>
      </c>
      <c r="R5177">
        <v>36</v>
      </c>
      <c r="S5177">
        <v>0</v>
      </c>
      <c r="T5177">
        <v>41</v>
      </c>
      <c r="U5177">
        <v>2</v>
      </c>
      <c r="V5177">
        <v>0</v>
      </c>
      <c r="W5177">
        <v>0</v>
      </c>
      <c r="X5177">
        <v>116.06378223369464</v>
      </c>
      <c r="Y5177">
        <v>0</v>
      </c>
      <c r="Z5177">
        <v>197.47563749265521</v>
      </c>
      <c r="AA5177">
        <v>0</v>
      </c>
      <c r="AB5177">
        <v>161.65455783904389</v>
      </c>
      <c r="AC5177">
        <v>16.507101743182556</v>
      </c>
      <c r="AD5177">
        <v>0</v>
      </c>
      <c r="AE5177">
        <v>491.70107930857625</v>
      </c>
    </row>
    <row r="5178" spans="1:31" x14ac:dyDescent="0.25">
      <c r="A5178">
        <v>1906743</v>
      </c>
      <c r="B5178">
        <v>1</v>
      </c>
      <c r="C5178" t="s">
        <v>80</v>
      </c>
      <c r="D5178" t="s">
        <v>96</v>
      </c>
      <c r="E5178" t="s">
        <v>190</v>
      </c>
      <c r="F5178" t="s">
        <v>14674</v>
      </c>
      <c r="G5178" t="s">
        <v>241</v>
      </c>
      <c r="H5178" t="s">
        <v>157</v>
      </c>
      <c r="I5178" t="s">
        <v>135</v>
      </c>
      <c r="J5178" t="s">
        <v>136</v>
      </c>
      <c r="K5178" t="s">
        <v>137</v>
      </c>
      <c r="L5178" t="s">
        <v>14675</v>
      </c>
      <c r="M5178" t="s">
        <v>14676</v>
      </c>
      <c r="N5178">
        <v>3.994444444</v>
      </c>
      <c r="O5178">
        <v>0</v>
      </c>
      <c r="P5178">
        <v>0</v>
      </c>
      <c r="Q5178">
        <v>0</v>
      </c>
      <c r="R5178">
        <v>0</v>
      </c>
      <c r="S5178">
        <v>1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6.8724818757483002</v>
      </c>
      <c r="AB5178">
        <v>0</v>
      </c>
      <c r="AC5178">
        <v>0</v>
      </c>
      <c r="AD5178">
        <v>0</v>
      </c>
      <c r="AE5178">
        <v>6.8724818757483002</v>
      </c>
    </row>
    <row r="5179" spans="1:31" x14ac:dyDescent="0.25">
      <c r="A5179">
        <v>1906929</v>
      </c>
      <c r="B5179">
        <v>1</v>
      </c>
      <c r="C5179" t="s">
        <v>80</v>
      </c>
      <c r="D5179" t="s">
        <v>83</v>
      </c>
      <c r="E5179" t="s">
        <v>190</v>
      </c>
      <c r="F5179" t="s">
        <v>14677</v>
      </c>
      <c r="G5179" t="s">
        <v>241</v>
      </c>
      <c r="H5179" t="s">
        <v>157</v>
      </c>
      <c r="I5179" t="s">
        <v>135</v>
      </c>
      <c r="J5179" t="s">
        <v>136</v>
      </c>
      <c r="K5179" t="s">
        <v>137</v>
      </c>
      <c r="L5179" t="s">
        <v>14678</v>
      </c>
      <c r="M5179" t="s">
        <v>14679</v>
      </c>
      <c r="N5179">
        <v>0.40055555500000001</v>
      </c>
      <c r="O5179">
        <v>0</v>
      </c>
      <c r="P5179">
        <v>0</v>
      </c>
      <c r="Q5179">
        <v>0</v>
      </c>
      <c r="R5179">
        <v>0</v>
      </c>
      <c r="S5179">
        <v>10</v>
      </c>
      <c r="T5179">
        <v>5</v>
      </c>
      <c r="U5179">
        <v>3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57.749476190735606</v>
      </c>
      <c r="AB5179">
        <v>9.5613265126205569</v>
      </c>
      <c r="AC5179">
        <v>105.51462333697835</v>
      </c>
      <c r="AD5179">
        <v>0</v>
      </c>
      <c r="AE5179">
        <v>172.82542604033449</v>
      </c>
    </row>
    <row r="5180" spans="1:31" x14ac:dyDescent="0.25">
      <c r="A5180">
        <v>1907593</v>
      </c>
      <c r="B5180">
        <v>1</v>
      </c>
      <c r="C5180" t="s">
        <v>80</v>
      </c>
      <c r="D5180" t="s">
        <v>107</v>
      </c>
      <c r="E5180" t="s">
        <v>140</v>
      </c>
      <c r="F5180" t="s">
        <v>14680</v>
      </c>
      <c r="G5180" t="s">
        <v>146</v>
      </c>
      <c r="H5180" t="s">
        <v>134</v>
      </c>
      <c r="I5180" t="s">
        <v>135</v>
      </c>
      <c r="J5180" t="s">
        <v>136</v>
      </c>
      <c r="K5180" t="s">
        <v>137</v>
      </c>
      <c r="L5180" t="s">
        <v>14681</v>
      </c>
      <c r="M5180" t="s">
        <v>14682</v>
      </c>
      <c r="N5180">
        <v>6.0066666660000001</v>
      </c>
      <c r="O5180">
        <v>0</v>
      </c>
      <c r="P5180">
        <v>2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2.6520524542805397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2.6520524542805397</v>
      </c>
    </row>
    <row r="5181" spans="1:31" x14ac:dyDescent="0.25">
      <c r="A5181">
        <v>1907576</v>
      </c>
      <c r="B5181">
        <v>1</v>
      </c>
      <c r="C5181" t="s">
        <v>80</v>
      </c>
      <c r="D5181" t="s">
        <v>92</v>
      </c>
      <c r="E5181" t="s">
        <v>140</v>
      </c>
      <c r="F5181" t="s">
        <v>1577</v>
      </c>
      <c r="G5181" t="s">
        <v>362</v>
      </c>
      <c r="H5181" t="s">
        <v>134</v>
      </c>
      <c r="I5181" t="s">
        <v>135</v>
      </c>
      <c r="J5181" t="s">
        <v>136</v>
      </c>
      <c r="K5181" t="s">
        <v>137</v>
      </c>
      <c r="L5181" t="s">
        <v>14683</v>
      </c>
      <c r="M5181" t="s">
        <v>14684</v>
      </c>
      <c r="N5181">
        <v>2.3141666660000002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1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0.93069281975722662</v>
      </c>
      <c r="AC5181">
        <v>0</v>
      </c>
      <c r="AD5181">
        <v>0</v>
      </c>
      <c r="AE5181">
        <v>0.93069281975722662</v>
      </c>
    </row>
    <row r="5182" spans="1:31" x14ac:dyDescent="0.25">
      <c r="A5182">
        <v>1906906</v>
      </c>
      <c r="B5182">
        <v>1</v>
      </c>
      <c r="C5182" t="s">
        <v>80</v>
      </c>
      <c r="D5182" t="s">
        <v>92</v>
      </c>
      <c r="E5182" t="s">
        <v>131</v>
      </c>
      <c r="F5182" t="s">
        <v>14685</v>
      </c>
      <c r="G5182" t="s">
        <v>133</v>
      </c>
      <c r="H5182" t="s">
        <v>134</v>
      </c>
      <c r="I5182" t="s">
        <v>135</v>
      </c>
      <c r="J5182" t="s">
        <v>136</v>
      </c>
      <c r="K5182" t="s">
        <v>137</v>
      </c>
      <c r="L5182" t="s">
        <v>14686</v>
      </c>
      <c r="M5182" t="s">
        <v>14687</v>
      </c>
      <c r="N5182">
        <v>3.7311111110000001</v>
      </c>
      <c r="O5182">
        <v>0</v>
      </c>
      <c r="P5182">
        <v>55</v>
      </c>
      <c r="Q5182">
        <v>0</v>
      </c>
      <c r="R5182">
        <v>3</v>
      </c>
      <c r="S5182">
        <v>0</v>
      </c>
      <c r="T5182">
        <v>9</v>
      </c>
      <c r="U5182">
        <v>0</v>
      </c>
      <c r="V5182">
        <v>0</v>
      </c>
      <c r="W5182">
        <v>0</v>
      </c>
      <c r="X5182">
        <v>57.491075782614807</v>
      </c>
      <c r="Y5182">
        <v>0</v>
      </c>
      <c r="Z5182">
        <v>6.9839235076260273</v>
      </c>
      <c r="AA5182">
        <v>0</v>
      </c>
      <c r="AB5182">
        <v>49.496454223699985</v>
      </c>
      <c r="AC5182">
        <v>0</v>
      </c>
      <c r="AD5182">
        <v>0</v>
      </c>
      <c r="AE5182">
        <v>113.97145351394082</v>
      </c>
    </row>
    <row r="5183" spans="1:31" x14ac:dyDescent="0.25">
      <c r="A5183">
        <v>1906912</v>
      </c>
      <c r="B5183">
        <v>1</v>
      </c>
      <c r="C5183" t="s">
        <v>80</v>
      </c>
      <c r="D5183" t="s">
        <v>100</v>
      </c>
      <c r="E5183" t="s">
        <v>140</v>
      </c>
      <c r="F5183" t="s">
        <v>14688</v>
      </c>
      <c r="G5183" t="s">
        <v>283</v>
      </c>
      <c r="H5183" t="s">
        <v>134</v>
      </c>
      <c r="I5183" t="s">
        <v>135</v>
      </c>
      <c r="J5183" t="s">
        <v>136</v>
      </c>
      <c r="K5183" t="s">
        <v>137</v>
      </c>
      <c r="L5183" t="s">
        <v>14689</v>
      </c>
      <c r="M5183" t="s">
        <v>14690</v>
      </c>
      <c r="N5183">
        <v>3.3205555549999999</v>
      </c>
      <c r="O5183">
        <v>0</v>
      </c>
      <c r="P5183">
        <v>5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6.0230993230224446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6.0230993230224446</v>
      </c>
    </row>
    <row r="5184" spans="1:31" x14ac:dyDescent="0.25">
      <c r="A5184">
        <v>1907639</v>
      </c>
      <c r="B5184">
        <v>1</v>
      </c>
      <c r="C5184" t="s">
        <v>80</v>
      </c>
      <c r="D5184" t="s">
        <v>103</v>
      </c>
      <c r="E5184" t="s">
        <v>131</v>
      </c>
      <c r="F5184" t="s">
        <v>10973</v>
      </c>
      <c r="G5184" t="s">
        <v>133</v>
      </c>
      <c r="H5184" t="s">
        <v>134</v>
      </c>
      <c r="I5184" t="s">
        <v>135</v>
      </c>
      <c r="J5184" t="s">
        <v>136</v>
      </c>
      <c r="K5184" t="s">
        <v>137</v>
      </c>
      <c r="L5184" t="s">
        <v>14691</v>
      </c>
      <c r="M5184" t="s">
        <v>14692</v>
      </c>
      <c r="N5184">
        <v>2.6977777770000002</v>
      </c>
      <c r="O5184">
        <v>0</v>
      </c>
      <c r="P5184">
        <v>62</v>
      </c>
      <c r="Q5184">
        <v>0</v>
      </c>
      <c r="R5184">
        <v>6</v>
      </c>
      <c r="S5184">
        <v>0</v>
      </c>
      <c r="T5184">
        <v>12</v>
      </c>
      <c r="U5184">
        <v>0</v>
      </c>
      <c r="V5184">
        <v>0</v>
      </c>
      <c r="W5184">
        <v>0</v>
      </c>
      <c r="X5184">
        <v>71.03465427709061</v>
      </c>
      <c r="Y5184">
        <v>0</v>
      </c>
      <c r="Z5184">
        <v>84.85794808167158</v>
      </c>
      <c r="AA5184">
        <v>0</v>
      </c>
      <c r="AB5184">
        <v>43.327991099523082</v>
      </c>
      <c r="AC5184">
        <v>0</v>
      </c>
      <c r="AD5184">
        <v>0</v>
      </c>
      <c r="AE5184">
        <v>199.22059345828526</v>
      </c>
    </row>
    <row r="5185" spans="1:31" x14ac:dyDescent="0.25">
      <c r="A5185">
        <v>1906889</v>
      </c>
      <c r="B5185">
        <v>1</v>
      </c>
      <c r="C5185" t="s">
        <v>80</v>
      </c>
      <c r="D5185" t="s">
        <v>108</v>
      </c>
      <c r="E5185" t="s">
        <v>131</v>
      </c>
      <c r="F5185" t="s">
        <v>2549</v>
      </c>
      <c r="G5185" t="s">
        <v>133</v>
      </c>
      <c r="H5185" t="s">
        <v>134</v>
      </c>
      <c r="I5185" t="s">
        <v>135</v>
      </c>
      <c r="J5185" t="s">
        <v>136</v>
      </c>
      <c r="K5185" t="s">
        <v>137</v>
      </c>
      <c r="L5185" t="s">
        <v>14693</v>
      </c>
      <c r="M5185" t="s">
        <v>14694</v>
      </c>
      <c r="N5185">
        <v>1.478611111</v>
      </c>
      <c r="O5185">
        <v>0</v>
      </c>
      <c r="P5185">
        <v>6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1.1321127920660001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1.1321127920660001</v>
      </c>
    </row>
    <row r="5186" spans="1:31" x14ac:dyDescent="0.25">
      <c r="A5186">
        <v>1907530</v>
      </c>
      <c r="B5186">
        <v>1</v>
      </c>
      <c r="C5186" t="s">
        <v>80</v>
      </c>
      <c r="D5186" t="s">
        <v>104</v>
      </c>
      <c r="E5186" t="s">
        <v>140</v>
      </c>
      <c r="F5186" t="s">
        <v>14695</v>
      </c>
      <c r="G5186" t="s">
        <v>217</v>
      </c>
      <c r="H5186" t="s">
        <v>134</v>
      </c>
      <c r="I5186" t="s">
        <v>135</v>
      </c>
      <c r="J5186" t="s">
        <v>136</v>
      </c>
      <c r="K5186" t="s">
        <v>137</v>
      </c>
      <c r="L5186" t="s">
        <v>14696</v>
      </c>
      <c r="M5186" t="s">
        <v>14697</v>
      </c>
      <c r="N5186">
        <v>3.8788888880000001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0.18102118167816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0.18102118167816</v>
      </c>
    </row>
    <row r="5187" spans="1:31" x14ac:dyDescent="0.25">
      <c r="A5187">
        <v>1907536</v>
      </c>
      <c r="B5187">
        <v>1</v>
      </c>
      <c r="C5187" t="s">
        <v>80</v>
      </c>
      <c r="D5187" t="s">
        <v>97</v>
      </c>
      <c r="E5187" t="s">
        <v>140</v>
      </c>
      <c r="F5187" t="s">
        <v>14698</v>
      </c>
      <c r="G5187" t="s">
        <v>362</v>
      </c>
      <c r="H5187" t="s">
        <v>134</v>
      </c>
      <c r="I5187" t="s">
        <v>135</v>
      </c>
      <c r="J5187" t="s">
        <v>136</v>
      </c>
      <c r="K5187" t="s">
        <v>137</v>
      </c>
      <c r="L5187" t="s">
        <v>14699</v>
      </c>
      <c r="M5187" t="s">
        <v>14700</v>
      </c>
      <c r="N5187">
        <v>4.3461111109999999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1.8081245920277302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1.8081245920277302</v>
      </c>
    </row>
    <row r="5188" spans="1:31" x14ac:dyDescent="0.25">
      <c r="A5188">
        <v>1907513</v>
      </c>
      <c r="B5188">
        <v>1</v>
      </c>
      <c r="C5188" t="s">
        <v>80</v>
      </c>
      <c r="D5188" t="s">
        <v>110</v>
      </c>
      <c r="E5188" t="s">
        <v>140</v>
      </c>
      <c r="F5188" t="s">
        <v>14701</v>
      </c>
      <c r="G5188" t="s">
        <v>342</v>
      </c>
      <c r="H5188" t="s">
        <v>134</v>
      </c>
      <c r="I5188" t="s">
        <v>135</v>
      </c>
      <c r="J5188" t="s">
        <v>136</v>
      </c>
      <c r="K5188" t="s">
        <v>137</v>
      </c>
      <c r="L5188" t="s">
        <v>14702</v>
      </c>
      <c r="M5188" t="s">
        <v>14703</v>
      </c>
      <c r="N5188">
        <v>0.75972222199999995</v>
      </c>
      <c r="O5188">
        <v>0</v>
      </c>
      <c r="P5188">
        <v>5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1.1137828945448029</v>
      </c>
      <c r="Y5188">
        <v>0</v>
      </c>
      <c r="Z5188">
        <v>0</v>
      </c>
      <c r="AA5188">
        <v>0</v>
      </c>
      <c r="AB5188">
        <v>0.65406112266366789</v>
      </c>
      <c r="AC5188">
        <v>0</v>
      </c>
      <c r="AD5188">
        <v>0</v>
      </c>
      <c r="AE5188">
        <v>1.7678440172084708</v>
      </c>
    </row>
    <row r="5189" spans="1:31" x14ac:dyDescent="0.25">
      <c r="A5189">
        <v>1907015</v>
      </c>
      <c r="B5189">
        <v>1</v>
      </c>
      <c r="C5189" t="s">
        <v>81</v>
      </c>
      <c r="D5189" t="s">
        <v>118</v>
      </c>
      <c r="E5189" t="s">
        <v>149</v>
      </c>
      <c r="F5189" t="s">
        <v>14704</v>
      </c>
      <c r="G5189" t="s">
        <v>151</v>
      </c>
      <c r="H5189" t="s">
        <v>134</v>
      </c>
      <c r="I5189" t="s">
        <v>135</v>
      </c>
      <c r="J5189" t="s">
        <v>136</v>
      </c>
      <c r="K5189" t="s">
        <v>137</v>
      </c>
      <c r="L5189" t="s">
        <v>14705</v>
      </c>
      <c r="M5189" t="s">
        <v>14706</v>
      </c>
      <c r="N5189">
        <v>1.7549999999999999</v>
      </c>
      <c r="O5189">
        <v>0</v>
      </c>
      <c r="P5189">
        <v>49</v>
      </c>
      <c r="Q5189">
        <v>0</v>
      </c>
      <c r="R5189">
        <v>6</v>
      </c>
      <c r="S5189">
        <v>0</v>
      </c>
      <c r="T5189">
        <v>6</v>
      </c>
      <c r="U5189">
        <v>0</v>
      </c>
      <c r="V5189">
        <v>0</v>
      </c>
      <c r="W5189">
        <v>0</v>
      </c>
      <c r="X5189">
        <v>17.762893211071905</v>
      </c>
      <c r="Y5189">
        <v>0</v>
      </c>
      <c r="Z5189">
        <v>34.207302918343473</v>
      </c>
      <c r="AA5189">
        <v>0</v>
      </c>
      <c r="AB5189">
        <v>4.5233837625119966</v>
      </c>
      <c r="AC5189">
        <v>0</v>
      </c>
      <c r="AD5189">
        <v>0</v>
      </c>
      <c r="AE5189">
        <v>56.493579891927375</v>
      </c>
    </row>
    <row r="5190" spans="1:31" x14ac:dyDescent="0.25">
      <c r="A5190">
        <v>1907656</v>
      </c>
      <c r="B5190">
        <v>1</v>
      </c>
      <c r="C5190" t="s">
        <v>81</v>
      </c>
      <c r="D5190" t="s">
        <v>113</v>
      </c>
      <c r="E5190" t="s">
        <v>220</v>
      </c>
      <c r="F5190" t="s">
        <v>14707</v>
      </c>
      <c r="G5190" t="s">
        <v>156</v>
      </c>
      <c r="H5190" t="s">
        <v>157</v>
      </c>
      <c r="I5190" t="s">
        <v>135</v>
      </c>
      <c r="J5190" t="s">
        <v>136</v>
      </c>
      <c r="K5190" t="s">
        <v>137</v>
      </c>
      <c r="L5190" t="s">
        <v>14708</v>
      </c>
      <c r="M5190" t="s">
        <v>14709</v>
      </c>
      <c r="N5190">
        <v>0.70805555499999995</v>
      </c>
      <c r="O5190">
        <v>0</v>
      </c>
      <c r="P5190">
        <v>233</v>
      </c>
      <c r="Q5190">
        <v>22</v>
      </c>
      <c r="R5190">
        <v>51</v>
      </c>
      <c r="S5190">
        <v>0</v>
      </c>
      <c r="T5190">
        <v>12</v>
      </c>
      <c r="U5190">
        <v>0</v>
      </c>
      <c r="V5190">
        <v>0</v>
      </c>
      <c r="W5190">
        <v>0</v>
      </c>
      <c r="X5190">
        <v>51.065046934418547</v>
      </c>
      <c r="Y5190">
        <v>142.90867439944404</v>
      </c>
      <c r="Z5190">
        <v>221.14343004877634</v>
      </c>
      <c r="AA5190">
        <v>0</v>
      </c>
      <c r="AB5190">
        <v>5.6641798405087389</v>
      </c>
      <c r="AC5190">
        <v>0</v>
      </c>
      <c r="AD5190">
        <v>0</v>
      </c>
      <c r="AE5190">
        <v>420.78133122314762</v>
      </c>
    </row>
    <row r="5191" spans="1:31" x14ac:dyDescent="0.25">
      <c r="A5191">
        <v>1906803</v>
      </c>
      <c r="B5191">
        <v>1</v>
      </c>
      <c r="C5191" t="s">
        <v>81</v>
      </c>
      <c r="D5191" t="s">
        <v>112</v>
      </c>
      <c r="E5191" t="s">
        <v>220</v>
      </c>
      <c r="F5191" t="s">
        <v>14710</v>
      </c>
      <c r="G5191" t="s">
        <v>263</v>
      </c>
      <c r="H5191" t="s">
        <v>157</v>
      </c>
      <c r="I5191" t="s">
        <v>135</v>
      </c>
      <c r="J5191" t="s">
        <v>136</v>
      </c>
      <c r="K5191" t="s">
        <v>203</v>
      </c>
      <c r="L5191" t="s">
        <v>14711</v>
      </c>
      <c r="M5191" t="s">
        <v>14712</v>
      </c>
      <c r="N5191">
        <v>7.7596230549999996</v>
      </c>
      <c r="O5191">
        <v>0</v>
      </c>
      <c r="P5191">
        <v>765</v>
      </c>
      <c r="Q5191">
        <v>18</v>
      </c>
      <c r="R5191">
        <v>131</v>
      </c>
      <c r="S5191">
        <v>8</v>
      </c>
      <c r="T5191">
        <v>24</v>
      </c>
      <c r="U5191">
        <v>1</v>
      </c>
      <c r="V5191">
        <v>0</v>
      </c>
      <c r="W5191">
        <v>0</v>
      </c>
      <c r="X5191">
        <v>900.49462063854344</v>
      </c>
      <c r="Y5191">
        <v>1072.1876581606343</v>
      </c>
      <c r="Z5191">
        <v>571.06788275234476</v>
      </c>
      <c r="AA5191">
        <v>486.69117805451685</v>
      </c>
      <c r="AB5191">
        <v>82.108173121468937</v>
      </c>
      <c r="AC5191">
        <v>980.26834105643627</v>
      </c>
      <c r="AD5191">
        <v>0</v>
      </c>
      <c r="AE5191">
        <v>4092.8178537839449</v>
      </c>
    </row>
    <row r="5192" spans="1:31" x14ac:dyDescent="0.25">
      <c r="A5192">
        <v>1907676</v>
      </c>
      <c r="B5192">
        <v>1</v>
      </c>
      <c r="C5192" t="s">
        <v>80</v>
      </c>
      <c r="D5192" t="s">
        <v>90</v>
      </c>
      <c r="E5192" t="s">
        <v>131</v>
      </c>
      <c r="F5192" t="s">
        <v>14713</v>
      </c>
      <c r="G5192" t="s">
        <v>133</v>
      </c>
      <c r="H5192" t="s">
        <v>134</v>
      </c>
      <c r="I5192" t="s">
        <v>135</v>
      </c>
      <c r="J5192" t="s">
        <v>136</v>
      </c>
      <c r="K5192" t="s">
        <v>137</v>
      </c>
      <c r="L5192" t="s">
        <v>14714</v>
      </c>
      <c r="M5192" t="s">
        <v>14715</v>
      </c>
      <c r="N5192">
        <v>4.8205555550000003</v>
      </c>
      <c r="O5192">
        <v>0</v>
      </c>
      <c r="P5192">
        <v>16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23.039804971160322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23.039804971160322</v>
      </c>
    </row>
    <row r="5193" spans="1:31" x14ac:dyDescent="0.25">
      <c r="A5193">
        <v>1907035</v>
      </c>
      <c r="B5193">
        <v>1</v>
      </c>
      <c r="C5193" t="s">
        <v>80</v>
      </c>
      <c r="D5193" t="s">
        <v>84</v>
      </c>
      <c r="E5193" t="s">
        <v>140</v>
      </c>
      <c r="F5193" t="s">
        <v>14716</v>
      </c>
      <c r="G5193" t="s">
        <v>362</v>
      </c>
      <c r="H5193" t="s">
        <v>134</v>
      </c>
      <c r="I5193" t="s">
        <v>135</v>
      </c>
      <c r="J5193" t="s">
        <v>3</v>
      </c>
      <c r="K5193" t="s">
        <v>137</v>
      </c>
      <c r="L5193" t="s">
        <v>14717</v>
      </c>
      <c r="M5193" t="s">
        <v>14718</v>
      </c>
      <c r="N5193">
        <v>4.9561111110000002</v>
      </c>
      <c r="O5193">
        <v>0</v>
      </c>
      <c r="P5193">
        <v>4</v>
      </c>
      <c r="Q5193">
        <v>0</v>
      </c>
      <c r="R5193">
        <v>0</v>
      </c>
      <c r="S5193">
        <v>0</v>
      </c>
      <c r="T5193">
        <v>1</v>
      </c>
      <c r="U5193">
        <v>0</v>
      </c>
      <c r="V5193">
        <v>0</v>
      </c>
      <c r="W5193">
        <v>0</v>
      </c>
      <c r="X5193">
        <v>3.9849361164912076</v>
      </c>
      <c r="Y5193">
        <v>0</v>
      </c>
      <c r="Z5193">
        <v>0</v>
      </c>
      <c r="AA5193">
        <v>0</v>
      </c>
      <c r="AB5193">
        <v>0.18924331545909223</v>
      </c>
      <c r="AC5193">
        <v>0</v>
      </c>
      <c r="AD5193">
        <v>0</v>
      </c>
      <c r="AE5193">
        <v>4.1741794319503001</v>
      </c>
    </row>
    <row r="5194" spans="1:31" x14ac:dyDescent="0.25">
      <c r="A5194">
        <v>1907556</v>
      </c>
      <c r="B5194">
        <v>1</v>
      </c>
      <c r="C5194" t="s">
        <v>80</v>
      </c>
      <c r="D5194" t="s">
        <v>93</v>
      </c>
      <c r="E5194" t="s">
        <v>154</v>
      </c>
      <c r="F5194" t="s">
        <v>14719</v>
      </c>
      <c r="G5194" t="s">
        <v>156</v>
      </c>
      <c r="H5194" t="s">
        <v>157</v>
      </c>
      <c r="I5194" t="s">
        <v>135</v>
      </c>
      <c r="J5194" t="s">
        <v>136</v>
      </c>
      <c r="K5194" t="s">
        <v>137</v>
      </c>
      <c r="L5194" t="s">
        <v>14720</v>
      </c>
      <c r="M5194" t="s">
        <v>14721</v>
      </c>
      <c r="N5194">
        <v>0.38305555499999999</v>
      </c>
      <c r="O5194">
        <v>0</v>
      </c>
      <c r="P5194">
        <v>757</v>
      </c>
      <c r="Q5194">
        <v>0</v>
      </c>
      <c r="R5194">
        <v>14</v>
      </c>
      <c r="S5194">
        <v>0</v>
      </c>
      <c r="T5194">
        <v>105</v>
      </c>
      <c r="U5194">
        <v>0</v>
      </c>
      <c r="V5194">
        <v>0</v>
      </c>
      <c r="W5194">
        <v>0</v>
      </c>
      <c r="X5194">
        <v>61.830230762043279</v>
      </c>
      <c r="Y5194">
        <v>0</v>
      </c>
      <c r="Z5194">
        <v>6.9272192588854766</v>
      </c>
      <c r="AA5194">
        <v>0</v>
      </c>
      <c r="AB5194">
        <v>33.23932182935178</v>
      </c>
      <c r="AC5194">
        <v>0</v>
      </c>
      <c r="AD5194">
        <v>0</v>
      </c>
      <c r="AE5194">
        <v>101.99677185028054</v>
      </c>
    </row>
    <row r="5195" spans="1:31" x14ac:dyDescent="0.25">
      <c r="A5195">
        <v>1906829</v>
      </c>
      <c r="B5195">
        <v>1</v>
      </c>
      <c r="C5195" t="s">
        <v>80</v>
      </c>
      <c r="D5195" t="s">
        <v>90</v>
      </c>
      <c r="E5195" t="s">
        <v>190</v>
      </c>
      <c r="F5195" t="s">
        <v>14722</v>
      </c>
      <c r="G5195" t="s">
        <v>202</v>
      </c>
      <c r="H5195" t="s">
        <v>157</v>
      </c>
      <c r="I5195" t="s">
        <v>135</v>
      </c>
      <c r="J5195" t="s">
        <v>136</v>
      </c>
      <c r="K5195" t="s">
        <v>203</v>
      </c>
      <c r="L5195" t="s">
        <v>14723</v>
      </c>
      <c r="M5195" t="s">
        <v>14724</v>
      </c>
      <c r="N5195">
        <v>9.7074999999999996</v>
      </c>
      <c r="O5195">
        <v>0</v>
      </c>
      <c r="P5195">
        <v>46</v>
      </c>
      <c r="Q5195">
        <v>0</v>
      </c>
      <c r="R5195">
        <v>0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116.08543611924357</v>
      </c>
      <c r="Y5195">
        <v>0</v>
      </c>
      <c r="Z5195">
        <v>0</v>
      </c>
      <c r="AA5195">
        <v>0</v>
      </c>
      <c r="AB5195">
        <v>0.5604238850912534</v>
      </c>
      <c r="AC5195">
        <v>0</v>
      </c>
      <c r="AD5195">
        <v>0</v>
      </c>
      <c r="AE5195">
        <v>116.64586000433482</v>
      </c>
    </row>
    <row r="5196" spans="1:31" x14ac:dyDescent="0.25">
      <c r="A5196">
        <v>1906723</v>
      </c>
      <c r="B5196">
        <v>1</v>
      </c>
      <c r="C5196" t="s">
        <v>80</v>
      </c>
      <c r="D5196" t="s">
        <v>109</v>
      </c>
      <c r="E5196" t="s">
        <v>131</v>
      </c>
      <c r="F5196" t="s">
        <v>14725</v>
      </c>
      <c r="G5196" t="s">
        <v>133</v>
      </c>
      <c r="H5196" t="s">
        <v>134</v>
      </c>
      <c r="I5196" t="s">
        <v>135</v>
      </c>
      <c r="J5196" t="s">
        <v>136</v>
      </c>
      <c r="K5196" t="s">
        <v>137</v>
      </c>
      <c r="L5196" t="s">
        <v>14726</v>
      </c>
      <c r="M5196" t="s">
        <v>14727</v>
      </c>
      <c r="N5196">
        <v>2.3263888879999999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1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7.6930691239507784E-2</v>
      </c>
      <c r="AC5196">
        <v>0</v>
      </c>
      <c r="AD5196">
        <v>0</v>
      </c>
      <c r="AE5196">
        <v>7.6930691239507784E-2</v>
      </c>
    </row>
    <row r="5197" spans="1:31" x14ac:dyDescent="0.25">
      <c r="A5197">
        <v>1906823</v>
      </c>
      <c r="B5197">
        <v>1</v>
      </c>
      <c r="C5197" t="s">
        <v>80</v>
      </c>
      <c r="D5197" t="s">
        <v>82</v>
      </c>
      <c r="E5197" t="s">
        <v>140</v>
      </c>
      <c r="F5197" t="s">
        <v>14728</v>
      </c>
      <c r="G5197" t="s">
        <v>342</v>
      </c>
      <c r="H5197" t="s">
        <v>134</v>
      </c>
      <c r="I5197" t="s">
        <v>135</v>
      </c>
      <c r="J5197" t="s">
        <v>136</v>
      </c>
      <c r="K5197" t="s">
        <v>137</v>
      </c>
      <c r="L5197" t="s">
        <v>14729</v>
      </c>
      <c r="M5197" t="s">
        <v>14730</v>
      </c>
      <c r="N5197">
        <v>2.1608333329999998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10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36.480093021223006</v>
      </c>
      <c r="AC5197">
        <v>0</v>
      </c>
      <c r="AD5197">
        <v>0</v>
      </c>
      <c r="AE5197">
        <v>36.480093021223006</v>
      </c>
    </row>
    <row r="5198" spans="1:31" x14ac:dyDescent="0.25">
      <c r="A5198">
        <v>1906815</v>
      </c>
      <c r="B5198">
        <v>1</v>
      </c>
      <c r="C5198" t="s">
        <v>80</v>
      </c>
      <c r="D5198" t="s">
        <v>96</v>
      </c>
      <c r="E5198" t="s">
        <v>154</v>
      </c>
      <c r="F5198" t="s">
        <v>14731</v>
      </c>
      <c r="G5198" t="s">
        <v>156</v>
      </c>
      <c r="H5198" t="s">
        <v>157</v>
      </c>
      <c r="I5198" t="s">
        <v>135</v>
      </c>
      <c r="J5198" t="s">
        <v>136</v>
      </c>
      <c r="K5198" t="s">
        <v>137</v>
      </c>
      <c r="L5198" t="s">
        <v>14732</v>
      </c>
      <c r="M5198" t="s">
        <v>14733</v>
      </c>
      <c r="N5198">
        <v>1.173333333</v>
      </c>
      <c r="O5198">
        <v>6</v>
      </c>
      <c r="P5198">
        <v>52</v>
      </c>
      <c r="Q5198">
        <v>0</v>
      </c>
      <c r="R5198">
        <v>0</v>
      </c>
      <c r="S5198">
        <v>11</v>
      </c>
      <c r="T5198">
        <v>1</v>
      </c>
      <c r="U5198">
        <v>0</v>
      </c>
      <c r="V5198">
        <v>0</v>
      </c>
      <c r="W5198">
        <v>114.37664745023096</v>
      </c>
      <c r="X5198">
        <v>16.463105305062641</v>
      </c>
      <c r="Y5198">
        <v>0</v>
      </c>
      <c r="Z5198">
        <v>0</v>
      </c>
      <c r="AA5198">
        <v>146.21139859144671</v>
      </c>
      <c r="AB5198">
        <v>8.2207967129813347E-2</v>
      </c>
      <c r="AC5198">
        <v>0</v>
      </c>
      <c r="AD5198">
        <v>0</v>
      </c>
      <c r="AE5198">
        <v>277.13335931387013</v>
      </c>
    </row>
    <row r="5199" spans="1:31" x14ac:dyDescent="0.25">
      <c r="A5199">
        <v>1906978</v>
      </c>
      <c r="B5199">
        <v>1</v>
      </c>
      <c r="C5199" t="s">
        <v>80</v>
      </c>
      <c r="D5199" t="s">
        <v>110</v>
      </c>
      <c r="E5199" t="s">
        <v>140</v>
      </c>
      <c r="F5199" t="s">
        <v>14734</v>
      </c>
      <c r="G5199" t="s">
        <v>342</v>
      </c>
      <c r="H5199" t="s">
        <v>134</v>
      </c>
      <c r="I5199" t="s">
        <v>135</v>
      </c>
      <c r="J5199" t="s">
        <v>136</v>
      </c>
      <c r="K5199" t="s">
        <v>137</v>
      </c>
      <c r="L5199" t="s">
        <v>14735</v>
      </c>
      <c r="M5199" t="s">
        <v>14736</v>
      </c>
      <c r="N5199">
        <v>3.8111111110000002</v>
      </c>
      <c r="O5199">
        <v>0</v>
      </c>
      <c r="P5199">
        <v>3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2.6167539923183782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2.6167539923183782</v>
      </c>
    </row>
    <row r="5200" spans="1:31" x14ac:dyDescent="0.25">
      <c r="A5200">
        <v>1906792</v>
      </c>
      <c r="B5200">
        <v>1</v>
      </c>
      <c r="C5200" t="s">
        <v>81</v>
      </c>
      <c r="D5200" t="s">
        <v>123</v>
      </c>
      <c r="E5200" t="s">
        <v>131</v>
      </c>
      <c r="F5200" t="s">
        <v>5375</v>
      </c>
      <c r="G5200" t="s">
        <v>263</v>
      </c>
      <c r="H5200" t="s">
        <v>134</v>
      </c>
      <c r="I5200" t="s">
        <v>135</v>
      </c>
      <c r="J5200" t="s">
        <v>136</v>
      </c>
      <c r="K5200" t="s">
        <v>203</v>
      </c>
      <c r="L5200" t="s">
        <v>14737</v>
      </c>
      <c r="M5200" t="s">
        <v>14738</v>
      </c>
      <c r="N5200">
        <v>3.983333333</v>
      </c>
      <c r="O5200">
        <v>0</v>
      </c>
      <c r="P5200">
        <v>28</v>
      </c>
      <c r="Q5200">
        <v>0</v>
      </c>
      <c r="R5200">
        <v>0</v>
      </c>
      <c r="S5200">
        <v>0</v>
      </c>
      <c r="T5200">
        <v>3</v>
      </c>
      <c r="U5200">
        <v>0</v>
      </c>
      <c r="V5200">
        <v>0</v>
      </c>
      <c r="W5200">
        <v>0</v>
      </c>
      <c r="X5200">
        <v>26.548412961628362</v>
      </c>
      <c r="Y5200">
        <v>0</v>
      </c>
      <c r="Z5200">
        <v>0</v>
      </c>
      <c r="AA5200">
        <v>0</v>
      </c>
      <c r="AB5200">
        <v>27.647438348318254</v>
      </c>
      <c r="AC5200">
        <v>0</v>
      </c>
      <c r="AD5200">
        <v>0</v>
      </c>
      <c r="AE5200">
        <v>54.195851309946619</v>
      </c>
    </row>
    <row r="5201" spans="1:31" x14ac:dyDescent="0.25">
      <c r="A5201">
        <v>1907665</v>
      </c>
      <c r="B5201">
        <v>1</v>
      </c>
      <c r="C5201" t="s">
        <v>81</v>
      </c>
      <c r="D5201" t="s">
        <v>128</v>
      </c>
      <c r="E5201" t="s">
        <v>131</v>
      </c>
      <c r="F5201" t="s">
        <v>12880</v>
      </c>
      <c r="G5201" t="s">
        <v>133</v>
      </c>
      <c r="H5201" t="s">
        <v>134</v>
      </c>
      <c r="I5201" t="s">
        <v>135</v>
      </c>
      <c r="J5201" t="s">
        <v>136</v>
      </c>
      <c r="K5201" t="s">
        <v>137</v>
      </c>
      <c r="L5201" t="s">
        <v>14739</v>
      </c>
      <c r="M5201" t="s">
        <v>14740</v>
      </c>
      <c r="N5201">
        <v>3.4624999999999999</v>
      </c>
      <c r="O5201">
        <v>0</v>
      </c>
      <c r="P5201">
        <v>14</v>
      </c>
      <c r="Q5201">
        <v>0</v>
      </c>
      <c r="R5201">
        <v>2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11.961953277367988</v>
      </c>
      <c r="Y5201">
        <v>0</v>
      </c>
      <c r="Z5201">
        <v>0.70950905671716002</v>
      </c>
      <c r="AA5201">
        <v>0</v>
      </c>
      <c r="AB5201">
        <v>0</v>
      </c>
      <c r="AC5201">
        <v>0</v>
      </c>
      <c r="AD5201">
        <v>0</v>
      </c>
      <c r="AE5201">
        <v>12.671462334085147</v>
      </c>
    </row>
    <row r="5202" spans="1:31" x14ac:dyDescent="0.25">
      <c r="A5202">
        <v>1906809</v>
      </c>
      <c r="B5202">
        <v>1</v>
      </c>
      <c r="C5202" t="s">
        <v>80</v>
      </c>
      <c r="D5202" t="s">
        <v>90</v>
      </c>
      <c r="E5202" t="s">
        <v>190</v>
      </c>
      <c r="F5202" t="s">
        <v>14741</v>
      </c>
      <c r="G5202" t="s">
        <v>604</v>
      </c>
      <c r="H5202" t="s">
        <v>157</v>
      </c>
      <c r="I5202" t="s">
        <v>135</v>
      </c>
      <c r="J5202" t="s">
        <v>136</v>
      </c>
      <c r="K5202" t="s">
        <v>203</v>
      </c>
      <c r="L5202" t="s">
        <v>14632</v>
      </c>
      <c r="M5202" t="s">
        <v>14742</v>
      </c>
      <c r="N5202">
        <v>0.63972222199999995</v>
      </c>
      <c r="O5202">
        <v>0</v>
      </c>
      <c r="P5202">
        <v>196</v>
      </c>
      <c r="Q5202">
        <v>0</v>
      </c>
      <c r="R5202">
        <v>0</v>
      </c>
      <c r="S5202">
        <v>1</v>
      </c>
      <c r="T5202">
        <v>4</v>
      </c>
      <c r="U5202">
        <v>0</v>
      </c>
      <c r="V5202">
        <v>0</v>
      </c>
      <c r="W5202">
        <v>0</v>
      </c>
      <c r="X5202">
        <v>35.706992018867659</v>
      </c>
      <c r="Y5202">
        <v>0</v>
      </c>
      <c r="Z5202">
        <v>0</v>
      </c>
      <c r="AA5202">
        <v>6.3647219218786653</v>
      </c>
      <c r="AB5202">
        <v>1.6195817689449827</v>
      </c>
      <c r="AC5202">
        <v>0</v>
      </c>
      <c r="AD5202">
        <v>0</v>
      </c>
      <c r="AE5202">
        <v>43.691295709691303</v>
      </c>
    </row>
    <row r="5203" spans="1:31" x14ac:dyDescent="0.25">
      <c r="A5203">
        <v>1907648</v>
      </c>
      <c r="B5203">
        <v>1</v>
      </c>
      <c r="C5203" t="s">
        <v>81</v>
      </c>
      <c r="D5203" t="s">
        <v>113</v>
      </c>
      <c r="E5203" t="s">
        <v>131</v>
      </c>
      <c r="F5203" t="s">
        <v>14743</v>
      </c>
      <c r="G5203" t="s">
        <v>133</v>
      </c>
      <c r="H5203" t="s">
        <v>134</v>
      </c>
      <c r="I5203" t="s">
        <v>135</v>
      </c>
      <c r="J5203" t="s">
        <v>136</v>
      </c>
      <c r="K5203" t="s">
        <v>137</v>
      </c>
      <c r="L5203" t="s">
        <v>14744</v>
      </c>
      <c r="M5203" t="s">
        <v>14745</v>
      </c>
      <c r="N5203">
        <v>2.326944444</v>
      </c>
      <c r="O5203">
        <v>0</v>
      </c>
      <c r="P5203">
        <v>41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20.462572712564679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20.462572712564679</v>
      </c>
    </row>
    <row r="5204" spans="1:31" x14ac:dyDescent="0.25">
      <c r="A5204">
        <v>1906892</v>
      </c>
      <c r="B5204">
        <v>1</v>
      </c>
      <c r="C5204" t="s">
        <v>81</v>
      </c>
      <c r="D5204" t="s">
        <v>112</v>
      </c>
      <c r="E5204" t="s">
        <v>190</v>
      </c>
      <c r="F5204" t="s">
        <v>12308</v>
      </c>
      <c r="G5204" t="s">
        <v>156</v>
      </c>
      <c r="H5204" t="s">
        <v>157</v>
      </c>
      <c r="I5204" t="s">
        <v>135</v>
      </c>
      <c r="J5204" t="s">
        <v>136</v>
      </c>
      <c r="K5204" t="s">
        <v>137</v>
      </c>
      <c r="L5204" t="s">
        <v>14746</v>
      </c>
      <c r="M5204" t="s">
        <v>14747</v>
      </c>
      <c r="N5204">
        <v>1.683333333</v>
      </c>
      <c r="O5204">
        <v>0</v>
      </c>
      <c r="P5204">
        <v>49</v>
      </c>
      <c r="Q5204">
        <v>1</v>
      </c>
      <c r="R5204">
        <v>96</v>
      </c>
      <c r="S5204">
        <v>1</v>
      </c>
      <c r="T5204">
        <v>4</v>
      </c>
      <c r="U5204">
        <v>0</v>
      </c>
      <c r="V5204">
        <v>0</v>
      </c>
      <c r="W5204">
        <v>0</v>
      </c>
      <c r="X5204">
        <v>40.521893630191215</v>
      </c>
      <c r="Y5204">
        <v>0.12104870793585555</v>
      </c>
      <c r="Z5204">
        <v>113.03285446102898</v>
      </c>
      <c r="AA5204">
        <v>49.042503590476066</v>
      </c>
      <c r="AB5204">
        <v>6.5985845211971119</v>
      </c>
      <c r="AC5204">
        <v>0</v>
      </c>
      <c r="AD5204">
        <v>0</v>
      </c>
      <c r="AE5204">
        <v>209.31688491082923</v>
      </c>
    </row>
    <row r="5205" spans="1:31" x14ac:dyDescent="0.25">
      <c r="A5205">
        <v>1907247</v>
      </c>
      <c r="B5205">
        <v>1</v>
      </c>
      <c r="C5205" t="s">
        <v>80</v>
      </c>
      <c r="D5205" t="s">
        <v>94</v>
      </c>
      <c r="E5205" t="s">
        <v>140</v>
      </c>
      <c r="F5205" t="s">
        <v>14748</v>
      </c>
      <c r="G5205" t="s">
        <v>217</v>
      </c>
      <c r="H5205" t="s">
        <v>134</v>
      </c>
      <c r="I5205" t="s">
        <v>135</v>
      </c>
      <c r="J5205" t="s">
        <v>136</v>
      </c>
      <c r="K5205" t="s">
        <v>137</v>
      </c>
      <c r="L5205" t="s">
        <v>14749</v>
      </c>
      <c r="M5205" t="s">
        <v>14750</v>
      </c>
      <c r="N5205">
        <v>6.2294444440000003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</row>
    <row r="5206" spans="1:31" x14ac:dyDescent="0.25">
      <c r="A5206">
        <v>1907728</v>
      </c>
      <c r="B5206">
        <v>1</v>
      </c>
      <c r="C5206" t="s">
        <v>80</v>
      </c>
      <c r="D5206" t="s">
        <v>83</v>
      </c>
      <c r="E5206" t="s">
        <v>140</v>
      </c>
      <c r="F5206" t="s">
        <v>14751</v>
      </c>
      <c r="G5206" t="s">
        <v>342</v>
      </c>
      <c r="H5206" t="s">
        <v>134</v>
      </c>
      <c r="I5206" t="s">
        <v>135</v>
      </c>
      <c r="J5206" t="s">
        <v>136</v>
      </c>
      <c r="K5206" t="s">
        <v>137</v>
      </c>
      <c r="L5206" t="s">
        <v>14752</v>
      </c>
      <c r="M5206" t="s">
        <v>14753</v>
      </c>
      <c r="N5206">
        <v>2.5019444439999998</v>
      </c>
      <c r="O5206">
        <v>0</v>
      </c>
      <c r="P5206">
        <v>25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19.438224579619035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19.438224579619035</v>
      </c>
    </row>
    <row r="5207" spans="1:31" x14ac:dyDescent="0.25">
      <c r="A5207">
        <v>1906732</v>
      </c>
      <c r="B5207">
        <v>1</v>
      </c>
      <c r="C5207" t="s">
        <v>81</v>
      </c>
      <c r="D5207" t="s">
        <v>117</v>
      </c>
      <c r="E5207" t="s">
        <v>131</v>
      </c>
      <c r="F5207" t="s">
        <v>14754</v>
      </c>
      <c r="G5207" t="s">
        <v>133</v>
      </c>
      <c r="H5207" t="s">
        <v>134</v>
      </c>
      <c r="I5207" t="s">
        <v>135</v>
      </c>
      <c r="J5207" t="s">
        <v>136</v>
      </c>
      <c r="K5207" t="s">
        <v>137</v>
      </c>
      <c r="L5207" t="s">
        <v>14755</v>
      </c>
      <c r="M5207" t="s">
        <v>14756</v>
      </c>
      <c r="N5207">
        <v>0.96861111099999997</v>
      </c>
      <c r="O5207">
        <v>0</v>
      </c>
      <c r="P5207">
        <v>5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0.57773732261633337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0.57773732261633337</v>
      </c>
    </row>
    <row r="5208" spans="1:31" x14ac:dyDescent="0.25">
      <c r="A5208">
        <v>1907273</v>
      </c>
      <c r="B5208">
        <v>1</v>
      </c>
      <c r="C5208" t="s">
        <v>80</v>
      </c>
      <c r="D5208" t="s">
        <v>90</v>
      </c>
      <c r="E5208" t="s">
        <v>160</v>
      </c>
      <c r="F5208" t="s">
        <v>14757</v>
      </c>
      <c r="G5208" t="s">
        <v>162</v>
      </c>
      <c r="H5208" t="s">
        <v>134</v>
      </c>
      <c r="I5208" t="s">
        <v>135</v>
      </c>
      <c r="J5208" t="s">
        <v>136</v>
      </c>
      <c r="K5208" t="s">
        <v>137</v>
      </c>
      <c r="L5208" t="s">
        <v>14758</v>
      </c>
      <c r="M5208" t="s">
        <v>14759</v>
      </c>
      <c r="N5208">
        <v>3.579722222</v>
      </c>
      <c r="O5208">
        <v>0</v>
      </c>
      <c r="P5208">
        <v>64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66.396873966512885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66.396873966512885</v>
      </c>
    </row>
    <row r="5209" spans="1:31" x14ac:dyDescent="0.25">
      <c r="A5209">
        <v>1907602</v>
      </c>
      <c r="B5209">
        <v>1</v>
      </c>
      <c r="C5209" t="s">
        <v>80</v>
      </c>
      <c r="D5209" t="s">
        <v>96</v>
      </c>
      <c r="E5209" t="s">
        <v>131</v>
      </c>
      <c r="F5209" t="s">
        <v>2537</v>
      </c>
      <c r="G5209" t="s">
        <v>133</v>
      </c>
      <c r="H5209" t="s">
        <v>134</v>
      </c>
      <c r="I5209" t="s">
        <v>135</v>
      </c>
      <c r="J5209" t="s">
        <v>136</v>
      </c>
      <c r="K5209" t="s">
        <v>137</v>
      </c>
      <c r="L5209" t="s">
        <v>14760</v>
      </c>
      <c r="M5209" t="s">
        <v>14761</v>
      </c>
      <c r="N5209">
        <v>3.4538888879999998</v>
      </c>
      <c r="O5209">
        <v>0</v>
      </c>
      <c r="P5209">
        <v>127</v>
      </c>
      <c r="Q5209">
        <v>0</v>
      </c>
      <c r="R5209">
        <v>0</v>
      </c>
      <c r="S5209">
        <v>0</v>
      </c>
      <c r="T5209">
        <v>7</v>
      </c>
      <c r="U5209">
        <v>0</v>
      </c>
      <c r="V5209">
        <v>0</v>
      </c>
      <c r="W5209">
        <v>0</v>
      </c>
      <c r="X5209">
        <v>515.84928228673436</v>
      </c>
      <c r="Y5209">
        <v>0</v>
      </c>
      <c r="Z5209">
        <v>0</v>
      </c>
      <c r="AA5209">
        <v>0</v>
      </c>
      <c r="AB5209">
        <v>19.927358977019924</v>
      </c>
      <c r="AC5209">
        <v>0</v>
      </c>
      <c r="AD5209">
        <v>0</v>
      </c>
      <c r="AE5209">
        <v>535.7766412637543</v>
      </c>
    </row>
    <row r="5210" spans="1:31" x14ac:dyDescent="0.25">
      <c r="A5210">
        <v>1906832</v>
      </c>
      <c r="B5210">
        <v>1</v>
      </c>
      <c r="C5210" t="s">
        <v>80</v>
      </c>
      <c r="D5210" t="s">
        <v>90</v>
      </c>
      <c r="E5210" t="s">
        <v>190</v>
      </c>
      <c r="F5210" t="s">
        <v>14762</v>
      </c>
      <c r="G5210" t="s">
        <v>241</v>
      </c>
      <c r="H5210" t="s">
        <v>157</v>
      </c>
      <c r="I5210" t="s">
        <v>135</v>
      </c>
      <c r="J5210" t="s">
        <v>136</v>
      </c>
      <c r="K5210" t="s">
        <v>137</v>
      </c>
      <c r="L5210" t="s">
        <v>14763</v>
      </c>
      <c r="M5210" t="s">
        <v>14764</v>
      </c>
      <c r="N5210">
        <v>4.0255555550000004</v>
      </c>
      <c r="O5210">
        <v>0</v>
      </c>
      <c r="P5210">
        <v>45</v>
      </c>
      <c r="Q5210">
        <v>0</v>
      </c>
      <c r="R5210">
        <v>0</v>
      </c>
      <c r="S5210">
        <v>0</v>
      </c>
      <c r="T5210">
        <v>7</v>
      </c>
      <c r="U5210">
        <v>0</v>
      </c>
      <c r="V5210">
        <v>0</v>
      </c>
      <c r="W5210">
        <v>0</v>
      </c>
      <c r="X5210">
        <v>59.663336212300621</v>
      </c>
      <c r="Y5210">
        <v>0</v>
      </c>
      <c r="Z5210">
        <v>0</v>
      </c>
      <c r="AA5210">
        <v>0</v>
      </c>
      <c r="AB5210">
        <v>41.56044460879162</v>
      </c>
      <c r="AC5210">
        <v>0</v>
      </c>
      <c r="AD5210">
        <v>0</v>
      </c>
      <c r="AE5210">
        <v>101.22378082109225</v>
      </c>
    </row>
    <row r="5211" spans="1:31" x14ac:dyDescent="0.25">
      <c r="A5211">
        <v>1906961</v>
      </c>
      <c r="B5211">
        <v>1</v>
      </c>
      <c r="C5211" t="s">
        <v>80</v>
      </c>
      <c r="D5211" t="s">
        <v>107</v>
      </c>
      <c r="E5211" t="s">
        <v>131</v>
      </c>
      <c r="F5211" t="s">
        <v>14765</v>
      </c>
      <c r="G5211" t="s">
        <v>133</v>
      </c>
      <c r="H5211" t="s">
        <v>134</v>
      </c>
      <c r="I5211" t="s">
        <v>135</v>
      </c>
      <c r="J5211" t="s">
        <v>136</v>
      </c>
      <c r="K5211" t="s">
        <v>137</v>
      </c>
      <c r="L5211" t="s">
        <v>14766</v>
      </c>
      <c r="M5211" t="s">
        <v>14767</v>
      </c>
      <c r="N5211">
        <v>2.0333333329999999</v>
      </c>
      <c r="O5211">
        <v>0</v>
      </c>
      <c r="P5211">
        <v>64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34.725755498363334</v>
      </c>
      <c r="Y5211">
        <v>0</v>
      </c>
      <c r="Z5211">
        <v>0</v>
      </c>
      <c r="AA5211">
        <v>0</v>
      </c>
      <c r="AB5211">
        <v>1.49185379011</v>
      </c>
      <c r="AC5211">
        <v>0</v>
      </c>
      <c r="AD5211">
        <v>0</v>
      </c>
      <c r="AE5211">
        <v>36.217609288473334</v>
      </c>
    </row>
    <row r="5212" spans="1:31" x14ac:dyDescent="0.25">
      <c r="A5212">
        <v>1907565</v>
      </c>
      <c r="B5212">
        <v>1</v>
      </c>
      <c r="C5212" t="s">
        <v>80</v>
      </c>
      <c r="D5212" t="s">
        <v>106</v>
      </c>
      <c r="E5212" t="s">
        <v>140</v>
      </c>
      <c r="F5212" t="s">
        <v>14768</v>
      </c>
      <c r="G5212" t="s">
        <v>217</v>
      </c>
      <c r="H5212" t="s">
        <v>134</v>
      </c>
      <c r="I5212" t="s">
        <v>135</v>
      </c>
      <c r="J5212" t="s">
        <v>136</v>
      </c>
      <c r="K5212" t="s">
        <v>137</v>
      </c>
      <c r="L5212" t="s">
        <v>14769</v>
      </c>
      <c r="M5212" t="s">
        <v>14770</v>
      </c>
      <c r="N5212">
        <v>2.7833333329999999</v>
      </c>
      <c r="O5212">
        <v>0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81.358659121974682</v>
      </c>
      <c r="AA5212">
        <v>0</v>
      </c>
      <c r="AB5212">
        <v>0</v>
      </c>
      <c r="AC5212">
        <v>0</v>
      </c>
      <c r="AD5212">
        <v>0</v>
      </c>
      <c r="AE5212">
        <v>81.358659121974682</v>
      </c>
    </row>
    <row r="5213" spans="1:31" x14ac:dyDescent="0.25">
      <c r="A5213">
        <v>1907708</v>
      </c>
      <c r="B5213">
        <v>1</v>
      </c>
      <c r="C5213" t="s">
        <v>80</v>
      </c>
      <c r="D5213" t="s">
        <v>110</v>
      </c>
      <c r="E5213" t="s">
        <v>131</v>
      </c>
      <c r="F5213" t="s">
        <v>14771</v>
      </c>
      <c r="G5213" t="s">
        <v>439</v>
      </c>
      <c r="H5213" t="s">
        <v>134</v>
      </c>
      <c r="I5213" t="s">
        <v>135</v>
      </c>
      <c r="J5213" t="s">
        <v>136</v>
      </c>
      <c r="K5213" t="s">
        <v>137</v>
      </c>
      <c r="L5213" t="s">
        <v>14772</v>
      </c>
      <c r="M5213" t="s">
        <v>14773</v>
      </c>
      <c r="N5213">
        <v>9.1719444439999993</v>
      </c>
      <c r="O5213">
        <v>0</v>
      </c>
      <c r="P5213">
        <v>54</v>
      </c>
      <c r="Q5213">
        <v>0</v>
      </c>
      <c r="R5213">
        <v>0</v>
      </c>
      <c r="S5213">
        <v>0</v>
      </c>
      <c r="T5213">
        <v>2</v>
      </c>
      <c r="U5213">
        <v>0</v>
      </c>
      <c r="V5213">
        <v>0</v>
      </c>
      <c r="W5213">
        <v>0</v>
      </c>
      <c r="X5213">
        <v>143.92923623938316</v>
      </c>
      <c r="Y5213">
        <v>0</v>
      </c>
      <c r="Z5213">
        <v>0</v>
      </c>
      <c r="AA5213">
        <v>0</v>
      </c>
      <c r="AB5213">
        <v>10.109079385106304</v>
      </c>
      <c r="AC5213">
        <v>0</v>
      </c>
      <c r="AD5213">
        <v>0</v>
      </c>
      <c r="AE5213">
        <v>154.03831562448946</v>
      </c>
    </row>
    <row r="5214" spans="1:31" x14ac:dyDescent="0.25">
      <c r="A5214">
        <v>1907668</v>
      </c>
      <c r="B5214">
        <v>1</v>
      </c>
      <c r="C5214" t="s">
        <v>80</v>
      </c>
      <c r="D5214" t="s">
        <v>98</v>
      </c>
      <c r="E5214" t="s">
        <v>131</v>
      </c>
      <c r="F5214" t="s">
        <v>14774</v>
      </c>
      <c r="G5214" t="s">
        <v>133</v>
      </c>
      <c r="H5214" t="s">
        <v>134</v>
      </c>
      <c r="I5214" t="s">
        <v>135</v>
      </c>
      <c r="J5214" t="s">
        <v>136</v>
      </c>
      <c r="K5214" t="s">
        <v>137</v>
      </c>
      <c r="L5214" t="s">
        <v>14775</v>
      </c>
      <c r="M5214" t="s">
        <v>14776</v>
      </c>
      <c r="N5214">
        <v>0.92944444400000004</v>
      </c>
      <c r="O5214">
        <v>0</v>
      </c>
      <c r="P5214">
        <v>861</v>
      </c>
      <c r="Q5214">
        <v>0</v>
      </c>
      <c r="R5214">
        <v>0</v>
      </c>
      <c r="S5214">
        <v>0</v>
      </c>
      <c r="T5214">
        <v>155</v>
      </c>
      <c r="U5214">
        <v>0</v>
      </c>
      <c r="V5214">
        <v>0</v>
      </c>
      <c r="W5214">
        <v>0</v>
      </c>
      <c r="X5214">
        <v>227.32536018863604</v>
      </c>
      <c r="Y5214">
        <v>0</v>
      </c>
      <c r="Z5214">
        <v>0</v>
      </c>
      <c r="AA5214">
        <v>0</v>
      </c>
      <c r="AB5214">
        <v>126.17437169799069</v>
      </c>
      <c r="AC5214">
        <v>0</v>
      </c>
      <c r="AD5214">
        <v>0</v>
      </c>
      <c r="AE5214">
        <v>353.49973188662671</v>
      </c>
    </row>
    <row r="5215" spans="1:31" x14ac:dyDescent="0.25">
      <c r="A5215">
        <v>1906789</v>
      </c>
      <c r="B5215">
        <v>1</v>
      </c>
      <c r="C5215" t="s">
        <v>80</v>
      </c>
      <c r="D5215" t="s">
        <v>97</v>
      </c>
      <c r="E5215" t="s">
        <v>149</v>
      </c>
      <c r="F5215" t="s">
        <v>14777</v>
      </c>
      <c r="G5215" t="s">
        <v>1550</v>
      </c>
      <c r="H5215" t="s">
        <v>134</v>
      </c>
      <c r="I5215" t="s">
        <v>135</v>
      </c>
      <c r="J5215" t="s">
        <v>136</v>
      </c>
      <c r="K5215" t="s">
        <v>137</v>
      </c>
      <c r="L5215" t="s">
        <v>14778</v>
      </c>
      <c r="M5215" t="s">
        <v>14779</v>
      </c>
      <c r="N5215">
        <v>0.72833333300000003</v>
      </c>
      <c r="O5215">
        <v>0</v>
      </c>
      <c r="P5215">
        <v>138</v>
      </c>
      <c r="Q5215">
        <v>0</v>
      </c>
      <c r="R5215">
        <v>14</v>
      </c>
      <c r="S5215">
        <v>0</v>
      </c>
      <c r="T5215">
        <v>33</v>
      </c>
      <c r="U5215">
        <v>0</v>
      </c>
      <c r="V5215">
        <v>0</v>
      </c>
      <c r="W5215">
        <v>0</v>
      </c>
      <c r="X5215">
        <v>33.011683403478244</v>
      </c>
      <c r="Y5215">
        <v>0</v>
      </c>
      <c r="Z5215">
        <v>2.2368386719358799</v>
      </c>
      <c r="AA5215">
        <v>0</v>
      </c>
      <c r="AB5215">
        <v>8.985142217021977</v>
      </c>
      <c r="AC5215">
        <v>0</v>
      </c>
      <c r="AD5215">
        <v>0</v>
      </c>
      <c r="AE5215">
        <v>44.233664292436103</v>
      </c>
    </row>
    <row r="5216" spans="1:31" x14ac:dyDescent="0.25">
      <c r="A5216">
        <v>1906935</v>
      </c>
      <c r="B5216">
        <v>1</v>
      </c>
      <c r="C5216" t="s">
        <v>80</v>
      </c>
      <c r="D5216" t="s">
        <v>83</v>
      </c>
      <c r="E5216" t="s">
        <v>140</v>
      </c>
      <c r="F5216" t="s">
        <v>14780</v>
      </c>
      <c r="G5216" t="s">
        <v>146</v>
      </c>
      <c r="H5216" t="s">
        <v>134</v>
      </c>
      <c r="I5216" t="s">
        <v>135</v>
      </c>
      <c r="J5216" t="s">
        <v>136</v>
      </c>
      <c r="K5216" t="s">
        <v>137</v>
      </c>
      <c r="L5216" t="s">
        <v>14781</v>
      </c>
      <c r="M5216" t="s">
        <v>14782</v>
      </c>
      <c r="N5216">
        <v>7.9613888880000001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11.539183394729374</v>
      </c>
      <c r="AC5216">
        <v>0</v>
      </c>
      <c r="AD5216">
        <v>0</v>
      </c>
      <c r="AE5216">
        <v>11.539183394729374</v>
      </c>
    </row>
    <row r="5217" spans="1:31" x14ac:dyDescent="0.25">
      <c r="A5217">
        <v>1907522</v>
      </c>
      <c r="B5217">
        <v>1</v>
      </c>
      <c r="C5217" t="s">
        <v>80</v>
      </c>
      <c r="D5217" t="s">
        <v>100</v>
      </c>
      <c r="E5217" t="s">
        <v>140</v>
      </c>
      <c r="F5217" t="s">
        <v>14783</v>
      </c>
      <c r="G5217" t="s">
        <v>217</v>
      </c>
      <c r="H5217" t="s">
        <v>134</v>
      </c>
      <c r="I5217" t="s">
        <v>135</v>
      </c>
      <c r="J5217" t="s">
        <v>136</v>
      </c>
      <c r="K5217" t="s">
        <v>137</v>
      </c>
      <c r="L5217" t="s">
        <v>14784</v>
      </c>
      <c r="M5217" t="s">
        <v>14785</v>
      </c>
      <c r="N5217">
        <v>0.58361111099999996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1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</row>
    <row r="5218" spans="1:31" x14ac:dyDescent="0.25">
      <c r="A5218">
        <v>1906812</v>
      </c>
      <c r="B5218">
        <v>1</v>
      </c>
      <c r="C5218" t="s">
        <v>80</v>
      </c>
      <c r="D5218" t="s">
        <v>93</v>
      </c>
      <c r="E5218" t="s">
        <v>140</v>
      </c>
      <c r="F5218" t="s">
        <v>14786</v>
      </c>
      <c r="G5218" t="s">
        <v>217</v>
      </c>
      <c r="H5218" t="s">
        <v>134</v>
      </c>
      <c r="I5218" t="s">
        <v>135</v>
      </c>
      <c r="J5218" t="s">
        <v>136</v>
      </c>
      <c r="K5218" t="s">
        <v>137</v>
      </c>
      <c r="L5218" t="s">
        <v>14787</v>
      </c>
      <c r="M5218" t="s">
        <v>14788</v>
      </c>
      <c r="N5218">
        <v>1.2625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0.38481579546293554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0.38481579546293554</v>
      </c>
    </row>
    <row r="5219" spans="1:31" x14ac:dyDescent="0.25">
      <c r="A5219">
        <v>1907622</v>
      </c>
      <c r="B5219">
        <v>1</v>
      </c>
      <c r="C5219" t="s">
        <v>81</v>
      </c>
      <c r="D5219" t="s">
        <v>112</v>
      </c>
      <c r="E5219" t="s">
        <v>131</v>
      </c>
      <c r="F5219" t="s">
        <v>14789</v>
      </c>
      <c r="G5219" t="s">
        <v>133</v>
      </c>
      <c r="H5219" t="s">
        <v>134</v>
      </c>
      <c r="I5219" t="s">
        <v>135</v>
      </c>
      <c r="J5219" t="s">
        <v>136</v>
      </c>
      <c r="K5219" t="s">
        <v>137</v>
      </c>
      <c r="L5219" t="s">
        <v>14790</v>
      </c>
      <c r="M5219" t="s">
        <v>14791</v>
      </c>
      <c r="N5219">
        <v>0.94555555499999999</v>
      </c>
      <c r="O5219">
        <v>0</v>
      </c>
      <c r="P5219">
        <v>29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8.0084800103088067</v>
      </c>
      <c r="Y5219">
        <v>0</v>
      </c>
      <c r="Z5219">
        <v>0.13589944103129334</v>
      </c>
      <c r="AA5219">
        <v>0</v>
      </c>
      <c r="AB5219">
        <v>0</v>
      </c>
      <c r="AC5219">
        <v>0</v>
      </c>
      <c r="AD5219">
        <v>0</v>
      </c>
      <c r="AE5219">
        <v>8.1443794513401002</v>
      </c>
    </row>
    <row r="5220" spans="1:31" x14ac:dyDescent="0.25">
      <c r="A5220">
        <v>1906998</v>
      </c>
      <c r="B5220">
        <v>1</v>
      </c>
      <c r="C5220" t="s">
        <v>80</v>
      </c>
      <c r="D5220" t="s">
        <v>82</v>
      </c>
      <c r="E5220" t="s">
        <v>160</v>
      </c>
      <c r="F5220" t="s">
        <v>8055</v>
      </c>
      <c r="G5220" t="s">
        <v>487</v>
      </c>
      <c r="H5220" t="s">
        <v>134</v>
      </c>
      <c r="I5220" t="s">
        <v>135</v>
      </c>
      <c r="J5220" t="s">
        <v>136</v>
      </c>
      <c r="K5220" t="s">
        <v>137</v>
      </c>
      <c r="L5220" t="s">
        <v>14792</v>
      </c>
      <c r="M5220" t="s">
        <v>14793</v>
      </c>
      <c r="N5220">
        <v>3.6838888879999998</v>
      </c>
      <c r="O5220">
        <v>0</v>
      </c>
      <c r="P5220">
        <v>83</v>
      </c>
      <c r="Q5220">
        <v>0</v>
      </c>
      <c r="R5220">
        <v>0</v>
      </c>
      <c r="S5220">
        <v>0</v>
      </c>
      <c r="T5220">
        <v>15</v>
      </c>
      <c r="U5220">
        <v>0</v>
      </c>
      <c r="V5220">
        <v>0</v>
      </c>
      <c r="W5220">
        <v>0</v>
      </c>
      <c r="X5220">
        <v>124.36507290222814</v>
      </c>
      <c r="Y5220">
        <v>0</v>
      </c>
      <c r="Z5220">
        <v>0</v>
      </c>
      <c r="AA5220">
        <v>0</v>
      </c>
      <c r="AB5220">
        <v>296.7508856471477</v>
      </c>
      <c r="AC5220">
        <v>0</v>
      </c>
      <c r="AD5220">
        <v>0</v>
      </c>
      <c r="AE5220">
        <v>421.11595854937582</v>
      </c>
    </row>
    <row r="5221" spans="1:31" x14ac:dyDescent="0.25">
      <c r="A5221">
        <v>1906852</v>
      </c>
      <c r="B5221">
        <v>1</v>
      </c>
      <c r="C5221" t="s">
        <v>80</v>
      </c>
      <c r="D5221" t="s">
        <v>105</v>
      </c>
      <c r="E5221" t="s">
        <v>140</v>
      </c>
      <c r="F5221" t="s">
        <v>14794</v>
      </c>
      <c r="G5221" t="s">
        <v>217</v>
      </c>
      <c r="H5221" t="s">
        <v>134</v>
      </c>
      <c r="I5221" t="s">
        <v>135</v>
      </c>
      <c r="J5221" t="s">
        <v>136</v>
      </c>
      <c r="K5221" t="s">
        <v>137</v>
      </c>
      <c r="L5221" t="s">
        <v>14795</v>
      </c>
      <c r="M5221" t="s">
        <v>14796</v>
      </c>
      <c r="N5221">
        <v>1.1516666659999999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0.53039234846098227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0.53039234846098227</v>
      </c>
    </row>
    <row r="5222" spans="1:31" x14ac:dyDescent="0.25">
      <c r="A5222">
        <v>1907539</v>
      </c>
      <c r="B5222">
        <v>1</v>
      </c>
      <c r="C5222" t="s">
        <v>80</v>
      </c>
      <c r="D5222" t="s">
        <v>99</v>
      </c>
      <c r="E5222" t="s">
        <v>131</v>
      </c>
      <c r="F5222" t="s">
        <v>290</v>
      </c>
      <c r="G5222" t="s">
        <v>1862</v>
      </c>
      <c r="H5222" t="s">
        <v>134</v>
      </c>
      <c r="I5222" t="s">
        <v>135</v>
      </c>
      <c r="J5222" t="s">
        <v>136</v>
      </c>
      <c r="K5222" t="s">
        <v>137</v>
      </c>
      <c r="L5222" t="s">
        <v>14797</v>
      </c>
      <c r="M5222" t="s">
        <v>14798</v>
      </c>
      <c r="N5222">
        <v>3.233333333</v>
      </c>
      <c r="O5222">
        <v>0</v>
      </c>
      <c r="P5222">
        <v>57</v>
      </c>
      <c r="Q5222">
        <v>0</v>
      </c>
      <c r="R5222">
        <v>2</v>
      </c>
      <c r="S5222">
        <v>0</v>
      </c>
      <c r="T5222">
        <v>4</v>
      </c>
      <c r="U5222">
        <v>0</v>
      </c>
      <c r="V5222">
        <v>0</v>
      </c>
      <c r="W5222">
        <v>0</v>
      </c>
      <c r="X5222">
        <v>45.928179650355929</v>
      </c>
      <c r="Y5222">
        <v>0</v>
      </c>
      <c r="Z5222">
        <v>7.8488313637066667E-2</v>
      </c>
      <c r="AA5222">
        <v>0</v>
      </c>
      <c r="AB5222">
        <v>25.453564024596222</v>
      </c>
      <c r="AC5222">
        <v>0</v>
      </c>
      <c r="AD5222">
        <v>0</v>
      </c>
      <c r="AE5222">
        <v>71.460231988589214</v>
      </c>
    </row>
    <row r="5223" spans="1:31" x14ac:dyDescent="0.25">
      <c r="A5223">
        <v>1907582</v>
      </c>
      <c r="B5223">
        <v>1</v>
      </c>
      <c r="C5223" t="s">
        <v>80</v>
      </c>
      <c r="D5223" t="s">
        <v>92</v>
      </c>
      <c r="E5223" t="s">
        <v>154</v>
      </c>
      <c r="F5223" t="s">
        <v>14799</v>
      </c>
      <c r="G5223" t="s">
        <v>263</v>
      </c>
      <c r="H5223" t="s">
        <v>157</v>
      </c>
      <c r="I5223" t="s">
        <v>135</v>
      </c>
      <c r="J5223" t="s">
        <v>136</v>
      </c>
      <c r="K5223" t="s">
        <v>203</v>
      </c>
      <c r="L5223" t="s">
        <v>14800</v>
      </c>
      <c r="M5223" t="s">
        <v>14801</v>
      </c>
      <c r="N5223">
        <v>0.97638888800000001</v>
      </c>
      <c r="O5223">
        <v>0</v>
      </c>
      <c r="P5223">
        <v>828</v>
      </c>
      <c r="Q5223">
        <v>2</v>
      </c>
      <c r="R5223">
        <v>234</v>
      </c>
      <c r="S5223">
        <v>7</v>
      </c>
      <c r="T5223">
        <v>76</v>
      </c>
      <c r="U5223">
        <v>0</v>
      </c>
      <c r="V5223">
        <v>1</v>
      </c>
      <c r="W5223">
        <v>0</v>
      </c>
      <c r="X5223">
        <v>222.49110263828973</v>
      </c>
      <c r="Y5223">
        <v>1.5448396388352719</v>
      </c>
      <c r="Z5223">
        <v>104.94113660532055</v>
      </c>
      <c r="AA5223">
        <v>12.786603818308167</v>
      </c>
      <c r="AB5223">
        <v>115.2512017179376</v>
      </c>
      <c r="AC5223">
        <v>0</v>
      </c>
      <c r="AD5223">
        <v>0.1833224275200967</v>
      </c>
      <c r="AE5223">
        <v>457.19820684621141</v>
      </c>
    </row>
    <row r="5224" spans="1:31" x14ac:dyDescent="0.25">
      <c r="A5224">
        <v>1906749</v>
      </c>
      <c r="B5224">
        <v>1</v>
      </c>
      <c r="C5224" t="s">
        <v>80</v>
      </c>
      <c r="D5224" t="s">
        <v>98</v>
      </c>
      <c r="E5224" t="s">
        <v>131</v>
      </c>
      <c r="F5224" t="s">
        <v>14802</v>
      </c>
      <c r="G5224" t="s">
        <v>133</v>
      </c>
      <c r="H5224" t="s">
        <v>134</v>
      </c>
      <c r="I5224" t="s">
        <v>135</v>
      </c>
      <c r="J5224" t="s">
        <v>136</v>
      </c>
      <c r="K5224" t="s">
        <v>137</v>
      </c>
      <c r="L5224" t="s">
        <v>14803</v>
      </c>
      <c r="M5224" t="s">
        <v>14804</v>
      </c>
      <c r="N5224">
        <v>3.41</v>
      </c>
      <c r="O5224">
        <v>0</v>
      </c>
      <c r="P5224">
        <v>31</v>
      </c>
      <c r="Q5224">
        <v>0</v>
      </c>
      <c r="R5224">
        <v>1</v>
      </c>
      <c r="S5224">
        <v>0</v>
      </c>
      <c r="T5224">
        <v>2</v>
      </c>
      <c r="U5224">
        <v>0</v>
      </c>
      <c r="V5224">
        <v>0</v>
      </c>
      <c r="W5224">
        <v>0</v>
      </c>
      <c r="X5224">
        <v>32.333198125365563</v>
      </c>
      <c r="Y5224">
        <v>0</v>
      </c>
      <c r="Z5224">
        <v>0.42744243565559281</v>
      </c>
      <c r="AA5224">
        <v>0</v>
      </c>
      <c r="AB5224">
        <v>3.2147408172526708</v>
      </c>
      <c r="AC5224">
        <v>0</v>
      </c>
      <c r="AD5224">
        <v>0</v>
      </c>
      <c r="AE5224">
        <v>35.975381378273823</v>
      </c>
    </row>
    <row r="5225" spans="1:31" x14ac:dyDescent="0.25">
      <c r="A5225">
        <v>1907350</v>
      </c>
      <c r="B5225">
        <v>1</v>
      </c>
      <c r="C5225" t="s">
        <v>80</v>
      </c>
      <c r="D5225" t="s">
        <v>98</v>
      </c>
      <c r="E5225" t="s">
        <v>140</v>
      </c>
      <c r="F5225" t="s">
        <v>14203</v>
      </c>
      <c r="G5225" t="s">
        <v>217</v>
      </c>
      <c r="H5225" t="s">
        <v>134</v>
      </c>
      <c r="I5225" t="s">
        <v>135</v>
      </c>
      <c r="J5225" t="s">
        <v>136</v>
      </c>
      <c r="K5225" t="s">
        <v>137</v>
      </c>
      <c r="L5225" t="s">
        <v>14805</v>
      </c>
      <c r="M5225" t="s">
        <v>14806</v>
      </c>
      <c r="N5225">
        <v>3.5636111110000002</v>
      </c>
      <c r="O5225">
        <v>0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6.5234082295498679</v>
      </c>
      <c r="AA5225">
        <v>0</v>
      </c>
      <c r="AB5225">
        <v>0</v>
      </c>
      <c r="AC5225">
        <v>0</v>
      </c>
      <c r="AD5225">
        <v>0</v>
      </c>
      <c r="AE5225">
        <v>6.5234082295498679</v>
      </c>
    </row>
    <row r="5226" spans="1:31" x14ac:dyDescent="0.25">
      <c r="A5226">
        <v>1907084</v>
      </c>
      <c r="B5226">
        <v>1</v>
      </c>
      <c r="C5226" t="s">
        <v>80</v>
      </c>
      <c r="D5226" t="s">
        <v>90</v>
      </c>
      <c r="E5226" t="s">
        <v>131</v>
      </c>
      <c r="F5226" t="s">
        <v>14807</v>
      </c>
      <c r="G5226" t="s">
        <v>283</v>
      </c>
      <c r="H5226" t="s">
        <v>134</v>
      </c>
      <c r="I5226" t="s">
        <v>135</v>
      </c>
      <c r="J5226" t="s">
        <v>136</v>
      </c>
      <c r="K5226" t="s">
        <v>137</v>
      </c>
      <c r="L5226" t="s">
        <v>14808</v>
      </c>
      <c r="M5226" t="s">
        <v>14809</v>
      </c>
      <c r="N5226">
        <v>3.0308333329999999</v>
      </c>
      <c r="O5226">
        <v>0</v>
      </c>
      <c r="P5226">
        <v>123</v>
      </c>
      <c r="Q5226">
        <v>0</v>
      </c>
      <c r="R5226">
        <v>0</v>
      </c>
      <c r="S5226">
        <v>0</v>
      </c>
      <c r="T5226">
        <v>1</v>
      </c>
      <c r="U5226">
        <v>0</v>
      </c>
      <c r="V5226">
        <v>0</v>
      </c>
      <c r="W5226">
        <v>0</v>
      </c>
      <c r="X5226">
        <v>99.976927914523841</v>
      </c>
      <c r="Y5226">
        <v>0</v>
      </c>
      <c r="Z5226">
        <v>0</v>
      </c>
      <c r="AA5226">
        <v>0</v>
      </c>
      <c r="AB5226">
        <v>5.4738851842689309</v>
      </c>
      <c r="AC5226">
        <v>0</v>
      </c>
      <c r="AD5226">
        <v>0</v>
      </c>
      <c r="AE5226">
        <v>105.45081309879278</v>
      </c>
    </row>
    <row r="5227" spans="1:31" x14ac:dyDescent="0.25">
      <c r="A5227">
        <v>1906772</v>
      </c>
      <c r="B5227">
        <v>1</v>
      </c>
      <c r="C5227" t="s">
        <v>80</v>
      </c>
      <c r="D5227" t="s">
        <v>108</v>
      </c>
      <c r="E5227" t="s">
        <v>131</v>
      </c>
      <c r="F5227" t="s">
        <v>14810</v>
      </c>
      <c r="G5227" t="s">
        <v>372</v>
      </c>
      <c r="H5227" t="s">
        <v>134</v>
      </c>
      <c r="I5227" t="s">
        <v>135</v>
      </c>
      <c r="J5227" t="s">
        <v>136</v>
      </c>
      <c r="K5227" t="s">
        <v>137</v>
      </c>
      <c r="L5227" t="s">
        <v>14811</v>
      </c>
      <c r="M5227" t="s">
        <v>14812</v>
      </c>
      <c r="N5227">
        <v>5.0319444439999996</v>
      </c>
      <c r="O5227">
        <v>0</v>
      </c>
      <c r="P5227">
        <v>10</v>
      </c>
      <c r="Q5227">
        <v>0</v>
      </c>
      <c r="R5227">
        <v>6</v>
      </c>
      <c r="S5227">
        <v>0</v>
      </c>
      <c r="T5227">
        <v>1</v>
      </c>
      <c r="U5227">
        <v>0</v>
      </c>
      <c r="V5227">
        <v>0</v>
      </c>
      <c r="W5227">
        <v>0</v>
      </c>
      <c r="X5227">
        <v>14.959729668907725</v>
      </c>
      <c r="Y5227">
        <v>0</v>
      </c>
      <c r="Z5227">
        <v>57.746210078182955</v>
      </c>
      <c r="AA5227">
        <v>0</v>
      </c>
      <c r="AB5227">
        <v>10.824594782942876</v>
      </c>
      <c r="AC5227">
        <v>0</v>
      </c>
      <c r="AD5227">
        <v>0</v>
      </c>
      <c r="AE5227">
        <v>83.530534530033563</v>
      </c>
    </row>
    <row r="5228" spans="1:31" x14ac:dyDescent="0.25">
      <c r="A5228">
        <v>1907021</v>
      </c>
      <c r="B5228">
        <v>1</v>
      </c>
      <c r="C5228" t="s">
        <v>80</v>
      </c>
      <c r="D5228" t="s">
        <v>89</v>
      </c>
      <c r="E5228" t="s">
        <v>131</v>
      </c>
      <c r="F5228" t="s">
        <v>14813</v>
      </c>
      <c r="G5228" t="s">
        <v>283</v>
      </c>
      <c r="H5228" t="s">
        <v>134</v>
      </c>
      <c r="I5228" t="s">
        <v>135</v>
      </c>
      <c r="J5228" t="s">
        <v>136</v>
      </c>
      <c r="K5228" t="s">
        <v>137</v>
      </c>
      <c r="L5228" t="s">
        <v>14814</v>
      </c>
      <c r="M5228" t="s">
        <v>14815</v>
      </c>
      <c r="N5228">
        <v>1.167777777</v>
      </c>
      <c r="O5228">
        <v>0</v>
      </c>
      <c r="P5228">
        <v>130</v>
      </c>
      <c r="Q5228">
        <v>0</v>
      </c>
      <c r="R5228">
        <v>0</v>
      </c>
      <c r="S5228">
        <v>0</v>
      </c>
      <c r="T5228">
        <v>4</v>
      </c>
      <c r="U5228">
        <v>0</v>
      </c>
      <c r="V5228">
        <v>0</v>
      </c>
      <c r="W5228">
        <v>0</v>
      </c>
      <c r="X5228">
        <v>58.227401421736246</v>
      </c>
      <c r="Y5228">
        <v>0</v>
      </c>
      <c r="Z5228">
        <v>0</v>
      </c>
      <c r="AA5228">
        <v>0</v>
      </c>
      <c r="AB5228">
        <v>4.557200178217867</v>
      </c>
      <c r="AC5228">
        <v>0</v>
      </c>
      <c r="AD5228">
        <v>0</v>
      </c>
      <c r="AE5228">
        <v>62.784601599954115</v>
      </c>
    </row>
    <row r="5229" spans="1:31" x14ac:dyDescent="0.25">
      <c r="A5229">
        <v>1907768</v>
      </c>
      <c r="B5229">
        <v>1</v>
      </c>
      <c r="C5229" t="s">
        <v>81</v>
      </c>
      <c r="D5229" t="s">
        <v>117</v>
      </c>
      <c r="E5229" t="s">
        <v>131</v>
      </c>
      <c r="F5229" t="s">
        <v>14816</v>
      </c>
      <c r="G5229" t="s">
        <v>133</v>
      </c>
      <c r="H5229" t="s">
        <v>134</v>
      </c>
      <c r="I5229" t="s">
        <v>135</v>
      </c>
      <c r="J5229" t="s">
        <v>136</v>
      </c>
      <c r="K5229" t="s">
        <v>137</v>
      </c>
      <c r="L5229" t="s">
        <v>14817</v>
      </c>
      <c r="M5229" t="s">
        <v>14818</v>
      </c>
      <c r="N5229">
        <v>1.6</v>
      </c>
      <c r="O5229">
        <v>0</v>
      </c>
      <c r="P5229">
        <v>16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3.8873319266796749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3.8873319266796749</v>
      </c>
    </row>
    <row r="5230" spans="1:31" x14ac:dyDescent="0.25">
      <c r="A5230">
        <v>1906915</v>
      </c>
      <c r="B5230">
        <v>1</v>
      </c>
      <c r="C5230" t="s">
        <v>80</v>
      </c>
      <c r="D5230" t="s">
        <v>96</v>
      </c>
      <c r="E5230" t="s">
        <v>131</v>
      </c>
      <c r="F5230" t="s">
        <v>14819</v>
      </c>
      <c r="G5230" t="s">
        <v>362</v>
      </c>
      <c r="H5230" t="s">
        <v>134</v>
      </c>
      <c r="I5230" t="s">
        <v>135</v>
      </c>
      <c r="J5230" t="s">
        <v>136</v>
      </c>
      <c r="K5230" t="s">
        <v>137</v>
      </c>
      <c r="L5230" t="s">
        <v>14820</v>
      </c>
      <c r="M5230" t="s">
        <v>14821</v>
      </c>
      <c r="N5230">
        <v>5.0711111109999996</v>
      </c>
      <c r="O5230">
        <v>0</v>
      </c>
      <c r="P5230">
        <v>25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124.1533709491964</v>
      </c>
      <c r="Y5230">
        <v>0</v>
      </c>
      <c r="Z5230">
        <v>0</v>
      </c>
      <c r="AA5230">
        <v>0</v>
      </c>
      <c r="AB5230">
        <v>48.609747369201934</v>
      </c>
      <c r="AC5230">
        <v>0</v>
      </c>
      <c r="AD5230">
        <v>0</v>
      </c>
      <c r="AE5230">
        <v>172.76311831839834</v>
      </c>
    </row>
    <row r="5231" spans="1:31" x14ac:dyDescent="0.25">
      <c r="A5231">
        <v>1906838</v>
      </c>
      <c r="B5231">
        <v>1</v>
      </c>
      <c r="C5231" t="s">
        <v>80</v>
      </c>
      <c r="D5231" t="s">
        <v>102</v>
      </c>
      <c r="E5231" t="s">
        <v>190</v>
      </c>
      <c r="F5231" t="s">
        <v>14822</v>
      </c>
      <c r="G5231" t="s">
        <v>202</v>
      </c>
      <c r="H5231" t="s">
        <v>157</v>
      </c>
      <c r="I5231" t="s">
        <v>135</v>
      </c>
      <c r="J5231" t="s">
        <v>136</v>
      </c>
      <c r="K5231" t="s">
        <v>203</v>
      </c>
      <c r="L5231" t="s">
        <v>14823</v>
      </c>
      <c r="M5231" t="s">
        <v>14824</v>
      </c>
      <c r="N5231">
        <v>4.6244444439999999</v>
      </c>
      <c r="O5231">
        <v>0</v>
      </c>
      <c r="P5231">
        <v>95</v>
      </c>
      <c r="Q5231">
        <v>0</v>
      </c>
      <c r="R5231">
        <v>10</v>
      </c>
      <c r="S5231">
        <v>0</v>
      </c>
      <c r="T5231">
        <v>11</v>
      </c>
      <c r="U5231">
        <v>0</v>
      </c>
      <c r="V5231">
        <v>0</v>
      </c>
      <c r="W5231">
        <v>0</v>
      </c>
      <c r="X5231">
        <v>101.52302872138816</v>
      </c>
      <c r="Y5231">
        <v>0</v>
      </c>
      <c r="Z5231">
        <v>87.430196371489316</v>
      </c>
      <c r="AA5231">
        <v>0</v>
      </c>
      <c r="AB5231">
        <v>58.151397862061891</v>
      </c>
      <c r="AC5231">
        <v>0</v>
      </c>
      <c r="AD5231">
        <v>0</v>
      </c>
      <c r="AE5231">
        <v>247.10462295493934</v>
      </c>
    </row>
    <row r="5232" spans="1:31" x14ac:dyDescent="0.25">
      <c r="A5232">
        <v>1907740</v>
      </c>
      <c r="B5232">
        <v>1</v>
      </c>
      <c r="C5232" t="s">
        <v>80</v>
      </c>
      <c r="D5232" t="s">
        <v>103</v>
      </c>
      <c r="E5232" t="s">
        <v>190</v>
      </c>
      <c r="F5232" t="s">
        <v>14825</v>
      </c>
      <c r="G5232" t="s">
        <v>241</v>
      </c>
      <c r="H5232" t="s">
        <v>157</v>
      </c>
      <c r="I5232" t="s">
        <v>135</v>
      </c>
      <c r="J5232" t="s">
        <v>136</v>
      </c>
      <c r="K5232" t="s">
        <v>137</v>
      </c>
      <c r="L5232" t="s">
        <v>14826</v>
      </c>
      <c r="M5232" t="s">
        <v>14827</v>
      </c>
      <c r="N5232">
        <v>1.9869444439999999</v>
      </c>
      <c r="O5232">
        <v>0</v>
      </c>
      <c r="P5232">
        <v>1</v>
      </c>
      <c r="Q5232">
        <v>0</v>
      </c>
      <c r="R5232">
        <v>10</v>
      </c>
      <c r="S5232">
        <v>0</v>
      </c>
      <c r="T5232">
        <v>4</v>
      </c>
      <c r="U5232">
        <v>0</v>
      </c>
      <c r="V5232">
        <v>0</v>
      </c>
      <c r="W5232">
        <v>0</v>
      </c>
      <c r="X5232">
        <v>14.487019037781426</v>
      </c>
      <c r="Y5232">
        <v>0</v>
      </c>
      <c r="Z5232">
        <v>65.842658165330704</v>
      </c>
      <c r="AA5232">
        <v>0</v>
      </c>
      <c r="AB5232">
        <v>16.370765278000743</v>
      </c>
      <c r="AC5232">
        <v>0</v>
      </c>
      <c r="AD5232">
        <v>0</v>
      </c>
      <c r="AE5232">
        <v>96.700442481112873</v>
      </c>
    </row>
    <row r="5233" spans="1:31" x14ac:dyDescent="0.25">
      <c r="A5233">
        <v>1907694</v>
      </c>
      <c r="B5233">
        <v>1</v>
      </c>
      <c r="C5233" t="s">
        <v>80</v>
      </c>
      <c r="D5233" t="s">
        <v>96</v>
      </c>
      <c r="E5233" t="s">
        <v>140</v>
      </c>
      <c r="F5233" t="s">
        <v>14828</v>
      </c>
      <c r="G5233" t="s">
        <v>217</v>
      </c>
      <c r="H5233" t="s">
        <v>134</v>
      </c>
      <c r="I5233" t="s">
        <v>135</v>
      </c>
      <c r="J5233" t="s">
        <v>136</v>
      </c>
      <c r="K5233" t="s">
        <v>137</v>
      </c>
      <c r="L5233" t="s">
        <v>14829</v>
      </c>
      <c r="M5233" t="s">
        <v>14830</v>
      </c>
      <c r="N5233">
        <v>0.51749999999999996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1.7605023494183338E-3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1.7605023494183338E-3</v>
      </c>
    </row>
    <row r="5234" spans="1:31" x14ac:dyDescent="0.25">
      <c r="A5234">
        <v>1907717</v>
      </c>
      <c r="B5234">
        <v>1</v>
      </c>
      <c r="C5234" t="s">
        <v>80</v>
      </c>
      <c r="D5234" t="s">
        <v>108</v>
      </c>
      <c r="E5234" t="s">
        <v>131</v>
      </c>
      <c r="F5234" t="s">
        <v>6849</v>
      </c>
      <c r="G5234" t="s">
        <v>133</v>
      </c>
      <c r="H5234" t="s">
        <v>134</v>
      </c>
      <c r="I5234" t="s">
        <v>135</v>
      </c>
      <c r="J5234" t="s">
        <v>136</v>
      </c>
      <c r="K5234" t="s">
        <v>137</v>
      </c>
      <c r="L5234" t="s">
        <v>14831</v>
      </c>
      <c r="M5234" t="s">
        <v>14832</v>
      </c>
      <c r="N5234">
        <v>0.448333333</v>
      </c>
      <c r="O5234">
        <v>0</v>
      </c>
      <c r="P5234">
        <v>8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0.81049072970773672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0.81049072970773672</v>
      </c>
    </row>
    <row r="5235" spans="1:31" x14ac:dyDescent="0.25">
      <c r="A5235">
        <v>1906738</v>
      </c>
      <c r="B5235">
        <v>1</v>
      </c>
      <c r="C5235" t="s">
        <v>80</v>
      </c>
      <c r="D5235" t="s">
        <v>93</v>
      </c>
      <c r="E5235" t="s">
        <v>154</v>
      </c>
      <c r="F5235" t="s">
        <v>14833</v>
      </c>
      <c r="G5235" t="s">
        <v>156</v>
      </c>
      <c r="H5235" t="s">
        <v>157</v>
      </c>
      <c r="I5235" t="s">
        <v>135</v>
      </c>
      <c r="J5235" t="s">
        <v>136</v>
      </c>
      <c r="K5235" t="s">
        <v>137</v>
      </c>
      <c r="L5235" t="s">
        <v>14834</v>
      </c>
      <c r="M5235" t="s">
        <v>14835</v>
      </c>
      <c r="N5235">
        <v>0.14805555500000001</v>
      </c>
      <c r="O5235">
        <v>0</v>
      </c>
      <c r="P5235">
        <v>637</v>
      </c>
      <c r="Q5235">
        <v>7</v>
      </c>
      <c r="R5235">
        <v>227</v>
      </c>
      <c r="S5235">
        <v>10</v>
      </c>
      <c r="T5235">
        <v>118</v>
      </c>
      <c r="U5235">
        <v>0</v>
      </c>
      <c r="V5235">
        <v>0</v>
      </c>
      <c r="W5235">
        <v>0</v>
      </c>
      <c r="X5235">
        <v>14.907701003350217</v>
      </c>
      <c r="Y5235">
        <v>8.271283435329174</v>
      </c>
      <c r="Z5235">
        <v>107.10359743001224</v>
      </c>
      <c r="AA5235">
        <v>16.691165031637869</v>
      </c>
      <c r="AB5235">
        <v>24.927050671533383</v>
      </c>
      <c r="AC5235">
        <v>0</v>
      </c>
      <c r="AD5235">
        <v>0</v>
      </c>
      <c r="AE5235">
        <v>171.90079757186288</v>
      </c>
    </row>
    <row r="5236" spans="1:31" x14ac:dyDescent="0.25">
      <c r="A5236">
        <v>1907007</v>
      </c>
      <c r="B5236">
        <v>1</v>
      </c>
      <c r="C5236" t="s">
        <v>80</v>
      </c>
      <c r="D5236" t="s">
        <v>97</v>
      </c>
      <c r="E5236" t="s">
        <v>149</v>
      </c>
      <c r="F5236" t="s">
        <v>2171</v>
      </c>
      <c r="G5236" t="s">
        <v>151</v>
      </c>
      <c r="H5236" t="s">
        <v>134</v>
      </c>
      <c r="I5236" t="s">
        <v>135</v>
      </c>
      <c r="J5236" t="s">
        <v>136</v>
      </c>
      <c r="K5236" t="s">
        <v>137</v>
      </c>
      <c r="L5236" t="s">
        <v>14836</v>
      </c>
      <c r="M5236" t="s">
        <v>14837</v>
      </c>
      <c r="N5236">
        <v>0.81805555500000005</v>
      </c>
      <c r="O5236">
        <v>0</v>
      </c>
      <c r="P5236">
        <v>18</v>
      </c>
      <c r="Q5236">
        <v>0</v>
      </c>
      <c r="R5236">
        <v>25</v>
      </c>
      <c r="S5236">
        <v>0</v>
      </c>
      <c r="T5236">
        <v>5</v>
      </c>
      <c r="U5236">
        <v>0</v>
      </c>
      <c r="V5236">
        <v>0</v>
      </c>
      <c r="W5236">
        <v>0</v>
      </c>
      <c r="X5236">
        <v>20.355867255632102</v>
      </c>
      <c r="Y5236">
        <v>0</v>
      </c>
      <c r="Z5236">
        <v>17.580375128874714</v>
      </c>
      <c r="AA5236">
        <v>0</v>
      </c>
      <c r="AB5236">
        <v>40.345695904128192</v>
      </c>
      <c r="AC5236">
        <v>0</v>
      </c>
      <c r="AD5236">
        <v>0</v>
      </c>
      <c r="AE5236">
        <v>78.281938288635004</v>
      </c>
    </row>
    <row r="5237" spans="1:31" x14ac:dyDescent="0.25">
      <c r="A5237">
        <v>1907531</v>
      </c>
      <c r="B5237">
        <v>1</v>
      </c>
      <c r="C5237" t="s">
        <v>80</v>
      </c>
      <c r="D5237" t="s">
        <v>103</v>
      </c>
      <c r="E5237" t="s">
        <v>131</v>
      </c>
      <c r="F5237" t="s">
        <v>14838</v>
      </c>
      <c r="G5237" t="s">
        <v>133</v>
      </c>
      <c r="H5237" t="s">
        <v>134</v>
      </c>
      <c r="I5237" t="s">
        <v>135</v>
      </c>
      <c r="J5237" t="s">
        <v>136</v>
      </c>
      <c r="K5237" t="s">
        <v>137</v>
      </c>
      <c r="L5237" t="s">
        <v>14839</v>
      </c>
      <c r="M5237" t="s">
        <v>14840</v>
      </c>
      <c r="N5237">
        <v>1.0738888879999999</v>
      </c>
      <c r="O5237">
        <v>0</v>
      </c>
      <c r="P5237">
        <v>95</v>
      </c>
      <c r="Q5237">
        <v>0</v>
      </c>
      <c r="R5237">
        <v>0</v>
      </c>
      <c r="S5237">
        <v>0</v>
      </c>
      <c r="T5237">
        <v>7</v>
      </c>
      <c r="U5237">
        <v>0</v>
      </c>
      <c r="V5237">
        <v>0</v>
      </c>
      <c r="W5237">
        <v>0</v>
      </c>
      <c r="X5237">
        <v>44.321577225953931</v>
      </c>
      <c r="Y5237">
        <v>0</v>
      </c>
      <c r="Z5237">
        <v>0</v>
      </c>
      <c r="AA5237">
        <v>0</v>
      </c>
      <c r="AB5237">
        <v>1.7487536664000671</v>
      </c>
      <c r="AC5237">
        <v>0</v>
      </c>
      <c r="AD5237">
        <v>0</v>
      </c>
      <c r="AE5237">
        <v>46.070330892354001</v>
      </c>
    </row>
    <row r="5238" spans="1:31" x14ac:dyDescent="0.25">
      <c r="A5238">
        <v>1906901</v>
      </c>
      <c r="B5238">
        <v>1</v>
      </c>
      <c r="C5238" t="s">
        <v>81</v>
      </c>
      <c r="D5238" t="s">
        <v>118</v>
      </c>
      <c r="E5238" t="s">
        <v>131</v>
      </c>
      <c r="F5238" t="s">
        <v>14841</v>
      </c>
      <c r="G5238" t="s">
        <v>439</v>
      </c>
      <c r="H5238" t="s">
        <v>134</v>
      </c>
      <c r="I5238" t="s">
        <v>135</v>
      </c>
      <c r="J5238" t="s">
        <v>136</v>
      </c>
      <c r="K5238" t="s">
        <v>137</v>
      </c>
      <c r="L5238" t="s">
        <v>14842</v>
      </c>
      <c r="M5238" t="s">
        <v>14843</v>
      </c>
      <c r="N5238">
        <v>2.1869444439999999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2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7.3384993097365605</v>
      </c>
      <c r="AC5238">
        <v>0</v>
      </c>
      <c r="AD5238">
        <v>0</v>
      </c>
      <c r="AE5238">
        <v>7.3384993097365605</v>
      </c>
    </row>
    <row r="5239" spans="1:31" x14ac:dyDescent="0.25">
      <c r="A5239">
        <v>1906947</v>
      </c>
      <c r="B5239">
        <v>1</v>
      </c>
      <c r="C5239" t="s">
        <v>80</v>
      </c>
      <c r="D5239" t="s">
        <v>100</v>
      </c>
      <c r="E5239" t="s">
        <v>140</v>
      </c>
      <c r="F5239" t="s">
        <v>14844</v>
      </c>
      <c r="G5239" t="s">
        <v>283</v>
      </c>
      <c r="H5239" t="s">
        <v>134</v>
      </c>
      <c r="I5239" t="s">
        <v>135</v>
      </c>
      <c r="J5239" t="s">
        <v>136</v>
      </c>
      <c r="K5239" t="s">
        <v>137</v>
      </c>
      <c r="L5239" t="s">
        <v>14845</v>
      </c>
      <c r="M5239" t="s">
        <v>14846</v>
      </c>
      <c r="N5239">
        <v>1.8658333330000001</v>
      </c>
      <c r="O5239">
        <v>0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0.7755290575862499</v>
      </c>
      <c r="AA5239">
        <v>0</v>
      </c>
      <c r="AB5239">
        <v>0</v>
      </c>
      <c r="AC5239">
        <v>0</v>
      </c>
      <c r="AD5239">
        <v>0</v>
      </c>
      <c r="AE5239">
        <v>0.7755290575862499</v>
      </c>
    </row>
    <row r="5240" spans="1:31" x14ac:dyDescent="0.25">
      <c r="A5240">
        <v>1907588</v>
      </c>
      <c r="B5240">
        <v>1</v>
      </c>
      <c r="C5240" t="s">
        <v>81</v>
      </c>
      <c r="D5240" t="s">
        <v>128</v>
      </c>
      <c r="E5240" t="s">
        <v>140</v>
      </c>
      <c r="F5240" t="s">
        <v>14847</v>
      </c>
      <c r="G5240" t="s">
        <v>362</v>
      </c>
      <c r="H5240" t="s">
        <v>134</v>
      </c>
      <c r="I5240" t="s">
        <v>135</v>
      </c>
      <c r="J5240" t="s">
        <v>3</v>
      </c>
      <c r="K5240" t="s">
        <v>137</v>
      </c>
      <c r="L5240" t="s">
        <v>14848</v>
      </c>
      <c r="M5240" t="s">
        <v>14849</v>
      </c>
      <c r="N5240">
        <v>1.694722222</v>
      </c>
      <c r="O5240">
        <v>0</v>
      </c>
      <c r="P5240">
        <v>3</v>
      </c>
      <c r="Q5240">
        <v>0</v>
      </c>
      <c r="R5240">
        <v>0</v>
      </c>
      <c r="S5240">
        <v>0</v>
      </c>
      <c r="T5240">
        <v>2</v>
      </c>
      <c r="U5240">
        <v>0</v>
      </c>
      <c r="V5240">
        <v>0</v>
      </c>
      <c r="W5240">
        <v>0</v>
      </c>
      <c r="X5240">
        <v>0.7568914620903856</v>
      </c>
      <c r="Y5240">
        <v>0</v>
      </c>
      <c r="Z5240">
        <v>0</v>
      </c>
      <c r="AA5240">
        <v>0</v>
      </c>
      <c r="AB5240">
        <v>15.442249474969373</v>
      </c>
      <c r="AC5240">
        <v>0</v>
      </c>
      <c r="AD5240">
        <v>0</v>
      </c>
      <c r="AE5240">
        <v>16.199140937059759</v>
      </c>
    </row>
    <row r="5241" spans="1:31" x14ac:dyDescent="0.25">
      <c r="A5241">
        <v>1907634</v>
      </c>
      <c r="B5241">
        <v>1</v>
      </c>
      <c r="C5241" t="s">
        <v>81</v>
      </c>
      <c r="D5241" t="s">
        <v>128</v>
      </c>
      <c r="E5241" t="s">
        <v>131</v>
      </c>
      <c r="F5241" t="s">
        <v>3448</v>
      </c>
      <c r="G5241" t="s">
        <v>133</v>
      </c>
      <c r="H5241" t="s">
        <v>134</v>
      </c>
      <c r="I5241" t="s">
        <v>135</v>
      </c>
      <c r="J5241" t="s">
        <v>136</v>
      </c>
      <c r="K5241" t="s">
        <v>137</v>
      </c>
      <c r="L5241" t="s">
        <v>14850</v>
      </c>
      <c r="M5241" t="s">
        <v>14851</v>
      </c>
      <c r="N5241">
        <v>2.8169444440000002</v>
      </c>
      <c r="O5241">
        <v>0</v>
      </c>
      <c r="P5241">
        <v>460</v>
      </c>
      <c r="Q5241">
        <v>0</v>
      </c>
      <c r="R5241">
        <v>0</v>
      </c>
      <c r="S5241">
        <v>0</v>
      </c>
      <c r="T5241">
        <v>18</v>
      </c>
      <c r="U5241">
        <v>0</v>
      </c>
      <c r="V5241">
        <v>0</v>
      </c>
      <c r="W5241">
        <v>0</v>
      </c>
      <c r="X5241">
        <v>357.71079984148008</v>
      </c>
      <c r="Y5241">
        <v>0</v>
      </c>
      <c r="Z5241">
        <v>0</v>
      </c>
      <c r="AA5241">
        <v>0</v>
      </c>
      <c r="AB5241">
        <v>37.625911096835281</v>
      </c>
      <c r="AC5241">
        <v>0</v>
      </c>
      <c r="AD5241">
        <v>0</v>
      </c>
      <c r="AE5241">
        <v>395.33671093831538</v>
      </c>
    </row>
    <row r="5242" spans="1:31" x14ac:dyDescent="0.25">
      <c r="A5242">
        <v>1906798</v>
      </c>
      <c r="B5242">
        <v>1</v>
      </c>
      <c r="C5242" t="s">
        <v>80</v>
      </c>
      <c r="D5242" t="s">
        <v>92</v>
      </c>
      <c r="E5242" t="s">
        <v>131</v>
      </c>
      <c r="F5242" t="s">
        <v>14852</v>
      </c>
      <c r="G5242" t="s">
        <v>202</v>
      </c>
      <c r="H5242" t="s">
        <v>134</v>
      </c>
      <c r="I5242" t="s">
        <v>135</v>
      </c>
      <c r="J5242" t="s">
        <v>136</v>
      </c>
      <c r="K5242" t="s">
        <v>203</v>
      </c>
      <c r="L5242" t="s">
        <v>14853</v>
      </c>
      <c r="M5242" t="s">
        <v>14854</v>
      </c>
      <c r="N5242">
        <v>2.25</v>
      </c>
      <c r="O5242">
        <v>0</v>
      </c>
      <c r="P5242">
        <v>20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17.878815546482919</v>
      </c>
      <c r="Y5242">
        <v>0</v>
      </c>
      <c r="Z5242">
        <v>0</v>
      </c>
      <c r="AA5242">
        <v>0</v>
      </c>
      <c r="AB5242">
        <v>2.4474279176666671E-4</v>
      </c>
      <c r="AC5242">
        <v>0</v>
      </c>
      <c r="AD5242">
        <v>0</v>
      </c>
      <c r="AE5242">
        <v>17.879060289274687</v>
      </c>
    </row>
    <row r="5243" spans="1:31" x14ac:dyDescent="0.25">
      <c r="A5243">
        <v>1906944</v>
      </c>
      <c r="B5243">
        <v>1</v>
      </c>
      <c r="C5243" t="s">
        <v>80</v>
      </c>
      <c r="D5243" t="s">
        <v>97</v>
      </c>
      <c r="E5243" t="s">
        <v>140</v>
      </c>
      <c r="F5243" t="s">
        <v>14855</v>
      </c>
      <c r="G5243" t="s">
        <v>146</v>
      </c>
      <c r="H5243" t="s">
        <v>134</v>
      </c>
      <c r="I5243" t="s">
        <v>135</v>
      </c>
      <c r="J5243" t="s">
        <v>136</v>
      </c>
      <c r="K5243" t="s">
        <v>137</v>
      </c>
      <c r="L5243" t="s">
        <v>14856</v>
      </c>
      <c r="M5243" t="s">
        <v>14857</v>
      </c>
      <c r="N5243">
        <v>1.1405555549999999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1.0593943817382712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1.0593943817382712</v>
      </c>
    </row>
    <row r="5244" spans="1:31" x14ac:dyDescent="0.25">
      <c r="A5244">
        <v>1906967</v>
      </c>
      <c r="B5244">
        <v>1</v>
      </c>
      <c r="C5244" t="s">
        <v>80</v>
      </c>
      <c r="D5244" t="s">
        <v>107</v>
      </c>
      <c r="E5244" t="s">
        <v>140</v>
      </c>
      <c r="F5244" t="s">
        <v>14858</v>
      </c>
      <c r="G5244" t="s">
        <v>342</v>
      </c>
      <c r="H5244" t="s">
        <v>134</v>
      </c>
      <c r="I5244" t="s">
        <v>135</v>
      </c>
      <c r="J5244" t="s">
        <v>136</v>
      </c>
      <c r="K5244" t="s">
        <v>137</v>
      </c>
      <c r="L5244" t="s">
        <v>14859</v>
      </c>
      <c r="M5244" t="s">
        <v>14860</v>
      </c>
      <c r="N5244">
        <v>7.2761111109999996</v>
      </c>
      <c r="O5244">
        <v>0</v>
      </c>
      <c r="P5244">
        <v>8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17.514269608469679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17.514269608469679</v>
      </c>
    </row>
    <row r="5245" spans="1:31" x14ac:dyDescent="0.25">
      <c r="A5245">
        <v>1906755</v>
      </c>
      <c r="B5245">
        <v>1</v>
      </c>
      <c r="C5245" t="s">
        <v>80</v>
      </c>
      <c r="D5245" t="s">
        <v>85</v>
      </c>
      <c r="E5245" t="s">
        <v>149</v>
      </c>
      <c r="F5245" t="s">
        <v>14861</v>
      </c>
      <c r="G5245" t="s">
        <v>151</v>
      </c>
      <c r="H5245" t="s">
        <v>134</v>
      </c>
      <c r="I5245" t="s">
        <v>135</v>
      </c>
      <c r="J5245" t="s">
        <v>136</v>
      </c>
      <c r="K5245" t="s">
        <v>137</v>
      </c>
      <c r="L5245" t="s">
        <v>14862</v>
      </c>
      <c r="M5245" t="s">
        <v>14863</v>
      </c>
      <c r="N5245">
        <v>2.446388888</v>
      </c>
      <c r="O5245">
        <v>0</v>
      </c>
      <c r="P5245">
        <v>104</v>
      </c>
      <c r="Q5245">
        <v>0</v>
      </c>
      <c r="R5245">
        <v>0</v>
      </c>
      <c r="S5245">
        <v>0</v>
      </c>
      <c r="T5245">
        <v>148</v>
      </c>
      <c r="U5245">
        <v>0</v>
      </c>
      <c r="V5245">
        <v>1</v>
      </c>
      <c r="W5245">
        <v>0</v>
      </c>
      <c r="X5245">
        <v>56.804819921813582</v>
      </c>
      <c r="Y5245">
        <v>0</v>
      </c>
      <c r="Z5245">
        <v>0</v>
      </c>
      <c r="AA5245">
        <v>0</v>
      </c>
      <c r="AB5245">
        <v>773.42892292405134</v>
      </c>
      <c r="AC5245">
        <v>0</v>
      </c>
      <c r="AD5245">
        <v>18.524663108754037</v>
      </c>
      <c r="AE5245">
        <v>848.75840595461887</v>
      </c>
    </row>
    <row r="5246" spans="1:31" x14ac:dyDescent="0.25">
      <c r="A5246">
        <v>1907677</v>
      </c>
      <c r="B5246">
        <v>1</v>
      </c>
      <c r="C5246" t="s">
        <v>80</v>
      </c>
      <c r="D5246" t="s">
        <v>94</v>
      </c>
      <c r="E5246" t="s">
        <v>140</v>
      </c>
      <c r="F5246" t="s">
        <v>14864</v>
      </c>
      <c r="G5246" t="s">
        <v>342</v>
      </c>
      <c r="H5246" t="s">
        <v>134</v>
      </c>
      <c r="I5246" t="s">
        <v>135</v>
      </c>
      <c r="J5246" t="s">
        <v>136</v>
      </c>
      <c r="K5246" t="s">
        <v>137</v>
      </c>
      <c r="L5246" t="s">
        <v>14523</v>
      </c>
      <c r="M5246" t="s">
        <v>14865</v>
      </c>
      <c r="N5246">
        <v>2.724444444</v>
      </c>
      <c r="O5246">
        <v>0</v>
      </c>
      <c r="P5246">
        <v>0</v>
      </c>
      <c r="Q5246">
        <v>0</v>
      </c>
      <c r="R5246">
        <v>5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30.996077489276708</v>
      </c>
      <c r="AA5246">
        <v>0</v>
      </c>
      <c r="AB5246">
        <v>0</v>
      </c>
      <c r="AC5246">
        <v>0</v>
      </c>
      <c r="AD5246">
        <v>0</v>
      </c>
      <c r="AE5246">
        <v>30.996077489276708</v>
      </c>
    </row>
    <row r="5247" spans="1:31" x14ac:dyDescent="0.25">
      <c r="A5247">
        <v>1906781</v>
      </c>
      <c r="B5247">
        <v>1</v>
      </c>
      <c r="C5247" t="s">
        <v>81</v>
      </c>
      <c r="D5247" t="s">
        <v>128</v>
      </c>
      <c r="E5247" t="s">
        <v>160</v>
      </c>
      <c r="F5247" t="s">
        <v>14866</v>
      </c>
      <c r="G5247" t="s">
        <v>202</v>
      </c>
      <c r="H5247" t="s">
        <v>134</v>
      </c>
      <c r="I5247" t="s">
        <v>135</v>
      </c>
      <c r="J5247" t="s">
        <v>136</v>
      </c>
      <c r="K5247" t="s">
        <v>203</v>
      </c>
      <c r="L5247" t="s">
        <v>14867</v>
      </c>
      <c r="M5247" t="s">
        <v>14868</v>
      </c>
      <c r="N5247">
        <v>9.2755277770000006</v>
      </c>
      <c r="O5247">
        <v>0</v>
      </c>
      <c r="P5247">
        <v>80</v>
      </c>
      <c r="Q5247">
        <v>0</v>
      </c>
      <c r="R5247">
        <v>0</v>
      </c>
      <c r="S5247">
        <v>0</v>
      </c>
      <c r="T5247">
        <v>11</v>
      </c>
      <c r="U5247">
        <v>0</v>
      </c>
      <c r="V5247">
        <v>0</v>
      </c>
      <c r="W5247">
        <v>0</v>
      </c>
      <c r="X5247">
        <v>200.58888678267994</v>
      </c>
      <c r="Y5247">
        <v>0</v>
      </c>
      <c r="Z5247">
        <v>0</v>
      </c>
      <c r="AA5247">
        <v>0</v>
      </c>
      <c r="AB5247">
        <v>233.75557020734536</v>
      </c>
      <c r="AC5247">
        <v>0</v>
      </c>
      <c r="AD5247">
        <v>0</v>
      </c>
      <c r="AE5247">
        <v>434.34445699002526</v>
      </c>
    </row>
    <row r="5248" spans="1:31" x14ac:dyDescent="0.25">
      <c r="A5248">
        <v>1906924</v>
      </c>
      <c r="B5248">
        <v>1</v>
      </c>
      <c r="C5248" t="s">
        <v>80</v>
      </c>
      <c r="D5248" t="s">
        <v>100</v>
      </c>
      <c r="E5248" t="s">
        <v>140</v>
      </c>
      <c r="F5248" t="s">
        <v>14869</v>
      </c>
      <c r="G5248" t="s">
        <v>283</v>
      </c>
      <c r="H5248" t="s">
        <v>134</v>
      </c>
      <c r="I5248" t="s">
        <v>135</v>
      </c>
      <c r="J5248" t="s">
        <v>136</v>
      </c>
      <c r="K5248" t="s">
        <v>137</v>
      </c>
      <c r="L5248" t="s">
        <v>14870</v>
      </c>
      <c r="M5248" t="s">
        <v>14871</v>
      </c>
      <c r="N5248">
        <v>2.3486111109999999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0.46840234238663048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0.46840234238663048</v>
      </c>
    </row>
    <row r="5249" spans="1:31" x14ac:dyDescent="0.25">
      <c r="A5249">
        <v>1907757</v>
      </c>
      <c r="B5249">
        <v>1</v>
      </c>
      <c r="C5249" t="s">
        <v>81</v>
      </c>
      <c r="D5249" t="s">
        <v>123</v>
      </c>
      <c r="E5249" t="s">
        <v>131</v>
      </c>
      <c r="F5249" t="s">
        <v>14872</v>
      </c>
      <c r="G5249" t="s">
        <v>133</v>
      </c>
      <c r="H5249" t="s">
        <v>134</v>
      </c>
      <c r="I5249" t="s">
        <v>135</v>
      </c>
      <c r="J5249" t="s">
        <v>136</v>
      </c>
      <c r="K5249" t="s">
        <v>137</v>
      </c>
      <c r="L5249" t="s">
        <v>14873</v>
      </c>
      <c r="M5249" t="s">
        <v>14874</v>
      </c>
      <c r="N5249">
        <v>1.426111111</v>
      </c>
      <c r="O5249">
        <v>0</v>
      </c>
      <c r="P5249">
        <v>0</v>
      </c>
      <c r="Q5249">
        <v>0</v>
      </c>
      <c r="R5249">
        <v>9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4.5203750020253475</v>
      </c>
      <c r="AA5249">
        <v>0</v>
      </c>
      <c r="AB5249">
        <v>0</v>
      </c>
      <c r="AC5249">
        <v>0</v>
      </c>
      <c r="AD5249">
        <v>0</v>
      </c>
      <c r="AE5249">
        <v>4.5203750020253475</v>
      </c>
    </row>
    <row r="5250" spans="1:31" x14ac:dyDescent="0.25">
      <c r="A5250">
        <v>1907691</v>
      </c>
      <c r="B5250">
        <v>1</v>
      </c>
      <c r="C5250" t="s">
        <v>80</v>
      </c>
      <c r="D5250" t="s">
        <v>105</v>
      </c>
      <c r="E5250" t="s">
        <v>160</v>
      </c>
      <c r="F5250" t="s">
        <v>1625</v>
      </c>
      <c r="G5250" t="s">
        <v>133</v>
      </c>
      <c r="H5250" t="s">
        <v>134</v>
      </c>
      <c r="I5250" t="s">
        <v>135</v>
      </c>
      <c r="J5250" t="s">
        <v>136</v>
      </c>
      <c r="K5250" t="s">
        <v>137</v>
      </c>
      <c r="L5250" t="s">
        <v>14875</v>
      </c>
      <c r="M5250" t="s">
        <v>14876</v>
      </c>
      <c r="N5250">
        <v>2.2230555550000002</v>
      </c>
      <c r="O5250">
        <v>0</v>
      </c>
      <c r="P5250">
        <v>179</v>
      </c>
      <c r="Q5250">
        <v>0</v>
      </c>
      <c r="R5250">
        <v>0</v>
      </c>
      <c r="S5250">
        <v>0</v>
      </c>
      <c r="T5250">
        <v>52</v>
      </c>
      <c r="U5250">
        <v>0</v>
      </c>
      <c r="V5250">
        <v>0</v>
      </c>
      <c r="W5250">
        <v>0</v>
      </c>
      <c r="X5250">
        <v>125.49756112667912</v>
      </c>
      <c r="Y5250">
        <v>0</v>
      </c>
      <c r="Z5250">
        <v>0</v>
      </c>
      <c r="AA5250">
        <v>0</v>
      </c>
      <c r="AB5250">
        <v>86.486659173056722</v>
      </c>
      <c r="AC5250">
        <v>0</v>
      </c>
      <c r="AD5250">
        <v>0</v>
      </c>
      <c r="AE5250">
        <v>211.98422029973585</v>
      </c>
    </row>
    <row r="5251" spans="1:31" x14ac:dyDescent="0.25">
      <c r="A5251">
        <v>1906741</v>
      </c>
      <c r="B5251">
        <v>1</v>
      </c>
      <c r="C5251" t="s">
        <v>80</v>
      </c>
      <c r="D5251" t="s">
        <v>96</v>
      </c>
      <c r="E5251" t="s">
        <v>160</v>
      </c>
      <c r="F5251" t="s">
        <v>1482</v>
      </c>
      <c r="G5251" t="s">
        <v>1162</v>
      </c>
      <c r="H5251" t="s">
        <v>134</v>
      </c>
      <c r="I5251" t="s">
        <v>135</v>
      </c>
      <c r="J5251" t="s">
        <v>136</v>
      </c>
      <c r="K5251" t="s">
        <v>137</v>
      </c>
      <c r="L5251" t="s">
        <v>14877</v>
      </c>
      <c r="M5251" t="s">
        <v>14878</v>
      </c>
      <c r="N5251">
        <v>6.2441666659999999</v>
      </c>
      <c r="O5251">
        <v>0</v>
      </c>
      <c r="P5251">
        <v>3</v>
      </c>
      <c r="Q5251">
        <v>0</v>
      </c>
      <c r="R5251">
        <v>0</v>
      </c>
      <c r="S5251">
        <v>0</v>
      </c>
      <c r="T5251">
        <v>4</v>
      </c>
      <c r="U5251">
        <v>0</v>
      </c>
      <c r="V5251">
        <v>0</v>
      </c>
      <c r="W5251">
        <v>0</v>
      </c>
      <c r="X5251">
        <v>21.715893904520406</v>
      </c>
      <c r="Y5251">
        <v>0</v>
      </c>
      <c r="Z5251">
        <v>0</v>
      </c>
      <c r="AA5251">
        <v>0</v>
      </c>
      <c r="AB5251">
        <v>222.35010363679447</v>
      </c>
      <c r="AC5251">
        <v>0</v>
      </c>
      <c r="AD5251">
        <v>0</v>
      </c>
      <c r="AE5251">
        <v>244.06599754131489</v>
      </c>
    </row>
    <row r="5252" spans="1:31" x14ac:dyDescent="0.25">
      <c r="A5252">
        <v>1906718</v>
      </c>
      <c r="B5252">
        <v>1</v>
      </c>
      <c r="C5252" t="s">
        <v>80</v>
      </c>
      <c r="D5252" t="s">
        <v>82</v>
      </c>
      <c r="E5252" t="s">
        <v>140</v>
      </c>
      <c r="F5252" t="s">
        <v>14366</v>
      </c>
      <c r="G5252" t="s">
        <v>146</v>
      </c>
      <c r="H5252" t="s">
        <v>134</v>
      </c>
      <c r="I5252" t="s">
        <v>135</v>
      </c>
      <c r="J5252" t="s">
        <v>136</v>
      </c>
      <c r="K5252" t="s">
        <v>137</v>
      </c>
      <c r="L5252" t="s">
        <v>14879</v>
      </c>
      <c r="M5252" t="s">
        <v>14880</v>
      </c>
      <c r="N5252">
        <v>9.5352777769999992</v>
      </c>
      <c r="O5252">
        <v>0</v>
      </c>
      <c r="P5252">
        <v>6</v>
      </c>
      <c r="Q5252">
        <v>0</v>
      </c>
      <c r="R5252">
        <v>0</v>
      </c>
      <c r="S5252">
        <v>0</v>
      </c>
      <c r="T5252">
        <v>2</v>
      </c>
      <c r="U5252">
        <v>0</v>
      </c>
      <c r="V5252">
        <v>0</v>
      </c>
      <c r="W5252">
        <v>0</v>
      </c>
      <c r="X5252">
        <v>22.293387504233966</v>
      </c>
      <c r="Y5252">
        <v>0</v>
      </c>
      <c r="Z5252">
        <v>0</v>
      </c>
      <c r="AA5252">
        <v>0</v>
      </c>
      <c r="AB5252">
        <v>7.8090596555044458</v>
      </c>
      <c r="AC5252">
        <v>0</v>
      </c>
      <c r="AD5252">
        <v>0</v>
      </c>
      <c r="AE5252">
        <v>30.102447159738411</v>
      </c>
    </row>
    <row r="5253" spans="1:31" x14ac:dyDescent="0.25">
      <c r="A5253">
        <v>1907714</v>
      </c>
      <c r="B5253">
        <v>1</v>
      </c>
      <c r="C5253" t="s">
        <v>80</v>
      </c>
      <c r="D5253" t="s">
        <v>93</v>
      </c>
      <c r="E5253" t="s">
        <v>154</v>
      </c>
      <c r="F5253" t="s">
        <v>6445</v>
      </c>
      <c r="G5253" t="s">
        <v>156</v>
      </c>
      <c r="H5253" t="s">
        <v>157</v>
      </c>
      <c r="I5253" t="s">
        <v>135</v>
      </c>
      <c r="J5253" t="s">
        <v>136</v>
      </c>
      <c r="K5253" t="s">
        <v>137</v>
      </c>
      <c r="L5253" t="s">
        <v>14881</v>
      </c>
      <c r="M5253" t="s">
        <v>14882</v>
      </c>
      <c r="N5253">
        <v>1.0149999999999999</v>
      </c>
      <c r="O5253">
        <v>3</v>
      </c>
      <c r="P5253">
        <v>12</v>
      </c>
      <c r="Q5253">
        <v>39</v>
      </c>
      <c r="R5253">
        <v>167</v>
      </c>
      <c r="S5253">
        <v>11</v>
      </c>
      <c r="T5253">
        <v>37</v>
      </c>
      <c r="U5253">
        <v>0</v>
      </c>
      <c r="V5253">
        <v>0</v>
      </c>
      <c r="W5253">
        <v>8.9779561949991624</v>
      </c>
      <c r="X5253">
        <v>10.645120135541131</v>
      </c>
      <c r="Y5253">
        <v>340.70190670447204</v>
      </c>
      <c r="Z5253">
        <v>1033.397525727248</v>
      </c>
      <c r="AA5253">
        <v>147.35146272793503</v>
      </c>
      <c r="AB5253">
        <v>86.331714589638494</v>
      </c>
      <c r="AC5253">
        <v>0</v>
      </c>
      <c r="AD5253">
        <v>0</v>
      </c>
      <c r="AE5253">
        <v>1627.4056860798339</v>
      </c>
    </row>
    <row r="5254" spans="1:31" x14ac:dyDescent="0.25">
      <c r="A5254">
        <v>1907528</v>
      </c>
      <c r="B5254">
        <v>1</v>
      </c>
      <c r="C5254" t="s">
        <v>81</v>
      </c>
      <c r="D5254" t="s">
        <v>122</v>
      </c>
      <c r="E5254" t="s">
        <v>149</v>
      </c>
      <c r="F5254" t="s">
        <v>14883</v>
      </c>
      <c r="G5254" t="s">
        <v>133</v>
      </c>
      <c r="H5254" t="s">
        <v>134</v>
      </c>
      <c r="I5254" t="s">
        <v>135</v>
      </c>
      <c r="J5254" t="s">
        <v>136</v>
      </c>
      <c r="K5254" t="s">
        <v>137</v>
      </c>
      <c r="L5254" t="s">
        <v>14884</v>
      </c>
      <c r="M5254" t="s">
        <v>14885</v>
      </c>
      <c r="N5254">
        <v>1.2805555550000001</v>
      </c>
      <c r="O5254">
        <v>0</v>
      </c>
      <c r="P5254">
        <v>720</v>
      </c>
      <c r="Q5254">
        <v>0</v>
      </c>
      <c r="R5254">
        <v>0</v>
      </c>
      <c r="S5254">
        <v>0</v>
      </c>
      <c r="T5254">
        <v>59</v>
      </c>
      <c r="U5254">
        <v>0</v>
      </c>
      <c r="V5254">
        <v>0</v>
      </c>
      <c r="W5254">
        <v>0</v>
      </c>
      <c r="X5254">
        <v>191.62216405115296</v>
      </c>
      <c r="Y5254">
        <v>0</v>
      </c>
      <c r="Z5254">
        <v>0</v>
      </c>
      <c r="AA5254">
        <v>0</v>
      </c>
      <c r="AB5254">
        <v>76.460696612520991</v>
      </c>
      <c r="AC5254">
        <v>0</v>
      </c>
      <c r="AD5254">
        <v>0</v>
      </c>
      <c r="AE5254">
        <v>268.08286066367396</v>
      </c>
    </row>
    <row r="5255" spans="1:31" x14ac:dyDescent="0.25">
      <c r="A5255">
        <v>1906881</v>
      </c>
      <c r="B5255">
        <v>1</v>
      </c>
      <c r="C5255" t="s">
        <v>80</v>
      </c>
      <c r="D5255" t="s">
        <v>92</v>
      </c>
      <c r="E5255" t="s">
        <v>140</v>
      </c>
      <c r="F5255" t="s">
        <v>14886</v>
      </c>
      <c r="G5255" t="s">
        <v>217</v>
      </c>
      <c r="H5255" t="s">
        <v>134</v>
      </c>
      <c r="I5255" t="s">
        <v>135</v>
      </c>
      <c r="J5255" t="s">
        <v>136</v>
      </c>
      <c r="K5255" t="s">
        <v>137</v>
      </c>
      <c r="L5255" t="s">
        <v>14887</v>
      </c>
      <c r="M5255" t="s">
        <v>14888</v>
      </c>
      <c r="N5255">
        <v>2.5502777769999998</v>
      </c>
      <c r="O5255">
        <v>0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2.236747001757278E-2</v>
      </c>
      <c r="AA5255">
        <v>0</v>
      </c>
      <c r="AB5255">
        <v>0</v>
      </c>
      <c r="AC5255">
        <v>0</v>
      </c>
      <c r="AD5255">
        <v>0</v>
      </c>
      <c r="AE5255">
        <v>2.236747001757278E-2</v>
      </c>
    </row>
    <row r="5256" spans="1:31" x14ac:dyDescent="0.25">
      <c r="A5256">
        <v>1907674</v>
      </c>
      <c r="B5256">
        <v>1</v>
      </c>
      <c r="C5256" t="s">
        <v>80</v>
      </c>
      <c r="D5256" t="s">
        <v>109</v>
      </c>
      <c r="E5256" t="s">
        <v>140</v>
      </c>
      <c r="F5256" t="s">
        <v>14889</v>
      </c>
      <c r="G5256" t="s">
        <v>217</v>
      </c>
      <c r="H5256" t="s">
        <v>134</v>
      </c>
      <c r="I5256" t="s">
        <v>135</v>
      </c>
      <c r="J5256" t="s">
        <v>136</v>
      </c>
      <c r="K5256" t="s">
        <v>137</v>
      </c>
      <c r="L5256" t="s">
        <v>14890</v>
      </c>
      <c r="M5256" t="s">
        <v>14891</v>
      </c>
      <c r="N5256">
        <v>2.2769444440000002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1.3322196233660277E-2</v>
      </c>
      <c r="AC5256">
        <v>0</v>
      </c>
      <c r="AD5256">
        <v>0</v>
      </c>
      <c r="AE5256">
        <v>1.3322196233660277E-2</v>
      </c>
    </row>
    <row r="5257" spans="1:31" x14ac:dyDescent="0.25">
      <c r="A5257">
        <v>1906841</v>
      </c>
      <c r="B5257">
        <v>1</v>
      </c>
      <c r="C5257" t="s">
        <v>80</v>
      </c>
      <c r="D5257" t="s">
        <v>110</v>
      </c>
      <c r="E5257" t="s">
        <v>140</v>
      </c>
      <c r="F5257" t="s">
        <v>14892</v>
      </c>
      <c r="G5257" t="s">
        <v>146</v>
      </c>
      <c r="H5257" t="s">
        <v>134</v>
      </c>
      <c r="I5257" t="s">
        <v>135</v>
      </c>
      <c r="J5257" t="s">
        <v>136</v>
      </c>
      <c r="K5257" t="s">
        <v>137</v>
      </c>
      <c r="L5257" t="s">
        <v>14893</v>
      </c>
      <c r="M5257" t="s">
        <v>14515</v>
      </c>
      <c r="N5257">
        <v>6.3819444440000002</v>
      </c>
      <c r="O5257">
        <v>0</v>
      </c>
      <c r="P5257">
        <v>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0.49506004965616662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0.49506004965616662</v>
      </c>
    </row>
    <row r="5258" spans="1:31" x14ac:dyDescent="0.25">
      <c r="A5258">
        <v>1907488</v>
      </c>
      <c r="B5258">
        <v>1</v>
      </c>
      <c r="C5258" t="s">
        <v>80</v>
      </c>
      <c r="D5258" t="s">
        <v>93</v>
      </c>
      <c r="E5258" t="s">
        <v>131</v>
      </c>
      <c r="F5258" t="s">
        <v>8438</v>
      </c>
      <c r="G5258" t="s">
        <v>133</v>
      </c>
      <c r="H5258" t="s">
        <v>134</v>
      </c>
      <c r="I5258" t="s">
        <v>135</v>
      </c>
      <c r="J5258" t="s">
        <v>136</v>
      </c>
      <c r="K5258" t="s">
        <v>137</v>
      </c>
      <c r="L5258" t="s">
        <v>14894</v>
      </c>
      <c r="M5258" t="s">
        <v>14895</v>
      </c>
      <c r="N5258">
        <v>3.7369444440000001</v>
      </c>
      <c r="O5258">
        <v>0</v>
      </c>
      <c r="P5258">
        <v>26</v>
      </c>
      <c r="Q5258">
        <v>0</v>
      </c>
      <c r="R5258">
        <v>0</v>
      </c>
      <c r="S5258">
        <v>0</v>
      </c>
      <c r="T5258">
        <v>2</v>
      </c>
      <c r="U5258">
        <v>0</v>
      </c>
      <c r="V5258">
        <v>0</v>
      </c>
      <c r="W5258">
        <v>0</v>
      </c>
      <c r="X5258">
        <v>38.510468823712749</v>
      </c>
      <c r="Y5258">
        <v>0</v>
      </c>
      <c r="Z5258">
        <v>0</v>
      </c>
      <c r="AA5258">
        <v>0</v>
      </c>
      <c r="AB5258">
        <v>7.8610336178058056</v>
      </c>
      <c r="AC5258">
        <v>0</v>
      </c>
      <c r="AD5258">
        <v>0</v>
      </c>
      <c r="AE5258">
        <v>46.371502441518558</v>
      </c>
    </row>
    <row r="5259" spans="1:31" x14ac:dyDescent="0.25">
      <c r="A5259">
        <v>1906778</v>
      </c>
      <c r="B5259">
        <v>1</v>
      </c>
      <c r="C5259" t="s">
        <v>80</v>
      </c>
      <c r="D5259" t="s">
        <v>83</v>
      </c>
      <c r="E5259" t="s">
        <v>190</v>
      </c>
      <c r="F5259" t="s">
        <v>14896</v>
      </c>
      <c r="G5259" t="s">
        <v>701</v>
      </c>
      <c r="H5259" t="s">
        <v>157</v>
      </c>
      <c r="I5259" t="s">
        <v>135</v>
      </c>
      <c r="J5259" t="s">
        <v>136</v>
      </c>
      <c r="K5259" t="s">
        <v>137</v>
      </c>
      <c r="L5259" t="s">
        <v>14897</v>
      </c>
      <c r="M5259" t="s">
        <v>14898</v>
      </c>
      <c r="N5259">
        <v>1.3274999999999999</v>
      </c>
      <c r="O5259">
        <v>0</v>
      </c>
      <c r="P5259">
        <v>0</v>
      </c>
      <c r="Q5259">
        <v>0</v>
      </c>
      <c r="R5259">
        <v>0</v>
      </c>
      <c r="S5259">
        <v>10</v>
      </c>
      <c r="T5259">
        <v>5</v>
      </c>
      <c r="U5259">
        <v>3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180.44931787695856</v>
      </c>
      <c r="AB5259">
        <v>28.746003745799129</v>
      </c>
      <c r="AC5259">
        <v>394.68866264057931</v>
      </c>
      <c r="AD5259">
        <v>0</v>
      </c>
      <c r="AE5259">
        <v>603.88398426333697</v>
      </c>
    </row>
    <row r="5260" spans="1:31" x14ac:dyDescent="0.25">
      <c r="A5260">
        <v>1907276</v>
      </c>
      <c r="B5260">
        <v>1</v>
      </c>
      <c r="C5260" t="s">
        <v>80</v>
      </c>
      <c r="D5260" t="s">
        <v>83</v>
      </c>
      <c r="E5260" t="s">
        <v>140</v>
      </c>
      <c r="F5260" t="s">
        <v>14899</v>
      </c>
      <c r="G5260" t="s">
        <v>146</v>
      </c>
      <c r="H5260" t="s">
        <v>134</v>
      </c>
      <c r="I5260" t="s">
        <v>135</v>
      </c>
      <c r="J5260" t="s">
        <v>136</v>
      </c>
      <c r="K5260" t="s">
        <v>137</v>
      </c>
      <c r="L5260" t="s">
        <v>14900</v>
      </c>
      <c r="M5260" t="s">
        <v>14901</v>
      </c>
      <c r="N5260">
        <v>2.085555555</v>
      </c>
      <c r="O5260">
        <v>0</v>
      </c>
      <c r="P5260">
        <v>9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15.385489951014582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15.385489951014582</v>
      </c>
    </row>
    <row r="5261" spans="1:31" x14ac:dyDescent="0.25">
      <c r="A5261">
        <v>1906801</v>
      </c>
      <c r="B5261">
        <v>1</v>
      </c>
      <c r="C5261" t="s">
        <v>81</v>
      </c>
      <c r="D5261" t="s">
        <v>118</v>
      </c>
      <c r="E5261" t="s">
        <v>190</v>
      </c>
      <c r="F5261" t="s">
        <v>14902</v>
      </c>
      <c r="G5261" t="s">
        <v>263</v>
      </c>
      <c r="H5261" t="s">
        <v>157</v>
      </c>
      <c r="I5261" t="s">
        <v>135</v>
      </c>
      <c r="J5261" t="s">
        <v>136</v>
      </c>
      <c r="K5261" t="s">
        <v>203</v>
      </c>
      <c r="L5261" t="s">
        <v>14903</v>
      </c>
      <c r="M5261" t="s">
        <v>14904</v>
      </c>
      <c r="N5261">
        <v>3.2200916660000001</v>
      </c>
      <c r="O5261">
        <v>0</v>
      </c>
      <c r="P5261">
        <v>405</v>
      </c>
      <c r="Q5261">
        <v>0</v>
      </c>
      <c r="R5261">
        <v>8</v>
      </c>
      <c r="S5261">
        <v>0</v>
      </c>
      <c r="T5261">
        <v>23</v>
      </c>
      <c r="U5261">
        <v>0</v>
      </c>
      <c r="V5261">
        <v>1</v>
      </c>
      <c r="W5261">
        <v>0</v>
      </c>
      <c r="X5261">
        <v>314.88254717308695</v>
      </c>
      <c r="Y5261">
        <v>0</v>
      </c>
      <c r="Z5261">
        <v>42.010351275261691</v>
      </c>
      <c r="AA5261">
        <v>0</v>
      </c>
      <c r="AB5261">
        <v>24.78251859531106</v>
      </c>
      <c r="AC5261">
        <v>0</v>
      </c>
      <c r="AD5261">
        <v>16.396742138509161</v>
      </c>
      <c r="AE5261">
        <v>398.07215918216889</v>
      </c>
    </row>
    <row r="5262" spans="1:31" x14ac:dyDescent="0.25">
      <c r="A5262">
        <v>1907654</v>
      </c>
      <c r="B5262">
        <v>1</v>
      </c>
      <c r="C5262" t="s">
        <v>80</v>
      </c>
      <c r="D5262" t="s">
        <v>108</v>
      </c>
      <c r="E5262" t="s">
        <v>131</v>
      </c>
      <c r="F5262" t="s">
        <v>14905</v>
      </c>
      <c r="G5262" t="s">
        <v>133</v>
      </c>
      <c r="H5262" t="s">
        <v>134</v>
      </c>
      <c r="I5262" t="s">
        <v>135</v>
      </c>
      <c r="J5262" t="s">
        <v>136</v>
      </c>
      <c r="K5262" t="s">
        <v>137</v>
      </c>
      <c r="L5262" t="s">
        <v>14906</v>
      </c>
      <c r="M5262" t="s">
        <v>14907</v>
      </c>
      <c r="N5262">
        <v>1.9766666660000001</v>
      </c>
      <c r="O5262">
        <v>0</v>
      </c>
      <c r="P5262">
        <v>21</v>
      </c>
      <c r="Q5262">
        <v>0</v>
      </c>
      <c r="R5262">
        <v>2</v>
      </c>
      <c r="S5262">
        <v>0</v>
      </c>
      <c r="T5262">
        <v>2</v>
      </c>
      <c r="U5262">
        <v>0</v>
      </c>
      <c r="V5262">
        <v>0</v>
      </c>
      <c r="W5262">
        <v>0</v>
      </c>
      <c r="X5262">
        <v>7.7110783105574345</v>
      </c>
      <c r="Y5262">
        <v>0</v>
      </c>
      <c r="Z5262">
        <v>8.824861761798001</v>
      </c>
      <c r="AA5262">
        <v>0</v>
      </c>
      <c r="AB5262">
        <v>1.1164318034937599</v>
      </c>
      <c r="AC5262">
        <v>0</v>
      </c>
      <c r="AD5262">
        <v>0</v>
      </c>
      <c r="AE5262">
        <v>17.652371875849198</v>
      </c>
    </row>
    <row r="5263" spans="1:31" x14ac:dyDescent="0.25">
      <c r="A5263">
        <v>1906735</v>
      </c>
      <c r="B5263">
        <v>1</v>
      </c>
      <c r="C5263" t="s">
        <v>81</v>
      </c>
      <c r="D5263" t="s">
        <v>128</v>
      </c>
      <c r="E5263" t="s">
        <v>154</v>
      </c>
      <c r="F5263" t="s">
        <v>4398</v>
      </c>
      <c r="G5263" t="s">
        <v>156</v>
      </c>
      <c r="H5263" t="s">
        <v>157</v>
      </c>
      <c r="I5263" t="s">
        <v>135</v>
      </c>
      <c r="J5263" t="s">
        <v>136</v>
      </c>
      <c r="K5263" t="s">
        <v>137</v>
      </c>
      <c r="L5263" t="s">
        <v>14908</v>
      </c>
      <c r="M5263" t="s">
        <v>14909</v>
      </c>
      <c r="N5263">
        <v>1.181944444</v>
      </c>
      <c r="O5263">
        <v>0</v>
      </c>
      <c r="P5263">
        <v>0</v>
      </c>
      <c r="Q5263">
        <v>0</v>
      </c>
      <c r="R5263">
        <v>0</v>
      </c>
      <c r="S5263">
        <v>2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2.8222937410381426</v>
      </c>
      <c r="AB5263">
        <v>0</v>
      </c>
      <c r="AC5263">
        <v>0</v>
      </c>
      <c r="AD5263">
        <v>0</v>
      </c>
      <c r="AE5263">
        <v>2.8222937410381426</v>
      </c>
    </row>
    <row r="5264" spans="1:31" x14ac:dyDescent="0.25">
      <c r="A5264">
        <v>1906927</v>
      </c>
      <c r="B5264">
        <v>1</v>
      </c>
      <c r="C5264" t="s">
        <v>80</v>
      </c>
      <c r="D5264" t="s">
        <v>93</v>
      </c>
      <c r="E5264" t="s">
        <v>131</v>
      </c>
      <c r="F5264" t="s">
        <v>14910</v>
      </c>
      <c r="G5264" t="s">
        <v>283</v>
      </c>
      <c r="H5264" t="s">
        <v>134</v>
      </c>
      <c r="I5264" t="s">
        <v>135</v>
      </c>
      <c r="J5264" t="s">
        <v>136</v>
      </c>
      <c r="K5264" t="s">
        <v>137</v>
      </c>
      <c r="L5264" t="s">
        <v>14911</v>
      </c>
      <c r="M5264" t="s">
        <v>14912</v>
      </c>
      <c r="N5264">
        <v>0.86555555500000003</v>
      </c>
      <c r="O5264">
        <v>0</v>
      </c>
      <c r="P5264">
        <v>14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3.3761860630124438</v>
      </c>
      <c r="Y5264">
        <v>0</v>
      </c>
      <c r="Z5264">
        <v>0</v>
      </c>
      <c r="AA5264">
        <v>0</v>
      </c>
      <c r="AB5264">
        <v>0.39186829049115557</v>
      </c>
      <c r="AC5264">
        <v>0</v>
      </c>
      <c r="AD5264">
        <v>0</v>
      </c>
      <c r="AE5264">
        <v>3.7680543535035995</v>
      </c>
    </row>
    <row r="5265" spans="1:31" x14ac:dyDescent="0.25">
      <c r="A5265">
        <v>1907505</v>
      </c>
      <c r="B5265">
        <v>1</v>
      </c>
      <c r="C5265" t="s">
        <v>81</v>
      </c>
      <c r="D5265" t="s">
        <v>117</v>
      </c>
      <c r="E5265" t="s">
        <v>131</v>
      </c>
      <c r="F5265" t="s">
        <v>14913</v>
      </c>
      <c r="G5265" t="s">
        <v>133</v>
      </c>
      <c r="H5265" t="s">
        <v>134</v>
      </c>
      <c r="I5265" t="s">
        <v>135</v>
      </c>
      <c r="J5265" t="s">
        <v>136</v>
      </c>
      <c r="K5265" t="s">
        <v>137</v>
      </c>
      <c r="L5265" t="s">
        <v>14914</v>
      </c>
      <c r="M5265" t="s">
        <v>14915</v>
      </c>
      <c r="N5265">
        <v>2.003333333</v>
      </c>
      <c r="O5265">
        <v>0</v>
      </c>
      <c r="P5265">
        <v>8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3.5361159445961707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3.5361159445961707</v>
      </c>
    </row>
    <row r="5266" spans="1:31" x14ac:dyDescent="0.25">
      <c r="A5266">
        <v>1907754</v>
      </c>
      <c r="B5266">
        <v>1</v>
      </c>
      <c r="C5266" t="s">
        <v>80</v>
      </c>
      <c r="D5266" t="s">
        <v>94</v>
      </c>
      <c r="E5266" t="s">
        <v>149</v>
      </c>
      <c r="F5266" t="s">
        <v>14916</v>
      </c>
      <c r="G5266" t="s">
        <v>151</v>
      </c>
      <c r="H5266" t="s">
        <v>134</v>
      </c>
      <c r="I5266" t="s">
        <v>135</v>
      </c>
      <c r="J5266" t="s">
        <v>136</v>
      </c>
      <c r="K5266" t="s">
        <v>137</v>
      </c>
      <c r="L5266" t="s">
        <v>14917</v>
      </c>
      <c r="M5266" t="s">
        <v>14918</v>
      </c>
      <c r="N5266">
        <v>0.93027777700000003</v>
      </c>
      <c r="O5266">
        <v>0</v>
      </c>
      <c r="P5266">
        <v>66</v>
      </c>
      <c r="Q5266">
        <v>0</v>
      </c>
      <c r="R5266">
        <v>7</v>
      </c>
      <c r="S5266">
        <v>0</v>
      </c>
      <c r="T5266">
        <v>4</v>
      </c>
      <c r="U5266">
        <v>0</v>
      </c>
      <c r="V5266">
        <v>0</v>
      </c>
      <c r="W5266">
        <v>0</v>
      </c>
      <c r="X5266">
        <v>15.170337958926794</v>
      </c>
      <c r="Y5266">
        <v>0</v>
      </c>
      <c r="Z5266">
        <v>7.8081804657641838</v>
      </c>
      <c r="AA5266">
        <v>0</v>
      </c>
      <c r="AB5266">
        <v>4.9349129739140016</v>
      </c>
      <c r="AC5266">
        <v>0</v>
      </c>
      <c r="AD5266">
        <v>0</v>
      </c>
      <c r="AE5266">
        <v>27.913431398604981</v>
      </c>
    </row>
    <row r="5267" spans="1:31" x14ac:dyDescent="0.25">
      <c r="A5267">
        <v>1907760</v>
      </c>
      <c r="B5267">
        <v>1</v>
      </c>
      <c r="C5267" t="s">
        <v>80</v>
      </c>
      <c r="D5267" t="s">
        <v>100</v>
      </c>
      <c r="E5267" t="s">
        <v>140</v>
      </c>
      <c r="F5267" t="s">
        <v>14919</v>
      </c>
      <c r="G5267" t="s">
        <v>217</v>
      </c>
      <c r="H5267" t="s">
        <v>134</v>
      </c>
      <c r="I5267" t="s">
        <v>135</v>
      </c>
      <c r="J5267" t="s">
        <v>136</v>
      </c>
      <c r="K5267" t="s">
        <v>137</v>
      </c>
      <c r="L5267" t="s">
        <v>14920</v>
      </c>
      <c r="M5267" t="s">
        <v>14921</v>
      </c>
      <c r="N5267">
        <v>0.90138888800000005</v>
      </c>
      <c r="O5267">
        <v>0</v>
      </c>
      <c r="P5267">
        <v>2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0.1213013322456561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0.1213013322456561</v>
      </c>
    </row>
    <row r="5268" spans="1:31" x14ac:dyDescent="0.25">
      <c r="A5268">
        <v>1906921</v>
      </c>
      <c r="B5268">
        <v>1</v>
      </c>
      <c r="C5268" t="s">
        <v>81</v>
      </c>
      <c r="D5268" t="s">
        <v>115</v>
      </c>
      <c r="E5268" t="s">
        <v>131</v>
      </c>
      <c r="F5268" t="s">
        <v>14922</v>
      </c>
      <c r="G5268" t="s">
        <v>483</v>
      </c>
      <c r="H5268" t="s">
        <v>134</v>
      </c>
      <c r="I5268" t="s">
        <v>135</v>
      </c>
      <c r="J5268" t="s">
        <v>136</v>
      </c>
      <c r="K5268" t="s">
        <v>137</v>
      </c>
      <c r="L5268" t="s">
        <v>14923</v>
      </c>
      <c r="M5268" t="s">
        <v>14924</v>
      </c>
      <c r="N5268">
        <v>3.8849999999999998</v>
      </c>
      <c r="O5268">
        <v>0</v>
      </c>
      <c r="P5268">
        <v>7</v>
      </c>
      <c r="Q5268">
        <v>0</v>
      </c>
      <c r="R5268">
        <v>1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6.792646797072905</v>
      </c>
      <c r="Y5268">
        <v>0</v>
      </c>
      <c r="Z5268">
        <v>13.813469549230529</v>
      </c>
      <c r="AA5268">
        <v>0</v>
      </c>
      <c r="AB5268">
        <v>3.9293835794529626</v>
      </c>
      <c r="AC5268">
        <v>0</v>
      </c>
      <c r="AD5268">
        <v>0</v>
      </c>
      <c r="AE5268">
        <v>24.535499925756397</v>
      </c>
    </row>
    <row r="5269" spans="1:31" x14ac:dyDescent="0.25">
      <c r="A5269">
        <v>1907477</v>
      </c>
      <c r="B5269">
        <v>1</v>
      </c>
      <c r="C5269" t="s">
        <v>81</v>
      </c>
      <c r="D5269" t="s">
        <v>123</v>
      </c>
      <c r="E5269" t="s">
        <v>131</v>
      </c>
      <c r="F5269" t="s">
        <v>8668</v>
      </c>
      <c r="G5269" t="s">
        <v>133</v>
      </c>
      <c r="H5269" t="s">
        <v>134</v>
      </c>
      <c r="I5269" t="s">
        <v>135</v>
      </c>
      <c r="J5269" t="s">
        <v>136</v>
      </c>
      <c r="K5269" t="s">
        <v>137</v>
      </c>
      <c r="L5269" t="s">
        <v>14925</v>
      </c>
      <c r="M5269" t="s">
        <v>14926</v>
      </c>
      <c r="N5269">
        <v>2.3477777770000001</v>
      </c>
      <c r="O5269">
        <v>0</v>
      </c>
      <c r="P5269">
        <v>80</v>
      </c>
      <c r="Q5269">
        <v>0</v>
      </c>
      <c r="R5269">
        <v>0</v>
      </c>
      <c r="S5269">
        <v>0</v>
      </c>
      <c r="T5269">
        <v>9</v>
      </c>
      <c r="U5269">
        <v>0</v>
      </c>
      <c r="V5269">
        <v>0</v>
      </c>
      <c r="W5269">
        <v>0</v>
      </c>
      <c r="X5269">
        <v>37.364907196473922</v>
      </c>
      <c r="Y5269">
        <v>0</v>
      </c>
      <c r="Z5269">
        <v>0</v>
      </c>
      <c r="AA5269">
        <v>0</v>
      </c>
      <c r="AB5269">
        <v>53.584230766034388</v>
      </c>
      <c r="AC5269">
        <v>0</v>
      </c>
      <c r="AD5269">
        <v>0</v>
      </c>
      <c r="AE5269">
        <v>90.949137962508303</v>
      </c>
    </row>
    <row r="5270" spans="1:31" x14ac:dyDescent="0.25">
      <c r="A5270">
        <v>1906744</v>
      </c>
      <c r="B5270">
        <v>1</v>
      </c>
      <c r="C5270" t="s">
        <v>81</v>
      </c>
      <c r="D5270" t="s">
        <v>127</v>
      </c>
      <c r="E5270" t="s">
        <v>220</v>
      </c>
      <c r="F5270" t="s">
        <v>14927</v>
      </c>
      <c r="G5270" t="s">
        <v>156</v>
      </c>
      <c r="H5270" t="s">
        <v>157</v>
      </c>
      <c r="I5270" t="s">
        <v>135</v>
      </c>
      <c r="J5270" t="s">
        <v>136</v>
      </c>
      <c r="K5270" t="s">
        <v>137</v>
      </c>
      <c r="L5270" t="s">
        <v>14928</v>
      </c>
      <c r="M5270" t="s">
        <v>14929</v>
      </c>
      <c r="N5270">
        <v>1.697777777</v>
      </c>
      <c r="O5270">
        <v>0</v>
      </c>
      <c r="P5270">
        <v>778</v>
      </c>
      <c r="Q5270">
        <v>0</v>
      </c>
      <c r="R5270">
        <v>21</v>
      </c>
      <c r="S5270">
        <v>0</v>
      </c>
      <c r="T5270">
        <v>85</v>
      </c>
      <c r="U5270">
        <v>0</v>
      </c>
      <c r="V5270">
        <v>0</v>
      </c>
      <c r="W5270">
        <v>0</v>
      </c>
      <c r="X5270">
        <v>268.96437345526533</v>
      </c>
      <c r="Y5270">
        <v>0</v>
      </c>
      <c r="Z5270">
        <v>78.873301943714722</v>
      </c>
      <c r="AA5270">
        <v>0</v>
      </c>
      <c r="AB5270">
        <v>118.20791365223798</v>
      </c>
      <c r="AC5270">
        <v>0</v>
      </c>
      <c r="AD5270">
        <v>0</v>
      </c>
      <c r="AE5270">
        <v>466.04558905121803</v>
      </c>
    </row>
    <row r="5271" spans="1:31" x14ac:dyDescent="0.25">
      <c r="A5271">
        <v>1906767</v>
      </c>
      <c r="B5271">
        <v>1</v>
      </c>
      <c r="C5271" t="s">
        <v>81</v>
      </c>
      <c r="D5271" t="s">
        <v>114</v>
      </c>
      <c r="E5271" t="s">
        <v>190</v>
      </c>
      <c r="F5271" t="s">
        <v>14930</v>
      </c>
      <c r="G5271" t="s">
        <v>241</v>
      </c>
      <c r="H5271" t="s">
        <v>157</v>
      </c>
      <c r="I5271" t="s">
        <v>135</v>
      </c>
      <c r="J5271" t="s">
        <v>136</v>
      </c>
      <c r="K5271" t="s">
        <v>137</v>
      </c>
      <c r="L5271" t="s">
        <v>14931</v>
      </c>
      <c r="M5271" t="s">
        <v>14932</v>
      </c>
      <c r="N5271">
        <v>1.3344444440000001</v>
      </c>
      <c r="O5271">
        <v>0</v>
      </c>
      <c r="P5271">
        <v>117</v>
      </c>
      <c r="Q5271">
        <v>0</v>
      </c>
      <c r="R5271">
        <v>0</v>
      </c>
      <c r="S5271">
        <v>0</v>
      </c>
      <c r="T5271">
        <v>15</v>
      </c>
      <c r="U5271">
        <v>0</v>
      </c>
      <c r="V5271">
        <v>0</v>
      </c>
      <c r="W5271">
        <v>0</v>
      </c>
      <c r="X5271">
        <v>19.805678279246919</v>
      </c>
      <c r="Y5271">
        <v>0</v>
      </c>
      <c r="Z5271">
        <v>0</v>
      </c>
      <c r="AA5271">
        <v>0</v>
      </c>
      <c r="AB5271">
        <v>9.0694674987203374</v>
      </c>
      <c r="AC5271">
        <v>0</v>
      </c>
      <c r="AD5271">
        <v>0</v>
      </c>
      <c r="AE5271">
        <v>28.875145777967255</v>
      </c>
    </row>
    <row r="5272" spans="1:31" x14ac:dyDescent="0.25">
      <c r="A5272">
        <v>1907600</v>
      </c>
      <c r="B5272">
        <v>1</v>
      </c>
      <c r="C5272" t="s">
        <v>80</v>
      </c>
      <c r="D5272" t="s">
        <v>96</v>
      </c>
      <c r="E5272" t="s">
        <v>131</v>
      </c>
      <c r="F5272" t="s">
        <v>14933</v>
      </c>
      <c r="G5272" t="s">
        <v>326</v>
      </c>
      <c r="H5272" t="s">
        <v>134</v>
      </c>
      <c r="I5272" t="s">
        <v>135</v>
      </c>
      <c r="J5272" t="s">
        <v>136</v>
      </c>
      <c r="K5272" t="s">
        <v>137</v>
      </c>
      <c r="L5272" t="s">
        <v>14934</v>
      </c>
      <c r="M5272" t="s">
        <v>14935</v>
      </c>
      <c r="N5272">
        <v>2.2769444440000002</v>
      </c>
      <c r="O5272">
        <v>0</v>
      </c>
      <c r="P5272">
        <v>19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19.881040919696513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19.881040919696513</v>
      </c>
    </row>
    <row r="5273" spans="1:31" x14ac:dyDescent="0.25">
      <c r="A5273">
        <v>1906807</v>
      </c>
      <c r="B5273">
        <v>1</v>
      </c>
      <c r="C5273" t="s">
        <v>80</v>
      </c>
      <c r="D5273" t="s">
        <v>99</v>
      </c>
      <c r="E5273" t="s">
        <v>131</v>
      </c>
      <c r="F5273" t="s">
        <v>1131</v>
      </c>
      <c r="G5273" t="s">
        <v>202</v>
      </c>
      <c r="H5273" t="s">
        <v>134</v>
      </c>
      <c r="I5273" t="s">
        <v>135</v>
      </c>
      <c r="J5273" t="s">
        <v>136</v>
      </c>
      <c r="K5273" t="s">
        <v>203</v>
      </c>
      <c r="L5273" t="s">
        <v>14936</v>
      </c>
      <c r="M5273" t="s">
        <v>14937</v>
      </c>
      <c r="N5273">
        <v>7.8166425000000004</v>
      </c>
      <c r="O5273">
        <v>0</v>
      </c>
      <c r="P5273">
        <v>72</v>
      </c>
      <c r="Q5273">
        <v>0</v>
      </c>
      <c r="R5273">
        <v>0</v>
      </c>
      <c r="S5273">
        <v>0</v>
      </c>
      <c r="T5273">
        <v>20</v>
      </c>
      <c r="U5273">
        <v>0</v>
      </c>
      <c r="V5273">
        <v>0</v>
      </c>
      <c r="W5273">
        <v>0</v>
      </c>
      <c r="X5273">
        <v>146.94711467143318</v>
      </c>
      <c r="Y5273">
        <v>0</v>
      </c>
      <c r="Z5273">
        <v>0</v>
      </c>
      <c r="AA5273">
        <v>0</v>
      </c>
      <c r="AB5273">
        <v>67.78570156772949</v>
      </c>
      <c r="AC5273">
        <v>0</v>
      </c>
      <c r="AD5273">
        <v>0</v>
      </c>
      <c r="AE5273">
        <v>214.73281623916267</v>
      </c>
    </row>
    <row r="5274" spans="1:31" x14ac:dyDescent="0.25">
      <c r="A5274">
        <v>1907494</v>
      </c>
      <c r="B5274">
        <v>1</v>
      </c>
      <c r="C5274" t="s">
        <v>80</v>
      </c>
      <c r="D5274" t="s">
        <v>99</v>
      </c>
      <c r="E5274" t="s">
        <v>154</v>
      </c>
      <c r="F5274" t="s">
        <v>14938</v>
      </c>
      <c r="G5274" t="s">
        <v>156</v>
      </c>
      <c r="H5274" t="s">
        <v>157</v>
      </c>
      <c r="I5274" t="s">
        <v>135</v>
      </c>
      <c r="J5274" t="s">
        <v>136</v>
      </c>
      <c r="K5274" t="s">
        <v>137</v>
      </c>
      <c r="L5274" t="s">
        <v>14939</v>
      </c>
      <c r="M5274" t="s">
        <v>14940</v>
      </c>
      <c r="N5274">
        <v>0.15916666600000001</v>
      </c>
      <c r="O5274">
        <v>1</v>
      </c>
      <c r="P5274">
        <v>1992</v>
      </c>
      <c r="Q5274">
        <v>0</v>
      </c>
      <c r="R5274">
        <v>8</v>
      </c>
      <c r="S5274">
        <v>4</v>
      </c>
      <c r="T5274">
        <v>293</v>
      </c>
      <c r="U5274">
        <v>0</v>
      </c>
      <c r="V5274">
        <v>2</v>
      </c>
      <c r="W5274">
        <v>3.1106262340623214</v>
      </c>
      <c r="X5274">
        <v>93.129274967267307</v>
      </c>
      <c r="Y5274">
        <v>0</v>
      </c>
      <c r="Z5274">
        <v>0.28408609079686004</v>
      </c>
      <c r="AA5274">
        <v>12.090633851619796</v>
      </c>
      <c r="AB5274">
        <v>95.673648452920503</v>
      </c>
      <c r="AC5274">
        <v>0</v>
      </c>
      <c r="AD5274">
        <v>6.4624001836256406</v>
      </c>
      <c r="AE5274">
        <v>210.75066978029244</v>
      </c>
    </row>
    <row r="5275" spans="1:31" x14ac:dyDescent="0.25">
      <c r="A5275">
        <v>1907245</v>
      </c>
      <c r="B5275">
        <v>1</v>
      </c>
      <c r="C5275" t="s">
        <v>80</v>
      </c>
      <c r="D5275" t="s">
        <v>87</v>
      </c>
      <c r="E5275" t="s">
        <v>160</v>
      </c>
      <c r="F5275" t="s">
        <v>14941</v>
      </c>
      <c r="G5275" t="s">
        <v>162</v>
      </c>
      <c r="H5275" t="s">
        <v>134</v>
      </c>
      <c r="I5275" t="s">
        <v>135</v>
      </c>
      <c r="J5275" t="s">
        <v>136</v>
      </c>
      <c r="K5275" t="s">
        <v>137</v>
      </c>
      <c r="L5275" t="s">
        <v>14942</v>
      </c>
      <c r="M5275" t="s">
        <v>14943</v>
      </c>
      <c r="N5275">
        <v>2.346944444</v>
      </c>
      <c r="O5275">
        <v>0</v>
      </c>
      <c r="P5275">
        <v>17</v>
      </c>
      <c r="Q5275">
        <v>0</v>
      </c>
      <c r="R5275">
        <v>0</v>
      </c>
      <c r="S5275">
        <v>0</v>
      </c>
      <c r="T5275">
        <v>1</v>
      </c>
      <c r="U5275">
        <v>0</v>
      </c>
      <c r="V5275">
        <v>0</v>
      </c>
      <c r="W5275">
        <v>0</v>
      </c>
      <c r="X5275">
        <v>16.734937247350846</v>
      </c>
      <c r="Y5275">
        <v>0</v>
      </c>
      <c r="Z5275">
        <v>0</v>
      </c>
      <c r="AA5275">
        <v>0</v>
      </c>
      <c r="AB5275">
        <v>13.367943850897802</v>
      </c>
      <c r="AC5275">
        <v>0</v>
      </c>
      <c r="AD5275">
        <v>0</v>
      </c>
      <c r="AE5275">
        <v>30.102881098248648</v>
      </c>
    </row>
    <row r="5276" spans="1:31" x14ac:dyDescent="0.25">
      <c r="A5276">
        <v>1906873</v>
      </c>
      <c r="B5276">
        <v>1</v>
      </c>
      <c r="C5276" t="s">
        <v>80</v>
      </c>
      <c r="D5276" t="s">
        <v>94</v>
      </c>
      <c r="E5276" t="s">
        <v>220</v>
      </c>
      <c r="F5276" t="s">
        <v>11543</v>
      </c>
      <c r="G5276" t="s">
        <v>156</v>
      </c>
      <c r="H5276" t="s">
        <v>157</v>
      </c>
      <c r="I5276" t="s">
        <v>135</v>
      </c>
      <c r="J5276" t="s">
        <v>136</v>
      </c>
      <c r="K5276" t="s">
        <v>137</v>
      </c>
      <c r="L5276" t="s">
        <v>14944</v>
      </c>
      <c r="M5276" t="s">
        <v>14945</v>
      </c>
      <c r="N5276">
        <v>0.90861111100000003</v>
      </c>
      <c r="O5276">
        <v>0</v>
      </c>
      <c r="P5276">
        <v>243</v>
      </c>
      <c r="Q5276">
        <v>0</v>
      </c>
      <c r="R5276">
        <v>0</v>
      </c>
      <c r="S5276">
        <v>4</v>
      </c>
      <c r="T5276">
        <v>10</v>
      </c>
      <c r="U5276">
        <v>1</v>
      </c>
      <c r="V5276">
        <v>0</v>
      </c>
      <c r="W5276">
        <v>0</v>
      </c>
      <c r="X5276">
        <v>23.766354691752845</v>
      </c>
      <c r="Y5276">
        <v>0</v>
      </c>
      <c r="Z5276">
        <v>0</v>
      </c>
      <c r="AA5276">
        <v>56.781684242361052</v>
      </c>
      <c r="AB5276">
        <v>1.727323649808655</v>
      </c>
      <c r="AC5276">
        <v>56.826990885112174</v>
      </c>
      <c r="AD5276">
        <v>0</v>
      </c>
      <c r="AE5276">
        <v>139.10235346903471</v>
      </c>
    </row>
    <row r="5277" spans="1:31" x14ac:dyDescent="0.25">
      <c r="A5277">
        <v>1907537</v>
      </c>
      <c r="B5277">
        <v>1</v>
      </c>
      <c r="C5277" t="s">
        <v>81</v>
      </c>
      <c r="D5277" t="s">
        <v>118</v>
      </c>
      <c r="E5277" t="s">
        <v>190</v>
      </c>
      <c r="F5277" t="s">
        <v>14946</v>
      </c>
      <c r="G5277" t="s">
        <v>241</v>
      </c>
      <c r="H5277" t="s">
        <v>157</v>
      </c>
      <c r="I5277" t="s">
        <v>135</v>
      </c>
      <c r="J5277" t="s">
        <v>136</v>
      </c>
      <c r="K5277" t="s">
        <v>137</v>
      </c>
      <c r="L5277" t="s">
        <v>14947</v>
      </c>
      <c r="M5277" t="s">
        <v>14948</v>
      </c>
      <c r="N5277">
        <v>2.9741666659999999</v>
      </c>
      <c r="O5277">
        <v>0</v>
      </c>
      <c r="P5277">
        <v>101</v>
      </c>
      <c r="Q5277">
        <v>0</v>
      </c>
      <c r="R5277">
        <v>1</v>
      </c>
      <c r="S5277">
        <v>0</v>
      </c>
      <c r="T5277">
        <v>4</v>
      </c>
      <c r="U5277">
        <v>0</v>
      </c>
      <c r="V5277">
        <v>0</v>
      </c>
      <c r="W5277">
        <v>0</v>
      </c>
      <c r="X5277">
        <v>80.752429566844782</v>
      </c>
      <c r="Y5277">
        <v>0</v>
      </c>
      <c r="Z5277">
        <v>11.262689674286886</v>
      </c>
      <c r="AA5277">
        <v>0</v>
      </c>
      <c r="AB5277">
        <v>3.9670895671771116</v>
      </c>
      <c r="AC5277">
        <v>0</v>
      </c>
      <c r="AD5277">
        <v>0</v>
      </c>
      <c r="AE5277">
        <v>95.982208808308783</v>
      </c>
    </row>
    <row r="5278" spans="1:31" x14ac:dyDescent="0.25">
      <c r="A5278">
        <v>1907700</v>
      </c>
      <c r="B5278">
        <v>1</v>
      </c>
      <c r="C5278" t="s">
        <v>80</v>
      </c>
      <c r="D5278" t="s">
        <v>82</v>
      </c>
      <c r="E5278" t="s">
        <v>160</v>
      </c>
      <c r="F5278" t="s">
        <v>8055</v>
      </c>
      <c r="G5278" t="s">
        <v>133</v>
      </c>
      <c r="H5278" t="s">
        <v>134</v>
      </c>
      <c r="I5278" t="s">
        <v>135</v>
      </c>
      <c r="J5278" t="s">
        <v>136</v>
      </c>
      <c r="K5278" t="s">
        <v>137</v>
      </c>
      <c r="L5278" t="s">
        <v>14949</v>
      </c>
      <c r="M5278" t="s">
        <v>14950</v>
      </c>
      <c r="N5278">
        <v>0.80027777700000002</v>
      </c>
      <c r="O5278">
        <v>0</v>
      </c>
      <c r="P5278">
        <v>83</v>
      </c>
      <c r="Q5278">
        <v>0</v>
      </c>
      <c r="R5278">
        <v>0</v>
      </c>
      <c r="S5278">
        <v>0</v>
      </c>
      <c r="T5278">
        <v>15</v>
      </c>
      <c r="U5278">
        <v>0</v>
      </c>
      <c r="V5278">
        <v>0</v>
      </c>
      <c r="W5278">
        <v>0</v>
      </c>
      <c r="X5278">
        <v>31.490695488223711</v>
      </c>
      <c r="Y5278">
        <v>0</v>
      </c>
      <c r="Z5278">
        <v>0</v>
      </c>
      <c r="AA5278">
        <v>0</v>
      </c>
      <c r="AB5278">
        <v>44.422169023410646</v>
      </c>
      <c r="AC5278">
        <v>0</v>
      </c>
      <c r="AD5278">
        <v>0</v>
      </c>
      <c r="AE5278">
        <v>75.912864511634353</v>
      </c>
    </row>
    <row r="5279" spans="1:31" x14ac:dyDescent="0.25">
      <c r="A5279">
        <v>1907059</v>
      </c>
      <c r="B5279">
        <v>1</v>
      </c>
      <c r="C5279" t="s">
        <v>81</v>
      </c>
      <c r="D5279" t="s">
        <v>119</v>
      </c>
      <c r="E5279" t="s">
        <v>131</v>
      </c>
      <c r="F5279" t="s">
        <v>14951</v>
      </c>
      <c r="G5279" t="s">
        <v>133</v>
      </c>
      <c r="H5279" t="s">
        <v>134</v>
      </c>
      <c r="I5279" t="s">
        <v>135</v>
      </c>
      <c r="J5279" t="s">
        <v>136</v>
      </c>
      <c r="K5279" t="s">
        <v>137</v>
      </c>
      <c r="L5279" t="s">
        <v>14952</v>
      </c>
      <c r="M5279" t="s">
        <v>14953</v>
      </c>
      <c r="N5279">
        <v>1.1202777770000001</v>
      </c>
      <c r="O5279">
        <v>0</v>
      </c>
      <c r="P5279">
        <v>9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1.1548801919850533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1.1548801919850533</v>
      </c>
    </row>
    <row r="5280" spans="1:31" x14ac:dyDescent="0.25">
      <c r="A5280">
        <v>1906867</v>
      </c>
      <c r="B5280">
        <v>1</v>
      </c>
      <c r="C5280" t="s">
        <v>81</v>
      </c>
      <c r="D5280" t="s">
        <v>121</v>
      </c>
      <c r="E5280" t="s">
        <v>154</v>
      </c>
      <c r="F5280" t="s">
        <v>14954</v>
      </c>
      <c r="G5280" t="s">
        <v>263</v>
      </c>
      <c r="H5280" t="s">
        <v>157</v>
      </c>
      <c r="I5280" t="s">
        <v>135</v>
      </c>
      <c r="J5280" t="s">
        <v>136</v>
      </c>
      <c r="K5280" t="s">
        <v>203</v>
      </c>
      <c r="L5280" t="s">
        <v>14955</v>
      </c>
      <c r="M5280" t="s">
        <v>14956</v>
      </c>
      <c r="N5280">
        <v>2.687777777</v>
      </c>
      <c r="O5280">
        <v>0</v>
      </c>
      <c r="P5280">
        <v>281</v>
      </c>
      <c r="Q5280">
        <v>0</v>
      </c>
      <c r="R5280">
        <v>120</v>
      </c>
      <c r="S5280">
        <v>3</v>
      </c>
      <c r="T5280">
        <v>17</v>
      </c>
      <c r="U5280">
        <v>0</v>
      </c>
      <c r="V5280">
        <v>0</v>
      </c>
      <c r="W5280">
        <v>0</v>
      </c>
      <c r="X5280">
        <v>133.49046407281998</v>
      </c>
      <c r="Y5280">
        <v>0</v>
      </c>
      <c r="Z5280">
        <v>293.57264061772219</v>
      </c>
      <c r="AA5280">
        <v>15.265565010848341</v>
      </c>
      <c r="AB5280">
        <v>56.784208316171686</v>
      </c>
      <c r="AC5280">
        <v>0</v>
      </c>
      <c r="AD5280">
        <v>0</v>
      </c>
      <c r="AE5280">
        <v>499.11287801756214</v>
      </c>
    </row>
    <row r="5281" spans="1:31" x14ac:dyDescent="0.25">
      <c r="A5281">
        <v>1907663</v>
      </c>
      <c r="B5281">
        <v>1</v>
      </c>
      <c r="C5281" t="s">
        <v>80</v>
      </c>
      <c r="D5281" t="s">
        <v>103</v>
      </c>
      <c r="E5281" t="s">
        <v>220</v>
      </c>
      <c r="F5281" t="s">
        <v>1140</v>
      </c>
      <c r="G5281" t="s">
        <v>156</v>
      </c>
      <c r="H5281" t="s">
        <v>157</v>
      </c>
      <c r="I5281" t="s">
        <v>135</v>
      </c>
      <c r="J5281" t="s">
        <v>136</v>
      </c>
      <c r="K5281" t="s">
        <v>137</v>
      </c>
      <c r="L5281" t="s">
        <v>14957</v>
      </c>
      <c r="M5281" t="s">
        <v>14958</v>
      </c>
      <c r="N5281">
        <v>0.22194444399999999</v>
      </c>
      <c r="O5281">
        <v>18</v>
      </c>
      <c r="P5281">
        <v>2351</v>
      </c>
      <c r="Q5281">
        <v>30</v>
      </c>
      <c r="R5281">
        <v>174</v>
      </c>
      <c r="S5281">
        <v>52</v>
      </c>
      <c r="T5281">
        <v>419</v>
      </c>
      <c r="U5281">
        <v>5</v>
      </c>
      <c r="V5281">
        <v>1</v>
      </c>
      <c r="W5281">
        <v>3.170025533474611</v>
      </c>
      <c r="X5281">
        <v>123.07765464615557</v>
      </c>
      <c r="Y5281">
        <v>47.194425669319727</v>
      </c>
      <c r="Z5281">
        <v>15.635306064929408</v>
      </c>
      <c r="AA5281">
        <v>63.532827983666273</v>
      </c>
      <c r="AB5281">
        <v>52.050715222157635</v>
      </c>
      <c r="AC5281">
        <v>52.500623497223629</v>
      </c>
      <c r="AD5281">
        <v>2.4926270694289125</v>
      </c>
      <c r="AE5281">
        <v>359.65420568635574</v>
      </c>
    </row>
    <row r="5282" spans="1:31" x14ac:dyDescent="0.25">
      <c r="A5282">
        <v>1907657</v>
      </c>
      <c r="B5282">
        <v>1</v>
      </c>
      <c r="C5282" t="s">
        <v>81</v>
      </c>
      <c r="D5282" t="s">
        <v>128</v>
      </c>
      <c r="E5282" t="s">
        <v>140</v>
      </c>
      <c r="F5282" t="s">
        <v>14959</v>
      </c>
      <c r="G5282" t="s">
        <v>342</v>
      </c>
      <c r="H5282" t="s">
        <v>134</v>
      </c>
      <c r="I5282" t="s">
        <v>135</v>
      </c>
      <c r="J5282" t="s">
        <v>136</v>
      </c>
      <c r="K5282" t="s">
        <v>137</v>
      </c>
      <c r="L5282" t="s">
        <v>14960</v>
      </c>
      <c r="M5282" t="s">
        <v>14961</v>
      </c>
      <c r="N5282">
        <v>2.0916666660000001</v>
      </c>
      <c r="O5282">
        <v>0</v>
      </c>
      <c r="P5282">
        <v>8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4.0346885892197673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4.0346885892197673</v>
      </c>
    </row>
    <row r="5283" spans="1:31" x14ac:dyDescent="0.25">
      <c r="A5283">
        <v>1906724</v>
      </c>
      <c r="B5283">
        <v>1</v>
      </c>
      <c r="C5283" t="s">
        <v>80</v>
      </c>
      <c r="D5283" t="s">
        <v>83</v>
      </c>
      <c r="E5283" t="s">
        <v>190</v>
      </c>
      <c r="F5283" t="s">
        <v>14962</v>
      </c>
      <c r="G5283" t="s">
        <v>156</v>
      </c>
      <c r="H5283" t="s">
        <v>157</v>
      </c>
      <c r="I5283" t="s">
        <v>135</v>
      </c>
      <c r="J5283" t="s">
        <v>136</v>
      </c>
      <c r="K5283" t="s">
        <v>137</v>
      </c>
      <c r="L5283" t="s">
        <v>14963</v>
      </c>
      <c r="M5283" t="s">
        <v>14964</v>
      </c>
      <c r="N5283">
        <v>1.553055555</v>
      </c>
      <c r="O5283">
        <v>0</v>
      </c>
      <c r="P5283">
        <v>2183</v>
      </c>
      <c r="Q5283">
        <v>0</v>
      </c>
      <c r="R5283">
        <v>0</v>
      </c>
      <c r="S5283">
        <v>14</v>
      </c>
      <c r="T5283">
        <v>329</v>
      </c>
      <c r="U5283">
        <v>11</v>
      </c>
      <c r="V5283">
        <v>17</v>
      </c>
      <c r="W5283">
        <v>0</v>
      </c>
      <c r="X5283">
        <v>949.27993306319911</v>
      </c>
      <c r="Y5283">
        <v>0</v>
      </c>
      <c r="Z5283">
        <v>0</v>
      </c>
      <c r="AA5283">
        <v>157.82573636204052</v>
      </c>
      <c r="AB5283">
        <v>383.68415528334162</v>
      </c>
      <c r="AC5283">
        <v>1395.9336277144794</v>
      </c>
      <c r="AD5283">
        <v>242.67434347273993</v>
      </c>
      <c r="AE5283">
        <v>3129.3977958958008</v>
      </c>
    </row>
    <row r="5284" spans="1:31" x14ac:dyDescent="0.25">
      <c r="A5284">
        <v>1907620</v>
      </c>
      <c r="B5284">
        <v>1</v>
      </c>
      <c r="C5284" t="s">
        <v>80</v>
      </c>
      <c r="D5284" t="s">
        <v>83</v>
      </c>
      <c r="E5284" t="s">
        <v>140</v>
      </c>
      <c r="F5284" t="s">
        <v>14965</v>
      </c>
      <c r="G5284" t="s">
        <v>342</v>
      </c>
      <c r="H5284" t="s">
        <v>134</v>
      </c>
      <c r="I5284" t="s">
        <v>135</v>
      </c>
      <c r="J5284" t="s">
        <v>136</v>
      </c>
      <c r="K5284" t="s">
        <v>137</v>
      </c>
      <c r="L5284" t="s">
        <v>14966</v>
      </c>
      <c r="M5284" t="s">
        <v>14967</v>
      </c>
      <c r="N5284">
        <v>1.4169444440000001</v>
      </c>
      <c r="O5284">
        <v>0</v>
      </c>
      <c r="P5284">
        <v>10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3.9042217239097545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3.9042217239097545</v>
      </c>
    </row>
    <row r="5285" spans="1:31" x14ac:dyDescent="0.25">
      <c r="A5285">
        <v>1907643</v>
      </c>
      <c r="B5285">
        <v>1</v>
      </c>
      <c r="C5285" t="s">
        <v>80</v>
      </c>
      <c r="D5285" t="s">
        <v>86</v>
      </c>
      <c r="E5285" t="s">
        <v>140</v>
      </c>
      <c r="F5285" t="s">
        <v>14968</v>
      </c>
      <c r="G5285" t="s">
        <v>146</v>
      </c>
      <c r="H5285" t="s">
        <v>134</v>
      </c>
      <c r="I5285" t="s">
        <v>135</v>
      </c>
      <c r="J5285" t="s">
        <v>136</v>
      </c>
      <c r="K5285" t="s">
        <v>137</v>
      </c>
      <c r="L5285" t="s">
        <v>14969</v>
      </c>
      <c r="M5285" t="s">
        <v>14970</v>
      </c>
      <c r="N5285">
        <v>1.1100000000000001</v>
      </c>
      <c r="O5285">
        <v>0</v>
      </c>
      <c r="P5285">
        <v>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9.5045135179773338E-2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9.5045135179773338E-2</v>
      </c>
    </row>
    <row r="5286" spans="1:31" x14ac:dyDescent="0.25">
      <c r="A5286">
        <v>1906764</v>
      </c>
      <c r="B5286">
        <v>1</v>
      </c>
      <c r="C5286" t="s">
        <v>81</v>
      </c>
      <c r="D5286" t="s">
        <v>127</v>
      </c>
      <c r="E5286" t="s">
        <v>220</v>
      </c>
      <c r="F5286" t="s">
        <v>221</v>
      </c>
      <c r="G5286" t="s">
        <v>156</v>
      </c>
      <c r="H5286" t="s">
        <v>157</v>
      </c>
      <c r="I5286" t="s">
        <v>222</v>
      </c>
      <c r="J5286" t="s">
        <v>136</v>
      </c>
      <c r="K5286" t="s">
        <v>137</v>
      </c>
      <c r="L5286" t="s">
        <v>14931</v>
      </c>
      <c r="M5286" t="s">
        <v>14971</v>
      </c>
      <c r="N5286">
        <v>1.4999999999999999E-2</v>
      </c>
      <c r="O5286">
        <v>2</v>
      </c>
      <c r="P5286">
        <v>1266</v>
      </c>
      <c r="Q5286">
        <v>25</v>
      </c>
      <c r="R5286">
        <v>68</v>
      </c>
      <c r="S5286">
        <v>6</v>
      </c>
      <c r="T5286">
        <v>88</v>
      </c>
      <c r="U5286">
        <v>2</v>
      </c>
      <c r="V5286">
        <v>0</v>
      </c>
      <c r="W5286">
        <v>7.7057403650400008E-3</v>
      </c>
      <c r="X5286">
        <v>2.779955150336757</v>
      </c>
      <c r="Y5286">
        <v>1.2778296766284749</v>
      </c>
      <c r="Z5286">
        <v>1.4307588327195453</v>
      </c>
      <c r="AA5286">
        <v>0.70296401863489499</v>
      </c>
      <c r="AB5286">
        <v>0.65040181130104524</v>
      </c>
      <c r="AC5286">
        <v>4.8487774969200002E-2</v>
      </c>
      <c r="AD5286">
        <v>0</v>
      </c>
      <c r="AE5286">
        <v>6.8981030049549581</v>
      </c>
    </row>
    <row r="5287" spans="1:31" x14ac:dyDescent="0.25">
      <c r="A5287">
        <v>1907102</v>
      </c>
      <c r="B5287">
        <v>1</v>
      </c>
      <c r="C5287" t="s">
        <v>80</v>
      </c>
      <c r="D5287" t="s">
        <v>83</v>
      </c>
      <c r="E5287" t="s">
        <v>190</v>
      </c>
      <c r="F5287" t="s">
        <v>14333</v>
      </c>
      <c r="G5287" t="s">
        <v>156</v>
      </c>
      <c r="H5287" t="s">
        <v>157</v>
      </c>
      <c r="I5287" t="s">
        <v>135</v>
      </c>
      <c r="J5287" t="s">
        <v>136</v>
      </c>
      <c r="K5287" t="s">
        <v>137</v>
      </c>
      <c r="L5287" t="s">
        <v>14972</v>
      </c>
      <c r="M5287" t="s">
        <v>14973</v>
      </c>
      <c r="N5287">
        <v>1.233333333</v>
      </c>
      <c r="O5287">
        <v>0</v>
      </c>
      <c r="P5287">
        <v>2183</v>
      </c>
      <c r="Q5287">
        <v>0</v>
      </c>
      <c r="R5287">
        <v>0</v>
      </c>
      <c r="S5287">
        <v>14</v>
      </c>
      <c r="T5287">
        <v>329</v>
      </c>
      <c r="U5287">
        <v>11</v>
      </c>
      <c r="V5287">
        <v>17</v>
      </c>
      <c r="W5287">
        <v>0</v>
      </c>
      <c r="X5287">
        <v>972.144739834181</v>
      </c>
      <c r="Y5287">
        <v>0</v>
      </c>
      <c r="Z5287">
        <v>0</v>
      </c>
      <c r="AA5287">
        <v>229.23727017318799</v>
      </c>
      <c r="AB5287">
        <v>710.79641517353923</v>
      </c>
      <c r="AC5287">
        <v>1921.848482829979</v>
      </c>
      <c r="AD5287">
        <v>516.70397114346667</v>
      </c>
      <c r="AE5287">
        <v>4350.7308791543537</v>
      </c>
    </row>
    <row r="5288" spans="1:31" x14ac:dyDescent="0.25">
      <c r="A5288">
        <v>1907766</v>
      </c>
      <c r="B5288">
        <v>1</v>
      </c>
      <c r="C5288" t="s">
        <v>80</v>
      </c>
      <c r="D5288" t="s">
        <v>105</v>
      </c>
      <c r="E5288" t="s">
        <v>131</v>
      </c>
      <c r="F5288" t="s">
        <v>14974</v>
      </c>
      <c r="G5288" t="s">
        <v>133</v>
      </c>
      <c r="H5288" t="s">
        <v>134</v>
      </c>
      <c r="I5288" t="s">
        <v>135</v>
      </c>
      <c r="J5288" t="s">
        <v>136</v>
      </c>
      <c r="K5288" t="s">
        <v>137</v>
      </c>
      <c r="L5288" t="s">
        <v>14975</v>
      </c>
      <c r="M5288" t="s">
        <v>14976</v>
      </c>
      <c r="N5288">
        <v>1.0591666660000001</v>
      </c>
      <c r="O5288">
        <v>0</v>
      </c>
      <c r="P5288">
        <v>1</v>
      </c>
      <c r="Q5288">
        <v>0</v>
      </c>
      <c r="R5288">
        <v>2</v>
      </c>
      <c r="S5288">
        <v>0</v>
      </c>
      <c r="T5288">
        <v>2</v>
      </c>
      <c r="U5288">
        <v>0</v>
      </c>
      <c r="V5288">
        <v>0</v>
      </c>
      <c r="W5288">
        <v>0</v>
      </c>
      <c r="X5288">
        <v>2.7716051637349999E-3</v>
      </c>
      <c r="Y5288">
        <v>0</v>
      </c>
      <c r="Z5288">
        <v>1.2395374703190103</v>
      </c>
      <c r="AA5288">
        <v>0</v>
      </c>
      <c r="AB5288">
        <v>3.1473322778396469</v>
      </c>
      <c r="AC5288">
        <v>0</v>
      </c>
      <c r="AD5288">
        <v>0</v>
      </c>
      <c r="AE5288">
        <v>4.3896413533223919</v>
      </c>
    </row>
    <row r="5289" spans="1:31" x14ac:dyDescent="0.25">
      <c r="A5289">
        <v>1907574</v>
      </c>
      <c r="B5289">
        <v>1</v>
      </c>
      <c r="C5289" t="s">
        <v>81</v>
      </c>
      <c r="D5289" t="s">
        <v>122</v>
      </c>
      <c r="E5289" t="s">
        <v>140</v>
      </c>
      <c r="F5289" t="s">
        <v>14977</v>
      </c>
      <c r="G5289" t="s">
        <v>217</v>
      </c>
      <c r="H5289" t="s">
        <v>134</v>
      </c>
      <c r="I5289" t="s">
        <v>135</v>
      </c>
      <c r="J5289" t="s">
        <v>136</v>
      </c>
      <c r="K5289" t="s">
        <v>137</v>
      </c>
      <c r="L5289" t="s">
        <v>14978</v>
      </c>
      <c r="M5289" t="s">
        <v>14979</v>
      </c>
      <c r="N5289">
        <v>1.62</v>
      </c>
      <c r="O5289">
        <v>0</v>
      </c>
      <c r="P5289">
        <v>7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1.5503241045289295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1.5503241045289295</v>
      </c>
    </row>
    <row r="5290" spans="1:31" x14ac:dyDescent="0.25">
      <c r="A5290">
        <v>1907720</v>
      </c>
      <c r="B5290">
        <v>1</v>
      </c>
      <c r="C5290" t="s">
        <v>80</v>
      </c>
      <c r="D5290" t="s">
        <v>110</v>
      </c>
      <c r="E5290" t="s">
        <v>149</v>
      </c>
      <c r="F5290" t="s">
        <v>14980</v>
      </c>
      <c r="G5290" t="s">
        <v>372</v>
      </c>
      <c r="H5290" t="s">
        <v>134</v>
      </c>
      <c r="I5290" t="s">
        <v>135</v>
      </c>
      <c r="J5290" t="s">
        <v>136</v>
      </c>
      <c r="K5290" t="s">
        <v>137</v>
      </c>
      <c r="L5290" t="s">
        <v>14981</v>
      </c>
      <c r="M5290" t="s">
        <v>14982</v>
      </c>
      <c r="N5290">
        <v>1.335</v>
      </c>
      <c r="O5290">
        <v>0</v>
      </c>
      <c r="P5290">
        <v>6</v>
      </c>
      <c r="Q5290">
        <v>0</v>
      </c>
      <c r="R5290">
        <v>0</v>
      </c>
      <c r="S5290">
        <v>0</v>
      </c>
      <c r="T5290">
        <v>15</v>
      </c>
      <c r="U5290">
        <v>0</v>
      </c>
      <c r="V5290">
        <v>1</v>
      </c>
      <c r="W5290">
        <v>0</v>
      </c>
      <c r="X5290">
        <v>2.6162858202709853</v>
      </c>
      <c r="Y5290">
        <v>0</v>
      </c>
      <c r="Z5290">
        <v>0</v>
      </c>
      <c r="AA5290">
        <v>0</v>
      </c>
      <c r="AB5290">
        <v>52.75213739811754</v>
      </c>
      <c r="AC5290">
        <v>0</v>
      </c>
      <c r="AD5290">
        <v>9.6527899210035741</v>
      </c>
      <c r="AE5290">
        <v>65.021213139392103</v>
      </c>
    </row>
    <row r="5291" spans="1:31" x14ac:dyDescent="0.25">
      <c r="A5291">
        <v>1906933</v>
      </c>
      <c r="B5291">
        <v>1</v>
      </c>
      <c r="C5291" t="s">
        <v>80</v>
      </c>
      <c r="D5291" t="s">
        <v>102</v>
      </c>
      <c r="E5291" t="s">
        <v>140</v>
      </c>
      <c r="F5291" t="s">
        <v>14983</v>
      </c>
      <c r="G5291" t="s">
        <v>342</v>
      </c>
      <c r="H5291" t="s">
        <v>134</v>
      </c>
      <c r="I5291" t="s">
        <v>135</v>
      </c>
      <c r="J5291" t="s">
        <v>136</v>
      </c>
      <c r="K5291" t="s">
        <v>137</v>
      </c>
      <c r="L5291" t="s">
        <v>14984</v>
      </c>
      <c r="M5291" t="s">
        <v>14985</v>
      </c>
      <c r="N5291">
        <v>3.590833333</v>
      </c>
      <c r="O5291">
        <v>0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52.548594500375827</v>
      </c>
      <c r="AA5291">
        <v>0</v>
      </c>
      <c r="AB5291">
        <v>0</v>
      </c>
      <c r="AC5291">
        <v>0</v>
      </c>
      <c r="AD5291">
        <v>0</v>
      </c>
      <c r="AE5291">
        <v>52.548594500375827</v>
      </c>
    </row>
    <row r="5292" spans="1:31" x14ac:dyDescent="0.25">
      <c r="A5292">
        <v>1906810</v>
      </c>
      <c r="B5292">
        <v>1</v>
      </c>
      <c r="C5292" t="s">
        <v>80</v>
      </c>
      <c r="D5292" t="s">
        <v>98</v>
      </c>
      <c r="E5292" t="s">
        <v>190</v>
      </c>
      <c r="F5292" t="s">
        <v>14986</v>
      </c>
      <c r="G5292" t="s">
        <v>202</v>
      </c>
      <c r="H5292" t="s">
        <v>157</v>
      </c>
      <c r="I5292" t="s">
        <v>135</v>
      </c>
      <c r="J5292" t="s">
        <v>136</v>
      </c>
      <c r="K5292" t="s">
        <v>203</v>
      </c>
      <c r="L5292" t="s">
        <v>14987</v>
      </c>
      <c r="M5292" t="s">
        <v>14988</v>
      </c>
      <c r="N5292">
        <v>8.3602777770000003</v>
      </c>
      <c r="O5292">
        <v>0</v>
      </c>
      <c r="P5292">
        <v>24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26.407158608104336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26.407158608104336</v>
      </c>
    </row>
    <row r="5293" spans="1:31" x14ac:dyDescent="0.25">
      <c r="A5293">
        <v>1907637</v>
      </c>
      <c r="B5293">
        <v>1</v>
      </c>
      <c r="C5293" t="s">
        <v>81</v>
      </c>
      <c r="D5293" t="s">
        <v>118</v>
      </c>
      <c r="E5293" t="s">
        <v>140</v>
      </c>
      <c r="F5293" t="s">
        <v>14989</v>
      </c>
      <c r="G5293" t="s">
        <v>217</v>
      </c>
      <c r="H5293" t="s">
        <v>134</v>
      </c>
      <c r="I5293" t="s">
        <v>135</v>
      </c>
      <c r="J5293" t="s">
        <v>136</v>
      </c>
      <c r="K5293" t="s">
        <v>137</v>
      </c>
      <c r="L5293" t="s">
        <v>14990</v>
      </c>
      <c r="M5293" t="s">
        <v>14991</v>
      </c>
      <c r="N5293">
        <v>3.3830555549999999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1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0.2045606186264875</v>
      </c>
      <c r="AC5293">
        <v>0</v>
      </c>
      <c r="AD5293">
        <v>0</v>
      </c>
      <c r="AE5293">
        <v>0.2045606186264875</v>
      </c>
    </row>
    <row r="5294" spans="1:31" x14ac:dyDescent="0.25">
      <c r="A5294">
        <v>1907580</v>
      </c>
      <c r="B5294">
        <v>1</v>
      </c>
      <c r="C5294" t="s">
        <v>81</v>
      </c>
      <c r="D5294" t="s">
        <v>113</v>
      </c>
      <c r="E5294" t="s">
        <v>131</v>
      </c>
      <c r="F5294" t="s">
        <v>14992</v>
      </c>
      <c r="G5294" t="s">
        <v>133</v>
      </c>
      <c r="H5294" t="s">
        <v>134</v>
      </c>
      <c r="I5294" t="s">
        <v>135</v>
      </c>
      <c r="J5294" t="s">
        <v>136</v>
      </c>
      <c r="K5294" t="s">
        <v>137</v>
      </c>
      <c r="L5294" t="s">
        <v>14993</v>
      </c>
      <c r="M5294" t="s">
        <v>14994</v>
      </c>
      <c r="N5294">
        <v>1.980555555</v>
      </c>
      <c r="O5294">
        <v>0</v>
      </c>
      <c r="P5294">
        <v>14</v>
      </c>
      <c r="Q5294">
        <v>0</v>
      </c>
      <c r="R5294">
        <v>1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4.9095150676530102</v>
      </c>
      <c r="Y5294">
        <v>0</v>
      </c>
      <c r="Z5294">
        <v>0.59704651710528756</v>
      </c>
      <c r="AA5294">
        <v>0</v>
      </c>
      <c r="AB5294">
        <v>1.0162000032127612</v>
      </c>
      <c r="AC5294">
        <v>0</v>
      </c>
      <c r="AD5294">
        <v>0</v>
      </c>
      <c r="AE5294">
        <v>6.5227615879710585</v>
      </c>
    </row>
    <row r="5295" spans="1:31" x14ac:dyDescent="0.25">
      <c r="A5295">
        <v>1906893</v>
      </c>
      <c r="B5295">
        <v>1</v>
      </c>
      <c r="C5295" t="s">
        <v>80</v>
      </c>
      <c r="D5295" t="s">
        <v>93</v>
      </c>
      <c r="E5295" t="s">
        <v>154</v>
      </c>
      <c r="F5295" t="s">
        <v>12913</v>
      </c>
      <c r="G5295" t="s">
        <v>156</v>
      </c>
      <c r="H5295" t="s">
        <v>157</v>
      </c>
      <c r="I5295" t="s">
        <v>135</v>
      </c>
      <c r="J5295" t="s">
        <v>136</v>
      </c>
      <c r="K5295" t="s">
        <v>137</v>
      </c>
      <c r="L5295" t="s">
        <v>14995</v>
      </c>
      <c r="M5295" t="s">
        <v>14996</v>
      </c>
      <c r="N5295">
        <v>0.38527777699999999</v>
      </c>
      <c r="O5295">
        <v>0</v>
      </c>
      <c r="P5295">
        <v>1597</v>
      </c>
      <c r="Q5295">
        <v>35</v>
      </c>
      <c r="R5295">
        <v>148</v>
      </c>
      <c r="S5295">
        <v>11</v>
      </c>
      <c r="T5295">
        <v>210</v>
      </c>
      <c r="U5295">
        <v>1</v>
      </c>
      <c r="V5295">
        <v>1</v>
      </c>
      <c r="W5295">
        <v>0</v>
      </c>
      <c r="X5295">
        <v>151.41644570554888</v>
      </c>
      <c r="Y5295">
        <v>98.713935777681598</v>
      </c>
      <c r="Z5295">
        <v>187.67438050498097</v>
      </c>
      <c r="AA5295">
        <v>40.458378251856978</v>
      </c>
      <c r="AB5295">
        <v>153.48482645695904</v>
      </c>
      <c r="AC5295">
        <v>168.8273282254699</v>
      </c>
      <c r="AD5295">
        <v>11.985351454214577</v>
      </c>
      <c r="AE5295">
        <v>812.56064637671182</v>
      </c>
    </row>
    <row r="5296" spans="1:31" x14ac:dyDescent="0.25">
      <c r="A5296">
        <v>1906847</v>
      </c>
      <c r="B5296">
        <v>1</v>
      </c>
      <c r="C5296" t="s">
        <v>80</v>
      </c>
      <c r="D5296" t="s">
        <v>100</v>
      </c>
      <c r="E5296" t="s">
        <v>220</v>
      </c>
      <c r="F5296" t="s">
        <v>14997</v>
      </c>
      <c r="G5296" t="s">
        <v>156</v>
      </c>
      <c r="H5296" t="s">
        <v>157</v>
      </c>
      <c r="I5296" t="s">
        <v>135</v>
      </c>
      <c r="J5296" t="s">
        <v>136</v>
      </c>
      <c r="K5296" t="s">
        <v>137</v>
      </c>
      <c r="L5296" t="s">
        <v>14998</v>
      </c>
      <c r="M5296" t="s">
        <v>14999</v>
      </c>
      <c r="N5296">
        <v>0.45500000000000002</v>
      </c>
      <c r="O5296">
        <v>0</v>
      </c>
      <c r="P5296">
        <v>328</v>
      </c>
      <c r="Q5296">
        <v>8</v>
      </c>
      <c r="R5296">
        <v>32</v>
      </c>
      <c r="S5296">
        <v>1</v>
      </c>
      <c r="T5296">
        <v>26</v>
      </c>
      <c r="U5296">
        <v>0</v>
      </c>
      <c r="V5296">
        <v>0</v>
      </c>
      <c r="W5296">
        <v>0</v>
      </c>
      <c r="X5296">
        <v>64.322363718545191</v>
      </c>
      <c r="Y5296">
        <v>18.235293049382502</v>
      </c>
      <c r="Z5296">
        <v>40.15138448603237</v>
      </c>
      <c r="AA5296">
        <v>8.9693660361928345</v>
      </c>
      <c r="AB5296">
        <v>11.830253167770765</v>
      </c>
      <c r="AC5296">
        <v>0</v>
      </c>
      <c r="AD5296">
        <v>0</v>
      </c>
      <c r="AE5296">
        <v>143.50866045792367</v>
      </c>
    </row>
    <row r="5297" spans="1:31" x14ac:dyDescent="0.25">
      <c r="A5297">
        <v>1907703</v>
      </c>
      <c r="B5297">
        <v>1</v>
      </c>
      <c r="C5297" t="s">
        <v>81</v>
      </c>
      <c r="D5297" t="s">
        <v>117</v>
      </c>
      <c r="E5297" t="s">
        <v>131</v>
      </c>
      <c r="F5297" t="s">
        <v>15000</v>
      </c>
      <c r="G5297" t="s">
        <v>372</v>
      </c>
      <c r="H5297" t="s">
        <v>134</v>
      </c>
      <c r="I5297" t="s">
        <v>135</v>
      </c>
      <c r="J5297" t="s">
        <v>136</v>
      </c>
      <c r="K5297" t="s">
        <v>137</v>
      </c>
      <c r="L5297" t="s">
        <v>15001</v>
      </c>
      <c r="M5297" t="s">
        <v>15002</v>
      </c>
      <c r="N5297">
        <v>1.2152777770000001</v>
      </c>
      <c r="O5297">
        <v>0</v>
      </c>
      <c r="P5297">
        <v>17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4.329683500693938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4.329683500693938</v>
      </c>
    </row>
    <row r="5298" spans="1:31" x14ac:dyDescent="0.25">
      <c r="A5298">
        <v>1906827</v>
      </c>
      <c r="B5298">
        <v>1</v>
      </c>
      <c r="C5298" t="s">
        <v>80</v>
      </c>
      <c r="D5298" t="s">
        <v>83</v>
      </c>
      <c r="E5298" t="s">
        <v>140</v>
      </c>
      <c r="F5298" t="s">
        <v>15003</v>
      </c>
      <c r="G5298" t="s">
        <v>342</v>
      </c>
      <c r="H5298" t="s">
        <v>134</v>
      </c>
      <c r="I5298" t="s">
        <v>135</v>
      </c>
      <c r="J5298" t="s">
        <v>136</v>
      </c>
      <c r="K5298" t="s">
        <v>137</v>
      </c>
      <c r="L5298" t="s">
        <v>15004</v>
      </c>
      <c r="M5298" t="s">
        <v>15005</v>
      </c>
      <c r="N5298">
        <v>1.680833333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0.56119562950686896</v>
      </c>
      <c r="AC5298">
        <v>0</v>
      </c>
      <c r="AD5298">
        <v>0</v>
      </c>
      <c r="AE5298">
        <v>0.56119562950686896</v>
      </c>
    </row>
    <row r="5299" spans="1:31" x14ac:dyDescent="0.25">
      <c r="A5299">
        <v>1907013</v>
      </c>
      <c r="B5299">
        <v>1</v>
      </c>
      <c r="C5299" t="s">
        <v>80</v>
      </c>
      <c r="D5299" t="s">
        <v>97</v>
      </c>
      <c r="E5299" t="s">
        <v>140</v>
      </c>
      <c r="F5299" t="s">
        <v>14313</v>
      </c>
      <c r="G5299" t="s">
        <v>146</v>
      </c>
      <c r="H5299" t="s">
        <v>134</v>
      </c>
      <c r="I5299" t="s">
        <v>135</v>
      </c>
      <c r="J5299" t="s">
        <v>136</v>
      </c>
      <c r="K5299" t="s">
        <v>137</v>
      </c>
      <c r="L5299" t="s">
        <v>15006</v>
      </c>
      <c r="M5299" t="s">
        <v>15007</v>
      </c>
      <c r="N5299">
        <v>5.3541666660000002</v>
      </c>
      <c r="O5299">
        <v>0</v>
      </c>
      <c r="P5299">
        <v>2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6.5322989253321122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6.5322989253321122</v>
      </c>
    </row>
    <row r="5300" spans="1:31" x14ac:dyDescent="0.25">
      <c r="A5300">
        <v>1906784</v>
      </c>
      <c r="B5300">
        <v>1</v>
      </c>
      <c r="C5300" t="s">
        <v>80</v>
      </c>
      <c r="D5300" t="s">
        <v>103</v>
      </c>
      <c r="E5300" t="s">
        <v>149</v>
      </c>
      <c r="F5300" t="s">
        <v>7381</v>
      </c>
      <c r="G5300" t="s">
        <v>202</v>
      </c>
      <c r="H5300" t="s">
        <v>134</v>
      </c>
      <c r="I5300" t="s">
        <v>135</v>
      </c>
      <c r="J5300" t="s">
        <v>136</v>
      </c>
      <c r="K5300" t="s">
        <v>203</v>
      </c>
      <c r="L5300" t="s">
        <v>15008</v>
      </c>
      <c r="M5300" t="s">
        <v>15009</v>
      </c>
      <c r="N5300">
        <v>5.2883333329999997</v>
      </c>
      <c r="O5300">
        <v>0</v>
      </c>
      <c r="P5300">
        <v>274</v>
      </c>
      <c r="Q5300">
        <v>0</v>
      </c>
      <c r="R5300">
        <v>4</v>
      </c>
      <c r="S5300">
        <v>0</v>
      </c>
      <c r="T5300">
        <v>23</v>
      </c>
      <c r="U5300">
        <v>0</v>
      </c>
      <c r="V5300">
        <v>0</v>
      </c>
      <c r="W5300">
        <v>0</v>
      </c>
      <c r="X5300">
        <v>542.19768637629841</v>
      </c>
      <c r="Y5300">
        <v>0</v>
      </c>
      <c r="Z5300">
        <v>12.425377925144877</v>
      </c>
      <c r="AA5300">
        <v>0</v>
      </c>
      <c r="AB5300">
        <v>65.268395327975426</v>
      </c>
      <c r="AC5300">
        <v>0</v>
      </c>
      <c r="AD5300">
        <v>0</v>
      </c>
      <c r="AE5300">
        <v>619.8914596294187</v>
      </c>
    </row>
    <row r="5301" spans="1:31" x14ac:dyDescent="0.25">
      <c r="A5301">
        <v>1906913</v>
      </c>
      <c r="B5301">
        <v>1</v>
      </c>
      <c r="C5301" t="s">
        <v>80</v>
      </c>
      <c r="D5301" t="s">
        <v>98</v>
      </c>
      <c r="E5301" t="s">
        <v>131</v>
      </c>
      <c r="F5301" t="s">
        <v>15010</v>
      </c>
      <c r="G5301" t="s">
        <v>133</v>
      </c>
      <c r="H5301" t="s">
        <v>134</v>
      </c>
      <c r="I5301" t="s">
        <v>135</v>
      </c>
      <c r="J5301" t="s">
        <v>136</v>
      </c>
      <c r="K5301" t="s">
        <v>137</v>
      </c>
      <c r="L5301" t="s">
        <v>15011</v>
      </c>
      <c r="M5301" t="s">
        <v>15012</v>
      </c>
      <c r="N5301">
        <v>0.58166666600000005</v>
      </c>
      <c r="O5301">
        <v>0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0.52200840376831992</v>
      </c>
      <c r="AA5301">
        <v>0</v>
      </c>
      <c r="AB5301">
        <v>0</v>
      </c>
      <c r="AC5301">
        <v>0</v>
      </c>
      <c r="AD5301">
        <v>0</v>
      </c>
      <c r="AE5301">
        <v>0.52200840376831992</v>
      </c>
    </row>
    <row r="5302" spans="1:31" x14ac:dyDescent="0.25">
      <c r="A5302">
        <v>1907554</v>
      </c>
      <c r="B5302">
        <v>1</v>
      </c>
      <c r="C5302" t="s">
        <v>80</v>
      </c>
      <c r="D5302" t="s">
        <v>103</v>
      </c>
      <c r="E5302" t="s">
        <v>149</v>
      </c>
      <c r="F5302" t="s">
        <v>15013</v>
      </c>
      <c r="G5302" t="s">
        <v>1162</v>
      </c>
      <c r="H5302" t="s">
        <v>134</v>
      </c>
      <c r="I5302" t="s">
        <v>135</v>
      </c>
      <c r="J5302" t="s">
        <v>136</v>
      </c>
      <c r="K5302" t="s">
        <v>137</v>
      </c>
      <c r="L5302" t="s">
        <v>15014</v>
      </c>
      <c r="M5302" t="s">
        <v>15015</v>
      </c>
      <c r="N5302">
        <v>4.4675000000000002</v>
      </c>
      <c r="O5302">
        <v>0</v>
      </c>
      <c r="P5302">
        <v>17</v>
      </c>
      <c r="Q5302">
        <v>0</v>
      </c>
      <c r="R5302">
        <v>4</v>
      </c>
      <c r="S5302">
        <v>0</v>
      </c>
      <c r="T5302">
        <v>5</v>
      </c>
      <c r="U5302">
        <v>0</v>
      </c>
      <c r="V5302">
        <v>0</v>
      </c>
      <c r="W5302">
        <v>0</v>
      </c>
      <c r="X5302">
        <v>20.94083132870157</v>
      </c>
      <c r="Y5302">
        <v>0</v>
      </c>
      <c r="Z5302">
        <v>130.98249167368232</v>
      </c>
      <c r="AA5302">
        <v>0</v>
      </c>
      <c r="AB5302">
        <v>61.210807286035525</v>
      </c>
      <c r="AC5302">
        <v>0</v>
      </c>
      <c r="AD5302">
        <v>0</v>
      </c>
      <c r="AE5302">
        <v>213.13413028841941</v>
      </c>
    </row>
    <row r="5303" spans="1:31" x14ac:dyDescent="0.25">
      <c r="A5303">
        <v>1906976</v>
      </c>
      <c r="B5303">
        <v>1</v>
      </c>
      <c r="C5303" t="s">
        <v>80</v>
      </c>
      <c r="D5303" t="s">
        <v>85</v>
      </c>
      <c r="E5303" t="s">
        <v>160</v>
      </c>
      <c r="F5303" t="s">
        <v>15016</v>
      </c>
      <c r="G5303" t="s">
        <v>133</v>
      </c>
      <c r="H5303" t="s">
        <v>134</v>
      </c>
      <c r="I5303" t="s">
        <v>135</v>
      </c>
      <c r="J5303" t="s">
        <v>136</v>
      </c>
      <c r="K5303" t="s">
        <v>137</v>
      </c>
      <c r="L5303" t="s">
        <v>15017</v>
      </c>
      <c r="M5303" t="s">
        <v>15018</v>
      </c>
      <c r="N5303">
        <v>1.565833333</v>
      </c>
      <c r="O5303">
        <v>0</v>
      </c>
      <c r="P5303">
        <v>61</v>
      </c>
      <c r="Q5303">
        <v>0</v>
      </c>
      <c r="R5303">
        <v>0</v>
      </c>
      <c r="S5303">
        <v>0</v>
      </c>
      <c r="T5303">
        <v>22</v>
      </c>
      <c r="U5303">
        <v>0</v>
      </c>
      <c r="V5303">
        <v>0</v>
      </c>
      <c r="W5303">
        <v>0</v>
      </c>
      <c r="X5303">
        <v>27.866165454737704</v>
      </c>
      <c r="Y5303">
        <v>0</v>
      </c>
      <c r="Z5303">
        <v>0</v>
      </c>
      <c r="AA5303">
        <v>0</v>
      </c>
      <c r="AB5303">
        <v>234.22435168395381</v>
      </c>
      <c r="AC5303">
        <v>0</v>
      </c>
      <c r="AD5303">
        <v>0</v>
      </c>
      <c r="AE5303">
        <v>262.0905171386915</v>
      </c>
    </row>
    <row r="5304" spans="1:31" x14ac:dyDescent="0.25">
      <c r="A5304">
        <v>1907517</v>
      </c>
      <c r="B5304">
        <v>1</v>
      </c>
      <c r="C5304" t="s">
        <v>80</v>
      </c>
      <c r="D5304" t="s">
        <v>92</v>
      </c>
      <c r="E5304" t="s">
        <v>131</v>
      </c>
      <c r="F5304" t="s">
        <v>15019</v>
      </c>
      <c r="G5304" t="s">
        <v>439</v>
      </c>
      <c r="H5304" t="s">
        <v>134</v>
      </c>
      <c r="I5304" t="s">
        <v>135</v>
      </c>
      <c r="J5304" t="s">
        <v>136</v>
      </c>
      <c r="K5304" t="s">
        <v>137</v>
      </c>
      <c r="L5304" t="s">
        <v>15020</v>
      </c>
      <c r="M5304" t="s">
        <v>15021</v>
      </c>
      <c r="N5304">
        <v>0.69166666600000004</v>
      </c>
      <c r="O5304">
        <v>0</v>
      </c>
      <c r="P5304">
        <v>14</v>
      </c>
      <c r="Q5304">
        <v>0</v>
      </c>
      <c r="R5304">
        <v>0</v>
      </c>
      <c r="S5304">
        <v>0</v>
      </c>
      <c r="T5304">
        <v>1</v>
      </c>
      <c r="U5304">
        <v>0</v>
      </c>
      <c r="V5304">
        <v>0</v>
      </c>
      <c r="W5304">
        <v>0</v>
      </c>
      <c r="X5304">
        <v>2.1781707637333705</v>
      </c>
      <c r="Y5304">
        <v>0</v>
      </c>
      <c r="Z5304">
        <v>0</v>
      </c>
      <c r="AA5304">
        <v>0</v>
      </c>
      <c r="AB5304">
        <v>8.3386587501916663E-3</v>
      </c>
      <c r="AC5304">
        <v>0</v>
      </c>
      <c r="AD5304">
        <v>0</v>
      </c>
      <c r="AE5304">
        <v>2.1865094224835619</v>
      </c>
    </row>
    <row r="5305" spans="1:31" x14ac:dyDescent="0.25">
      <c r="A5305">
        <v>1906727</v>
      </c>
      <c r="B5305">
        <v>1</v>
      </c>
      <c r="C5305" t="s">
        <v>80</v>
      </c>
      <c r="D5305" t="s">
        <v>85</v>
      </c>
      <c r="E5305" t="s">
        <v>190</v>
      </c>
      <c r="F5305" t="s">
        <v>13720</v>
      </c>
      <c r="G5305" t="s">
        <v>604</v>
      </c>
      <c r="H5305" t="s">
        <v>157</v>
      </c>
      <c r="I5305" t="s">
        <v>222</v>
      </c>
      <c r="J5305" t="s">
        <v>136</v>
      </c>
      <c r="K5305" t="s">
        <v>203</v>
      </c>
      <c r="L5305" t="s">
        <v>15022</v>
      </c>
      <c r="M5305" t="s">
        <v>15023</v>
      </c>
      <c r="N5305">
        <v>4.2981388000000002E-2</v>
      </c>
      <c r="O5305">
        <v>0</v>
      </c>
      <c r="P5305">
        <v>2754</v>
      </c>
      <c r="Q5305">
        <v>0</v>
      </c>
      <c r="R5305">
        <v>0</v>
      </c>
      <c r="S5305">
        <v>0</v>
      </c>
      <c r="T5305">
        <v>179</v>
      </c>
      <c r="U5305">
        <v>0</v>
      </c>
      <c r="V5305">
        <v>0</v>
      </c>
      <c r="W5305">
        <v>0</v>
      </c>
      <c r="X5305">
        <v>34.295461185261395</v>
      </c>
      <c r="Y5305">
        <v>0</v>
      </c>
      <c r="Z5305">
        <v>0</v>
      </c>
      <c r="AA5305">
        <v>0</v>
      </c>
      <c r="AB5305">
        <v>4.2009412515387758</v>
      </c>
      <c r="AC5305">
        <v>0</v>
      </c>
      <c r="AD5305">
        <v>0</v>
      </c>
      <c r="AE5305">
        <v>38.496402436800167</v>
      </c>
    </row>
    <row r="5306" spans="1:31" x14ac:dyDescent="0.25">
      <c r="A5306">
        <v>1906721</v>
      </c>
      <c r="B5306">
        <v>1</v>
      </c>
      <c r="C5306" t="s">
        <v>81</v>
      </c>
      <c r="D5306" t="s">
        <v>118</v>
      </c>
      <c r="E5306" t="s">
        <v>140</v>
      </c>
      <c r="F5306" t="s">
        <v>15024</v>
      </c>
      <c r="G5306" t="s">
        <v>342</v>
      </c>
      <c r="H5306" t="s">
        <v>134</v>
      </c>
      <c r="I5306" t="s">
        <v>135</v>
      </c>
      <c r="J5306" t="s">
        <v>136</v>
      </c>
      <c r="K5306" t="s">
        <v>137</v>
      </c>
      <c r="L5306" t="s">
        <v>15025</v>
      </c>
      <c r="M5306" t="s">
        <v>15026</v>
      </c>
      <c r="N5306">
        <v>0.37333333299999999</v>
      </c>
      <c r="O5306">
        <v>0</v>
      </c>
      <c r="P5306">
        <v>4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0.40816268569664005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0.40816268569664005</v>
      </c>
    </row>
    <row r="5307" spans="1:31" x14ac:dyDescent="0.25">
      <c r="A5307">
        <v>1907560</v>
      </c>
      <c r="B5307">
        <v>1</v>
      </c>
      <c r="C5307" t="s">
        <v>81</v>
      </c>
      <c r="D5307" t="s">
        <v>122</v>
      </c>
      <c r="E5307" t="s">
        <v>149</v>
      </c>
      <c r="F5307" t="s">
        <v>15027</v>
      </c>
      <c r="G5307" t="s">
        <v>151</v>
      </c>
      <c r="H5307" t="s">
        <v>134</v>
      </c>
      <c r="I5307" t="s">
        <v>135</v>
      </c>
      <c r="J5307" t="s">
        <v>136</v>
      </c>
      <c r="K5307" t="s">
        <v>137</v>
      </c>
      <c r="L5307" t="s">
        <v>15028</v>
      </c>
      <c r="M5307" t="s">
        <v>15029</v>
      </c>
      <c r="N5307">
        <v>5.5163888879999998</v>
      </c>
      <c r="O5307">
        <v>0</v>
      </c>
      <c r="P5307">
        <v>14</v>
      </c>
      <c r="Q5307">
        <v>0</v>
      </c>
      <c r="R5307">
        <v>8</v>
      </c>
      <c r="S5307">
        <v>0</v>
      </c>
      <c r="T5307">
        <v>7</v>
      </c>
      <c r="U5307">
        <v>0</v>
      </c>
      <c r="V5307">
        <v>0</v>
      </c>
      <c r="W5307">
        <v>0</v>
      </c>
      <c r="X5307">
        <v>19.931519827556759</v>
      </c>
      <c r="Y5307">
        <v>0</v>
      </c>
      <c r="Z5307">
        <v>46.515117787469642</v>
      </c>
      <c r="AA5307">
        <v>0</v>
      </c>
      <c r="AB5307">
        <v>52.880769692898639</v>
      </c>
      <c r="AC5307">
        <v>0</v>
      </c>
      <c r="AD5307">
        <v>0</v>
      </c>
      <c r="AE5307">
        <v>119.32740730792504</v>
      </c>
    </row>
    <row r="5308" spans="1:31" x14ac:dyDescent="0.25">
      <c r="A5308">
        <v>1906813</v>
      </c>
      <c r="B5308">
        <v>1</v>
      </c>
      <c r="C5308" t="s">
        <v>80</v>
      </c>
      <c r="D5308" t="s">
        <v>96</v>
      </c>
      <c r="E5308" t="s">
        <v>190</v>
      </c>
      <c r="F5308" t="s">
        <v>15030</v>
      </c>
      <c r="G5308" t="s">
        <v>241</v>
      </c>
      <c r="H5308" t="s">
        <v>157</v>
      </c>
      <c r="I5308" t="s">
        <v>135</v>
      </c>
      <c r="J5308" t="s">
        <v>136</v>
      </c>
      <c r="K5308" t="s">
        <v>137</v>
      </c>
      <c r="L5308" t="s">
        <v>15031</v>
      </c>
      <c r="M5308" t="s">
        <v>15032</v>
      </c>
      <c r="N5308">
        <v>5.8761111110000002</v>
      </c>
      <c r="O5308">
        <v>1</v>
      </c>
      <c r="P5308">
        <v>0</v>
      </c>
      <c r="Q5308">
        <v>0</v>
      </c>
      <c r="R5308">
        <v>0</v>
      </c>
      <c r="S5308">
        <v>3</v>
      </c>
      <c r="T5308">
        <v>0</v>
      </c>
      <c r="U5308">
        <v>0</v>
      </c>
      <c r="V5308">
        <v>0</v>
      </c>
      <c r="W5308">
        <v>2.291103350162667</v>
      </c>
      <c r="X5308">
        <v>0</v>
      </c>
      <c r="Y5308">
        <v>0</v>
      </c>
      <c r="Z5308">
        <v>0</v>
      </c>
      <c r="AA5308">
        <v>55.52156712797013</v>
      </c>
      <c r="AB5308">
        <v>0</v>
      </c>
      <c r="AC5308">
        <v>0</v>
      </c>
      <c r="AD5308">
        <v>0</v>
      </c>
      <c r="AE5308">
        <v>57.812670478132794</v>
      </c>
    </row>
    <row r="5309" spans="1:31" x14ac:dyDescent="0.25">
      <c r="A5309">
        <v>1907005</v>
      </c>
      <c r="B5309">
        <v>1</v>
      </c>
      <c r="C5309" t="s">
        <v>80</v>
      </c>
      <c r="D5309" t="s">
        <v>93</v>
      </c>
      <c r="E5309" t="s">
        <v>220</v>
      </c>
      <c r="F5309" t="s">
        <v>15033</v>
      </c>
      <c r="G5309" t="s">
        <v>156</v>
      </c>
      <c r="H5309" t="s">
        <v>157</v>
      </c>
      <c r="I5309" t="s">
        <v>135</v>
      </c>
      <c r="J5309" t="s">
        <v>136</v>
      </c>
      <c r="K5309" t="s">
        <v>137</v>
      </c>
      <c r="L5309" t="s">
        <v>15034</v>
      </c>
      <c r="M5309" t="s">
        <v>15035</v>
      </c>
      <c r="N5309">
        <v>0.84888888799999995</v>
      </c>
      <c r="O5309">
        <v>0</v>
      </c>
      <c r="P5309">
        <v>745</v>
      </c>
      <c r="Q5309">
        <v>0</v>
      </c>
      <c r="R5309">
        <v>20</v>
      </c>
      <c r="S5309">
        <v>0</v>
      </c>
      <c r="T5309">
        <v>152</v>
      </c>
      <c r="U5309">
        <v>0</v>
      </c>
      <c r="V5309">
        <v>0</v>
      </c>
      <c r="W5309">
        <v>0</v>
      </c>
      <c r="X5309">
        <v>127.37416541486918</v>
      </c>
      <c r="Y5309">
        <v>0</v>
      </c>
      <c r="Z5309">
        <v>46.212579737519754</v>
      </c>
      <c r="AA5309">
        <v>0</v>
      </c>
      <c r="AB5309">
        <v>156.75335338608798</v>
      </c>
      <c r="AC5309">
        <v>0</v>
      </c>
      <c r="AD5309">
        <v>0</v>
      </c>
      <c r="AE5309">
        <v>330.34009853847692</v>
      </c>
    </row>
    <row r="5310" spans="1:31" x14ac:dyDescent="0.25">
      <c r="A5310">
        <v>1906836</v>
      </c>
      <c r="B5310">
        <v>1</v>
      </c>
      <c r="C5310" t="s">
        <v>80</v>
      </c>
      <c r="D5310" t="s">
        <v>100</v>
      </c>
      <c r="E5310" t="s">
        <v>140</v>
      </c>
      <c r="F5310" t="s">
        <v>15036</v>
      </c>
      <c r="G5310" t="s">
        <v>217</v>
      </c>
      <c r="H5310" t="s">
        <v>134</v>
      </c>
      <c r="I5310" t="s">
        <v>135</v>
      </c>
      <c r="J5310" t="s">
        <v>136</v>
      </c>
      <c r="K5310" t="s">
        <v>137</v>
      </c>
      <c r="L5310" t="s">
        <v>15037</v>
      </c>
      <c r="M5310" t="s">
        <v>15038</v>
      </c>
      <c r="N5310">
        <v>2.9383333330000001</v>
      </c>
      <c r="O5310">
        <v>0</v>
      </c>
      <c r="P5310">
        <v>1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4.4783202837779999E-2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4.4783202837779999E-2</v>
      </c>
    </row>
    <row r="5311" spans="1:31" x14ac:dyDescent="0.25">
      <c r="A5311">
        <v>1907523</v>
      </c>
      <c r="B5311">
        <v>1</v>
      </c>
      <c r="C5311" t="s">
        <v>80</v>
      </c>
      <c r="D5311" t="s">
        <v>97</v>
      </c>
      <c r="E5311" t="s">
        <v>140</v>
      </c>
      <c r="F5311" t="s">
        <v>15039</v>
      </c>
      <c r="G5311" t="s">
        <v>217</v>
      </c>
      <c r="H5311" t="s">
        <v>134</v>
      </c>
      <c r="I5311" t="s">
        <v>135</v>
      </c>
      <c r="J5311" t="s">
        <v>136</v>
      </c>
      <c r="K5311" t="s">
        <v>137</v>
      </c>
      <c r="L5311" t="s">
        <v>15040</v>
      </c>
      <c r="M5311" t="s">
        <v>15041</v>
      </c>
      <c r="N5311">
        <v>2.1013888879999998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0.59825078673372312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0.59825078673372312</v>
      </c>
    </row>
    <row r="5312" spans="1:31" x14ac:dyDescent="0.25">
      <c r="A5312">
        <v>1906982</v>
      </c>
      <c r="B5312">
        <v>1</v>
      </c>
      <c r="C5312" t="s">
        <v>80</v>
      </c>
      <c r="D5312" t="s">
        <v>84</v>
      </c>
      <c r="E5312" t="s">
        <v>149</v>
      </c>
      <c r="F5312" t="s">
        <v>1537</v>
      </c>
      <c r="G5312" t="s">
        <v>151</v>
      </c>
      <c r="H5312" t="s">
        <v>134</v>
      </c>
      <c r="I5312" t="s">
        <v>135</v>
      </c>
      <c r="J5312" t="s">
        <v>136</v>
      </c>
      <c r="K5312" t="s">
        <v>137</v>
      </c>
      <c r="L5312" t="s">
        <v>15042</v>
      </c>
      <c r="M5312" t="s">
        <v>15043</v>
      </c>
      <c r="N5312">
        <v>3.8630555549999999</v>
      </c>
      <c r="O5312">
        <v>0</v>
      </c>
      <c r="P5312">
        <v>13</v>
      </c>
      <c r="Q5312">
        <v>0</v>
      </c>
      <c r="R5312">
        <v>14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35.164247194483636</v>
      </c>
      <c r="Y5312">
        <v>0</v>
      </c>
      <c r="Z5312">
        <v>53.253442072422395</v>
      </c>
      <c r="AA5312">
        <v>0</v>
      </c>
      <c r="AB5312">
        <v>0.42817577697366005</v>
      </c>
      <c r="AC5312">
        <v>0</v>
      </c>
      <c r="AD5312">
        <v>0</v>
      </c>
      <c r="AE5312">
        <v>88.845865043879684</v>
      </c>
    </row>
    <row r="5313" spans="1:31" x14ac:dyDescent="0.25">
      <c r="A5313">
        <v>1907646</v>
      </c>
      <c r="B5313">
        <v>1</v>
      </c>
      <c r="C5313" t="s">
        <v>80</v>
      </c>
      <c r="D5313" t="s">
        <v>96</v>
      </c>
      <c r="E5313" t="s">
        <v>131</v>
      </c>
      <c r="F5313" t="s">
        <v>15044</v>
      </c>
      <c r="G5313" t="s">
        <v>133</v>
      </c>
      <c r="H5313" t="s">
        <v>134</v>
      </c>
      <c r="I5313" t="s">
        <v>135</v>
      </c>
      <c r="J5313" t="s">
        <v>136</v>
      </c>
      <c r="K5313" t="s">
        <v>137</v>
      </c>
      <c r="L5313" t="s">
        <v>15045</v>
      </c>
      <c r="M5313" t="s">
        <v>15046</v>
      </c>
      <c r="N5313">
        <v>1.437777777</v>
      </c>
      <c r="O5313">
        <v>0</v>
      </c>
      <c r="P5313">
        <v>70</v>
      </c>
      <c r="Q5313">
        <v>0</v>
      </c>
      <c r="R5313">
        <v>0</v>
      </c>
      <c r="S5313">
        <v>0</v>
      </c>
      <c r="T5313">
        <v>5</v>
      </c>
      <c r="U5313">
        <v>0</v>
      </c>
      <c r="V5313">
        <v>0</v>
      </c>
      <c r="W5313">
        <v>0</v>
      </c>
      <c r="X5313">
        <v>40.141163016768608</v>
      </c>
      <c r="Y5313">
        <v>0</v>
      </c>
      <c r="Z5313">
        <v>0</v>
      </c>
      <c r="AA5313">
        <v>0</v>
      </c>
      <c r="AB5313">
        <v>11.662573569904204</v>
      </c>
      <c r="AC5313">
        <v>0</v>
      </c>
      <c r="AD5313">
        <v>0</v>
      </c>
      <c r="AE5313">
        <v>51.803736586672812</v>
      </c>
    </row>
    <row r="5314" spans="1:31" x14ac:dyDescent="0.25">
      <c r="A5314">
        <v>1906859</v>
      </c>
      <c r="B5314">
        <v>1</v>
      </c>
      <c r="C5314" t="s">
        <v>80</v>
      </c>
      <c r="D5314" t="s">
        <v>104</v>
      </c>
      <c r="E5314" t="s">
        <v>190</v>
      </c>
      <c r="F5314" t="s">
        <v>15047</v>
      </c>
      <c r="G5314" t="s">
        <v>241</v>
      </c>
      <c r="H5314" t="s">
        <v>157</v>
      </c>
      <c r="I5314" t="s">
        <v>135</v>
      </c>
      <c r="J5314" t="s">
        <v>136</v>
      </c>
      <c r="K5314" t="s">
        <v>137</v>
      </c>
      <c r="L5314" t="s">
        <v>15048</v>
      </c>
      <c r="M5314" t="s">
        <v>15049</v>
      </c>
      <c r="N5314">
        <v>5.9013888879999996</v>
      </c>
      <c r="O5314">
        <v>0</v>
      </c>
      <c r="P5314">
        <v>0</v>
      </c>
      <c r="Q5314">
        <v>0</v>
      </c>
      <c r="R5314">
        <v>0</v>
      </c>
      <c r="S5314">
        <v>1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32.785969785314485</v>
      </c>
      <c r="AB5314">
        <v>0</v>
      </c>
      <c r="AC5314">
        <v>0</v>
      </c>
      <c r="AD5314">
        <v>0</v>
      </c>
      <c r="AE5314">
        <v>32.785969785314485</v>
      </c>
    </row>
    <row r="5315" spans="1:31" x14ac:dyDescent="0.25">
      <c r="A5315">
        <v>1907045</v>
      </c>
      <c r="B5315">
        <v>1</v>
      </c>
      <c r="C5315" t="s">
        <v>80</v>
      </c>
      <c r="D5315" t="s">
        <v>99</v>
      </c>
      <c r="E5315" t="s">
        <v>140</v>
      </c>
      <c r="F5315" t="s">
        <v>15050</v>
      </c>
      <c r="G5315" t="s">
        <v>217</v>
      </c>
      <c r="H5315" t="s">
        <v>134</v>
      </c>
      <c r="I5315" t="s">
        <v>135</v>
      </c>
      <c r="J5315" t="s">
        <v>136</v>
      </c>
      <c r="K5315" t="s">
        <v>137</v>
      </c>
      <c r="L5315" t="s">
        <v>15051</v>
      </c>
      <c r="M5315" t="s">
        <v>15052</v>
      </c>
      <c r="N5315">
        <v>4.4111111110000003</v>
      </c>
      <c r="O5315">
        <v>0</v>
      </c>
      <c r="P5315">
        <v>4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4.9766157802824793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4.9766157802824793</v>
      </c>
    </row>
    <row r="5316" spans="1:31" x14ac:dyDescent="0.25">
      <c r="A5316">
        <v>1907686</v>
      </c>
      <c r="B5316">
        <v>1</v>
      </c>
      <c r="C5316" t="s">
        <v>80</v>
      </c>
      <c r="D5316" t="s">
        <v>82</v>
      </c>
      <c r="E5316" t="s">
        <v>140</v>
      </c>
      <c r="F5316" t="s">
        <v>15053</v>
      </c>
      <c r="G5316" t="s">
        <v>217</v>
      </c>
      <c r="H5316" t="s">
        <v>134</v>
      </c>
      <c r="I5316" t="s">
        <v>135</v>
      </c>
      <c r="J5316" t="s">
        <v>136</v>
      </c>
      <c r="K5316" t="s">
        <v>137</v>
      </c>
      <c r="L5316" t="s">
        <v>15054</v>
      </c>
      <c r="M5316" t="s">
        <v>15055</v>
      </c>
      <c r="N5316">
        <v>2.164722222</v>
      </c>
      <c r="O5316">
        <v>0</v>
      </c>
      <c r="P5316">
        <v>2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4.1790709613739745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4.1790709613739745</v>
      </c>
    </row>
    <row r="5317" spans="1:31" x14ac:dyDescent="0.25">
      <c r="A5317">
        <v>1907629</v>
      </c>
      <c r="B5317">
        <v>1</v>
      </c>
      <c r="C5317" t="s">
        <v>81</v>
      </c>
      <c r="D5317" t="s">
        <v>118</v>
      </c>
      <c r="E5317" t="s">
        <v>140</v>
      </c>
      <c r="F5317" t="s">
        <v>15056</v>
      </c>
      <c r="G5317" t="s">
        <v>342</v>
      </c>
      <c r="H5317" t="s">
        <v>134</v>
      </c>
      <c r="I5317" t="s">
        <v>135</v>
      </c>
      <c r="J5317" t="s">
        <v>136</v>
      </c>
      <c r="K5317" t="s">
        <v>137</v>
      </c>
      <c r="L5317" t="s">
        <v>15057</v>
      </c>
      <c r="M5317" t="s">
        <v>15058</v>
      </c>
      <c r="N5317">
        <v>0.75749999999999995</v>
      </c>
      <c r="O5317">
        <v>0</v>
      </c>
      <c r="P5317">
        <v>9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2.4321345070539846</v>
      </c>
      <c r="Y5317">
        <v>0</v>
      </c>
      <c r="Z5317">
        <v>0</v>
      </c>
      <c r="AA5317">
        <v>0</v>
      </c>
      <c r="AB5317">
        <v>1.4668399489952446</v>
      </c>
      <c r="AC5317">
        <v>0</v>
      </c>
      <c r="AD5317">
        <v>0</v>
      </c>
      <c r="AE5317">
        <v>3.8989744560492294</v>
      </c>
    </row>
    <row r="5318" spans="1:31" x14ac:dyDescent="0.25">
      <c r="A5318">
        <v>1907540</v>
      </c>
      <c r="B5318">
        <v>1</v>
      </c>
      <c r="C5318" t="s">
        <v>80</v>
      </c>
      <c r="D5318" t="s">
        <v>89</v>
      </c>
      <c r="E5318" t="s">
        <v>131</v>
      </c>
      <c r="F5318" t="s">
        <v>15059</v>
      </c>
      <c r="G5318" t="s">
        <v>133</v>
      </c>
      <c r="H5318" t="s">
        <v>134</v>
      </c>
      <c r="I5318" t="s">
        <v>135</v>
      </c>
      <c r="J5318" t="s">
        <v>136</v>
      </c>
      <c r="K5318" t="s">
        <v>137</v>
      </c>
      <c r="L5318" t="s">
        <v>15060</v>
      </c>
      <c r="M5318" t="s">
        <v>15061</v>
      </c>
      <c r="N5318">
        <v>0.56000000000000005</v>
      </c>
      <c r="O5318">
        <v>0</v>
      </c>
      <c r="P5318">
        <v>58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14.950649761716058</v>
      </c>
      <c r="Y5318">
        <v>0</v>
      </c>
      <c r="Z5318">
        <v>0</v>
      </c>
      <c r="AA5318">
        <v>0</v>
      </c>
      <c r="AB5318">
        <v>0.23821009561101333</v>
      </c>
      <c r="AC5318">
        <v>0</v>
      </c>
      <c r="AD5318">
        <v>0</v>
      </c>
      <c r="AE5318">
        <v>15.188859857327071</v>
      </c>
    </row>
    <row r="5319" spans="1:31" x14ac:dyDescent="0.25">
      <c r="A5319">
        <v>1906942</v>
      </c>
      <c r="B5319">
        <v>1</v>
      </c>
      <c r="C5319" t="s">
        <v>80</v>
      </c>
      <c r="D5319" t="s">
        <v>106</v>
      </c>
      <c r="E5319" t="s">
        <v>131</v>
      </c>
      <c r="F5319" t="s">
        <v>15062</v>
      </c>
      <c r="G5319" t="s">
        <v>133</v>
      </c>
      <c r="H5319" t="s">
        <v>134</v>
      </c>
      <c r="I5319" t="s">
        <v>135</v>
      </c>
      <c r="J5319" t="s">
        <v>136</v>
      </c>
      <c r="K5319" t="s">
        <v>137</v>
      </c>
      <c r="L5319" t="s">
        <v>15063</v>
      </c>
      <c r="M5319" t="s">
        <v>15064</v>
      </c>
      <c r="N5319">
        <v>0.60444444399999997</v>
      </c>
      <c r="O5319">
        <v>0</v>
      </c>
      <c r="P5319">
        <v>15</v>
      </c>
      <c r="Q5319">
        <v>0</v>
      </c>
      <c r="R5319">
        <v>4</v>
      </c>
      <c r="S5319">
        <v>0</v>
      </c>
      <c r="T5319">
        <v>4</v>
      </c>
      <c r="U5319">
        <v>0</v>
      </c>
      <c r="V5319">
        <v>0</v>
      </c>
      <c r="W5319">
        <v>0</v>
      </c>
      <c r="X5319">
        <v>2.9178841987214841</v>
      </c>
      <c r="Y5319">
        <v>0</v>
      </c>
      <c r="Z5319">
        <v>7.1072932237499744</v>
      </c>
      <c r="AA5319">
        <v>0</v>
      </c>
      <c r="AB5319">
        <v>0.21144866988155556</v>
      </c>
      <c r="AC5319">
        <v>0</v>
      </c>
      <c r="AD5319">
        <v>0</v>
      </c>
      <c r="AE5319">
        <v>10.236626092353013</v>
      </c>
    </row>
    <row r="5320" spans="1:31" x14ac:dyDescent="0.25">
      <c r="A5320">
        <v>1906899</v>
      </c>
      <c r="B5320">
        <v>1</v>
      </c>
      <c r="C5320" t="s">
        <v>81</v>
      </c>
      <c r="D5320" t="s">
        <v>123</v>
      </c>
      <c r="E5320" t="s">
        <v>149</v>
      </c>
      <c r="F5320" t="s">
        <v>15065</v>
      </c>
      <c r="G5320" t="s">
        <v>151</v>
      </c>
      <c r="H5320" t="s">
        <v>134</v>
      </c>
      <c r="I5320" t="s">
        <v>135</v>
      </c>
      <c r="J5320" t="s">
        <v>136</v>
      </c>
      <c r="K5320" t="s">
        <v>137</v>
      </c>
      <c r="L5320" t="s">
        <v>15066</v>
      </c>
      <c r="M5320" t="s">
        <v>15067</v>
      </c>
      <c r="N5320">
        <v>4.7166666660000001</v>
      </c>
      <c r="O5320">
        <v>0</v>
      </c>
      <c r="P5320">
        <v>115</v>
      </c>
      <c r="Q5320">
        <v>0</v>
      </c>
      <c r="R5320">
        <v>2</v>
      </c>
      <c r="S5320">
        <v>0</v>
      </c>
      <c r="T5320">
        <v>4</v>
      </c>
      <c r="U5320">
        <v>0</v>
      </c>
      <c r="V5320">
        <v>0</v>
      </c>
      <c r="W5320">
        <v>0</v>
      </c>
      <c r="X5320">
        <v>119.04826280802381</v>
      </c>
      <c r="Y5320">
        <v>0</v>
      </c>
      <c r="Z5320">
        <v>3.9926748189124002</v>
      </c>
      <c r="AA5320">
        <v>0</v>
      </c>
      <c r="AB5320">
        <v>9.4260981332362999</v>
      </c>
      <c r="AC5320">
        <v>0</v>
      </c>
      <c r="AD5320">
        <v>0</v>
      </c>
      <c r="AE5320">
        <v>132.46703576017251</v>
      </c>
    </row>
    <row r="5321" spans="1:31" x14ac:dyDescent="0.25">
      <c r="A5321">
        <v>1907586</v>
      </c>
      <c r="B5321">
        <v>1</v>
      </c>
      <c r="C5321" t="s">
        <v>80</v>
      </c>
      <c r="D5321" t="s">
        <v>101</v>
      </c>
      <c r="E5321" t="s">
        <v>154</v>
      </c>
      <c r="F5321" t="s">
        <v>15068</v>
      </c>
      <c r="G5321" t="s">
        <v>202</v>
      </c>
      <c r="H5321" t="s">
        <v>157</v>
      </c>
      <c r="I5321" t="s">
        <v>135</v>
      </c>
      <c r="J5321" t="s">
        <v>136</v>
      </c>
      <c r="K5321" t="s">
        <v>203</v>
      </c>
      <c r="L5321" t="s">
        <v>15069</v>
      </c>
      <c r="M5321" t="s">
        <v>15070</v>
      </c>
      <c r="N5321">
        <v>0.87833333300000005</v>
      </c>
      <c r="O5321">
        <v>0</v>
      </c>
      <c r="P5321">
        <v>1039</v>
      </c>
      <c r="Q5321">
        <v>0</v>
      </c>
      <c r="R5321">
        <v>0</v>
      </c>
      <c r="S5321">
        <v>1</v>
      </c>
      <c r="T5321">
        <v>14</v>
      </c>
      <c r="U5321">
        <v>0</v>
      </c>
      <c r="V5321">
        <v>0</v>
      </c>
      <c r="W5321">
        <v>0</v>
      </c>
      <c r="X5321">
        <v>240.44494900201065</v>
      </c>
      <c r="Y5321">
        <v>0</v>
      </c>
      <c r="Z5321">
        <v>0</v>
      </c>
      <c r="AA5321">
        <v>16.147476416101679</v>
      </c>
      <c r="AB5321">
        <v>31.34656320028164</v>
      </c>
      <c r="AC5321">
        <v>0</v>
      </c>
      <c r="AD5321">
        <v>0</v>
      </c>
      <c r="AE5321">
        <v>287.93898861839398</v>
      </c>
    </row>
    <row r="5322" spans="1:31" x14ac:dyDescent="0.25">
      <c r="A5322">
        <v>1907583</v>
      </c>
      <c r="B5322">
        <v>1</v>
      </c>
      <c r="C5322" t="s">
        <v>80</v>
      </c>
      <c r="D5322" t="s">
        <v>93</v>
      </c>
      <c r="E5322" t="s">
        <v>131</v>
      </c>
      <c r="F5322" t="s">
        <v>15071</v>
      </c>
      <c r="G5322" t="s">
        <v>133</v>
      </c>
      <c r="H5322" t="s">
        <v>134</v>
      </c>
      <c r="I5322" t="s">
        <v>135</v>
      </c>
      <c r="J5322" t="s">
        <v>136</v>
      </c>
      <c r="K5322" t="s">
        <v>137</v>
      </c>
      <c r="L5322" t="s">
        <v>15072</v>
      </c>
      <c r="M5322" t="s">
        <v>15073</v>
      </c>
      <c r="N5322">
        <v>4.3052777769999997</v>
      </c>
      <c r="O5322">
        <v>0</v>
      </c>
      <c r="P5322">
        <v>0</v>
      </c>
      <c r="Q5322">
        <v>0</v>
      </c>
      <c r="R5322">
        <v>3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4.5776829748517187</v>
      </c>
      <c r="AA5322">
        <v>0</v>
      </c>
      <c r="AB5322">
        <v>0</v>
      </c>
      <c r="AC5322">
        <v>0</v>
      </c>
      <c r="AD5322">
        <v>0</v>
      </c>
      <c r="AE5322">
        <v>4.5776829748517187</v>
      </c>
    </row>
    <row r="5323" spans="1:31" x14ac:dyDescent="0.25">
      <c r="A5323">
        <v>1906896</v>
      </c>
      <c r="B5323">
        <v>1</v>
      </c>
      <c r="C5323" t="s">
        <v>81</v>
      </c>
      <c r="D5323" t="s">
        <v>112</v>
      </c>
      <c r="E5323" t="s">
        <v>190</v>
      </c>
      <c r="F5323" t="s">
        <v>15074</v>
      </c>
      <c r="G5323" t="s">
        <v>156</v>
      </c>
      <c r="H5323" t="s">
        <v>157</v>
      </c>
      <c r="I5323" t="s">
        <v>135</v>
      </c>
      <c r="J5323" t="s">
        <v>136</v>
      </c>
      <c r="K5323" t="s">
        <v>137</v>
      </c>
      <c r="L5323" t="s">
        <v>15075</v>
      </c>
      <c r="M5323" t="s">
        <v>15076</v>
      </c>
      <c r="N5323">
        <v>0.895277777</v>
      </c>
      <c r="O5323">
        <v>0</v>
      </c>
      <c r="P5323">
        <v>1805</v>
      </c>
      <c r="Q5323">
        <v>32</v>
      </c>
      <c r="R5323">
        <v>348</v>
      </c>
      <c r="S5323">
        <v>13</v>
      </c>
      <c r="T5323">
        <v>240</v>
      </c>
      <c r="U5323">
        <v>3</v>
      </c>
      <c r="V5323">
        <v>3</v>
      </c>
      <c r="W5323">
        <v>0</v>
      </c>
      <c r="X5323">
        <v>353.27009270168162</v>
      </c>
      <c r="Y5323">
        <v>181.11859461419047</v>
      </c>
      <c r="Z5323">
        <v>344.73765538216674</v>
      </c>
      <c r="AA5323">
        <v>102.31074691936378</v>
      </c>
      <c r="AB5323">
        <v>103.39668627856257</v>
      </c>
      <c r="AC5323">
        <v>103.45020161356197</v>
      </c>
      <c r="AD5323">
        <v>192.17416955672473</v>
      </c>
      <c r="AE5323">
        <v>1380.458147066252</v>
      </c>
    </row>
    <row r="5324" spans="1:31" x14ac:dyDescent="0.25">
      <c r="A5324">
        <v>1906753</v>
      </c>
      <c r="B5324">
        <v>1</v>
      </c>
      <c r="C5324" t="s">
        <v>81</v>
      </c>
      <c r="D5324" t="s">
        <v>128</v>
      </c>
      <c r="E5324" t="s">
        <v>220</v>
      </c>
      <c r="F5324" t="s">
        <v>322</v>
      </c>
      <c r="G5324" t="s">
        <v>156</v>
      </c>
      <c r="H5324" t="s">
        <v>157</v>
      </c>
      <c r="I5324" t="s">
        <v>135</v>
      </c>
      <c r="J5324" t="s">
        <v>136</v>
      </c>
      <c r="K5324" t="s">
        <v>137</v>
      </c>
      <c r="L5324" t="s">
        <v>15077</v>
      </c>
      <c r="M5324" t="s">
        <v>15078</v>
      </c>
      <c r="N5324">
        <v>1.7480555550000001</v>
      </c>
      <c r="O5324">
        <v>0</v>
      </c>
      <c r="P5324">
        <v>270</v>
      </c>
      <c r="Q5324">
        <v>3</v>
      </c>
      <c r="R5324">
        <v>5</v>
      </c>
      <c r="S5324">
        <v>8</v>
      </c>
      <c r="T5324">
        <v>25</v>
      </c>
      <c r="U5324">
        <v>1</v>
      </c>
      <c r="V5324">
        <v>0</v>
      </c>
      <c r="W5324">
        <v>0</v>
      </c>
      <c r="X5324">
        <v>110.32135897757665</v>
      </c>
      <c r="Y5324">
        <v>9.9781899995450178</v>
      </c>
      <c r="Z5324">
        <v>4.1558439587374174</v>
      </c>
      <c r="AA5324">
        <v>34.844891853534193</v>
      </c>
      <c r="AB5324">
        <v>31.463635063786057</v>
      </c>
      <c r="AC5324">
        <v>805.15738315958458</v>
      </c>
      <c r="AD5324">
        <v>0</v>
      </c>
      <c r="AE5324">
        <v>995.92130301276393</v>
      </c>
    </row>
    <row r="5325" spans="1:31" x14ac:dyDescent="0.25">
      <c r="A5325">
        <v>1907749</v>
      </c>
      <c r="B5325">
        <v>1</v>
      </c>
      <c r="C5325" t="s">
        <v>80</v>
      </c>
      <c r="D5325" t="s">
        <v>90</v>
      </c>
      <c r="E5325" t="s">
        <v>140</v>
      </c>
      <c r="F5325" t="s">
        <v>15079</v>
      </c>
      <c r="G5325" t="s">
        <v>146</v>
      </c>
      <c r="H5325" t="s">
        <v>134</v>
      </c>
      <c r="I5325" t="s">
        <v>135</v>
      </c>
      <c r="J5325" t="s">
        <v>136</v>
      </c>
      <c r="K5325" t="s">
        <v>137</v>
      </c>
      <c r="L5325" t="s">
        <v>15080</v>
      </c>
      <c r="M5325" t="s">
        <v>15081</v>
      </c>
      <c r="N5325">
        <v>20.705833333000001</v>
      </c>
      <c r="O5325">
        <v>0</v>
      </c>
      <c r="P5325">
        <v>3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11.103242214563382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11.103242214563382</v>
      </c>
    </row>
    <row r="5326" spans="1:31" x14ac:dyDescent="0.25">
      <c r="A5326">
        <v>1907769</v>
      </c>
      <c r="B5326">
        <v>1</v>
      </c>
      <c r="C5326" t="s">
        <v>81</v>
      </c>
      <c r="D5326" t="s">
        <v>113</v>
      </c>
      <c r="E5326" t="s">
        <v>131</v>
      </c>
      <c r="F5326" t="s">
        <v>15082</v>
      </c>
      <c r="G5326" t="s">
        <v>372</v>
      </c>
      <c r="H5326" t="s">
        <v>134</v>
      </c>
      <c r="I5326" t="s">
        <v>135</v>
      </c>
      <c r="J5326" t="s">
        <v>136</v>
      </c>
      <c r="K5326" t="s">
        <v>137</v>
      </c>
      <c r="L5326" t="s">
        <v>15083</v>
      </c>
      <c r="M5326" t="s">
        <v>15084</v>
      </c>
      <c r="N5326">
        <v>2.1586111109999999</v>
      </c>
      <c r="O5326">
        <v>0</v>
      </c>
      <c r="P5326">
        <v>3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0.10548111410425834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0.10548111410425834</v>
      </c>
    </row>
    <row r="5327" spans="1:31" x14ac:dyDescent="0.25">
      <c r="A5327">
        <v>1907520</v>
      </c>
      <c r="B5327">
        <v>1</v>
      </c>
      <c r="C5327" t="s">
        <v>80</v>
      </c>
      <c r="D5327" t="s">
        <v>109</v>
      </c>
      <c r="E5327" t="s">
        <v>131</v>
      </c>
      <c r="F5327" t="s">
        <v>15085</v>
      </c>
      <c r="G5327" t="s">
        <v>133</v>
      </c>
      <c r="H5327" t="s">
        <v>134</v>
      </c>
      <c r="I5327" t="s">
        <v>135</v>
      </c>
      <c r="J5327" t="s">
        <v>136</v>
      </c>
      <c r="K5327" t="s">
        <v>137</v>
      </c>
      <c r="L5327" t="s">
        <v>14784</v>
      </c>
      <c r="M5327" t="s">
        <v>15086</v>
      </c>
      <c r="N5327">
        <v>2.3622222220000002</v>
      </c>
      <c r="O5327">
        <v>0</v>
      </c>
      <c r="P5327">
        <v>9</v>
      </c>
      <c r="Q5327">
        <v>0</v>
      </c>
      <c r="R5327">
        <v>9</v>
      </c>
      <c r="S5327">
        <v>0</v>
      </c>
      <c r="T5327">
        <v>1</v>
      </c>
      <c r="U5327">
        <v>0</v>
      </c>
      <c r="V5327">
        <v>0</v>
      </c>
      <c r="W5327">
        <v>0</v>
      </c>
      <c r="X5327">
        <v>2.0018433304052627</v>
      </c>
      <c r="Y5327">
        <v>0</v>
      </c>
      <c r="Z5327">
        <v>54.230050666483365</v>
      </c>
      <c r="AA5327">
        <v>0</v>
      </c>
      <c r="AB5327">
        <v>0.17693212713716666</v>
      </c>
      <c r="AC5327">
        <v>0</v>
      </c>
      <c r="AD5327">
        <v>0</v>
      </c>
      <c r="AE5327">
        <v>56.408826124025794</v>
      </c>
    </row>
    <row r="5328" spans="1:31" x14ac:dyDescent="0.25">
      <c r="A5328">
        <v>1906916</v>
      </c>
      <c r="B5328">
        <v>1</v>
      </c>
      <c r="C5328" t="s">
        <v>81</v>
      </c>
      <c r="D5328" t="s">
        <v>120</v>
      </c>
      <c r="E5328" t="s">
        <v>140</v>
      </c>
      <c r="F5328" t="s">
        <v>15087</v>
      </c>
      <c r="G5328" t="s">
        <v>217</v>
      </c>
      <c r="H5328" t="s">
        <v>134</v>
      </c>
      <c r="I5328" t="s">
        <v>135</v>
      </c>
      <c r="J5328" t="s">
        <v>136</v>
      </c>
      <c r="K5328" t="s">
        <v>137</v>
      </c>
      <c r="L5328" t="s">
        <v>15088</v>
      </c>
      <c r="M5328" t="s">
        <v>15089</v>
      </c>
      <c r="N5328">
        <v>1.7494444440000001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0.45901162155177005</v>
      </c>
      <c r="AA5328">
        <v>0</v>
      </c>
      <c r="AB5328">
        <v>0</v>
      </c>
      <c r="AC5328">
        <v>0</v>
      </c>
      <c r="AD5328">
        <v>0</v>
      </c>
      <c r="AE5328">
        <v>0.45901162155177005</v>
      </c>
    </row>
    <row r="5329" spans="1:31" x14ac:dyDescent="0.25">
      <c r="A5329">
        <v>1907606</v>
      </c>
      <c r="B5329">
        <v>1</v>
      </c>
      <c r="C5329" t="s">
        <v>81</v>
      </c>
      <c r="D5329" t="s">
        <v>120</v>
      </c>
      <c r="E5329" t="s">
        <v>154</v>
      </c>
      <c r="F5329" t="s">
        <v>15090</v>
      </c>
      <c r="G5329" t="s">
        <v>156</v>
      </c>
      <c r="H5329" t="s">
        <v>157</v>
      </c>
      <c r="I5329" t="s">
        <v>222</v>
      </c>
      <c r="J5329" t="s">
        <v>136</v>
      </c>
      <c r="K5329" t="s">
        <v>137</v>
      </c>
      <c r="L5329" t="s">
        <v>15091</v>
      </c>
      <c r="M5329" t="s">
        <v>15092</v>
      </c>
      <c r="N5329">
        <v>1.3888888E-2</v>
      </c>
      <c r="O5329">
        <v>1</v>
      </c>
      <c r="P5329">
        <v>294</v>
      </c>
      <c r="Q5329">
        <v>73</v>
      </c>
      <c r="R5329">
        <v>3</v>
      </c>
      <c r="S5329">
        <v>15</v>
      </c>
      <c r="T5329">
        <v>34</v>
      </c>
      <c r="U5329">
        <v>2</v>
      </c>
      <c r="V5329">
        <v>0</v>
      </c>
      <c r="W5329">
        <v>0.19981014153925</v>
      </c>
      <c r="X5329">
        <v>1.4022109135104865</v>
      </c>
      <c r="Y5329">
        <v>8.8425651568414168</v>
      </c>
      <c r="Z5329">
        <v>0.10483025748933331</v>
      </c>
      <c r="AA5329">
        <v>0.93259543589595828</v>
      </c>
      <c r="AB5329">
        <v>0.20278632266124999</v>
      </c>
      <c r="AC5329">
        <v>0.24793622301972221</v>
      </c>
      <c r="AD5329">
        <v>0</v>
      </c>
      <c r="AE5329">
        <v>11.932734450957417</v>
      </c>
    </row>
    <row r="5330" spans="1:31" x14ac:dyDescent="0.25">
      <c r="A5330">
        <v>1907002</v>
      </c>
      <c r="B5330">
        <v>1</v>
      </c>
      <c r="C5330" t="s">
        <v>80</v>
      </c>
      <c r="D5330" t="s">
        <v>105</v>
      </c>
      <c r="E5330" t="s">
        <v>131</v>
      </c>
      <c r="F5330" t="s">
        <v>15093</v>
      </c>
      <c r="G5330" t="s">
        <v>283</v>
      </c>
      <c r="H5330" t="s">
        <v>134</v>
      </c>
      <c r="I5330" t="s">
        <v>135</v>
      </c>
      <c r="J5330" t="s">
        <v>136</v>
      </c>
      <c r="K5330" t="s">
        <v>137</v>
      </c>
      <c r="L5330" t="s">
        <v>15094</v>
      </c>
      <c r="M5330" t="s">
        <v>15095</v>
      </c>
      <c r="N5330">
        <v>1.122777777</v>
      </c>
      <c r="O5330">
        <v>0</v>
      </c>
      <c r="P5330">
        <v>355</v>
      </c>
      <c r="Q5330">
        <v>0</v>
      </c>
      <c r="R5330">
        <v>0</v>
      </c>
      <c r="S5330">
        <v>0</v>
      </c>
      <c r="T5330">
        <v>22</v>
      </c>
      <c r="U5330">
        <v>0</v>
      </c>
      <c r="V5330">
        <v>0</v>
      </c>
      <c r="W5330">
        <v>0</v>
      </c>
      <c r="X5330">
        <v>119.4168838902835</v>
      </c>
      <c r="Y5330">
        <v>0</v>
      </c>
      <c r="Z5330">
        <v>0</v>
      </c>
      <c r="AA5330">
        <v>0</v>
      </c>
      <c r="AB5330">
        <v>8.7130586828111358</v>
      </c>
      <c r="AC5330">
        <v>0</v>
      </c>
      <c r="AD5330">
        <v>0</v>
      </c>
      <c r="AE5330">
        <v>128.12994257309464</v>
      </c>
    </row>
    <row r="5331" spans="1:31" x14ac:dyDescent="0.25">
      <c r="A5331">
        <v>1907666</v>
      </c>
      <c r="B5331">
        <v>1</v>
      </c>
      <c r="C5331" t="s">
        <v>81</v>
      </c>
      <c r="D5331" t="s">
        <v>119</v>
      </c>
      <c r="E5331" t="s">
        <v>131</v>
      </c>
      <c r="F5331" t="s">
        <v>15096</v>
      </c>
      <c r="G5331" t="s">
        <v>133</v>
      </c>
      <c r="H5331" t="s">
        <v>134</v>
      </c>
      <c r="I5331" t="s">
        <v>135</v>
      </c>
      <c r="J5331" t="s">
        <v>136</v>
      </c>
      <c r="K5331" t="s">
        <v>137</v>
      </c>
      <c r="L5331" t="s">
        <v>15097</v>
      </c>
      <c r="M5331" t="s">
        <v>15098</v>
      </c>
      <c r="N5331">
        <v>1.5475000000000001</v>
      </c>
      <c r="O5331">
        <v>0</v>
      </c>
      <c r="P5331">
        <v>0</v>
      </c>
      <c r="Q5331">
        <v>0</v>
      </c>
      <c r="R5331">
        <v>4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11.395721170698243</v>
      </c>
      <c r="AA5331">
        <v>0</v>
      </c>
      <c r="AB5331">
        <v>0</v>
      </c>
      <c r="AC5331">
        <v>0</v>
      </c>
      <c r="AD5331">
        <v>0</v>
      </c>
      <c r="AE5331">
        <v>11.395721170698243</v>
      </c>
    </row>
    <row r="5332" spans="1:31" x14ac:dyDescent="0.25">
      <c r="A5332">
        <v>1907689</v>
      </c>
      <c r="B5332">
        <v>1</v>
      </c>
      <c r="C5332" t="s">
        <v>80</v>
      </c>
      <c r="D5332" t="s">
        <v>93</v>
      </c>
      <c r="E5332" t="s">
        <v>131</v>
      </c>
      <c r="F5332" t="s">
        <v>14229</v>
      </c>
      <c r="G5332" t="s">
        <v>133</v>
      </c>
      <c r="H5332" t="s">
        <v>134</v>
      </c>
      <c r="I5332" t="s">
        <v>135</v>
      </c>
      <c r="J5332" t="s">
        <v>136</v>
      </c>
      <c r="K5332" t="s">
        <v>137</v>
      </c>
      <c r="L5332" t="s">
        <v>15099</v>
      </c>
      <c r="M5332" t="s">
        <v>15100</v>
      </c>
      <c r="N5332">
        <v>6.2588888880000004</v>
      </c>
      <c r="O5332">
        <v>0</v>
      </c>
      <c r="P5332">
        <v>21</v>
      </c>
      <c r="Q5332">
        <v>0</v>
      </c>
      <c r="R5332">
        <v>13</v>
      </c>
      <c r="S5332">
        <v>0</v>
      </c>
      <c r="T5332">
        <v>3</v>
      </c>
      <c r="U5332">
        <v>0</v>
      </c>
      <c r="V5332">
        <v>0</v>
      </c>
      <c r="W5332">
        <v>0</v>
      </c>
      <c r="X5332">
        <v>18.338704016037944</v>
      </c>
      <c r="Y5332">
        <v>0</v>
      </c>
      <c r="Z5332">
        <v>108.97179501852636</v>
      </c>
      <c r="AA5332">
        <v>0</v>
      </c>
      <c r="AB5332">
        <v>14.453892212428631</v>
      </c>
      <c r="AC5332">
        <v>0</v>
      </c>
      <c r="AD5332">
        <v>0</v>
      </c>
      <c r="AE5332">
        <v>141.76439124699294</v>
      </c>
    </row>
    <row r="5333" spans="1:31" x14ac:dyDescent="0.25">
      <c r="A5333">
        <v>1907025</v>
      </c>
      <c r="B5333">
        <v>1</v>
      </c>
      <c r="C5333" t="s">
        <v>80</v>
      </c>
      <c r="D5333" t="s">
        <v>107</v>
      </c>
      <c r="E5333" t="s">
        <v>140</v>
      </c>
      <c r="F5333" t="s">
        <v>15101</v>
      </c>
      <c r="G5333" t="s">
        <v>342</v>
      </c>
      <c r="H5333" t="s">
        <v>134</v>
      </c>
      <c r="I5333" t="s">
        <v>135</v>
      </c>
      <c r="J5333" t="s">
        <v>136</v>
      </c>
      <c r="K5333" t="s">
        <v>137</v>
      </c>
      <c r="L5333" t="s">
        <v>15102</v>
      </c>
      <c r="M5333" t="s">
        <v>15103</v>
      </c>
      <c r="N5333">
        <v>1.0049999999999999</v>
      </c>
      <c r="O5333">
        <v>0</v>
      </c>
      <c r="P5333">
        <v>10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34.909826383015421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34.909826383015421</v>
      </c>
    </row>
    <row r="5334" spans="1:31" x14ac:dyDescent="0.25">
      <c r="A5334">
        <v>1907672</v>
      </c>
      <c r="B5334">
        <v>1</v>
      </c>
      <c r="C5334" t="s">
        <v>80</v>
      </c>
      <c r="D5334" t="s">
        <v>95</v>
      </c>
      <c r="E5334" t="s">
        <v>140</v>
      </c>
      <c r="F5334" t="s">
        <v>15104</v>
      </c>
      <c r="G5334" t="s">
        <v>217</v>
      </c>
      <c r="H5334" t="s">
        <v>134</v>
      </c>
      <c r="I5334" t="s">
        <v>135</v>
      </c>
      <c r="J5334" t="s">
        <v>136</v>
      </c>
      <c r="K5334" t="s">
        <v>137</v>
      </c>
      <c r="L5334" t="s">
        <v>15105</v>
      </c>
      <c r="M5334" t="s">
        <v>15106</v>
      </c>
      <c r="N5334">
        <v>1.5652777769999999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1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0.19291792852129111</v>
      </c>
      <c r="AC5334">
        <v>0</v>
      </c>
      <c r="AD5334">
        <v>0</v>
      </c>
      <c r="AE5334">
        <v>0.19291792852129111</v>
      </c>
    </row>
    <row r="5335" spans="1:31" x14ac:dyDescent="0.25">
      <c r="A5335">
        <v>1907626</v>
      </c>
      <c r="B5335">
        <v>1</v>
      </c>
      <c r="C5335" t="s">
        <v>81</v>
      </c>
      <c r="D5335" t="s">
        <v>112</v>
      </c>
      <c r="E5335" t="s">
        <v>131</v>
      </c>
      <c r="F5335" t="s">
        <v>15107</v>
      </c>
      <c r="G5335" t="s">
        <v>133</v>
      </c>
      <c r="H5335" t="s">
        <v>134</v>
      </c>
      <c r="I5335" t="s">
        <v>135</v>
      </c>
      <c r="J5335" t="s">
        <v>136</v>
      </c>
      <c r="K5335" t="s">
        <v>137</v>
      </c>
      <c r="L5335" t="s">
        <v>15108</v>
      </c>
      <c r="M5335" t="s">
        <v>15109</v>
      </c>
      <c r="N5335">
        <v>1.3377777769999999</v>
      </c>
      <c r="O5335">
        <v>0</v>
      </c>
      <c r="P5335">
        <v>10</v>
      </c>
      <c r="Q5335">
        <v>0</v>
      </c>
      <c r="R5335">
        <v>1</v>
      </c>
      <c r="S5335">
        <v>0</v>
      </c>
      <c r="T5335">
        <v>1</v>
      </c>
      <c r="U5335">
        <v>0</v>
      </c>
      <c r="V5335">
        <v>0</v>
      </c>
      <c r="W5335">
        <v>0</v>
      </c>
      <c r="X5335">
        <v>3.9070517329174961</v>
      </c>
      <c r="Y5335">
        <v>0</v>
      </c>
      <c r="Z5335">
        <v>1.1031093113292001</v>
      </c>
      <c r="AA5335">
        <v>0</v>
      </c>
      <c r="AB5335">
        <v>0.41681837628935003</v>
      </c>
      <c r="AC5335">
        <v>0</v>
      </c>
      <c r="AD5335">
        <v>0</v>
      </c>
      <c r="AE5335">
        <v>5.4269794205360462</v>
      </c>
    </row>
    <row r="5336" spans="1:31" x14ac:dyDescent="0.25">
      <c r="A5336">
        <v>1906985</v>
      </c>
      <c r="B5336">
        <v>1</v>
      </c>
      <c r="C5336" t="s">
        <v>80</v>
      </c>
      <c r="D5336" t="s">
        <v>90</v>
      </c>
      <c r="E5336" t="s">
        <v>140</v>
      </c>
      <c r="F5336" t="s">
        <v>15110</v>
      </c>
      <c r="G5336" t="s">
        <v>362</v>
      </c>
      <c r="H5336" t="s">
        <v>134</v>
      </c>
      <c r="I5336" t="s">
        <v>135</v>
      </c>
      <c r="J5336" t="s">
        <v>136</v>
      </c>
      <c r="K5336" t="s">
        <v>137</v>
      </c>
      <c r="L5336" t="s">
        <v>15111</v>
      </c>
      <c r="M5336" t="s">
        <v>15112</v>
      </c>
      <c r="N5336">
        <v>1.9827777769999999</v>
      </c>
      <c r="O5336">
        <v>0</v>
      </c>
      <c r="P5336">
        <v>9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5.5758087048434684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5.5758087048434684</v>
      </c>
    </row>
    <row r="5337" spans="1:31" x14ac:dyDescent="0.25">
      <c r="A5337">
        <v>1906856</v>
      </c>
      <c r="B5337">
        <v>1</v>
      </c>
      <c r="C5337" t="s">
        <v>80</v>
      </c>
      <c r="D5337" t="s">
        <v>95</v>
      </c>
      <c r="E5337" t="s">
        <v>131</v>
      </c>
      <c r="F5337" t="s">
        <v>15113</v>
      </c>
      <c r="G5337" t="s">
        <v>283</v>
      </c>
      <c r="H5337" t="s">
        <v>134</v>
      </c>
      <c r="I5337" t="s">
        <v>135</v>
      </c>
      <c r="J5337" t="s">
        <v>136</v>
      </c>
      <c r="K5337" t="s">
        <v>137</v>
      </c>
      <c r="L5337" t="s">
        <v>15114</v>
      </c>
      <c r="M5337" t="s">
        <v>15115</v>
      </c>
      <c r="N5337">
        <v>0.449444444</v>
      </c>
      <c r="O5337">
        <v>0</v>
      </c>
      <c r="P5337">
        <v>56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6.8335722896660371</v>
      </c>
      <c r="Y5337">
        <v>0</v>
      </c>
      <c r="Z5337">
        <v>0</v>
      </c>
      <c r="AA5337">
        <v>0</v>
      </c>
      <c r="AB5337">
        <v>1.1698966936473834</v>
      </c>
      <c r="AC5337">
        <v>0</v>
      </c>
      <c r="AD5337">
        <v>0</v>
      </c>
      <c r="AE5337">
        <v>8.0034689833134198</v>
      </c>
    </row>
    <row r="5338" spans="1:31" x14ac:dyDescent="0.25">
      <c r="A5338">
        <v>1906939</v>
      </c>
      <c r="B5338">
        <v>1</v>
      </c>
      <c r="C5338" t="s">
        <v>80</v>
      </c>
      <c r="D5338" t="s">
        <v>82</v>
      </c>
      <c r="E5338" t="s">
        <v>140</v>
      </c>
      <c r="F5338" t="s">
        <v>15116</v>
      </c>
      <c r="G5338" t="s">
        <v>146</v>
      </c>
      <c r="H5338" t="s">
        <v>134</v>
      </c>
      <c r="I5338" t="s">
        <v>135</v>
      </c>
      <c r="J5338" t="s">
        <v>136</v>
      </c>
      <c r="K5338" t="s">
        <v>137</v>
      </c>
      <c r="L5338" t="s">
        <v>15117</v>
      </c>
      <c r="M5338" t="s">
        <v>15118</v>
      </c>
      <c r="N5338">
        <v>4.4000000000000004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1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28.696819994256927</v>
      </c>
      <c r="AC5338">
        <v>0</v>
      </c>
      <c r="AD5338">
        <v>0</v>
      </c>
      <c r="AE5338">
        <v>28.696819994256927</v>
      </c>
    </row>
    <row r="5339" spans="1:31" x14ac:dyDescent="0.25">
      <c r="A5339">
        <v>1906902</v>
      </c>
      <c r="B5339">
        <v>1</v>
      </c>
      <c r="C5339" t="s">
        <v>80</v>
      </c>
      <c r="D5339" t="s">
        <v>93</v>
      </c>
      <c r="E5339" t="s">
        <v>140</v>
      </c>
      <c r="F5339" t="s">
        <v>15119</v>
      </c>
      <c r="G5339" t="s">
        <v>283</v>
      </c>
      <c r="H5339" t="s">
        <v>134</v>
      </c>
      <c r="I5339" t="s">
        <v>135</v>
      </c>
      <c r="J5339" t="s">
        <v>136</v>
      </c>
      <c r="K5339" t="s">
        <v>137</v>
      </c>
      <c r="L5339" t="s">
        <v>15120</v>
      </c>
      <c r="M5339" t="s">
        <v>15121</v>
      </c>
      <c r="N5339">
        <v>0.95499999999999996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4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3.8664927068149804</v>
      </c>
      <c r="AC5339">
        <v>0</v>
      </c>
      <c r="AD5339">
        <v>0</v>
      </c>
      <c r="AE5339">
        <v>3.8664927068149804</v>
      </c>
    </row>
    <row r="5340" spans="1:31" x14ac:dyDescent="0.25">
      <c r="A5340">
        <v>1907042</v>
      </c>
      <c r="B5340">
        <v>1</v>
      </c>
      <c r="C5340" t="s">
        <v>80</v>
      </c>
      <c r="D5340" t="s">
        <v>103</v>
      </c>
      <c r="E5340" t="s">
        <v>220</v>
      </c>
      <c r="F5340" t="s">
        <v>15122</v>
      </c>
      <c r="G5340" t="s">
        <v>156</v>
      </c>
      <c r="H5340" t="s">
        <v>157</v>
      </c>
      <c r="I5340" t="s">
        <v>135</v>
      </c>
      <c r="J5340" t="s">
        <v>136</v>
      </c>
      <c r="K5340" t="s">
        <v>137</v>
      </c>
      <c r="L5340" t="s">
        <v>15123</v>
      </c>
      <c r="M5340" t="s">
        <v>15124</v>
      </c>
      <c r="N5340">
        <v>0.16777777699999999</v>
      </c>
      <c r="O5340">
        <v>4</v>
      </c>
      <c r="P5340">
        <v>2667</v>
      </c>
      <c r="Q5340">
        <v>42</v>
      </c>
      <c r="R5340">
        <v>141</v>
      </c>
      <c r="S5340">
        <v>14</v>
      </c>
      <c r="T5340">
        <v>305</v>
      </c>
      <c r="U5340">
        <v>4</v>
      </c>
      <c r="V5340">
        <v>8</v>
      </c>
      <c r="W5340">
        <v>2.1705863714505838</v>
      </c>
      <c r="X5340">
        <v>167.92960496826862</v>
      </c>
      <c r="Y5340">
        <v>129.99497206470883</v>
      </c>
      <c r="Z5340">
        <v>105.4593733978914</v>
      </c>
      <c r="AA5340">
        <v>37.39380486826056</v>
      </c>
      <c r="AB5340">
        <v>89.75457910139086</v>
      </c>
      <c r="AC5340">
        <v>56.879819211720076</v>
      </c>
      <c r="AD5340">
        <v>36.521395876913004</v>
      </c>
      <c r="AE5340">
        <v>626.10413586060395</v>
      </c>
    </row>
    <row r="5341" spans="1:31" x14ac:dyDescent="0.25">
      <c r="A5341">
        <v>1906793</v>
      </c>
      <c r="B5341">
        <v>1</v>
      </c>
      <c r="C5341" t="s">
        <v>80</v>
      </c>
      <c r="D5341" t="s">
        <v>104</v>
      </c>
      <c r="E5341" t="s">
        <v>154</v>
      </c>
      <c r="F5341" t="s">
        <v>15125</v>
      </c>
      <c r="G5341" t="s">
        <v>202</v>
      </c>
      <c r="H5341" t="s">
        <v>157</v>
      </c>
      <c r="I5341" t="s">
        <v>135</v>
      </c>
      <c r="J5341" t="s">
        <v>136</v>
      </c>
      <c r="K5341" t="s">
        <v>203</v>
      </c>
      <c r="L5341" t="s">
        <v>15126</v>
      </c>
      <c r="M5341" t="s">
        <v>15127</v>
      </c>
      <c r="N5341">
        <v>8.6694758329999999</v>
      </c>
      <c r="O5341">
        <v>19</v>
      </c>
      <c r="P5341">
        <v>83</v>
      </c>
      <c r="Q5341">
        <v>143</v>
      </c>
      <c r="R5341">
        <v>293</v>
      </c>
      <c r="S5341">
        <v>34</v>
      </c>
      <c r="T5341">
        <v>69</v>
      </c>
      <c r="U5341">
        <v>17</v>
      </c>
      <c r="V5341">
        <v>0</v>
      </c>
      <c r="W5341">
        <v>53.562358939552063</v>
      </c>
      <c r="X5341">
        <v>245.87192685232554</v>
      </c>
      <c r="Y5341">
        <v>5033.9872099945396</v>
      </c>
      <c r="Z5341">
        <v>6362.3528171275457</v>
      </c>
      <c r="AA5341">
        <v>2879.4286924255625</v>
      </c>
      <c r="AB5341">
        <v>1244.8608835476011</v>
      </c>
      <c r="AC5341">
        <v>21009.816565496112</v>
      </c>
      <c r="AD5341">
        <v>0</v>
      </c>
      <c r="AE5341">
        <v>36829.880454383238</v>
      </c>
    </row>
    <row r="5342" spans="1:31" x14ac:dyDescent="0.25">
      <c r="A5342">
        <v>1907729</v>
      </c>
      <c r="B5342">
        <v>1</v>
      </c>
      <c r="C5342" t="s">
        <v>81</v>
      </c>
      <c r="D5342" t="s">
        <v>118</v>
      </c>
      <c r="E5342" t="s">
        <v>131</v>
      </c>
      <c r="F5342" t="s">
        <v>15128</v>
      </c>
      <c r="G5342" t="s">
        <v>439</v>
      </c>
      <c r="H5342" t="s">
        <v>134</v>
      </c>
      <c r="I5342" t="s">
        <v>135</v>
      </c>
      <c r="J5342" t="s">
        <v>136</v>
      </c>
      <c r="K5342" t="s">
        <v>137</v>
      </c>
      <c r="L5342" t="s">
        <v>15129</v>
      </c>
      <c r="M5342" t="s">
        <v>15130</v>
      </c>
      <c r="N5342">
        <v>2.4416666660000002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0.37031063401855413</v>
      </c>
      <c r="AA5342">
        <v>0</v>
      </c>
      <c r="AB5342">
        <v>0</v>
      </c>
      <c r="AC5342">
        <v>0</v>
      </c>
      <c r="AD5342">
        <v>0</v>
      </c>
      <c r="AE5342">
        <v>0.37031063401855413</v>
      </c>
    </row>
    <row r="5343" spans="1:31" x14ac:dyDescent="0.25">
      <c r="A5343">
        <v>1907752</v>
      </c>
      <c r="B5343">
        <v>1</v>
      </c>
      <c r="C5343" t="s">
        <v>80</v>
      </c>
      <c r="D5343" t="s">
        <v>84</v>
      </c>
      <c r="E5343" t="s">
        <v>140</v>
      </c>
      <c r="F5343" t="s">
        <v>15131</v>
      </c>
      <c r="G5343" t="s">
        <v>217</v>
      </c>
      <c r="H5343" t="s">
        <v>134</v>
      </c>
      <c r="I5343" t="s">
        <v>135</v>
      </c>
      <c r="J5343" t="s">
        <v>136</v>
      </c>
      <c r="K5343" t="s">
        <v>137</v>
      </c>
      <c r="L5343" t="s">
        <v>15132</v>
      </c>
      <c r="M5343" t="s">
        <v>15133</v>
      </c>
      <c r="N5343">
        <v>1.0972222220000001</v>
      </c>
      <c r="O5343">
        <v>0</v>
      </c>
      <c r="P5343">
        <v>9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3.7795517964223606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3.7795517964223606</v>
      </c>
    </row>
    <row r="5344" spans="1:31" x14ac:dyDescent="0.25">
      <c r="A5344">
        <v>1906756</v>
      </c>
      <c r="B5344">
        <v>1</v>
      </c>
      <c r="C5344" t="s">
        <v>81</v>
      </c>
      <c r="D5344" t="s">
        <v>118</v>
      </c>
      <c r="E5344" t="s">
        <v>190</v>
      </c>
      <c r="F5344" t="s">
        <v>15134</v>
      </c>
      <c r="G5344" t="s">
        <v>701</v>
      </c>
      <c r="H5344" t="s">
        <v>157</v>
      </c>
      <c r="I5344" t="s">
        <v>135</v>
      </c>
      <c r="J5344" t="s">
        <v>136</v>
      </c>
      <c r="K5344" t="s">
        <v>137</v>
      </c>
      <c r="L5344" t="s">
        <v>15135</v>
      </c>
      <c r="M5344" t="s">
        <v>15136</v>
      </c>
      <c r="N5344">
        <v>1.6158333330000001</v>
      </c>
      <c r="O5344">
        <v>0</v>
      </c>
      <c r="P5344">
        <v>130</v>
      </c>
      <c r="Q5344">
        <v>13</v>
      </c>
      <c r="R5344">
        <v>23</v>
      </c>
      <c r="S5344">
        <v>4</v>
      </c>
      <c r="T5344">
        <v>22</v>
      </c>
      <c r="U5344">
        <v>0</v>
      </c>
      <c r="V5344">
        <v>0</v>
      </c>
      <c r="W5344">
        <v>0</v>
      </c>
      <c r="X5344">
        <v>22.810766815118608</v>
      </c>
      <c r="Y5344">
        <v>215.19450659762137</v>
      </c>
      <c r="Z5344">
        <v>8.8069715371271862</v>
      </c>
      <c r="AA5344">
        <v>15.038998542800531</v>
      </c>
      <c r="AB5344">
        <v>8.1400746347780775</v>
      </c>
      <c r="AC5344">
        <v>0</v>
      </c>
      <c r="AD5344">
        <v>0</v>
      </c>
      <c r="AE5344">
        <v>269.99131812744582</v>
      </c>
    </row>
    <row r="5345" spans="1:31" x14ac:dyDescent="0.25">
      <c r="A5345">
        <v>1907709</v>
      </c>
      <c r="B5345">
        <v>1</v>
      </c>
      <c r="C5345" t="s">
        <v>80</v>
      </c>
      <c r="D5345" t="s">
        <v>98</v>
      </c>
      <c r="E5345" t="s">
        <v>131</v>
      </c>
      <c r="F5345" t="s">
        <v>15137</v>
      </c>
      <c r="G5345" t="s">
        <v>133</v>
      </c>
      <c r="H5345" t="s">
        <v>134</v>
      </c>
      <c r="I5345" t="s">
        <v>135</v>
      </c>
      <c r="J5345" t="s">
        <v>136</v>
      </c>
      <c r="K5345" t="s">
        <v>137</v>
      </c>
      <c r="L5345" t="s">
        <v>15138</v>
      </c>
      <c r="M5345" t="s">
        <v>15139</v>
      </c>
      <c r="N5345">
        <v>1.523055555</v>
      </c>
      <c r="O5345">
        <v>0</v>
      </c>
      <c r="P5345">
        <v>6</v>
      </c>
      <c r="Q5345">
        <v>0</v>
      </c>
      <c r="R5345">
        <v>9</v>
      </c>
      <c r="S5345">
        <v>0</v>
      </c>
      <c r="T5345">
        <v>4</v>
      </c>
      <c r="U5345">
        <v>0</v>
      </c>
      <c r="V5345">
        <v>0</v>
      </c>
      <c r="W5345">
        <v>0</v>
      </c>
      <c r="X5345">
        <v>2.0913974385868603</v>
      </c>
      <c r="Y5345">
        <v>0</v>
      </c>
      <c r="Z5345">
        <v>20.302204812876475</v>
      </c>
      <c r="AA5345">
        <v>0</v>
      </c>
      <c r="AB5345">
        <v>12.233345028788699</v>
      </c>
      <c r="AC5345">
        <v>0</v>
      </c>
      <c r="AD5345">
        <v>0</v>
      </c>
      <c r="AE5345">
        <v>34.626947280252033</v>
      </c>
    </row>
    <row r="5346" spans="1:31" x14ac:dyDescent="0.25">
      <c r="A5346">
        <v>1906819</v>
      </c>
      <c r="B5346">
        <v>1</v>
      </c>
      <c r="C5346" t="s">
        <v>80</v>
      </c>
      <c r="D5346" t="s">
        <v>103</v>
      </c>
      <c r="E5346" t="s">
        <v>140</v>
      </c>
      <c r="F5346" t="s">
        <v>15140</v>
      </c>
      <c r="G5346" t="s">
        <v>362</v>
      </c>
      <c r="H5346" t="s">
        <v>134</v>
      </c>
      <c r="I5346" t="s">
        <v>135</v>
      </c>
      <c r="J5346" t="s">
        <v>3</v>
      </c>
      <c r="K5346" t="s">
        <v>137</v>
      </c>
      <c r="L5346" t="s">
        <v>15141</v>
      </c>
      <c r="M5346" t="s">
        <v>15142</v>
      </c>
      <c r="N5346">
        <v>5.074166666</v>
      </c>
      <c r="O5346">
        <v>0</v>
      </c>
      <c r="P5346">
        <v>4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3.4888173776662499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3.4888173776662499</v>
      </c>
    </row>
    <row r="5347" spans="1:31" x14ac:dyDescent="0.25">
      <c r="A5347">
        <v>1906770</v>
      </c>
      <c r="B5347">
        <v>1</v>
      </c>
      <c r="C5347" t="s">
        <v>80</v>
      </c>
      <c r="D5347" t="s">
        <v>90</v>
      </c>
      <c r="E5347" t="s">
        <v>131</v>
      </c>
      <c r="F5347" t="s">
        <v>15143</v>
      </c>
      <c r="G5347" t="s">
        <v>487</v>
      </c>
      <c r="H5347" t="s">
        <v>134</v>
      </c>
      <c r="I5347" t="s">
        <v>135</v>
      </c>
      <c r="J5347" t="s">
        <v>136</v>
      </c>
      <c r="K5347" t="s">
        <v>137</v>
      </c>
      <c r="L5347" t="s">
        <v>15144</v>
      </c>
      <c r="M5347" t="s">
        <v>15145</v>
      </c>
      <c r="N5347">
        <v>1.650833333</v>
      </c>
      <c r="O5347">
        <v>0</v>
      </c>
      <c r="P5347">
        <v>4</v>
      </c>
      <c r="Q5347">
        <v>0</v>
      </c>
      <c r="R5347">
        <v>0</v>
      </c>
      <c r="S5347">
        <v>0</v>
      </c>
      <c r="T5347">
        <v>33</v>
      </c>
      <c r="U5347">
        <v>0</v>
      </c>
      <c r="V5347">
        <v>1</v>
      </c>
      <c r="W5347">
        <v>0</v>
      </c>
      <c r="X5347">
        <v>1.8095906860873419</v>
      </c>
      <c r="Y5347">
        <v>0</v>
      </c>
      <c r="Z5347">
        <v>0</v>
      </c>
      <c r="AA5347">
        <v>0</v>
      </c>
      <c r="AB5347">
        <v>122.53728024953136</v>
      </c>
      <c r="AC5347">
        <v>0</v>
      </c>
      <c r="AD5347">
        <v>29.285187170184951</v>
      </c>
      <c r="AE5347">
        <v>153.63205810580365</v>
      </c>
    </row>
    <row r="5348" spans="1:31" x14ac:dyDescent="0.25">
      <c r="A5348">
        <v>1906919</v>
      </c>
      <c r="B5348">
        <v>1</v>
      </c>
      <c r="C5348" t="s">
        <v>80</v>
      </c>
      <c r="D5348" t="s">
        <v>93</v>
      </c>
      <c r="E5348" t="s">
        <v>140</v>
      </c>
      <c r="F5348" t="s">
        <v>15146</v>
      </c>
      <c r="G5348" t="s">
        <v>283</v>
      </c>
      <c r="H5348" t="s">
        <v>134</v>
      </c>
      <c r="I5348" t="s">
        <v>135</v>
      </c>
      <c r="J5348" t="s">
        <v>136</v>
      </c>
      <c r="K5348" t="s">
        <v>137</v>
      </c>
      <c r="L5348" t="s">
        <v>15147</v>
      </c>
      <c r="M5348" t="s">
        <v>15148</v>
      </c>
      <c r="N5348">
        <v>2.7680555550000001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0.90211457153514574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0.90211457153514574</v>
      </c>
    </row>
    <row r="5349" spans="1:31" x14ac:dyDescent="0.25">
      <c r="A5349">
        <v>1907609</v>
      </c>
      <c r="B5349">
        <v>1</v>
      </c>
      <c r="C5349" t="s">
        <v>80</v>
      </c>
      <c r="D5349" t="s">
        <v>97</v>
      </c>
      <c r="E5349" t="s">
        <v>131</v>
      </c>
      <c r="F5349" t="s">
        <v>15149</v>
      </c>
      <c r="G5349" t="s">
        <v>439</v>
      </c>
      <c r="H5349" t="s">
        <v>134</v>
      </c>
      <c r="I5349" t="s">
        <v>135</v>
      </c>
      <c r="J5349" t="s">
        <v>136</v>
      </c>
      <c r="K5349" t="s">
        <v>137</v>
      </c>
      <c r="L5349" t="s">
        <v>15150</v>
      </c>
      <c r="M5349" t="s">
        <v>15151</v>
      </c>
      <c r="N5349">
        <v>1.503333333</v>
      </c>
      <c r="O5349">
        <v>0</v>
      </c>
      <c r="P5349">
        <v>8</v>
      </c>
      <c r="Q5349">
        <v>0</v>
      </c>
      <c r="R5349">
        <v>7</v>
      </c>
      <c r="S5349">
        <v>0</v>
      </c>
      <c r="T5349">
        <v>7</v>
      </c>
      <c r="U5349">
        <v>0</v>
      </c>
      <c r="V5349">
        <v>0</v>
      </c>
      <c r="W5349">
        <v>0</v>
      </c>
      <c r="X5349">
        <v>6.4483962066565716</v>
      </c>
      <c r="Y5349">
        <v>0</v>
      </c>
      <c r="Z5349">
        <v>4.1692600926829124</v>
      </c>
      <c r="AA5349">
        <v>0</v>
      </c>
      <c r="AB5349">
        <v>1.9532787694077918</v>
      </c>
      <c r="AC5349">
        <v>0</v>
      </c>
      <c r="AD5349">
        <v>0</v>
      </c>
      <c r="AE5349">
        <v>12.570935068747275</v>
      </c>
    </row>
    <row r="5350" spans="1:31" x14ac:dyDescent="0.25">
      <c r="A5350">
        <v>1907068</v>
      </c>
      <c r="B5350">
        <v>1</v>
      </c>
      <c r="C5350" t="s">
        <v>81</v>
      </c>
      <c r="D5350" t="s">
        <v>126</v>
      </c>
      <c r="E5350" t="s">
        <v>190</v>
      </c>
      <c r="F5350" t="s">
        <v>15152</v>
      </c>
      <c r="G5350" t="s">
        <v>156</v>
      </c>
      <c r="H5350" t="s">
        <v>157</v>
      </c>
      <c r="I5350" t="s">
        <v>222</v>
      </c>
      <c r="J5350" t="s">
        <v>136</v>
      </c>
      <c r="K5350" t="s">
        <v>137</v>
      </c>
      <c r="L5350" t="s">
        <v>15153</v>
      </c>
      <c r="M5350" t="s">
        <v>15154</v>
      </c>
      <c r="N5350">
        <v>1.1666665999999999E-2</v>
      </c>
      <c r="O5350">
        <v>0</v>
      </c>
      <c r="P5350">
        <v>360</v>
      </c>
      <c r="Q5350">
        <v>17</v>
      </c>
      <c r="R5350">
        <v>2</v>
      </c>
      <c r="S5350">
        <v>0</v>
      </c>
      <c r="T5350">
        <v>28</v>
      </c>
      <c r="U5350">
        <v>0</v>
      </c>
      <c r="V5350">
        <v>0</v>
      </c>
      <c r="W5350">
        <v>0</v>
      </c>
      <c r="X5350">
        <v>0.6916055388374881</v>
      </c>
      <c r="Y5350">
        <v>1.4189013940255002</v>
      </c>
      <c r="Z5350">
        <v>9.7198532009226679E-2</v>
      </c>
      <c r="AA5350">
        <v>0</v>
      </c>
      <c r="AB5350">
        <v>0.34272637980404841</v>
      </c>
      <c r="AC5350">
        <v>0</v>
      </c>
      <c r="AD5350">
        <v>0</v>
      </c>
      <c r="AE5350">
        <v>2.5504318446762633</v>
      </c>
    </row>
    <row r="5351" spans="1:31" x14ac:dyDescent="0.25">
      <c r="A5351">
        <v>1907028</v>
      </c>
      <c r="B5351">
        <v>1</v>
      </c>
      <c r="C5351" t="s">
        <v>81</v>
      </c>
      <c r="D5351" t="s">
        <v>128</v>
      </c>
      <c r="E5351" t="s">
        <v>131</v>
      </c>
      <c r="F5351" t="s">
        <v>3448</v>
      </c>
      <c r="G5351" t="s">
        <v>362</v>
      </c>
      <c r="H5351" t="s">
        <v>134</v>
      </c>
      <c r="I5351" t="s">
        <v>135</v>
      </c>
      <c r="J5351" t="s">
        <v>3</v>
      </c>
      <c r="K5351" t="s">
        <v>137</v>
      </c>
      <c r="L5351" t="s">
        <v>15155</v>
      </c>
      <c r="M5351" t="s">
        <v>15156</v>
      </c>
      <c r="N5351">
        <v>4.3458333329999999</v>
      </c>
      <c r="O5351">
        <v>0</v>
      </c>
      <c r="P5351">
        <v>460</v>
      </c>
      <c r="Q5351">
        <v>0</v>
      </c>
      <c r="R5351">
        <v>0</v>
      </c>
      <c r="S5351">
        <v>0</v>
      </c>
      <c r="T5351">
        <v>18</v>
      </c>
      <c r="U5351">
        <v>0</v>
      </c>
      <c r="V5351">
        <v>0</v>
      </c>
      <c r="W5351">
        <v>0</v>
      </c>
      <c r="X5351">
        <v>489.65256073082054</v>
      </c>
      <c r="Y5351">
        <v>0</v>
      </c>
      <c r="Z5351">
        <v>0</v>
      </c>
      <c r="AA5351">
        <v>0</v>
      </c>
      <c r="AB5351">
        <v>76.61999508078668</v>
      </c>
      <c r="AC5351">
        <v>0</v>
      </c>
      <c r="AD5351">
        <v>0</v>
      </c>
      <c r="AE5351">
        <v>566.27255581160716</v>
      </c>
    </row>
    <row r="5352" spans="1:31" x14ac:dyDescent="0.25">
      <c r="A5352">
        <v>1907761</v>
      </c>
      <c r="B5352">
        <v>1</v>
      </c>
      <c r="C5352" t="s">
        <v>80</v>
      </c>
      <c r="D5352" t="s">
        <v>108</v>
      </c>
      <c r="E5352" t="s">
        <v>131</v>
      </c>
      <c r="F5352" t="s">
        <v>8993</v>
      </c>
      <c r="G5352" t="s">
        <v>372</v>
      </c>
      <c r="H5352" t="s">
        <v>134</v>
      </c>
      <c r="I5352" t="s">
        <v>135</v>
      </c>
      <c r="J5352" t="s">
        <v>136</v>
      </c>
      <c r="K5352" t="s">
        <v>137</v>
      </c>
      <c r="L5352" t="s">
        <v>15157</v>
      </c>
      <c r="M5352" t="s">
        <v>15158</v>
      </c>
      <c r="N5352">
        <v>0.58472222200000001</v>
      </c>
      <c r="O5352">
        <v>0</v>
      </c>
      <c r="P5352">
        <v>167</v>
      </c>
      <c r="Q5352">
        <v>0</v>
      </c>
      <c r="R5352">
        <v>0</v>
      </c>
      <c r="S5352">
        <v>0</v>
      </c>
      <c r="T5352">
        <v>2</v>
      </c>
      <c r="U5352">
        <v>0</v>
      </c>
      <c r="V5352">
        <v>0</v>
      </c>
      <c r="W5352">
        <v>0</v>
      </c>
      <c r="X5352">
        <v>24.255512049531823</v>
      </c>
      <c r="Y5352">
        <v>0</v>
      </c>
      <c r="Z5352">
        <v>0</v>
      </c>
      <c r="AA5352">
        <v>0</v>
      </c>
      <c r="AB5352">
        <v>0.5786762681638834</v>
      </c>
      <c r="AC5352">
        <v>0</v>
      </c>
      <c r="AD5352">
        <v>0</v>
      </c>
      <c r="AE5352">
        <v>24.834188317695705</v>
      </c>
    </row>
    <row r="5353" spans="1:31" x14ac:dyDescent="0.25">
      <c r="A5353">
        <v>1907738</v>
      </c>
      <c r="B5353">
        <v>1</v>
      </c>
      <c r="C5353" t="s">
        <v>80</v>
      </c>
      <c r="D5353" t="s">
        <v>84</v>
      </c>
      <c r="E5353" t="s">
        <v>149</v>
      </c>
      <c r="F5353" t="s">
        <v>15159</v>
      </c>
      <c r="G5353" t="s">
        <v>151</v>
      </c>
      <c r="H5353" t="s">
        <v>134</v>
      </c>
      <c r="I5353" t="s">
        <v>135</v>
      </c>
      <c r="J5353" t="s">
        <v>136</v>
      </c>
      <c r="K5353" t="s">
        <v>137</v>
      </c>
      <c r="L5353" t="s">
        <v>15160</v>
      </c>
      <c r="M5353" t="s">
        <v>15161</v>
      </c>
      <c r="N5353">
        <v>2.4075000000000002</v>
      </c>
      <c r="O5353">
        <v>0</v>
      </c>
      <c r="P5353">
        <v>61</v>
      </c>
      <c r="Q5353">
        <v>0</v>
      </c>
      <c r="R5353">
        <v>40</v>
      </c>
      <c r="S5353">
        <v>0</v>
      </c>
      <c r="T5353">
        <v>6</v>
      </c>
      <c r="U5353">
        <v>0</v>
      </c>
      <c r="V5353">
        <v>0</v>
      </c>
      <c r="W5353">
        <v>0</v>
      </c>
      <c r="X5353">
        <v>58.463142808907946</v>
      </c>
      <c r="Y5353">
        <v>0</v>
      </c>
      <c r="Z5353">
        <v>40.208494484093443</v>
      </c>
      <c r="AA5353">
        <v>0</v>
      </c>
      <c r="AB5353">
        <v>5.5543199512185302</v>
      </c>
      <c r="AC5353">
        <v>0</v>
      </c>
      <c r="AD5353">
        <v>0</v>
      </c>
      <c r="AE5353">
        <v>104.22595724421993</v>
      </c>
    </row>
    <row r="5354" spans="1:31" x14ac:dyDescent="0.25">
      <c r="A5354">
        <v>1906742</v>
      </c>
      <c r="B5354">
        <v>1</v>
      </c>
      <c r="C5354" t="s">
        <v>81</v>
      </c>
      <c r="D5354" t="s">
        <v>118</v>
      </c>
      <c r="E5354" t="s">
        <v>154</v>
      </c>
      <c r="F5354" t="s">
        <v>15162</v>
      </c>
      <c r="G5354" t="s">
        <v>156</v>
      </c>
      <c r="H5354" t="s">
        <v>157</v>
      </c>
      <c r="I5354" t="s">
        <v>135</v>
      </c>
      <c r="J5354" t="s">
        <v>136</v>
      </c>
      <c r="K5354" t="s">
        <v>137</v>
      </c>
      <c r="L5354" t="s">
        <v>15163</v>
      </c>
      <c r="M5354" t="s">
        <v>15164</v>
      </c>
      <c r="N5354">
        <v>0.69055555499999999</v>
      </c>
      <c r="O5354">
        <v>0</v>
      </c>
      <c r="P5354">
        <v>207</v>
      </c>
      <c r="Q5354">
        <v>0</v>
      </c>
      <c r="R5354">
        <v>23</v>
      </c>
      <c r="S5354">
        <v>2</v>
      </c>
      <c r="T5354">
        <v>41</v>
      </c>
      <c r="U5354">
        <v>0</v>
      </c>
      <c r="V5354">
        <v>2</v>
      </c>
      <c r="W5354">
        <v>0</v>
      </c>
      <c r="X5354">
        <v>33.122319060214757</v>
      </c>
      <c r="Y5354">
        <v>0</v>
      </c>
      <c r="Z5354">
        <v>10.548524812016813</v>
      </c>
      <c r="AA5354">
        <v>0</v>
      </c>
      <c r="AB5354">
        <v>46.698685646113823</v>
      </c>
      <c r="AC5354">
        <v>0</v>
      </c>
      <c r="AD5354">
        <v>8.5493534454355515</v>
      </c>
      <c r="AE5354">
        <v>98.918882963780945</v>
      </c>
    </row>
    <row r="5355" spans="1:31" x14ac:dyDescent="0.25">
      <c r="A5355">
        <v>1907552</v>
      </c>
      <c r="B5355">
        <v>1</v>
      </c>
      <c r="C5355" t="s">
        <v>81</v>
      </c>
      <c r="D5355" t="s">
        <v>112</v>
      </c>
      <c r="E5355" t="s">
        <v>131</v>
      </c>
      <c r="F5355" t="s">
        <v>15165</v>
      </c>
      <c r="G5355" t="s">
        <v>372</v>
      </c>
      <c r="H5355" t="s">
        <v>134</v>
      </c>
      <c r="I5355" t="s">
        <v>135</v>
      </c>
      <c r="J5355" t="s">
        <v>136</v>
      </c>
      <c r="K5355" t="s">
        <v>137</v>
      </c>
      <c r="L5355" t="s">
        <v>15166</v>
      </c>
      <c r="M5355" t="s">
        <v>15167</v>
      </c>
      <c r="N5355">
        <v>1.045833333</v>
      </c>
      <c r="O5355">
        <v>0</v>
      </c>
      <c r="P5355">
        <v>16</v>
      </c>
      <c r="Q5355">
        <v>0</v>
      </c>
      <c r="R5355">
        <v>1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3.824747812579445</v>
      </c>
      <c r="Y5355">
        <v>0</v>
      </c>
      <c r="Z5355">
        <v>8.0838149405125015E-2</v>
      </c>
      <c r="AA5355">
        <v>0</v>
      </c>
      <c r="AB5355">
        <v>0</v>
      </c>
      <c r="AC5355">
        <v>0</v>
      </c>
      <c r="AD5355">
        <v>0</v>
      </c>
      <c r="AE5355">
        <v>3.9055859619845701</v>
      </c>
    </row>
    <row r="5356" spans="1:31" x14ac:dyDescent="0.25">
      <c r="A5356">
        <v>1906888</v>
      </c>
      <c r="B5356">
        <v>1</v>
      </c>
      <c r="C5356" t="s">
        <v>80</v>
      </c>
      <c r="D5356" t="s">
        <v>105</v>
      </c>
      <c r="E5356" t="s">
        <v>140</v>
      </c>
      <c r="F5356" t="s">
        <v>15168</v>
      </c>
      <c r="G5356" t="s">
        <v>342</v>
      </c>
      <c r="H5356" t="s">
        <v>134</v>
      </c>
      <c r="I5356" t="s">
        <v>135</v>
      </c>
      <c r="J5356" t="s">
        <v>136</v>
      </c>
      <c r="K5356" t="s">
        <v>137</v>
      </c>
      <c r="L5356" t="s">
        <v>15169</v>
      </c>
      <c r="M5356" t="s">
        <v>15170</v>
      </c>
      <c r="N5356">
        <v>2.4166666659999998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9</v>
      </c>
      <c r="U5356">
        <v>0</v>
      </c>
      <c r="V5356">
        <v>4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13.900014789853545</v>
      </c>
      <c r="AC5356">
        <v>0</v>
      </c>
      <c r="AD5356">
        <v>81.469910553143777</v>
      </c>
      <c r="AE5356">
        <v>95.36992534299732</v>
      </c>
    </row>
    <row r="5357" spans="1:31" x14ac:dyDescent="0.25">
      <c r="A5357">
        <v>1906905</v>
      </c>
      <c r="B5357">
        <v>1</v>
      </c>
      <c r="C5357" t="s">
        <v>80</v>
      </c>
      <c r="D5357" t="s">
        <v>84</v>
      </c>
      <c r="E5357" t="s">
        <v>160</v>
      </c>
      <c r="F5357" t="s">
        <v>15171</v>
      </c>
      <c r="G5357" t="s">
        <v>1162</v>
      </c>
      <c r="H5357" t="s">
        <v>134</v>
      </c>
      <c r="I5357" t="s">
        <v>135</v>
      </c>
      <c r="J5357" t="s">
        <v>136</v>
      </c>
      <c r="K5357" t="s">
        <v>137</v>
      </c>
      <c r="L5357" t="s">
        <v>15172</v>
      </c>
      <c r="M5357" t="s">
        <v>15173</v>
      </c>
      <c r="N5357">
        <v>2.0619444439999999</v>
      </c>
      <c r="O5357">
        <v>0</v>
      </c>
      <c r="P5357">
        <v>29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12.749696420127231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12.749696420127231</v>
      </c>
    </row>
    <row r="5358" spans="1:31" x14ac:dyDescent="0.25">
      <c r="A5358">
        <v>1907575</v>
      </c>
      <c r="B5358">
        <v>1</v>
      </c>
      <c r="C5358" t="s">
        <v>80</v>
      </c>
      <c r="D5358" t="s">
        <v>108</v>
      </c>
      <c r="E5358" t="s">
        <v>131</v>
      </c>
      <c r="F5358" t="s">
        <v>2511</v>
      </c>
      <c r="G5358" t="s">
        <v>133</v>
      </c>
      <c r="H5358" t="s">
        <v>134</v>
      </c>
      <c r="I5358" t="s">
        <v>135</v>
      </c>
      <c r="J5358" t="s">
        <v>136</v>
      </c>
      <c r="K5358" t="s">
        <v>137</v>
      </c>
      <c r="L5358" t="s">
        <v>15174</v>
      </c>
      <c r="M5358" t="s">
        <v>15175</v>
      </c>
      <c r="N5358">
        <v>1.644722222</v>
      </c>
      <c r="O5358">
        <v>0</v>
      </c>
      <c r="P5358">
        <v>17</v>
      </c>
      <c r="Q5358">
        <v>0</v>
      </c>
      <c r="R5358">
        <v>7</v>
      </c>
      <c r="S5358">
        <v>0</v>
      </c>
      <c r="T5358">
        <v>2</v>
      </c>
      <c r="U5358">
        <v>0</v>
      </c>
      <c r="V5358">
        <v>0</v>
      </c>
      <c r="W5358">
        <v>0</v>
      </c>
      <c r="X5358">
        <v>6.1049673913704963</v>
      </c>
      <c r="Y5358">
        <v>0</v>
      </c>
      <c r="Z5358">
        <v>18.242223788106891</v>
      </c>
      <c r="AA5358">
        <v>0</v>
      </c>
      <c r="AB5358">
        <v>39.760120667753739</v>
      </c>
      <c r="AC5358">
        <v>0</v>
      </c>
      <c r="AD5358">
        <v>0</v>
      </c>
      <c r="AE5358">
        <v>64.107311847231131</v>
      </c>
    </row>
    <row r="5359" spans="1:31" x14ac:dyDescent="0.25">
      <c r="A5359">
        <v>1907721</v>
      </c>
      <c r="B5359">
        <v>1</v>
      </c>
      <c r="C5359" t="s">
        <v>80</v>
      </c>
      <c r="D5359" t="s">
        <v>97</v>
      </c>
      <c r="E5359" t="s">
        <v>140</v>
      </c>
      <c r="F5359" t="s">
        <v>15176</v>
      </c>
      <c r="G5359" t="s">
        <v>217</v>
      </c>
      <c r="H5359" t="s">
        <v>134</v>
      </c>
      <c r="I5359" t="s">
        <v>135</v>
      </c>
      <c r="J5359" t="s">
        <v>136</v>
      </c>
      <c r="K5359" t="s">
        <v>137</v>
      </c>
      <c r="L5359" t="s">
        <v>15177</v>
      </c>
      <c r="M5359" t="s">
        <v>15178</v>
      </c>
      <c r="N5359">
        <v>1.52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0.40094662316918228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0.40094662316918228</v>
      </c>
    </row>
    <row r="5360" spans="1:31" x14ac:dyDescent="0.25">
      <c r="A5360">
        <v>1907638</v>
      </c>
      <c r="B5360">
        <v>1</v>
      </c>
      <c r="C5360" t="s">
        <v>81</v>
      </c>
      <c r="D5360" t="s">
        <v>126</v>
      </c>
      <c r="E5360" t="s">
        <v>131</v>
      </c>
      <c r="F5360" t="s">
        <v>15179</v>
      </c>
      <c r="G5360" t="s">
        <v>133</v>
      </c>
      <c r="H5360" t="s">
        <v>134</v>
      </c>
      <c r="I5360" t="s">
        <v>135</v>
      </c>
      <c r="J5360" t="s">
        <v>136</v>
      </c>
      <c r="K5360" t="s">
        <v>137</v>
      </c>
      <c r="L5360" t="s">
        <v>15180</v>
      </c>
      <c r="M5360" t="s">
        <v>15181</v>
      </c>
      <c r="N5360">
        <v>0.91638888799999996</v>
      </c>
      <c r="O5360">
        <v>0</v>
      </c>
      <c r="P5360">
        <v>20</v>
      </c>
      <c r="Q5360">
        <v>0</v>
      </c>
      <c r="R5360">
        <v>5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2.3494976532196445</v>
      </c>
      <c r="Y5360">
        <v>0</v>
      </c>
      <c r="Z5360">
        <v>7.3948037358359739</v>
      </c>
      <c r="AA5360">
        <v>0</v>
      </c>
      <c r="AB5360">
        <v>0.24840495752854891</v>
      </c>
      <c r="AC5360">
        <v>0</v>
      </c>
      <c r="AD5360">
        <v>0</v>
      </c>
      <c r="AE5360">
        <v>9.9927063465841677</v>
      </c>
    </row>
    <row r="5361" spans="1:31" x14ac:dyDescent="0.25">
      <c r="A5361">
        <v>1907675</v>
      </c>
      <c r="B5361">
        <v>1</v>
      </c>
      <c r="C5361" t="s">
        <v>80</v>
      </c>
      <c r="D5361" t="s">
        <v>108</v>
      </c>
      <c r="E5361" t="s">
        <v>131</v>
      </c>
      <c r="F5361" t="s">
        <v>15182</v>
      </c>
      <c r="G5361" t="s">
        <v>133</v>
      </c>
      <c r="H5361" t="s">
        <v>134</v>
      </c>
      <c r="I5361" t="s">
        <v>135</v>
      </c>
      <c r="J5361" t="s">
        <v>136</v>
      </c>
      <c r="K5361" t="s">
        <v>137</v>
      </c>
      <c r="L5361" t="s">
        <v>15183</v>
      </c>
      <c r="M5361" t="s">
        <v>15184</v>
      </c>
      <c r="N5361">
        <v>4.2591666659999996</v>
      </c>
      <c r="O5361">
        <v>0</v>
      </c>
      <c r="P5361">
        <v>12</v>
      </c>
      <c r="Q5361">
        <v>0</v>
      </c>
      <c r="R5361">
        <v>1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9.5087480147600978</v>
      </c>
      <c r="Y5361">
        <v>0</v>
      </c>
      <c r="Z5361">
        <v>0.17070329474345</v>
      </c>
      <c r="AA5361">
        <v>0</v>
      </c>
      <c r="AB5361">
        <v>0</v>
      </c>
      <c r="AC5361">
        <v>0</v>
      </c>
      <c r="AD5361">
        <v>0</v>
      </c>
      <c r="AE5361">
        <v>9.6794513095035484</v>
      </c>
    </row>
    <row r="5362" spans="1:31" x14ac:dyDescent="0.25">
      <c r="A5362">
        <v>1907529</v>
      </c>
      <c r="B5362">
        <v>1</v>
      </c>
      <c r="C5362" t="s">
        <v>80</v>
      </c>
      <c r="D5362" t="s">
        <v>98</v>
      </c>
      <c r="E5362" t="s">
        <v>140</v>
      </c>
      <c r="F5362" t="s">
        <v>15185</v>
      </c>
      <c r="G5362" t="s">
        <v>217</v>
      </c>
      <c r="H5362" t="s">
        <v>134</v>
      </c>
      <c r="I5362" t="s">
        <v>135</v>
      </c>
      <c r="J5362" t="s">
        <v>136</v>
      </c>
      <c r="K5362" t="s">
        <v>137</v>
      </c>
      <c r="L5362" t="s">
        <v>15186</v>
      </c>
      <c r="M5362" t="s">
        <v>15187</v>
      </c>
      <c r="N5362">
        <v>2.4116666659999999</v>
      </c>
      <c r="O5362">
        <v>0</v>
      </c>
      <c r="P5362">
        <v>1</v>
      </c>
      <c r="Q5362">
        <v>0</v>
      </c>
      <c r="R5362">
        <v>0</v>
      </c>
      <c r="S5362">
        <v>0</v>
      </c>
      <c r="T5362">
        <v>2</v>
      </c>
      <c r="U5362">
        <v>0</v>
      </c>
      <c r="V5362">
        <v>0</v>
      </c>
      <c r="W5362">
        <v>0</v>
      </c>
      <c r="X5362">
        <v>0.30938157221983553</v>
      </c>
      <c r="Y5362">
        <v>0</v>
      </c>
      <c r="Z5362">
        <v>0</v>
      </c>
      <c r="AA5362">
        <v>0</v>
      </c>
      <c r="AB5362">
        <v>1.9108669485574723</v>
      </c>
      <c r="AC5362">
        <v>0</v>
      </c>
      <c r="AD5362">
        <v>0</v>
      </c>
      <c r="AE5362">
        <v>2.2202485207773077</v>
      </c>
    </row>
    <row r="5363" spans="1:31" x14ac:dyDescent="0.25">
      <c r="A5363">
        <v>1906951</v>
      </c>
      <c r="B5363">
        <v>1</v>
      </c>
      <c r="C5363" t="s">
        <v>81</v>
      </c>
      <c r="D5363" t="s">
        <v>128</v>
      </c>
      <c r="E5363" t="s">
        <v>149</v>
      </c>
      <c r="F5363" t="s">
        <v>15188</v>
      </c>
      <c r="G5363" t="s">
        <v>151</v>
      </c>
      <c r="H5363" t="s">
        <v>134</v>
      </c>
      <c r="I5363" t="s">
        <v>135</v>
      </c>
      <c r="J5363" t="s">
        <v>136</v>
      </c>
      <c r="K5363" t="s">
        <v>137</v>
      </c>
      <c r="L5363" t="s">
        <v>15189</v>
      </c>
      <c r="M5363" t="s">
        <v>15190</v>
      </c>
      <c r="N5363">
        <v>0.79527777700000002</v>
      </c>
      <c r="O5363">
        <v>0</v>
      </c>
      <c r="P5363">
        <v>74</v>
      </c>
      <c r="Q5363">
        <v>0</v>
      </c>
      <c r="R5363">
        <v>1</v>
      </c>
      <c r="S5363">
        <v>0</v>
      </c>
      <c r="T5363">
        <v>6</v>
      </c>
      <c r="U5363">
        <v>0</v>
      </c>
      <c r="V5363">
        <v>0</v>
      </c>
      <c r="W5363">
        <v>0</v>
      </c>
      <c r="X5363">
        <v>7.6202019409664388</v>
      </c>
      <c r="Y5363">
        <v>0</v>
      </c>
      <c r="Z5363">
        <v>0.15379113183525001</v>
      </c>
      <c r="AA5363">
        <v>0</v>
      </c>
      <c r="AB5363">
        <v>10.567668057872169</v>
      </c>
      <c r="AC5363">
        <v>0</v>
      </c>
      <c r="AD5363">
        <v>0</v>
      </c>
      <c r="AE5363">
        <v>18.341661130673856</v>
      </c>
    </row>
    <row r="5364" spans="1:31" x14ac:dyDescent="0.25">
      <c r="A5364">
        <v>1907655</v>
      </c>
      <c r="B5364">
        <v>1</v>
      </c>
      <c r="C5364" t="s">
        <v>80</v>
      </c>
      <c r="D5364" t="s">
        <v>96</v>
      </c>
      <c r="E5364" t="s">
        <v>131</v>
      </c>
      <c r="F5364" t="s">
        <v>9206</v>
      </c>
      <c r="G5364" t="s">
        <v>133</v>
      </c>
      <c r="H5364" t="s">
        <v>134</v>
      </c>
      <c r="I5364" t="s">
        <v>135</v>
      </c>
      <c r="J5364" t="s">
        <v>136</v>
      </c>
      <c r="K5364" t="s">
        <v>137</v>
      </c>
      <c r="L5364" t="s">
        <v>15191</v>
      </c>
      <c r="M5364" t="s">
        <v>15192</v>
      </c>
      <c r="N5364">
        <v>4.7236111110000003</v>
      </c>
      <c r="O5364">
        <v>0</v>
      </c>
      <c r="P5364">
        <v>245</v>
      </c>
      <c r="Q5364">
        <v>0</v>
      </c>
      <c r="R5364">
        <v>0</v>
      </c>
      <c r="S5364">
        <v>0</v>
      </c>
      <c r="T5364">
        <v>28</v>
      </c>
      <c r="U5364">
        <v>0</v>
      </c>
      <c r="V5364">
        <v>0</v>
      </c>
      <c r="W5364">
        <v>0</v>
      </c>
      <c r="X5364">
        <v>392.24409911856685</v>
      </c>
      <c r="Y5364">
        <v>0</v>
      </c>
      <c r="Z5364">
        <v>0</v>
      </c>
      <c r="AA5364">
        <v>0</v>
      </c>
      <c r="AB5364">
        <v>90.255008624224146</v>
      </c>
      <c r="AC5364">
        <v>0</v>
      </c>
      <c r="AD5364">
        <v>0</v>
      </c>
      <c r="AE5364">
        <v>482.49910774279101</v>
      </c>
    </row>
    <row r="5365" spans="1:31" x14ac:dyDescent="0.25">
      <c r="A5365">
        <v>1907157</v>
      </c>
      <c r="B5365">
        <v>1</v>
      </c>
      <c r="C5365" t="s">
        <v>80</v>
      </c>
      <c r="D5365" t="s">
        <v>103</v>
      </c>
      <c r="E5365" t="s">
        <v>149</v>
      </c>
      <c r="F5365" t="s">
        <v>15193</v>
      </c>
      <c r="G5365" t="s">
        <v>202</v>
      </c>
      <c r="H5365" t="s">
        <v>134</v>
      </c>
      <c r="I5365" t="s">
        <v>135</v>
      </c>
      <c r="J5365" t="s">
        <v>136</v>
      </c>
      <c r="K5365" t="s">
        <v>137</v>
      </c>
      <c r="L5365" t="s">
        <v>15194</v>
      </c>
      <c r="M5365" t="s">
        <v>15195</v>
      </c>
      <c r="N5365">
        <v>0.87111111100000005</v>
      </c>
      <c r="O5365">
        <v>0</v>
      </c>
      <c r="P5365">
        <v>240</v>
      </c>
      <c r="Q5365">
        <v>0</v>
      </c>
      <c r="R5365">
        <v>2</v>
      </c>
      <c r="S5365">
        <v>0</v>
      </c>
      <c r="T5365">
        <v>19</v>
      </c>
      <c r="U5365">
        <v>0</v>
      </c>
      <c r="V5365">
        <v>0</v>
      </c>
      <c r="W5365">
        <v>0</v>
      </c>
      <c r="X5365">
        <v>53.722199765395111</v>
      </c>
      <c r="Y5365">
        <v>0</v>
      </c>
      <c r="Z5365">
        <v>0.93187635021288884</v>
      </c>
      <c r="AA5365">
        <v>0</v>
      </c>
      <c r="AB5365">
        <v>10.692237865944319</v>
      </c>
      <c r="AC5365">
        <v>0</v>
      </c>
      <c r="AD5365">
        <v>0</v>
      </c>
      <c r="AE5365">
        <v>65.346313981552314</v>
      </c>
    </row>
    <row r="5366" spans="1:31" x14ac:dyDescent="0.25">
      <c r="A5366">
        <v>1906991</v>
      </c>
      <c r="B5366">
        <v>1</v>
      </c>
      <c r="C5366" t="s">
        <v>81</v>
      </c>
      <c r="D5366" t="s">
        <v>127</v>
      </c>
      <c r="E5366" t="s">
        <v>171</v>
      </c>
      <c r="F5366" t="s">
        <v>15196</v>
      </c>
      <c r="G5366" t="s">
        <v>156</v>
      </c>
      <c r="H5366" t="s">
        <v>157</v>
      </c>
      <c r="I5366" t="s">
        <v>135</v>
      </c>
      <c r="J5366" t="s">
        <v>136</v>
      </c>
      <c r="K5366" t="s">
        <v>137</v>
      </c>
      <c r="L5366" t="s">
        <v>15197</v>
      </c>
      <c r="M5366" t="s">
        <v>15198</v>
      </c>
      <c r="N5366">
        <v>1.9502777769999999</v>
      </c>
      <c r="O5366">
        <v>0</v>
      </c>
      <c r="P5366">
        <v>27</v>
      </c>
      <c r="Q5366">
        <v>0</v>
      </c>
      <c r="R5366">
        <v>0</v>
      </c>
      <c r="S5366">
        <v>59</v>
      </c>
      <c r="T5366">
        <v>3</v>
      </c>
      <c r="U5366">
        <v>57</v>
      </c>
      <c r="V5366">
        <v>1</v>
      </c>
      <c r="W5366">
        <v>0</v>
      </c>
      <c r="X5366">
        <v>39.206753132928888</v>
      </c>
      <c r="Y5366">
        <v>0</v>
      </c>
      <c r="Z5366">
        <v>0</v>
      </c>
      <c r="AA5366">
        <v>1930.0436500961907</v>
      </c>
      <c r="AB5366">
        <v>35.163351077516467</v>
      </c>
      <c r="AC5366">
        <v>12547.224680720992</v>
      </c>
      <c r="AD5366">
        <v>150.41423796907702</v>
      </c>
      <c r="AE5366">
        <v>14702.052672996704</v>
      </c>
    </row>
    <row r="5367" spans="1:31" x14ac:dyDescent="0.25">
      <c r="A5367">
        <v>1906779</v>
      </c>
      <c r="B5367">
        <v>1</v>
      </c>
      <c r="C5367" t="s">
        <v>80</v>
      </c>
      <c r="D5367" t="s">
        <v>92</v>
      </c>
      <c r="E5367" t="s">
        <v>154</v>
      </c>
      <c r="F5367" t="s">
        <v>15199</v>
      </c>
      <c r="G5367" t="s">
        <v>263</v>
      </c>
      <c r="H5367" t="s">
        <v>157</v>
      </c>
      <c r="I5367" t="s">
        <v>135</v>
      </c>
      <c r="J5367" t="s">
        <v>136</v>
      </c>
      <c r="K5367" t="s">
        <v>203</v>
      </c>
      <c r="L5367" t="s">
        <v>15200</v>
      </c>
      <c r="M5367" t="s">
        <v>15201</v>
      </c>
      <c r="N5367">
        <v>1.816472222</v>
      </c>
      <c r="O5367">
        <v>0</v>
      </c>
      <c r="P5367">
        <v>828</v>
      </c>
      <c r="Q5367">
        <v>2</v>
      </c>
      <c r="R5367">
        <v>234</v>
      </c>
      <c r="S5367">
        <v>7</v>
      </c>
      <c r="T5367">
        <v>76</v>
      </c>
      <c r="U5367">
        <v>0</v>
      </c>
      <c r="V5367">
        <v>1</v>
      </c>
      <c r="W5367">
        <v>0</v>
      </c>
      <c r="X5367">
        <v>367.69183202542376</v>
      </c>
      <c r="Y5367">
        <v>2.818304873921015</v>
      </c>
      <c r="Z5367">
        <v>176.5475134886405</v>
      </c>
      <c r="AA5367">
        <v>23.396457588954174</v>
      </c>
      <c r="AB5367">
        <v>214.46965418306183</v>
      </c>
      <c r="AC5367">
        <v>0</v>
      </c>
      <c r="AD5367">
        <v>0.38522063760176894</v>
      </c>
      <c r="AE5367">
        <v>785.30898279760299</v>
      </c>
    </row>
    <row r="5368" spans="1:31" x14ac:dyDescent="0.25">
      <c r="A5368">
        <v>1906759</v>
      </c>
      <c r="B5368">
        <v>1</v>
      </c>
      <c r="C5368" t="s">
        <v>80</v>
      </c>
      <c r="D5368" t="s">
        <v>82</v>
      </c>
      <c r="E5368" t="s">
        <v>140</v>
      </c>
      <c r="F5368" t="s">
        <v>15202</v>
      </c>
      <c r="G5368" t="s">
        <v>217</v>
      </c>
      <c r="H5368" t="s">
        <v>134</v>
      </c>
      <c r="I5368" t="s">
        <v>135</v>
      </c>
      <c r="J5368" t="s">
        <v>136</v>
      </c>
      <c r="K5368" t="s">
        <v>137</v>
      </c>
      <c r="L5368" t="s">
        <v>15203</v>
      </c>
      <c r="M5368" t="s">
        <v>15204</v>
      </c>
      <c r="N5368">
        <v>3.2683333330000002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0.39733125088895005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0.39733125088895005</v>
      </c>
    </row>
    <row r="5369" spans="1:31" x14ac:dyDescent="0.25">
      <c r="A5369">
        <v>1907326</v>
      </c>
      <c r="B5369">
        <v>1</v>
      </c>
      <c r="C5369" t="s">
        <v>80</v>
      </c>
      <c r="D5369" t="s">
        <v>85</v>
      </c>
      <c r="E5369" t="s">
        <v>140</v>
      </c>
      <c r="F5369" t="s">
        <v>15205</v>
      </c>
      <c r="G5369" t="s">
        <v>342</v>
      </c>
      <c r="H5369" t="s">
        <v>134</v>
      </c>
      <c r="I5369" t="s">
        <v>135</v>
      </c>
      <c r="J5369" t="s">
        <v>136</v>
      </c>
      <c r="K5369" t="s">
        <v>137</v>
      </c>
      <c r="L5369" t="s">
        <v>15206</v>
      </c>
      <c r="M5369" t="s">
        <v>15207</v>
      </c>
      <c r="N5369">
        <v>1.0261111110000001</v>
      </c>
      <c r="O5369">
        <v>0</v>
      </c>
      <c r="P5369">
        <v>10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3.8383006332082061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3.8383006332082061</v>
      </c>
    </row>
    <row r="5370" spans="1:31" x14ac:dyDescent="0.25">
      <c r="A5370">
        <v>1907555</v>
      </c>
      <c r="B5370">
        <v>1</v>
      </c>
      <c r="C5370" t="s">
        <v>80</v>
      </c>
      <c r="D5370" t="s">
        <v>107</v>
      </c>
      <c r="E5370" t="s">
        <v>131</v>
      </c>
      <c r="F5370" t="s">
        <v>15208</v>
      </c>
      <c r="G5370" t="s">
        <v>133</v>
      </c>
      <c r="H5370" t="s">
        <v>134</v>
      </c>
      <c r="I5370" t="s">
        <v>135</v>
      </c>
      <c r="J5370" t="s">
        <v>136</v>
      </c>
      <c r="K5370" t="s">
        <v>137</v>
      </c>
      <c r="L5370" t="s">
        <v>15209</v>
      </c>
      <c r="M5370" t="s">
        <v>15210</v>
      </c>
      <c r="N5370">
        <v>2.3477777770000001</v>
      </c>
      <c r="O5370">
        <v>0</v>
      </c>
      <c r="P5370">
        <v>10</v>
      </c>
      <c r="Q5370">
        <v>0</v>
      </c>
      <c r="R5370">
        <v>0</v>
      </c>
      <c r="S5370">
        <v>0</v>
      </c>
      <c r="T5370">
        <v>5</v>
      </c>
      <c r="U5370">
        <v>0</v>
      </c>
      <c r="V5370">
        <v>0</v>
      </c>
      <c r="W5370">
        <v>0</v>
      </c>
      <c r="X5370">
        <v>5.2986598322468899</v>
      </c>
      <c r="Y5370">
        <v>0</v>
      </c>
      <c r="Z5370">
        <v>0</v>
      </c>
      <c r="AA5370">
        <v>0</v>
      </c>
      <c r="AB5370">
        <v>20.175432760070173</v>
      </c>
      <c r="AC5370">
        <v>0</v>
      </c>
      <c r="AD5370">
        <v>0</v>
      </c>
      <c r="AE5370">
        <v>25.474092592317064</v>
      </c>
    </row>
    <row r="5371" spans="1:31" x14ac:dyDescent="0.25">
      <c r="A5371">
        <v>1907698</v>
      </c>
      <c r="B5371">
        <v>1</v>
      </c>
      <c r="C5371" t="s">
        <v>80</v>
      </c>
      <c r="D5371" t="s">
        <v>102</v>
      </c>
      <c r="E5371" t="s">
        <v>140</v>
      </c>
      <c r="F5371" t="s">
        <v>15211</v>
      </c>
      <c r="G5371" t="s">
        <v>217</v>
      </c>
      <c r="H5371" t="s">
        <v>134</v>
      </c>
      <c r="I5371" t="s">
        <v>135</v>
      </c>
      <c r="J5371" t="s">
        <v>136</v>
      </c>
      <c r="K5371" t="s">
        <v>137</v>
      </c>
      <c r="L5371" t="s">
        <v>15212</v>
      </c>
      <c r="M5371" t="s">
        <v>15213</v>
      </c>
      <c r="N5371">
        <v>0.98833333300000004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0.1399017273525911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0.1399017273525911</v>
      </c>
    </row>
    <row r="5372" spans="1:31" x14ac:dyDescent="0.25">
      <c r="A5372">
        <v>1907506</v>
      </c>
      <c r="B5372">
        <v>1</v>
      </c>
      <c r="C5372" t="s">
        <v>80</v>
      </c>
      <c r="D5372" t="s">
        <v>95</v>
      </c>
      <c r="E5372" t="s">
        <v>131</v>
      </c>
      <c r="F5372" t="s">
        <v>15214</v>
      </c>
      <c r="G5372" t="s">
        <v>1550</v>
      </c>
      <c r="H5372" t="s">
        <v>134</v>
      </c>
      <c r="I5372" t="s">
        <v>135</v>
      </c>
      <c r="J5372" t="s">
        <v>3</v>
      </c>
      <c r="K5372" t="s">
        <v>137</v>
      </c>
      <c r="L5372" t="s">
        <v>15215</v>
      </c>
      <c r="M5372" t="s">
        <v>15216</v>
      </c>
      <c r="N5372">
        <v>0.98944444399999998</v>
      </c>
      <c r="O5372">
        <v>0</v>
      </c>
      <c r="P5372">
        <v>75</v>
      </c>
      <c r="Q5372">
        <v>0</v>
      </c>
      <c r="R5372">
        <v>0</v>
      </c>
      <c r="S5372">
        <v>0</v>
      </c>
      <c r="T5372">
        <v>5</v>
      </c>
      <c r="U5372">
        <v>0</v>
      </c>
      <c r="V5372">
        <v>0</v>
      </c>
      <c r="W5372">
        <v>0</v>
      </c>
      <c r="X5372">
        <v>17.30343459516757</v>
      </c>
      <c r="Y5372">
        <v>0</v>
      </c>
      <c r="Z5372">
        <v>0</v>
      </c>
      <c r="AA5372">
        <v>0</v>
      </c>
      <c r="AB5372">
        <v>3.729665197737638</v>
      </c>
      <c r="AC5372">
        <v>0</v>
      </c>
      <c r="AD5372">
        <v>0</v>
      </c>
      <c r="AE5372">
        <v>21.033099792905208</v>
      </c>
    </row>
    <row r="5373" spans="1:31" x14ac:dyDescent="0.25">
      <c r="A5373">
        <v>1906928</v>
      </c>
      <c r="B5373">
        <v>1</v>
      </c>
      <c r="C5373" t="s">
        <v>80</v>
      </c>
      <c r="D5373" t="s">
        <v>98</v>
      </c>
      <c r="E5373" t="s">
        <v>140</v>
      </c>
      <c r="F5373" t="s">
        <v>15217</v>
      </c>
      <c r="G5373" t="s">
        <v>217</v>
      </c>
      <c r="H5373" t="s">
        <v>134</v>
      </c>
      <c r="I5373" t="s">
        <v>135</v>
      </c>
      <c r="J5373" t="s">
        <v>136</v>
      </c>
      <c r="K5373" t="s">
        <v>137</v>
      </c>
      <c r="L5373" t="s">
        <v>15218</v>
      </c>
      <c r="M5373" t="s">
        <v>15219</v>
      </c>
      <c r="N5373">
        <v>1.4063888879999999</v>
      </c>
      <c r="O5373">
        <v>0</v>
      </c>
      <c r="P5373">
        <v>0</v>
      </c>
      <c r="Q5373">
        <v>0</v>
      </c>
      <c r="R5373">
        <v>2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11.732389966162403</v>
      </c>
      <c r="AA5373">
        <v>0</v>
      </c>
      <c r="AB5373">
        <v>0</v>
      </c>
      <c r="AC5373">
        <v>0</v>
      </c>
      <c r="AD5373">
        <v>0</v>
      </c>
      <c r="AE5373">
        <v>11.732389966162403</v>
      </c>
    </row>
    <row r="5374" spans="1:31" x14ac:dyDescent="0.25">
      <c r="A5374">
        <v>1907320</v>
      </c>
      <c r="B5374">
        <v>1</v>
      </c>
      <c r="C5374" t="s">
        <v>80</v>
      </c>
      <c r="D5374" t="s">
        <v>98</v>
      </c>
      <c r="E5374" t="s">
        <v>220</v>
      </c>
      <c r="F5374" t="s">
        <v>15220</v>
      </c>
      <c r="G5374" t="s">
        <v>156</v>
      </c>
      <c r="H5374" t="s">
        <v>157</v>
      </c>
      <c r="I5374" t="s">
        <v>135</v>
      </c>
      <c r="J5374" t="s">
        <v>136</v>
      </c>
      <c r="K5374" t="s">
        <v>137</v>
      </c>
      <c r="L5374" t="s">
        <v>15221</v>
      </c>
      <c r="M5374" t="s">
        <v>15222</v>
      </c>
      <c r="N5374">
        <v>1.9602777769999999</v>
      </c>
      <c r="O5374">
        <v>0</v>
      </c>
      <c r="P5374">
        <v>186</v>
      </c>
      <c r="Q5374">
        <v>0</v>
      </c>
      <c r="R5374">
        <v>56</v>
      </c>
      <c r="S5374">
        <v>2</v>
      </c>
      <c r="T5374">
        <v>37</v>
      </c>
      <c r="U5374">
        <v>0</v>
      </c>
      <c r="V5374">
        <v>0</v>
      </c>
      <c r="W5374">
        <v>0</v>
      </c>
      <c r="X5374">
        <v>178.95572196136879</v>
      </c>
      <c r="Y5374">
        <v>0</v>
      </c>
      <c r="Z5374">
        <v>376.27013723128118</v>
      </c>
      <c r="AA5374">
        <v>6.5354088119059064</v>
      </c>
      <c r="AB5374">
        <v>145.22187772691902</v>
      </c>
      <c r="AC5374">
        <v>0</v>
      </c>
      <c r="AD5374">
        <v>0</v>
      </c>
      <c r="AE5374">
        <v>706.98314573147491</v>
      </c>
    </row>
    <row r="5375" spans="1:31" x14ac:dyDescent="0.25">
      <c r="A5375">
        <v>1906965</v>
      </c>
      <c r="B5375">
        <v>1</v>
      </c>
      <c r="C5375" t="s">
        <v>80</v>
      </c>
      <c r="D5375" t="s">
        <v>103</v>
      </c>
      <c r="E5375" t="s">
        <v>220</v>
      </c>
      <c r="F5375" t="s">
        <v>10336</v>
      </c>
      <c r="G5375" t="s">
        <v>156</v>
      </c>
      <c r="H5375" t="s">
        <v>157</v>
      </c>
      <c r="I5375" t="s">
        <v>135</v>
      </c>
      <c r="J5375" t="s">
        <v>136</v>
      </c>
      <c r="K5375" t="s">
        <v>137</v>
      </c>
      <c r="L5375" t="s">
        <v>15223</v>
      </c>
      <c r="M5375" t="s">
        <v>15224</v>
      </c>
      <c r="N5375">
        <v>0.28888888800000001</v>
      </c>
      <c r="O5375">
        <v>14</v>
      </c>
      <c r="P5375">
        <v>313</v>
      </c>
      <c r="Q5375">
        <v>17</v>
      </c>
      <c r="R5375">
        <v>41</v>
      </c>
      <c r="S5375">
        <v>8</v>
      </c>
      <c r="T5375">
        <v>47</v>
      </c>
      <c r="U5375">
        <v>0</v>
      </c>
      <c r="V5375">
        <v>0</v>
      </c>
      <c r="W5375">
        <v>3.2557160664703995</v>
      </c>
      <c r="X5375">
        <v>28.080732316296377</v>
      </c>
      <c r="Y5375">
        <v>26.276820041904177</v>
      </c>
      <c r="Z5375">
        <v>4.0979595324667999</v>
      </c>
      <c r="AA5375">
        <v>13.241334885710243</v>
      </c>
      <c r="AB5375">
        <v>13.341061587261198</v>
      </c>
      <c r="AC5375">
        <v>0</v>
      </c>
      <c r="AD5375">
        <v>0</v>
      </c>
      <c r="AE5375">
        <v>88.29362443010919</v>
      </c>
    </row>
    <row r="5376" spans="1:31" x14ac:dyDescent="0.25">
      <c r="A5376">
        <v>1906722</v>
      </c>
      <c r="B5376">
        <v>1</v>
      </c>
      <c r="C5376" t="s">
        <v>81</v>
      </c>
      <c r="D5376" t="s">
        <v>123</v>
      </c>
      <c r="E5376" t="s">
        <v>220</v>
      </c>
      <c r="F5376" t="s">
        <v>3491</v>
      </c>
      <c r="G5376" t="s">
        <v>156</v>
      </c>
      <c r="H5376" t="s">
        <v>157</v>
      </c>
      <c r="I5376" t="s">
        <v>135</v>
      </c>
      <c r="J5376" t="s">
        <v>136</v>
      </c>
      <c r="K5376" t="s">
        <v>137</v>
      </c>
      <c r="L5376" t="s">
        <v>15225</v>
      </c>
      <c r="M5376" t="s">
        <v>15226</v>
      </c>
      <c r="N5376">
        <v>0.93916666599999998</v>
      </c>
      <c r="O5376">
        <v>0</v>
      </c>
      <c r="P5376">
        <v>334</v>
      </c>
      <c r="Q5376">
        <v>119</v>
      </c>
      <c r="R5376">
        <v>45</v>
      </c>
      <c r="S5376">
        <v>10</v>
      </c>
      <c r="T5376">
        <v>27</v>
      </c>
      <c r="U5376">
        <v>0</v>
      </c>
      <c r="V5376">
        <v>0</v>
      </c>
      <c r="W5376">
        <v>0</v>
      </c>
      <c r="X5376">
        <v>72.652526190274457</v>
      </c>
      <c r="Y5376">
        <v>338.89833035720835</v>
      </c>
      <c r="Z5376">
        <v>104.95547803288432</v>
      </c>
      <c r="AA5376">
        <v>11.522215021016915</v>
      </c>
      <c r="AB5376">
        <v>14.322164813196906</v>
      </c>
      <c r="AC5376">
        <v>0</v>
      </c>
      <c r="AD5376">
        <v>0</v>
      </c>
      <c r="AE5376">
        <v>542.35071441458092</v>
      </c>
    </row>
    <row r="5377" spans="1:31" x14ac:dyDescent="0.25">
      <c r="A5377">
        <v>1906971</v>
      </c>
      <c r="B5377">
        <v>1</v>
      </c>
      <c r="C5377" t="s">
        <v>80</v>
      </c>
      <c r="D5377" t="s">
        <v>105</v>
      </c>
      <c r="E5377" t="s">
        <v>160</v>
      </c>
      <c r="F5377" t="s">
        <v>1625</v>
      </c>
      <c r="G5377" t="s">
        <v>133</v>
      </c>
      <c r="H5377" t="s">
        <v>134</v>
      </c>
      <c r="I5377" t="s">
        <v>135</v>
      </c>
      <c r="J5377" t="s">
        <v>136</v>
      </c>
      <c r="K5377" t="s">
        <v>137</v>
      </c>
      <c r="L5377" t="s">
        <v>15227</v>
      </c>
      <c r="M5377" t="s">
        <v>15228</v>
      </c>
      <c r="N5377">
        <v>0.73416666600000002</v>
      </c>
      <c r="O5377">
        <v>0</v>
      </c>
      <c r="P5377">
        <v>179</v>
      </c>
      <c r="Q5377">
        <v>0</v>
      </c>
      <c r="R5377">
        <v>0</v>
      </c>
      <c r="S5377">
        <v>0</v>
      </c>
      <c r="T5377">
        <v>52</v>
      </c>
      <c r="U5377">
        <v>0</v>
      </c>
      <c r="V5377">
        <v>0</v>
      </c>
      <c r="W5377">
        <v>0</v>
      </c>
      <c r="X5377">
        <v>34.834039314209541</v>
      </c>
      <c r="Y5377">
        <v>0</v>
      </c>
      <c r="Z5377">
        <v>0</v>
      </c>
      <c r="AA5377">
        <v>0</v>
      </c>
      <c r="AB5377">
        <v>43.769335406311932</v>
      </c>
      <c r="AC5377">
        <v>0</v>
      </c>
      <c r="AD5377">
        <v>0</v>
      </c>
      <c r="AE5377">
        <v>78.603374720521472</v>
      </c>
    </row>
    <row r="5378" spans="1:31" x14ac:dyDescent="0.25">
      <c r="A5378">
        <v>1907220</v>
      </c>
      <c r="B5378">
        <v>1</v>
      </c>
      <c r="C5378" t="s">
        <v>81</v>
      </c>
      <c r="D5378" t="s">
        <v>122</v>
      </c>
      <c r="E5378" t="s">
        <v>131</v>
      </c>
      <c r="F5378" t="s">
        <v>15229</v>
      </c>
      <c r="G5378" t="s">
        <v>133</v>
      </c>
      <c r="H5378" t="s">
        <v>134</v>
      </c>
      <c r="I5378" t="s">
        <v>135</v>
      </c>
      <c r="J5378" t="s">
        <v>136</v>
      </c>
      <c r="K5378" t="s">
        <v>137</v>
      </c>
      <c r="L5378" t="s">
        <v>1609</v>
      </c>
      <c r="M5378" t="s">
        <v>15230</v>
      </c>
      <c r="N5378">
        <v>0.77333333299999996</v>
      </c>
      <c r="O5378">
        <v>0</v>
      </c>
      <c r="P5378">
        <v>75</v>
      </c>
      <c r="Q5378">
        <v>0</v>
      </c>
      <c r="R5378">
        <v>0</v>
      </c>
      <c r="S5378">
        <v>0</v>
      </c>
      <c r="T5378">
        <v>5</v>
      </c>
      <c r="U5378">
        <v>0</v>
      </c>
      <c r="V5378">
        <v>0</v>
      </c>
      <c r="W5378">
        <v>0</v>
      </c>
      <c r="X5378">
        <v>12.160195137885417</v>
      </c>
      <c r="Y5378">
        <v>0</v>
      </c>
      <c r="Z5378">
        <v>0</v>
      </c>
      <c r="AA5378">
        <v>0</v>
      </c>
      <c r="AB5378">
        <v>1.9280692025779202</v>
      </c>
      <c r="AC5378">
        <v>0</v>
      </c>
      <c r="AD5378">
        <v>0</v>
      </c>
      <c r="AE5378">
        <v>14.088264340463336</v>
      </c>
    </row>
    <row r="5379" spans="1:31" x14ac:dyDescent="0.25">
      <c r="A5379">
        <v>1907071</v>
      </c>
      <c r="B5379">
        <v>1</v>
      </c>
      <c r="C5379" t="s">
        <v>81</v>
      </c>
      <c r="D5379" t="s">
        <v>126</v>
      </c>
      <c r="E5379" t="s">
        <v>220</v>
      </c>
      <c r="F5379" t="s">
        <v>1661</v>
      </c>
      <c r="G5379" t="s">
        <v>156</v>
      </c>
      <c r="H5379" t="s">
        <v>157</v>
      </c>
      <c r="I5379" t="s">
        <v>222</v>
      </c>
      <c r="J5379" t="s">
        <v>136</v>
      </c>
      <c r="K5379" t="s">
        <v>137</v>
      </c>
      <c r="L5379" t="s">
        <v>15231</v>
      </c>
      <c r="M5379" t="s">
        <v>15232</v>
      </c>
      <c r="N5379">
        <v>1.1111111E-2</v>
      </c>
      <c r="O5379">
        <v>0</v>
      </c>
      <c r="P5379">
        <v>385</v>
      </c>
      <c r="Q5379">
        <v>20</v>
      </c>
      <c r="R5379">
        <v>102</v>
      </c>
      <c r="S5379">
        <v>8</v>
      </c>
      <c r="T5379">
        <v>17</v>
      </c>
      <c r="U5379">
        <v>0</v>
      </c>
      <c r="V5379">
        <v>0</v>
      </c>
      <c r="W5379">
        <v>0</v>
      </c>
      <c r="X5379">
        <v>0.58112039501745605</v>
      </c>
      <c r="Y5379">
        <v>3.5328181494379112</v>
      </c>
      <c r="Z5379">
        <v>0.81012296744094414</v>
      </c>
      <c r="AA5379">
        <v>0.4482289949008445</v>
      </c>
      <c r="AB5379">
        <v>0.10605145238368889</v>
      </c>
      <c r="AC5379">
        <v>0</v>
      </c>
      <c r="AD5379">
        <v>0</v>
      </c>
      <c r="AE5379">
        <v>5.4783419591808444</v>
      </c>
    </row>
    <row r="5380" spans="1:31" x14ac:dyDescent="0.25">
      <c r="A5380">
        <v>1907512</v>
      </c>
      <c r="B5380">
        <v>1</v>
      </c>
      <c r="C5380" t="s">
        <v>80</v>
      </c>
      <c r="D5380" t="s">
        <v>101</v>
      </c>
      <c r="E5380" t="s">
        <v>190</v>
      </c>
      <c r="F5380" t="s">
        <v>1508</v>
      </c>
      <c r="G5380" t="s">
        <v>241</v>
      </c>
      <c r="H5380" t="s">
        <v>157</v>
      </c>
      <c r="I5380" t="s">
        <v>135</v>
      </c>
      <c r="J5380" t="s">
        <v>136</v>
      </c>
      <c r="K5380" t="s">
        <v>137</v>
      </c>
      <c r="L5380" t="s">
        <v>15233</v>
      </c>
      <c r="M5380" t="s">
        <v>15234</v>
      </c>
      <c r="N5380">
        <v>2.5438888880000001</v>
      </c>
      <c r="O5380">
        <v>0</v>
      </c>
      <c r="P5380">
        <v>89</v>
      </c>
      <c r="Q5380">
        <v>0</v>
      </c>
      <c r="R5380">
        <v>2</v>
      </c>
      <c r="S5380">
        <v>0</v>
      </c>
      <c r="T5380">
        <v>5</v>
      </c>
      <c r="U5380">
        <v>0</v>
      </c>
      <c r="V5380">
        <v>0</v>
      </c>
      <c r="W5380">
        <v>0</v>
      </c>
      <c r="X5380">
        <v>46.478219318485571</v>
      </c>
      <c r="Y5380">
        <v>0</v>
      </c>
      <c r="Z5380">
        <v>3.8518099175617393</v>
      </c>
      <c r="AA5380">
        <v>0</v>
      </c>
      <c r="AB5380">
        <v>8.231022917677711</v>
      </c>
      <c r="AC5380">
        <v>0</v>
      </c>
      <c r="AD5380">
        <v>0</v>
      </c>
      <c r="AE5380">
        <v>58.561052153725022</v>
      </c>
    </row>
    <row r="5381" spans="1:31" x14ac:dyDescent="0.25">
      <c r="A5381">
        <v>1907549</v>
      </c>
      <c r="B5381">
        <v>1</v>
      </c>
      <c r="C5381" t="s">
        <v>80</v>
      </c>
      <c r="D5381" t="s">
        <v>106</v>
      </c>
      <c r="E5381" t="s">
        <v>190</v>
      </c>
      <c r="F5381" t="s">
        <v>14650</v>
      </c>
      <c r="G5381" t="s">
        <v>446</v>
      </c>
      <c r="H5381" t="s">
        <v>157</v>
      </c>
      <c r="I5381" t="s">
        <v>135</v>
      </c>
      <c r="J5381" t="s">
        <v>136</v>
      </c>
      <c r="K5381" t="s">
        <v>137</v>
      </c>
      <c r="L5381" t="s">
        <v>15235</v>
      </c>
      <c r="M5381" t="s">
        <v>15236</v>
      </c>
      <c r="N5381">
        <v>0.28555555500000002</v>
      </c>
      <c r="O5381">
        <v>0</v>
      </c>
      <c r="P5381">
        <v>2723</v>
      </c>
      <c r="Q5381">
        <v>0</v>
      </c>
      <c r="R5381">
        <v>1</v>
      </c>
      <c r="S5381">
        <v>3</v>
      </c>
      <c r="T5381">
        <v>171</v>
      </c>
      <c r="U5381">
        <v>0</v>
      </c>
      <c r="V5381">
        <v>0</v>
      </c>
      <c r="W5381">
        <v>0</v>
      </c>
      <c r="X5381">
        <v>232.14465675617788</v>
      </c>
      <c r="Y5381">
        <v>0</v>
      </c>
      <c r="Z5381">
        <v>0.13888702365281225</v>
      </c>
      <c r="AA5381">
        <v>14.694664559477635</v>
      </c>
      <c r="AB5381">
        <v>87.651669891480694</v>
      </c>
      <c r="AC5381">
        <v>0</v>
      </c>
      <c r="AD5381">
        <v>0</v>
      </c>
      <c r="AE5381">
        <v>334.62987823078902</v>
      </c>
    </row>
    <row r="5382" spans="1:31" x14ac:dyDescent="0.25">
      <c r="A5382">
        <v>1906716</v>
      </c>
      <c r="B5382">
        <v>1</v>
      </c>
      <c r="C5382" t="s">
        <v>81</v>
      </c>
      <c r="D5382" t="s">
        <v>123</v>
      </c>
      <c r="E5382" t="s">
        <v>131</v>
      </c>
      <c r="F5382" t="s">
        <v>1685</v>
      </c>
      <c r="G5382" t="s">
        <v>133</v>
      </c>
      <c r="H5382" t="s">
        <v>134</v>
      </c>
      <c r="I5382" t="s">
        <v>135</v>
      </c>
      <c r="J5382" t="s">
        <v>136</v>
      </c>
      <c r="K5382" t="s">
        <v>137</v>
      </c>
      <c r="L5382" t="s">
        <v>15237</v>
      </c>
      <c r="M5382" t="s">
        <v>15238</v>
      </c>
      <c r="N5382">
        <v>0.86416666600000003</v>
      </c>
      <c r="O5382">
        <v>0</v>
      </c>
      <c r="P5382">
        <v>63</v>
      </c>
      <c r="Q5382">
        <v>0</v>
      </c>
      <c r="R5382">
        <v>4</v>
      </c>
      <c r="S5382">
        <v>0</v>
      </c>
      <c r="T5382">
        <v>2</v>
      </c>
      <c r="U5382">
        <v>0</v>
      </c>
      <c r="V5382">
        <v>0</v>
      </c>
      <c r="W5382">
        <v>0</v>
      </c>
      <c r="X5382">
        <v>10.221287116776715</v>
      </c>
      <c r="Y5382">
        <v>0</v>
      </c>
      <c r="Z5382">
        <v>3.4496803689021185</v>
      </c>
      <c r="AA5382">
        <v>0</v>
      </c>
      <c r="AB5382">
        <v>0.24952994085147609</v>
      </c>
      <c r="AC5382">
        <v>0</v>
      </c>
      <c r="AD5382">
        <v>0</v>
      </c>
      <c r="AE5382">
        <v>13.920497426530309</v>
      </c>
    </row>
    <row r="5383" spans="1:31" x14ac:dyDescent="0.25">
      <c r="A5383">
        <v>1906739</v>
      </c>
      <c r="B5383">
        <v>1</v>
      </c>
      <c r="C5383" t="s">
        <v>81</v>
      </c>
      <c r="D5383" t="s">
        <v>127</v>
      </c>
      <c r="E5383" t="s">
        <v>149</v>
      </c>
      <c r="F5383" t="s">
        <v>15239</v>
      </c>
      <c r="G5383" t="s">
        <v>151</v>
      </c>
      <c r="H5383" t="s">
        <v>134</v>
      </c>
      <c r="I5383" t="s">
        <v>135</v>
      </c>
      <c r="J5383" t="s">
        <v>136</v>
      </c>
      <c r="K5383" t="s">
        <v>137</v>
      </c>
      <c r="L5383" t="s">
        <v>15240</v>
      </c>
      <c r="M5383" t="s">
        <v>15241</v>
      </c>
      <c r="N5383">
        <v>4.1602777770000001</v>
      </c>
      <c r="O5383">
        <v>0</v>
      </c>
      <c r="P5383">
        <v>1</v>
      </c>
      <c r="Q5383">
        <v>0</v>
      </c>
      <c r="R5383">
        <v>3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5.7688344242790599</v>
      </c>
      <c r="Y5383">
        <v>0</v>
      </c>
      <c r="Z5383">
        <v>43.378311896443527</v>
      </c>
      <c r="AA5383">
        <v>0</v>
      </c>
      <c r="AB5383">
        <v>0</v>
      </c>
      <c r="AC5383">
        <v>0</v>
      </c>
      <c r="AD5383">
        <v>0</v>
      </c>
      <c r="AE5383">
        <v>49.147146320722584</v>
      </c>
    </row>
    <row r="5384" spans="1:31" x14ac:dyDescent="0.25">
      <c r="A5384">
        <v>1907008</v>
      </c>
      <c r="B5384">
        <v>1</v>
      </c>
      <c r="C5384" t="s">
        <v>80</v>
      </c>
      <c r="D5384" t="s">
        <v>84</v>
      </c>
      <c r="E5384" t="s">
        <v>190</v>
      </c>
      <c r="F5384" t="s">
        <v>15242</v>
      </c>
      <c r="G5384" t="s">
        <v>241</v>
      </c>
      <c r="H5384" t="s">
        <v>157</v>
      </c>
      <c r="I5384" t="s">
        <v>135</v>
      </c>
      <c r="J5384" t="s">
        <v>136</v>
      </c>
      <c r="K5384" t="s">
        <v>137</v>
      </c>
      <c r="L5384" t="s">
        <v>15243</v>
      </c>
      <c r="M5384" t="s">
        <v>15244</v>
      </c>
      <c r="N5384">
        <v>6.2894444439999999</v>
      </c>
      <c r="O5384">
        <v>0</v>
      </c>
      <c r="P5384">
        <v>1</v>
      </c>
      <c r="Q5384">
        <v>0</v>
      </c>
      <c r="R5384">
        <v>0</v>
      </c>
      <c r="S5384">
        <v>1</v>
      </c>
      <c r="T5384">
        <v>13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10.363915912031928</v>
      </c>
      <c r="AB5384">
        <v>26.898398506967087</v>
      </c>
      <c r="AC5384">
        <v>0</v>
      </c>
      <c r="AD5384">
        <v>0</v>
      </c>
      <c r="AE5384">
        <v>37.262314418999011</v>
      </c>
    </row>
    <row r="5385" spans="1:31" x14ac:dyDescent="0.25">
      <c r="A5385">
        <v>1907595</v>
      </c>
      <c r="B5385">
        <v>1</v>
      </c>
      <c r="C5385" t="s">
        <v>80</v>
      </c>
      <c r="D5385" t="s">
        <v>84</v>
      </c>
      <c r="E5385" t="s">
        <v>190</v>
      </c>
      <c r="F5385" t="s">
        <v>15245</v>
      </c>
      <c r="G5385" t="s">
        <v>241</v>
      </c>
      <c r="H5385" t="s">
        <v>157</v>
      </c>
      <c r="I5385" t="s">
        <v>135</v>
      </c>
      <c r="J5385" t="s">
        <v>136</v>
      </c>
      <c r="K5385" t="s">
        <v>137</v>
      </c>
      <c r="L5385" t="s">
        <v>15246</v>
      </c>
      <c r="M5385" t="s">
        <v>15247</v>
      </c>
      <c r="N5385">
        <v>1.8136111109999999</v>
      </c>
      <c r="O5385">
        <v>0</v>
      </c>
      <c r="P5385">
        <v>337</v>
      </c>
      <c r="Q5385">
        <v>0</v>
      </c>
      <c r="R5385">
        <v>0</v>
      </c>
      <c r="S5385">
        <v>0</v>
      </c>
      <c r="T5385">
        <v>20</v>
      </c>
      <c r="U5385">
        <v>0</v>
      </c>
      <c r="V5385">
        <v>0</v>
      </c>
      <c r="W5385">
        <v>0</v>
      </c>
      <c r="X5385">
        <v>165.51274807722828</v>
      </c>
      <c r="Y5385">
        <v>0</v>
      </c>
      <c r="Z5385">
        <v>0</v>
      </c>
      <c r="AA5385">
        <v>0</v>
      </c>
      <c r="AB5385">
        <v>51.38553267056799</v>
      </c>
      <c r="AC5385">
        <v>0</v>
      </c>
      <c r="AD5385">
        <v>0</v>
      </c>
      <c r="AE5385">
        <v>216.89828074779626</v>
      </c>
    </row>
    <row r="5386" spans="1:31" x14ac:dyDescent="0.25">
      <c r="A5386">
        <v>1906931</v>
      </c>
      <c r="B5386">
        <v>1</v>
      </c>
      <c r="C5386" t="s">
        <v>80</v>
      </c>
      <c r="D5386" t="s">
        <v>104</v>
      </c>
      <c r="E5386" t="s">
        <v>149</v>
      </c>
      <c r="F5386" t="s">
        <v>15248</v>
      </c>
      <c r="G5386" t="s">
        <v>263</v>
      </c>
      <c r="H5386" t="s">
        <v>134</v>
      </c>
      <c r="I5386" t="s">
        <v>135</v>
      </c>
      <c r="J5386" t="s">
        <v>136</v>
      </c>
      <c r="K5386" t="s">
        <v>203</v>
      </c>
      <c r="L5386" t="s">
        <v>15249</v>
      </c>
      <c r="M5386" t="s">
        <v>15250</v>
      </c>
      <c r="N5386">
        <v>2.8816666660000001</v>
      </c>
      <c r="O5386">
        <v>0</v>
      </c>
      <c r="P5386">
        <v>285</v>
      </c>
      <c r="Q5386">
        <v>0</v>
      </c>
      <c r="R5386">
        <v>1</v>
      </c>
      <c r="S5386">
        <v>0</v>
      </c>
      <c r="T5386">
        <v>47</v>
      </c>
      <c r="U5386">
        <v>0</v>
      </c>
      <c r="V5386">
        <v>0</v>
      </c>
      <c r="W5386">
        <v>0</v>
      </c>
      <c r="X5386">
        <v>218.68168832091715</v>
      </c>
      <c r="Y5386">
        <v>0</v>
      </c>
      <c r="Z5386">
        <v>0.32312093352000004</v>
      </c>
      <c r="AA5386">
        <v>0</v>
      </c>
      <c r="AB5386">
        <v>207.52397257354855</v>
      </c>
      <c r="AC5386">
        <v>0</v>
      </c>
      <c r="AD5386">
        <v>0</v>
      </c>
      <c r="AE5386">
        <v>426.52878182798565</v>
      </c>
    </row>
    <row r="5387" spans="1:31" x14ac:dyDescent="0.25">
      <c r="A5387">
        <v>1906785</v>
      </c>
      <c r="B5387">
        <v>1</v>
      </c>
      <c r="C5387" t="s">
        <v>80</v>
      </c>
      <c r="D5387" t="s">
        <v>100</v>
      </c>
      <c r="E5387" t="s">
        <v>154</v>
      </c>
      <c r="F5387" t="s">
        <v>15251</v>
      </c>
      <c r="G5387" t="s">
        <v>202</v>
      </c>
      <c r="H5387" t="s">
        <v>157</v>
      </c>
      <c r="I5387" t="s">
        <v>135</v>
      </c>
      <c r="J5387" t="s">
        <v>136</v>
      </c>
      <c r="K5387" t="s">
        <v>203</v>
      </c>
      <c r="L5387" t="s">
        <v>15252</v>
      </c>
      <c r="M5387" t="s">
        <v>15253</v>
      </c>
      <c r="N5387">
        <v>8.8344444440000007</v>
      </c>
      <c r="O5387">
        <v>4</v>
      </c>
      <c r="P5387">
        <v>840</v>
      </c>
      <c r="Q5387">
        <v>23</v>
      </c>
      <c r="R5387">
        <v>363</v>
      </c>
      <c r="S5387">
        <v>12</v>
      </c>
      <c r="T5387">
        <v>134</v>
      </c>
      <c r="U5387">
        <v>1</v>
      </c>
      <c r="V5387">
        <v>1</v>
      </c>
      <c r="W5387">
        <v>28.112356962618026</v>
      </c>
      <c r="X5387">
        <v>2100.4919761585966</v>
      </c>
      <c r="Y5387">
        <v>226.21204155228915</v>
      </c>
      <c r="Z5387">
        <v>1552.3806177124782</v>
      </c>
      <c r="AA5387">
        <v>2390.906785546063</v>
      </c>
      <c r="AB5387">
        <v>1472.1199284419772</v>
      </c>
      <c r="AC5387">
        <v>0</v>
      </c>
      <c r="AD5387">
        <v>9.9434939705972312</v>
      </c>
      <c r="AE5387">
        <v>7780.1672003446192</v>
      </c>
    </row>
    <row r="5388" spans="1:31" x14ac:dyDescent="0.25">
      <c r="A5388">
        <v>1906908</v>
      </c>
      <c r="B5388">
        <v>1</v>
      </c>
      <c r="C5388" t="s">
        <v>80</v>
      </c>
      <c r="D5388" t="s">
        <v>105</v>
      </c>
      <c r="E5388" t="s">
        <v>160</v>
      </c>
      <c r="F5388" t="s">
        <v>1625</v>
      </c>
      <c r="G5388" t="s">
        <v>133</v>
      </c>
      <c r="H5388" t="s">
        <v>134</v>
      </c>
      <c r="I5388" t="s">
        <v>135</v>
      </c>
      <c r="J5388" t="s">
        <v>136</v>
      </c>
      <c r="K5388" t="s">
        <v>137</v>
      </c>
      <c r="L5388" t="s">
        <v>15254</v>
      </c>
      <c r="M5388" t="s">
        <v>15255</v>
      </c>
      <c r="N5388">
        <v>1.2725</v>
      </c>
      <c r="O5388">
        <v>0</v>
      </c>
      <c r="P5388">
        <v>179</v>
      </c>
      <c r="Q5388">
        <v>0</v>
      </c>
      <c r="R5388">
        <v>0</v>
      </c>
      <c r="S5388">
        <v>0</v>
      </c>
      <c r="T5388">
        <v>52</v>
      </c>
      <c r="U5388">
        <v>0</v>
      </c>
      <c r="V5388">
        <v>0</v>
      </c>
      <c r="W5388">
        <v>0</v>
      </c>
      <c r="X5388">
        <v>59.167010367940449</v>
      </c>
      <c r="Y5388">
        <v>0</v>
      </c>
      <c r="Z5388">
        <v>0</v>
      </c>
      <c r="AA5388">
        <v>0</v>
      </c>
      <c r="AB5388">
        <v>73.741663836774322</v>
      </c>
      <c r="AC5388">
        <v>0</v>
      </c>
      <c r="AD5388">
        <v>0</v>
      </c>
      <c r="AE5388">
        <v>132.90867420471477</v>
      </c>
    </row>
    <row r="5389" spans="1:31" x14ac:dyDescent="0.25">
      <c r="A5389">
        <v>1908045</v>
      </c>
      <c r="B5389">
        <v>1</v>
      </c>
      <c r="C5389" t="s">
        <v>80</v>
      </c>
      <c r="D5389" t="s">
        <v>103</v>
      </c>
      <c r="E5389" t="s">
        <v>131</v>
      </c>
      <c r="F5389" t="s">
        <v>15256</v>
      </c>
      <c r="G5389" t="s">
        <v>133</v>
      </c>
      <c r="H5389" t="s">
        <v>134</v>
      </c>
      <c r="I5389" t="s">
        <v>135</v>
      </c>
      <c r="J5389" t="s">
        <v>136</v>
      </c>
      <c r="K5389" t="s">
        <v>137</v>
      </c>
      <c r="L5389" t="s">
        <v>15257</v>
      </c>
      <c r="M5389" t="s">
        <v>15258</v>
      </c>
      <c r="N5389">
        <v>1.7308333330000001</v>
      </c>
      <c r="O5389">
        <v>0</v>
      </c>
      <c r="P5389">
        <v>0</v>
      </c>
      <c r="Q5389">
        <v>0</v>
      </c>
      <c r="R5389">
        <v>2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52.369792189701307</v>
      </c>
      <c r="AA5389">
        <v>0</v>
      </c>
      <c r="AB5389">
        <v>0</v>
      </c>
      <c r="AC5389">
        <v>0</v>
      </c>
      <c r="AD5389">
        <v>0</v>
      </c>
      <c r="AE5389">
        <v>52.369792189701307</v>
      </c>
    </row>
    <row r="5390" spans="1:31" x14ac:dyDescent="0.25">
      <c r="A5390">
        <v>1908191</v>
      </c>
      <c r="B5390">
        <v>1</v>
      </c>
      <c r="C5390" t="s">
        <v>81</v>
      </c>
      <c r="D5390" t="s">
        <v>123</v>
      </c>
      <c r="E5390" t="s">
        <v>149</v>
      </c>
      <c r="F5390" t="s">
        <v>15259</v>
      </c>
      <c r="G5390" t="s">
        <v>151</v>
      </c>
      <c r="H5390" t="s">
        <v>134</v>
      </c>
      <c r="I5390" t="s">
        <v>135</v>
      </c>
      <c r="J5390" t="s">
        <v>136</v>
      </c>
      <c r="K5390" t="s">
        <v>137</v>
      </c>
      <c r="L5390" t="s">
        <v>15260</v>
      </c>
      <c r="M5390" t="s">
        <v>15261</v>
      </c>
      <c r="N5390">
        <v>4.7138888879999996</v>
      </c>
      <c r="O5390">
        <v>0</v>
      </c>
      <c r="P5390">
        <v>215</v>
      </c>
      <c r="Q5390">
        <v>0</v>
      </c>
      <c r="R5390">
        <v>3</v>
      </c>
      <c r="S5390">
        <v>0</v>
      </c>
      <c r="T5390">
        <v>27</v>
      </c>
      <c r="U5390">
        <v>0</v>
      </c>
      <c r="V5390">
        <v>0</v>
      </c>
      <c r="W5390">
        <v>0</v>
      </c>
      <c r="X5390">
        <v>278.9592475494556</v>
      </c>
      <c r="Y5390">
        <v>0</v>
      </c>
      <c r="Z5390">
        <v>21.951791155883985</v>
      </c>
      <c r="AA5390">
        <v>0</v>
      </c>
      <c r="AB5390">
        <v>108.14372960032952</v>
      </c>
      <c r="AC5390">
        <v>0</v>
      </c>
      <c r="AD5390">
        <v>0</v>
      </c>
      <c r="AE5390">
        <v>409.05476830566909</v>
      </c>
    </row>
    <row r="5391" spans="1:31" x14ac:dyDescent="0.25">
      <c r="A5391">
        <v>1908314</v>
      </c>
      <c r="B5391">
        <v>1</v>
      </c>
      <c r="C5391" t="s">
        <v>81</v>
      </c>
      <c r="D5391" t="s">
        <v>112</v>
      </c>
      <c r="E5391" t="s">
        <v>131</v>
      </c>
      <c r="F5391" t="s">
        <v>15262</v>
      </c>
      <c r="G5391" t="s">
        <v>326</v>
      </c>
      <c r="H5391" t="s">
        <v>134</v>
      </c>
      <c r="I5391" t="s">
        <v>135</v>
      </c>
      <c r="J5391" t="s">
        <v>136</v>
      </c>
      <c r="K5391" t="s">
        <v>137</v>
      </c>
      <c r="L5391" t="s">
        <v>15263</v>
      </c>
      <c r="M5391" t="s">
        <v>15264</v>
      </c>
      <c r="N5391">
        <v>3.664722222</v>
      </c>
      <c r="O5391">
        <v>0</v>
      </c>
      <c r="P5391">
        <v>61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41.115065895844758</v>
      </c>
      <c r="Y5391">
        <v>0</v>
      </c>
      <c r="Z5391">
        <v>0</v>
      </c>
      <c r="AA5391">
        <v>0</v>
      </c>
      <c r="AB5391">
        <v>3.8136727805225E-2</v>
      </c>
      <c r="AC5391">
        <v>0</v>
      </c>
      <c r="AD5391">
        <v>0</v>
      </c>
      <c r="AE5391">
        <v>41.153202623649982</v>
      </c>
    </row>
    <row r="5392" spans="1:31" x14ac:dyDescent="0.25">
      <c r="A5392">
        <v>1907876</v>
      </c>
      <c r="B5392">
        <v>1</v>
      </c>
      <c r="C5392" t="s">
        <v>81</v>
      </c>
      <c r="D5392" t="s">
        <v>127</v>
      </c>
      <c r="E5392" t="s">
        <v>131</v>
      </c>
      <c r="F5392" t="s">
        <v>13343</v>
      </c>
      <c r="G5392" t="s">
        <v>202</v>
      </c>
      <c r="H5392" t="s">
        <v>134</v>
      </c>
      <c r="I5392" t="s">
        <v>135</v>
      </c>
      <c r="J5392" t="s">
        <v>136</v>
      </c>
      <c r="K5392" t="s">
        <v>203</v>
      </c>
      <c r="L5392" t="s">
        <v>15265</v>
      </c>
      <c r="M5392" t="s">
        <v>15266</v>
      </c>
      <c r="N5392">
        <v>8.0390341660000004</v>
      </c>
      <c r="O5392">
        <v>0</v>
      </c>
      <c r="P5392">
        <v>166</v>
      </c>
      <c r="Q5392">
        <v>0</v>
      </c>
      <c r="R5392">
        <v>0</v>
      </c>
      <c r="S5392">
        <v>0</v>
      </c>
      <c r="T5392">
        <v>8</v>
      </c>
      <c r="U5392">
        <v>0</v>
      </c>
      <c r="V5392">
        <v>0</v>
      </c>
      <c r="W5392">
        <v>0</v>
      </c>
      <c r="X5392">
        <v>400.63668964607541</v>
      </c>
      <c r="Y5392">
        <v>0</v>
      </c>
      <c r="Z5392">
        <v>0</v>
      </c>
      <c r="AA5392">
        <v>0</v>
      </c>
      <c r="AB5392">
        <v>68.977127332072868</v>
      </c>
      <c r="AC5392">
        <v>0</v>
      </c>
      <c r="AD5392">
        <v>0</v>
      </c>
      <c r="AE5392">
        <v>469.61381697814829</v>
      </c>
    </row>
    <row r="5393" spans="1:31" x14ac:dyDescent="0.25">
      <c r="A5393">
        <v>1908231</v>
      </c>
      <c r="B5393">
        <v>1</v>
      </c>
      <c r="C5393" t="s">
        <v>80</v>
      </c>
      <c r="D5393" t="s">
        <v>104</v>
      </c>
      <c r="E5393" t="s">
        <v>131</v>
      </c>
      <c r="F5393" t="s">
        <v>15267</v>
      </c>
      <c r="G5393" t="s">
        <v>133</v>
      </c>
      <c r="H5393" t="s">
        <v>134</v>
      </c>
      <c r="I5393" t="s">
        <v>135</v>
      </c>
      <c r="J5393" t="s">
        <v>136</v>
      </c>
      <c r="K5393" t="s">
        <v>137</v>
      </c>
      <c r="L5393" t="s">
        <v>15268</v>
      </c>
      <c r="M5393" t="s">
        <v>15269</v>
      </c>
      <c r="N5393">
        <v>1.7747222220000001</v>
      </c>
      <c r="O5393">
        <v>0</v>
      </c>
      <c r="P5393">
        <v>54</v>
      </c>
      <c r="Q5393">
        <v>0</v>
      </c>
      <c r="R5393">
        <v>0</v>
      </c>
      <c r="S5393">
        <v>0</v>
      </c>
      <c r="T5393">
        <v>1</v>
      </c>
      <c r="U5393">
        <v>0</v>
      </c>
      <c r="V5393">
        <v>0</v>
      </c>
      <c r="W5393">
        <v>0</v>
      </c>
      <c r="X5393">
        <v>24.332268194451665</v>
      </c>
      <c r="Y5393">
        <v>0</v>
      </c>
      <c r="Z5393">
        <v>0</v>
      </c>
      <c r="AA5393">
        <v>0</v>
      </c>
      <c r="AB5393">
        <v>0.11257918123773999</v>
      </c>
      <c r="AC5393">
        <v>0</v>
      </c>
      <c r="AD5393">
        <v>0</v>
      </c>
      <c r="AE5393">
        <v>24.444847375689406</v>
      </c>
    </row>
    <row r="5394" spans="1:31" x14ac:dyDescent="0.25">
      <c r="A5394">
        <v>1908417</v>
      </c>
      <c r="B5394">
        <v>1</v>
      </c>
      <c r="C5394" t="s">
        <v>80</v>
      </c>
      <c r="D5394" t="s">
        <v>98</v>
      </c>
      <c r="E5394" t="s">
        <v>149</v>
      </c>
      <c r="F5394" t="s">
        <v>15270</v>
      </c>
      <c r="G5394" t="s">
        <v>151</v>
      </c>
      <c r="H5394" t="s">
        <v>134</v>
      </c>
      <c r="I5394" t="s">
        <v>135</v>
      </c>
      <c r="J5394" t="s">
        <v>136</v>
      </c>
      <c r="K5394" t="s">
        <v>137</v>
      </c>
      <c r="L5394" t="s">
        <v>15271</v>
      </c>
      <c r="M5394" t="s">
        <v>15272</v>
      </c>
      <c r="N5394">
        <v>1.5747222219999999</v>
      </c>
      <c r="O5394">
        <v>0</v>
      </c>
      <c r="P5394">
        <v>0</v>
      </c>
      <c r="Q5394">
        <v>0</v>
      </c>
      <c r="R5394">
        <v>6</v>
      </c>
      <c r="S5394">
        <v>0</v>
      </c>
      <c r="T5394">
        <v>5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23.55093189888694</v>
      </c>
      <c r="AA5394">
        <v>0</v>
      </c>
      <c r="AB5394">
        <v>35.281009248329937</v>
      </c>
      <c r="AC5394">
        <v>0</v>
      </c>
      <c r="AD5394">
        <v>0</v>
      </c>
      <c r="AE5394">
        <v>58.831941147216881</v>
      </c>
    </row>
    <row r="5395" spans="1:31" x14ac:dyDescent="0.25">
      <c r="A5395">
        <v>1907836</v>
      </c>
      <c r="B5395">
        <v>1</v>
      </c>
      <c r="C5395" t="s">
        <v>80</v>
      </c>
      <c r="D5395" t="s">
        <v>104</v>
      </c>
      <c r="E5395" t="s">
        <v>220</v>
      </c>
      <c r="F5395" t="s">
        <v>12694</v>
      </c>
      <c r="G5395" t="s">
        <v>156</v>
      </c>
      <c r="H5395" t="s">
        <v>157</v>
      </c>
      <c r="I5395" t="s">
        <v>222</v>
      </c>
      <c r="J5395" t="s">
        <v>136</v>
      </c>
      <c r="K5395" t="s">
        <v>137</v>
      </c>
      <c r="L5395" t="s">
        <v>15273</v>
      </c>
      <c r="M5395" t="s">
        <v>15274</v>
      </c>
      <c r="N5395">
        <v>1.7500000000000002E-2</v>
      </c>
      <c r="O5395">
        <v>2</v>
      </c>
      <c r="P5395">
        <v>673</v>
      </c>
      <c r="Q5395">
        <v>13</v>
      </c>
      <c r="R5395">
        <v>76</v>
      </c>
      <c r="S5395">
        <v>3</v>
      </c>
      <c r="T5395">
        <v>132</v>
      </c>
      <c r="U5395">
        <v>3</v>
      </c>
      <c r="V5395">
        <v>0</v>
      </c>
      <c r="W5395">
        <v>7.1199049045600014E-3</v>
      </c>
      <c r="X5395">
        <v>2.1617263438811611</v>
      </c>
      <c r="Y5395">
        <v>0.23947318697120007</v>
      </c>
      <c r="Z5395">
        <v>0.6315674222096751</v>
      </c>
      <c r="AA5395">
        <v>9.6293286593787525E-2</v>
      </c>
      <c r="AB5395">
        <v>1.2512158304871748</v>
      </c>
      <c r="AC5395">
        <v>1.286213200110615</v>
      </c>
      <c r="AD5395">
        <v>0</v>
      </c>
      <c r="AE5395">
        <v>5.6736091751581741</v>
      </c>
    </row>
    <row r="5396" spans="1:31" x14ac:dyDescent="0.25">
      <c r="A5396">
        <v>1907882</v>
      </c>
      <c r="B5396">
        <v>1</v>
      </c>
      <c r="C5396" t="s">
        <v>80</v>
      </c>
      <c r="D5396" t="s">
        <v>105</v>
      </c>
      <c r="E5396" t="s">
        <v>190</v>
      </c>
      <c r="F5396" t="s">
        <v>15275</v>
      </c>
      <c r="G5396" t="s">
        <v>202</v>
      </c>
      <c r="H5396" t="s">
        <v>157</v>
      </c>
      <c r="I5396" t="s">
        <v>135</v>
      </c>
      <c r="J5396" t="s">
        <v>136</v>
      </c>
      <c r="K5396" t="s">
        <v>203</v>
      </c>
      <c r="L5396" t="s">
        <v>15276</v>
      </c>
      <c r="M5396" t="s">
        <v>15277</v>
      </c>
      <c r="N5396">
        <v>5.2686563880000001</v>
      </c>
      <c r="O5396">
        <v>0</v>
      </c>
      <c r="P5396">
        <v>230</v>
      </c>
      <c r="Q5396">
        <v>0</v>
      </c>
      <c r="R5396">
        <v>0</v>
      </c>
      <c r="S5396">
        <v>0</v>
      </c>
      <c r="T5396">
        <v>10</v>
      </c>
      <c r="U5396">
        <v>0</v>
      </c>
      <c r="V5396">
        <v>0</v>
      </c>
      <c r="W5396">
        <v>0</v>
      </c>
      <c r="X5396">
        <v>363.90050872866885</v>
      </c>
      <c r="Y5396">
        <v>0</v>
      </c>
      <c r="Z5396">
        <v>0</v>
      </c>
      <c r="AA5396">
        <v>0</v>
      </c>
      <c r="AB5396">
        <v>39.022914862576293</v>
      </c>
      <c r="AC5396">
        <v>0</v>
      </c>
      <c r="AD5396">
        <v>0</v>
      </c>
      <c r="AE5396">
        <v>402.92342359124513</v>
      </c>
    </row>
    <row r="5397" spans="1:31" x14ac:dyDescent="0.25">
      <c r="A5397">
        <v>1907939</v>
      </c>
      <c r="B5397">
        <v>1</v>
      </c>
      <c r="C5397" t="s">
        <v>80</v>
      </c>
      <c r="D5397" t="s">
        <v>96</v>
      </c>
      <c r="E5397" t="s">
        <v>190</v>
      </c>
      <c r="F5397" t="s">
        <v>15278</v>
      </c>
      <c r="G5397" t="s">
        <v>263</v>
      </c>
      <c r="H5397" t="s">
        <v>157</v>
      </c>
      <c r="I5397" t="s">
        <v>135</v>
      </c>
      <c r="J5397" t="s">
        <v>136</v>
      </c>
      <c r="K5397" t="s">
        <v>203</v>
      </c>
      <c r="L5397" t="s">
        <v>15279</v>
      </c>
      <c r="M5397" t="s">
        <v>15280</v>
      </c>
      <c r="N5397">
        <v>2.0199916660000001</v>
      </c>
      <c r="O5397">
        <v>0</v>
      </c>
      <c r="P5397">
        <v>314</v>
      </c>
      <c r="Q5397">
        <v>0</v>
      </c>
      <c r="R5397">
        <v>0</v>
      </c>
      <c r="S5397">
        <v>1</v>
      </c>
      <c r="T5397">
        <v>5</v>
      </c>
      <c r="U5397">
        <v>0</v>
      </c>
      <c r="V5397">
        <v>0</v>
      </c>
      <c r="W5397">
        <v>0</v>
      </c>
      <c r="X5397">
        <v>175.04233988974417</v>
      </c>
      <c r="Y5397">
        <v>0</v>
      </c>
      <c r="Z5397">
        <v>0</v>
      </c>
      <c r="AA5397">
        <v>307.78941227362401</v>
      </c>
      <c r="AB5397">
        <v>44.013007783162138</v>
      </c>
      <c r="AC5397">
        <v>0</v>
      </c>
      <c r="AD5397">
        <v>0</v>
      </c>
      <c r="AE5397">
        <v>526.8447599465303</v>
      </c>
    </row>
    <row r="5398" spans="1:31" x14ac:dyDescent="0.25">
      <c r="A5398">
        <v>1907773</v>
      </c>
      <c r="B5398">
        <v>1</v>
      </c>
      <c r="C5398" t="s">
        <v>80</v>
      </c>
      <c r="D5398" t="s">
        <v>96</v>
      </c>
      <c r="E5398" t="s">
        <v>131</v>
      </c>
      <c r="F5398" t="s">
        <v>9206</v>
      </c>
      <c r="G5398" t="s">
        <v>1162</v>
      </c>
      <c r="H5398" t="s">
        <v>134</v>
      </c>
      <c r="I5398" t="s">
        <v>135</v>
      </c>
      <c r="J5398" t="s">
        <v>136</v>
      </c>
      <c r="K5398" t="s">
        <v>137</v>
      </c>
      <c r="L5398" t="s">
        <v>15281</v>
      </c>
      <c r="M5398" t="s">
        <v>15282</v>
      </c>
      <c r="N5398">
        <v>7.8316666660000003</v>
      </c>
      <c r="O5398">
        <v>0</v>
      </c>
      <c r="P5398">
        <v>245</v>
      </c>
      <c r="Q5398">
        <v>0</v>
      </c>
      <c r="R5398">
        <v>0</v>
      </c>
      <c r="S5398">
        <v>0</v>
      </c>
      <c r="T5398">
        <v>28</v>
      </c>
      <c r="U5398">
        <v>0</v>
      </c>
      <c r="V5398">
        <v>0</v>
      </c>
      <c r="W5398">
        <v>0</v>
      </c>
      <c r="X5398">
        <v>427.83785900390183</v>
      </c>
      <c r="Y5398">
        <v>0</v>
      </c>
      <c r="Z5398">
        <v>0</v>
      </c>
      <c r="AA5398">
        <v>0</v>
      </c>
      <c r="AB5398">
        <v>103.77388193193589</v>
      </c>
      <c r="AC5398">
        <v>0</v>
      </c>
      <c r="AD5398">
        <v>0</v>
      </c>
      <c r="AE5398">
        <v>531.6117409358377</v>
      </c>
    </row>
    <row r="5399" spans="1:31" x14ac:dyDescent="0.25">
      <c r="A5399">
        <v>1908271</v>
      </c>
      <c r="B5399">
        <v>1</v>
      </c>
      <c r="C5399" t="s">
        <v>80</v>
      </c>
      <c r="D5399" t="s">
        <v>100</v>
      </c>
      <c r="E5399" t="s">
        <v>140</v>
      </c>
      <c r="F5399" t="s">
        <v>15283</v>
      </c>
      <c r="G5399" t="s">
        <v>217</v>
      </c>
      <c r="H5399" t="s">
        <v>134</v>
      </c>
      <c r="I5399" t="s">
        <v>135</v>
      </c>
      <c r="J5399" t="s">
        <v>136</v>
      </c>
      <c r="K5399" t="s">
        <v>137</v>
      </c>
      <c r="L5399" t="s">
        <v>15284</v>
      </c>
      <c r="M5399" t="s">
        <v>15285</v>
      </c>
      <c r="N5399">
        <v>0.53722222200000003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0.11093333845762224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0.11093333845762224</v>
      </c>
    </row>
    <row r="5400" spans="1:31" x14ac:dyDescent="0.25">
      <c r="A5400">
        <v>1908131</v>
      </c>
      <c r="B5400">
        <v>1</v>
      </c>
      <c r="C5400" t="s">
        <v>80</v>
      </c>
      <c r="D5400" t="s">
        <v>104</v>
      </c>
      <c r="E5400" t="s">
        <v>190</v>
      </c>
      <c r="F5400" t="s">
        <v>15286</v>
      </c>
      <c r="G5400" t="s">
        <v>192</v>
      </c>
      <c r="H5400" t="s">
        <v>157</v>
      </c>
      <c r="I5400" t="s">
        <v>135</v>
      </c>
      <c r="J5400" t="s">
        <v>136</v>
      </c>
      <c r="K5400" t="s">
        <v>137</v>
      </c>
      <c r="L5400" t="s">
        <v>15287</v>
      </c>
      <c r="M5400" t="s">
        <v>15288</v>
      </c>
      <c r="N5400">
        <v>0.72277777700000001</v>
      </c>
      <c r="O5400">
        <v>0</v>
      </c>
      <c r="P5400">
        <v>784</v>
      </c>
      <c r="Q5400">
        <v>0</v>
      </c>
      <c r="R5400">
        <v>6</v>
      </c>
      <c r="S5400">
        <v>0</v>
      </c>
      <c r="T5400">
        <v>163</v>
      </c>
      <c r="U5400">
        <v>0</v>
      </c>
      <c r="V5400">
        <v>0</v>
      </c>
      <c r="W5400">
        <v>0</v>
      </c>
      <c r="X5400">
        <v>134.39581090186934</v>
      </c>
      <c r="Y5400">
        <v>0</v>
      </c>
      <c r="Z5400">
        <v>1.6201965379207226</v>
      </c>
      <c r="AA5400">
        <v>0</v>
      </c>
      <c r="AB5400">
        <v>105.2101458015552</v>
      </c>
      <c r="AC5400">
        <v>0</v>
      </c>
      <c r="AD5400">
        <v>0</v>
      </c>
      <c r="AE5400">
        <v>241.22615324134526</v>
      </c>
    </row>
    <row r="5401" spans="1:31" x14ac:dyDescent="0.25">
      <c r="A5401">
        <v>1908294</v>
      </c>
      <c r="B5401">
        <v>1</v>
      </c>
      <c r="C5401" t="s">
        <v>80</v>
      </c>
      <c r="D5401" t="s">
        <v>88</v>
      </c>
      <c r="E5401" t="s">
        <v>140</v>
      </c>
      <c r="F5401" t="s">
        <v>15289</v>
      </c>
      <c r="G5401" t="s">
        <v>217</v>
      </c>
      <c r="H5401" t="s">
        <v>134</v>
      </c>
      <c r="I5401" t="s">
        <v>135</v>
      </c>
      <c r="J5401" t="s">
        <v>136</v>
      </c>
      <c r="K5401" t="s">
        <v>137</v>
      </c>
      <c r="L5401" t="s">
        <v>15290</v>
      </c>
      <c r="M5401" t="s">
        <v>15291</v>
      </c>
      <c r="N5401">
        <v>0.90888888800000001</v>
      </c>
      <c r="O5401">
        <v>0</v>
      </c>
      <c r="P5401">
        <v>2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0.40623534806105233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0.40623534806105233</v>
      </c>
    </row>
    <row r="5402" spans="1:31" x14ac:dyDescent="0.25">
      <c r="A5402">
        <v>1907965</v>
      </c>
      <c r="B5402">
        <v>1</v>
      </c>
      <c r="C5402" t="s">
        <v>80</v>
      </c>
      <c r="D5402" t="s">
        <v>106</v>
      </c>
      <c r="E5402" t="s">
        <v>131</v>
      </c>
      <c r="F5402" t="s">
        <v>15292</v>
      </c>
      <c r="G5402" t="s">
        <v>439</v>
      </c>
      <c r="H5402" t="s">
        <v>134</v>
      </c>
      <c r="I5402" t="s">
        <v>135</v>
      </c>
      <c r="J5402" t="s">
        <v>136</v>
      </c>
      <c r="K5402" t="s">
        <v>137</v>
      </c>
      <c r="L5402" t="s">
        <v>15293</v>
      </c>
      <c r="M5402" t="s">
        <v>15294</v>
      </c>
      <c r="N5402">
        <v>1.7411111109999999</v>
      </c>
      <c r="O5402">
        <v>0</v>
      </c>
      <c r="P5402">
        <v>2</v>
      </c>
      <c r="Q5402">
        <v>0</v>
      </c>
      <c r="R5402">
        <v>2</v>
      </c>
      <c r="S5402">
        <v>0</v>
      </c>
      <c r="T5402">
        <v>3</v>
      </c>
      <c r="U5402">
        <v>0</v>
      </c>
      <c r="V5402">
        <v>0</v>
      </c>
      <c r="W5402">
        <v>0</v>
      </c>
      <c r="X5402">
        <v>2.3156882114086432</v>
      </c>
      <c r="Y5402">
        <v>0</v>
      </c>
      <c r="Z5402">
        <v>9.8241093467545326</v>
      </c>
      <c r="AA5402">
        <v>0</v>
      </c>
      <c r="AB5402">
        <v>8.14041829304864</v>
      </c>
      <c r="AC5402">
        <v>0</v>
      </c>
      <c r="AD5402">
        <v>0</v>
      </c>
      <c r="AE5402">
        <v>20.280215851211814</v>
      </c>
    </row>
    <row r="5403" spans="1:31" x14ac:dyDescent="0.25">
      <c r="A5403">
        <v>1907796</v>
      </c>
      <c r="B5403">
        <v>1</v>
      </c>
      <c r="C5403" t="s">
        <v>81</v>
      </c>
      <c r="D5403" t="s">
        <v>127</v>
      </c>
      <c r="E5403" t="s">
        <v>149</v>
      </c>
      <c r="F5403" t="s">
        <v>15295</v>
      </c>
      <c r="G5403" t="s">
        <v>151</v>
      </c>
      <c r="H5403" t="s">
        <v>134</v>
      </c>
      <c r="I5403" t="s">
        <v>135</v>
      </c>
      <c r="J5403" t="s">
        <v>136</v>
      </c>
      <c r="K5403" t="s">
        <v>137</v>
      </c>
      <c r="L5403" t="s">
        <v>15296</v>
      </c>
      <c r="M5403" t="s">
        <v>15297</v>
      </c>
      <c r="N5403">
        <v>0.966388888</v>
      </c>
      <c r="O5403">
        <v>0</v>
      </c>
      <c r="P5403">
        <v>209</v>
      </c>
      <c r="Q5403">
        <v>0</v>
      </c>
      <c r="R5403">
        <v>0</v>
      </c>
      <c r="S5403">
        <v>0</v>
      </c>
      <c r="T5403">
        <v>13</v>
      </c>
      <c r="U5403">
        <v>0</v>
      </c>
      <c r="V5403">
        <v>0</v>
      </c>
      <c r="W5403">
        <v>0</v>
      </c>
      <c r="X5403">
        <v>35.461176699119896</v>
      </c>
      <c r="Y5403">
        <v>0</v>
      </c>
      <c r="Z5403">
        <v>0</v>
      </c>
      <c r="AA5403">
        <v>0</v>
      </c>
      <c r="AB5403">
        <v>2.3719070758944318</v>
      </c>
      <c r="AC5403">
        <v>0</v>
      </c>
      <c r="AD5403">
        <v>0</v>
      </c>
      <c r="AE5403">
        <v>37.83308377501433</v>
      </c>
    </row>
    <row r="5404" spans="1:31" x14ac:dyDescent="0.25">
      <c r="A5404">
        <v>1907945</v>
      </c>
      <c r="B5404">
        <v>1</v>
      </c>
      <c r="C5404" t="s">
        <v>80</v>
      </c>
      <c r="D5404" t="s">
        <v>108</v>
      </c>
      <c r="E5404" t="s">
        <v>190</v>
      </c>
      <c r="F5404" t="s">
        <v>15298</v>
      </c>
      <c r="G5404" t="s">
        <v>701</v>
      </c>
      <c r="H5404" t="s">
        <v>157</v>
      </c>
      <c r="I5404" t="s">
        <v>135</v>
      </c>
      <c r="J5404" t="s">
        <v>136</v>
      </c>
      <c r="K5404" t="s">
        <v>137</v>
      </c>
      <c r="L5404" t="s">
        <v>15299</v>
      </c>
      <c r="M5404" t="s">
        <v>15300</v>
      </c>
      <c r="N5404">
        <v>2.33</v>
      </c>
      <c r="O5404">
        <v>0</v>
      </c>
      <c r="P5404">
        <v>65</v>
      </c>
      <c r="Q5404">
        <v>0</v>
      </c>
      <c r="R5404">
        <v>3</v>
      </c>
      <c r="S5404">
        <v>0</v>
      </c>
      <c r="T5404">
        <v>4</v>
      </c>
      <c r="U5404">
        <v>0</v>
      </c>
      <c r="V5404">
        <v>0</v>
      </c>
      <c r="W5404">
        <v>0</v>
      </c>
      <c r="X5404">
        <v>23.550007503556859</v>
      </c>
      <c r="Y5404">
        <v>0</v>
      </c>
      <c r="Z5404">
        <v>0.90787508780572335</v>
      </c>
      <c r="AA5404">
        <v>0</v>
      </c>
      <c r="AB5404">
        <v>9.9998766368140934</v>
      </c>
      <c r="AC5404">
        <v>0</v>
      </c>
      <c r="AD5404">
        <v>0</v>
      </c>
      <c r="AE5404">
        <v>34.457759228176677</v>
      </c>
    </row>
    <row r="5405" spans="1:31" x14ac:dyDescent="0.25">
      <c r="A5405">
        <v>1908443</v>
      </c>
      <c r="B5405">
        <v>1</v>
      </c>
      <c r="C5405" t="s">
        <v>80</v>
      </c>
      <c r="D5405" t="s">
        <v>93</v>
      </c>
      <c r="E5405" t="s">
        <v>131</v>
      </c>
      <c r="F5405" t="s">
        <v>15301</v>
      </c>
      <c r="G5405" t="s">
        <v>133</v>
      </c>
      <c r="H5405" t="s">
        <v>134</v>
      </c>
      <c r="I5405" t="s">
        <v>135</v>
      </c>
      <c r="J5405" t="s">
        <v>136</v>
      </c>
      <c r="K5405" t="s">
        <v>137</v>
      </c>
      <c r="L5405" t="s">
        <v>15302</v>
      </c>
      <c r="M5405" t="s">
        <v>15303</v>
      </c>
      <c r="N5405">
        <v>1.375277777</v>
      </c>
      <c r="O5405">
        <v>0</v>
      </c>
      <c r="P5405">
        <v>24</v>
      </c>
      <c r="Q5405">
        <v>0</v>
      </c>
      <c r="R5405">
        <v>1</v>
      </c>
      <c r="S5405">
        <v>0</v>
      </c>
      <c r="T5405">
        <v>3</v>
      </c>
      <c r="U5405">
        <v>0</v>
      </c>
      <c r="V5405">
        <v>0</v>
      </c>
      <c r="W5405">
        <v>0</v>
      </c>
      <c r="X5405">
        <v>9.3991534779335808</v>
      </c>
      <c r="Y5405">
        <v>0</v>
      </c>
      <c r="Z5405">
        <v>0.71096288963147236</v>
      </c>
      <c r="AA5405">
        <v>0</v>
      </c>
      <c r="AB5405">
        <v>0.28676929133564999</v>
      </c>
      <c r="AC5405">
        <v>0</v>
      </c>
      <c r="AD5405">
        <v>0</v>
      </c>
      <c r="AE5405">
        <v>10.396885658900704</v>
      </c>
    </row>
    <row r="5406" spans="1:31" x14ac:dyDescent="0.25">
      <c r="A5406">
        <v>1907959</v>
      </c>
      <c r="B5406">
        <v>1</v>
      </c>
      <c r="C5406" t="s">
        <v>80</v>
      </c>
      <c r="D5406" t="s">
        <v>97</v>
      </c>
      <c r="E5406" t="s">
        <v>190</v>
      </c>
      <c r="F5406" t="s">
        <v>15304</v>
      </c>
      <c r="G5406" t="s">
        <v>202</v>
      </c>
      <c r="H5406" t="s">
        <v>157</v>
      </c>
      <c r="I5406" t="s">
        <v>135</v>
      </c>
      <c r="J5406" t="s">
        <v>136</v>
      </c>
      <c r="K5406" t="s">
        <v>203</v>
      </c>
      <c r="L5406" t="s">
        <v>15305</v>
      </c>
      <c r="M5406" t="s">
        <v>15306</v>
      </c>
      <c r="N5406">
        <v>1.193333333</v>
      </c>
      <c r="O5406">
        <v>0</v>
      </c>
      <c r="P5406">
        <v>1079</v>
      </c>
      <c r="Q5406">
        <v>0</v>
      </c>
      <c r="R5406">
        <v>6</v>
      </c>
      <c r="S5406">
        <v>0</v>
      </c>
      <c r="T5406">
        <v>75</v>
      </c>
      <c r="U5406">
        <v>0</v>
      </c>
      <c r="V5406">
        <v>0</v>
      </c>
      <c r="W5406">
        <v>0</v>
      </c>
      <c r="X5406">
        <v>407.60273363872597</v>
      </c>
      <c r="Y5406">
        <v>0</v>
      </c>
      <c r="Z5406">
        <v>0.82559761913977348</v>
      </c>
      <c r="AA5406">
        <v>0</v>
      </c>
      <c r="AB5406">
        <v>156.1097640461052</v>
      </c>
      <c r="AC5406">
        <v>0</v>
      </c>
      <c r="AD5406">
        <v>0</v>
      </c>
      <c r="AE5406">
        <v>564.53809530397098</v>
      </c>
    </row>
    <row r="5407" spans="1:31" x14ac:dyDescent="0.25">
      <c r="A5407">
        <v>1908194</v>
      </c>
      <c r="B5407">
        <v>1</v>
      </c>
      <c r="C5407" t="s">
        <v>80</v>
      </c>
      <c r="D5407" t="s">
        <v>108</v>
      </c>
      <c r="E5407" t="s">
        <v>131</v>
      </c>
      <c r="F5407" t="s">
        <v>15307</v>
      </c>
      <c r="G5407" t="s">
        <v>133</v>
      </c>
      <c r="H5407" t="s">
        <v>134</v>
      </c>
      <c r="I5407" t="s">
        <v>135</v>
      </c>
      <c r="J5407" t="s">
        <v>136</v>
      </c>
      <c r="K5407" t="s">
        <v>137</v>
      </c>
      <c r="L5407" t="s">
        <v>15308</v>
      </c>
      <c r="M5407" t="s">
        <v>15309</v>
      </c>
      <c r="N5407">
        <v>1.9344444439999999</v>
      </c>
      <c r="O5407">
        <v>0</v>
      </c>
      <c r="P5407">
        <v>0</v>
      </c>
      <c r="Q5407">
        <v>0</v>
      </c>
      <c r="R5407">
        <v>2</v>
      </c>
      <c r="S5407">
        <v>0</v>
      </c>
      <c r="T5407">
        <v>2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6.0849001220612191</v>
      </c>
      <c r="AA5407">
        <v>0</v>
      </c>
      <c r="AB5407">
        <v>16.147478896526845</v>
      </c>
      <c r="AC5407">
        <v>0</v>
      </c>
      <c r="AD5407">
        <v>0</v>
      </c>
      <c r="AE5407">
        <v>22.232379018588063</v>
      </c>
    </row>
    <row r="5408" spans="1:31" x14ac:dyDescent="0.25">
      <c r="A5408">
        <v>1908251</v>
      </c>
      <c r="B5408">
        <v>1</v>
      </c>
      <c r="C5408" t="s">
        <v>80</v>
      </c>
      <c r="D5408" t="s">
        <v>106</v>
      </c>
      <c r="E5408" t="s">
        <v>140</v>
      </c>
      <c r="F5408" t="s">
        <v>15310</v>
      </c>
      <c r="G5408" t="s">
        <v>217</v>
      </c>
      <c r="H5408" t="s">
        <v>134</v>
      </c>
      <c r="I5408" t="s">
        <v>135</v>
      </c>
      <c r="J5408" t="s">
        <v>136</v>
      </c>
      <c r="K5408" t="s">
        <v>137</v>
      </c>
      <c r="L5408" t="s">
        <v>15311</v>
      </c>
      <c r="M5408" t="s">
        <v>15312</v>
      </c>
      <c r="N5408">
        <v>1.4894444440000001</v>
      </c>
      <c r="O5408">
        <v>0</v>
      </c>
      <c r="P5408">
        <v>1</v>
      </c>
      <c r="Q5408">
        <v>0</v>
      </c>
      <c r="R5408">
        <v>3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0.74748646276237174</v>
      </c>
      <c r="Y5408">
        <v>0</v>
      </c>
      <c r="Z5408">
        <v>38.728479713179752</v>
      </c>
      <c r="AA5408">
        <v>0</v>
      </c>
      <c r="AB5408">
        <v>0</v>
      </c>
      <c r="AC5408">
        <v>0</v>
      </c>
      <c r="AD5408">
        <v>0</v>
      </c>
      <c r="AE5408">
        <v>39.475966175942126</v>
      </c>
    </row>
    <row r="5409" spans="1:31" x14ac:dyDescent="0.25">
      <c r="A5409">
        <v>1907902</v>
      </c>
      <c r="B5409">
        <v>1</v>
      </c>
      <c r="C5409" t="s">
        <v>80</v>
      </c>
      <c r="D5409" t="s">
        <v>103</v>
      </c>
      <c r="E5409" t="s">
        <v>131</v>
      </c>
      <c r="F5409" t="s">
        <v>15313</v>
      </c>
      <c r="G5409" t="s">
        <v>202</v>
      </c>
      <c r="H5409" t="s">
        <v>134</v>
      </c>
      <c r="I5409" t="s">
        <v>135</v>
      </c>
      <c r="J5409" t="s">
        <v>136</v>
      </c>
      <c r="K5409" t="s">
        <v>203</v>
      </c>
      <c r="L5409" t="s">
        <v>15314</v>
      </c>
      <c r="M5409" t="s">
        <v>15315</v>
      </c>
      <c r="N5409">
        <v>8.0984877770000008</v>
      </c>
      <c r="O5409">
        <v>0</v>
      </c>
      <c r="P5409">
        <v>61</v>
      </c>
      <c r="Q5409">
        <v>0</v>
      </c>
      <c r="R5409">
        <v>4</v>
      </c>
      <c r="S5409">
        <v>0</v>
      </c>
      <c r="T5409">
        <v>6</v>
      </c>
      <c r="U5409">
        <v>0</v>
      </c>
      <c r="V5409">
        <v>0</v>
      </c>
      <c r="W5409">
        <v>0</v>
      </c>
      <c r="X5409">
        <v>167.49676832277027</v>
      </c>
      <c r="Y5409">
        <v>0</v>
      </c>
      <c r="Z5409">
        <v>10.895746500054429</v>
      </c>
      <c r="AA5409">
        <v>0</v>
      </c>
      <c r="AB5409">
        <v>331.28147266070607</v>
      </c>
      <c r="AC5409">
        <v>0</v>
      </c>
      <c r="AD5409">
        <v>0</v>
      </c>
      <c r="AE5409">
        <v>509.67398748353077</v>
      </c>
    </row>
    <row r="5410" spans="1:31" x14ac:dyDescent="0.25">
      <c r="A5410">
        <v>1908151</v>
      </c>
      <c r="B5410">
        <v>1</v>
      </c>
      <c r="C5410" t="s">
        <v>80</v>
      </c>
      <c r="D5410" t="s">
        <v>98</v>
      </c>
      <c r="E5410" t="s">
        <v>154</v>
      </c>
      <c r="F5410" t="s">
        <v>3713</v>
      </c>
      <c r="G5410" t="s">
        <v>5542</v>
      </c>
      <c r="H5410" t="s">
        <v>157</v>
      </c>
      <c r="I5410" t="s">
        <v>135</v>
      </c>
      <c r="J5410" t="s">
        <v>136</v>
      </c>
      <c r="K5410" t="s">
        <v>203</v>
      </c>
      <c r="L5410" t="s">
        <v>15316</v>
      </c>
      <c r="M5410" t="s">
        <v>15317</v>
      </c>
      <c r="N5410">
        <v>0.51613972200000002</v>
      </c>
      <c r="O5410">
        <v>0</v>
      </c>
      <c r="P5410">
        <v>0</v>
      </c>
      <c r="Q5410">
        <v>9</v>
      </c>
      <c r="R5410">
        <v>78</v>
      </c>
      <c r="S5410">
        <v>3</v>
      </c>
      <c r="T5410">
        <v>12</v>
      </c>
      <c r="U5410">
        <v>1</v>
      </c>
      <c r="V5410">
        <v>0</v>
      </c>
      <c r="W5410">
        <v>0</v>
      </c>
      <c r="X5410">
        <v>0</v>
      </c>
      <c r="Y5410">
        <v>92.488353090738272</v>
      </c>
      <c r="Z5410">
        <v>261.14431762604448</v>
      </c>
      <c r="AA5410">
        <v>13.141268246374894</v>
      </c>
      <c r="AB5410">
        <v>50.476881141181174</v>
      </c>
      <c r="AC5410">
        <v>28.279900328327901</v>
      </c>
      <c r="AD5410">
        <v>0</v>
      </c>
      <c r="AE5410">
        <v>445.53072043266678</v>
      </c>
    </row>
    <row r="5411" spans="1:31" x14ac:dyDescent="0.25">
      <c r="A5411">
        <v>1908380</v>
      </c>
      <c r="B5411">
        <v>1</v>
      </c>
      <c r="C5411" t="s">
        <v>80</v>
      </c>
      <c r="D5411" t="s">
        <v>103</v>
      </c>
      <c r="E5411" t="s">
        <v>131</v>
      </c>
      <c r="F5411" t="s">
        <v>15318</v>
      </c>
      <c r="G5411" t="s">
        <v>151</v>
      </c>
      <c r="H5411" t="s">
        <v>134</v>
      </c>
      <c r="I5411" t="s">
        <v>135</v>
      </c>
      <c r="J5411" t="s">
        <v>136</v>
      </c>
      <c r="K5411" t="s">
        <v>137</v>
      </c>
      <c r="L5411" t="s">
        <v>15319</v>
      </c>
      <c r="M5411" t="s">
        <v>15320</v>
      </c>
      <c r="N5411">
        <v>0.90638888799999995</v>
      </c>
      <c r="O5411">
        <v>0</v>
      </c>
      <c r="P5411">
        <v>15</v>
      </c>
      <c r="Q5411">
        <v>0</v>
      </c>
      <c r="R5411">
        <v>1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7.8210842985257276</v>
      </c>
      <c r="Y5411">
        <v>0</v>
      </c>
      <c r="Z5411">
        <v>2.0856568998206493</v>
      </c>
      <c r="AA5411">
        <v>0</v>
      </c>
      <c r="AB5411">
        <v>0</v>
      </c>
      <c r="AC5411">
        <v>0</v>
      </c>
      <c r="AD5411">
        <v>0</v>
      </c>
      <c r="AE5411">
        <v>9.9067411983463778</v>
      </c>
    </row>
    <row r="5412" spans="1:31" x14ac:dyDescent="0.25">
      <c r="A5412">
        <v>1908403</v>
      </c>
      <c r="B5412">
        <v>1</v>
      </c>
      <c r="C5412" t="s">
        <v>80</v>
      </c>
      <c r="D5412" t="s">
        <v>83</v>
      </c>
      <c r="E5412" t="s">
        <v>140</v>
      </c>
      <c r="F5412" t="s">
        <v>15321</v>
      </c>
      <c r="G5412" t="s">
        <v>217</v>
      </c>
      <c r="H5412" t="s">
        <v>134</v>
      </c>
      <c r="I5412" t="s">
        <v>135</v>
      </c>
      <c r="J5412" t="s">
        <v>136</v>
      </c>
      <c r="K5412" t="s">
        <v>137</v>
      </c>
      <c r="L5412" t="s">
        <v>15322</v>
      </c>
      <c r="M5412" t="s">
        <v>15323</v>
      </c>
      <c r="N5412">
        <v>1.0633333330000001</v>
      </c>
      <c r="O5412">
        <v>0</v>
      </c>
      <c r="P5412">
        <v>3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2.5583293844727302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2.5583293844727302</v>
      </c>
    </row>
    <row r="5413" spans="1:31" x14ac:dyDescent="0.25">
      <c r="A5413">
        <v>1908334</v>
      </c>
      <c r="B5413">
        <v>1</v>
      </c>
      <c r="C5413" t="s">
        <v>80</v>
      </c>
      <c r="D5413" t="s">
        <v>98</v>
      </c>
      <c r="E5413" t="s">
        <v>220</v>
      </c>
      <c r="F5413" t="s">
        <v>15324</v>
      </c>
      <c r="G5413" t="s">
        <v>156</v>
      </c>
      <c r="H5413" t="s">
        <v>157</v>
      </c>
      <c r="I5413" t="s">
        <v>222</v>
      </c>
      <c r="J5413" t="s">
        <v>136</v>
      </c>
      <c r="K5413" t="s">
        <v>137</v>
      </c>
      <c r="L5413" t="s">
        <v>15325</v>
      </c>
      <c r="M5413" t="s">
        <v>15326</v>
      </c>
      <c r="N5413">
        <v>1.1111111E-2</v>
      </c>
      <c r="O5413">
        <v>0</v>
      </c>
      <c r="P5413">
        <v>376</v>
      </c>
      <c r="Q5413">
        <v>3</v>
      </c>
      <c r="R5413">
        <v>7</v>
      </c>
      <c r="S5413">
        <v>8</v>
      </c>
      <c r="T5413">
        <v>27</v>
      </c>
      <c r="U5413">
        <v>0</v>
      </c>
      <c r="V5413">
        <v>0</v>
      </c>
      <c r="W5413">
        <v>0</v>
      </c>
      <c r="X5413">
        <v>0.66619847847883329</v>
      </c>
      <c r="Y5413">
        <v>0.16479798485973338</v>
      </c>
      <c r="Z5413">
        <v>0.12354101674935554</v>
      </c>
      <c r="AA5413">
        <v>2.2232330479756559</v>
      </c>
      <c r="AB5413">
        <v>0.14378411881715555</v>
      </c>
      <c r="AC5413">
        <v>0</v>
      </c>
      <c r="AD5413">
        <v>0</v>
      </c>
      <c r="AE5413">
        <v>3.3215546468807338</v>
      </c>
    </row>
    <row r="5414" spans="1:31" x14ac:dyDescent="0.25">
      <c r="A5414">
        <v>1908257</v>
      </c>
      <c r="B5414">
        <v>1</v>
      </c>
      <c r="C5414" t="s">
        <v>80</v>
      </c>
      <c r="D5414" t="s">
        <v>94</v>
      </c>
      <c r="E5414" t="s">
        <v>220</v>
      </c>
      <c r="F5414" t="s">
        <v>15327</v>
      </c>
      <c r="G5414" t="s">
        <v>156</v>
      </c>
      <c r="H5414" t="s">
        <v>157</v>
      </c>
      <c r="I5414" t="s">
        <v>135</v>
      </c>
      <c r="J5414" t="s">
        <v>136</v>
      </c>
      <c r="K5414" t="s">
        <v>137</v>
      </c>
      <c r="L5414" t="s">
        <v>15328</v>
      </c>
      <c r="M5414" t="s">
        <v>15329</v>
      </c>
      <c r="N5414">
        <v>1.4544444439999999</v>
      </c>
      <c r="O5414">
        <v>0</v>
      </c>
      <c r="P5414">
        <v>156</v>
      </c>
      <c r="Q5414">
        <v>0</v>
      </c>
      <c r="R5414">
        <v>0</v>
      </c>
      <c r="S5414">
        <v>0</v>
      </c>
      <c r="T5414">
        <v>16</v>
      </c>
      <c r="U5414">
        <v>0</v>
      </c>
      <c r="V5414">
        <v>0</v>
      </c>
      <c r="W5414">
        <v>0</v>
      </c>
      <c r="X5414">
        <v>29.877366354646075</v>
      </c>
      <c r="Y5414">
        <v>0</v>
      </c>
      <c r="Z5414">
        <v>0</v>
      </c>
      <c r="AA5414">
        <v>0</v>
      </c>
      <c r="AB5414">
        <v>15.713606838976636</v>
      </c>
      <c r="AC5414">
        <v>0</v>
      </c>
      <c r="AD5414">
        <v>0</v>
      </c>
      <c r="AE5414">
        <v>45.590973193622709</v>
      </c>
    </row>
    <row r="5415" spans="1:31" x14ac:dyDescent="0.25">
      <c r="A5415">
        <v>1908357</v>
      </c>
      <c r="B5415">
        <v>1</v>
      </c>
      <c r="C5415" t="s">
        <v>81</v>
      </c>
      <c r="D5415" t="s">
        <v>112</v>
      </c>
      <c r="E5415" t="s">
        <v>131</v>
      </c>
      <c r="F5415" t="s">
        <v>1553</v>
      </c>
      <c r="G5415" t="s">
        <v>133</v>
      </c>
      <c r="H5415" t="s">
        <v>134</v>
      </c>
      <c r="I5415" t="s">
        <v>135</v>
      </c>
      <c r="J5415" t="s">
        <v>136</v>
      </c>
      <c r="K5415" t="s">
        <v>137</v>
      </c>
      <c r="L5415" t="s">
        <v>15330</v>
      </c>
      <c r="M5415" t="s">
        <v>15331</v>
      </c>
      <c r="N5415">
        <v>4.0616666659999998</v>
      </c>
      <c r="O5415">
        <v>0</v>
      </c>
      <c r="P5415">
        <v>3</v>
      </c>
      <c r="Q5415">
        <v>0</v>
      </c>
      <c r="R5415">
        <v>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0.78877579202221348</v>
      </c>
      <c r="Y5415">
        <v>0</v>
      </c>
      <c r="Z5415">
        <v>15.180889191174723</v>
      </c>
      <c r="AA5415">
        <v>0</v>
      </c>
      <c r="AB5415">
        <v>0</v>
      </c>
      <c r="AC5415">
        <v>0</v>
      </c>
      <c r="AD5415">
        <v>0</v>
      </c>
      <c r="AE5415">
        <v>15.969664983196937</v>
      </c>
    </row>
    <row r="5416" spans="1:31" x14ac:dyDescent="0.25">
      <c r="A5416">
        <v>1908042</v>
      </c>
      <c r="B5416">
        <v>1</v>
      </c>
      <c r="C5416" t="s">
        <v>81</v>
      </c>
      <c r="D5416" t="s">
        <v>118</v>
      </c>
      <c r="E5416" t="s">
        <v>190</v>
      </c>
      <c r="F5416" t="s">
        <v>15332</v>
      </c>
      <c r="G5416" t="s">
        <v>5719</v>
      </c>
      <c r="H5416" t="s">
        <v>157</v>
      </c>
      <c r="I5416" t="s">
        <v>135</v>
      </c>
      <c r="J5416" t="s">
        <v>136</v>
      </c>
      <c r="K5416" t="s">
        <v>137</v>
      </c>
      <c r="L5416" t="s">
        <v>15333</v>
      </c>
      <c r="M5416" t="s">
        <v>15334</v>
      </c>
      <c r="N5416">
        <v>1.958611111</v>
      </c>
      <c r="O5416">
        <v>2</v>
      </c>
      <c r="P5416">
        <v>1866</v>
      </c>
      <c r="Q5416">
        <v>12</v>
      </c>
      <c r="R5416">
        <v>33</v>
      </c>
      <c r="S5416">
        <v>12</v>
      </c>
      <c r="T5416">
        <v>202</v>
      </c>
      <c r="U5416">
        <v>5</v>
      </c>
      <c r="V5416">
        <v>0</v>
      </c>
      <c r="W5416">
        <v>13.43935573904275</v>
      </c>
      <c r="X5416">
        <v>925.07138932558257</v>
      </c>
      <c r="Y5416">
        <v>66.329510419585674</v>
      </c>
      <c r="Z5416">
        <v>105.95470104236291</v>
      </c>
      <c r="AA5416">
        <v>629.25086364217555</v>
      </c>
      <c r="AB5416">
        <v>418.29522536070766</v>
      </c>
      <c r="AC5416">
        <v>1408.7407817335577</v>
      </c>
      <c r="AD5416">
        <v>0</v>
      </c>
      <c r="AE5416">
        <v>3567.0818272630149</v>
      </c>
    </row>
    <row r="5417" spans="1:31" x14ac:dyDescent="0.25">
      <c r="A5417">
        <v>1908211</v>
      </c>
      <c r="B5417">
        <v>1</v>
      </c>
      <c r="C5417" t="s">
        <v>80</v>
      </c>
      <c r="D5417" t="s">
        <v>98</v>
      </c>
      <c r="E5417" t="s">
        <v>220</v>
      </c>
      <c r="F5417" t="s">
        <v>15335</v>
      </c>
      <c r="G5417" t="s">
        <v>156</v>
      </c>
      <c r="H5417" t="s">
        <v>157</v>
      </c>
      <c r="I5417" t="s">
        <v>135</v>
      </c>
      <c r="J5417" t="s">
        <v>136</v>
      </c>
      <c r="K5417" t="s">
        <v>137</v>
      </c>
      <c r="L5417" t="s">
        <v>15336</v>
      </c>
      <c r="M5417" t="s">
        <v>15337</v>
      </c>
      <c r="N5417">
        <v>1.573611111</v>
      </c>
      <c r="O5417">
        <v>0</v>
      </c>
      <c r="P5417">
        <v>520</v>
      </c>
      <c r="Q5417">
        <v>14</v>
      </c>
      <c r="R5417">
        <v>33</v>
      </c>
      <c r="S5417">
        <v>4</v>
      </c>
      <c r="T5417">
        <v>80</v>
      </c>
      <c r="U5417">
        <v>0</v>
      </c>
      <c r="V5417">
        <v>0</v>
      </c>
      <c r="W5417">
        <v>0</v>
      </c>
      <c r="X5417">
        <v>141.05993622130526</v>
      </c>
      <c r="Y5417">
        <v>37.835759517192898</v>
      </c>
      <c r="Z5417">
        <v>65.400987161770914</v>
      </c>
      <c r="AA5417">
        <v>12.510975180686268</v>
      </c>
      <c r="AB5417">
        <v>132.10854074650021</v>
      </c>
      <c r="AC5417">
        <v>0</v>
      </c>
      <c r="AD5417">
        <v>0</v>
      </c>
      <c r="AE5417">
        <v>388.91619882745556</v>
      </c>
    </row>
    <row r="5418" spans="1:31" x14ac:dyDescent="0.25">
      <c r="A5418">
        <v>1908065</v>
      </c>
      <c r="B5418">
        <v>1</v>
      </c>
      <c r="C5418" t="s">
        <v>80</v>
      </c>
      <c r="D5418" t="s">
        <v>108</v>
      </c>
      <c r="E5418" t="s">
        <v>131</v>
      </c>
      <c r="F5418" t="s">
        <v>15338</v>
      </c>
      <c r="G5418" t="s">
        <v>133</v>
      </c>
      <c r="H5418" t="s">
        <v>134</v>
      </c>
      <c r="I5418" t="s">
        <v>135</v>
      </c>
      <c r="J5418" t="s">
        <v>136</v>
      </c>
      <c r="K5418" t="s">
        <v>137</v>
      </c>
      <c r="L5418" t="s">
        <v>15339</v>
      </c>
      <c r="M5418" t="s">
        <v>15340</v>
      </c>
      <c r="N5418">
        <v>2.1613888879999998</v>
      </c>
      <c r="O5418">
        <v>0</v>
      </c>
      <c r="P5418">
        <v>5</v>
      </c>
      <c r="Q5418">
        <v>0</v>
      </c>
      <c r="R5418">
        <v>3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1.4178857324715668</v>
      </c>
      <c r="Y5418">
        <v>0</v>
      </c>
      <c r="Z5418">
        <v>12.872789755264211</v>
      </c>
      <c r="AA5418">
        <v>0</v>
      </c>
      <c r="AB5418">
        <v>0</v>
      </c>
      <c r="AC5418">
        <v>0</v>
      </c>
      <c r="AD5418">
        <v>0</v>
      </c>
      <c r="AE5418">
        <v>14.290675487735777</v>
      </c>
    </row>
    <row r="5419" spans="1:31" x14ac:dyDescent="0.25">
      <c r="A5419">
        <v>1908171</v>
      </c>
      <c r="B5419">
        <v>1</v>
      </c>
      <c r="C5419" t="s">
        <v>81</v>
      </c>
      <c r="D5419" t="s">
        <v>121</v>
      </c>
      <c r="E5419" t="s">
        <v>149</v>
      </c>
      <c r="F5419" t="s">
        <v>15341</v>
      </c>
      <c r="G5419" t="s">
        <v>151</v>
      </c>
      <c r="H5419" t="s">
        <v>134</v>
      </c>
      <c r="I5419" t="s">
        <v>135</v>
      </c>
      <c r="J5419" t="s">
        <v>136</v>
      </c>
      <c r="K5419" t="s">
        <v>137</v>
      </c>
      <c r="L5419" t="s">
        <v>15342</v>
      </c>
      <c r="M5419" t="s">
        <v>15343</v>
      </c>
      <c r="N5419">
        <v>1.871111111</v>
      </c>
      <c r="O5419">
        <v>0</v>
      </c>
      <c r="P5419">
        <v>51</v>
      </c>
      <c r="Q5419">
        <v>0</v>
      </c>
      <c r="R5419">
        <v>19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39.170235549055619</v>
      </c>
      <c r="Y5419">
        <v>0</v>
      </c>
      <c r="Z5419">
        <v>6.6245775493862258</v>
      </c>
      <c r="AA5419">
        <v>0</v>
      </c>
      <c r="AB5419">
        <v>17.17672009159406</v>
      </c>
      <c r="AC5419">
        <v>0</v>
      </c>
      <c r="AD5419">
        <v>0</v>
      </c>
      <c r="AE5419">
        <v>62.971533190035899</v>
      </c>
    </row>
    <row r="5420" spans="1:31" x14ac:dyDescent="0.25">
      <c r="A5420">
        <v>1908088</v>
      </c>
      <c r="B5420">
        <v>1</v>
      </c>
      <c r="C5420" t="s">
        <v>80</v>
      </c>
      <c r="D5420" t="s">
        <v>103</v>
      </c>
      <c r="E5420" t="s">
        <v>131</v>
      </c>
      <c r="F5420" t="s">
        <v>11472</v>
      </c>
      <c r="G5420" t="s">
        <v>133</v>
      </c>
      <c r="H5420" t="s">
        <v>134</v>
      </c>
      <c r="I5420" t="s">
        <v>135</v>
      </c>
      <c r="J5420" t="s">
        <v>136</v>
      </c>
      <c r="K5420" t="s">
        <v>137</v>
      </c>
      <c r="L5420" t="s">
        <v>15344</v>
      </c>
      <c r="M5420" t="s">
        <v>15345</v>
      </c>
      <c r="N5420">
        <v>1.165</v>
      </c>
      <c r="O5420">
        <v>0</v>
      </c>
      <c r="P5420">
        <v>244</v>
      </c>
      <c r="Q5420">
        <v>0</v>
      </c>
      <c r="R5420">
        <v>0</v>
      </c>
      <c r="S5420">
        <v>0</v>
      </c>
      <c r="T5420">
        <v>27</v>
      </c>
      <c r="U5420">
        <v>0</v>
      </c>
      <c r="V5420">
        <v>0</v>
      </c>
      <c r="W5420">
        <v>0</v>
      </c>
      <c r="X5420">
        <v>86.857286913670563</v>
      </c>
      <c r="Y5420">
        <v>0</v>
      </c>
      <c r="Z5420">
        <v>0</v>
      </c>
      <c r="AA5420">
        <v>0</v>
      </c>
      <c r="AB5420">
        <v>55.519044458057316</v>
      </c>
      <c r="AC5420">
        <v>0</v>
      </c>
      <c r="AD5420">
        <v>0</v>
      </c>
      <c r="AE5420">
        <v>142.37633137172787</v>
      </c>
    </row>
    <row r="5421" spans="1:31" x14ac:dyDescent="0.25">
      <c r="A5421">
        <v>1907779</v>
      </c>
      <c r="B5421">
        <v>1</v>
      </c>
      <c r="C5421" t="s">
        <v>80</v>
      </c>
      <c r="D5421" t="s">
        <v>107</v>
      </c>
      <c r="E5421" t="s">
        <v>220</v>
      </c>
      <c r="F5421" t="s">
        <v>15346</v>
      </c>
      <c r="G5421" t="s">
        <v>1261</v>
      </c>
      <c r="H5421" t="s">
        <v>157</v>
      </c>
      <c r="I5421" t="s">
        <v>135</v>
      </c>
      <c r="J5421" t="s">
        <v>136</v>
      </c>
      <c r="K5421" t="s">
        <v>137</v>
      </c>
      <c r="L5421" t="s">
        <v>15347</v>
      </c>
      <c r="M5421" t="s">
        <v>15348</v>
      </c>
      <c r="N5421">
        <v>2.1086111110000001</v>
      </c>
      <c r="O5421">
        <v>3</v>
      </c>
      <c r="P5421">
        <v>443</v>
      </c>
      <c r="Q5421">
        <v>3</v>
      </c>
      <c r="R5421">
        <v>8</v>
      </c>
      <c r="S5421">
        <v>9</v>
      </c>
      <c r="T5421">
        <v>35</v>
      </c>
      <c r="U5421">
        <v>0</v>
      </c>
      <c r="V5421">
        <v>0</v>
      </c>
      <c r="W5421">
        <v>0.74861076687015804</v>
      </c>
      <c r="X5421">
        <v>213.36500656542444</v>
      </c>
      <c r="Y5421">
        <v>669.53264620617426</v>
      </c>
      <c r="Z5421">
        <v>2.1895575133898979</v>
      </c>
      <c r="AA5421">
        <v>603.43756288656766</v>
      </c>
      <c r="AB5421">
        <v>45.83737557609156</v>
      </c>
      <c r="AC5421">
        <v>0</v>
      </c>
      <c r="AD5421">
        <v>0</v>
      </c>
      <c r="AE5421">
        <v>1535.1107595145179</v>
      </c>
    </row>
    <row r="5422" spans="1:31" x14ac:dyDescent="0.25">
      <c r="A5422">
        <v>1908480</v>
      </c>
      <c r="B5422">
        <v>1</v>
      </c>
      <c r="C5422" t="s">
        <v>80</v>
      </c>
      <c r="D5422" t="s">
        <v>85</v>
      </c>
      <c r="E5422" t="s">
        <v>131</v>
      </c>
      <c r="F5422" t="s">
        <v>15349</v>
      </c>
      <c r="G5422" t="s">
        <v>133</v>
      </c>
      <c r="H5422" t="s">
        <v>134</v>
      </c>
      <c r="I5422" t="s">
        <v>135</v>
      </c>
      <c r="J5422" t="s">
        <v>136</v>
      </c>
      <c r="K5422" t="s">
        <v>137</v>
      </c>
      <c r="L5422" t="s">
        <v>15350</v>
      </c>
      <c r="M5422" t="s">
        <v>15351</v>
      </c>
      <c r="N5422">
        <v>2.3538888880000002</v>
      </c>
      <c r="O5422">
        <v>0</v>
      </c>
      <c r="P5422">
        <v>123</v>
      </c>
      <c r="Q5422">
        <v>0</v>
      </c>
      <c r="R5422">
        <v>0</v>
      </c>
      <c r="S5422">
        <v>0</v>
      </c>
      <c r="T5422">
        <v>1</v>
      </c>
      <c r="U5422">
        <v>0</v>
      </c>
      <c r="V5422">
        <v>0</v>
      </c>
      <c r="W5422">
        <v>0</v>
      </c>
      <c r="X5422">
        <v>101.48293019912332</v>
      </c>
      <c r="Y5422">
        <v>0</v>
      </c>
      <c r="Z5422">
        <v>0</v>
      </c>
      <c r="AA5422">
        <v>0</v>
      </c>
      <c r="AB5422">
        <v>3.0812988816300058</v>
      </c>
      <c r="AC5422">
        <v>0</v>
      </c>
      <c r="AD5422">
        <v>0</v>
      </c>
      <c r="AE5422">
        <v>104.56422908075332</v>
      </c>
    </row>
    <row r="5423" spans="1:31" x14ac:dyDescent="0.25">
      <c r="A5423">
        <v>1908025</v>
      </c>
      <c r="B5423">
        <v>1</v>
      </c>
      <c r="C5423" t="s">
        <v>80</v>
      </c>
      <c r="D5423" t="s">
        <v>83</v>
      </c>
      <c r="E5423" t="s">
        <v>171</v>
      </c>
      <c r="F5423" t="s">
        <v>13676</v>
      </c>
      <c r="G5423" t="s">
        <v>156</v>
      </c>
      <c r="H5423" t="s">
        <v>157</v>
      </c>
      <c r="I5423" t="s">
        <v>135</v>
      </c>
      <c r="J5423" t="s">
        <v>136</v>
      </c>
      <c r="K5423" t="s">
        <v>137</v>
      </c>
      <c r="L5423" t="s">
        <v>15352</v>
      </c>
      <c r="M5423" t="s">
        <v>15353</v>
      </c>
      <c r="N5423">
        <v>0.22377111099999999</v>
      </c>
      <c r="O5423">
        <v>4</v>
      </c>
      <c r="P5423">
        <v>177</v>
      </c>
      <c r="Q5423">
        <v>20</v>
      </c>
      <c r="R5423">
        <v>26</v>
      </c>
      <c r="S5423">
        <v>9</v>
      </c>
      <c r="T5423">
        <v>210</v>
      </c>
      <c r="U5423">
        <v>6</v>
      </c>
      <c r="V5423">
        <v>19</v>
      </c>
      <c r="W5423">
        <v>0.65127204624461843</v>
      </c>
      <c r="X5423">
        <v>13.897768652192896</v>
      </c>
      <c r="Y5423">
        <v>38.689176791744913</v>
      </c>
      <c r="Z5423">
        <v>11.081037819419706</v>
      </c>
      <c r="AA5423">
        <v>34.144172094027383</v>
      </c>
      <c r="AB5423">
        <v>87.991069070063659</v>
      </c>
      <c r="AC5423">
        <v>69.238494512150183</v>
      </c>
      <c r="AD5423">
        <v>83.257516854088834</v>
      </c>
      <c r="AE5423">
        <v>338.95050783993224</v>
      </c>
    </row>
    <row r="5424" spans="1:31" x14ac:dyDescent="0.25">
      <c r="A5424">
        <v>1907879</v>
      </c>
      <c r="B5424">
        <v>1</v>
      </c>
      <c r="C5424" t="s">
        <v>80</v>
      </c>
      <c r="D5424" t="s">
        <v>88</v>
      </c>
      <c r="E5424" t="s">
        <v>131</v>
      </c>
      <c r="F5424" t="s">
        <v>15354</v>
      </c>
      <c r="G5424" t="s">
        <v>202</v>
      </c>
      <c r="H5424" t="s">
        <v>134</v>
      </c>
      <c r="I5424" t="s">
        <v>135</v>
      </c>
      <c r="J5424" t="s">
        <v>136</v>
      </c>
      <c r="K5424" t="s">
        <v>203</v>
      </c>
      <c r="L5424" t="s">
        <v>15355</v>
      </c>
      <c r="M5424" t="s">
        <v>15356</v>
      </c>
      <c r="N5424">
        <v>3.8631758330000001</v>
      </c>
      <c r="O5424">
        <v>0</v>
      </c>
      <c r="P5424">
        <v>15</v>
      </c>
      <c r="Q5424">
        <v>0</v>
      </c>
      <c r="R5424">
        <v>0</v>
      </c>
      <c r="S5424">
        <v>0</v>
      </c>
      <c r="T5424">
        <v>1</v>
      </c>
      <c r="U5424">
        <v>0</v>
      </c>
      <c r="V5424">
        <v>0</v>
      </c>
      <c r="W5424">
        <v>0</v>
      </c>
      <c r="X5424">
        <v>4.1506480274973887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4.1506480274973887</v>
      </c>
    </row>
    <row r="5425" spans="1:31" x14ac:dyDescent="0.25">
      <c r="A5425">
        <v>1908274</v>
      </c>
      <c r="B5425">
        <v>1</v>
      </c>
      <c r="C5425" t="s">
        <v>80</v>
      </c>
      <c r="D5425" t="s">
        <v>106</v>
      </c>
      <c r="E5425" t="s">
        <v>154</v>
      </c>
      <c r="F5425" t="s">
        <v>15357</v>
      </c>
      <c r="G5425" t="s">
        <v>156</v>
      </c>
      <c r="H5425" t="s">
        <v>157</v>
      </c>
      <c r="I5425" t="s">
        <v>135</v>
      </c>
      <c r="J5425" t="s">
        <v>136</v>
      </c>
      <c r="K5425" t="s">
        <v>137</v>
      </c>
      <c r="L5425" t="s">
        <v>15358</v>
      </c>
      <c r="M5425" t="s">
        <v>15359</v>
      </c>
      <c r="N5425">
        <v>0.275277777</v>
      </c>
      <c r="O5425">
        <v>1</v>
      </c>
      <c r="P5425">
        <v>38</v>
      </c>
      <c r="Q5425">
        <v>36</v>
      </c>
      <c r="R5425">
        <v>156</v>
      </c>
      <c r="S5425">
        <v>6</v>
      </c>
      <c r="T5425">
        <v>27</v>
      </c>
      <c r="U5425">
        <v>0</v>
      </c>
      <c r="V5425">
        <v>0</v>
      </c>
      <c r="W5425">
        <v>0.42797138574829219</v>
      </c>
      <c r="X5425">
        <v>8.8575333827600389</v>
      </c>
      <c r="Y5425">
        <v>233.71661504178124</v>
      </c>
      <c r="Z5425">
        <v>217.40209715215684</v>
      </c>
      <c r="AA5425">
        <v>66.553976894102661</v>
      </c>
      <c r="AB5425">
        <v>24.533668224956472</v>
      </c>
      <c r="AC5425">
        <v>0</v>
      </c>
      <c r="AD5425">
        <v>0</v>
      </c>
      <c r="AE5425">
        <v>551.49186208150559</v>
      </c>
    </row>
    <row r="5426" spans="1:31" x14ac:dyDescent="0.25">
      <c r="A5426">
        <v>1908105</v>
      </c>
      <c r="B5426">
        <v>1</v>
      </c>
      <c r="C5426" t="s">
        <v>81</v>
      </c>
      <c r="D5426" t="s">
        <v>112</v>
      </c>
      <c r="E5426" t="s">
        <v>140</v>
      </c>
      <c r="F5426" t="s">
        <v>15360</v>
      </c>
      <c r="G5426" t="s">
        <v>146</v>
      </c>
      <c r="H5426" t="s">
        <v>134</v>
      </c>
      <c r="I5426" t="s">
        <v>135</v>
      </c>
      <c r="J5426" t="s">
        <v>136</v>
      </c>
      <c r="K5426" t="s">
        <v>137</v>
      </c>
      <c r="L5426" t="s">
        <v>15361</v>
      </c>
      <c r="M5426" t="s">
        <v>15362</v>
      </c>
      <c r="N5426">
        <v>2.6775000000000002</v>
      </c>
      <c r="O5426">
        <v>0</v>
      </c>
      <c r="P5426">
        <v>3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2.44994398123653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2.44994398123653</v>
      </c>
    </row>
    <row r="5427" spans="1:31" x14ac:dyDescent="0.25">
      <c r="A5427">
        <v>1907799</v>
      </c>
      <c r="B5427">
        <v>1</v>
      </c>
      <c r="C5427" t="s">
        <v>80</v>
      </c>
      <c r="D5427" t="s">
        <v>107</v>
      </c>
      <c r="E5427" t="s">
        <v>140</v>
      </c>
      <c r="F5427" t="s">
        <v>15363</v>
      </c>
      <c r="G5427" t="s">
        <v>146</v>
      </c>
      <c r="H5427" t="s">
        <v>134</v>
      </c>
      <c r="I5427" t="s">
        <v>135</v>
      </c>
      <c r="J5427" t="s">
        <v>136</v>
      </c>
      <c r="K5427" t="s">
        <v>137</v>
      </c>
      <c r="L5427" t="s">
        <v>15364</v>
      </c>
      <c r="M5427" t="s">
        <v>15365</v>
      </c>
      <c r="N5427">
        <v>0.643055555</v>
      </c>
      <c r="O5427">
        <v>0</v>
      </c>
      <c r="P5427">
        <v>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6.2749844817500001E-3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6.2749844817500001E-3</v>
      </c>
    </row>
    <row r="5428" spans="1:31" x14ac:dyDescent="0.25">
      <c r="A5428">
        <v>1907776</v>
      </c>
      <c r="B5428">
        <v>1</v>
      </c>
      <c r="C5428" t="s">
        <v>80</v>
      </c>
      <c r="D5428" t="s">
        <v>98</v>
      </c>
      <c r="E5428" t="s">
        <v>149</v>
      </c>
      <c r="F5428" t="s">
        <v>15366</v>
      </c>
      <c r="G5428" t="s">
        <v>1349</v>
      </c>
      <c r="H5428" t="s">
        <v>134</v>
      </c>
      <c r="I5428" t="s">
        <v>135</v>
      </c>
      <c r="J5428" t="s">
        <v>136</v>
      </c>
      <c r="K5428" t="s">
        <v>137</v>
      </c>
      <c r="L5428" t="s">
        <v>15367</v>
      </c>
      <c r="M5428" t="s">
        <v>15368</v>
      </c>
      <c r="N5428">
        <v>0.92777777699999997</v>
      </c>
      <c r="O5428">
        <v>0</v>
      </c>
      <c r="P5428">
        <v>0</v>
      </c>
      <c r="Q5428">
        <v>0</v>
      </c>
      <c r="R5428">
        <v>5</v>
      </c>
      <c r="S5428">
        <v>0</v>
      </c>
      <c r="T5428">
        <v>3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22.455997340569098</v>
      </c>
      <c r="AA5428">
        <v>0</v>
      </c>
      <c r="AB5428">
        <v>13.622478773362044</v>
      </c>
      <c r="AC5428">
        <v>0</v>
      </c>
      <c r="AD5428">
        <v>0</v>
      </c>
      <c r="AE5428">
        <v>36.078476113931146</v>
      </c>
    </row>
    <row r="5429" spans="1:31" x14ac:dyDescent="0.25">
      <c r="A5429">
        <v>1908317</v>
      </c>
      <c r="B5429">
        <v>1</v>
      </c>
      <c r="C5429" t="s">
        <v>80</v>
      </c>
      <c r="D5429" t="s">
        <v>83</v>
      </c>
      <c r="E5429" t="s">
        <v>140</v>
      </c>
      <c r="F5429" t="s">
        <v>15369</v>
      </c>
      <c r="G5429" t="s">
        <v>342</v>
      </c>
      <c r="H5429" t="s">
        <v>134</v>
      </c>
      <c r="I5429" t="s">
        <v>135</v>
      </c>
      <c r="J5429" t="s">
        <v>136</v>
      </c>
      <c r="K5429" t="s">
        <v>137</v>
      </c>
      <c r="L5429" t="s">
        <v>15370</v>
      </c>
      <c r="M5429" t="s">
        <v>15371</v>
      </c>
      <c r="N5429">
        <v>1.276944444</v>
      </c>
      <c r="O5429">
        <v>0</v>
      </c>
      <c r="P5429">
        <v>15</v>
      </c>
      <c r="Q5429">
        <v>0</v>
      </c>
      <c r="R5429">
        <v>0</v>
      </c>
      <c r="S5429">
        <v>0</v>
      </c>
      <c r="T5429">
        <v>3</v>
      </c>
      <c r="U5429">
        <v>0</v>
      </c>
      <c r="V5429">
        <v>0</v>
      </c>
      <c r="W5429">
        <v>0</v>
      </c>
      <c r="X5429">
        <v>8.4996233054577761</v>
      </c>
      <c r="Y5429">
        <v>0</v>
      </c>
      <c r="Z5429">
        <v>0</v>
      </c>
      <c r="AA5429">
        <v>0</v>
      </c>
      <c r="AB5429">
        <v>6.4583712019998893E-2</v>
      </c>
      <c r="AC5429">
        <v>0</v>
      </c>
      <c r="AD5429">
        <v>0</v>
      </c>
      <c r="AE5429">
        <v>8.5642070174777754</v>
      </c>
    </row>
    <row r="5430" spans="1:31" x14ac:dyDescent="0.25">
      <c r="A5430">
        <v>1908085</v>
      </c>
      <c r="B5430">
        <v>1</v>
      </c>
      <c r="C5430" t="s">
        <v>81</v>
      </c>
      <c r="D5430" t="s">
        <v>118</v>
      </c>
      <c r="E5430" t="s">
        <v>140</v>
      </c>
      <c r="F5430" t="s">
        <v>15372</v>
      </c>
      <c r="G5430" t="s">
        <v>217</v>
      </c>
      <c r="H5430" t="s">
        <v>134</v>
      </c>
      <c r="I5430" t="s">
        <v>135</v>
      </c>
      <c r="J5430" t="s">
        <v>136</v>
      </c>
      <c r="K5430" t="s">
        <v>137</v>
      </c>
      <c r="L5430" t="s">
        <v>15373</v>
      </c>
      <c r="M5430" t="s">
        <v>15374</v>
      </c>
      <c r="N5430">
        <v>1.7805555550000001</v>
      </c>
      <c r="O5430">
        <v>0</v>
      </c>
      <c r="P5430">
        <v>1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0.10584622067312889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0.10584622067312889</v>
      </c>
    </row>
    <row r="5431" spans="1:31" x14ac:dyDescent="0.25">
      <c r="A5431">
        <v>1908460</v>
      </c>
      <c r="B5431">
        <v>1</v>
      </c>
      <c r="C5431" t="s">
        <v>80</v>
      </c>
      <c r="D5431" t="s">
        <v>98</v>
      </c>
      <c r="E5431" t="s">
        <v>131</v>
      </c>
      <c r="F5431" t="s">
        <v>14639</v>
      </c>
      <c r="G5431" t="s">
        <v>133</v>
      </c>
      <c r="H5431" t="s">
        <v>134</v>
      </c>
      <c r="I5431" t="s">
        <v>135</v>
      </c>
      <c r="J5431" t="s">
        <v>136</v>
      </c>
      <c r="K5431" t="s">
        <v>137</v>
      </c>
      <c r="L5431" t="s">
        <v>15375</v>
      </c>
      <c r="M5431" t="s">
        <v>15376</v>
      </c>
      <c r="N5431">
        <v>0.406388888</v>
      </c>
      <c r="O5431">
        <v>0</v>
      </c>
      <c r="P5431">
        <v>0</v>
      </c>
      <c r="Q5431">
        <v>0</v>
      </c>
      <c r="R5431">
        <v>11</v>
      </c>
      <c r="S5431">
        <v>0</v>
      </c>
      <c r="T5431">
        <v>1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13.928470943514608</v>
      </c>
      <c r="AA5431">
        <v>0</v>
      </c>
      <c r="AB5431">
        <v>1.4838907689992928</v>
      </c>
      <c r="AC5431">
        <v>0</v>
      </c>
      <c r="AD5431">
        <v>0</v>
      </c>
      <c r="AE5431">
        <v>15.412361712513901</v>
      </c>
    </row>
    <row r="5432" spans="1:31" x14ac:dyDescent="0.25">
      <c r="A5432">
        <v>1907793</v>
      </c>
      <c r="B5432">
        <v>1</v>
      </c>
      <c r="C5432" t="s">
        <v>80</v>
      </c>
      <c r="D5432" t="s">
        <v>105</v>
      </c>
      <c r="E5432" t="s">
        <v>149</v>
      </c>
      <c r="F5432" t="s">
        <v>15377</v>
      </c>
      <c r="G5432" t="s">
        <v>279</v>
      </c>
      <c r="H5432" t="s">
        <v>134</v>
      </c>
      <c r="I5432" t="s">
        <v>135</v>
      </c>
      <c r="J5432" t="s">
        <v>136</v>
      </c>
      <c r="K5432" t="s">
        <v>137</v>
      </c>
      <c r="L5432" t="s">
        <v>15378</v>
      </c>
      <c r="M5432" t="s">
        <v>15379</v>
      </c>
      <c r="N5432">
        <v>0.50055555500000004</v>
      </c>
      <c r="O5432">
        <v>0</v>
      </c>
      <c r="P5432">
        <v>264</v>
      </c>
      <c r="Q5432">
        <v>0</v>
      </c>
      <c r="R5432">
        <v>0</v>
      </c>
      <c r="S5432">
        <v>0</v>
      </c>
      <c r="T5432">
        <v>22</v>
      </c>
      <c r="U5432">
        <v>0</v>
      </c>
      <c r="V5432">
        <v>0</v>
      </c>
      <c r="W5432">
        <v>0</v>
      </c>
      <c r="X5432">
        <v>26.563201628871344</v>
      </c>
      <c r="Y5432">
        <v>0</v>
      </c>
      <c r="Z5432">
        <v>0</v>
      </c>
      <c r="AA5432">
        <v>0</v>
      </c>
      <c r="AB5432">
        <v>6.3242325202436112</v>
      </c>
      <c r="AC5432">
        <v>0</v>
      </c>
      <c r="AD5432">
        <v>0</v>
      </c>
      <c r="AE5432">
        <v>32.887434149114952</v>
      </c>
    </row>
    <row r="5433" spans="1:31" x14ac:dyDescent="0.25">
      <c r="A5433">
        <v>1908254</v>
      </c>
      <c r="B5433">
        <v>1</v>
      </c>
      <c r="C5433" t="s">
        <v>80</v>
      </c>
      <c r="D5433" t="s">
        <v>98</v>
      </c>
      <c r="E5433" t="s">
        <v>140</v>
      </c>
      <c r="F5433" t="s">
        <v>15380</v>
      </c>
      <c r="G5433" t="s">
        <v>217</v>
      </c>
      <c r="H5433" t="s">
        <v>134</v>
      </c>
      <c r="I5433" t="s">
        <v>135</v>
      </c>
      <c r="J5433" t="s">
        <v>136</v>
      </c>
      <c r="K5433" t="s">
        <v>137</v>
      </c>
      <c r="L5433" t="s">
        <v>15381</v>
      </c>
      <c r="M5433" t="s">
        <v>15382</v>
      </c>
      <c r="N5433">
        <v>0.86333333300000004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0.29996863955363667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0.29996863955363667</v>
      </c>
    </row>
    <row r="5434" spans="1:31" x14ac:dyDescent="0.25">
      <c r="A5434">
        <v>1907862</v>
      </c>
      <c r="B5434">
        <v>1</v>
      </c>
      <c r="C5434" t="s">
        <v>80</v>
      </c>
      <c r="D5434" t="s">
        <v>94</v>
      </c>
      <c r="E5434" t="s">
        <v>190</v>
      </c>
      <c r="F5434" t="s">
        <v>15383</v>
      </c>
      <c r="G5434" t="s">
        <v>701</v>
      </c>
      <c r="H5434" t="s">
        <v>157</v>
      </c>
      <c r="I5434" t="s">
        <v>135</v>
      </c>
      <c r="J5434" t="s">
        <v>136</v>
      </c>
      <c r="K5434" t="s">
        <v>137</v>
      </c>
      <c r="L5434" t="s">
        <v>15384</v>
      </c>
      <c r="M5434" t="s">
        <v>15385</v>
      </c>
      <c r="N5434">
        <v>2.2602777770000002</v>
      </c>
      <c r="O5434">
        <v>0</v>
      </c>
      <c r="P5434">
        <v>0</v>
      </c>
      <c r="Q5434">
        <v>0</v>
      </c>
      <c r="R5434">
        <v>18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75.36764387610279</v>
      </c>
      <c r="AA5434">
        <v>0</v>
      </c>
      <c r="AB5434">
        <v>4.6888785472658698</v>
      </c>
      <c r="AC5434">
        <v>0</v>
      </c>
      <c r="AD5434">
        <v>0</v>
      </c>
      <c r="AE5434">
        <v>80.056522423368662</v>
      </c>
    </row>
    <row r="5435" spans="1:31" x14ac:dyDescent="0.25">
      <c r="A5435">
        <v>1907813</v>
      </c>
      <c r="B5435">
        <v>1</v>
      </c>
      <c r="C5435" t="s">
        <v>81</v>
      </c>
      <c r="D5435" t="s">
        <v>128</v>
      </c>
      <c r="E5435" t="s">
        <v>220</v>
      </c>
      <c r="F5435" t="s">
        <v>15386</v>
      </c>
      <c r="G5435" t="s">
        <v>156</v>
      </c>
      <c r="H5435" t="s">
        <v>157</v>
      </c>
      <c r="I5435" t="s">
        <v>135</v>
      </c>
      <c r="J5435" t="s">
        <v>136</v>
      </c>
      <c r="K5435" t="s">
        <v>137</v>
      </c>
      <c r="L5435" t="s">
        <v>15387</v>
      </c>
      <c r="M5435" t="s">
        <v>15388</v>
      </c>
      <c r="N5435">
        <v>0.77333333299999996</v>
      </c>
      <c r="O5435">
        <v>0</v>
      </c>
      <c r="P5435">
        <v>0</v>
      </c>
      <c r="Q5435">
        <v>0</v>
      </c>
      <c r="R5435">
        <v>0</v>
      </c>
      <c r="S5435">
        <v>20</v>
      </c>
      <c r="T5435">
        <v>0</v>
      </c>
      <c r="U5435">
        <v>16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188.14528175698075</v>
      </c>
      <c r="AB5435">
        <v>0</v>
      </c>
      <c r="AC5435">
        <v>745.61526702585343</v>
      </c>
      <c r="AD5435">
        <v>0</v>
      </c>
      <c r="AE5435">
        <v>933.76054878283412</v>
      </c>
    </row>
    <row r="5436" spans="1:31" x14ac:dyDescent="0.25">
      <c r="A5436">
        <v>1907899</v>
      </c>
      <c r="B5436">
        <v>1</v>
      </c>
      <c r="C5436" t="s">
        <v>81</v>
      </c>
      <c r="D5436" t="s">
        <v>113</v>
      </c>
      <c r="E5436" t="s">
        <v>131</v>
      </c>
      <c r="F5436" t="s">
        <v>14743</v>
      </c>
      <c r="G5436" t="s">
        <v>133</v>
      </c>
      <c r="H5436" t="s">
        <v>134</v>
      </c>
      <c r="I5436" t="s">
        <v>135</v>
      </c>
      <c r="J5436" t="s">
        <v>136</v>
      </c>
      <c r="K5436" t="s">
        <v>137</v>
      </c>
      <c r="L5436" t="s">
        <v>15389</v>
      </c>
      <c r="M5436" t="s">
        <v>15390</v>
      </c>
      <c r="N5436">
        <v>1.276944444</v>
      </c>
      <c r="O5436">
        <v>0</v>
      </c>
      <c r="P5436">
        <v>41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8.7503653308397489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8.7503653308397489</v>
      </c>
    </row>
    <row r="5437" spans="1:31" x14ac:dyDescent="0.25">
      <c r="A5437">
        <v>1908260</v>
      </c>
      <c r="B5437">
        <v>1</v>
      </c>
      <c r="C5437" t="s">
        <v>81</v>
      </c>
      <c r="D5437" t="s">
        <v>123</v>
      </c>
      <c r="E5437" t="s">
        <v>131</v>
      </c>
      <c r="F5437" t="s">
        <v>15391</v>
      </c>
      <c r="G5437" t="s">
        <v>133</v>
      </c>
      <c r="H5437" t="s">
        <v>134</v>
      </c>
      <c r="I5437" t="s">
        <v>135</v>
      </c>
      <c r="J5437" t="s">
        <v>136</v>
      </c>
      <c r="K5437" t="s">
        <v>137</v>
      </c>
      <c r="L5437" t="s">
        <v>15392</v>
      </c>
      <c r="M5437" t="s">
        <v>15393</v>
      </c>
      <c r="N5437">
        <v>1.9927777769999999</v>
      </c>
      <c r="O5437">
        <v>0</v>
      </c>
      <c r="P5437">
        <v>88</v>
      </c>
      <c r="Q5437">
        <v>0</v>
      </c>
      <c r="R5437">
        <v>0</v>
      </c>
      <c r="S5437">
        <v>0</v>
      </c>
      <c r="T5437">
        <v>2</v>
      </c>
      <c r="U5437">
        <v>0</v>
      </c>
      <c r="V5437">
        <v>0</v>
      </c>
      <c r="W5437">
        <v>0</v>
      </c>
      <c r="X5437">
        <v>42.263551436136439</v>
      </c>
      <c r="Y5437">
        <v>0</v>
      </c>
      <c r="Z5437">
        <v>0</v>
      </c>
      <c r="AA5437">
        <v>0</v>
      </c>
      <c r="AB5437">
        <v>4.9699781567241725</v>
      </c>
      <c r="AC5437">
        <v>0</v>
      </c>
      <c r="AD5437">
        <v>0</v>
      </c>
      <c r="AE5437">
        <v>47.233529592860613</v>
      </c>
    </row>
    <row r="5438" spans="1:31" x14ac:dyDescent="0.25">
      <c r="A5438">
        <v>1908452</v>
      </c>
      <c r="B5438">
        <v>1</v>
      </c>
      <c r="C5438" t="s">
        <v>80</v>
      </c>
      <c r="D5438" t="s">
        <v>110</v>
      </c>
      <c r="E5438" t="s">
        <v>140</v>
      </c>
      <c r="F5438" t="s">
        <v>15394</v>
      </c>
      <c r="G5438" t="s">
        <v>217</v>
      </c>
      <c r="H5438" t="s">
        <v>134</v>
      </c>
      <c r="I5438" t="s">
        <v>135</v>
      </c>
      <c r="J5438" t="s">
        <v>136</v>
      </c>
      <c r="K5438" t="s">
        <v>137</v>
      </c>
      <c r="L5438" t="s">
        <v>15395</v>
      </c>
      <c r="M5438" t="s">
        <v>15396</v>
      </c>
      <c r="N5438">
        <v>4.4855555550000004</v>
      </c>
      <c r="O5438">
        <v>0</v>
      </c>
      <c r="P5438">
        <v>5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3.8062396856904792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3.8062396856904792</v>
      </c>
    </row>
    <row r="5439" spans="1:31" x14ac:dyDescent="0.25">
      <c r="A5439">
        <v>1908406</v>
      </c>
      <c r="B5439">
        <v>1</v>
      </c>
      <c r="C5439" t="s">
        <v>80</v>
      </c>
      <c r="D5439" t="s">
        <v>110</v>
      </c>
      <c r="E5439" t="s">
        <v>131</v>
      </c>
      <c r="F5439" t="s">
        <v>15397</v>
      </c>
      <c r="G5439" t="s">
        <v>439</v>
      </c>
      <c r="H5439" t="s">
        <v>134</v>
      </c>
      <c r="I5439" t="s">
        <v>135</v>
      </c>
      <c r="J5439" t="s">
        <v>136</v>
      </c>
      <c r="K5439" t="s">
        <v>137</v>
      </c>
      <c r="L5439" t="s">
        <v>15398</v>
      </c>
      <c r="M5439" t="s">
        <v>15399</v>
      </c>
      <c r="N5439">
        <v>0.89138888800000005</v>
      </c>
      <c r="O5439">
        <v>0</v>
      </c>
      <c r="P5439">
        <v>144</v>
      </c>
      <c r="Q5439">
        <v>0</v>
      </c>
      <c r="R5439">
        <v>0</v>
      </c>
      <c r="S5439">
        <v>0</v>
      </c>
      <c r="T5439">
        <v>36</v>
      </c>
      <c r="U5439">
        <v>0</v>
      </c>
      <c r="V5439">
        <v>1</v>
      </c>
      <c r="W5439">
        <v>0</v>
      </c>
      <c r="X5439">
        <v>50.675575023675407</v>
      </c>
      <c r="Y5439">
        <v>0</v>
      </c>
      <c r="Z5439">
        <v>0</v>
      </c>
      <c r="AA5439">
        <v>0</v>
      </c>
      <c r="AB5439">
        <v>15.175161735024099</v>
      </c>
      <c r="AC5439">
        <v>0</v>
      </c>
      <c r="AD5439">
        <v>0.70273228279965971</v>
      </c>
      <c r="AE5439">
        <v>66.55346904149917</v>
      </c>
    </row>
    <row r="5440" spans="1:31" x14ac:dyDescent="0.25">
      <c r="A5440">
        <v>1908383</v>
      </c>
      <c r="B5440">
        <v>1</v>
      </c>
      <c r="C5440" t="s">
        <v>81</v>
      </c>
      <c r="D5440" t="s">
        <v>113</v>
      </c>
      <c r="E5440" t="s">
        <v>160</v>
      </c>
      <c r="F5440" t="s">
        <v>15400</v>
      </c>
      <c r="G5440" t="s">
        <v>162</v>
      </c>
      <c r="H5440" t="s">
        <v>134</v>
      </c>
      <c r="I5440" t="s">
        <v>135</v>
      </c>
      <c r="J5440" t="s">
        <v>136</v>
      </c>
      <c r="K5440" t="s">
        <v>137</v>
      </c>
      <c r="L5440" t="s">
        <v>15401</v>
      </c>
      <c r="M5440" t="s">
        <v>15402</v>
      </c>
      <c r="N5440">
        <v>1.151944444</v>
      </c>
      <c r="O5440">
        <v>0</v>
      </c>
      <c r="P5440">
        <v>73</v>
      </c>
      <c r="Q5440">
        <v>0</v>
      </c>
      <c r="R5440">
        <v>0</v>
      </c>
      <c r="S5440">
        <v>0</v>
      </c>
      <c r="T5440">
        <v>4</v>
      </c>
      <c r="U5440">
        <v>0</v>
      </c>
      <c r="V5440">
        <v>0</v>
      </c>
      <c r="W5440">
        <v>0</v>
      </c>
      <c r="X5440">
        <v>29.062741854772273</v>
      </c>
      <c r="Y5440">
        <v>0</v>
      </c>
      <c r="Z5440">
        <v>0</v>
      </c>
      <c r="AA5440">
        <v>0</v>
      </c>
      <c r="AB5440">
        <v>20.799712493220646</v>
      </c>
      <c r="AC5440">
        <v>0</v>
      </c>
      <c r="AD5440">
        <v>0</v>
      </c>
      <c r="AE5440">
        <v>49.862454347992923</v>
      </c>
    </row>
    <row r="5441" spans="1:31" x14ac:dyDescent="0.25">
      <c r="A5441">
        <v>1908137</v>
      </c>
      <c r="B5441">
        <v>1</v>
      </c>
      <c r="C5441" t="s">
        <v>80</v>
      </c>
      <c r="D5441" t="s">
        <v>103</v>
      </c>
      <c r="E5441" t="s">
        <v>154</v>
      </c>
      <c r="F5441" t="s">
        <v>15403</v>
      </c>
      <c r="G5441" t="s">
        <v>156</v>
      </c>
      <c r="H5441" t="s">
        <v>157</v>
      </c>
      <c r="I5441" t="s">
        <v>135</v>
      </c>
      <c r="J5441" t="s">
        <v>136</v>
      </c>
      <c r="K5441" t="s">
        <v>137</v>
      </c>
      <c r="L5441" t="s">
        <v>15404</v>
      </c>
      <c r="M5441" t="s">
        <v>15405</v>
      </c>
      <c r="N5441">
        <v>0.35527777700000002</v>
      </c>
      <c r="O5441">
        <v>0</v>
      </c>
      <c r="P5441">
        <v>244</v>
      </c>
      <c r="Q5441">
        <v>1</v>
      </c>
      <c r="R5441">
        <v>10</v>
      </c>
      <c r="S5441">
        <v>1</v>
      </c>
      <c r="T5441">
        <v>14</v>
      </c>
      <c r="U5441">
        <v>0</v>
      </c>
      <c r="V5441">
        <v>0</v>
      </c>
      <c r="W5441">
        <v>0</v>
      </c>
      <c r="X5441">
        <v>27.853391228535269</v>
      </c>
      <c r="Y5441">
        <v>34.317688509972399</v>
      </c>
      <c r="Z5441">
        <v>4.0483489982801562</v>
      </c>
      <c r="AA5441">
        <v>37.027555104955553</v>
      </c>
      <c r="AB5441">
        <v>25.180334187309498</v>
      </c>
      <c r="AC5441">
        <v>0</v>
      </c>
      <c r="AD5441">
        <v>0</v>
      </c>
      <c r="AE5441">
        <v>128.42731802905288</v>
      </c>
    </row>
    <row r="5442" spans="1:31" x14ac:dyDescent="0.25">
      <c r="A5442">
        <v>1908237</v>
      </c>
      <c r="B5442">
        <v>1</v>
      </c>
      <c r="C5442" t="s">
        <v>80</v>
      </c>
      <c r="D5442" t="s">
        <v>82</v>
      </c>
      <c r="E5442" t="s">
        <v>190</v>
      </c>
      <c r="F5442" t="s">
        <v>15406</v>
      </c>
      <c r="G5442" t="s">
        <v>1931</v>
      </c>
      <c r="H5442" t="s">
        <v>157</v>
      </c>
      <c r="I5442" t="s">
        <v>135</v>
      </c>
      <c r="J5442" t="s">
        <v>136</v>
      </c>
      <c r="K5442" t="s">
        <v>137</v>
      </c>
      <c r="L5442" t="s">
        <v>15407</v>
      </c>
      <c r="M5442" t="s">
        <v>15408</v>
      </c>
      <c r="N5442">
        <v>1.6047222219999999</v>
      </c>
      <c r="O5442">
        <v>0</v>
      </c>
      <c r="P5442">
        <v>683</v>
      </c>
      <c r="Q5442">
        <v>0</v>
      </c>
      <c r="R5442">
        <v>0</v>
      </c>
      <c r="S5442">
        <v>0</v>
      </c>
      <c r="T5442">
        <v>46</v>
      </c>
      <c r="U5442">
        <v>0</v>
      </c>
      <c r="V5442">
        <v>0</v>
      </c>
      <c r="W5442">
        <v>0</v>
      </c>
      <c r="X5442">
        <v>314.92900967326113</v>
      </c>
      <c r="Y5442">
        <v>0</v>
      </c>
      <c r="Z5442">
        <v>0</v>
      </c>
      <c r="AA5442">
        <v>0</v>
      </c>
      <c r="AB5442">
        <v>89.118675438240899</v>
      </c>
      <c r="AC5442">
        <v>0</v>
      </c>
      <c r="AD5442">
        <v>0</v>
      </c>
      <c r="AE5442">
        <v>404.04768511150201</v>
      </c>
    </row>
    <row r="5443" spans="1:31" x14ac:dyDescent="0.25">
      <c r="A5443">
        <v>1908515</v>
      </c>
      <c r="B5443">
        <v>1</v>
      </c>
      <c r="C5443" t="s">
        <v>80</v>
      </c>
      <c r="D5443" t="s">
        <v>83</v>
      </c>
      <c r="E5443" t="s">
        <v>131</v>
      </c>
      <c r="F5443" t="s">
        <v>5612</v>
      </c>
      <c r="G5443" t="s">
        <v>483</v>
      </c>
      <c r="H5443" t="s">
        <v>134</v>
      </c>
      <c r="I5443" t="s">
        <v>135</v>
      </c>
      <c r="J5443" t="s">
        <v>136</v>
      </c>
      <c r="K5443" t="s">
        <v>137</v>
      </c>
      <c r="L5443" t="s">
        <v>15409</v>
      </c>
      <c r="M5443" t="s">
        <v>15410</v>
      </c>
      <c r="N5443">
        <v>4.7697222220000004</v>
      </c>
      <c r="O5443">
        <v>0</v>
      </c>
      <c r="P5443">
        <v>369</v>
      </c>
      <c r="Q5443">
        <v>0</v>
      </c>
      <c r="R5443">
        <v>0</v>
      </c>
      <c r="S5443">
        <v>0</v>
      </c>
      <c r="T5443">
        <v>7</v>
      </c>
      <c r="U5443">
        <v>0</v>
      </c>
      <c r="V5443">
        <v>0</v>
      </c>
      <c r="W5443">
        <v>0</v>
      </c>
      <c r="X5443">
        <v>352.84451996683123</v>
      </c>
      <c r="Y5443">
        <v>0</v>
      </c>
      <c r="Z5443">
        <v>0</v>
      </c>
      <c r="AA5443">
        <v>0</v>
      </c>
      <c r="AB5443">
        <v>5.1560037794314892</v>
      </c>
      <c r="AC5443">
        <v>0</v>
      </c>
      <c r="AD5443">
        <v>0</v>
      </c>
      <c r="AE5443">
        <v>358.00052374626273</v>
      </c>
    </row>
    <row r="5444" spans="1:31" x14ac:dyDescent="0.25">
      <c r="A5444">
        <v>1907828</v>
      </c>
      <c r="B5444">
        <v>1</v>
      </c>
      <c r="C5444" t="s">
        <v>81</v>
      </c>
      <c r="D5444" t="s">
        <v>121</v>
      </c>
      <c r="E5444" t="s">
        <v>220</v>
      </c>
      <c r="F5444" t="s">
        <v>15411</v>
      </c>
      <c r="G5444" t="s">
        <v>156</v>
      </c>
      <c r="H5444" t="s">
        <v>157</v>
      </c>
      <c r="I5444" t="s">
        <v>222</v>
      </c>
      <c r="J5444" t="s">
        <v>136</v>
      </c>
      <c r="K5444" t="s">
        <v>137</v>
      </c>
      <c r="L5444" t="s">
        <v>15412</v>
      </c>
      <c r="M5444" t="s">
        <v>15413</v>
      </c>
      <c r="N5444">
        <v>1.6666666E-2</v>
      </c>
      <c r="O5444">
        <v>0</v>
      </c>
      <c r="P5444">
        <v>442</v>
      </c>
      <c r="Q5444">
        <v>0</v>
      </c>
      <c r="R5444">
        <v>0</v>
      </c>
      <c r="S5444">
        <v>1</v>
      </c>
      <c r="T5444">
        <v>24</v>
      </c>
      <c r="U5444">
        <v>0</v>
      </c>
      <c r="V5444">
        <v>0</v>
      </c>
      <c r="W5444">
        <v>0</v>
      </c>
      <c r="X5444">
        <v>0.63626197296663356</v>
      </c>
      <c r="Y5444">
        <v>0</v>
      </c>
      <c r="Z5444">
        <v>0</v>
      </c>
      <c r="AA5444">
        <v>1.3412593052E-2</v>
      </c>
      <c r="AB5444">
        <v>9.0657035211700002E-2</v>
      </c>
      <c r="AC5444">
        <v>0</v>
      </c>
      <c r="AD5444">
        <v>0</v>
      </c>
      <c r="AE5444">
        <v>0.74033160123033359</v>
      </c>
    </row>
    <row r="5445" spans="1:31" x14ac:dyDescent="0.25">
      <c r="A5445">
        <v>1907888</v>
      </c>
      <c r="B5445">
        <v>1</v>
      </c>
      <c r="C5445" t="s">
        <v>80</v>
      </c>
      <c r="D5445" t="s">
        <v>94</v>
      </c>
      <c r="E5445" t="s">
        <v>171</v>
      </c>
      <c r="F5445" t="s">
        <v>15414</v>
      </c>
      <c r="G5445" t="s">
        <v>202</v>
      </c>
      <c r="H5445" t="s">
        <v>157</v>
      </c>
      <c r="I5445" t="s">
        <v>135</v>
      </c>
      <c r="J5445" t="s">
        <v>136</v>
      </c>
      <c r="K5445" t="s">
        <v>203</v>
      </c>
      <c r="L5445" t="s">
        <v>15415</v>
      </c>
      <c r="M5445" t="s">
        <v>15416</v>
      </c>
      <c r="N5445">
        <v>6.0891666659999997</v>
      </c>
      <c r="O5445">
        <v>1</v>
      </c>
      <c r="P5445">
        <v>2900</v>
      </c>
      <c r="Q5445">
        <v>47</v>
      </c>
      <c r="R5445">
        <v>90</v>
      </c>
      <c r="S5445">
        <v>32</v>
      </c>
      <c r="T5445">
        <v>555</v>
      </c>
      <c r="U5445">
        <v>15</v>
      </c>
      <c r="V5445">
        <v>0</v>
      </c>
      <c r="W5445">
        <v>5.4501625693441715</v>
      </c>
      <c r="X5445">
        <v>2832.0711888048932</v>
      </c>
      <c r="Y5445">
        <v>985.35159136058644</v>
      </c>
      <c r="Z5445">
        <v>1334.830243863534</v>
      </c>
      <c r="AA5445">
        <v>2236.0667819677292</v>
      </c>
      <c r="AB5445">
        <v>1787.2205914511201</v>
      </c>
      <c r="AC5445">
        <v>7735.2945683756925</v>
      </c>
      <c r="AD5445">
        <v>0</v>
      </c>
      <c r="AE5445">
        <v>16916.285128392901</v>
      </c>
    </row>
    <row r="5446" spans="1:31" x14ac:dyDescent="0.25">
      <c r="A5446">
        <v>1908074</v>
      </c>
      <c r="B5446">
        <v>1</v>
      </c>
      <c r="C5446" t="s">
        <v>81</v>
      </c>
      <c r="D5446" t="s">
        <v>112</v>
      </c>
      <c r="E5446" t="s">
        <v>154</v>
      </c>
      <c r="F5446" t="s">
        <v>5939</v>
      </c>
      <c r="G5446" t="s">
        <v>156</v>
      </c>
      <c r="H5446" t="s">
        <v>157</v>
      </c>
      <c r="I5446" t="s">
        <v>135</v>
      </c>
      <c r="J5446" t="s">
        <v>136</v>
      </c>
      <c r="K5446" t="s">
        <v>137</v>
      </c>
      <c r="L5446" t="s">
        <v>15417</v>
      </c>
      <c r="M5446" t="s">
        <v>15418</v>
      </c>
      <c r="N5446">
        <v>6.8611111000000002E-2</v>
      </c>
      <c r="O5446">
        <v>3</v>
      </c>
      <c r="P5446">
        <v>698</v>
      </c>
      <c r="Q5446">
        <v>80</v>
      </c>
      <c r="R5446">
        <v>269</v>
      </c>
      <c r="S5446">
        <v>10</v>
      </c>
      <c r="T5446">
        <v>99</v>
      </c>
      <c r="U5446">
        <v>1</v>
      </c>
      <c r="V5446">
        <v>0</v>
      </c>
      <c r="W5446">
        <v>6.0474107240278338E-2</v>
      </c>
      <c r="X5446">
        <v>10.626982786839539</v>
      </c>
      <c r="Y5446">
        <v>22.586463880640494</v>
      </c>
      <c r="Z5446">
        <v>23.307098741188696</v>
      </c>
      <c r="AA5446">
        <v>3.3566728585163945</v>
      </c>
      <c r="AB5446">
        <v>6.1432493596114872</v>
      </c>
      <c r="AC5446">
        <v>0.27548761737365918</v>
      </c>
      <c r="AD5446">
        <v>0</v>
      </c>
      <c r="AE5446">
        <v>66.35642935141054</v>
      </c>
    </row>
    <row r="5447" spans="1:31" x14ac:dyDescent="0.25">
      <c r="A5447">
        <v>1908369</v>
      </c>
      <c r="B5447">
        <v>1</v>
      </c>
      <c r="C5447" t="s">
        <v>80</v>
      </c>
      <c r="D5447" t="s">
        <v>105</v>
      </c>
      <c r="E5447" t="s">
        <v>131</v>
      </c>
      <c r="F5447" t="s">
        <v>15419</v>
      </c>
      <c r="G5447" t="s">
        <v>1162</v>
      </c>
      <c r="H5447" t="s">
        <v>134</v>
      </c>
      <c r="I5447" t="s">
        <v>135</v>
      </c>
      <c r="J5447" t="s">
        <v>136</v>
      </c>
      <c r="K5447" t="s">
        <v>137</v>
      </c>
      <c r="L5447" t="s">
        <v>15420</v>
      </c>
      <c r="M5447" t="s">
        <v>15421</v>
      </c>
      <c r="N5447">
        <v>9.318888888</v>
      </c>
      <c r="O5447">
        <v>0</v>
      </c>
      <c r="P5447">
        <v>119</v>
      </c>
      <c r="Q5447">
        <v>0</v>
      </c>
      <c r="R5447">
        <v>0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289.80402491558249</v>
      </c>
      <c r="Y5447">
        <v>0</v>
      </c>
      <c r="Z5447">
        <v>0</v>
      </c>
      <c r="AA5447">
        <v>0</v>
      </c>
      <c r="AB5447">
        <v>0.33065714630144444</v>
      </c>
      <c r="AC5447">
        <v>0</v>
      </c>
      <c r="AD5447">
        <v>0</v>
      </c>
      <c r="AE5447">
        <v>290.13468206188395</v>
      </c>
    </row>
    <row r="5448" spans="1:31" x14ac:dyDescent="0.25">
      <c r="A5448">
        <v>1908469</v>
      </c>
      <c r="B5448">
        <v>1</v>
      </c>
      <c r="C5448" t="s">
        <v>80</v>
      </c>
      <c r="D5448" t="s">
        <v>96</v>
      </c>
      <c r="E5448" t="s">
        <v>140</v>
      </c>
      <c r="F5448" t="s">
        <v>15422</v>
      </c>
      <c r="G5448" t="s">
        <v>342</v>
      </c>
      <c r="H5448" t="s">
        <v>134</v>
      </c>
      <c r="I5448" t="s">
        <v>135</v>
      </c>
      <c r="J5448" t="s">
        <v>136</v>
      </c>
      <c r="K5448" t="s">
        <v>137</v>
      </c>
      <c r="L5448" t="s">
        <v>15423</v>
      </c>
      <c r="M5448" t="s">
        <v>15424</v>
      </c>
      <c r="N5448">
        <v>2.0416666659999998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1.2632531964375127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1.2632531964375127</v>
      </c>
    </row>
    <row r="5449" spans="1:31" x14ac:dyDescent="0.25">
      <c r="A5449">
        <v>1908323</v>
      </c>
      <c r="B5449">
        <v>1</v>
      </c>
      <c r="C5449" t="s">
        <v>80</v>
      </c>
      <c r="D5449" t="s">
        <v>98</v>
      </c>
      <c r="E5449" t="s">
        <v>131</v>
      </c>
      <c r="F5449" t="s">
        <v>15425</v>
      </c>
      <c r="G5449" t="s">
        <v>133</v>
      </c>
      <c r="H5449" t="s">
        <v>134</v>
      </c>
      <c r="I5449" t="s">
        <v>135</v>
      </c>
      <c r="J5449" t="s">
        <v>136</v>
      </c>
      <c r="K5449" t="s">
        <v>137</v>
      </c>
      <c r="L5449" t="s">
        <v>15426</v>
      </c>
      <c r="M5449" t="s">
        <v>15427</v>
      </c>
      <c r="N5449">
        <v>1.7794444439999999</v>
      </c>
      <c r="O5449">
        <v>0</v>
      </c>
      <c r="P5449">
        <v>4</v>
      </c>
      <c r="Q5449">
        <v>0</v>
      </c>
      <c r="R5449">
        <v>16</v>
      </c>
      <c r="S5449">
        <v>0</v>
      </c>
      <c r="T5449">
        <v>8</v>
      </c>
      <c r="U5449">
        <v>0</v>
      </c>
      <c r="V5449">
        <v>0</v>
      </c>
      <c r="W5449">
        <v>0</v>
      </c>
      <c r="X5449">
        <v>4.602562567699624</v>
      </c>
      <c r="Y5449">
        <v>0</v>
      </c>
      <c r="Z5449">
        <v>92.67264651861079</v>
      </c>
      <c r="AA5449">
        <v>0</v>
      </c>
      <c r="AB5449">
        <v>15.457886333657308</v>
      </c>
      <c r="AC5449">
        <v>0</v>
      </c>
      <c r="AD5449">
        <v>0</v>
      </c>
      <c r="AE5449">
        <v>112.73309541996773</v>
      </c>
    </row>
    <row r="5450" spans="1:31" x14ac:dyDescent="0.25">
      <c r="A5450">
        <v>1907845</v>
      </c>
      <c r="B5450">
        <v>1</v>
      </c>
      <c r="C5450" t="s">
        <v>81</v>
      </c>
      <c r="D5450" t="s">
        <v>128</v>
      </c>
      <c r="E5450" t="s">
        <v>149</v>
      </c>
      <c r="F5450" t="s">
        <v>15428</v>
      </c>
      <c r="G5450" t="s">
        <v>151</v>
      </c>
      <c r="H5450" t="s">
        <v>134</v>
      </c>
      <c r="I5450" t="s">
        <v>135</v>
      </c>
      <c r="J5450" t="s">
        <v>136</v>
      </c>
      <c r="K5450" t="s">
        <v>137</v>
      </c>
      <c r="L5450" t="s">
        <v>15429</v>
      </c>
      <c r="M5450" t="s">
        <v>15430</v>
      </c>
      <c r="N5450">
        <v>2.2044444439999999</v>
      </c>
      <c r="O5450">
        <v>0</v>
      </c>
      <c r="P5450">
        <v>523</v>
      </c>
      <c r="Q5450">
        <v>0</v>
      </c>
      <c r="R5450">
        <v>6</v>
      </c>
      <c r="S5450">
        <v>0</v>
      </c>
      <c r="T5450">
        <v>30</v>
      </c>
      <c r="U5450">
        <v>0</v>
      </c>
      <c r="V5450">
        <v>0</v>
      </c>
      <c r="W5450">
        <v>0</v>
      </c>
      <c r="X5450">
        <v>256.58567209797826</v>
      </c>
      <c r="Y5450">
        <v>0</v>
      </c>
      <c r="Z5450">
        <v>6.6418239192265798</v>
      </c>
      <c r="AA5450">
        <v>0</v>
      </c>
      <c r="AB5450">
        <v>50.70999680270711</v>
      </c>
      <c r="AC5450">
        <v>0</v>
      </c>
      <c r="AD5450">
        <v>0</v>
      </c>
      <c r="AE5450">
        <v>313.93749281991194</v>
      </c>
    </row>
    <row r="5451" spans="1:31" x14ac:dyDescent="0.25">
      <c r="A5451">
        <v>1907865</v>
      </c>
      <c r="B5451">
        <v>1</v>
      </c>
      <c r="C5451" t="s">
        <v>80</v>
      </c>
      <c r="D5451" t="s">
        <v>91</v>
      </c>
      <c r="E5451" t="s">
        <v>131</v>
      </c>
      <c r="F5451" t="s">
        <v>15431</v>
      </c>
      <c r="G5451" t="s">
        <v>133</v>
      </c>
      <c r="H5451" t="s">
        <v>134</v>
      </c>
      <c r="I5451" t="s">
        <v>135</v>
      </c>
      <c r="J5451" t="s">
        <v>136</v>
      </c>
      <c r="K5451" t="s">
        <v>137</v>
      </c>
      <c r="L5451" t="s">
        <v>15432</v>
      </c>
      <c r="M5451" t="s">
        <v>15433</v>
      </c>
      <c r="N5451">
        <v>2.5891666660000001</v>
      </c>
      <c r="O5451">
        <v>0</v>
      </c>
      <c r="P5451">
        <v>4</v>
      </c>
      <c r="Q5451">
        <v>0</v>
      </c>
      <c r="R5451">
        <v>6</v>
      </c>
      <c r="S5451">
        <v>0</v>
      </c>
      <c r="T5451">
        <v>2</v>
      </c>
      <c r="U5451">
        <v>0</v>
      </c>
      <c r="V5451">
        <v>0</v>
      </c>
      <c r="W5451">
        <v>0</v>
      </c>
      <c r="X5451">
        <v>8.6300203916972809</v>
      </c>
      <c r="Y5451">
        <v>0</v>
      </c>
      <c r="Z5451">
        <v>17.893253051501254</v>
      </c>
      <c r="AA5451">
        <v>0</v>
      </c>
      <c r="AB5451">
        <v>0.92606534090997505</v>
      </c>
      <c r="AC5451">
        <v>0</v>
      </c>
      <c r="AD5451">
        <v>0</v>
      </c>
      <c r="AE5451">
        <v>27.449338784108509</v>
      </c>
    </row>
    <row r="5452" spans="1:31" x14ac:dyDescent="0.25">
      <c r="A5452">
        <v>1908363</v>
      </c>
      <c r="B5452">
        <v>1</v>
      </c>
      <c r="C5452" t="s">
        <v>80</v>
      </c>
      <c r="D5452" t="s">
        <v>97</v>
      </c>
      <c r="E5452" t="s">
        <v>220</v>
      </c>
      <c r="F5452" t="s">
        <v>11469</v>
      </c>
      <c r="G5452" t="s">
        <v>156</v>
      </c>
      <c r="H5452" t="s">
        <v>157</v>
      </c>
      <c r="I5452" t="s">
        <v>135</v>
      </c>
      <c r="J5452" t="s">
        <v>136</v>
      </c>
      <c r="K5452" t="s">
        <v>137</v>
      </c>
      <c r="L5452" t="s">
        <v>15434</v>
      </c>
      <c r="M5452" t="s">
        <v>15435</v>
      </c>
      <c r="N5452">
        <v>0.48361111099999998</v>
      </c>
      <c r="O5452">
        <v>0</v>
      </c>
      <c r="P5452">
        <v>0</v>
      </c>
      <c r="Q5452">
        <v>0</v>
      </c>
      <c r="R5452">
        <v>0</v>
      </c>
      <c r="S5452">
        <v>2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231.1896427839016</v>
      </c>
      <c r="AB5452">
        <v>0</v>
      </c>
      <c r="AC5452">
        <v>0</v>
      </c>
      <c r="AD5452">
        <v>0</v>
      </c>
      <c r="AE5452">
        <v>231.1896427839016</v>
      </c>
    </row>
    <row r="5453" spans="1:31" x14ac:dyDescent="0.25">
      <c r="A5453">
        <v>1907802</v>
      </c>
      <c r="B5453">
        <v>1</v>
      </c>
      <c r="C5453" t="s">
        <v>81</v>
      </c>
      <c r="D5453" t="s">
        <v>113</v>
      </c>
      <c r="E5453" t="s">
        <v>220</v>
      </c>
      <c r="F5453" t="s">
        <v>15436</v>
      </c>
      <c r="G5453" t="s">
        <v>156</v>
      </c>
      <c r="H5453" t="s">
        <v>157</v>
      </c>
      <c r="I5453" t="s">
        <v>222</v>
      </c>
      <c r="J5453" t="s">
        <v>136</v>
      </c>
      <c r="K5453" t="s">
        <v>137</v>
      </c>
      <c r="L5453" t="s">
        <v>15437</v>
      </c>
      <c r="M5453" t="s">
        <v>15438</v>
      </c>
      <c r="N5453">
        <v>1.0555554999999999E-2</v>
      </c>
      <c r="O5453">
        <v>0</v>
      </c>
      <c r="P5453">
        <v>508</v>
      </c>
      <c r="Q5453">
        <v>2</v>
      </c>
      <c r="R5453">
        <v>28</v>
      </c>
      <c r="S5453">
        <v>0</v>
      </c>
      <c r="T5453">
        <v>12</v>
      </c>
      <c r="U5453">
        <v>0</v>
      </c>
      <c r="V5453">
        <v>0</v>
      </c>
      <c r="W5453">
        <v>0</v>
      </c>
      <c r="X5453">
        <v>0.49773616331106685</v>
      </c>
      <c r="Y5453">
        <v>7.5085671732104439E-2</v>
      </c>
      <c r="Z5453">
        <v>0.37637801526094006</v>
      </c>
      <c r="AA5453">
        <v>0</v>
      </c>
      <c r="AB5453">
        <v>3.154886945185556E-2</v>
      </c>
      <c r="AC5453">
        <v>0</v>
      </c>
      <c r="AD5453">
        <v>0</v>
      </c>
      <c r="AE5453">
        <v>0.98074871975596689</v>
      </c>
    </row>
    <row r="5454" spans="1:31" x14ac:dyDescent="0.25">
      <c r="A5454">
        <v>1908051</v>
      </c>
      <c r="B5454">
        <v>1</v>
      </c>
      <c r="C5454" t="s">
        <v>80</v>
      </c>
      <c r="D5454" t="s">
        <v>92</v>
      </c>
      <c r="E5454" t="s">
        <v>140</v>
      </c>
      <c r="F5454" t="s">
        <v>15439</v>
      </c>
      <c r="G5454" t="s">
        <v>217</v>
      </c>
      <c r="H5454" t="s">
        <v>134</v>
      </c>
      <c r="I5454" t="s">
        <v>135</v>
      </c>
      <c r="J5454" t="s">
        <v>136</v>
      </c>
      <c r="K5454" t="s">
        <v>137</v>
      </c>
      <c r="L5454" t="s">
        <v>15440</v>
      </c>
      <c r="M5454" t="s">
        <v>15441</v>
      </c>
      <c r="N5454">
        <v>7.3180555549999999</v>
      </c>
      <c r="O5454">
        <v>0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2.3208290678760011</v>
      </c>
      <c r="AA5454">
        <v>0</v>
      </c>
      <c r="AB5454">
        <v>0</v>
      </c>
      <c r="AC5454">
        <v>0</v>
      </c>
      <c r="AD5454">
        <v>0</v>
      </c>
      <c r="AE5454">
        <v>2.3208290678760011</v>
      </c>
    </row>
    <row r="5455" spans="1:31" x14ac:dyDescent="0.25">
      <c r="A5455">
        <v>1908200</v>
      </c>
      <c r="B5455">
        <v>1</v>
      </c>
      <c r="C5455" t="s">
        <v>80</v>
      </c>
      <c r="D5455" t="s">
        <v>87</v>
      </c>
      <c r="E5455" t="s">
        <v>190</v>
      </c>
      <c r="F5455" t="s">
        <v>15442</v>
      </c>
      <c r="G5455" t="s">
        <v>362</v>
      </c>
      <c r="H5455" t="s">
        <v>157</v>
      </c>
      <c r="I5455" t="s">
        <v>135</v>
      </c>
      <c r="J5455" t="s">
        <v>3</v>
      </c>
      <c r="K5455" t="s">
        <v>137</v>
      </c>
      <c r="L5455" t="s">
        <v>15443</v>
      </c>
      <c r="M5455" t="s">
        <v>15444</v>
      </c>
      <c r="N5455">
        <v>0.68444444400000004</v>
      </c>
      <c r="O5455">
        <v>0</v>
      </c>
      <c r="P5455">
        <v>1163</v>
      </c>
      <c r="Q5455">
        <v>0</v>
      </c>
      <c r="R5455">
        <v>0</v>
      </c>
      <c r="S5455">
        <v>0</v>
      </c>
      <c r="T5455">
        <v>108</v>
      </c>
      <c r="U5455">
        <v>0</v>
      </c>
      <c r="V5455">
        <v>4</v>
      </c>
      <c r="W5455">
        <v>0</v>
      </c>
      <c r="X5455">
        <v>689.4049436509282</v>
      </c>
      <c r="Y5455">
        <v>0</v>
      </c>
      <c r="Z5455">
        <v>0</v>
      </c>
      <c r="AA5455">
        <v>0</v>
      </c>
      <c r="AB5455">
        <v>173.5541076936388</v>
      </c>
      <c r="AC5455">
        <v>0</v>
      </c>
      <c r="AD5455">
        <v>59.670558777695845</v>
      </c>
      <c r="AE5455">
        <v>922.62961012226287</v>
      </c>
    </row>
    <row r="5456" spans="1:31" x14ac:dyDescent="0.25">
      <c r="A5456">
        <v>1908449</v>
      </c>
      <c r="B5456">
        <v>1</v>
      </c>
      <c r="C5456" t="s">
        <v>81</v>
      </c>
      <c r="D5456" t="s">
        <v>123</v>
      </c>
      <c r="E5456" t="s">
        <v>149</v>
      </c>
      <c r="F5456" t="s">
        <v>15445</v>
      </c>
      <c r="G5456" t="s">
        <v>133</v>
      </c>
      <c r="H5456" t="s">
        <v>134</v>
      </c>
      <c r="I5456" t="s">
        <v>135</v>
      </c>
      <c r="J5456" t="s">
        <v>136</v>
      </c>
      <c r="K5456" t="s">
        <v>137</v>
      </c>
      <c r="L5456" t="s">
        <v>15446</v>
      </c>
      <c r="M5456" t="s">
        <v>15447</v>
      </c>
      <c r="N5456">
        <v>3.3633333329999999</v>
      </c>
      <c r="O5456">
        <v>0</v>
      </c>
      <c r="P5456">
        <v>3</v>
      </c>
      <c r="Q5456">
        <v>0</v>
      </c>
      <c r="R5456">
        <v>76</v>
      </c>
      <c r="S5456">
        <v>0</v>
      </c>
      <c r="T5456">
        <v>10</v>
      </c>
      <c r="U5456">
        <v>0</v>
      </c>
      <c r="V5456">
        <v>0</v>
      </c>
      <c r="W5456">
        <v>0</v>
      </c>
      <c r="X5456">
        <v>3.5413504765407531</v>
      </c>
      <c r="Y5456">
        <v>0</v>
      </c>
      <c r="Z5456">
        <v>110.44764469362251</v>
      </c>
      <c r="AA5456">
        <v>0</v>
      </c>
      <c r="AB5456">
        <v>11.258294893646694</v>
      </c>
      <c r="AC5456">
        <v>0</v>
      </c>
      <c r="AD5456">
        <v>0</v>
      </c>
      <c r="AE5456">
        <v>125.24729006380996</v>
      </c>
    </row>
    <row r="5457" spans="1:31" x14ac:dyDescent="0.25">
      <c r="A5457">
        <v>1908117</v>
      </c>
      <c r="B5457">
        <v>1</v>
      </c>
      <c r="C5457" t="s">
        <v>80</v>
      </c>
      <c r="D5457" t="s">
        <v>106</v>
      </c>
      <c r="E5457" t="s">
        <v>140</v>
      </c>
      <c r="F5457" t="s">
        <v>15448</v>
      </c>
      <c r="G5457" t="s">
        <v>146</v>
      </c>
      <c r="H5457" t="s">
        <v>134</v>
      </c>
      <c r="I5457" t="s">
        <v>135</v>
      </c>
      <c r="J5457" t="s">
        <v>136</v>
      </c>
      <c r="K5457" t="s">
        <v>137</v>
      </c>
      <c r="L5457" t="s">
        <v>15449</v>
      </c>
      <c r="M5457" t="s">
        <v>15450</v>
      </c>
      <c r="N5457">
        <v>0.385833333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1.3823055191166669E-4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1.3823055191166669E-4</v>
      </c>
    </row>
    <row r="5458" spans="1:31" x14ac:dyDescent="0.25">
      <c r="A5458">
        <v>1908240</v>
      </c>
      <c r="B5458">
        <v>1</v>
      </c>
      <c r="C5458" t="s">
        <v>81</v>
      </c>
      <c r="D5458" t="s">
        <v>112</v>
      </c>
      <c r="E5458" t="s">
        <v>131</v>
      </c>
      <c r="F5458" t="s">
        <v>15451</v>
      </c>
      <c r="G5458" t="s">
        <v>133</v>
      </c>
      <c r="H5458" t="s">
        <v>134</v>
      </c>
      <c r="I5458" t="s">
        <v>135</v>
      </c>
      <c r="J5458" t="s">
        <v>136</v>
      </c>
      <c r="K5458" t="s">
        <v>137</v>
      </c>
      <c r="L5458" t="s">
        <v>15452</v>
      </c>
      <c r="M5458" t="s">
        <v>15453</v>
      </c>
      <c r="N5458">
        <v>3.9044444440000001</v>
      </c>
      <c r="O5458">
        <v>0</v>
      </c>
      <c r="P5458">
        <v>41</v>
      </c>
      <c r="Q5458">
        <v>0</v>
      </c>
      <c r="R5458">
        <v>0</v>
      </c>
      <c r="S5458">
        <v>0</v>
      </c>
      <c r="T5458">
        <v>4</v>
      </c>
      <c r="U5458">
        <v>0</v>
      </c>
      <c r="V5458">
        <v>0</v>
      </c>
      <c r="W5458">
        <v>0</v>
      </c>
      <c r="X5458">
        <v>17.683211771851774</v>
      </c>
      <c r="Y5458">
        <v>0</v>
      </c>
      <c r="Z5458">
        <v>0</v>
      </c>
      <c r="AA5458">
        <v>0</v>
      </c>
      <c r="AB5458">
        <v>2.1821020236843176</v>
      </c>
      <c r="AC5458">
        <v>0</v>
      </c>
      <c r="AD5458">
        <v>0</v>
      </c>
      <c r="AE5458">
        <v>19.865313795536093</v>
      </c>
    </row>
    <row r="5459" spans="1:31" x14ac:dyDescent="0.25">
      <c r="A5459">
        <v>1908286</v>
      </c>
      <c r="B5459">
        <v>1</v>
      </c>
      <c r="C5459" t="s">
        <v>80</v>
      </c>
      <c r="D5459" t="s">
        <v>103</v>
      </c>
      <c r="E5459" t="s">
        <v>131</v>
      </c>
      <c r="F5459" t="s">
        <v>15454</v>
      </c>
      <c r="G5459" t="s">
        <v>439</v>
      </c>
      <c r="H5459" t="s">
        <v>134</v>
      </c>
      <c r="I5459" t="s">
        <v>135</v>
      </c>
      <c r="J5459" t="s">
        <v>136</v>
      </c>
      <c r="K5459" t="s">
        <v>137</v>
      </c>
      <c r="L5459" t="s">
        <v>15455</v>
      </c>
      <c r="M5459" t="s">
        <v>15456</v>
      </c>
      <c r="N5459">
        <v>1.271111111</v>
      </c>
      <c r="O5459">
        <v>0</v>
      </c>
      <c r="P5459">
        <v>59</v>
      </c>
      <c r="Q5459">
        <v>0</v>
      </c>
      <c r="R5459">
        <v>0</v>
      </c>
      <c r="S5459">
        <v>0</v>
      </c>
      <c r="T5459">
        <v>1</v>
      </c>
      <c r="U5459">
        <v>0</v>
      </c>
      <c r="V5459">
        <v>0</v>
      </c>
      <c r="W5459">
        <v>0</v>
      </c>
      <c r="X5459">
        <v>29.07471706409186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29.07471706409186</v>
      </c>
    </row>
    <row r="5460" spans="1:31" x14ac:dyDescent="0.25">
      <c r="A5460">
        <v>1908217</v>
      </c>
      <c r="B5460">
        <v>1</v>
      </c>
      <c r="C5460" t="s">
        <v>81</v>
      </c>
      <c r="D5460" t="s">
        <v>126</v>
      </c>
      <c r="E5460" t="s">
        <v>131</v>
      </c>
      <c r="F5460" t="s">
        <v>15457</v>
      </c>
      <c r="G5460" t="s">
        <v>133</v>
      </c>
      <c r="H5460" t="s">
        <v>134</v>
      </c>
      <c r="I5460" t="s">
        <v>135</v>
      </c>
      <c r="J5460" t="s">
        <v>136</v>
      </c>
      <c r="K5460" t="s">
        <v>137</v>
      </c>
      <c r="L5460" t="s">
        <v>15458</v>
      </c>
      <c r="M5460" t="s">
        <v>15459</v>
      </c>
      <c r="N5460">
        <v>0.44305555499999999</v>
      </c>
      <c r="O5460">
        <v>0</v>
      </c>
      <c r="P5460">
        <v>0</v>
      </c>
      <c r="Q5460">
        <v>0</v>
      </c>
      <c r="R5460">
        <v>3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3.7385077552260473</v>
      </c>
      <c r="AA5460">
        <v>0</v>
      </c>
      <c r="AB5460">
        <v>1.9126665088718613</v>
      </c>
      <c r="AC5460">
        <v>0</v>
      </c>
      <c r="AD5460">
        <v>0</v>
      </c>
      <c r="AE5460">
        <v>5.651174264097909</v>
      </c>
    </row>
    <row r="5461" spans="1:31" x14ac:dyDescent="0.25">
      <c r="A5461">
        <v>1907971</v>
      </c>
      <c r="B5461">
        <v>1</v>
      </c>
      <c r="C5461" t="s">
        <v>80</v>
      </c>
      <c r="D5461" t="s">
        <v>83</v>
      </c>
      <c r="E5461" t="s">
        <v>131</v>
      </c>
      <c r="F5461" t="s">
        <v>15460</v>
      </c>
      <c r="G5461" t="s">
        <v>202</v>
      </c>
      <c r="H5461" t="s">
        <v>134</v>
      </c>
      <c r="I5461" t="s">
        <v>135</v>
      </c>
      <c r="J5461" t="s">
        <v>136</v>
      </c>
      <c r="K5461" t="s">
        <v>203</v>
      </c>
      <c r="L5461" t="s">
        <v>15461</v>
      </c>
      <c r="M5461" t="s">
        <v>15462</v>
      </c>
      <c r="N5461">
        <v>6.9044869440000003</v>
      </c>
      <c r="O5461">
        <v>0</v>
      </c>
      <c r="P5461">
        <v>28</v>
      </c>
      <c r="Q5461">
        <v>0</v>
      </c>
      <c r="R5461">
        <v>0</v>
      </c>
      <c r="S5461">
        <v>0</v>
      </c>
      <c r="T5461">
        <v>1</v>
      </c>
      <c r="U5461">
        <v>0</v>
      </c>
      <c r="V5461">
        <v>0</v>
      </c>
      <c r="W5461">
        <v>0</v>
      </c>
      <c r="X5461">
        <v>183.66419363120869</v>
      </c>
      <c r="Y5461">
        <v>0</v>
      </c>
      <c r="Z5461">
        <v>0</v>
      </c>
      <c r="AA5461">
        <v>0</v>
      </c>
      <c r="AB5461">
        <v>35.885964165759553</v>
      </c>
      <c r="AC5461">
        <v>0</v>
      </c>
      <c r="AD5461">
        <v>0</v>
      </c>
      <c r="AE5461">
        <v>219.55015779696825</v>
      </c>
    </row>
    <row r="5462" spans="1:31" x14ac:dyDescent="0.25">
      <c r="A5462">
        <v>1908466</v>
      </c>
      <c r="B5462">
        <v>1</v>
      </c>
      <c r="C5462" t="s">
        <v>81</v>
      </c>
      <c r="D5462" t="s">
        <v>123</v>
      </c>
      <c r="E5462" t="s">
        <v>131</v>
      </c>
      <c r="F5462" t="s">
        <v>15463</v>
      </c>
      <c r="G5462" t="s">
        <v>439</v>
      </c>
      <c r="H5462" t="s">
        <v>134</v>
      </c>
      <c r="I5462" t="s">
        <v>135</v>
      </c>
      <c r="J5462" t="s">
        <v>136</v>
      </c>
      <c r="K5462" t="s">
        <v>137</v>
      </c>
      <c r="L5462" t="s">
        <v>15464</v>
      </c>
      <c r="M5462" t="s">
        <v>15465</v>
      </c>
      <c r="N5462">
        <v>1.278888888</v>
      </c>
      <c r="O5462">
        <v>0</v>
      </c>
      <c r="P5462">
        <v>80</v>
      </c>
      <c r="Q5462">
        <v>0</v>
      </c>
      <c r="R5462">
        <v>0</v>
      </c>
      <c r="S5462">
        <v>0</v>
      </c>
      <c r="T5462">
        <v>3</v>
      </c>
      <c r="U5462">
        <v>0</v>
      </c>
      <c r="V5462">
        <v>0</v>
      </c>
      <c r="W5462">
        <v>0</v>
      </c>
      <c r="X5462">
        <v>28.708136757709511</v>
      </c>
      <c r="Y5462">
        <v>0</v>
      </c>
      <c r="Z5462">
        <v>0</v>
      </c>
      <c r="AA5462">
        <v>0</v>
      </c>
      <c r="AB5462">
        <v>1.3842661214835152</v>
      </c>
      <c r="AC5462">
        <v>0</v>
      </c>
      <c r="AD5462">
        <v>0</v>
      </c>
      <c r="AE5462">
        <v>30.092402879193028</v>
      </c>
    </row>
    <row r="5463" spans="1:31" x14ac:dyDescent="0.25">
      <c r="A5463">
        <v>1907885</v>
      </c>
      <c r="B5463">
        <v>1</v>
      </c>
      <c r="C5463" t="s">
        <v>81</v>
      </c>
      <c r="D5463" t="s">
        <v>112</v>
      </c>
      <c r="E5463" t="s">
        <v>149</v>
      </c>
      <c r="F5463" t="s">
        <v>15466</v>
      </c>
      <c r="G5463" t="s">
        <v>202</v>
      </c>
      <c r="H5463" t="s">
        <v>134</v>
      </c>
      <c r="I5463" t="s">
        <v>135</v>
      </c>
      <c r="J5463" t="s">
        <v>136</v>
      </c>
      <c r="K5463" t="s">
        <v>203</v>
      </c>
      <c r="L5463" t="s">
        <v>15467</v>
      </c>
      <c r="M5463" t="s">
        <v>15468</v>
      </c>
      <c r="N5463">
        <v>9.0445349999999998</v>
      </c>
      <c r="O5463">
        <v>0</v>
      </c>
      <c r="P5463">
        <v>71</v>
      </c>
      <c r="Q5463">
        <v>0</v>
      </c>
      <c r="R5463">
        <v>6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119.47257673343506</v>
      </c>
      <c r="Y5463">
        <v>0</v>
      </c>
      <c r="Z5463">
        <v>55.033129680181169</v>
      </c>
      <c r="AA5463">
        <v>0</v>
      </c>
      <c r="AB5463">
        <v>0</v>
      </c>
      <c r="AC5463">
        <v>0</v>
      </c>
      <c r="AD5463">
        <v>0</v>
      </c>
      <c r="AE5463">
        <v>174.50570641361622</v>
      </c>
    </row>
    <row r="5464" spans="1:31" x14ac:dyDescent="0.25">
      <c r="A5464">
        <v>1907825</v>
      </c>
      <c r="B5464">
        <v>1</v>
      </c>
      <c r="C5464" t="s">
        <v>81</v>
      </c>
      <c r="D5464" t="s">
        <v>113</v>
      </c>
      <c r="E5464" t="s">
        <v>131</v>
      </c>
      <c r="F5464" t="s">
        <v>2555</v>
      </c>
      <c r="G5464" t="s">
        <v>372</v>
      </c>
      <c r="H5464" t="s">
        <v>134</v>
      </c>
      <c r="I5464" t="s">
        <v>135</v>
      </c>
      <c r="J5464" t="s">
        <v>136</v>
      </c>
      <c r="K5464" t="s">
        <v>137</v>
      </c>
      <c r="L5464" t="s">
        <v>15469</v>
      </c>
      <c r="M5464" t="s">
        <v>15470</v>
      </c>
      <c r="N5464">
        <v>2.7016666659999999</v>
      </c>
      <c r="O5464">
        <v>0</v>
      </c>
      <c r="P5464">
        <v>2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0.74371052528455339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0.74371052528455339</v>
      </c>
    </row>
    <row r="5465" spans="1:31" x14ac:dyDescent="0.25">
      <c r="A5465">
        <v>1907925</v>
      </c>
      <c r="B5465">
        <v>1</v>
      </c>
      <c r="C5465" t="s">
        <v>80</v>
      </c>
      <c r="D5465" t="s">
        <v>97</v>
      </c>
      <c r="E5465" t="s">
        <v>220</v>
      </c>
      <c r="F5465" t="s">
        <v>661</v>
      </c>
      <c r="G5465" t="s">
        <v>202</v>
      </c>
      <c r="H5465" t="s">
        <v>157</v>
      </c>
      <c r="I5465" t="s">
        <v>135</v>
      </c>
      <c r="J5465" t="s">
        <v>136</v>
      </c>
      <c r="K5465" t="s">
        <v>203</v>
      </c>
      <c r="L5465" t="s">
        <v>15471</v>
      </c>
      <c r="M5465" t="s">
        <v>15472</v>
      </c>
      <c r="N5465">
        <v>3.5333333329999999</v>
      </c>
      <c r="O5465">
        <v>3</v>
      </c>
      <c r="P5465">
        <v>345</v>
      </c>
      <c r="Q5465">
        <v>4</v>
      </c>
      <c r="R5465">
        <v>53</v>
      </c>
      <c r="S5465">
        <v>12</v>
      </c>
      <c r="T5465">
        <v>40</v>
      </c>
      <c r="U5465">
        <v>0</v>
      </c>
      <c r="V5465">
        <v>0</v>
      </c>
      <c r="W5465">
        <v>860.53075729873956</v>
      </c>
      <c r="X5465">
        <v>512.35478147284061</v>
      </c>
      <c r="Y5465">
        <v>579.16824551487207</v>
      </c>
      <c r="Z5465">
        <v>121.08269695238039</v>
      </c>
      <c r="AA5465">
        <v>897.10446494136852</v>
      </c>
      <c r="AB5465">
        <v>437.48455607466798</v>
      </c>
      <c r="AC5465">
        <v>0</v>
      </c>
      <c r="AD5465">
        <v>0</v>
      </c>
      <c r="AE5465">
        <v>3407.7255022548693</v>
      </c>
    </row>
    <row r="5466" spans="1:31" x14ac:dyDescent="0.25">
      <c r="A5466">
        <v>1908031</v>
      </c>
      <c r="B5466">
        <v>1</v>
      </c>
      <c r="C5466" t="s">
        <v>80</v>
      </c>
      <c r="D5466" t="s">
        <v>108</v>
      </c>
      <c r="E5466" t="s">
        <v>220</v>
      </c>
      <c r="F5466" t="s">
        <v>15473</v>
      </c>
      <c r="G5466" t="s">
        <v>156</v>
      </c>
      <c r="H5466" t="s">
        <v>157</v>
      </c>
      <c r="I5466" t="s">
        <v>135</v>
      </c>
      <c r="J5466" t="s">
        <v>136</v>
      </c>
      <c r="K5466" t="s">
        <v>137</v>
      </c>
      <c r="L5466" t="s">
        <v>15474</v>
      </c>
      <c r="M5466" t="s">
        <v>15475</v>
      </c>
      <c r="N5466">
        <v>0.51777777700000005</v>
      </c>
      <c r="O5466">
        <v>0</v>
      </c>
      <c r="P5466">
        <v>1054</v>
      </c>
      <c r="Q5466">
        <v>2</v>
      </c>
      <c r="R5466">
        <v>415</v>
      </c>
      <c r="S5466">
        <v>8</v>
      </c>
      <c r="T5466">
        <v>205</v>
      </c>
      <c r="U5466">
        <v>0</v>
      </c>
      <c r="V5466">
        <v>0</v>
      </c>
      <c r="W5466">
        <v>0</v>
      </c>
      <c r="X5466">
        <v>151.68777123059274</v>
      </c>
      <c r="Y5466">
        <v>12.148185977763978</v>
      </c>
      <c r="Z5466">
        <v>826.53796471236433</v>
      </c>
      <c r="AA5466">
        <v>37.966832763418573</v>
      </c>
      <c r="AB5466">
        <v>320.69404296477143</v>
      </c>
      <c r="AC5466">
        <v>0</v>
      </c>
      <c r="AD5466">
        <v>0</v>
      </c>
      <c r="AE5466">
        <v>1349.0347976489111</v>
      </c>
    </row>
    <row r="5467" spans="1:31" x14ac:dyDescent="0.25">
      <c r="A5467">
        <v>1908472</v>
      </c>
      <c r="B5467">
        <v>1</v>
      </c>
      <c r="C5467" t="s">
        <v>81</v>
      </c>
      <c r="D5467" t="s">
        <v>120</v>
      </c>
      <c r="E5467" t="s">
        <v>131</v>
      </c>
      <c r="F5467" t="s">
        <v>15476</v>
      </c>
      <c r="G5467" t="s">
        <v>133</v>
      </c>
      <c r="H5467" t="s">
        <v>134</v>
      </c>
      <c r="I5467" t="s">
        <v>135</v>
      </c>
      <c r="J5467" t="s">
        <v>136</v>
      </c>
      <c r="K5467" t="s">
        <v>137</v>
      </c>
      <c r="L5467" t="s">
        <v>15477</v>
      </c>
      <c r="M5467" t="s">
        <v>15478</v>
      </c>
      <c r="N5467">
        <v>2.1786111109999999</v>
      </c>
      <c r="O5467">
        <v>0</v>
      </c>
      <c r="P5467">
        <v>35</v>
      </c>
      <c r="Q5467">
        <v>0</v>
      </c>
      <c r="R5467">
        <v>0</v>
      </c>
      <c r="S5467">
        <v>0</v>
      </c>
      <c r="T5467">
        <v>4</v>
      </c>
      <c r="U5467">
        <v>0</v>
      </c>
      <c r="V5467">
        <v>0</v>
      </c>
      <c r="W5467">
        <v>0</v>
      </c>
      <c r="X5467">
        <v>25.580522417373881</v>
      </c>
      <c r="Y5467">
        <v>0</v>
      </c>
      <c r="Z5467">
        <v>0</v>
      </c>
      <c r="AA5467">
        <v>0</v>
      </c>
      <c r="AB5467">
        <v>9.9484588344818707</v>
      </c>
      <c r="AC5467">
        <v>0</v>
      </c>
      <c r="AD5467">
        <v>0</v>
      </c>
      <c r="AE5467">
        <v>35.528981251855754</v>
      </c>
    </row>
    <row r="5468" spans="1:31" x14ac:dyDescent="0.25">
      <c r="A5468">
        <v>1908223</v>
      </c>
      <c r="B5468">
        <v>1</v>
      </c>
      <c r="C5468" t="s">
        <v>80</v>
      </c>
      <c r="D5468" t="s">
        <v>108</v>
      </c>
      <c r="E5468" t="s">
        <v>131</v>
      </c>
      <c r="F5468" t="s">
        <v>15479</v>
      </c>
      <c r="G5468" t="s">
        <v>133</v>
      </c>
      <c r="H5468" t="s">
        <v>134</v>
      </c>
      <c r="I5468" t="s">
        <v>135</v>
      </c>
      <c r="J5468" t="s">
        <v>136</v>
      </c>
      <c r="K5468" t="s">
        <v>137</v>
      </c>
      <c r="L5468" t="s">
        <v>15480</v>
      </c>
      <c r="M5468" t="s">
        <v>15481</v>
      </c>
      <c r="N5468">
        <v>4.9397222220000003</v>
      </c>
      <c r="O5468">
        <v>0</v>
      </c>
      <c r="P5468">
        <v>11</v>
      </c>
      <c r="Q5468">
        <v>0</v>
      </c>
      <c r="R5468">
        <v>2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15.318238910285398</v>
      </c>
      <c r="Y5468">
        <v>0</v>
      </c>
      <c r="Z5468">
        <v>1.1406503626778153</v>
      </c>
      <c r="AA5468">
        <v>0</v>
      </c>
      <c r="AB5468">
        <v>1.2150453061088027</v>
      </c>
      <c r="AC5468">
        <v>0</v>
      </c>
      <c r="AD5468">
        <v>0</v>
      </c>
      <c r="AE5468">
        <v>17.673934579072014</v>
      </c>
    </row>
    <row r="5469" spans="1:31" x14ac:dyDescent="0.25">
      <c r="A5469">
        <v>1908011</v>
      </c>
      <c r="B5469">
        <v>1</v>
      </c>
      <c r="C5469" t="s">
        <v>81</v>
      </c>
      <c r="D5469" t="s">
        <v>113</v>
      </c>
      <c r="E5469" t="s">
        <v>190</v>
      </c>
      <c r="F5469" t="s">
        <v>15482</v>
      </c>
      <c r="G5469" t="s">
        <v>156</v>
      </c>
      <c r="H5469" t="s">
        <v>157</v>
      </c>
      <c r="I5469" t="s">
        <v>135</v>
      </c>
      <c r="J5469" t="s">
        <v>136</v>
      </c>
      <c r="K5469" t="s">
        <v>137</v>
      </c>
      <c r="L5469" t="s">
        <v>15483</v>
      </c>
      <c r="M5469" t="s">
        <v>15484</v>
      </c>
      <c r="N5469">
        <v>0.48777777700000002</v>
      </c>
      <c r="O5469">
        <v>0</v>
      </c>
      <c r="P5469">
        <v>2856</v>
      </c>
      <c r="Q5469">
        <v>1</v>
      </c>
      <c r="R5469">
        <v>40</v>
      </c>
      <c r="S5469">
        <v>5</v>
      </c>
      <c r="T5469">
        <v>882</v>
      </c>
      <c r="U5469">
        <v>4</v>
      </c>
      <c r="V5469">
        <v>11</v>
      </c>
      <c r="W5469">
        <v>0</v>
      </c>
      <c r="X5469">
        <v>357.35405808458682</v>
      </c>
      <c r="Y5469">
        <v>1.4024147713819584</v>
      </c>
      <c r="Z5469">
        <v>9.292773371680715</v>
      </c>
      <c r="AA5469">
        <v>122.53873517183867</v>
      </c>
      <c r="AB5469">
        <v>431.75732589237356</v>
      </c>
      <c r="AC5469">
        <v>91.474450459322583</v>
      </c>
      <c r="AD5469">
        <v>126.43910677280591</v>
      </c>
      <c r="AE5469">
        <v>1140.2588645239903</v>
      </c>
    </row>
    <row r="5470" spans="1:31" x14ac:dyDescent="0.25">
      <c r="A5470">
        <v>1908154</v>
      </c>
      <c r="B5470">
        <v>1</v>
      </c>
      <c r="C5470" t="s">
        <v>81</v>
      </c>
      <c r="D5470" t="s">
        <v>112</v>
      </c>
      <c r="E5470" t="s">
        <v>131</v>
      </c>
      <c r="F5470" t="s">
        <v>15485</v>
      </c>
      <c r="G5470" t="s">
        <v>133</v>
      </c>
      <c r="H5470" t="s">
        <v>134</v>
      </c>
      <c r="I5470" t="s">
        <v>135</v>
      </c>
      <c r="J5470" t="s">
        <v>136</v>
      </c>
      <c r="K5470" t="s">
        <v>137</v>
      </c>
      <c r="L5470" t="s">
        <v>15486</v>
      </c>
      <c r="M5470" t="s">
        <v>15487</v>
      </c>
      <c r="N5470">
        <v>4.1316666660000001</v>
      </c>
      <c r="O5470">
        <v>0</v>
      </c>
      <c r="P5470">
        <v>12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0</v>
      </c>
      <c r="W5470">
        <v>0</v>
      </c>
      <c r="X5470">
        <v>4.4976011559324434</v>
      </c>
      <c r="Y5470">
        <v>0</v>
      </c>
      <c r="Z5470">
        <v>0</v>
      </c>
      <c r="AA5470">
        <v>0</v>
      </c>
      <c r="AB5470">
        <v>3.2299069545888888E-4</v>
      </c>
      <c r="AC5470">
        <v>0</v>
      </c>
      <c r="AD5470">
        <v>0</v>
      </c>
      <c r="AE5470">
        <v>4.4979241466279021</v>
      </c>
    </row>
    <row r="5471" spans="1:31" x14ac:dyDescent="0.25">
      <c r="A5471">
        <v>1908366</v>
      </c>
      <c r="B5471">
        <v>1</v>
      </c>
      <c r="C5471" t="s">
        <v>81</v>
      </c>
      <c r="D5471" t="s">
        <v>121</v>
      </c>
      <c r="E5471" t="s">
        <v>149</v>
      </c>
      <c r="F5471" t="s">
        <v>15488</v>
      </c>
      <c r="G5471" t="s">
        <v>2237</v>
      </c>
      <c r="H5471" t="s">
        <v>157</v>
      </c>
      <c r="I5471" t="s">
        <v>135</v>
      </c>
      <c r="J5471" t="s">
        <v>136</v>
      </c>
      <c r="K5471" t="s">
        <v>137</v>
      </c>
      <c r="L5471" t="s">
        <v>15489</v>
      </c>
      <c r="M5471" t="s">
        <v>15490</v>
      </c>
      <c r="N5471">
        <v>8.0933333330000004</v>
      </c>
      <c r="O5471">
        <v>0</v>
      </c>
      <c r="P5471">
        <v>79</v>
      </c>
      <c r="Q5471">
        <v>0</v>
      </c>
      <c r="R5471">
        <v>2</v>
      </c>
      <c r="S5471">
        <v>0</v>
      </c>
      <c r="T5471">
        <v>4</v>
      </c>
      <c r="U5471">
        <v>0</v>
      </c>
      <c r="V5471">
        <v>0</v>
      </c>
      <c r="W5471">
        <v>0</v>
      </c>
      <c r="X5471">
        <v>72.873090494687375</v>
      </c>
      <c r="Y5471">
        <v>0</v>
      </c>
      <c r="Z5471">
        <v>2.1320440824659515</v>
      </c>
      <c r="AA5471">
        <v>0</v>
      </c>
      <c r="AB5471">
        <v>5.1210945668463266</v>
      </c>
      <c r="AC5471">
        <v>0</v>
      </c>
      <c r="AD5471">
        <v>0</v>
      </c>
      <c r="AE5471">
        <v>80.126229143999652</v>
      </c>
    </row>
    <row r="5472" spans="1:31" x14ac:dyDescent="0.25">
      <c r="A5472">
        <v>1907968</v>
      </c>
      <c r="B5472">
        <v>1</v>
      </c>
      <c r="C5472" t="s">
        <v>81</v>
      </c>
      <c r="D5472" t="s">
        <v>118</v>
      </c>
      <c r="E5472" t="s">
        <v>171</v>
      </c>
      <c r="F5472" t="s">
        <v>11006</v>
      </c>
      <c r="G5472" t="s">
        <v>156</v>
      </c>
      <c r="H5472" t="s">
        <v>157</v>
      </c>
      <c r="I5472" t="s">
        <v>135</v>
      </c>
      <c r="J5472" t="s">
        <v>136</v>
      </c>
      <c r="K5472" t="s">
        <v>137</v>
      </c>
      <c r="L5472" t="s">
        <v>15491</v>
      </c>
      <c r="M5472" t="s">
        <v>15492</v>
      </c>
      <c r="N5472">
        <v>0.47416666600000001</v>
      </c>
      <c r="O5472">
        <v>7</v>
      </c>
      <c r="P5472">
        <v>902</v>
      </c>
      <c r="Q5472">
        <v>156</v>
      </c>
      <c r="R5472">
        <v>64</v>
      </c>
      <c r="S5472">
        <v>34</v>
      </c>
      <c r="T5472">
        <v>83</v>
      </c>
      <c r="U5472">
        <v>0</v>
      </c>
      <c r="V5472">
        <v>0</v>
      </c>
      <c r="W5472">
        <v>1.1763371400498985</v>
      </c>
      <c r="X5472">
        <v>78.773040786326078</v>
      </c>
      <c r="Y5472">
        <v>608.68710976365287</v>
      </c>
      <c r="Z5472">
        <v>79.972042205552981</v>
      </c>
      <c r="AA5472">
        <v>117.25005260660421</v>
      </c>
      <c r="AB5472">
        <v>44.666149310340998</v>
      </c>
      <c r="AC5472">
        <v>0</v>
      </c>
      <c r="AD5472">
        <v>0</v>
      </c>
      <c r="AE5472">
        <v>930.52473181252697</v>
      </c>
    </row>
    <row r="5473" spans="1:31" x14ac:dyDescent="0.25">
      <c r="A5473">
        <v>1907868</v>
      </c>
      <c r="B5473">
        <v>1</v>
      </c>
      <c r="C5473" t="s">
        <v>81</v>
      </c>
      <c r="D5473" t="s">
        <v>128</v>
      </c>
      <c r="E5473" t="s">
        <v>149</v>
      </c>
      <c r="F5473" t="s">
        <v>15493</v>
      </c>
      <c r="G5473" t="s">
        <v>151</v>
      </c>
      <c r="H5473" t="s">
        <v>134</v>
      </c>
      <c r="I5473" t="s">
        <v>135</v>
      </c>
      <c r="J5473" t="s">
        <v>136</v>
      </c>
      <c r="K5473" t="s">
        <v>137</v>
      </c>
      <c r="L5473" t="s">
        <v>15494</v>
      </c>
      <c r="M5473" t="s">
        <v>15495</v>
      </c>
      <c r="N5473">
        <v>2.3938888880000002</v>
      </c>
      <c r="O5473">
        <v>0</v>
      </c>
      <c r="P5473">
        <v>1279</v>
      </c>
      <c r="Q5473">
        <v>0</v>
      </c>
      <c r="R5473">
        <v>0</v>
      </c>
      <c r="S5473">
        <v>0</v>
      </c>
      <c r="T5473">
        <v>50</v>
      </c>
      <c r="U5473">
        <v>0</v>
      </c>
      <c r="V5473">
        <v>1</v>
      </c>
      <c r="W5473">
        <v>0</v>
      </c>
      <c r="X5473">
        <v>659.64767177958277</v>
      </c>
      <c r="Y5473">
        <v>0</v>
      </c>
      <c r="Z5473">
        <v>0</v>
      </c>
      <c r="AA5473">
        <v>0</v>
      </c>
      <c r="AB5473">
        <v>96.357205153060548</v>
      </c>
      <c r="AC5473">
        <v>0</v>
      </c>
      <c r="AD5473">
        <v>47.987031332194178</v>
      </c>
      <c r="AE5473">
        <v>803.99190826483755</v>
      </c>
    </row>
    <row r="5474" spans="1:31" x14ac:dyDescent="0.25">
      <c r="A5474">
        <v>1908409</v>
      </c>
      <c r="B5474">
        <v>1</v>
      </c>
      <c r="C5474" t="s">
        <v>81</v>
      </c>
      <c r="D5474" t="s">
        <v>120</v>
      </c>
      <c r="E5474" t="s">
        <v>131</v>
      </c>
      <c r="F5474" t="s">
        <v>15496</v>
      </c>
      <c r="G5474" t="s">
        <v>133</v>
      </c>
      <c r="H5474" t="s">
        <v>134</v>
      </c>
      <c r="I5474" t="s">
        <v>135</v>
      </c>
      <c r="J5474" t="s">
        <v>136</v>
      </c>
      <c r="K5474" t="s">
        <v>137</v>
      </c>
      <c r="L5474" t="s">
        <v>15497</v>
      </c>
      <c r="M5474" t="s">
        <v>15498</v>
      </c>
      <c r="N5474">
        <v>1.5294444439999999</v>
      </c>
      <c r="O5474">
        <v>0</v>
      </c>
      <c r="P5474">
        <v>9</v>
      </c>
      <c r="Q5474">
        <v>0</v>
      </c>
      <c r="R5474">
        <v>0</v>
      </c>
      <c r="S5474">
        <v>0</v>
      </c>
      <c r="T5474">
        <v>3</v>
      </c>
      <c r="U5474">
        <v>0</v>
      </c>
      <c r="V5474">
        <v>0</v>
      </c>
      <c r="W5474">
        <v>0</v>
      </c>
      <c r="X5474">
        <v>7.7856306699615825</v>
      </c>
      <c r="Y5474">
        <v>0</v>
      </c>
      <c r="Z5474">
        <v>0</v>
      </c>
      <c r="AA5474">
        <v>0</v>
      </c>
      <c r="AB5474">
        <v>2.2229339054817463</v>
      </c>
      <c r="AC5474">
        <v>0</v>
      </c>
      <c r="AD5474">
        <v>0</v>
      </c>
      <c r="AE5474">
        <v>10.008564575443328</v>
      </c>
    </row>
    <row r="5475" spans="1:31" x14ac:dyDescent="0.25">
      <c r="A5475">
        <v>1907991</v>
      </c>
      <c r="B5475">
        <v>1</v>
      </c>
      <c r="C5475" t="s">
        <v>80</v>
      </c>
      <c r="D5475" t="s">
        <v>83</v>
      </c>
      <c r="E5475" t="s">
        <v>131</v>
      </c>
      <c r="F5475" t="s">
        <v>15499</v>
      </c>
      <c r="G5475" t="s">
        <v>133</v>
      </c>
      <c r="H5475" t="s">
        <v>134</v>
      </c>
      <c r="I5475" t="s">
        <v>135</v>
      </c>
      <c r="J5475" t="s">
        <v>136</v>
      </c>
      <c r="K5475" t="s">
        <v>137</v>
      </c>
      <c r="L5475" t="s">
        <v>15500</v>
      </c>
      <c r="M5475" t="s">
        <v>15501</v>
      </c>
      <c r="N5475">
        <v>2.2174999999999998</v>
      </c>
      <c r="O5475">
        <v>0</v>
      </c>
      <c r="P5475">
        <v>22</v>
      </c>
      <c r="Q5475">
        <v>0</v>
      </c>
      <c r="R5475">
        <v>0</v>
      </c>
      <c r="S5475">
        <v>0</v>
      </c>
      <c r="T5475">
        <v>7</v>
      </c>
      <c r="U5475">
        <v>0</v>
      </c>
      <c r="V5475">
        <v>0</v>
      </c>
      <c r="W5475">
        <v>0</v>
      </c>
      <c r="X5475">
        <v>22.003848671023366</v>
      </c>
      <c r="Y5475">
        <v>0</v>
      </c>
      <c r="Z5475">
        <v>0</v>
      </c>
      <c r="AA5475">
        <v>0</v>
      </c>
      <c r="AB5475">
        <v>22.682496930259227</v>
      </c>
      <c r="AC5475">
        <v>0</v>
      </c>
      <c r="AD5475">
        <v>0</v>
      </c>
      <c r="AE5475">
        <v>44.686345601282596</v>
      </c>
    </row>
    <row r="5476" spans="1:31" x14ac:dyDescent="0.25">
      <c r="A5476">
        <v>1907911</v>
      </c>
      <c r="B5476">
        <v>1</v>
      </c>
      <c r="C5476" t="s">
        <v>81</v>
      </c>
      <c r="D5476" t="s">
        <v>112</v>
      </c>
      <c r="E5476" t="s">
        <v>190</v>
      </c>
      <c r="F5476" t="s">
        <v>15502</v>
      </c>
      <c r="G5476" t="s">
        <v>263</v>
      </c>
      <c r="H5476" t="s">
        <v>157</v>
      </c>
      <c r="I5476" t="s">
        <v>135</v>
      </c>
      <c r="J5476" t="s">
        <v>136</v>
      </c>
      <c r="K5476" t="s">
        <v>203</v>
      </c>
      <c r="L5476" t="s">
        <v>15503</v>
      </c>
      <c r="M5476" t="s">
        <v>15504</v>
      </c>
      <c r="N5476">
        <v>7.9061111110000004</v>
      </c>
      <c r="O5476">
        <v>0</v>
      </c>
      <c r="P5476">
        <v>194</v>
      </c>
      <c r="Q5476">
        <v>0</v>
      </c>
      <c r="R5476">
        <v>14</v>
      </c>
      <c r="S5476">
        <v>1</v>
      </c>
      <c r="T5476">
        <v>14</v>
      </c>
      <c r="U5476">
        <v>1</v>
      </c>
      <c r="V5476">
        <v>0</v>
      </c>
      <c r="W5476">
        <v>0</v>
      </c>
      <c r="X5476">
        <v>170.13110501454605</v>
      </c>
      <c r="Y5476">
        <v>0</v>
      </c>
      <c r="Z5476">
        <v>58.287898998077658</v>
      </c>
      <c r="AA5476">
        <v>13.719397410429448</v>
      </c>
      <c r="AB5476">
        <v>48.396011466689153</v>
      </c>
      <c r="AC5476">
        <v>0</v>
      </c>
      <c r="AD5476">
        <v>0</v>
      </c>
      <c r="AE5476">
        <v>290.53441288974233</v>
      </c>
    </row>
    <row r="5477" spans="1:31" x14ac:dyDescent="0.25">
      <c r="A5477">
        <v>1908346</v>
      </c>
      <c r="B5477">
        <v>1</v>
      </c>
      <c r="C5477" t="s">
        <v>81</v>
      </c>
      <c r="D5477" t="s">
        <v>119</v>
      </c>
      <c r="E5477" t="s">
        <v>131</v>
      </c>
      <c r="F5477" t="s">
        <v>7914</v>
      </c>
      <c r="G5477" t="s">
        <v>133</v>
      </c>
      <c r="H5477" t="s">
        <v>134</v>
      </c>
      <c r="I5477" t="s">
        <v>135</v>
      </c>
      <c r="J5477" t="s">
        <v>136</v>
      </c>
      <c r="K5477" t="s">
        <v>137</v>
      </c>
      <c r="L5477" t="s">
        <v>15505</v>
      </c>
      <c r="M5477" t="s">
        <v>15506</v>
      </c>
      <c r="N5477">
        <v>0.97222222199999997</v>
      </c>
      <c r="O5477">
        <v>0</v>
      </c>
      <c r="P5477">
        <v>22</v>
      </c>
      <c r="Q5477">
        <v>0</v>
      </c>
      <c r="R5477">
        <v>4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3.6362244786783329</v>
      </c>
      <c r="Y5477">
        <v>0</v>
      </c>
      <c r="Z5477">
        <v>7.3822091477574165</v>
      </c>
      <c r="AA5477">
        <v>0</v>
      </c>
      <c r="AB5477">
        <v>0</v>
      </c>
      <c r="AC5477">
        <v>0</v>
      </c>
      <c r="AD5477">
        <v>0</v>
      </c>
      <c r="AE5477">
        <v>11.018433626435749</v>
      </c>
    </row>
    <row r="5478" spans="1:31" x14ac:dyDescent="0.25">
      <c r="A5478">
        <v>1908197</v>
      </c>
      <c r="B5478">
        <v>1</v>
      </c>
      <c r="C5478" t="s">
        <v>80</v>
      </c>
      <c r="D5478" t="s">
        <v>98</v>
      </c>
      <c r="E5478" t="s">
        <v>190</v>
      </c>
      <c r="F5478" t="s">
        <v>15507</v>
      </c>
      <c r="G5478" t="s">
        <v>241</v>
      </c>
      <c r="H5478" t="s">
        <v>157</v>
      </c>
      <c r="I5478" t="s">
        <v>135</v>
      </c>
      <c r="J5478" t="s">
        <v>136</v>
      </c>
      <c r="K5478" t="s">
        <v>137</v>
      </c>
      <c r="L5478" t="s">
        <v>15508</v>
      </c>
      <c r="M5478" t="s">
        <v>15509</v>
      </c>
      <c r="N5478">
        <v>2.2372222220000002</v>
      </c>
      <c r="O5478">
        <v>0</v>
      </c>
      <c r="P5478">
        <v>7</v>
      </c>
      <c r="Q5478">
        <v>0</v>
      </c>
      <c r="R5478">
        <v>5</v>
      </c>
      <c r="S5478">
        <v>0</v>
      </c>
      <c r="T5478">
        <v>8</v>
      </c>
      <c r="U5478">
        <v>0</v>
      </c>
      <c r="V5478">
        <v>0</v>
      </c>
      <c r="W5478">
        <v>0</v>
      </c>
      <c r="X5478">
        <v>4.9860234290533336</v>
      </c>
      <c r="Y5478">
        <v>0</v>
      </c>
      <c r="Z5478">
        <v>23.699255775072537</v>
      </c>
      <c r="AA5478">
        <v>0</v>
      </c>
      <c r="AB5478">
        <v>44.274367833313462</v>
      </c>
      <c r="AC5478">
        <v>0</v>
      </c>
      <c r="AD5478">
        <v>0</v>
      </c>
      <c r="AE5478">
        <v>72.959647037439339</v>
      </c>
    </row>
    <row r="5479" spans="1:31" x14ac:dyDescent="0.25">
      <c r="A5479">
        <v>1907805</v>
      </c>
      <c r="B5479">
        <v>1</v>
      </c>
      <c r="C5479" t="s">
        <v>80</v>
      </c>
      <c r="D5479" t="s">
        <v>100</v>
      </c>
      <c r="E5479" t="s">
        <v>190</v>
      </c>
      <c r="F5479" t="s">
        <v>2267</v>
      </c>
      <c r="G5479" t="s">
        <v>156</v>
      </c>
      <c r="H5479" t="s">
        <v>157</v>
      </c>
      <c r="I5479" t="s">
        <v>135</v>
      </c>
      <c r="J5479" t="s">
        <v>136</v>
      </c>
      <c r="K5479" t="s">
        <v>137</v>
      </c>
      <c r="L5479" t="s">
        <v>15510</v>
      </c>
      <c r="M5479" t="s">
        <v>15511</v>
      </c>
      <c r="N5479">
        <v>0.61305555499999997</v>
      </c>
      <c r="O5479">
        <v>0</v>
      </c>
      <c r="P5479">
        <v>806</v>
      </c>
      <c r="Q5479">
        <v>0</v>
      </c>
      <c r="R5479">
        <v>119</v>
      </c>
      <c r="S5479">
        <v>0</v>
      </c>
      <c r="T5479">
        <v>89</v>
      </c>
      <c r="U5479">
        <v>0</v>
      </c>
      <c r="V5479">
        <v>0</v>
      </c>
      <c r="W5479">
        <v>0</v>
      </c>
      <c r="X5479">
        <v>178.15079128445103</v>
      </c>
      <c r="Y5479">
        <v>0</v>
      </c>
      <c r="Z5479">
        <v>84.496894191748396</v>
      </c>
      <c r="AA5479">
        <v>0</v>
      </c>
      <c r="AB5479">
        <v>35.754568481073122</v>
      </c>
      <c r="AC5479">
        <v>0</v>
      </c>
      <c r="AD5479">
        <v>0</v>
      </c>
      <c r="AE5479">
        <v>298.40225395727253</v>
      </c>
    </row>
    <row r="5480" spans="1:31" x14ac:dyDescent="0.25">
      <c r="A5480">
        <v>1908446</v>
      </c>
      <c r="B5480">
        <v>1</v>
      </c>
      <c r="C5480" t="s">
        <v>81</v>
      </c>
      <c r="D5480" t="s">
        <v>112</v>
      </c>
      <c r="E5480" t="s">
        <v>131</v>
      </c>
      <c r="F5480" t="s">
        <v>15512</v>
      </c>
      <c r="G5480" t="s">
        <v>133</v>
      </c>
      <c r="H5480" t="s">
        <v>134</v>
      </c>
      <c r="I5480" t="s">
        <v>135</v>
      </c>
      <c r="J5480" t="s">
        <v>136</v>
      </c>
      <c r="K5480" t="s">
        <v>137</v>
      </c>
      <c r="L5480" t="s">
        <v>15513</v>
      </c>
      <c r="M5480" t="s">
        <v>15514</v>
      </c>
      <c r="N5480">
        <v>1.8577777769999999</v>
      </c>
      <c r="O5480">
        <v>0</v>
      </c>
      <c r="P5480">
        <v>43</v>
      </c>
      <c r="Q5480">
        <v>0</v>
      </c>
      <c r="R5480">
        <v>3</v>
      </c>
      <c r="S5480">
        <v>0</v>
      </c>
      <c r="T5480">
        <v>3</v>
      </c>
      <c r="U5480">
        <v>0</v>
      </c>
      <c r="V5480">
        <v>0</v>
      </c>
      <c r="W5480">
        <v>0</v>
      </c>
      <c r="X5480">
        <v>14.621235403453591</v>
      </c>
      <c r="Y5480">
        <v>0</v>
      </c>
      <c r="Z5480">
        <v>0.36546979431559562</v>
      </c>
      <c r="AA5480">
        <v>0</v>
      </c>
      <c r="AB5480">
        <v>0.1483977058066222</v>
      </c>
      <c r="AC5480">
        <v>0</v>
      </c>
      <c r="AD5480">
        <v>0</v>
      </c>
      <c r="AE5480">
        <v>15.13510290357581</v>
      </c>
    </row>
    <row r="5481" spans="1:31" x14ac:dyDescent="0.25">
      <c r="A5481">
        <v>1907834</v>
      </c>
      <c r="B5481">
        <v>1</v>
      </c>
      <c r="C5481" t="s">
        <v>81</v>
      </c>
      <c r="D5481" t="s">
        <v>128</v>
      </c>
      <c r="E5481" t="s">
        <v>149</v>
      </c>
      <c r="F5481" t="s">
        <v>4312</v>
      </c>
      <c r="G5481" t="s">
        <v>151</v>
      </c>
      <c r="H5481" t="s">
        <v>134</v>
      </c>
      <c r="I5481" t="s">
        <v>135</v>
      </c>
      <c r="J5481" t="s">
        <v>136</v>
      </c>
      <c r="K5481" t="s">
        <v>137</v>
      </c>
      <c r="L5481" t="s">
        <v>15515</v>
      </c>
      <c r="M5481" t="s">
        <v>15516</v>
      </c>
      <c r="N5481">
        <v>1.5794444439999999</v>
      </c>
      <c r="O5481">
        <v>0</v>
      </c>
      <c r="P5481">
        <v>182</v>
      </c>
      <c r="Q5481">
        <v>0</v>
      </c>
      <c r="R5481">
        <v>18</v>
      </c>
      <c r="S5481">
        <v>0</v>
      </c>
      <c r="T5481">
        <v>16</v>
      </c>
      <c r="U5481">
        <v>0</v>
      </c>
      <c r="V5481">
        <v>0</v>
      </c>
      <c r="W5481">
        <v>0</v>
      </c>
      <c r="X5481">
        <v>98.772008460577183</v>
      </c>
      <c r="Y5481">
        <v>0</v>
      </c>
      <c r="Z5481">
        <v>200.03114426122221</v>
      </c>
      <c r="AA5481">
        <v>0</v>
      </c>
      <c r="AB5481">
        <v>29.294788374737678</v>
      </c>
      <c r="AC5481">
        <v>0</v>
      </c>
      <c r="AD5481">
        <v>0</v>
      </c>
      <c r="AE5481">
        <v>328.09794109653706</v>
      </c>
    </row>
    <row r="5482" spans="1:31" x14ac:dyDescent="0.25">
      <c r="A5482">
        <v>1908498</v>
      </c>
      <c r="B5482">
        <v>1</v>
      </c>
      <c r="C5482" t="s">
        <v>81</v>
      </c>
      <c r="D5482" t="s">
        <v>114</v>
      </c>
      <c r="E5482" t="s">
        <v>190</v>
      </c>
      <c r="F5482" t="s">
        <v>15517</v>
      </c>
      <c r="G5482" t="s">
        <v>156</v>
      </c>
      <c r="H5482" t="s">
        <v>157</v>
      </c>
      <c r="I5482" t="s">
        <v>222</v>
      </c>
      <c r="J5482" t="s">
        <v>136</v>
      </c>
      <c r="K5482" t="s">
        <v>137</v>
      </c>
      <c r="L5482" t="s">
        <v>15518</v>
      </c>
      <c r="M5482" t="s">
        <v>15519</v>
      </c>
      <c r="N5482">
        <v>5.5555550000000002E-3</v>
      </c>
      <c r="O5482">
        <v>0</v>
      </c>
      <c r="P5482">
        <v>518</v>
      </c>
      <c r="Q5482">
        <v>0</v>
      </c>
      <c r="R5482">
        <v>0</v>
      </c>
      <c r="S5482">
        <v>1</v>
      </c>
      <c r="T5482">
        <v>36</v>
      </c>
      <c r="U5482">
        <v>0</v>
      </c>
      <c r="V5482">
        <v>0</v>
      </c>
      <c r="W5482">
        <v>0</v>
      </c>
      <c r="X5482">
        <v>0.46025321529936686</v>
      </c>
      <c r="Y5482">
        <v>0</v>
      </c>
      <c r="Z5482">
        <v>0</v>
      </c>
      <c r="AA5482">
        <v>9.809313208333335E-3</v>
      </c>
      <c r="AB5482">
        <v>2.4399455116900001E-2</v>
      </c>
      <c r="AC5482">
        <v>0</v>
      </c>
      <c r="AD5482">
        <v>0</v>
      </c>
      <c r="AE5482">
        <v>0.4944619836246002</v>
      </c>
    </row>
    <row r="5483" spans="1:31" x14ac:dyDescent="0.25">
      <c r="A5483">
        <v>1907811</v>
      </c>
      <c r="B5483">
        <v>1</v>
      </c>
      <c r="C5483" t="s">
        <v>80</v>
      </c>
      <c r="D5483" t="s">
        <v>93</v>
      </c>
      <c r="E5483" t="s">
        <v>154</v>
      </c>
      <c r="F5483" t="s">
        <v>14719</v>
      </c>
      <c r="G5483" t="s">
        <v>156</v>
      </c>
      <c r="H5483" t="s">
        <v>157</v>
      </c>
      <c r="I5483" t="s">
        <v>135</v>
      </c>
      <c r="J5483" t="s">
        <v>136</v>
      </c>
      <c r="K5483" t="s">
        <v>137</v>
      </c>
      <c r="L5483" t="s">
        <v>15520</v>
      </c>
      <c r="M5483" t="s">
        <v>15521</v>
      </c>
      <c r="N5483">
        <v>0.72194444400000002</v>
      </c>
      <c r="O5483">
        <v>0</v>
      </c>
      <c r="P5483">
        <v>757</v>
      </c>
      <c r="Q5483">
        <v>0</v>
      </c>
      <c r="R5483">
        <v>14</v>
      </c>
      <c r="S5483">
        <v>0</v>
      </c>
      <c r="T5483">
        <v>105</v>
      </c>
      <c r="U5483">
        <v>0</v>
      </c>
      <c r="V5483">
        <v>0</v>
      </c>
      <c r="W5483">
        <v>0</v>
      </c>
      <c r="X5483">
        <v>75.337356458342782</v>
      </c>
      <c r="Y5483">
        <v>0</v>
      </c>
      <c r="Z5483">
        <v>10.965137816754504</v>
      </c>
      <c r="AA5483">
        <v>0</v>
      </c>
      <c r="AB5483">
        <v>32.950520250479556</v>
      </c>
      <c r="AC5483">
        <v>0</v>
      </c>
      <c r="AD5483">
        <v>0</v>
      </c>
      <c r="AE5483">
        <v>119.25301452557684</v>
      </c>
    </row>
    <row r="5484" spans="1:31" x14ac:dyDescent="0.25">
      <c r="A5484">
        <v>1908475</v>
      </c>
      <c r="B5484">
        <v>1</v>
      </c>
      <c r="C5484" t="s">
        <v>80</v>
      </c>
      <c r="D5484" t="s">
        <v>96</v>
      </c>
      <c r="E5484" t="s">
        <v>149</v>
      </c>
      <c r="F5484" t="s">
        <v>15522</v>
      </c>
      <c r="G5484" t="s">
        <v>326</v>
      </c>
      <c r="H5484" t="s">
        <v>134</v>
      </c>
      <c r="I5484" t="s">
        <v>135</v>
      </c>
      <c r="J5484" t="s">
        <v>136</v>
      </c>
      <c r="K5484" t="s">
        <v>137</v>
      </c>
      <c r="L5484" t="s">
        <v>15523</v>
      </c>
      <c r="M5484" t="s">
        <v>15524</v>
      </c>
      <c r="N5484">
        <v>0.56361111100000005</v>
      </c>
      <c r="O5484">
        <v>0</v>
      </c>
      <c r="P5484">
        <v>80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16.250112372562164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16.250112372562164</v>
      </c>
    </row>
    <row r="5485" spans="1:31" x14ac:dyDescent="0.25">
      <c r="A5485">
        <v>1907788</v>
      </c>
      <c r="B5485">
        <v>1</v>
      </c>
      <c r="C5485" t="s">
        <v>80</v>
      </c>
      <c r="D5485" t="s">
        <v>94</v>
      </c>
      <c r="E5485" t="s">
        <v>190</v>
      </c>
      <c r="F5485" t="s">
        <v>15525</v>
      </c>
      <c r="G5485" t="s">
        <v>241</v>
      </c>
      <c r="H5485" t="s">
        <v>157</v>
      </c>
      <c r="I5485" t="s">
        <v>135</v>
      </c>
      <c r="J5485" t="s">
        <v>136</v>
      </c>
      <c r="K5485" t="s">
        <v>137</v>
      </c>
      <c r="L5485" t="s">
        <v>15526</v>
      </c>
      <c r="M5485" t="s">
        <v>15527</v>
      </c>
      <c r="N5485">
        <v>5.46</v>
      </c>
      <c r="O5485">
        <v>0</v>
      </c>
      <c r="P5485">
        <v>66</v>
      </c>
      <c r="Q5485">
        <v>0</v>
      </c>
      <c r="R5485">
        <v>7</v>
      </c>
      <c r="S5485">
        <v>0</v>
      </c>
      <c r="T5485">
        <v>4</v>
      </c>
      <c r="U5485">
        <v>0</v>
      </c>
      <c r="V5485">
        <v>0</v>
      </c>
      <c r="W5485">
        <v>0</v>
      </c>
      <c r="X5485">
        <v>61.93438103141024</v>
      </c>
      <c r="Y5485">
        <v>0</v>
      </c>
      <c r="Z5485">
        <v>45.336279987097981</v>
      </c>
      <c r="AA5485">
        <v>0</v>
      </c>
      <c r="AB5485">
        <v>27.463784545133137</v>
      </c>
      <c r="AC5485">
        <v>0</v>
      </c>
      <c r="AD5485">
        <v>0</v>
      </c>
      <c r="AE5485">
        <v>134.73444556364137</v>
      </c>
    </row>
    <row r="5486" spans="1:31" x14ac:dyDescent="0.25">
      <c r="A5486">
        <v>1908043</v>
      </c>
      <c r="B5486">
        <v>1</v>
      </c>
      <c r="C5486" t="s">
        <v>80</v>
      </c>
      <c r="D5486" t="s">
        <v>83</v>
      </c>
      <c r="E5486" t="s">
        <v>140</v>
      </c>
      <c r="F5486" t="s">
        <v>15528</v>
      </c>
      <c r="G5486" t="s">
        <v>217</v>
      </c>
      <c r="H5486" t="s">
        <v>134</v>
      </c>
      <c r="I5486" t="s">
        <v>135</v>
      </c>
      <c r="J5486" t="s">
        <v>136</v>
      </c>
      <c r="K5486" t="s">
        <v>137</v>
      </c>
      <c r="L5486" t="s">
        <v>15529</v>
      </c>
      <c r="M5486" t="s">
        <v>15530</v>
      </c>
      <c r="N5486">
        <v>4.6580555549999998</v>
      </c>
      <c r="O5486">
        <v>0</v>
      </c>
      <c r="P5486">
        <v>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4.3814198839446199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4.3814198839446199</v>
      </c>
    </row>
    <row r="5487" spans="1:31" x14ac:dyDescent="0.25">
      <c r="A5487">
        <v>1908312</v>
      </c>
      <c r="B5487">
        <v>1</v>
      </c>
      <c r="C5487" t="s">
        <v>81</v>
      </c>
      <c r="D5487" t="s">
        <v>120</v>
      </c>
      <c r="E5487" t="s">
        <v>131</v>
      </c>
      <c r="F5487" t="s">
        <v>15531</v>
      </c>
      <c r="G5487" t="s">
        <v>133</v>
      </c>
      <c r="H5487" t="s">
        <v>134</v>
      </c>
      <c r="I5487" t="s">
        <v>135</v>
      </c>
      <c r="J5487" t="s">
        <v>136</v>
      </c>
      <c r="K5487" t="s">
        <v>137</v>
      </c>
      <c r="L5487" t="s">
        <v>15532</v>
      </c>
      <c r="M5487" t="s">
        <v>15533</v>
      </c>
      <c r="N5487">
        <v>1.371388888</v>
      </c>
      <c r="O5487">
        <v>0</v>
      </c>
      <c r="P5487">
        <v>3</v>
      </c>
      <c r="Q5487">
        <v>0</v>
      </c>
      <c r="R5487">
        <v>0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1.893239708518125</v>
      </c>
      <c r="Y5487">
        <v>0</v>
      </c>
      <c r="Z5487">
        <v>0</v>
      </c>
      <c r="AA5487">
        <v>0</v>
      </c>
      <c r="AB5487">
        <v>2.4417269504140435</v>
      </c>
      <c r="AC5487">
        <v>0</v>
      </c>
      <c r="AD5487">
        <v>0</v>
      </c>
      <c r="AE5487">
        <v>4.3349666589321689</v>
      </c>
    </row>
    <row r="5488" spans="1:31" x14ac:dyDescent="0.25">
      <c r="A5488">
        <v>1908335</v>
      </c>
      <c r="B5488">
        <v>1</v>
      </c>
      <c r="C5488" t="s">
        <v>81</v>
      </c>
      <c r="D5488" t="s">
        <v>118</v>
      </c>
      <c r="E5488" t="s">
        <v>131</v>
      </c>
      <c r="F5488" t="s">
        <v>15534</v>
      </c>
      <c r="G5488" t="s">
        <v>133</v>
      </c>
      <c r="H5488" t="s">
        <v>134</v>
      </c>
      <c r="I5488" t="s">
        <v>135</v>
      </c>
      <c r="J5488" t="s">
        <v>136</v>
      </c>
      <c r="K5488" t="s">
        <v>137</v>
      </c>
      <c r="L5488" t="s">
        <v>15535</v>
      </c>
      <c r="M5488" t="s">
        <v>15536</v>
      </c>
      <c r="N5488">
        <v>1.981666666</v>
      </c>
      <c r="O5488">
        <v>0</v>
      </c>
      <c r="P5488">
        <v>43</v>
      </c>
      <c r="Q5488">
        <v>0</v>
      </c>
      <c r="R5488">
        <v>6</v>
      </c>
      <c r="S5488">
        <v>0</v>
      </c>
      <c r="T5488">
        <v>12</v>
      </c>
      <c r="U5488">
        <v>0</v>
      </c>
      <c r="V5488">
        <v>0</v>
      </c>
      <c r="W5488">
        <v>0</v>
      </c>
      <c r="X5488">
        <v>19.703380736050104</v>
      </c>
      <c r="Y5488">
        <v>0</v>
      </c>
      <c r="Z5488">
        <v>18.191051221991671</v>
      </c>
      <c r="AA5488">
        <v>0</v>
      </c>
      <c r="AB5488">
        <v>10.569624322017951</v>
      </c>
      <c r="AC5488">
        <v>0</v>
      </c>
      <c r="AD5488">
        <v>0</v>
      </c>
      <c r="AE5488">
        <v>48.464056280059729</v>
      </c>
    </row>
    <row r="5489" spans="1:31" x14ac:dyDescent="0.25">
      <c r="A5489">
        <v>1908266</v>
      </c>
      <c r="B5489">
        <v>1</v>
      </c>
      <c r="C5489" t="s">
        <v>80</v>
      </c>
      <c r="D5489" t="s">
        <v>93</v>
      </c>
      <c r="E5489" t="s">
        <v>149</v>
      </c>
      <c r="F5489" t="s">
        <v>15537</v>
      </c>
      <c r="G5489" t="s">
        <v>151</v>
      </c>
      <c r="H5489" t="s">
        <v>134</v>
      </c>
      <c r="I5489" t="s">
        <v>135</v>
      </c>
      <c r="J5489" t="s">
        <v>136</v>
      </c>
      <c r="K5489" t="s">
        <v>137</v>
      </c>
      <c r="L5489" t="s">
        <v>15538</v>
      </c>
      <c r="M5489" t="s">
        <v>15539</v>
      </c>
      <c r="N5489">
        <v>3.9211111110000001</v>
      </c>
      <c r="O5489">
        <v>0</v>
      </c>
      <c r="P5489">
        <v>13</v>
      </c>
      <c r="Q5489">
        <v>0</v>
      </c>
      <c r="R5489">
        <v>21</v>
      </c>
      <c r="S5489">
        <v>0</v>
      </c>
      <c r="T5489">
        <v>3</v>
      </c>
      <c r="U5489">
        <v>0</v>
      </c>
      <c r="V5489">
        <v>0</v>
      </c>
      <c r="W5489">
        <v>0</v>
      </c>
      <c r="X5489">
        <v>24.228853093246684</v>
      </c>
      <c r="Y5489">
        <v>0</v>
      </c>
      <c r="Z5489">
        <v>173.35701921428696</v>
      </c>
      <c r="AA5489">
        <v>0</v>
      </c>
      <c r="AB5489">
        <v>15.539523304667481</v>
      </c>
      <c r="AC5489">
        <v>0</v>
      </c>
      <c r="AD5489">
        <v>0</v>
      </c>
      <c r="AE5489">
        <v>213.12539561220112</v>
      </c>
    </row>
    <row r="5490" spans="1:31" x14ac:dyDescent="0.25">
      <c r="A5490">
        <v>1908229</v>
      </c>
      <c r="B5490">
        <v>1</v>
      </c>
      <c r="C5490" t="s">
        <v>80</v>
      </c>
      <c r="D5490" t="s">
        <v>96</v>
      </c>
      <c r="E5490" t="s">
        <v>140</v>
      </c>
      <c r="F5490" t="s">
        <v>15540</v>
      </c>
      <c r="G5490" t="s">
        <v>342</v>
      </c>
      <c r="H5490" t="s">
        <v>134</v>
      </c>
      <c r="I5490" t="s">
        <v>135</v>
      </c>
      <c r="J5490" t="s">
        <v>136</v>
      </c>
      <c r="K5490" t="s">
        <v>137</v>
      </c>
      <c r="L5490" t="s">
        <v>15541</v>
      </c>
      <c r="M5490" t="s">
        <v>15542</v>
      </c>
      <c r="N5490">
        <v>1.4741666659999999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1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0.30259061552477329</v>
      </c>
      <c r="AC5490">
        <v>0</v>
      </c>
      <c r="AD5490">
        <v>0</v>
      </c>
      <c r="AE5490">
        <v>0.30259061552477329</v>
      </c>
    </row>
    <row r="5491" spans="1:31" x14ac:dyDescent="0.25">
      <c r="A5491">
        <v>1908080</v>
      </c>
      <c r="B5491">
        <v>1</v>
      </c>
      <c r="C5491" t="s">
        <v>80</v>
      </c>
      <c r="D5491" t="s">
        <v>103</v>
      </c>
      <c r="E5491" t="s">
        <v>149</v>
      </c>
      <c r="F5491" t="s">
        <v>15543</v>
      </c>
      <c r="G5491" t="s">
        <v>151</v>
      </c>
      <c r="H5491" t="s">
        <v>134</v>
      </c>
      <c r="I5491" t="s">
        <v>135</v>
      </c>
      <c r="J5491" t="s">
        <v>136</v>
      </c>
      <c r="K5491" t="s">
        <v>137</v>
      </c>
      <c r="L5491" t="s">
        <v>15544</v>
      </c>
      <c r="M5491" t="s">
        <v>15545</v>
      </c>
      <c r="N5491">
        <v>1.4330555549999999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9</v>
      </c>
      <c r="U5491">
        <v>0</v>
      </c>
      <c r="V5491">
        <v>2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86.257520616266916</v>
      </c>
      <c r="AC5491">
        <v>0</v>
      </c>
      <c r="AD5491">
        <v>76.798880966378277</v>
      </c>
      <c r="AE5491">
        <v>163.05640158264521</v>
      </c>
    </row>
    <row r="5492" spans="1:31" x14ac:dyDescent="0.25">
      <c r="A5492">
        <v>1908126</v>
      </c>
      <c r="B5492">
        <v>1</v>
      </c>
      <c r="C5492" t="s">
        <v>80</v>
      </c>
      <c r="D5492" t="s">
        <v>83</v>
      </c>
      <c r="E5492" t="s">
        <v>149</v>
      </c>
      <c r="F5492" t="s">
        <v>15546</v>
      </c>
      <c r="G5492" t="s">
        <v>804</v>
      </c>
      <c r="H5492" t="s">
        <v>134</v>
      </c>
      <c r="I5492" t="s">
        <v>135</v>
      </c>
      <c r="J5492" t="s">
        <v>136</v>
      </c>
      <c r="K5492" t="s">
        <v>137</v>
      </c>
      <c r="L5492" t="s">
        <v>15547</v>
      </c>
      <c r="M5492" t="s">
        <v>15548</v>
      </c>
      <c r="N5492">
        <v>0.97944444399999997</v>
      </c>
      <c r="O5492">
        <v>0</v>
      </c>
      <c r="P5492">
        <v>3</v>
      </c>
      <c r="Q5492">
        <v>0</v>
      </c>
      <c r="R5492">
        <v>0</v>
      </c>
      <c r="S5492">
        <v>0</v>
      </c>
      <c r="T5492">
        <v>248</v>
      </c>
      <c r="U5492">
        <v>0</v>
      </c>
      <c r="V5492">
        <v>1</v>
      </c>
      <c r="W5492">
        <v>0</v>
      </c>
      <c r="X5492">
        <v>1.3703386225731755</v>
      </c>
      <c r="Y5492">
        <v>0</v>
      </c>
      <c r="Z5492">
        <v>0</v>
      </c>
      <c r="AA5492">
        <v>0</v>
      </c>
      <c r="AB5492">
        <v>314.79610355631331</v>
      </c>
      <c r="AC5492">
        <v>0</v>
      </c>
      <c r="AD5492">
        <v>16.379599694932502</v>
      </c>
      <c r="AE5492">
        <v>332.54604187381898</v>
      </c>
    </row>
    <row r="5493" spans="1:31" x14ac:dyDescent="0.25">
      <c r="A5493">
        <v>1907937</v>
      </c>
      <c r="B5493">
        <v>1</v>
      </c>
      <c r="C5493" t="s">
        <v>80</v>
      </c>
      <c r="D5493" t="s">
        <v>100</v>
      </c>
      <c r="E5493" t="s">
        <v>154</v>
      </c>
      <c r="F5493" t="s">
        <v>15549</v>
      </c>
      <c r="G5493" t="s">
        <v>202</v>
      </c>
      <c r="H5493" t="s">
        <v>157</v>
      </c>
      <c r="I5493" t="s">
        <v>135</v>
      </c>
      <c r="J5493" t="s">
        <v>136</v>
      </c>
      <c r="K5493" t="s">
        <v>203</v>
      </c>
      <c r="L5493" t="s">
        <v>15550</v>
      </c>
      <c r="M5493" t="s">
        <v>15551</v>
      </c>
      <c r="N5493">
        <v>7.9327777770000001</v>
      </c>
      <c r="O5493">
        <v>4</v>
      </c>
      <c r="P5493">
        <v>316</v>
      </c>
      <c r="Q5493">
        <v>3</v>
      </c>
      <c r="R5493">
        <v>58</v>
      </c>
      <c r="S5493">
        <v>15</v>
      </c>
      <c r="T5493">
        <v>80</v>
      </c>
      <c r="U5493">
        <v>4</v>
      </c>
      <c r="V5493">
        <v>0</v>
      </c>
      <c r="W5493">
        <v>13.878870991765574</v>
      </c>
      <c r="X5493">
        <v>2150.4522714636882</v>
      </c>
      <c r="Y5493">
        <v>44.241490277590202</v>
      </c>
      <c r="Z5493">
        <v>776.34356844667559</v>
      </c>
      <c r="AA5493">
        <v>561.960102922744</v>
      </c>
      <c r="AB5493">
        <v>943.4499511562052</v>
      </c>
      <c r="AC5493">
        <v>2017.3807792677126</v>
      </c>
      <c r="AD5493">
        <v>0</v>
      </c>
      <c r="AE5493">
        <v>6507.7070345263819</v>
      </c>
    </row>
    <row r="5494" spans="1:31" x14ac:dyDescent="0.25">
      <c r="A5494">
        <v>1908435</v>
      </c>
      <c r="B5494">
        <v>1</v>
      </c>
      <c r="C5494" t="s">
        <v>80</v>
      </c>
      <c r="D5494" t="s">
        <v>96</v>
      </c>
      <c r="E5494" t="s">
        <v>140</v>
      </c>
      <c r="F5494" t="s">
        <v>15552</v>
      </c>
      <c r="G5494" t="s">
        <v>146</v>
      </c>
      <c r="H5494" t="s">
        <v>134</v>
      </c>
      <c r="I5494" t="s">
        <v>135</v>
      </c>
      <c r="J5494" t="s">
        <v>136</v>
      </c>
      <c r="K5494" t="s">
        <v>137</v>
      </c>
      <c r="L5494" t="s">
        <v>15553</v>
      </c>
      <c r="M5494" t="s">
        <v>15554</v>
      </c>
      <c r="N5494">
        <v>1.362777777</v>
      </c>
      <c r="O5494">
        <v>0</v>
      </c>
      <c r="P5494">
        <v>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2.6145672391378669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2.6145672391378669</v>
      </c>
    </row>
    <row r="5495" spans="1:31" x14ac:dyDescent="0.25">
      <c r="A5495">
        <v>1907914</v>
      </c>
      <c r="B5495">
        <v>1</v>
      </c>
      <c r="C5495" t="s">
        <v>81</v>
      </c>
      <c r="D5495" t="s">
        <v>120</v>
      </c>
      <c r="E5495" t="s">
        <v>220</v>
      </c>
      <c r="F5495" t="s">
        <v>15555</v>
      </c>
      <c r="G5495" t="s">
        <v>263</v>
      </c>
      <c r="H5495" t="s">
        <v>157</v>
      </c>
      <c r="I5495" t="s">
        <v>135</v>
      </c>
      <c r="J5495" t="s">
        <v>136</v>
      </c>
      <c r="K5495" t="s">
        <v>203</v>
      </c>
      <c r="L5495" t="s">
        <v>15556</v>
      </c>
      <c r="M5495" t="s">
        <v>15557</v>
      </c>
      <c r="N5495">
        <v>1.7555361110000001</v>
      </c>
      <c r="O5495">
        <v>0</v>
      </c>
      <c r="P5495">
        <v>329</v>
      </c>
      <c r="Q5495">
        <v>0</v>
      </c>
      <c r="R5495">
        <v>6</v>
      </c>
      <c r="S5495">
        <v>1</v>
      </c>
      <c r="T5495">
        <v>11</v>
      </c>
      <c r="U5495">
        <v>0</v>
      </c>
      <c r="V5495">
        <v>0</v>
      </c>
      <c r="W5495">
        <v>0</v>
      </c>
      <c r="X5495">
        <v>134.34135574657174</v>
      </c>
      <c r="Y5495">
        <v>0</v>
      </c>
      <c r="Z5495">
        <v>27.344187821990587</v>
      </c>
      <c r="AA5495">
        <v>26.025498474887335</v>
      </c>
      <c r="AB5495">
        <v>17.168414367735515</v>
      </c>
      <c r="AC5495">
        <v>0</v>
      </c>
      <c r="AD5495">
        <v>0</v>
      </c>
      <c r="AE5495">
        <v>204.87945641118517</v>
      </c>
    </row>
    <row r="5496" spans="1:31" x14ac:dyDescent="0.25">
      <c r="A5496">
        <v>1908037</v>
      </c>
      <c r="B5496">
        <v>1</v>
      </c>
      <c r="C5496" t="s">
        <v>80</v>
      </c>
      <c r="D5496" t="s">
        <v>109</v>
      </c>
      <c r="E5496" t="s">
        <v>140</v>
      </c>
      <c r="F5496" t="s">
        <v>15558</v>
      </c>
      <c r="G5496" t="s">
        <v>217</v>
      </c>
      <c r="H5496" t="s">
        <v>134</v>
      </c>
      <c r="I5496" t="s">
        <v>135</v>
      </c>
      <c r="J5496" t="s">
        <v>136</v>
      </c>
      <c r="K5496" t="s">
        <v>137</v>
      </c>
      <c r="L5496" t="s">
        <v>15559</v>
      </c>
      <c r="M5496" t="s">
        <v>15560</v>
      </c>
      <c r="N5496">
        <v>3.7641666659999999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1.2008918032327991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1.2008918032327991</v>
      </c>
    </row>
    <row r="5497" spans="1:31" x14ac:dyDescent="0.25">
      <c r="A5497">
        <v>1907794</v>
      </c>
      <c r="B5497">
        <v>1</v>
      </c>
      <c r="C5497" t="s">
        <v>81</v>
      </c>
      <c r="D5497" t="s">
        <v>115</v>
      </c>
      <c r="E5497" t="s">
        <v>220</v>
      </c>
      <c r="F5497" t="s">
        <v>15561</v>
      </c>
      <c r="G5497" t="s">
        <v>156</v>
      </c>
      <c r="H5497" t="s">
        <v>157</v>
      </c>
      <c r="I5497" t="s">
        <v>222</v>
      </c>
      <c r="J5497" t="s">
        <v>136</v>
      </c>
      <c r="K5497" t="s">
        <v>137</v>
      </c>
      <c r="L5497" t="s">
        <v>15562</v>
      </c>
      <c r="M5497" t="s">
        <v>15563</v>
      </c>
      <c r="N5497">
        <v>1.3333332999999999E-2</v>
      </c>
      <c r="O5497">
        <v>0</v>
      </c>
      <c r="P5497">
        <v>529</v>
      </c>
      <c r="Q5497">
        <v>2</v>
      </c>
      <c r="R5497">
        <v>20</v>
      </c>
      <c r="S5497">
        <v>4</v>
      </c>
      <c r="T5497">
        <v>28</v>
      </c>
      <c r="U5497">
        <v>0</v>
      </c>
      <c r="V5497">
        <v>0</v>
      </c>
      <c r="W5497">
        <v>0</v>
      </c>
      <c r="X5497">
        <v>0.90852244855536013</v>
      </c>
      <c r="Y5497">
        <v>0.14591179143373337</v>
      </c>
      <c r="Z5497">
        <v>0.2696031629192</v>
      </c>
      <c r="AA5497">
        <v>0.18751220996212004</v>
      </c>
      <c r="AB5497">
        <v>9.0811479726159994E-2</v>
      </c>
      <c r="AC5497">
        <v>0</v>
      </c>
      <c r="AD5497">
        <v>0</v>
      </c>
      <c r="AE5497">
        <v>1.6023610925965737</v>
      </c>
    </row>
    <row r="5498" spans="1:31" x14ac:dyDescent="0.25">
      <c r="A5498">
        <v>1908349</v>
      </c>
      <c r="B5498">
        <v>1</v>
      </c>
      <c r="C5498" t="s">
        <v>80</v>
      </c>
      <c r="D5498" t="s">
        <v>100</v>
      </c>
      <c r="E5498" t="s">
        <v>154</v>
      </c>
      <c r="F5498" t="s">
        <v>15564</v>
      </c>
      <c r="G5498" t="s">
        <v>156</v>
      </c>
      <c r="H5498" t="s">
        <v>157</v>
      </c>
      <c r="I5498" t="s">
        <v>135</v>
      </c>
      <c r="J5498" t="s">
        <v>136</v>
      </c>
      <c r="K5498" t="s">
        <v>137</v>
      </c>
      <c r="L5498" t="s">
        <v>15565</v>
      </c>
      <c r="M5498" t="s">
        <v>15566</v>
      </c>
      <c r="N5498">
        <v>2.5102777770000002</v>
      </c>
      <c r="O5498">
        <v>0</v>
      </c>
      <c r="P5498">
        <v>0</v>
      </c>
      <c r="Q5498">
        <v>14</v>
      </c>
      <c r="R5498">
        <v>9</v>
      </c>
      <c r="S5498">
        <v>0</v>
      </c>
      <c r="T5498">
        <v>1</v>
      </c>
      <c r="U5498">
        <v>0</v>
      </c>
      <c r="V5498">
        <v>0</v>
      </c>
      <c r="W5498">
        <v>0</v>
      </c>
      <c r="X5498">
        <v>0</v>
      </c>
      <c r="Y5498">
        <v>336.78461561595702</v>
      </c>
      <c r="Z5498">
        <v>123.64563145829415</v>
      </c>
      <c r="AA5498">
        <v>0</v>
      </c>
      <c r="AB5498">
        <v>0.29932555944092165</v>
      </c>
      <c r="AC5498">
        <v>0</v>
      </c>
      <c r="AD5498">
        <v>0</v>
      </c>
      <c r="AE5498">
        <v>460.7295726336921</v>
      </c>
    </row>
    <row r="5499" spans="1:31" x14ac:dyDescent="0.25">
      <c r="A5499">
        <v>1907957</v>
      </c>
      <c r="B5499">
        <v>1</v>
      </c>
      <c r="C5499" t="s">
        <v>80</v>
      </c>
      <c r="D5499" t="s">
        <v>94</v>
      </c>
      <c r="E5499" t="s">
        <v>220</v>
      </c>
      <c r="F5499" t="s">
        <v>15567</v>
      </c>
      <c r="G5499" t="s">
        <v>156</v>
      </c>
      <c r="H5499" t="s">
        <v>157</v>
      </c>
      <c r="I5499" t="s">
        <v>135</v>
      </c>
      <c r="J5499" t="s">
        <v>136</v>
      </c>
      <c r="K5499" t="s">
        <v>137</v>
      </c>
      <c r="L5499" t="s">
        <v>15568</v>
      </c>
      <c r="M5499" t="s">
        <v>15569</v>
      </c>
      <c r="N5499">
        <v>0.89333333299999995</v>
      </c>
      <c r="O5499">
        <v>1</v>
      </c>
      <c r="P5499">
        <v>321</v>
      </c>
      <c r="Q5499">
        <v>4</v>
      </c>
      <c r="R5499">
        <v>86</v>
      </c>
      <c r="S5499">
        <v>3</v>
      </c>
      <c r="T5499">
        <v>40</v>
      </c>
      <c r="U5499">
        <v>4</v>
      </c>
      <c r="V5499">
        <v>0</v>
      </c>
      <c r="W5499">
        <v>1.0918004069947733</v>
      </c>
      <c r="X5499">
        <v>47.050712405765644</v>
      </c>
      <c r="Y5499">
        <v>7.8442137806208532</v>
      </c>
      <c r="Z5499">
        <v>126.15355437179065</v>
      </c>
      <c r="AA5499">
        <v>18.570923220953603</v>
      </c>
      <c r="AB5499">
        <v>23.379268003308521</v>
      </c>
      <c r="AC5499">
        <v>325.81687623898893</v>
      </c>
      <c r="AD5499">
        <v>0</v>
      </c>
      <c r="AE5499">
        <v>549.90734842842289</v>
      </c>
    </row>
    <row r="5500" spans="1:31" x14ac:dyDescent="0.25">
      <c r="A5500">
        <v>1907814</v>
      </c>
      <c r="B5500">
        <v>1</v>
      </c>
      <c r="C5500" t="s">
        <v>80</v>
      </c>
      <c r="D5500" t="s">
        <v>85</v>
      </c>
      <c r="E5500" t="s">
        <v>140</v>
      </c>
      <c r="F5500" t="s">
        <v>15570</v>
      </c>
      <c r="G5500" t="s">
        <v>342</v>
      </c>
      <c r="H5500" t="s">
        <v>134</v>
      </c>
      <c r="I5500" t="s">
        <v>135</v>
      </c>
      <c r="J5500" t="s">
        <v>136</v>
      </c>
      <c r="K5500" t="s">
        <v>137</v>
      </c>
      <c r="L5500" t="s">
        <v>15571</v>
      </c>
      <c r="M5500" t="s">
        <v>15572</v>
      </c>
      <c r="N5500">
        <v>1.5452777769999999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1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2.9186587907802222E-2</v>
      </c>
      <c r="AC5500">
        <v>0</v>
      </c>
      <c r="AD5500">
        <v>0</v>
      </c>
      <c r="AE5500">
        <v>2.9186587907802222E-2</v>
      </c>
    </row>
    <row r="5501" spans="1:31" x14ac:dyDescent="0.25">
      <c r="A5501">
        <v>1908292</v>
      </c>
      <c r="B5501">
        <v>1</v>
      </c>
      <c r="C5501" t="s">
        <v>81</v>
      </c>
      <c r="D5501" t="s">
        <v>122</v>
      </c>
      <c r="E5501" t="s">
        <v>140</v>
      </c>
      <c r="F5501" t="s">
        <v>15573</v>
      </c>
      <c r="G5501" t="s">
        <v>217</v>
      </c>
      <c r="H5501" t="s">
        <v>134</v>
      </c>
      <c r="I5501" t="s">
        <v>135</v>
      </c>
      <c r="J5501" t="s">
        <v>136</v>
      </c>
      <c r="K5501" t="s">
        <v>137</v>
      </c>
      <c r="L5501" t="s">
        <v>15574</v>
      </c>
      <c r="M5501" t="s">
        <v>15575</v>
      </c>
      <c r="N5501">
        <v>1.5461111110000001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0.18170941676489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0.18170941676489</v>
      </c>
    </row>
    <row r="5502" spans="1:31" x14ac:dyDescent="0.25">
      <c r="A5502">
        <v>1907808</v>
      </c>
      <c r="B5502">
        <v>1</v>
      </c>
      <c r="C5502" t="s">
        <v>80</v>
      </c>
      <c r="D5502" t="s">
        <v>108</v>
      </c>
      <c r="E5502" t="s">
        <v>131</v>
      </c>
      <c r="F5502" t="s">
        <v>15576</v>
      </c>
      <c r="G5502" t="s">
        <v>133</v>
      </c>
      <c r="H5502" t="s">
        <v>134</v>
      </c>
      <c r="I5502" t="s">
        <v>135</v>
      </c>
      <c r="J5502" t="s">
        <v>136</v>
      </c>
      <c r="K5502" t="s">
        <v>137</v>
      </c>
      <c r="L5502" t="s">
        <v>15577</v>
      </c>
      <c r="M5502" t="s">
        <v>15578</v>
      </c>
      <c r="N5502">
        <v>1.682222222</v>
      </c>
      <c r="O5502">
        <v>0</v>
      </c>
      <c r="P5502">
        <v>21</v>
      </c>
      <c r="Q5502">
        <v>0</v>
      </c>
      <c r="R5502">
        <v>1</v>
      </c>
      <c r="S5502">
        <v>0</v>
      </c>
      <c r="T5502">
        <v>1</v>
      </c>
      <c r="U5502">
        <v>0</v>
      </c>
      <c r="V5502">
        <v>0</v>
      </c>
      <c r="W5502">
        <v>0</v>
      </c>
      <c r="X5502">
        <v>4.9070562962328035</v>
      </c>
      <c r="Y5502">
        <v>0</v>
      </c>
      <c r="Z5502">
        <v>0.31733680720509783</v>
      </c>
      <c r="AA5502">
        <v>0</v>
      </c>
      <c r="AB5502">
        <v>0.24441984324284999</v>
      </c>
      <c r="AC5502">
        <v>0</v>
      </c>
      <c r="AD5502">
        <v>0</v>
      </c>
      <c r="AE5502">
        <v>5.4688129466807514</v>
      </c>
    </row>
    <row r="5503" spans="1:31" x14ac:dyDescent="0.25">
      <c r="A5503">
        <v>1908398</v>
      </c>
      <c r="B5503">
        <v>1</v>
      </c>
      <c r="C5503" t="s">
        <v>80</v>
      </c>
      <c r="D5503" t="s">
        <v>97</v>
      </c>
      <c r="E5503" t="s">
        <v>149</v>
      </c>
      <c r="F5503" t="s">
        <v>11843</v>
      </c>
      <c r="G5503" t="s">
        <v>151</v>
      </c>
      <c r="H5503" t="s">
        <v>134</v>
      </c>
      <c r="I5503" t="s">
        <v>135</v>
      </c>
      <c r="J5503" t="s">
        <v>136</v>
      </c>
      <c r="K5503" t="s">
        <v>137</v>
      </c>
      <c r="L5503" t="s">
        <v>15579</v>
      </c>
      <c r="M5503" t="s">
        <v>15580</v>
      </c>
      <c r="N5503">
        <v>1.185277777</v>
      </c>
      <c r="O5503">
        <v>0</v>
      </c>
      <c r="P5503">
        <v>173</v>
      </c>
      <c r="Q5503">
        <v>0</v>
      </c>
      <c r="R5503">
        <v>1</v>
      </c>
      <c r="S5503">
        <v>0</v>
      </c>
      <c r="T5503">
        <v>16</v>
      </c>
      <c r="U5503">
        <v>0</v>
      </c>
      <c r="V5503">
        <v>0</v>
      </c>
      <c r="W5503">
        <v>0</v>
      </c>
      <c r="X5503">
        <v>85.523088632736133</v>
      </c>
      <c r="Y5503">
        <v>0</v>
      </c>
      <c r="Z5503">
        <v>0.25878408018012256</v>
      </c>
      <c r="AA5503">
        <v>0</v>
      </c>
      <c r="AB5503">
        <v>16.574619448675502</v>
      </c>
      <c r="AC5503">
        <v>0</v>
      </c>
      <c r="AD5503">
        <v>0</v>
      </c>
      <c r="AE5503">
        <v>102.35649216159176</v>
      </c>
    </row>
    <row r="5504" spans="1:31" x14ac:dyDescent="0.25">
      <c r="A5504">
        <v>1908249</v>
      </c>
      <c r="B5504">
        <v>1</v>
      </c>
      <c r="C5504" t="s">
        <v>80</v>
      </c>
      <c r="D5504" t="s">
        <v>90</v>
      </c>
      <c r="E5504" t="s">
        <v>140</v>
      </c>
      <c r="F5504" t="s">
        <v>15581</v>
      </c>
      <c r="G5504" t="s">
        <v>217</v>
      </c>
      <c r="H5504" t="s">
        <v>134</v>
      </c>
      <c r="I5504" t="s">
        <v>135</v>
      </c>
      <c r="J5504" t="s">
        <v>136</v>
      </c>
      <c r="K5504" t="s">
        <v>137</v>
      </c>
      <c r="L5504" t="s">
        <v>15582</v>
      </c>
      <c r="M5504" t="s">
        <v>15583</v>
      </c>
      <c r="N5504">
        <v>2.0036111110000001</v>
      </c>
      <c r="O5504">
        <v>0</v>
      </c>
      <c r="P5504">
        <v>4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0.82169150720612716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0.82169150720612716</v>
      </c>
    </row>
    <row r="5505" spans="1:31" x14ac:dyDescent="0.25">
      <c r="A5505">
        <v>1908023</v>
      </c>
      <c r="B5505">
        <v>1</v>
      </c>
      <c r="C5505" t="s">
        <v>80</v>
      </c>
      <c r="D5505" t="s">
        <v>100</v>
      </c>
      <c r="E5505" t="s">
        <v>154</v>
      </c>
      <c r="F5505" t="s">
        <v>15584</v>
      </c>
      <c r="G5505" t="s">
        <v>156</v>
      </c>
      <c r="H5505" t="s">
        <v>157</v>
      </c>
      <c r="I5505" t="s">
        <v>135</v>
      </c>
      <c r="J5505" t="s">
        <v>136</v>
      </c>
      <c r="K5505" t="s">
        <v>137</v>
      </c>
      <c r="L5505" t="s">
        <v>15585</v>
      </c>
      <c r="M5505" t="s">
        <v>15586</v>
      </c>
      <c r="N5505">
        <v>0.265833333</v>
      </c>
      <c r="O5505">
        <v>5</v>
      </c>
      <c r="P5505">
        <v>149</v>
      </c>
      <c r="Q5505">
        <v>7</v>
      </c>
      <c r="R5505">
        <v>70</v>
      </c>
      <c r="S5505">
        <v>13</v>
      </c>
      <c r="T5505">
        <v>597</v>
      </c>
      <c r="U5505">
        <v>16</v>
      </c>
      <c r="V5505">
        <v>152</v>
      </c>
      <c r="W5505">
        <v>0.83692947226088521</v>
      </c>
      <c r="X5505">
        <v>13.592877231708878</v>
      </c>
      <c r="Y5505">
        <v>40.657001126646854</v>
      </c>
      <c r="Z5505">
        <v>30.066626596528142</v>
      </c>
      <c r="AA5505">
        <v>33.771081557795632</v>
      </c>
      <c r="AB5505">
        <v>345.42075717426491</v>
      </c>
      <c r="AC5505">
        <v>210.39257586206151</v>
      </c>
      <c r="AD5505">
        <v>1148.6175784739225</v>
      </c>
      <c r="AE5505">
        <v>1823.3554274951894</v>
      </c>
    </row>
    <row r="5506" spans="1:31" x14ac:dyDescent="0.25">
      <c r="A5506">
        <v>1908355</v>
      </c>
      <c r="B5506">
        <v>1</v>
      </c>
      <c r="C5506" t="s">
        <v>81</v>
      </c>
      <c r="D5506" t="s">
        <v>112</v>
      </c>
      <c r="E5506" t="s">
        <v>131</v>
      </c>
      <c r="F5506" t="s">
        <v>15587</v>
      </c>
      <c r="G5506" t="s">
        <v>133</v>
      </c>
      <c r="H5506" t="s">
        <v>134</v>
      </c>
      <c r="I5506" t="s">
        <v>135</v>
      </c>
      <c r="J5506" t="s">
        <v>136</v>
      </c>
      <c r="K5506" t="s">
        <v>137</v>
      </c>
      <c r="L5506" t="s">
        <v>15588</v>
      </c>
      <c r="M5506" t="s">
        <v>15589</v>
      </c>
      <c r="N5506">
        <v>1.5166666660000001</v>
      </c>
      <c r="O5506">
        <v>0</v>
      </c>
      <c r="P5506">
        <v>3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0.48954919274772496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0.48954919274772496</v>
      </c>
    </row>
    <row r="5507" spans="1:31" x14ac:dyDescent="0.25">
      <c r="A5507">
        <v>1908332</v>
      </c>
      <c r="B5507">
        <v>1</v>
      </c>
      <c r="C5507" t="s">
        <v>81</v>
      </c>
      <c r="D5507" t="s">
        <v>113</v>
      </c>
      <c r="E5507" t="s">
        <v>160</v>
      </c>
      <c r="F5507" t="s">
        <v>15400</v>
      </c>
      <c r="G5507" t="s">
        <v>133</v>
      </c>
      <c r="H5507" t="s">
        <v>134</v>
      </c>
      <c r="I5507" t="s">
        <v>135</v>
      </c>
      <c r="J5507" t="s">
        <v>136</v>
      </c>
      <c r="K5507" t="s">
        <v>137</v>
      </c>
      <c r="L5507" t="s">
        <v>15590</v>
      </c>
      <c r="M5507" t="s">
        <v>15591</v>
      </c>
      <c r="N5507">
        <v>1.019722222</v>
      </c>
      <c r="O5507">
        <v>0</v>
      </c>
      <c r="P5507">
        <v>73</v>
      </c>
      <c r="Q5507">
        <v>0</v>
      </c>
      <c r="R5507">
        <v>0</v>
      </c>
      <c r="S5507">
        <v>0</v>
      </c>
      <c r="T5507">
        <v>4</v>
      </c>
      <c r="U5507">
        <v>0</v>
      </c>
      <c r="V5507">
        <v>0</v>
      </c>
      <c r="W5507">
        <v>0</v>
      </c>
      <c r="X5507">
        <v>24.347450489642561</v>
      </c>
      <c r="Y5507">
        <v>0</v>
      </c>
      <c r="Z5507">
        <v>0</v>
      </c>
      <c r="AA5507">
        <v>0</v>
      </c>
      <c r="AB5507">
        <v>19.776063684037759</v>
      </c>
      <c r="AC5507">
        <v>0</v>
      </c>
      <c r="AD5507">
        <v>0</v>
      </c>
      <c r="AE5507">
        <v>44.12351417368032</v>
      </c>
    </row>
    <row r="5508" spans="1:31" x14ac:dyDescent="0.25">
      <c r="A5508">
        <v>1908186</v>
      </c>
      <c r="B5508">
        <v>1</v>
      </c>
      <c r="C5508" t="s">
        <v>81</v>
      </c>
      <c r="D5508" t="s">
        <v>115</v>
      </c>
      <c r="E5508" t="s">
        <v>160</v>
      </c>
      <c r="F5508" t="s">
        <v>15592</v>
      </c>
      <c r="G5508" t="s">
        <v>162</v>
      </c>
      <c r="H5508" t="s">
        <v>134</v>
      </c>
      <c r="I5508" t="s">
        <v>135</v>
      </c>
      <c r="J5508" t="s">
        <v>136</v>
      </c>
      <c r="K5508" t="s">
        <v>137</v>
      </c>
      <c r="L5508" t="s">
        <v>15593</v>
      </c>
      <c r="M5508" t="s">
        <v>15594</v>
      </c>
      <c r="N5508">
        <v>0.73611111100000004</v>
      </c>
      <c r="O5508">
        <v>0</v>
      </c>
      <c r="P5508">
        <v>37</v>
      </c>
      <c r="Q5508">
        <v>0</v>
      </c>
      <c r="R5508">
        <v>0</v>
      </c>
      <c r="S5508">
        <v>0</v>
      </c>
      <c r="T5508">
        <v>3</v>
      </c>
      <c r="U5508">
        <v>0</v>
      </c>
      <c r="V5508">
        <v>0</v>
      </c>
      <c r="W5508">
        <v>0</v>
      </c>
      <c r="X5508">
        <v>6.883810952595236</v>
      </c>
      <c r="Y5508">
        <v>0</v>
      </c>
      <c r="Z5508">
        <v>0</v>
      </c>
      <c r="AA5508">
        <v>0</v>
      </c>
      <c r="AB5508">
        <v>7.1010225237260052</v>
      </c>
      <c r="AC5508">
        <v>0</v>
      </c>
      <c r="AD5508">
        <v>0</v>
      </c>
      <c r="AE5508">
        <v>13.984833476321242</v>
      </c>
    </row>
    <row r="5509" spans="1:31" x14ac:dyDescent="0.25">
      <c r="A5509">
        <v>1908309</v>
      </c>
      <c r="B5509">
        <v>1</v>
      </c>
      <c r="C5509" t="s">
        <v>81</v>
      </c>
      <c r="D5509" t="s">
        <v>121</v>
      </c>
      <c r="E5509" t="s">
        <v>131</v>
      </c>
      <c r="F5509" t="s">
        <v>15595</v>
      </c>
      <c r="G5509" t="s">
        <v>133</v>
      </c>
      <c r="H5509" t="s">
        <v>134</v>
      </c>
      <c r="I5509" t="s">
        <v>135</v>
      </c>
      <c r="J5509" t="s">
        <v>136</v>
      </c>
      <c r="K5509" t="s">
        <v>137</v>
      </c>
      <c r="L5509" t="s">
        <v>15596</v>
      </c>
      <c r="M5509" t="s">
        <v>15597</v>
      </c>
      <c r="N5509">
        <v>2.4702777770000002</v>
      </c>
      <c r="O5509">
        <v>0</v>
      </c>
      <c r="P5509">
        <v>6</v>
      </c>
      <c r="Q5509">
        <v>0</v>
      </c>
      <c r="R5509">
        <v>4</v>
      </c>
      <c r="S5509">
        <v>0</v>
      </c>
      <c r="T5509">
        <v>4</v>
      </c>
      <c r="U5509">
        <v>0</v>
      </c>
      <c r="V5509">
        <v>0</v>
      </c>
      <c r="W5509">
        <v>0</v>
      </c>
      <c r="X5509">
        <v>44.500215426136471</v>
      </c>
      <c r="Y5509">
        <v>0</v>
      </c>
      <c r="Z5509">
        <v>1.9346772193478929</v>
      </c>
      <c r="AA5509">
        <v>0</v>
      </c>
      <c r="AB5509">
        <v>16.878565824996056</v>
      </c>
      <c r="AC5509">
        <v>0</v>
      </c>
      <c r="AD5509">
        <v>0</v>
      </c>
      <c r="AE5509">
        <v>63.313458470480413</v>
      </c>
    </row>
    <row r="5510" spans="1:31" x14ac:dyDescent="0.25">
      <c r="A5510">
        <v>1908432</v>
      </c>
      <c r="B5510">
        <v>1</v>
      </c>
      <c r="C5510" t="s">
        <v>80</v>
      </c>
      <c r="D5510" t="s">
        <v>83</v>
      </c>
      <c r="E5510" t="s">
        <v>131</v>
      </c>
      <c r="F5510" t="s">
        <v>15598</v>
      </c>
      <c r="G5510" t="s">
        <v>133</v>
      </c>
      <c r="H5510" t="s">
        <v>134</v>
      </c>
      <c r="I5510" t="s">
        <v>135</v>
      </c>
      <c r="J5510" t="s">
        <v>136</v>
      </c>
      <c r="K5510" t="s">
        <v>137</v>
      </c>
      <c r="L5510" t="s">
        <v>15599</v>
      </c>
      <c r="M5510" t="s">
        <v>15600</v>
      </c>
      <c r="N5510">
        <v>1.1788888879999999</v>
      </c>
      <c r="O5510">
        <v>0</v>
      </c>
      <c r="P5510">
        <v>191</v>
      </c>
      <c r="Q5510">
        <v>0</v>
      </c>
      <c r="R5510">
        <v>0</v>
      </c>
      <c r="S5510">
        <v>0</v>
      </c>
      <c r="T5510">
        <v>8</v>
      </c>
      <c r="U5510">
        <v>0</v>
      </c>
      <c r="V5510">
        <v>0</v>
      </c>
      <c r="W5510">
        <v>0</v>
      </c>
      <c r="X5510">
        <v>78.212593046999402</v>
      </c>
      <c r="Y5510">
        <v>0</v>
      </c>
      <c r="Z5510">
        <v>0</v>
      </c>
      <c r="AA5510">
        <v>0</v>
      </c>
      <c r="AB5510">
        <v>3.4412088236355762</v>
      </c>
      <c r="AC5510">
        <v>0</v>
      </c>
      <c r="AD5510">
        <v>0</v>
      </c>
      <c r="AE5510">
        <v>81.653801870634979</v>
      </c>
    </row>
    <row r="5511" spans="1:31" x14ac:dyDescent="0.25">
      <c r="A5511">
        <v>1908123</v>
      </c>
      <c r="B5511">
        <v>1</v>
      </c>
      <c r="C5511" t="s">
        <v>80</v>
      </c>
      <c r="D5511" t="s">
        <v>87</v>
      </c>
      <c r="E5511" t="s">
        <v>154</v>
      </c>
      <c r="F5511" t="s">
        <v>15601</v>
      </c>
      <c r="G5511" t="s">
        <v>362</v>
      </c>
      <c r="H5511" t="s">
        <v>157</v>
      </c>
      <c r="I5511" t="s">
        <v>135</v>
      </c>
      <c r="J5511" t="s">
        <v>3</v>
      </c>
      <c r="K5511" t="s">
        <v>137</v>
      </c>
      <c r="L5511" t="s">
        <v>15602</v>
      </c>
      <c r="M5511" t="s">
        <v>15603</v>
      </c>
      <c r="N5511">
        <v>1.4183333330000001</v>
      </c>
      <c r="O5511">
        <v>0</v>
      </c>
      <c r="P5511">
        <v>1166</v>
      </c>
      <c r="Q5511">
        <v>0</v>
      </c>
      <c r="R5511">
        <v>0</v>
      </c>
      <c r="S5511">
        <v>13</v>
      </c>
      <c r="T5511">
        <v>139</v>
      </c>
      <c r="U5511">
        <v>4</v>
      </c>
      <c r="V5511">
        <v>5</v>
      </c>
      <c r="W5511">
        <v>0</v>
      </c>
      <c r="X5511">
        <v>1420.8065749078035</v>
      </c>
      <c r="Y5511">
        <v>0</v>
      </c>
      <c r="Z5511">
        <v>0</v>
      </c>
      <c r="AA5511">
        <v>1065.4049200826119</v>
      </c>
      <c r="AB5511">
        <v>816.06353168703458</v>
      </c>
      <c r="AC5511">
        <v>278.58454936597093</v>
      </c>
      <c r="AD5511">
        <v>188.54899594873132</v>
      </c>
      <c r="AE5511">
        <v>3769.4085719921522</v>
      </c>
    </row>
    <row r="5512" spans="1:31" x14ac:dyDescent="0.25">
      <c r="A5512">
        <v>1907791</v>
      </c>
      <c r="B5512">
        <v>1</v>
      </c>
      <c r="C5512" t="s">
        <v>80</v>
      </c>
      <c r="D5512" t="s">
        <v>103</v>
      </c>
      <c r="E5512" t="s">
        <v>149</v>
      </c>
      <c r="F5512" t="s">
        <v>15604</v>
      </c>
      <c r="G5512" t="s">
        <v>151</v>
      </c>
      <c r="H5512" t="s">
        <v>134</v>
      </c>
      <c r="I5512" t="s">
        <v>135</v>
      </c>
      <c r="J5512" t="s">
        <v>136</v>
      </c>
      <c r="K5512" t="s">
        <v>137</v>
      </c>
      <c r="L5512" t="s">
        <v>15605</v>
      </c>
      <c r="M5512" t="s">
        <v>15606</v>
      </c>
      <c r="N5512">
        <v>0.64249999999999996</v>
      </c>
      <c r="O5512">
        <v>0</v>
      </c>
      <c r="P5512">
        <v>1</v>
      </c>
      <c r="Q5512">
        <v>0</v>
      </c>
      <c r="R5512">
        <v>10</v>
      </c>
      <c r="S5512">
        <v>0</v>
      </c>
      <c r="T5512">
        <v>4</v>
      </c>
      <c r="U5512">
        <v>0</v>
      </c>
      <c r="V5512">
        <v>0</v>
      </c>
      <c r="W5512">
        <v>0</v>
      </c>
      <c r="X5512">
        <v>3.1074609299945823</v>
      </c>
      <c r="Y5512">
        <v>0</v>
      </c>
      <c r="Z5512">
        <v>17.047156018474048</v>
      </c>
      <c r="AA5512">
        <v>0</v>
      </c>
      <c r="AB5512">
        <v>4.1476780458845228</v>
      </c>
      <c r="AC5512">
        <v>0</v>
      </c>
      <c r="AD5512">
        <v>0</v>
      </c>
      <c r="AE5512">
        <v>24.302294994353151</v>
      </c>
    </row>
    <row r="5513" spans="1:31" x14ac:dyDescent="0.25">
      <c r="A5513">
        <v>1908478</v>
      </c>
      <c r="B5513">
        <v>1</v>
      </c>
      <c r="C5513" t="s">
        <v>81</v>
      </c>
      <c r="D5513" t="s">
        <v>120</v>
      </c>
      <c r="E5513" t="s">
        <v>140</v>
      </c>
      <c r="F5513" t="s">
        <v>15607</v>
      </c>
      <c r="G5513" t="s">
        <v>217</v>
      </c>
      <c r="H5513" t="s">
        <v>134</v>
      </c>
      <c r="I5513" t="s">
        <v>135</v>
      </c>
      <c r="J5513" t="s">
        <v>136</v>
      </c>
      <c r="K5513" t="s">
        <v>137</v>
      </c>
      <c r="L5513" t="s">
        <v>15608</v>
      </c>
      <c r="M5513" t="s">
        <v>15609</v>
      </c>
      <c r="N5513">
        <v>0.70499999999999996</v>
      </c>
      <c r="O5513">
        <v>0</v>
      </c>
      <c r="P5513">
        <v>1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0.27487353153213995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0.27487353153213995</v>
      </c>
    </row>
    <row r="5514" spans="1:31" x14ac:dyDescent="0.25">
      <c r="A5514">
        <v>1908269</v>
      </c>
      <c r="B5514">
        <v>1</v>
      </c>
      <c r="C5514" t="s">
        <v>81</v>
      </c>
      <c r="D5514" t="s">
        <v>113</v>
      </c>
      <c r="E5514" t="s">
        <v>131</v>
      </c>
      <c r="F5514" t="s">
        <v>15610</v>
      </c>
      <c r="G5514" t="s">
        <v>2852</v>
      </c>
      <c r="H5514" t="s">
        <v>134</v>
      </c>
      <c r="I5514" t="s">
        <v>135</v>
      </c>
      <c r="J5514" t="s">
        <v>136</v>
      </c>
      <c r="K5514" t="s">
        <v>137</v>
      </c>
      <c r="L5514" t="s">
        <v>15611</v>
      </c>
      <c r="M5514" t="s">
        <v>15612</v>
      </c>
      <c r="N5514">
        <v>5.0819444440000003</v>
      </c>
      <c r="O5514">
        <v>0</v>
      </c>
      <c r="P5514">
        <v>3</v>
      </c>
      <c r="Q5514">
        <v>0</v>
      </c>
      <c r="R5514">
        <v>3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4.0695864791089802</v>
      </c>
      <c r="Y5514">
        <v>0</v>
      </c>
      <c r="Z5514">
        <v>8.6390975951756435</v>
      </c>
      <c r="AA5514">
        <v>0</v>
      </c>
      <c r="AB5514">
        <v>0</v>
      </c>
      <c r="AC5514">
        <v>0</v>
      </c>
      <c r="AD5514">
        <v>0</v>
      </c>
      <c r="AE5514">
        <v>12.708684074284623</v>
      </c>
    </row>
    <row r="5515" spans="1:31" x14ac:dyDescent="0.25">
      <c r="A5515">
        <v>1908418</v>
      </c>
      <c r="B5515">
        <v>1</v>
      </c>
      <c r="C5515" t="s">
        <v>80</v>
      </c>
      <c r="D5515" t="s">
        <v>103</v>
      </c>
      <c r="E5515" t="s">
        <v>149</v>
      </c>
      <c r="F5515" t="s">
        <v>15613</v>
      </c>
      <c r="G5515" t="s">
        <v>151</v>
      </c>
      <c r="H5515" t="s">
        <v>134</v>
      </c>
      <c r="I5515" t="s">
        <v>135</v>
      </c>
      <c r="J5515" t="s">
        <v>136</v>
      </c>
      <c r="K5515" t="s">
        <v>137</v>
      </c>
      <c r="L5515" t="s">
        <v>15614</v>
      </c>
      <c r="M5515" t="s">
        <v>15615</v>
      </c>
      <c r="N5515">
        <v>0.53444444400000002</v>
      </c>
      <c r="O5515">
        <v>0</v>
      </c>
      <c r="P5515">
        <v>364</v>
      </c>
      <c r="Q5515">
        <v>0</v>
      </c>
      <c r="R5515">
        <v>0</v>
      </c>
      <c r="S5515">
        <v>0</v>
      </c>
      <c r="T5515">
        <v>27</v>
      </c>
      <c r="U5515">
        <v>0</v>
      </c>
      <c r="V5515">
        <v>0</v>
      </c>
      <c r="W5515">
        <v>0</v>
      </c>
      <c r="X5515">
        <v>78.681914437499756</v>
      </c>
      <c r="Y5515">
        <v>0</v>
      </c>
      <c r="Z5515">
        <v>0</v>
      </c>
      <c r="AA5515">
        <v>0</v>
      </c>
      <c r="AB5515">
        <v>18.794282924975718</v>
      </c>
      <c r="AC5515">
        <v>0</v>
      </c>
      <c r="AD5515">
        <v>0</v>
      </c>
      <c r="AE5515">
        <v>97.476197362475475</v>
      </c>
    </row>
    <row r="5516" spans="1:31" x14ac:dyDescent="0.25">
      <c r="A5516">
        <v>1907877</v>
      </c>
      <c r="B5516">
        <v>1</v>
      </c>
      <c r="C5516" t="s">
        <v>80</v>
      </c>
      <c r="D5516" t="s">
        <v>102</v>
      </c>
      <c r="E5516" t="s">
        <v>131</v>
      </c>
      <c r="F5516" t="s">
        <v>15616</v>
      </c>
      <c r="G5516" t="s">
        <v>133</v>
      </c>
      <c r="H5516" t="s">
        <v>134</v>
      </c>
      <c r="I5516" t="s">
        <v>135</v>
      </c>
      <c r="J5516" t="s">
        <v>136</v>
      </c>
      <c r="K5516" t="s">
        <v>137</v>
      </c>
      <c r="L5516" t="s">
        <v>15617</v>
      </c>
      <c r="M5516" t="s">
        <v>15618</v>
      </c>
      <c r="N5516">
        <v>1.878333333</v>
      </c>
      <c r="O5516">
        <v>0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21.183643336508251</v>
      </c>
      <c r="AA5516">
        <v>0</v>
      </c>
      <c r="AB5516">
        <v>0</v>
      </c>
      <c r="AC5516">
        <v>0</v>
      </c>
      <c r="AD5516">
        <v>0</v>
      </c>
      <c r="AE5516">
        <v>21.183643336508251</v>
      </c>
    </row>
    <row r="5517" spans="1:31" x14ac:dyDescent="0.25">
      <c r="A5517">
        <v>1908226</v>
      </c>
      <c r="B5517">
        <v>1</v>
      </c>
      <c r="C5517" t="s">
        <v>80</v>
      </c>
      <c r="D5517" t="s">
        <v>96</v>
      </c>
      <c r="E5517" t="s">
        <v>190</v>
      </c>
      <c r="F5517" t="s">
        <v>15619</v>
      </c>
      <c r="G5517" t="s">
        <v>304</v>
      </c>
      <c r="H5517" t="s">
        <v>157</v>
      </c>
      <c r="I5517" t="s">
        <v>135</v>
      </c>
      <c r="J5517" t="s">
        <v>136</v>
      </c>
      <c r="K5517" t="s">
        <v>137</v>
      </c>
      <c r="L5517" t="s">
        <v>15620</v>
      </c>
      <c r="M5517" t="s">
        <v>15621</v>
      </c>
      <c r="N5517">
        <v>0.89500000000000002</v>
      </c>
      <c r="O5517">
        <v>0</v>
      </c>
      <c r="P5517">
        <v>295</v>
      </c>
      <c r="Q5517">
        <v>0</v>
      </c>
      <c r="R5517">
        <v>0</v>
      </c>
      <c r="S5517">
        <v>0</v>
      </c>
      <c r="T5517">
        <v>7</v>
      </c>
      <c r="U5517">
        <v>0</v>
      </c>
      <c r="V5517">
        <v>0</v>
      </c>
      <c r="W5517">
        <v>0</v>
      </c>
      <c r="X5517">
        <v>116.06350950086625</v>
      </c>
      <c r="Y5517">
        <v>0</v>
      </c>
      <c r="Z5517">
        <v>0</v>
      </c>
      <c r="AA5517">
        <v>0</v>
      </c>
      <c r="AB5517">
        <v>9.4119478305192317</v>
      </c>
      <c r="AC5517">
        <v>0</v>
      </c>
      <c r="AD5517">
        <v>0</v>
      </c>
      <c r="AE5517">
        <v>125.47545733138548</v>
      </c>
    </row>
    <row r="5518" spans="1:31" x14ac:dyDescent="0.25">
      <c r="A5518">
        <v>1907831</v>
      </c>
      <c r="B5518">
        <v>1</v>
      </c>
      <c r="C5518" t="s">
        <v>80</v>
      </c>
      <c r="D5518" t="s">
        <v>98</v>
      </c>
      <c r="E5518" t="s">
        <v>190</v>
      </c>
      <c r="F5518" t="s">
        <v>15622</v>
      </c>
      <c r="G5518" t="s">
        <v>2237</v>
      </c>
      <c r="H5518" t="s">
        <v>157</v>
      </c>
      <c r="I5518" t="s">
        <v>135</v>
      </c>
      <c r="J5518" t="s">
        <v>136</v>
      </c>
      <c r="K5518" t="s">
        <v>137</v>
      </c>
      <c r="L5518" t="s">
        <v>15623</v>
      </c>
      <c r="M5518" t="s">
        <v>15624</v>
      </c>
      <c r="N5518">
        <v>2.7733333330000001</v>
      </c>
      <c r="O5518">
        <v>0</v>
      </c>
      <c r="P5518">
        <v>0</v>
      </c>
      <c r="Q5518">
        <v>0</v>
      </c>
      <c r="R5518">
        <v>13</v>
      </c>
      <c r="S5518">
        <v>0</v>
      </c>
      <c r="T5518">
        <v>1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200.78326901200097</v>
      </c>
      <c r="AA5518">
        <v>0</v>
      </c>
      <c r="AB5518">
        <v>208.98226290918501</v>
      </c>
      <c r="AC5518">
        <v>0</v>
      </c>
      <c r="AD5518">
        <v>0</v>
      </c>
      <c r="AE5518">
        <v>409.76553192118598</v>
      </c>
    </row>
    <row r="5519" spans="1:31" x14ac:dyDescent="0.25">
      <c r="A5519">
        <v>1908438</v>
      </c>
      <c r="B5519">
        <v>1</v>
      </c>
      <c r="C5519" t="s">
        <v>80</v>
      </c>
      <c r="D5519" t="s">
        <v>103</v>
      </c>
      <c r="E5519" t="s">
        <v>220</v>
      </c>
      <c r="F5519" t="s">
        <v>3249</v>
      </c>
      <c r="G5519" t="s">
        <v>1185</v>
      </c>
      <c r="H5519" t="s">
        <v>157</v>
      </c>
      <c r="I5519" t="s">
        <v>135</v>
      </c>
      <c r="J5519" t="s">
        <v>136</v>
      </c>
      <c r="K5519" t="s">
        <v>137</v>
      </c>
      <c r="L5519" t="s">
        <v>15625</v>
      </c>
      <c r="M5519" t="s">
        <v>15626</v>
      </c>
      <c r="N5519">
        <v>6.9738888880000003</v>
      </c>
      <c r="O5519">
        <v>1</v>
      </c>
      <c r="P5519">
        <v>0</v>
      </c>
      <c r="Q5519">
        <v>3</v>
      </c>
      <c r="R5519">
        <v>0</v>
      </c>
      <c r="S5519">
        <v>5</v>
      </c>
      <c r="T5519">
        <v>0</v>
      </c>
      <c r="U5519">
        <v>2</v>
      </c>
      <c r="V5519">
        <v>0</v>
      </c>
      <c r="W5519">
        <v>6.3054027959163257</v>
      </c>
      <c r="X5519">
        <v>0</v>
      </c>
      <c r="Y5519">
        <v>457.02955449234008</v>
      </c>
      <c r="Z5519">
        <v>0</v>
      </c>
      <c r="AA5519">
        <v>793.14651681297914</v>
      </c>
      <c r="AB5519">
        <v>0</v>
      </c>
      <c r="AC5519">
        <v>135.07800053399413</v>
      </c>
      <c r="AD5519">
        <v>0</v>
      </c>
      <c r="AE5519">
        <v>1391.5594746352297</v>
      </c>
    </row>
    <row r="5520" spans="1:31" x14ac:dyDescent="0.25">
      <c r="A5520">
        <v>1907940</v>
      </c>
      <c r="B5520">
        <v>1</v>
      </c>
      <c r="C5520" t="s">
        <v>80</v>
      </c>
      <c r="D5520" t="s">
        <v>98</v>
      </c>
      <c r="E5520" t="s">
        <v>140</v>
      </c>
      <c r="F5520" t="s">
        <v>15627</v>
      </c>
      <c r="G5520" t="s">
        <v>217</v>
      </c>
      <c r="H5520" t="s">
        <v>134</v>
      </c>
      <c r="I5520" t="s">
        <v>135</v>
      </c>
      <c r="J5520" t="s">
        <v>136</v>
      </c>
      <c r="K5520" t="s">
        <v>137</v>
      </c>
      <c r="L5520" t="s">
        <v>15628</v>
      </c>
      <c r="M5520" t="s">
        <v>15629</v>
      </c>
      <c r="N5520">
        <v>4.1797222219999997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1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4.3309985086324234</v>
      </c>
      <c r="AC5520">
        <v>0</v>
      </c>
      <c r="AD5520">
        <v>0</v>
      </c>
      <c r="AE5520">
        <v>4.3309985086324234</v>
      </c>
    </row>
    <row r="5521" spans="1:31" x14ac:dyDescent="0.25">
      <c r="A5521">
        <v>1908083</v>
      </c>
      <c r="B5521">
        <v>1</v>
      </c>
      <c r="C5521" t="s">
        <v>81</v>
      </c>
      <c r="D5521" t="s">
        <v>113</v>
      </c>
      <c r="E5521" t="s">
        <v>149</v>
      </c>
      <c r="F5521" t="s">
        <v>15630</v>
      </c>
      <c r="G5521" t="s">
        <v>151</v>
      </c>
      <c r="H5521" t="s">
        <v>134</v>
      </c>
      <c r="I5521" t="s">
        <v>135</v>
      </c>
      <c r="J5521" t="s">
        <v>136</v>
      </c>
      <c r="K5521" t="s">
        <v>137</v>
      </c>
      <c r="L5521" t="s">
        <v>15631</v>
      </c>
      <c r="M5521" t="s">
        <v>15632</v>
      </c>
      <c r="N5521">
        <v>3.0491666660000001</v>
      </c>
      <c r="O5521">
        <v>0</v>
      </c>
      <c r="P5521">
        <v>17</v>
      </c>
      <c r="Q5521">
        <v>0</v>
      </c>
      <c r="R5521">
        <v>11</v>
      </c>
      <c r="S5521">
        <v>0</v>
      </c>
      <c r="T5521">
        <v>4</v>
      </c>
      <c r="U5521">
        <v>0</v>
      </c>
      <c r="V5521">
        <v>0</v>
      </c>
      <c r="W5521">
        <v>0</v>
      </c>
      <c r="X5521">
        <v>14.804709340534625</v>
      </c>
      <c r="Y5521">
        <v>0</v>
      </c>
      <c r="Z5521">
        <v>128.20063815572223</v>
      </c>
      <c r="AA5521">
        <v>0</v>
      </c>
      <c r="AB5521">
        <v>15.152536989691601</v>
      </c>
      <c r="AC5521">
        <v>0</v>
      </c>
      <c r="AD5521">
        <v>0</v>
      </c>
      <c r="AE5521">
        <v>158.15788448594847</v>
      </c>
    </row>
    <row r="5522" spans="1:31" x14ac:dyDescent="0.25">
      <c r="A5522">
        <v>1908415</v>
      </c>
      <c r="B5522">
        <v>1</v>
      </c>
      <c r="C5522" t="s">
        <v>80</v>
      </c>
      <c r="D5522" t="s">
        <v>98</v>
      </c>
      <c r="E5522" t="s">
        <v>131</v>
      </c>
      <c r="F5522" t="s">
        <v>15633</v>
      </c>
      <c r="G5522" t="s">
        <v>217</v>
      </c>
      <c r="H5522" t="s">
        <v>134</v>
      </c>
      <c r="I5522" t="s">
        <v>135</v>
      </c>
      <c r="J5522" t="s">
        <v>136</v>
      </c>
      <c r="K5522" t="s">
        <v>137</v>
      </c>
      <c r="L5522" t="s">
        <v>15634</v>
      </c>
      <c r="M5522" t="s">
        <v>15635</v>
      </c>
      <c r="N5522">
        <v>0.67111111099999998</v>
      </c>
      <c r="O5522">
        <v>0</v>
      </c>
      <c r="P5522">
        <v>5</v>
      </c>
      <c r="Q5522">
        <v>0</v>
      </c>
      <c r="R5522">
        <v>0</v>
      </c>
      <c r="S5522">
        <v>0</v>
      </c>
      <c r="T5522">
        <v>4</v>
      </c>
      <c r="U5522">
        <v>0</v>
      </c>
      <c r="V5522">
        <v>0</v>
      </c>
      <c r="W5522">
        <v>0</v>
      </c>
      <c r="X5522">
        <v>1.2999554088092342</v>
      </c>
      <c r="Y5522">
        <v>0</v>
      </c>
      <c r="Z5522">
        <v>0</v>
      </c>
      <c r="AA5522">
        <v>0</v>
      </c>
      <c r="AB5522">
        <v>0.56100469150232479</v>
      </c>
      <c r="AC5522">
        <v>0</v>
      </c>
      <c r="AD5522">
        <v>0</v>
      </c>
      <c r="AE5522">
        <v>1.860960100311559</v>
      </c>
    </row>
    <row r="5523" spans="1:31" x14ac:dyDescent="0.25">
      <c r="A5523">
        <v>1907891</v>
      </c>
      <c r="B5523">
        <v>1</v>
      </c>
      <c r="C5523" t="s">
        <v>80</v>
      </c>
      <c r="D5523" t="s">
        <v>84</v>
      </c>
      <c r="E5523" t="s">
        <v>190</v>
      </c>
      <c r="F5523" t="s">
        <v>15636</v>
      </c>
      <c r="G5523" t="s">
        <v>202</v>
      </c>
      <c r="H5523" t="s">
        <v>157</v>
      </c>
      <c r="I5523" t="s">
        <v>135</v>
      </c>
      <c r="J5523" t="s">
        <v>136</v>
      </c>
      <c r="K5523" t="s">
        <v>203</v>
      </c>
      <c r="L5523" t="s">
        <v>15637</v>
      </c>
      <c r="M5523" t="s">
        <v>15638</v>
      </c>
      <c r="N5523">
        <v>9.5330972220000003</v>
      </c>
      <c r="O5523">
        <v>0</v>
      </c>
      <c r="P5523">
        <v>69</v>
      </c>
      <c r="Q5523">
        <v>0</v>
      </c>
      <c r="R5523">
        <v>0</v>
      </c>
      <c r="S5523">
        <v>0</v>
      </c>
      <c r="T5523">
        <v>4</v>
      </c>
      <c r="U5523">
        <v>0</v>
      </c>
      <c r="V5523">
        <v>0</v>
      </c>
      <c r="W5523">
        <v>0</v>
      </c>
      <c r="X5523">
        <v>116.19766883573226</v>
      </c>
      <c r="Y5523">
        <v>0</v>
      </c>
      <c r="Z5523">
        <v>0</v>
      </c>
      <c r="AA5523">
        <v>0</v>
      </c>
      <c r="AB5523">
        <v>141.07355439936245</v>
      </c>
      <c r="AC5523">
        <v>0</v>
      </c>
      <c r="AD5523">
        <v>0</v>
      </c>
      <c r="AE5523">
        <v>257.27122323509468</v>
      </c>
    </row>
    <row r="5524" spans="1:31" x14ac:dyDescent="0.25">
      <c r="A5524">
        <v>1907917</v>
      </c>
      <c r="B5524">
        <v>1</v>
      </c>
      <c r="C5524" t="s">
        <v>80</v>
      </c>
      <c r="D5524" t="s">
        <v>94</v>
      </c>
      <c r="E5524" t="s">
        <v>220</v>
      </c>
      <c r="F5524" t="s">
        <v>11543</v>
      </c>
      <c r="G5524" t="s">
        <v>202</v>
      </c>
      <c r="H5524" t="s">
        <v>157</v>
      </c>
      <c r="I5524" t="s">
        <v>135</v>
      </c>
      <c r="J5524" t="s">
        <v>136</v>
      </c>
      <c r="K5524" t="s">
        <v>203</v>
      </c>
      <c r="L5524" t="s">
        <v>15639</v>
      </c>
      <c r="M5524" t="s">
        <v>15640</v>
      </c>
      <c r="N5524">
        <v>1.466388888</v>
      </c>
      <c r="O5524">
        <v>0</v>
      </c>
      <c r="P5524">
        <v>243</v>
      </c>
      <c r="Q5524">
        <v>0</v>
      </c>
      <c r="R5524">
        <v>0</v>
      </c>
      <c r="S5524">
        <v>4</v>
      </c>
      <c r="T5524">
        <v>10</v>
      </c>
      <c r="U5524">
        <v>1</v>
      </c>
      <c r="V5524">
        <v>0</v>
      </c>
      <c r="W5524">
        <v>0</v>
      </c>
      <c r="X5524">
        <v>37.868721742352072</v>
      </c>
      <c r="Y5524">
        <v>0</v>
      </c>
      <c r="Z5524">
        <v>0</v>
      </c>
      <c r="AA5524">
        <v>89.395553189334478</v>
      </c>
      <c r="AB5524">
        <v>2.6674181489787245</v>
      </c>
      <c r="AC5524">
        <v>89.290487117645256</v>
      </c>
      <c r="AD5524">
        <v>0</v>
      </c>
      <c r="AE5524">
        <v>219.22218019831053</v>
      </c>
    </row>
    <row r="5525" spans="1:31" x14ac:dyDescent="0.25">
      <c r="A5525">
        <v>1908040</v>
      </c>
      <c r="B5525">
        <v>1</v>
      </c>
      <c r="C5525" t="s">
        <v>81</v>
      </c>
      <c r="D5525" t="s">
        <v>128</v>
      </c>
      <c r="E5525" t="s">
        <v>220</v>
      </c>
      <c r="F5525" t="s">
        <v>15641</v>
      </c>
      <c r="G5525" t="s">
        <v>156</v>
      </c>
      <c r="H5525" t="s">
        <v>157</v>
      </c>
      <c r="I5525" t="s">
        <v>222</v>
      </c>
      <c r="J5525" t="s">
        <v>136</v>
      </c>
      <c r="K5525" t="s">
        <v>137</v>
      </c>
      <c r="L5525" t="s">
        <v>15642</v>
      </c>
      <c r="M5525" t="s">
        <v>15643</v>
      </c>
      <c r="N5525">
        <v>4.9166665999999998E-2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14.065707215691637</v>
      </c>
      <c r="AD5525">
        <v>0</v>
      </c>
      <c r="AE5525">
        <v>14.065707215691637</v>
      </c>
    </row>
    <row r="5526" spans="1:31" x14ac:dyDescent="0.25">
      <c r="A5526">
        <v>1907897</v>
      </c>
      <c r="B5526">
        <v>1</v>
      </c>
      <c r="C5526" t="s">
        <v>80</v>
      </c>
      <c r="D5526" t="s">
        <v>93</v>
      </c>
      <c r="E5526" t="s">
        <v>131</v>
      </c>
      <c r="F5526" t="s">
        <v>14082</v>
      </c>
      <c r="G5526" t="s">
        <v>133</v>
      </c>
      <c r="H5526" t="s">
        <v>134</v>
      </c>
      <c r="I5526" t="s">
        <v>135</v>
      </c>
      <c r="J5526" t="s">
        <v>136</v>
      </c>
      <c r="K5526" t="s">
        <v>137</v>
      </c>
      <c r="L5526" t="s">
        <v>15644</v>
      </c>
      <c r="M5526" t="s">
        <v>15645</v>
      </c>
      <c r="N5526">
        <v>4.915277777</v>
      </c>
      <c r="O5526">
        <v>0</v>
      </c>
      <c r="P5526">
        <v>25</v>
      </c>
      <c r="Q5526">
        <v>0</v>
      </c>
      <c r="R5526">
        <v>5</v>
      </c>
      <c r="S5526">
        <v>0</v>
      </c>
      <c r="T5526">
        <v>2</v>
      </c>
      <c r="U5526">
        <v>0</v>
      </c>
      <c r="V5526">
        <v>0</v>
      </c>
      <c r="W5526">
        <v>0</v>
      </c>
      <c r="X5526">
        <v>19.432837423140636</v>
      </c>
      <c r="Y5526">
        <v>0</v>
      </c>
      <c r="Z5526">
        <v>24.948213811140761</v>
      </c>
      <c r="AA5526">
        <v>0</v>
      </c>
      <c r="AB5526">
        <v>3.6137234568191552</v>
      </c>
      <c r="AC5526">
        <v>0</v>
      </c>
      <c r="AD5526">
        <v>0</v>
      </c>
      <c r="AE5526">
        <v>47.994774691100559</v>
      </c>
    </row>
    <row r="5527" spans="1:31" x14ac:dyDescent="0.25">
      <c r="A5527">
        <v>1908146</v>
      </c>
      <c r="B5527">
        <v>1</v>
      </c>
      <c r="C5527" t="s">
        <v>81</v>
      </c>
      <c r="D5527" t="s">
        <v>118</v>
      </c>
      <c r="E5527" t="s">
        <v>190</v>
      </c>
      <c r="F5527" t="s">
        <v>15646</v>
      </c>
      <c r="G5527" t="s">
        <v>1185</v>
      </c>
      <c r="H5527" t="s">
        <v>157</v>
      </c>
      <c r="I5527" t="s">
        <v>135</v>
      </c>
      <c r="J5527" t="s">
        <v>136</v>
      </c>
      <c r="K5527" t="s">
        <v>137</v>
      </c>
      <c r="L5527" t="s">
        <v>15647</v>
      </c>
      <c r="M5527" t="s">
        <v>15648</v>
      </c>
      <c r="N5527">
        <v>0.90888888800000001</v>
      </c>
      <c r="O5527">
        <v>0</v>
      </c>
      <c r="P5527">
        <v>0</v>
      </c>
      <c r="Q5527">
        <v>0</v>
      </c>
      <c r="R5527">
        <v>0</v>
      </c>
      <c r="S5527">
        <v>2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28.540376208515021</v>
      </c>
      <c r="AB5527">
        <v>0</v>
      </c>
      <c r="AC5527">
        <v>0</v>
      </c>
      <c r="AD5527">
        <v>0</v>
      </c>
      <c r="AE5527">
        <v>28.540376208515021</v>
      </c>
    </row>
    <row r="5528" spans="1:31" x14ac:dyDescent="0.25">
      <c r="A5528">
        <v>1907960</v>
      </c>
      <c r="B5528">
        <v>1</v>
      </c>
      <c r="C5528" t="s">
        <v>80</v>
      </c>
      <c r="D5528" t="s">
        <v>97</v>
      </c>
      <c r="E5528" t="s">
        <v>190</v>
      </c>
      <c r="F5528" t="s">
        <v>15649</v>
      </c>
      <c r="G5528" t="s">
        <v>202</v>
      </c>
      <c r="H5528" t="s">
        <v>157</v>
      </c>
      <c r="I5528" t="s">
        <v>135</v>
      </c>
      <c r="J5528" t="s">
        <v>136</v>
      </c>
      <c r="K5528" t="s">
        <v>203</v>
      </c>
      <c r="L5528" t="s">
        <v>15650</v>
      </c>
      <c r="M5528" t="s">
        <v>15651</v>
      </c>
      <c r="N5528">
        <v>3.233333333</v>
      </c>
      <c r="O5528">
        <v>0</v>
      </c>
      <c r="P5528">
        <v>30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71.396315437152992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71.396315437152992</v>
      </c>
    </row>
    <row r="5529" spans="1:31" x14ac:dyDescent="0.25">
      <c r="A5529">
        <v>1908352</v>
      </c>
      <c r="B5529">
        <v>1</v>
      </c>
      <c r="C5529" t="s">
        <v>81</v>
      </c>
      <c r="D5529" t="s">
        <v>114</v>
      </c>
      <c r="E5529" t="s">
        <v>149</v>
      </c>
      <c r="F5529" t="s">
        <v>15652</v>
      </c>
      <c r="G5529" t="s">
        <v>241</v>
      </c>
      <c r="H5529" t="s">
        <v>157</v>
      </c>
      <c r="I5529" t="s">
        <v>135</v>
      </c>
      <c r="J5529" t="s">
        <v>136</v>
      </c>
      <c r="K5529" t="s">
        <v>137</v>
      </c>
      <c r="L5529" t="s">
        <v>15653</v>
      </c>
      <c r="M5529" t="s">
        <v>15654</v>
      </c>
      <c r="N5529">
        <v>1.173611111</v>
      </c>
      <c r="O5529">
        <v>0</v>
      </c>
      <c r="P5529">
        <v>138</v>
      </c>
      <c r="Q5529">
        <v>0</v>
      </c>
      <c r="R5529">
        <v>0</v>
      </c>
      <c r="S5529">
        <v>0</v>
      </c>
      <c r="T5529">
        <v>10</v>
      </c>
      <c r="U5529">
        <v>0</v>
      </c>
      <c r="V5529">
        <v>0</v>
      </c>
      <c r="W5529">
        <v>0</v>
      </c>
      <c r="X5529">
        <v>18.245739649527906</v>
      </c>
      <c r="Y5529">
        <v>0</v>
      </c>
      <c r="Z5529">
        <v>0</v>
      </c>
      <c r="AA5529">
        <v>0</v>
      </c>
      <c r="AB5529">
        <v>1.4613357976513499</v>
      </c>
      <c r="AC5529">
        <v>0</v>
      </c>
      <c r="AD5529">
        <v>0</v>
      </c>
      <c r="AE5529">
        <v>19.707075447179257</v>
      </c>
    </row>
    <row r="5530" spans="1:31" x14ac:dyDescent="0.25">
      <c r="A5530">
        <v>1908246</v>
      </c>
      <c r="B5530">
        <v>1</v>
      </c>
      <c r="C5530" t="s">
        <v>80</v>
      </c>
      <c r="D5530" t="s">
        <v>97</v>
      </c>
      <c r="E5530" t="s">
        <v>140</v>
      </c>
      <c r="F5530" t="s">
        <v>15655</v>
      </c>
      <c r="G5530" t="s">
        <v>362</v>
      </c>
      <c r="H5530" t="s">
        <v>134</v>
      </c>
      <c r="I5530" t="s">
        <v>135</v>
      </c>
      <c r="J5530" t="s">
        <v>136</v>
      </c>
      <c r="K5530" t="s">
        <v>137</v>
      </c>
      <c r="L5530" t="s">
        <v>15656</v>
      </c>
      <c r="M5530" t="s">
        <v>15657</v>
      </c>
      <c r="N5530">
        <v>2.7116666660000002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0.82347197334936117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0.82347197334936117</v>
      </c>
    </row>
    <row r="5531" spans="1:31" x14ac:dyDescent="0.25">
      <c r="A5531">
        <v>1908395</v>
      </c>
      <c r="B5531">
        <v>1</v>
      </c>
      <c r="C5531" t="s">
        <v>80</v>
      </c>
      <c r="D5531" t="s">
        <v>95</v>
      </c>
      <c r="E5531" t="s">
        <v>131</v>
      </c>
      <c r="F5531" t="s">
        <v>15658</v>
      </c>
      <c r="G5531" t="s">
        <v>439</v>
      </c>
      <c r="H5531" t="s">
        <v>134</v>
      </c>
      <c r="I5531" t="s">
        <v>135</v>
      </c>
      <c r="J5531" t="s">
        <v>136</v>
      </c>
      <c r="K5531" t="s">
        <v>137</v>
      </c>
      <c r="L5531" t="s">
        <v>15659</v>
      </c>
      <c r="M5531" t="s">
        <v>15660</v>
      </c>
      <c r="N5531">
        <v>0.86222222199999998</v>
      </c>
      <c r="O5531">
        <v>0</v>
      </c>
      <c r="P5531">
        <v>41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13.716632805156786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13.716632805156786</v>
      </c>
    </row>
    <row r="5532" spans="1:31" x14ac:dyDescent="0.25">
      <c r="A5532">
        <v>1908495</v>
      </c>
      <c r="B5532">
        <v>1</v>
      </c>
      <c r="C5532" t="s">
        <v>80</v>
      </c>
      <c r="D5532" t="s">
        <v>103</v>
      </c>
      <c r="E5532" t="s">
        <v>131</v>
      </c>
      <c r="F5532" t="s">
        <v>15661</v>
      </c>
      <c r="G5532" t="s">
        <v>1862</v>
      </c>
      <c r="H5532" t="s">
        <v>134</v>
      </c>
      <c r="I5532" t="s">
        <v>135</v>
      </c>
      <c r="J5532" t="s">
        <v>136</v>
      </c>
      <c r="K5532" t="s">
        <v>137</v>
      </c>
      <c r="L5532" t="s">
        <v>15662</v>
      </c>
      <c r="M5532" t="s">
        <v>15663</v>
      </c>
      <c r="N5532">
        <v>5.0461111110000001</v>
      </c>
      <c r="O5532">
        <v>0</v>
      </c>
      <c r="P5532">
        <v>23</v>
      </c>
      <c r="Q5532">
        <v>0</v>
      </c>
      <c r="R5532">
        <v>0</v>
      </c>
      <c r="S5532">
        <v>0</v>
      </c>
      <c r="T5532">
        <v>1</v>
      </c>
      <c r="U5532">
        <v>0</v>
      </c>
      <c r="V5532">
        <v>0</v>
      </c>
      <c r="W5532">
        <v>0</v>
      </c>
      <c r="X5532">
        <v>23.549680406058478</v>
      </c>
      <c r="Y5532">
        <v>0</v>
      </c>
      <c r="Z5532">
        <v>0</v>
      </c>
      <c r="AA5532">
        <v>0</v>
      </c>
      <c r="AB5532">
        <v>9.7947914391925017E-2</v>
      </c>
      <c r="AC5532">
        <v>0</v>
      </c>
      <c r="AD5532">
        <v>0</v>
      </c>
      <c r="AE5532">
        <v>23.647628320450401</v>
      </c>
    </row>
    <row r="5533" spans="1:31" x14ac:dyDescent="0.25">
      <c r="A5533">
        <v>1907954</v>
      </c>
      <c r="B5533">
        <v>1</v>
      </c>
      <c r="C5533" t="s">
        <v>81</v>
      </c>
      <c r="D5533" t="s">
        <v>123</v>
      </c>
      <c r="E5533" t="s">
        <v>131</v>
      </c>
      <c r="F5533" t="s">
        <v>15664</v>
      </c>
      <c r="G5533" t="s">
        <v>133</v>
      </c>
      <c r="H5533" t="s">
        <v>134</v>
      </c>
      <c r="I5533" t="s">
        <v>135</v>
      </c>
      <c r="J5533" t="s">
        <v>136</v>
      </c>
      <c r="K5533" t="s">
        <v>137</v>
      </c>
      <c r="L5533" t="s">
        <v>15665</v>
      </c>
      <c r="M5533" t="s">
        <v>15666</v>
      </c>
      <c r="N5533">
        <v>1.6475</v>
      </c>
      <c r="O5533">
        <v>0</v>
      </c>
      <c r="P5533">
        <v>0</v>
      </c>
      <c r="Q5533">
        <v>0</v>
      </c>
      <c r="R5533">
        <v>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5.668498860413937</v>
      </c>
      <c r="AA5533">
        <v>0</v>
      </c>
      <c r="AB5533">
        <v>0</v>
      </c>
      <c r="AC5533">
        <v>0</v>
      </c>
      <c r="AD5533">
        <v>0</v>
      </c>
      <c r="AE5533">
        <v>5.668498860413937</v>
      </c>
    </row>
    <row r="5534" spans="1:31" x14ac:dyDescent="0.25">
      <c r="A5534">
        <v>1908404</v>
      </c>
      <c r="B5534">
        <v>1</v>
      </c>
      <c r="C5534" t="s">
        <v>80</v>
      </c>
      <c r="D5534" t="s">
        <v>82</v>
      </c>
      <c r="E5534" t="s">
        <v>140</v>
      </c>
      <c r="F5534" t="s">
        <v>15667</v>
      </c>
      <c r="G5534" t="s">
        <v>217</v>
      </c>
      <c r="H5534" t="s">
        <v>134</v>
      </c>
      <c r="I5534" t="s">
        <v>135</v>
      </c>
      <c r="J5534" t="s">
        <v>136</v>
      </c>
      <c r="K5534" t="s">
        <v>137</v>
      </c>
      <c r="L5534" t="s">
        <v>15668</v>
      </c>
      <c r="M5534" t="s">
        <v>15669</v>
      </c>
      <c r="N5534">
        <v>1.4402777769999999</v>
      </c>
      <c r="O5534">
        <v>0</v>
      </c>
      <c r="P5534">
        <v>2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1.061583890332177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1.061583890332177</v>
      </c>
    </row>
    <row r="5535" spans="1:31" x14ac:dyDescent="0.25">
      <c r="A5535">
        <v>1908381</v>
      </c>
      <c r="B5535">
        <v>1</v>
      </c>
      <c r="C5535" t="s">
        <v>81</v>
      </c>
      <c r="D5535" t="s">
        <v>127</v>
      </c>
      <c r="E5535" t="s">
        <v>190</v>
      </c>
      <c r="F5535" t="s">
        <v>15670</v>
      </c>
      <c r="G5535" t="s">
        <v>701</v>
      </c>
      <c r="H5535" t="s">
        <v>157</v>
      </c>
      <c r="I5535" t="s">
        <v>135</v>
      </c>
      <c r="J5535" t="s">
        <v>136</v>
      </c>
      <c r="K5535" t="s">
        <v>137</v>
      </c>
      <c r="L5535" t="s">
        <v>15671</v>
      </c>
      <c r="M5535" t="s">
        <v>15672</v>
      </c>
      <c r="N5535">
        <v>1.322777777</v>
      </c>
      <c r="O5535">
        <v>0</v>
      </c>
      <c r="P5535">
        <v>0</v>
      </c>
      <c r="Q5535">
        <v>1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3.4054194988299393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3.4054194988299393</v>
      </c>
    </row>
    <row r="5536" spans="1:31" x14ac:dyDescent="0.25">
      <c r="A5536">
        <v>1908527</v>
      </c>
      <c r="B5536">
        <v>1</v>
      </c>
      <c r="C5536" t="s">
        <v>80</v>
      </c>
      <c r="D5536" t="s">
        <v>85</v>
      </c>
      <c r="E5536" t="s">
        <v>190</v>
      </c>
      <c r="F5536" t="s">
        <v>15673</v>
      </c>
      <c r="G5536" t="s">
        <v>241</v>
      </c>
      <c r="H5536" t="s">
        <v>157</v>
      </c>
      <c r="I5536" t="s">
        <v>135</v>
      </c>
      <c r="J5536" t="s">
        <v>136</v>
      </c>
      <c r="K5536" t="s">
        <v>137</v>
      </c>
      <c r="L5536" t="s">
        <v>15674</v>
      </c>
      <c r="M5536" t="s">
        <v>15675</v>
      </c>
      <c r="N5536">
        <v>2.880833333</v>
      </c>
      <c r="O5536">
        <v>0</v>
      </c>
      <c r="P5536">
        <v>139</v>
      </c>
      <c r="Q5536">
        <v>0</v>
      </c>
      <c r="R5536">
        <v>0</v>
      </c>
      <c r="S5536">
        <v>0</v>
      </c>
      <c r="T5536">
        <v>1</v>
      </c>
      <c r="U5536">
        <v>0</v>
      </c>
      <c r="V5536">
        <v>0</v>
      </c>
      <c r="W5536">
        <v>0</v>
      </c>
      <c r="X5536">
        <v>115.54545156173739</v>
      </c>
      <c r="Y5536">
        <v>0</v>
      </c>
      <c r="Z5536">
        <v>0</v>
      </c>
      <c r="AA5536">
        <v>0</v>
      </c>
      <c r="AB5536">
        <v>0.3885986955796934</v>
      </c>
      <c r="AC5536">
        <v>0</v>
      </c>
      <c r="AD5536">
        <v>0</v>
      </c>
      <c r="AE5536">
        <v>115.93405025731708</v>
      </c>
    </row>
    <row r="5537" spans="1:31" x14ac:dyDescent="0.25">
      <c r="A5537">
        <v>1907780</v>
      </c>
      <c r="B5537">
        <v>1</v>
      </c>
      <c r="C5537" t="s">
        <v>80</v>
      </c>
      <c r="D5537" t="s">
        <v>84</v>
      </c>
      <c r="E5537" t="s">
        <v>190</v>
      </c>
      <c r="F5537" t="s">
        <v>15676</v>
      </c>
      <c r="G5537" t="s">
        <v>604</v>
      </c>
      <c r="H5537" t="s">
        <v>157</v>
      </c>
      <c r="I5537" t="s">
        <v>222</v>
      </c>
      <c r="J5537" t="s">
        <v>136</v>
      </c>
      <c r="K5537" t="s">
        <v>203</v>
      </c>
      <c r="L5537" t="s">
        <v>15677</v>
      </c>
      <c r="M5537" t="s">
        <v>15678</v>
      </c>
      <c r="N5537">
        <v>1.0350833E-2</v>
      </c>
      <c r="O5537">
        <v>0</v>
      </c>
      <c r="P5537">
        <v>803</v>
      </c>
      <c r="Q5537">
        <v>0</v>
      </c>
      <c r="R5537">
        <v>0</v>
      </c>
      <c r="S5537">
        <v>1</v>
      </c>
      <c r="T5537">
        <v>78</v>
      </c>
      <c r="U5537">
        <v>0</v>
      </c>
      <c r="V5537">
        <v>0</v>
      </c>
      <c r="W5537">
        <v>0</v>
      </c>
      <c r="X5537">
        <v>1.8842421138573271</v>
      </c>
      <c r="Y5537">
        <v>0</v>
      </c>
      <c r="Z5537">
        <v>0</v>
      </c>
      <c r="AA5537">
        <v>0.39369413371417333</v>
      </c>
      <c r="AB5537">
        <v>0.41296097290773559</v>
      </c>
      <c r="AC5537">
        <v>0</v>
      </c>
      <c r="AD5537">
        <v>0</v>
      </c>
      <c r="AE5537">
        <v>2.6908972204792363</v>
      </c>
    </row>
    <row r="5538" spans="1:31" x14ac:dyDescent="0.25">
      <c r="A5538">
        <v>1908467</v>
      </c>
      <c r="B5538">
        <v>1</v>
      </c>
      <c r="C5538" t="s">
        <v>80</v>
      </c>
      <c r="D5538" t="s">
        <v>108</v>
      </c>
      <c r="E5538" t="s">
        <v>131</v>
      </c>
      <c r="F5538" t="s">
        <v>15679</v>
      </c>
      <c r="G5538" t="s">
        <v>133</v>
      </c>
      <c r="H5538" t="s">
        <v>134</v>
      </c>
      <c r="I5538" t="s">
        <v>135</v>
      </c>
      <c r="J5538" t="s">
        <v>136</v>
      </c>
      <c r="K5538" t="s">
        <v>137</v>
      </c>
      <c r="L5538" t="s">
        <v>15680</v>
      </c>
      <c r="M5538" t="s">
        <v>15681</v>
      </c>
      <c r="N5538">
        <v>1.696388888</v>
      </c>
      <c r="O5538">
        <v>0</v>
      </c>
      <c r="P5538">
        <v>5</v>
      </c>
      <c r="Q5538">
        <v>0</v>
      </c>
      <c r="R5538">
        <v>1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1.7372937866577938</v>
      </c>
      <c r="Y5538">
        <v>0</v>
      </c>
      <c r="Z5538">
        <v>2.4206673988645635</v>
      </c>
      <c r="AA5538">
        <v>0</v>
      </c>
      <c r="AB5538">
        <v>1.3883024629014251</v>
      </c>
      <c r="AC5538">
        <v>0</v>
      </c>
      <c r="AD5538">
        <v>0</v>
      </c>
      <c r="AE5538">
        <v>5.5462636484237819</v>
      </c>
    </row>
    <row r="5539" spans="1:31" x14ac:dyDescent="0.25">
      <c r="A5539">
        <v>1908218</v>
      </c>
      <c r="B5539">
        <v>1</v>
      </c>
      <c r="C5539" t="s">
        <v>80</v>
      </c>
      <c r="D5539" t="s">
        <v>84</v>
      </c>
      <c r="E5539" t="s">
        <v>140</v>
      </c>
      <c r="F5539" t="s">
        <v>15682</v>
      </c>
      <c r="G5539" t="s">
        <v>217</v>
      </c>
      <c r="H5539" t="s">
        <v>134</v>
      </c>
      <c r="I5539" t="s">
        <v>135</v>
      </c>
      <c r="J5539" t="s">
        <v>136</v>
      </c>
      <c r="K5539" t="s">
        <v>137</v>
      </c>
      <c r="L5539" t="s">
        <v>15683</v>
      </c>
      <c r="M5539" t="s">
        <v>15684</v>
      </c>
      <c r="N5539">
        <v>1.5888888880000001</v>
      </c>
      <c r="O5539">
        <v>0</v>
      </c>
      <c r="P5539">
        <v>3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2.7292705893025913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2.7292705893025913</v>
      </c>
    </row>
    <row r="5540" spans="1:31" x14ac:dyDescent="0.25">
      <c r="A5540">
        <v>1908026</v>
      </c>
      <c r="B5540">
        <v>1</v>
      </c>
      <c r="C5540" t="s">
        <v>81</v>
      </c>
      <c r="D5540" t="s">
        <v>128</v>
      </c>
      <c r="E5540" t="s">
        <v>131</v>
      </c>
      <c r="F5540" t="s">
        <v>9936</v>
      </c>
      <c r="G5540" t="s">
        <v>133</v>
      </c>
      <c r="H5540" t="s">
        <v>134</v>
      </c>
      <c r="I5540" t="s">
        <v>135</v>
      </c>
      <c r="J5540" t="s">
        <v>136</v>
      </c>
      <c r="K5540" t="s">
        <v>137</v>
      </c>
      <c r="L5540" t="s">
        <v>15685</v>
      </c>
      <c r="M5540" t="s">
        <v>15686</v>
      </c>
      <c r="N5540">
        <v>2.6066666660000002</v>
      </c>
      <c r="O5540">
        <v>0</v>
      </c>
      <c r="P5540">
        <v>11</v>
      </c>
      <c r="Q5540">
        <v>0</v>
      </c>
      <c r="R5540">
        <v>2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9.5584298722676042</v>
      </c>
      <c r="Y5540">
        <v>0</v>
      </c>
      <c r="Z5540">
        <v>3.8549373644004676</v>
      </c>
      <c r="AA5540">
        <v>0</v>
      </c>
      <c r="AB5540">
        <v>0.26479274864923003</v>
      </c>
      <c r="AC5540">
        <v>0</v>
      </c>
      <c r="AD5540">
        <v>0</v>
      </c>
      <c r="AE5540">
        <v>13.678159985317302</v>
      </c>
    </row>
    <row r="5541" spans="1:31" x14ac:dyDescent="0.25">
      <c r="A5541">
        <v>1907926</v>
      </c>
      <c r="B5541">
        <v>1</v>
      </c>
      <c r="C5541" t="s">
        <v>80</v>
      </c>
      <c r="D5541" t="s">
        <v>94</v>
      </c>
      <c r="E5541" t="s">
        <v>190</v>
      </c>
      <c r="F5541" t="s">
        <v>1583</v>
      </c>
      <c r="G5541" t="s">
        <v>202</v>
      </c>
      <c r="H5541" t="s">
        <v>157</v>
      </c>
      <c r="I5541" t="s">
        <v>135</v>
      </c>
      <c r="J5541" t="s">
        <v>136</v>
      </c>
      <c r="K5541" t="s">
        <v>203</v>
      </c>
      <c r="L5541" t="s">
        <v>15687</v>
      </c>
      <c r="M5541" t="s">
        <v>15688</v>
      </c>
      <c r="N5541">
        <v>8.7730766659999997</v>
      </c>
      <c r="O5541">
        <v>0</v>
      </c>
      <c r="P5541">
        <v>34</v>
      </c>
      <c r="Q5541">
        <v>0</v>
      </c>
      <c r="R5541">
        <v>1</v>
      </c>
      <c r="S5541">
        <v>0</v>
      </c>
      <c r="T5541">
        <v>1</v>
      </c>
      <c r="U5541">
        <v>0</v>
      </c>
      <c r="V5541">
        <v>0</v>
      </c>
      <c r="W5541">
        <v>0</v>
      </c>
      <c r="X5541">
        <v>36.677032549683659</v>
      </c>
      <c r="Y5541">
        <v>0</v>
      </c>
      <c r="Z5541">
        <v>46.23381713945134</v>
      </c>
      <c r="AA5541">
        <v>0</v>
      </c>
      <c r="AB5541">
        <v>1.5393702563536666</v>
      </c>
      <c r="AC5541">
        <v>0</v>
      </c>
      <c r="AD5541">
        <v>0</v>
      </c>
      <c r="AE5541">
        <v>84.450219945488669</v>
      </c>
    </row>
    <row r="5542" spans="1:31" x14ac:dyDescent="0.25">
      <c r="A5542">
        <v>1908321</v>
      </c>
      <c r="B5542">
        <v>1</v>
      </c>
      <c r="C5542" t="s">
        <v>80</v>
      </c>
      <c r="D5542" t="s">
        <v>93</v>
      </c>
      <c r="E5542" t="s">
        <v>140</v>
      </c>
      <c r="F5542" t="s">
        <v>15689</v>
      </c>
      <c r="G5542" t="s">
        <v>133</v>
      </c>
      <c r="H5542" t="s">
        <v>134</v>
      </c>
      <c r="I5542" t="s">
        <v>135</v>
      </c>
      <c r="J5542" t="s">
        <v>136</v>
      </c>
      <c r="K5542" t="s">
        <v>137</v>
      </c>
      <c r="L5542" t="s">
        <v>15690</v>
      </c>
      <c r="M5542" t="s">
        <v>15691</v>
      </c>
      <c r="N5542">
        <v>1.3108333329999999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0.18143605113307751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0.18143605113307751</v>
      </c>
    </row>
    <row r="5543" spans="1:31" x14ac:dyDescent="0.25">
      <c r="A5543">
        <v>1907880</v>
      </c>
      <c r="B5543">
        <v>1</v>
      </c>
      <c r="C5543" t="s">
        <v>81</v>
      </c>
      <c r="D5543" t="s">
        <v>120</v>
      </c>
      <c r="E5543" t="s">
        <v>149</v>
      </c>
      <c r="F5543" t="s">
        <v>15692</v>
      </c>
      <c r="G5543" t="s">
        <v>202</v>
      </c>
      <c r="H5543" t="s">
        <v>134</v>
      </c>
      <c r="I5543" t="s">
        <v>135</v>
      </c>
      <c r="J5543" t="s">
        <v>136</v>
      </c>
      <c r="K5543" t="s">
        <v>203</v>
      </c>
      <c r="L5543" t="s">
        <v>15693</v>
      </c>
      <c r="M5543" t="s">
        <v>15694</v>
      </c>
      <c r="N5543">
        <v>8.7546638879999996</v>
      </c>
      <c r="O5543">
        <v>0</v>
      </c>
      <c r="P5543">
        <v>62</v>
      </c>
      <c r="Q5543">
        <v>0</v>
      </c>
      <c r="R5543">
        <v>1</v>
      </c>
      <c r="S5543">
        <v>0</v>
      </c>
      <c r="T5543">
        <v>10</v>
      </c>
      <c r="U5543">
        <v>0</v>
      </c>
      <c r="V5543">
        <v>0</v>
      </c>
      <c r="W5543">
        <v>0</v>
      </c>
      <c r="X5543">
        <v>150.74875456859434</v>
      </c>
      <c r="Y5543">
        <v>0</v>
      </c>
      <c r="Z5543">
        <v>19.744437767190785</v>
      </c>
      <c r="AA5543">
        <v>0</v>
      </c>
      <c r="AB5543">
        <v>35.989323047190204</v>
      </c>
      <c r="AC5543">
        <v>0</v>
      </c>
      <c r="AD5543">
        <v>0</v>
      </c>
      <c r="AE5543">
        <v>206.48251538297532</v>
      </c>
    </row>
    <row r="5544" spans="1:31" x14ac:dyDescent="0.25">
      <c r="A5544">
        <v>1908421</v>
      </c>
      <c r="B5544">
        <v>1</v>
      </c>
      <c r="C5544" t="s">
        <v>80</v>
      </c>
      <c r="D5544" t="s">
        <v>108</v>
      </c>
      <c r="E5544" t="s">
        <v>131</v>
      </c>
      <c r="F5544" t="s">
        <v>15695</v>
      </c>
      <c r="G5544" t="s">
        <v>133</v>
      </c>
      <c r="H5544" t="s">
        <v>134</v>
      </c>
      <c r="I5544" t="s">
        <v>135</v>
      </c>
      <c r="J5544" t="s">
        <v>136</v>
      </c>
      <c r="K5544" t="s">
        <v>137</v>
      </c>
      <c r="L5544" t="s">
        <v>15696</v>
      </c>
      <c r="M5544" t="s">
        <v>15697</v>
      </c>
      <c r="N5544">
        <v>1.166388888</v>
      </c>
      <c r="O5544">
        <v>0</v>
      </c>
      <c r="P5544">
        <v>11</v>
      </c>
      <c r="Q5544">
        <v>0</v>
      </c>
      <c r="R5544">
        <v>1</v>
      </c>
      <c r="S5544">
        <v>0</v>
      </c>
      <c r="T5544">
        <v>3</v>
      </c>
      <c r="U5544">
        <v>0</v>
      </c>
      <c r="V5544">
        <v>0</v>
      </c>
      <c r="W5544">
        <v>0</v>
      </c>
      <c r="X5544">
        <v>5.8188504598272139</v>
      </c>
      <c r="Y5544">
        <v>0</v>
      </c>
      <c r="Z5544">
        <v>1.8611678123064235</v>
      </c>
      <c r="AA5544">
        <v>0</v>
      </c>
      <c r="AB5544">
        <v>0.2343704477247025</v>
      </c>
      <c r="AC5544">
        <v>0</v>
      </c>
      <c r="AD5544">
        <v>0</v>
      </c>
      <c r="AE5544">
        <v>7.9143887198583398</v>
      </c>
    </row>
    <row r="5545" spans="1:31" x14ac:dyDescent="0.25">
      <c r="A5545">
        <v>1908461</v>
      </c>
      <c r="B5545">
        <v>1</v>
      </c>
      <c r="C5545" t="s">
        <v>80</v>
      </c>
      <c r="D5545" t="s">
        <v>111</v>
      </c>
      <c r="E5545" t="s">
        <v>160</v>
      </c>
      <c r="F5545" t="s">
        <v>15698</v>
      </c>
      <c r="G5545" t="s">
        <v>162</v>
      </c>
      <c r="H5545" t="s">
        <v>134</v>
      </c>
      <c r="I5545" t="s">
        <v>135</v>
      </c>
      <c r="J5545" t="s">
        <v>136</v>
      </c>
      <c r="K5545" t="s">
        <v>137</v>
      </c>
      <c r="L5545" t="s">
        <v>15699</v>
      </c>
      <c r="M5545" t="s">
        <v>15700</v>
      </c>
      <c r="N5545">
        <v>0.63249999999999995</v>
      </c>
      <c r="O5545">
        <v>0</v>
      </c>
      <c r="P5545">
        <v>110</v>
      </c>
      <c r="Q5545">
        <v>0</v>
      </c>
      <c r="R5545">
        <v>0</v>
      </c>
      <c r="S5545">
        <v>0</v>
      </c>
      <c r="T5545">
        <v>28</v>
      </c>
      <c r="U5545">
        <v>0</v>
      </c>
      <c r="V5545">
        <v>0</v>
      </c>
      <c r="W5545">
        <v>0</v>
      </c>
      <c r="X5545">
        <v>22.887151835271261</v>
      </c>
      <c r="Y5545">
        <v>0</v>
      </c>
      <c r="Z5545">
        <v>0</v>
      </c>
      <c r="AA5545">
        <v>0</v>
      </c>
      <c r="AB5545">
        <v>26.724506755183178</v>
      </c>
      <c r="AC5545">
        <v>0</v>
      </c>
      <c r="AD5545">
        <v>0</v>
      </c>
      <c r="AE5545">
        <v>49.611658590454439</v>
      </c>
    </row>
    <row r="5546" spans="1:31" x14ac:dyDescent="0.25">
      <c r="A5546">
        <v>1907986</v>
      </c>
      <c r="B5546">
        <v>1</v>
      </c>
      <c r="C5546" t="s">
        <v>80</v>
      </c>
      <c r="D5546" t="s">
        <v>105</v>
      </c>
      <c r="E5546" t="s">
        <v>154</v>
      </c>
      <c r="F5546" t="s">
        <v>7246</v>
      </c>
      <c r="G5546" t="s">
        <v>156</v>
      </c>
      <c r="H5546" t="s">
        <v>157</v>
      </c>
      <c r="I5546" t="s">
        <v>135</v>
      </c>
      <c r="J5546" t="s">
        <v>136</v>
      </c>
      <c r="K5546" t="s">
        <v>137</v>
      </c>
      <c r="L5546" t="s">
        <v>15701</v>
      </c>
      <c r="M5546" t="s">
        <v>15702</v>
      </c>
      <c r="N5546">
        <v>1.5141666659999999</v>
      </c>
      <c r="O5546">
        <v>0</v>
      </c>
      <c r="P5546">
        <v>1725</v>
      </c>
      <c r="Q5546">
        <v>0</v>
      </c>
      <c r="R5546">
        <v>7</v>
      </c>
      <c r="S5546">
        <v>8</v>
      </c>
      <c r="T5546">
        <v>85</v>
      </c>
      <c r="U5546">
        <v>6</v>
      </c>
      <c r="V5546">
        <v>4</v>
      </c>
      <c r="W5546">
        <v>0</v>
      </c>
      <c r="X5546">
        <v>705.4440496893186</v>
      </c>
      <c r="Y5546">
        <v>0</v>
      </c>
      <c r="Z5546">
        <v>4.9942142284083664</v>
      </c>
      <c r="AA5546">
        <v>146.0907522374163</v>
      </c>
      <c r="AB5546">
        <v>182.34059693997344</v>
      </c>
      <c r="AC5546">
        <v>703.79477945833071</v>
      </c>
      <c r="AD5546">
        <v>31.330921925711536</v>
      </c>
      <c r="AE5546">
        <v>1773.9953144791587</v>
      </c>
    </row>
    <row r="5547" spans="1:31" x14ac:dyDescent="0.25">
      <c r="A5547">
        <v>1908318</v>
      </c>
      <c r="B5547">
        <v>1</v>
      </c>
      <c r="C5547" t="s">
        <v>80</v>
      </c>
      <c r="D5547" t="s">
        <v>98</v>
      </c>
      <c r="E5547" t="s">
        <v>140</v>
      </c>
      <c r="F5547" t="s">
        <v>15703</v>
      </c>
      <c r="G5547" t="s">
        <v>217</v>
      </c>
      <c r="H5547" t="s">
        <v>134</v>
      </c>
      <c r="I5547" t="s">
        <v>135</v>
      </c>
      <c r="J5547" t="s">
        <v>136</v>
      </c>
      <c r="K5547" t="s">
        <v>137</v>
      </c>
      <c r="L5547" t="s">
        <v>15704</v>
      </c>
      <c r="M5547" t="s">
        <v>15705</v>
      </c>
      <c r="N5547">
        <v>6.5583333330000002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7.4879871279479637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7.4879871279479637</v>
      </c>
    </row>
    <row r="5548" spans="1:31" x14ac:dyDescent="0.25">
      <c r="A5548">
        <v>1908341</v>
      </c>
      <c r="B5548">
        <v>1</v>
      </c>
      <c r="C5548" t="s">
        <v>81</v>
      </c>
      <c r="D5548" t="s">
        <v>123</v>
      </c>
      <c r="E5548" t="s">
        <v>220</v>
      </c>
      <c r="F5548" t="s">
        <v>13812</v>
      </c>
      <c r="G5548" t="s">
        <v>156</v>
      </c>
      <c r="H5548" t="s">
        <v>157</v>
      </c>
      <c r="I5548" t="s">
        <v>135</v>
      </c>
      <c r="J5548" t="s">
        <v>136</v>
      </c>
      <c r="K5548" t="s">
        <v>137</v>
      </c>
      <c r="L5548" t="s">
        <v>15706</v>
      </c>
      <c r="M5548" t="s">
        <v>15707</v>
      </c>
      <c r="N5548">
        <v>1.233055555</v>
      </c>
      <c r="O5548">
        <v>3</v>
      </c>
      <c r="P5548">
        <v>23</v>
      </c>
      <c r="Q5548">
        <v>113</v>
      </c>
      <c r="R5548">
        <v>278</v>
      </c>
      <c r="S5548">
        <v>9</v>
      </c>
      <c r="T5548">
        <v>52</v>
      </c>
      <c r="U5548">
        <v>0</v>
      </c>
      <c r="V5548">
        <v>0</v>
      </c>
      <c r="W5548">
        <v>3.8873021824910623</v>
      </c>
      <c r="X5548">
        <v>11.289590158608963</v>
      </c>
      <c r="Y5548">
        <v>215.04639753299514</v>
      </c>
      <c r="Z5548">
        <v>256.99023498563594</v>
      </c>
      <c r="AA5548">
        <v>14.175193356984717</v>
      </c>
      <c r="AB5548">
        <v>55.541976512110814</v>
      </c>
      <c r="AC5548">
        <v>0</v>
      </c>
      <c r="AD5548">
        <v>0</v>
      </c>
      <c r="AE5548">
        <v>556.93069472882667</v>
      </c>
    </row>
    <row r="5549" spans="1:31" x14ac:dyDescent="0.25">
      <c r="A5549">
        <v>1908086</v>
      </c>
      <c r="B5549">
        <v>1</v>
      </c>
      <c r="C5549" t="s">
        <v>80</v>
      </c>
      <c r="D5549" t="s">
        <v>96</v>
      </c>
      <c r="E5549" t="s">
        <v>140</v>
      </c>
      <c r="F5549" t="s">
        <v>15708</v>
      </c>
      <c r="G5549" t="s">
        <v>146</v>
      </c>
      <c r="H5549" t="s">
        <v>134</v>
      </c>
      <c r="I5549" t="s">
        <v>135</v>
      </c>
      <c r="J5549" t="s">
        <v>136</v>
      </c>
      <c r="K5549" t="s">
        <v>137</v>
      </c>
      <c r="L5549" t="s">
        <v>15709</v>
      </c>
      <c r="M5549" t="s">
        <v>15710</v>
      </c>
      <c r="N5549">
        <v>1.936666666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0.85311139963545224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0.85311139963545224</v>
      </c>
    </row>
    <row r="5550" spans="1:31" x14ac:dyDescent="0.25">
      <c r="A5550">
        <v>1908484</v>
      </c>
      <c r="B5550">
        <v>1</v>
      </c>
      <c r="C5550" t="s">
        <v>80</v>
      </c>
      <c r="D5550" t="s">
        <v>83</v>
      </c>
      <c r="E5550" t="s">
        <v>131</v>
      </c>
      <c r="F5550" t="s">
        <v>15711</v>
      </c>
      <c r="G5550" t="s">
        <v>133</v>
      </c>
      <c r="H5550" t="s">
        <v>134</v>
      </c>
      <c r="I5550" t="s">
        <v>135</v>
      </c>
      <c r="J5550" t="s">
        <v>136</v>
      </c>
      <c r="K5550" t="s">
        <v>137</v>
      </c>
      <c r="L5550" t="s">
        <v>15712</v>
      </c>
      <c r="M5550" t="s">
        <v>15713</v>
      </c>
      <c r="N5550">
        <v>5.2227777770000001</v>
      </c>
      <c r="O5550">
        <v>0</v>
      </c>
      <c r="P5550">
        <v>102</v>
      </c>
      <c r="Q5550">
        <v>0</v>
      </c>
      <c r="R5550">
        <v>0</v>
      </c>
      <c r="S5550">
        <v>0</v>
      </c>
      <c r="T5550">
        <v>8</v>
      </c>
      <c r="U5550">
        <v>0</v>
      </c>
      <c r="V5550">
        <v>0</v>
      </c>
      <c r="W5550">
        <v>0</v>
      </c>
      <c r="X5550">
        <v>114.28639962633103</v>
      </c>
      <c r="Y5550">
        <v>0</v>
      </c>
      <c r="Z5550">
        <v>0</v>
      </c>
      <c r="AA5550">
        <v>0</v>
      </c>
      <c r="AB5550">
        <v>21.797364503751844</v>
      </c>
      <c r="AC5550">
        <v>0</v>
      </c>
      <c r="AD5550">
        <v>0</v>
      </c>
      <c r="AE5550">
        <v>136.08376413008287</v>
      </c>
    </row>
    <row r="5551" spans="1:31" x14ac:dyDescent="0.25">
      <c r="A5551">
        <v>1907820</v>
      </c>
      <c r="B5551">
        <v>1</v>
      </c>
      <c r="C5551" t="s">
        <v>80</v>
      </c>
      <c r="D5551" t="s">
        <v>83</v>
      </c>
      <c r="E5551" t="s">
        <v>190</v>
      </c>
      <c r="F5551" t="s">
        <v>15714</v>
      </c>
      <c r="G5551" t="s">
        <v>241</v>
      </c>
      <c r="H5551" t="s">
        <v>157</v>
      </c>
      <c r="I5551" t="s">
        <v>135</v>
      </c>
      <c r="J5551" t="s">
        <v>136</v>
      </c>
      <c r="K5551" t="s">
        <v>137</v>
      </c>
      <c r="L5551" t="s">
        <v>15715</v>
      </c>
      <c r="M5551" t="s">
        <v>15716</v>
      </c>
      <c r="N5551">
        <v>2.866944444</v>
      </c>
      <c r="O5551">
        <v>0</v>
      </c>
      <c r="P5551">
        <v>110</v>
      </c>
      <c r="Q5551">
        <v>0</v>
      </c>
      <c r="R5551">
        <v>1</v>
      </c>
      <c r="S5551">
        <v>0</v>
      </c>
      <c r="T5551">
        <v>9</v>
      </c>
      <c r="U5551">
        <v>0</v>
      </c>
      <c r="V5551">
        <v>0</v>
      </c>
      <c r="W5551">
        <v>0</v>
      </c>
      <c r="X5551">
        <v>78.566830061893157</v>
      </c>
      <c r="Y5551">
        <v>0</v>
      </c>
      <c r="Z5551">
        <v>0.31370850741650003</v>
      </c>
      <c r="AA5551">
        <v>0</v>
      </c>
      <c r="AB5551">
        <v>23.524096309306326</v>
      </c>
      <c r="AC5551">
        <v>0</v>
      </c>
      <c r="AD5551">
        <v>0</v>
      </c>
      <c r="AE5551">
        <v>102.40463487861599</v>
      </c>
    </row>
    <row r="5552" spans="1:31" x14ac:dyDescent="0.25">
      <c r="A5552">
        <v>1907843</v>
      </c>
      <c r="B5552">
        <v>1</v>
      </c>
      <c r="C5552" t="s">
        <v>80</v>
      </c>
      <c r="D5552" t="s">
        <v>96</v>
      </c>
      <c r="E5552" t="s">
        <v>140</v>
      </c>
      <c r="F5552" t="s">
        <v>15717</v>
      </c>
      <c r="G5552" t="s">
        <v>146</v>
      </c>
      <c r="H5552" t="s">
        <v>134</v>
      </c>
      <c r="I5552" t="s">
        <v>135</v>
      </c>
      <c r="J5552" t="s">
        <v>136</v>
      </c>
      <c r="K5552" t="s">
        <v>137</v>
      </c>
      <c r="L5552" t="s">
        <v>15718</v>
      </c>
      <c r="M5552" t="s">
        <v>15719</v>
      </c>
      <c r="N5552">
        <v>1.4541666660000001</v>
      </c>
      <c r="O5552">
        <v>0</v>
      </c>
      <c r="P5552">
        <v>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0.71065900148941341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0.71065900148941341</v>
      </c>
    </row>
    <row r="5553" spans="1:31" x14ac:dyDescent="0.25">
      <c r="A5553">
        <v>1908006</v>
      </c>
      <c r="B5553">
        <v>1</v>
      </c>
      <c r="C5553" t="s">
        <v>80</v>
      </c>
      <c r="D5553" t="s">
        <v>103</v>
      </c>
      <c r="E5553" t="s">
        <v>140</v>
      </c>
      <c r="F5553" t="s">
        <v>15720</v>
      </c>
      <c r="G5553" t="s">
        <v>217</v>
      </c>
      <c r="H5553" t="s">
        <v>134</v>
      </c>
      <c r="I5553" t="s">
        <v>135</v>
      </c>
      <c r="J5553" t="s">
        <v>136</v>
      </c>
      <c r="K5553" t="s">
        <v>137</v>
      </c>
      <c r="L5553" t="s">
        <v>15721</v>
      </c>
      <c r="M5553" t="s">
        <v>15722</v>
      </c>
      <c r="N5553">
        <v>0.54388888800000001</v>
      </c>
      <c r="O5553">
        <v>0</v>
      </c>
      <c r="P5553">
        <v>4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0.64656475250791112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0.64656475250791112</v>
      </c>
    </row>
    <row r="5554" spans="1:31" x14ac:dyDescent="0.25">
      <c r="A5554">
        <v>1907900</v>
      </c>
      <c r="B5554">
        <v>1</v>
      </c>
      <c r="C5554" t="s">
        <v>80</v>
      </c>
      <c r="D5554" t="s">
        <v>92</v>
      </c>
      <c r="E5554" t="s">
        <v>140</v>
      </c>
      <c r="F5554" t="s">
        <v>15723</v>
      </c>
      <c r="G5554" t="s">
        <v>217</v>
      </c>
      <c r="H5554" t="s">
        <v>134</v>
      </c>
      <c r="I5554" t="s">
        <v>135</v>
      </c>
      <c r="J5554" t="s">
        <v>136</v>
      </c>
      <c r="K5554" t="s">
        <v>137</v>
      </c>
      <c r="L5554" t="s">
        <v>15724</v>
      </c>
      <c r="M5554" t="s">
        <v>15725</v>
      </c>
      <c r="N5554">
        <v>1.6383333330000001</v>
      </c>
      <c r="O5554">
        <v>0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8.2373086088347244E-3</v>
      </c>
      <c r="AA5554">
        <v>0</v>
      </c>
      <c r="AB5554">
        <v>0</v>
      </c>
      <c r="AC5554">
        <v>0</v>
      </c>
      <c r="AD5554">
        <v>0</v>
      </c>
      <c r="AE5554">
        <v>8.2373086088347244E-3</v>
      </c>
    </row>
    <row r="5555" spans="1:31" x14ac:dyDescent="0.25">
      <c r="A5555">
        <v>1908255</v>
      </c>
      <c r="B5555">
        <v>1</v>
      </c>
      <c r="C5555" t="s">
        <v>80</v>
      </c>
      <c r="D5555" t="s">
        <v>103</v>
      </c>
      <c r="E5555" t="s">
        <v>220</v>
      </c>
      <c r="F5555" t="s">
        <v>15726</v>
      </c>
      <c r="G5555" t="s">
        <v>156</v>
      </c>
      <c r="H5555" t="s">
        <v>157</v>
      </c>
      <c r="I5555" t="s">
        <v>135</v>
      </c>
      <c r="J5555" t="s">
        <v>136</v>
      </c>
      <c r="K5555" t="s">
        <v>137</v>
      </c>
      <c r="L5555" t="s">
        <v>15727</v>
      </c>
      <c r="M5555" t="s">
        <v>15728</v>
      </c>
      <c r="N5555">
        <v>0.5675</v>
      </c>
      <c r="O5555">
        <v>12</v>
      </c>
      <c r="P5555">
        <v>1586</v>
      </c>
      <c r="Q5555">
        <v>6</v>
      </c>
      <c r="R5555">
        <v>245</v>
      </c>
      <c r="S5555">
        <v>12</v>
      </c>
      <c r="T5555">
        <v>169</v>
      </c>
      <c r="U5555">
        <v>0</v>
      </c>
      <c r="V5555">
        <v>0</v>
      </c>
      <c r="W5555">
        <v>6.0995993844763809</v>
      </c>
      <c r="X5555">
        <v>252.07039529071105</v>
      </c>
      <c r="Y5555">
        <v>46.838833795446867</v>
      </c>
      <c r="Z5555">
        <v>235.59225066733177</v>
      </c>
      <c r="AA5555">
        <v>12.055350845638117</v>
      </c>
      <c r="AB5555">
        <v>97.597696472264261</v>
      </c>
      <c r="AC5555">
        <v>0</v>
      </c>
      <c r="AD5555">
        <v>0</v>
      </c>
      <c r="AE5555">
        <v>650.25412645586846</v>
      </c>
    </row>
    <row r="5556" spans="1:31" x14ac:dyDescent="0.25">
      <c r="A5556">
        <v>1908441</v>
      </c>
      <c r="B5556">
        <v>1</v>
      </c>
      <c r="C5556" t="s">
        <v>80</v>
      </c>
      <c r="D5556" t="s">
        <v>103</v>
      </c>
      <c r="E5556" t="s">
        <v>154</v>
      </c>
      <c r="F5556" t="s">
        <v>15729</v>
      </c>
      <c r="G5556" t="s">
        <v>156</v>
      </c>
      <c r="H5556" t="s">
        <v>157</v>
      </c>
      <c r="I5556" t="s">
        <v>135</v>
      </c>
      <c r="J5556" t="s">
        <v>136</v>
      </c>
      <c r="K5556" t="s">
        <v>137</v>
      </c>
      <c r="L5556" t="s">
        <v>15730</v>
      </c>
      <c r="M5556" t="s">
        <v>15731</v>
      </c>
      <c r="N5556">
        <v>0.173055555</v>
      </c>
      <c r="O5556">
        <v>0</v>
      </c>
      <c r="P5556">
        <v>0</v>
      </c>
      <c r="Q5556">
        <v>6</v>
      </c>
      <c r="R5556">
        <v>5</v>
      </c>
      <c r="S5556">
        <v>2</v>
      </c>
      <c r="T5556">
        <v>1</v>
      </c>
      <c r="U5556">
        <v>2</v>
      </c>
      <c r="V5556">
        <v>0</v>
      </c>
      <c r="W5556">
        <v>0</v>
      </c>
      <c r="X5556">
        <v>0</v>
      </c>
      <c r="Y5556">
        <v>23.047301458257046</v>
      </c>
      <c r="Z5556">
        <v>8.7579193888857567</v>
      </c>
      <c r="AA5556">
        <v>1.22132462750396</v>
      </c>
      <c r="AB5556">
        <v>1.4850926130403146</v>
      </c>
      <c r="AC5556">
        <v>40.17673819979322</v>
      </c>
      <c r="AD5556">
        <v>0</v>
      </c>
      <c r="AE5556">
        <v>74.688376287480295</v>
      </c>
    </row>
    <row r="5557" spans="1:31" x14ac:dyDescent="0.25">
      <c r="A5557">
        <v>1908149</v>
      </c>
      <c r="B5557">
        <v>1</v>
      </c>
      <c r="C5557" t="s">
        <v>80</v>
      </c>
      <c r="D5557" t="s">
        <v>82</v>
      </c>
      <c r="E5557" t="s">
        <v>160</v>
      </c>
      <c r="F5557" t="s">
        <v>1382</v>
      </c>
      <c r="G5557" t="s">
        <v>133</v>
      </c>
      <c r="H5557" t="s">
        <v>134</v>
      </c>
      <c r="I5557" t="s">
        <v>135</v>
      </c>
      <c r="J5557" t="s">
        <v>136</v>
      </c>
      <c r="K5557" t="s">
        <v>137</v>
      </c>
      <c r="L5557" t="s">
        <v>15732</v>
      </c>
      <c r="M5557" t="s">
        <v>15733</v>
      </c>
      <c r="N5557">
        <v>0.99444444399999998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59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142.38600721093962</v>
      </c>
      <c r="AC5557">
        <v>0</v>
      </c>
      <c r="AD5557">
        <v>0</v>
      </c>
      <c r="AE5557">
        <v>142.38600721093962</v>
      </c>
    </row>
    <row r="5558" spans="1:31" x14ac:dyDescent="0.25">
      <c r="A5558">
        <v>1907906</v>
      </c>
      <c r="B5558">
        <v>1</v>
      </c>
      <c r="C5558" t="s">
        <v>81</v>
      </c>
      <c r="D5558" t="s">
        <v>128</v>
      </c>
      <c r="E5558" t="s">
        <v>160</v>
      </c>
      <c r="F5558" t="s">
        <v>15734</v>
      </c>
      <c r="G5558" t="s">
        <v>202</v>
      </c>
      <c r="H5558" t="s">
        <v>134</v>
      </c>
      <c r="I5558" t="s">
        <v>135</v>
      </c>
      <c r="J5558" t="s">
        <v>136</v>
      </c>
      <c r="K5558" t="s">
        <v>203</v>
      </c>
      <c r="L5558" t="s">
        <v>15735</v>
      </c>
      <c r="M5558" t="s">
        <v>15736</v>
      </c>
      <c r="N5558">
        <v>7.4292822220000003</v>
      </c>
      <c r="O5558">
        <v>0</v>
      </c>
      <c r="P5558">
        <v>49</v>
      </c>
      <c r="Q5558">
        <v>0</v>
      </c>
      <c r="R5558">
        <v>0</v>
      </c>
      <c r="S5558">
        <v>0</v>
      </c>
      <c r="T5558">
        <v>4</v>
      </c>
      <c r="U5558">
        <v>0</v>
      </c>
      <c r="V5558">
        <v>0</v>
      </c>
      <c r="W5558">
        <v>0</v>
      </c>
      <c r="X5558">
        <v>103.94784595219653</v>
      </c>
      <c r="Y5558">
        <v>0</v>
      </c>
      <c r="Z5558">
        <v>0</v>
      </c>
      <c r="AA5558">
        <v>0</v>
      </c>
      <c r="AB5558">
        <v>127.86485749888064</v>
      </c>
      <c r="AC5558">
        <v>0</v>
      </c>
      <c r="AD5558">
        <v>0</v>
      </c>
      <c r="AE5558">
        <v>231.81270345107717</v>
      </c>
    </row>
    <row r="5559" spans="1:31" x14ac:dyDescent="0.25">
      <c r="A5559">
        <v>1908046</v>
      </c>
      <c r="B5559">
        <v>1</v>
      </c>
      <c r="C5559" t="s">
        <v>81</v>
      </c>
      <c r="D5559" t="s">
        <v>119</v>
      </c>
      <c r="E5559" t="s">
        <v>131</v>
      </c>
      <c r="F5559" t="s">
        <v>15737</v>
      </c>
      <c r="G5559" t="s">
        <v>133</v>
      </c>
      <c r="H5559" t="s">
        <v>134</v>
      </c>
      <c r="I5559" t="s">
        <v>135</v>
      </c>
      <c r="J5559" t="s">
        <v>136</v>
      </c>
      <c r="K5559" t="s">
        <v>137</v>
      </c>
      <c r="L5559" t="s">
        <v>15738</v>
      </c>
      <c r="M5559" t="s">
        <v>15739</v>
      </c>
      <c r="N5559">
        <v>0.78749999999999998</v>
      </c>
      <c r="O5559">
        <v>0</v>
      </c>
      <c r="P5559">
        <v>23</v>
      </c>
      <c r="Q5559">
        <v>0</v>
      </c>
      <c r="R5559">
        <v>2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4.3598161108679632</v>
      </c>
      <c r="Y5559">
        <v>0</v>
      </c>
      <c r="Z5559">
        <v>2.4559073097481128</v>
      </c>
      <c r="AA5559">
        <v>0</v>
      </c>
      <c r="AB5559">
        <v>0</v>
      </c>
      <c r="AC5559">
        <v>0</v>
      </c>
      <c r="AD5559">
        <v>0</v>
      </c>
      <c r="AE5559">
        <v>6.8157234206160755</v>
      </c>
    </row>
    <row r="5560" spans="1:31" x14ac:dyDescent="0.25">
      <c r="A5560">
        <v>1908238</v>
      </c>
      <c r="B5560">
        <v>1</v>
      </c>
      <c r="C5560" t="s">
        <v>81</v>
      </c>
      <c r="D5560" t="s">
        <v>112</v>
      </c>
      <c r="E5560" t="s">
        <v>131</v>
      </c>
      <c r="F5560" t="s">
        <v>15740</v>
      </c>
      <c r="G5560" t="s">
        <v>372</v>
      </c>
      <c r="H5560" t="s">
        <v>134</v>
      </c>
      <c r="I5560" t="s">
        <v>135</v>
      </c>
      <c r="J5560" t="s">
        <v>136</v>
      </c>
      <c r="K5560" t="s">
        <v>137</v>
      </c>
      <c r="L5560" t="s">
        <v>15741</v>
      </c>
      <c r="M5560" t="s">
        <v>15742</v>
      </c>
      <c r="N5560">
        <v>1.2580555550000001</v>
      </c>
      <c r="O5560">
        <v>0</v>
      </c>
      <c r="P5560">
        <v>5</v>
      </c>
      <c r="Q5560">
        <v>0</v>
      </c>
      <c r="R5560">
        <v>2</v>
      </c>
      <c r="S5560">
        <v>0</v>
      </c>
      <c r="T5560">
        <v>2</v>
      </c>
      <c r="U5560">
        <v>0</v>
      </c>
      <c r="V5560">
        <v>0</v>
      </c>
      <c r="W5560">
        <v>0</v>
      </c>
      <c r="X5560">
        <v>0.90706276028515664</v>
      </c>
      <c r="Y5560">
        <v>0</v>
      </c>
      <c r="Z5560">
        <v>2.8206147097686864</v>
      </c>
      <c r="AA5560">
        <v>0</v>
      </c>
      <c r="AB5560">
        <v>0.77063666131650899</v>
      </c>
      <c r="AC5560">
        <v>0</v>
      </c>
      <c r="AD5560">
        <v>0</v>
      </c>
      <c r="AE5560">
        <v>4.4983141313703516</v>
      </c>
    </row>
    <row r="5561" spans="1:31" x14ac:dyDescent="0.25">
      <c r="A5561">
        <v>1908384</v>
      </c>
      <c r="B5561">
        <v>1</v>
      </c>
      <c r="C5561" t="s">
        <v>80</v>
      </c>
      <c r="D5561" t="s">
        <v>83</v>
      </c>
      <c r="E5561" t="s">
        <v>140</v>
      </c>
      <c r="F5561" t="s">
        <v>15743</v>
      </c>
      <c r="G5561" t="s">
        <v>217</v>
      </c>
      <c r="H5561" t="s">
        <v>134</v>
      </c>
      <c r="I5561" t="s">
        <v>135</v>
      </c>
      <c r="J5561" t="s">
        <v>136</v>
      </c>
      <c r="K5561" t="s">
        <v>137</v>
      </c>
      <c r="L5561" t="s">
        <v>15744</v>
      </c>
      <c r="M5561" t="s">
        <v>15745</v>
      </c>
      <c r="N5561">
        <v>1.009166666</v>
      </c>
      <c r="O5561">
        <v>0</v>
      </c>
      <c r="P5561">
        <v>3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1.2199994714860658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1.2199994714860658</v>
      </c>
    </row>
    <row r="5562" spans="1:31" x14ac:dyDescent="0.25">
      <c r="A5562">
        <v>1908278</v>
      </c>
      <c r="B5562">
        <v>1</v>
      </c>
      <c r="C5562" t="s">
        <v>81</v>
      </c>
      <c r="D5562" t="s">
        <v>121</v>
      </c>
      <c r="E5562" t="s">
        <v>190</v>
      </c>
      <c r="F5562" t="s">
        <v>885</v>
      </c>
      <c r="G5562" t="s">
        <v>156</v>
      </c>
      <c r="H5562" t="s">
        <v>157</v>
      </c>
      <c r="I5562" t="s">
        <v>222</v>
      </c>
      <c r="J5562" t="s">
        <v>136</v>
      </c>
      <c r="K5562" t="s">
        <v>137</v>
      </c>
      <c r="L5562" t="s">
        <v>15746</v>
      </c>
      <c r="M5562" t="s">
        <v>15747</v>
      </c>
      <c r="N5562">
        <v>8.3333330000000001E-3</v>
      </c>
      <c r="O5562">
        <v>0</v>
      </c>
      <c r="P5562">
        <v>1034</v>
      </c>
      <c r="Q5562">
        <v>0</v>
      </c>
      <c r="R5562">
        <v>24</v>
      </c>
      <c r="S5562">
        <v>2</v>
      </c>
      <c r="T5562">
        <v>44</v>
      </c>
      <c r="U5562">
        <v>0</v>
      </c>
      <c r="V5562">
        <v>0</v>
      </c>
      <c r="W5562">
        <v>0</v>
      </c>
      <c r="X5562">
        <v>1.3619182521814237</v>
      </c>
      <c r="Y5562">
        <v>0</v>
      </c>
      <c r="Z5562">
        <v>5.480345270454999E-2</v>
      </c>
      <c r="AA5562">
        <v>6.5736060615108338E-2</v>
      </c>
      <c r="AB5562">
        <v>0.1202016117987167</v>
      </c>
      <c r="AC5562">
        <v>0</v>
      </c>
      <c r="AD5562">
        <v>0</v>
      </c>
      <c r="AE5562">
        <v>1.6026593772997988</v>
      </c>
    </row>
    <row r="5563" spans="1:31" x14ac:dyDescent="0.25">
      <c r="A5563">
        <v>1908315</v>
      </c>
      <c r="B5563">
        <v>1</v>
      </c>
      <c r="C5563" t="s">
        <v>80</v>
      </c>
      <c r="D5563" t="s">
        <v>104</v>
      </c>
      <c r="E5563" t="s">
        <v>140</v>
      </c>
      <c r="F5563" t="s">
        <v>15748</v>
      </c>
      <c r="G5563" t="s">
        <v>342</v>
      </c>
      <c r="H5563" t="s">
        <v>134</v>
      </c>
      <c r="I5563" t="s">
        <v>135</v>
      </c>
      <c r="J5563" t="s">
        <v>136</v>
      </c>
      <c r="K5563" t="s">
        <v>137</v>
      </c>
      <c r="L5563" t="s">
        <v>15749</v>
      </c>
      <c r="M5563" t="s">
        <v>15750</v>
      </c>
      <c r="N5563">
        <v>1.628055555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0.22670531381103221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0.22670531381103221</v>
      </c>
    </row>
    <row r="5564" spans="1:31" x14ac:dyDescent="0.25">
      <c r="A5564">
        <v>1908524</v>
      </c>
      <c r="B5564">
        <v>1</v>
      </c>
      <c r="C5564" t="s">
        <v>80</v>
      </c>
      <c r="D5564" t="s">
        <v>98</v>
      </c>
      <c r="E5564" t="s">
        <v>190</v>
      </c>
      <c r="F5564" t="s">
        <v>15751</v>
      </c>
      <c r="G5564" t="s">
        <v>241</v>
      </c>
      <c r="H5564" t="s">
        <v>157</v>
      </c>
      <c r="I5564" t="s">
        <v>135</v>
      </c>
      <c r="J5564" t="s">
        <v>136</v>
      </c>
      <c r="K5564" t="s">
        <v>137</v>
      </c>
      <c r="L5564" t="s">
        <v>15752</v>
      </c>
      <c r="M5564" t="s">
        <v>15753</v>
      </c>
      <c r="N5564">
        <v>3.3536111110000002</v>
      </c>
      <c r="O5564">
        <v>0</v>
      </c>
      <c r="P5564">
        <v>103</v>
      </c>
      <c r="Q5564">
        <v>0</v>
      </c>
      <c r="R5564">
        <v>15</v>
      </c>
      <c r="S5564">
        <v>0</v>
      </c>
      <c r="T5564">
        <v>11</v>
      </c>
      <c r="U5564">
        <v>0</v>
      </c>
      <c r="V5564">
        <v>0</v>
      </c>
      <c r="W5564">
        <v>0</v>
      </c>
      <c r="X5564">
        <v>151.3735230104933</v>
      </c>
      <c r="Y5564">
        <v>0</v>
      </c>
      <c r="Z5564">
        <v>209.64682344419265</v>
      </c>
      <c r="AA5564">
        <v>0</v>
      </c>
      <c r="AB5564">
        <v>18.802920061713852</v>
      </c>
      <c r="AC5564">
        <v>0</v>
      </c>
      <c r="AD5564">
        <v>0</v>
      </c>
      <c r="AE5564">
        <v>379.82326651639983</v>
      </c>
    </row>
    <row r="5565" spans="1:31" x14ac:dyDescent="0.25">
      <c r="A5565">
        <v>1907774</v>
      </c>
      <c r="B5565">
        <v>1</v>
      </c>
      <c r="C5565" t="s">
        <v>81</v>
      </c>
      <c r="D5565" t="s">
        <v>119</v>
      </c>
      <c r="E5565" t="s">
        <v>131</v>
      </c>
      <c r="F5565" t="s">
        <v>15754</v>
      </c>
      <c r="G5565" t="s">
        <v>133</v>
      </c>
      <c r="H5565" t="s">
        <v>134</v>
      </c>
      <c r="I5565" t="s">
        <v>135</v>
      </c>
      <c r="J5565" t="s">
        <v>136</v>
      </c>
      <c r="K5565" t="s">
        <v>137</v>
      </c>
      <c r="L5565" t="s">
        <v>15755</v>
      </c>
      <c r="M5565" t="s">
        <v>15756</v>
      </c>
      <c r="N5565">
        <v>2.1272222219999999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1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1.0223030076855362</v>
      </c>
      <c r="AC5565">
        <v>0</v>
      </c>
      <c r="AD5565">
        <v>0</v>
      </c>
      <c r="AE5565">
        <v>1.0223030076855362</v>
      </c>
    </row>
    <row r="5566" spans="1:31" x14ac:dyDescent="0.25">
      <c r="A5566">
        <v>1907817</v>
      </c>
      <c r="B5566">
        <v>1</v>
      </c>
      <c r="C5566" t="s">
        <v>80</v>
      </c>
      <c r="D5566" t="s">
        <v>108</v>
      </c>
      <c r="E5566" t="s">
        <v>131</v>
      </c>
      <c r="F5566" t="s">
        <v>15757</v>
      </c>
      <c r="G5566" t="s">
        <v>133</v>
      </c>
      <c r="H5566" t="s">
        <v>134</v>
      </c>
      <c r="I5566" t="s">
        <v>135</v>
      </c>
      <c r="J5566" t="s">
        <v>136</v>
      </c>
      <c r="K5566" t="s">
        <v>137</v>
      </c>
      <c r="L5566" t="s">
        <v>15758</v>
      </c>
      <c r="M5566" t="s">
        <v>15759</v>
      </c>
      <c r="N5566">
        <v>2.1066666660000002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0.75443468370805133</v>
      </c>
      <c r="Y5566">
        <v>0</v>
      </c>
      <c r="Z5566">
        <v>0</v>
      </c>
      <c r="AA5566">
        <v>0</v>
      </c>
      <c r="AB5566">
        <v>2.3623885533859643</v>
      </c>
      <c r="AC5566">
        <v>0</v>
      </c>
      <c r="AD5566">
        <v>0</v>
      </c>
      <c r="AE5566">
        <v>3.1168232370940157</v>
      </c>
    </row>
    <row r="5567" spans="1:31" x14ac:dyDescent="0.25">
      <c r="A5567">
        <v>1907966</v>
      </c>
      <c r="B5567">
        <v>1</v>
      </c>
      <c r="C5567" t="s">
        <v>80</v>
      </c>
      <c r="D5567" t="s">
        <v>105</v>
      </c>
      <c r="E5567" t="s">
        <v>190</v>
      </c>
      <c r="F5567" t="s">
        <v>15760</v>
      </c>
      <c r="G5567" t="s">
        <v>241</v>
      </c>
      <c r="H5567" t="s">
        <v>157</v>
      </c>
      <c r="I5567" t="s">
        <v>135</v>
      </c>
      <c r="J5567" t="s">
        <v>136</v>
      </c>
      <c r="K5567" t="s">
        <v>137</v>
      </c>
      <c r="L5567" t="s">
        <v>15761</v>
      </c>
      <c r="M5567" t="s">
        <v>15762</v>
      </c>
      <c r="N5567">
        <v>1.0772222220000001</v>
      </c>
      <c r="O5567">
        <v>0</v>
      </c>
      <c r="P5567">
        <v>19</v>
      </c>
      <c r="Q5567">
        <v>0</v>
      </c>
      <c r="R5567">
        <v>1</v>
      </c>
      <c r="S5567">
        <v>0</v>
      </c>
      <c r="T5567">
        <v>3</v>
      </c>
      <c r="U5567">
        <v>0</v>
      </c>
      <c r="V5567">
        <v>0</v>
      </c>
      <c r="W5567">
        <v>0</v>
      </c>
      <c r="X5567">
        <v>2.8330629780035452</v>
      </c>
      <c r="Y5567">
        <v>0</v>
      </c>
      <c r="Z5567">
        <v>0.3050126961060784</v>
      </c>
      <c r="AA5567">
        <v>0</v>
      </c>
      <c r="AB5567">
        <v>0.73257935984921718</v>
      </c>
      <c r="AC5567">
        <v>0</v>
      </c>
      <c r="AD5567">
        <v>0</v>
      </c>
      <c r="AE5567">
        <v>3.8706550339588413</v>
      </c>
    </row>
    <row r="5568" spans="1:31" x14ac:dyDescent="0.25">
      <c r="A5568">
        <v>1908444</v>
      </c>
      <c r="B5568">
        <v>1</v>
      </c>
      <c r="C5568" t="s">
        <v>80</v>
      </c>
      <c r="D5568" t="s">
        <v>103</v>
      </c>
      <c r="E5568" t="s">
        <v>131</v>
      </c>
      <c r="F5568" t="s">
        <v>15763</v>
      </c>
      <c r="G5568" t="s">
        <v>133</v>
      </c>
      <c r="H5568" t="s">
        <v>134</v>
      </c>
      <c r="I5568" t="s">
        <v>135</v>
      </c>
      <c r="J5568" t="s">
        <v>136</v>
      </c>
      <c r="K5568" t="s">
        <v>137</v>
      </c>
      <c r="L5568" t="s">
        <v>15764</v>
      </c>
      <c r="M5568" t="s">
        <v>15765</v>
      </c>
      <c r="N5568">
        <v>1.2011111109999999</v>
      </c>
      <c r="O5568">
        <v>0</v>
      </c>
      <c r="P5568">
        <v>101</v>
      </c>
      <c r="Q5568">
        <v>0</v>
      </c>
      <c r="R5568">
        <v>0</v>
      </c>
      <c r="S5568">
        <v>0</v>
      </c>
      <c r="T5568">
        <v>5</v>
      </c>
      <c r="U5568">
        <v>0</v>
      </c>
      <c r="V5568">
        <v>0</v>
      </c>
      <c r="W5568">
        <v>0</v>
      </c>
      <c r="X5568">
        <v>40.274148037309878</v>
      </c>
      <c r="Y5568">
        <v>0</v>
      </c>
      <c r="Z5568">
        <v>0</v>
      </c>
      <c r="AA5568">
        <v>0</v>
      </c>
      <c r="AB5568">
        <v>6.1233542027710559</v>
      </c>
      <c r="AC5568">
        <v>0</v>
      </c>
      <c r="AD5568">
        <v>0</v>
      </c>
      <c r="AE5568">
        <v>46.397502240080932</v>
      </c>
    </row>
    <row r="5569" spans="1:31" x14ac:dyDescent="0.25">
      <c r="A5569">
        <v>1908195</v>
      </c>
      <c r="B5569">
        <v>1</v>
      </c>
      <c r="C5569" t="s">
        <v>81</v>
      </c>
      <c r="D5569" t="s">
        <v>113</v>
      </c>
      <c r="E5569" t="s">
        <v>131</v>
      </c>
      <c r="F5569" t="s">
        <v>15766</v>
      </c>
      <c r="G5569" t="s">
        <v>439</v>
      </c>
      <c r="H5569" t="s">
        <v>134</v>
      </c>
      <c r="I5569" t="s">
        <v>135</v>
      </c>
      <c r="J5569" t="s">
        <v>136</v>
      </c>
      <c r="K5569" t="s">
        <v>137</v>
      </c>
      <c r="L5569" t="s">
        <v>15767</v>
      </c>
      <c r="M5569" t="s">
        <v>15768</v>
      </c>
      <c r="N5569">
        <v>2.818888888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0.61447788219766664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0.61447788219766664</v>
      </c>
    </row>
    <row r="5570" spans="1:31" x14ac:dyDescent="0.25">
      <c r="A5570">
        <v>1908301</v>
      </c>
      <c r="B5570">
        <v>1</v>
      </c>
      <c r="C5570" t="s">
        <v>80</v>
      </c>
      <c r="D5570" t="s">
        <v>96</v>
      </c>
      <c r="E5570" t="s">
        <v>140</v>
      </c>
      <c r="F5570" t="s">
        <v>15769</v>
      </c>
      <c r="G5570" t="s">
        <v>362</v>
      </c>
      <c r="H5570" t="s">
        <v>134</v>
      </c>
      <c r="I5570" t="s">
        <v>135</v>
      </c>
      <c r="J5570" t="s">
        <v>3</v>
      </c>
      <c r="K5570" t="s">
        <v>137</v>
      </c>
      <c r="L5570" t="s">
        <v>15770</v>
      </c>
      <c r="M5570" t="s">
        <v>15771</v>
      </c>
      <c r="N5570">
        <v>2.8308333330000002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0.98550574182715556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0.98550574182715556</v>
      </c>
    </row>
    <row r="5571" spans="1:31" x14ac:dyDescent="0.25">
      <c r="A5571">
        <v>1908152</v>
      </c>
      <c r="B5571">
        <v>1</v>
      </c>
      <c r="C5571" t="s">
        <v>81</v>
      </c>
      <c r="D5571" t="s">
        <v>128</v>
      </c>
      <c r="E5571" t="s">
        <v>131</v>
      </c>
      <c r="F5571" t="s">
        <v>3448</v>
      </c>
      <c r="G5571" t="s">
        <v>362</v>
      </c>
      <c r="H5571" t="s">
        <v>134</v>
      </c>
      <c r="I5571" t="s">
        <v>135</v>
      </c>
      <c r="J5571" t="s">
        <v>136</v>
      </c>
      <c r="K5571" t="s">
        <v>137</v>
      </c>
      <c r="L5571" t="s">
        <v>15772</v>
      </c>
      <c r="M5571" t="s">
        <v>15773</v>
      </c>
      <c r="N5571">
        <v>3.0863888880000001</v>
      </c>
      <c r="O5571">
        <v>0</v>
      </c>
      <c r="P5571">
        <v>460</v>
      </c>
      <c r="Q5571">
        <v>0</v>
      </c>
      <c r="R5571">
        <v>0</v>
      </c>
      <c r="S5571">
        <v>0</v>
      </c>
      <c r="T5571">
        <v>18</v>
      </c>
      <c r="U5571">
        <v>0</v>
      </c>
      <c r="V5571">
        <v>0</v>
      </c>
      <c r="W5571">
        <v>0</v>
      </c>
      <c r="X5571">
        <v>347.22244260396133</v>
      </c>
      <c r="Y5571">
        <v>0</v>
      </c>
      <c r="Z5571">
        <v>0</v>
      </c>
      <c r="AA5571">
        <v>0</v>
      </c>
      <c r="AB5571">
        <v>55.8987436533886</v>
      </c>
      <c r="AC5571">
        <v>0</v>
      </c>
      <c r="AD5571">
        <v>0</v>
      </c>
      <c r="AE5571">
        <v>403.1211862573499</v>
      </c>
    </row>
    <row r="5572" spans="1:31" x14ac:dyDescent="0.25">
      <c r="A5572">
        <v>1907903</v>
      </c>
      <c r="B5572">
        <v>1</v>
      </c>
      <c r="C5572" t="s">
        <v>80</v>
      </c>
      <c r="D5572" t="s">
        <v>98</v>
      </c>
      <c r="E5572" t="s">
        <v>131</v>
      </c>
      <c r="F5572" t="s">
        <v>15774</v>
      </c>
      <c r="G5572" t="s">
        <v>202</v>
      </c>
      <c r="H5572" t="s">
        <v>134</v>
      </c>
      <c r="I5572" t="s">
        <v>135</v>
      </c>
      <c r="J5572" t="s">
        <v>136</v>
      </c>
      <c r="K5572" t="s">
        <v>203</v>
      </c>
      <c r="L5572" t="s">
        <v>15775</v>
      </c>
      <c r="M5572" t="s">
        <v>15776</v>
      </c>
      <c r="N5572">
        <v>8.1044611110000009</v>
      </c>
      <c r="O5572">
        <v>0</v>
      </c>
      <c r="P5572">
        <v>16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16.587517901258455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16.587517901258455</v>
      </c>
    </row>
    <row r="5573" spans="1:31" x14ac:dyDescent="0.25">
      <c r="A5573">
        <v>1907786</v>
      </c>
      <c r="B5573">
        <v>1</v>
      </c>
      <c r="C5573" t="s">
        <v>80</v>
      </c>
      <c r="D5573" t="s">
        <v>95</v>
      </c>
      <c r="E5573" t="s">
        <v>154</v>
      </c>
      <c r="F5573" t="s">
        <v>15777</v>
      </c>
      <c r="G5573" t="s">
        <v>1185</v>
      </c>
      <c r="H5573" t="s">
        <v>157</v>
      </c>
      <c r="I5573" t="s">
        <v>135</v>
      </c>
      <c r="J5573" t="s">
        <v>136</v>
      </c>
      <c r="K5573" t="s">
        <v>137</v>
      </c>
      <c r="L5573" t="s">
        <v>15778</v>
      </c>
      <c r="M5573" t="s">
        <v>15779</v>
      </c>
      <c r="N5573">
        <v>2.0055555549999999</v>
      </c>
      <c r="O5573">
        <v>0</v>
      </c>
      <c r="P5573">
        <v>0</v>
      </c>
      <c r="Q5573">
        <v>0</v>
      </c>
      <c r="R5573">
        <v>0</v>
      </c>
      <c r="S5573">
        <v>4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1306.9183691643641</v>
      </c>
      <c r="AB5573">
        <v>0</v>
      </c>
      <c r="AC5573">
        <v>0</v>
      </c>
      <c r="AD5573">
        <v>0</v>
      </c>
      <c r="AE5573">
        <v>1306.9183691643641</v>
      </c>
    </row>
    <row r="5574" spans="1:31" x14ac:dyDescent="0.25">
      <c r="A5574">
        <v>1907809</v>
      </c>
      <c r="B5574">
        <v>1</v>
      </c>
      <c r="C5574" t="s">
        <v>80</v>
      </c>
      <c r="D5574" t="s">
        <v>105</v>
      </c>
      <c r="E5574" t="s">
        <v>220</v>
      </c>
      <c r="F5574" t="s">
        <v>15780</v>
      </c>
      <c r="G5574" t="s">
        <v>156</v>
      </c>
      <c r="H5574" t="s">
        <v>157</v>
      </c>
      <c r="I5574" t="s">
        <v>135</v>
      </c>
      <c r="J5574" t="s">
        <v>136</v>
      </c>
      <c r="K5574" t="s">
        <v>137</v>
      </c>
      <c r="L5574" t="s">
        <v>15781</v>
      </c>
      <c r="M5574" t="s">
        <v>15782</v>
      </c>
      <c r="N5574">
        <v>0.86750000000000005</v>
      </c>
      <c r="O5574">
        <v>1</v>
      </c>
      <c r="P5574">
        <v>2223</v>
      </c>
      <c r="Q5574">
        <v>2</v>
      </c>
      <c r="R5574">
        <v>236</v>
      </c>
      <c r="S5574">
        <v>22</v>
      </c>
      <c r="T5574">
        <v>281</v>
      </c>
      <c r="U5574">
        <v>5</v>
      </c>
      <c r="V5574">
        <v>3</v>
      </c>
      <c r="W5574">
        <v>0.6031325223738444</v>
      </c>
      <c r="X5574">
        <v>378.2653854669079</v>
      </c>
      <c r="Y5574">
        <v>3.9383219497482664</v>
      </c>
      <c r="Z5574">
        <v>101.11625994675363</v>
      </c>
      <c r="AA5574">
        <v>120.7977284414854</v>
      </c>
      <c r="AB5574">
        <v>156.97046219852356</v>
      </c>
      <c r="AC5574">
        <v>226.05640696448876</v>
      </c>
      <c r="AD5574">
        <v>1.2367570595076249</v>
      </c>
      <c r="AE5574">
        <v>988.98445454978923</v>
      </c>
    </row>
    <row r="5575" spans="1:31" x14ac:dyDescent="0.25">
      <c r="A5575">
        <v>1908427</v>
      </c>
      <c r="B5575">
        <v>1</v>
      </c>
      <c r="C5575" t="s">
        <v>80</v>
      </c>
      <c r="D5575" t="s">
        <v>110</v>
      </c>
      <c r="E5575" t="s">
        <v>131</v>
      </c>
      <c r="F5575" t="s">
        <v>15783</v>
      </c>
      <c r="G5575" t="s">
        <v>133</v>
      </c>
      <c r="H5575" t="s">
        <v>134</v>
      </c>
      <c r="I5575" t="s">
        <v>135</v>
      </c>
      <c r="J5575" t="s">
        <v>136</v>
      </c>
      <c r="K5575" t="s">
        <v>137</v>
      </c>
      <c r="L5575" t="s">
        <v>15784</v>
      </c>
      <c r="M5575" t="s">
        <v>15785</v>
      </c>
      <c r="N5575">
        <v>1.7113888880000001</v>
      </c>
      <c r="O5575">
        <v>0</v>
      </c>
      <c r="P5575">
        <v>68</v>
      </c>
      <c r="Q5575">
        <v>0</v>
      </c>
      <c r="R5575">
        <v>0</v>
      </c>
      <c r="S5575">
        <v>0</v>
      </c>
      <c r="T5575">
        <v>4</v>
      </c>
      <c r="U5575">
        <v>0</v>
      </c>
      <c r="V5575">
        <v>0</v>
      </c>
      <c r="W5575">
        <v>0</v>
      </c>
      <c r="X5575">
        <v>45.027960206809482</v>
      </c>
      <c r="Y5575">
        <v>0</v>
      </c>
      <c r="Z5575">
        <v>0</v>
      </c>
      <c r="AA5575">
        <v>0</v>
      </c>
      <c r="AB5575">
        <v>0.81647629662600174</v>
      </c>
      <c r="AC5575">
        <v>0</v>
      </c>
      <c r="AD5575">
        <v>0</v>
      </c>
      <c r="AE5575">
        <v>45.844436503435482</v>
      </c>
    </row>
    <row r="5576" spans="1:31" x14ac:dyDescent="0.25">
      <c r="A5576">
        <v>1908264</v>
      </c>
      <c r="B5576">
        <v>1</v>
      </c>
      <c r="C5576" t="s">
        <v>81</v>
      </c>
      <c r="D5576" t="s">
        <v>128</v>
      </c>
      <c r="E5576" t="s">
        <v>131</v>
      </c>
      <c r="F5576" t="s">
        <v>12880</v>
      </c>
      <c r="G5576" t="s">
        <v>372</v>
      </c>
      <c r="H5576" t="s">
        <v>134</v>
      </c>
      <c r="I5576" t="s">
        <v>135</v>
      </c>
      <c r="J5576" t="s">
        <v>136</v>
      </c>
      <c r="K5576" t="s">
        <v>137</v>
      </c>
      <c r="L5576" t="s">
        <v>15786</v>
      </c>
      <c r="M5576" t="s">
        <v>15787</v>
      </c>
      <c r="N5576">
        <v>3.0674999999999999</v>
      </c>
      <c r="O5576">
        <v>0</v>
      </c>
      <c r="P5576">
        <v>14</v>
      </c>
      <c r="Q5576">
        <v>0</v>
      </c>
      <c r="R5576">
        <v>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10.150183789223769</v>
      </c>
      <c r="Y5576">
        <v>0</v>
      </c>
      <c r="Z5576">
        <v>0.72692765010670002</v>
      </c>
      <c r="AA5576">
        <v>0</v>
      </c>
      <c r="AB5576">
        <v>0</v>
      </c>
      <c r="AC5576">
        <v>0</v>
      </c>
      <c r="AD5576">
        <v>0</v>
      </c>
      <c r="AE5576">
        <v>10.87711143933047</v>
      </c>
    </row>
    <row r="5577" spans="1:31" x14ac:dyDescent="0.25">
      <c r="A5577">
        <v>1908164</v>
      </c>
      <c r="B5577">
        <v>1</v>
      </c>
      <c r="C5577" t="s">
        <v>80</v>
      </c>
      <c r="D5577" t="s">
        <v>96</v>
      </c>
      <c r="E5577" t="s">
        <v>160</v>
      </c>
      <c r="F5577" t="s">
        <v>15788</v>
      </c>
      <c r="G5577" t="s">
        <v>133</v>
      </c>
      <c r="H5577" t="s">
        <v>134</v>
      </c>
      <c r="I5577" t="s">
        <v>135</v>
      </c>
      <c r="J5577" t="s">
        <v>136</v>
      </c>
      <c r="K5577" t="s">
        <v>137</v>
      </c>
      <c r="L5577" t="s">
        <v>15789</v>
      </c>
      <c r="M5577" t="s">
        <v>15790</v>
      </c>
      <c r="N5577">
        <v>2.9272222220000002</v>
      </c>
      <c r="O5577">
        <v>0</v>
      </c>
      <c r="P5577">
        <v>55</v>
      </c>
      <c r="Q5577">
        <v>0</v>
      </c>
      <c r="R5577">
        <v>0</v>
      </c>
      <c r="S5577">
        <v>0</v>
      </c>
      <c r="T5577">
        <v>10</v>
      </c>
      <c r="U5577">
        <v>0</v>
      </c>
      <c r="V5577">
        <v>0</v>
      </c>
      <c r="W5577">
        <v>0</v>
      </c>
      <c r="X5577">
        <v>101.75707299908183</v>
      </c>
      <c r="Y5577">
        <v>0</v>
      </c>
      <c r="Z5577">
        <v>0</v>
      </c>
      <c r="AA5577">
        <v>0</v>
      </c>
      <c r="AB5577">
        <v>84.479193608117455</v>
      </c>
      <c r="AC5577">
        <v>0</v>
      </c>
      <c r="AD5577">
        <v>0</v>
      </c>
      <c r="AE5577">
        <v>186.2362666071993</v>
      </c>
    </row>
    <row r="5578" spans="1:31" x14ac:dyDescent="0.25">
      <c r="A5578">
        <v>1908018</v>
      </c>
      <c r="B5578">
        <v>1</v>
      </c>
      <c r="C5578" t="s">
        <v>80</v>
      </c>
      <c r="D5578" t="s">
        <v>107</v>
      </c>
      <c r="E5578" t="s">
        <v>140</v>
      </c>
      <c r="F5578" t="s">
        <v>15791</v>
      </c>
      <c r="G5578" t="s">
        <v>146</v>
      </c>
      <c r="H5578" t="s">
        <v>134</v>
      </c>
      <c r="I5578" t="s">
        <v>135</v>
      </c>
      <c r="J5578" t="s">
        <v>136</v>
      </c>
      <c r="K5578" t="s">
        <v>137</v>
      </c>
      <c r="L5578" t="s">
        <v>15792</v>
      </c>
      <c r="M5578" t="s">
        <v>15793</v>
      </c>
      <c r="N5578">
        <v>2.0972222220000001</v>
      </c>
      <c r="O5578">
        <v>0</v>
      </c>
      <c r="P5578">
        <v>7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5.1264478742896653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5.1264478742896653</v>
      </c>
    </row>
    <row r="5579" spans="1:31" x14ac:dyDescent="0.25">
      <c r="A5579">
        <v>1908327</v>
      </c>
      <c r="B5579">
        <v>1</v>
      </c>
      <c r="C5579" t="s">
        <v>80</v>
      </c>
      <c r="D5579" t="s">
        <v>96</v>
      </c>
      <c r="E5579" t="s">
        <v>160</v>
      </c>
      <c r="F5579" t="s">
        <v>1565</v>
      </c>
      <c r="G5579" t="s">
        <v>326</v>
      </c>
      <c r="H5579" t="s">
        <v>134</v>
      </c>
      <c r="I5579" t="s">
        <v>135</v>
      </c>
      <c r="J5579" t="s">
        <v>136</v>
      </c>
      <c r="K5579" t="s">
        <v>137</v>
      </c>
      <c r="L5579" t="s">
        <v>15794</v>
      </c>
      <c r="M5579" t="s">
        <v>15795</v>
      </c>
      <c r="N5579">
        <v>2.6563888879999999</v>
      </c>
      <c r="O5579">
        <v>0</v>
      </c>
      <c r="P5579">
        <v>23</v>
      </c>
      <c r="Q5579">
        <v>0</v>
      </c>
      <c r="R5579">
        <v>0</v>
      </c>
      <c r="S5579">
        <v>0</v>
      </c>
      <c r="T5579">
        <v>5</v>
      </c>
      <c r="U5579">
        <v>0</v>
      </c>
      <c r="V5579">
        <v>0</v>
      </c>
      <c r="W5579">
        <v>0</v>
      </c>
      <c r="X5579">
        <v>30.921606873890937</v>
      </c>
      <c r="Y5579">
        <v>0</v>
      </c>
      <c r="Z5579">
        <v>0</v>
      </c>
      <c r="AA5579">
        <v>0</v>
      </c>
      <c r="AB5579">
        <v>30.764679802474934</v>
      </c>
      <c r="AC5579">
        <v>0</v>
      </c>
      <c r="AD5579">
        <v>0</v>
      </c>
      <c r="AE5579">
        <v>61.686286676365867</v>
      </c>
    </row>
    <row r="5580" spans="1:31" x14ac:dyDescent="0.25">
      <c r="A5580">
        <v>1907826</v>
      </c>
      <c r="B5580">
        <v>1</v>
      </c>
      <c r="C5580" t="s">
        <v>80</v>
      </c>
      <c r="D5580" t="s">
        <v>90</v>
      </c>
      <c r="E5580" t="s">
        <v>140</v>
      </c>
      <c r="F5580" t="s">
        <v>15796</v>
      </c>
      <c r="G5580" t="s">
        <v>217</v>
      </c>
      <c r="H5580" t="s">
        <v>134</v>
      </c>
      <c r="I5580" t="s">
        <v>135</v>
      </c>
      <c r="J5580" t="s">
        <v>136</v>
      </c>
      <c r="K5580" t="s">
        <v>137</v>
      </c>
      <c r="L5580" t="s">
        <v>15797</v>
      </c>
      <c r="M5580" t="s">
        <v>15798</v>
      </c>
      <c r="N5580">
        <v>6.6722222220000003</v>
      </c>
      <c r="O5580">
        <v>0</v>
      </c>
      <c r="P5580">
        <v>7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15.623992902954242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15.623992902954242</v>
      </c>
    </row>
    <row r="5581" spans="1:31" x14ac:dyDescent="0.25">
      <c r="A5581">
        <v>1907972</v>
      </c>
      <c r="B5581">
        <v>1</v>
      </c>
      <c r="C5581" t="s">
        <v>80</v>
      </c>
      <c r="D5581" t="s">
        <v>103</v>
      </c>
      <c r="E5581" t="s">
        <v>131</v>
      </c>
      <c r="F5581" t="s">
        <v>8007</v>
      </c>
      <c r="G5581" t="s">
        <v>439</v>
      </c>
      <c r="H5581" t="s">
        <v>134</v>
      </c>
      <c r="I5581" t="s">
        <v>135</v>
      </c>
      <c r="J5581" t="s">
        <v>136</v>
      </c>
      <c r="K5581" t="s">
        <v>137</v>
      </c>
      <c r="L5581" t="s">
        <v>15799</v>
      </c>
      <c r="M5581" t="s">
        <v>15800</v>
      </c>
      <c r="N5581">
        <v>1.1202777770000001</v>
      </c>
      <c r="O5581">
        <v>0</v>
      </c>
      <c r="P5581">
        <v>89</v>
      </c>
      <c r="Q5581">
        <v>0</v>
      </c>
      <c r="R5581">
        <v>2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45.957254170322919</v>
      </c>
      <c r="Y5581">
        <v>0</v>
      </c>
      <c r="Z5581">
        <v>3.1031902213835707</v>
      </c>
      <c r="AA5581">
        <v>0</v>
      </c>
      <c r="AB5581">
        <v>0</v>
      </c>
      <c r="AC5581">
        <v>0</v>
      </c>
      <c r="AD5581">
        <v>0</v>
      </c>
      <c r="AE5581">
        <v>49.06044439170649</v>
      </c>
    </row>
    <row r="5582" spans="1:31" x14ac:dyDescent="0.25">
      <c r="A5582">
        <v>1908032</v>
      </c>
      <c r="B5582">
        <v>1</v>
      </c>
      <c r="C5582" t="s">
        <v>80</v>
      </c>
      <c r="D5582" t="s">
        <v>108</v>
      </c>
      <c r="E5582" t="s">
        <v>220</v>
      </c>
      <c r="F5582" t="s">
        <v>15801</v>
      </c>
      <c r="G5582" t="s">
        <v>156</v>
      </c>
      <c r="H5582" t="s">
        <v>157</v>
      </c>
      <c r="I5582" t="s">
        <v>135</v>
      </c>
      <c r="J5582" t="s">
        <v>136</v>
      </c>
      <c r="K5582" t="s">
        <v>137</v>
      </c>
      <c r="L5582" t="s">
        <v>15474</v>
      </c>
      <c r="M5582" t="s">
        <v>15802</v>
      </c>
      <c r="N5582">
        <v>1.050277777</v>
      </c>
      <c r="O5582">
        <v>0</v>
      </c>
      <c r="P5582">
        <v>757</v>
      </c>
      <c r="Q5582">
        <v>3</v>
      </c>
      <c r="R5582">
        <v>85</v>
      </c>
      <c r="S5582">
        <v>3</v>
      </c>
      <c r="T5582">
        <v>129</v>
      </c>
      <c r="U5582">
        <v>1</v>
      </c>
      <c r="V5582">
        <v>0</v>
      </c>
      <c r="W5582">
        <v>0</v>
      </c>
      <c r="X5582">
        <v>232.84667690956104</v>
      </c>
      <c r="Y5582">
        <v>32.087208148213136</v>
      </c>
      <c r="Z5582">
        <v>186.6514270552106</v>
      </c>
      <c r="AA5582">
        <v>56.372613894867548</v>
      </c>
      <c r="AB5582">
        <v>267.51993122357504</v>
      </c>
      <c r="AC5582">
        <v>24.689743960115411</v>
      </c>
      <c r="AD5582">
        <v>0</v>
      </c>
      <c r="AE5582">
        <v>800.16760119154276</v>
      </c>
    </row>
    <row r="5583" spans="1:31" x14ac:dyDescent="0.25">
      <c r="A5583">
        <v>1908078</v>
      </c>
      <c r="B5583">
        <v>1</v>
      </c>
      <c r="C5583" t="s">
        <v>80</v>
      </c>
      <c r="D5583" t="s">
        <v>83</v>
      </c>
      <c r="E5583" t="s">
        <v>140</v>
      </c>
      <c r="F5583" t="s">
        <v>15803</v>
      </c>
      <c r="G5583" t="s">
        <v>146</v>
      </c>
      <c r="H5583" t="s">
        <v>134</v>
      </c>
      <c r="I5583" t="s">
        <v>135</v>
      </c>
      <c r="J5583" t="s">
        <v>136</v>
      </c>
      <c r="K5583" t="s">
        <v>137</v>
      </c>
      <c r="L5583" t="s">
        <v>15804</v>
      </c>
      <c r="M5583" t="s">
        <v>15805</v>
      </c>
      <c r="N5583">
        <v>3.548611111</v>
      </c>
      <c r="O5583">
        <v>0</v>
      </c>
      <c r="P5583">
        <v>14</v>
      </c>
      <c r="Q5583">
        <v>0</v>
      </c>
      <c r="R5583">
        <v>0</v>
      </c>
      <c r="S5583">
        <v>0</v>
      </c>
      <c r="T5583">
        <v>2</v>
      </c>
      <c r="U5583">
        <v>0</v>
      </c>
      <c r="V5583">
        <v>0</v>
      </c>
      <c r="W5583">
        <v>0</v>
      </c>
      <c r="X5583">
        <v>16.035954448337328</v>
      </c>
      <c r="Y5583">
        <v>0</v>
      </c>
      <c r="Z5583">
        <v>0</v>
      </c>
      <c r="AA5583">
        <v>0</v>
      </c>
      <c r="AB5583">
        <v>7.811546081847295</v>
      </c>
      <c r="AC5583">
        <v>0</v>
      </c>
      <c r="AD5583">
        <v>0</v>
      </c>
      <c r="AE5583">
        <v>23.847500530184625</v>
      </c>
    </row>
    <row r="5584" spans="1:31" x14ac:dyDescent="0.25">
      <c r="A5584">
        <v>1908178</v>
      </c>
      <c r="B5584">
        <v>1</v>
      </c>
      <c r="C5584" t="s">
        <v>81</v>
      </c>
      <c r="D5584" t="s">
        <v>123</v>
      </c>
      <c r="E5584" t="s">
        <v>154</v>
      </c>
      <c r="F5584" t="s">
        <v>1450</v>
      </c>
      <c r="G5584" t="s">
        <v>156</v>
      </c>
      <c r="H5584" t="s">
        <v>157</v>
      </c>
      <c r="I5584" t="s">
        <v>135</v>
      </c>
      <c r="J5584" t="s">
        <v>136</v>
      </c>
      <c r="K5584" t="s">
        <v>137</v>
      </c>
      <c r="L5584" t="s">
        <v>15806</v>
      </c>
      <c r="M5584" t="s">
        <v>15807</v>
      </c>
      <c r="N5584">
        <v>0.13916666599999999</v>
      </c>
      <c r="O5584">
        <v>7</v>
      </c>
      <c r="P5584">
        <v>1284</v>
      </c>
      <c r="Q5584">
        <v>99</v>
      </c>
      <c r="R5584">
        <v>69</v>
      </c>
      <c r="S5584">
        <v>26</v>
      </c>
      <c r="T5584">
        <v>111</v>
      </c>
      <c r="U5584">
        <v>7</v>
      </c>
      <c r="V5584">
        <v>0</v>
      </c>
      <c r="W5584">
        <v>0.42239247156814491</v>
      </c>
      <c r="X5584">
        <v>47.7334650902148</v>
      </c>
      <c r="Y5584">
        <v>19.800730437680773</v>
      </c>
      <c r="Z5584">
        <v>14.267564478956853</v>
      </c>
      <c r="AA5584">
        <v>25.576485282179203</v>
      </c>
      <c r="AB5584">
        <v>13.573799080901205</v>
      </c>
      <c r="AC5584">
        <v>57.158427251708829</v>
      </c>
      <c r="AD5584">
        <v>0</v>
      </c>
      <c r="AE5584">
        <v>178.53286409320981</v>
      </c>
    </row>
    <row r="5585" spans="1:31" x14ac:dyDescent="0.25">
      <c r="A5585">
        <v>1908012</v>
      </c>
      <c r="B5585">
        <v>1</v>
      </c>
      <c r="C5585" t="s">
        <v>81</v>
      </c>
      <c r="D5585" t="s">
        <v>112</v>
      </c>
      <c r="E5585" t="s">
        <v>131</v>
      </c>
      <c r="F5585" t="s">
        <v>15808</v>
      </c>
      <c r="G5585" t="s">
        <v>372</v>
      </c>
      <c r="H5585" t="s">
        <v>134</v>
      </c>
      <c r="I5585" t="s">
        <v>135</v>
      </c>
      <c r="J5585" t="s">
        <v>136</v>
      </c>
      <c r="K5585" t="s">
        <v>137</v>
      </c>
      <c r="L5585" t="s">
        <v>15809</v>
      </c>
      <c r="M5585" t="s">
        <v>15810</v>
      </c>
      <c r="N5585">
        <v>7.2916666660000002</v>
      </c>
      <c r="O5585">
        <v>0</v>
      </c>
      <c r="P5585">
        <v>17</v>
      </c>
      <c r="Q5585">
        <v>0</v>
      </c>
      <c r="R5585">
        <v>0</v>
      </c>
      <c r="S5585">
        <v>0</v>
      </c>
      <c r="T5585">
        <v>9</v>
      </c>
      <c r="U5585">
        <v>0</v>
      </c>
      <c r="V5585">
        <v>0</v>
      </c>
      <c r="W5585">
        <v>0</v>
      </c>
      <c r="X5585">
        <v>16.65680879484356</v>
      </c>
      <c r="Y5585">
        <v>0</v>
      </c>
      <c r="Z5585">
        <v>0</v>
      </c>
      <c r="AA5585">
        <v>0</v>
      </c>
      <c r="AB5585">
        <v>36.663511913778784</v>
      </c>
      <c r="AC5585">
        <v>0</v>
      </c>
      <c r="AD5585">
        <v>0</v>
      </c>
      <c r="AE5585">
        <v>53.320320708622347</v>
      </c>
    </row>
    <row r="5586" spans="1:31" x14ac:dyDescent="0.25">
      <c r="A5586">
        <v>1908410</v>
      </c>
      <c r="B5586">
        <v>1</v>
      </c>
      <c r="C5586" t="s">
        <v>80</v>
      </c>
      <c r="D5586" t="s">
        <v>99</v>
      </c>
      <c r="E5586" t="s">
        <v>140</v>
      </c>
      <c r="F5586" t="s">
        <v>15811</v>
      </c>
      <c r="G5586" t="s">
        <v>217</v>
      </c>
      <c r="H5586" t="s">
        <v>134</v>
      </c>
      <c r="I5586" t="s">
        <v>135</v>
      </c>
      <c r="J5586" t="s">
        <v>136</v>
      </c>
      <c r="K5586" t="s">
        <v>137</v>
      </c>
      <c r="L5586" t="s">
        <v>15812</v>
      </c>
      <c r="M5586" t="s">
        <v>15813</v>
      </c>
      <c r="N5586">
        <v>2.8</v>
      </c>
      <c r="O5586">
        <v>0</v>
      </c>
      <c r="P5586">
        <v>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2.8132147838429336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2.8132147838429336</v>
      </c>
    </row>
    <row r="5587" spans="1:31" x14ac:dyDescent="0.25">
      <c r="A5587">
        <v>1907892</v>
      </c>
      <c r="B5587">
        <v>1</v>
      </c>
      <c r="C5587" t="s">
        <v>80</v>
      </c>
      <c r="D5587" t="s">
        <v>97</v>
      </c>
      <c r="E5587" t="s">
        <v>131</v>
      </c>
      <c r="F5587" t="s">
        <v>15814</v>
      </c>
      <c r="G5587" t="s">
        <v>202</v>
      </c>
      <c r="H5587" t="s">
        <v>134</v>
      </c>
      <c r="I5587" t="s">
        <v>135</v>
      </c>
      <c r="J5587" t="s">
        <v>136</v>
      </c>
      <c r="K5587" t="s">
        <v>203</v>
      </c>
      <c r="L5587" t="s">
        <v>15815</v>
      </c>
      <c r="M5587" t="s">
        <v>15816</v>
      </c>
      <c r="N5587">
        <v>8.0353638879999991</v>
      </c>
      <c r="O5587">
        <v>0</v>
      </c>
      <c r="P5587">
        <v>10</v>
      </c>
      <c r="Q5587">
        <v>0</v>
      </c>
      <c r="R5587">
        <v>38</v>
      </c>
      <c r="S5587">
        <v>0</v>
      </c>
      <c r="T5587">
        <v>3</v>
      </c>
      <c r="U5587">
        <v>0</v>
      </c>
      <c r="V5587">
        <v>0</v>
      </c>
      <c r="W5587">
        <v>0</v>
      </c>
      <c r="X5587">
        <v>30.817778958250091</v>
      </c>
      <c r="Y5587">
        <v>0</v>
      </c>
      <c r="Z5587">
        <v>181.01248466276849</v>
      </c>
      <c r="AA5587">
        <v>0</v>
      </c>
      <c r="AB5587">
        <v>39.666222540921851</v>
      </c>
      <c r="AC5587">
        <v>0</v>
      </c>
      <c r="AD5587">
        <v>0</v>
      </c>
      <c r="AE5587">
        <v>251.49648616194042</v>
      </c>
    </row>
    <row r="5588" spans="1:31" x14ac:dyDescent="0.25">
      <c r="A5588">
        <v>1908433</v>
      </c>
      <c r="B5588">
        <v>1</v>
      </c>
      <c r="C5588" t="s">
        <v>81</v>
      </c>
      <c r="D5588" t="s">
        <v>127</v>
      </c>
      <c r="E5588" t="s">
        <v>131</v>
      </c>
      <c r="F5588" t="s">
        <v>15817</v>
      </c>
      <c r="G5588" t="s">
        <v>133</v>
      </c>
      <c r="H5588" t="s">
        <v>134</v>
      </c>
      <c r="I5588" t="s">
        <v>135</v>
      </c>
      <c r="J5588" t="s">
        <v>136</v>
      </c>
      <c r="K5588" t="s">
        <v>137</v>
      </c>
      <c r="L5588" t="s">
        <v>15818</v>
      </c>
      <c r="M5588" t="s">
        <v>15819</v>
      </c>
      <c r="N5588">
        <v>1.9458333329999999</v>
      </c>
      <c r="O5588">
        <v>0</v>
      </c>
      <c r="P5588">
        <v>56</v>
      </c>
      <c r="Q5588">
        <v>0</v>
      </c>
      <c r="R5588">
        <v>0</v>
      </c>
      <c r="S5588">
        <v>0</v>
      </c>
      <c r="T5588">
        <v>2</v>
      </c>
      <c r="U5588">
        <v>0</v>
      </c>
      <c r="V5588">
        <v>0</v>
      </c>
      <c r="W5588">
        <v>0</v>
      </c>
      <c r="X5588">
        <v>19.61359038771899</v>
      </c>
      <c r="Y5588">
        <v>0</v>
      </c>
      <c r="Z5588">
        <v>0</v>
      </c>
      <c r="AA5588">
        <v>0</v>
      </c>
      <c r="AB5588">
        <v>4.701109302584392</v>
      </c>
      <c r="AC5588">
        <v>0</v>
      </c>
      <c r="AD5588">
        <v>0</v>
      </c>
      <c r="AE5588">
        <v>24.314699690303382</v>
      </c>
    </row>
    <row r="5589" spans="1:31" x14ac:dyDescent="0.25">
      <c r="A5589">
        <v>1908304</v>
      </c>
      <c r="B5589">
        <v>1</v>
      </c>
      <c r="C5589" t="s">
        <v>80</v>
      </c>
      <c r="D5589" t="s">
        <v>98</v>
      </c>
      <c r="E5589" t="s">
        <v>131</v>
      </c>
      <c r="F5589" t="s">
        <v>15820</v>
      </c>
      <c r="G5589" t="s">
        <v>133</v>
      </c>
      <c r="H5589" t="s">
        <v>134</v>
      </c>
      <c r="I5589" t="s">
        <v>135</v>
      </c>
      <c r="J5589" t="s">
        <v>136</v>
      </c>
      <c r="K5589" t="s">
        <v>137</v>
      </c>
      <c r="L5589" t="s">
        <v>15821</v>
      </c>
      <c r="M5589" t="s">
        <v>15822</v>
      </c>
      <c r="N5589">
        <v>1.6797222220000001</v>
      </c>
      <c r="O5589">
        <v>0</v>
      </c>
      <c r="P5589">
        <v>9</v>
      </c>
      <c r="Q5589">
        <v>0</v>
      </c>
      <c r="R5589">
        <v>9</v>
      </c>
      <c r="S5589">
        <v>0</v>
      </c>
      <c r="T5589">
        <v>5</v>
      </c>
      <c r="U5589">
        <v>0</v>
      </c>
      <c r="V5589">
        <v>0</v>
      </c>
      <c r="W5589">
        <v>0</v>
      </c>
      <c r="X5589">
        <v>4.2061852845770114</v>
      </c>
      <c r="Y5589">
        <v>0</v>
      </c>
      <c r="Z5589">
        <v>22.871911393432502</v>
      </c>
      <c r="AA5589">
        <v>0</v>
      </c>
      <c r="AB5589">
        <v>8.5690483145422469</v>
      </c>
      <c r="AC5589">
        <v>0</v>
      </c>
      <c r="AD5589">
        <v>0</v>
      </c>
      <c r="AE5589">
        <v>35.647144992551759</v>
      </c>
    </row>
    <row r="5590" spans="1:31" x14ac:dyDescent="0.25">
      <c r="A5590">
        <v>1907849</v>
      </c>
      <c r="B5590">
        <v>1</v>
      </c>
      <c r="C5590" t="s">
        <v>81</v>
      </c>
      <c r="D5590" t="s">
        <v>112</v>
      </c>
      <c r="E5590" t="s">
        <v>140</v>
      </c>
      <c r="F5590" t="s">
        <v>15823</v>
      </c>
      <c r="G5590" t="s">
        <v>217</v>
      </c>
      <c r="H5590" t="s">
        <v>134</v>
      </c>
      <c r="I5590" t="s">
        <v>135</v>
      </c>
      <c r="J5590" t="s">
        <v>136</v>
      </c>
      <c r="K5590" t="s">
        <v>137</v>
      </c>
      <c r="L5590" t="s">
        <v>15824</v>
      </c>
      <c r="M5590" t="s">
        <v>15825</v>
      </c>
      <c r="N5590">
        <v>2.684722222</v>
      </c>
      <c r="O5590">
        <v>0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1.1102913063244445E-2</v>
      </c>
      <c r="AA5590">
        <v>0</v>
      </c>
      <c r="AB5590">
        <v>0</v>
      </c>
      <c r="AC5590">
        <v>0</v>
      </c>
      <c r="AD5590">
        <v>0</v>
      </c>
      <c r="AE5590">
        <v>1.1102913063244445E-2</v>
      </c>
    </row>
    <row r="5591" spans="1:31" x14ac:dyDescent="0.25">
      <c r="A5591">
        <v>1907806</v>
      </c>
      <c r="B5591">
        <v>1</v>
      </c>
      <c r="C5591" t="s">
        <v>81</v>
      </c>
      <c r="D5591" t="s">
        <v>118</v>
      </c>
      <c r="E5591" t="s">
        <v>131</v>
      </c>
      <c r="F5591" t="s">
        <v>15826</v>
      </c>
      <c r="G5591" t="s">
        <v>133</v>
      </c>
      <c r="H5591" t="s">
        <v>134</v>
      </c>
      <c r="I5591" t="s">
        <v>135</v>
      </c>
      <c r="J5591" t="s">
        <v>136</v>
      </c>
      <c r="K5591" t="s">
        <v>137</v>
      </c>
      <c r="L5591" t="s">
        <v>15827</v>
      </c>
      <c r="M5591" t="s">
        <v>15828</v>
      </c>
      <c r="N5591">
        <v>4.2452777770000001</v>
      </c>
      <c r="O5591">
        <v>0</v>
      </c>
      <c r="P5591">
        <v>8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15.164138026458957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15.164138026458957</v>
      </c>
    </row>
    <row r="5592" spans="1:31" x14ac:dyDescent="0.25">
      <c r="A5592">
        <v>1908284</v>
      </c>
      <c r="B5592">
        <v>1</v>
      </c>
      <c r="C5592" t="s">
        <v>81</v>
      </c>
      <c r="D5592" t="s">
        <v>127</v>
      </c>
      <c r="E5592" t="s">
        <v>140</v>
      </c>
      <c r="F5592" t="s">
        <v>15829</v>
      </c>
      <c r="G5592" t="s">
        <v>342</v>
      </c>
      <c r="H5592" t="s">
        <v>134</v>
      </c>
      <c r="I5592" t="s">
        <v>135</v>
      </c>
      <c r="J5592" t="s">
        <v>136</v>
      </c>
      <c r="K5592" t="s">
        <v>137</v>
      </c>
      <c r="L5592" t="s">
        <v>15830</v>
      </c>
      <c r="M5592" t="s">
        <v>15831</v>
      </c>
      <c r="N5592">
        <v>3.3624999999999998</v>
      </c>
      <c r="O5592">
        <v>0</v>
      </c>
      <c r="P5592">
        <v>2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1.6614686908029501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1.6614686908029501</v>
      </c>
    </row>
    <row r="5593" spans="1:31" x14ac:dyDescent="0.25">
      <c r="A5593">
        <v>1908307</v>
      </c>
      <c r="B5593">
        <v>1</v>
      </c>
      <c r="C5593" t="s">
        <v>81</v>
      </c>
      <c r="D5593" t="s">
        <v>128</v>
      </c>
      <c r="E5593" t="s">
        <v>154</v>
      </c>
      <c r="F5593" t="s">
        <v>2877</v>
      </c>
      <c r="G5593" t="s">
        <v>156</v>
      </c>
      <c r="H5593" t="s">
        <v>157</v>
      </c>
      <c r="I5593" t="s">
        <v>135</v>
      </c>
      <c r="J5593" t="s">
        <v>136</v>
      </c>
      <c r="K5593" t="s">
        <v>137</v>
      </c>
      <c r="L5593" t="s">
        <v>15832</v>
      </c>
      <c r="M5593" t="s">
        <v>15833</v>
      </c>
      <c r="N5593">
        <v>1.4980555550000001</v>
      </c>
      <c r="O5593">
        <v>0</v>
      </c>
      <c r="P5593">
        <v>969</v>
      </c>
      <c r="Q5593">
        <v>3</v>
      </c>
      <c r="R5593">
        <v>13</v>
      </c>
      <c r="S5593">
        <v>5</v>
      </c>
      <c r="T5593">
        <v>101</v>
      </c>
      <c r="U5593">
        <v>0</v>
      </c>
      <c r="V5593">
        <v>0</v>
      </c>
      <c r="W5593">
        <v>0</v>
      </c>
      <c r="X5593">
        <v>254.29056859772243</v>
      </c>
      <c r="Y5593">
        <v>62.067587346909292</v>
      </c>
      <c r="Z5593">
        <v>85.528751854378612</v>
      </c>
      <c r="AA5593">
        <v>44.641555922622956</v>
      </c>
      <c r="AB5593">
        <v>38.360767946181646</v>
      </c>
      <c r="AC5593">
        <v>0</v>
      </c>
      <c r="AD5593">
        <v>0</v>
      </c>
      <c r="AE5593">
        <v>484.88923166781495</v>
      </c>
    </row>
    <row r="5594" spans="1:31" x14ac:dyDescent="0.25">
      <c r="A5594">
        <v>1908330</v>
      </c>
      <c r="B5594">
        <v>1</v>
      </c>
      <c r="C5594" t="s">
        <v>81</v>
      </c>
      <c r="D5594" t="s">
        <v>115</v>
      </c>
      <c r="E5594" t="s">
        <v>131</v>
      </c>
      <c r="F5594" t="s">
        <v>15834</v>
      </c>
      <c r="G5594" t="s">
        <v>133</v>
      </c>
      <c r="H5594" t="s">
        <v>134</v>
      </c>
      <c r="I5594" t="s">
        <v>135</v>
      </c>
      <c r="J5594" t="s">
        <v>136</v>
      </c>
      <c r="K5594" t="s">
        <v>137</v>
      </c>
      <c r="L5594" t="s">
        <v>15835</v>
      </c>
      <c r="M5594" t="s">
        <v>15836</v>
      </c>
      <c r="N5594">
        <v>1.0872222220000001</v>
      </c>
      <c r="O5594">
        <v>0</v>
      </c>
      <c r="P5594">
        <v>8</v>
      </c>
      <c r="Q5594">
        <v>0</v>
      </c>
      <c r="R5594">
        <v>1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1.1915345374354036</v>
      </c>
      <c r="Y5594">
        <v>0</v>
      </c>
      <c r="Z5594">
        <v>1.3063423247244444E-3</v>
      </c>
      <c r="AA5594">
        <v>0</v>
      </c>
      <c r="AB5594">
        <v>0</v>
      </c>
      <c r="AC5594">
        <v>0</v>
      </c>
      <c r="AD5594">
        <v>0</v>
      </c>
      <c r="AE5594">
        <v>1.192840879760128</v>
      </c>
    </row>
    <row r="5595" spans="1:31" x14ac:dyDescent="0.25">
      <c r="A5595">
        <v>1908115</v>
      </c>
      <c r="B5595">
        <v>1</v>
      </c>
      <c r="C5595" t="s">
        <v>80</v>
      </c>
      <c r="D5595" t="s">
        <v>105</v>
      </c>
      <c r="E5595" t="s">
        <v>190</v>
      </c>
      <c r="F5595" t="s">
        <v>15837</v>
      </c>
      <c r="G5595" t="s">
        <v>156</v>
      </c>
      <c r="H5595" t="s">
        <v>157</v>
      </c>
      <c r="I5595" t="s">
        <v>222</v>
      </c>
      <c r="J5595" t="s">
        <v>136</v>
      </c>
      <c r="K5595" t="s">
        <v>137</v>
      </c>
      <c r="L5595" t="s">
        <v>15838</v>
      </c>
      <c r="M5595" t="s">
        <v>15839</v>
      </c>
      <c r="N5595">
        <v>5.5555550000000002E-3</v>
      </c>
      <c r="O5595">
        <v>1</v>
      </c>
      <c r="P5595">
        <v>1371</v>
      </c>
      <c r="Q5595">
        <v>0</v>
      </c>
      <c r="R5595">
        <v>0</v>
      </c>
      <c r="S5595">
        <v>1</v>
      </c>
      <c r="T5595">
        <v>48</v>
      </c>
      <c r="U5595">
        <v>0</v>
      </c>
      <c r="V5595">
        <v>0</v>
      </c>
      <c r="W5595">
        <v>6.1129090133333333E-3</v>
      </c>
      <c r="X5595">
        <v>1.9164332750868489</v>
      </c>
      <c r="Y5595">
        <v>0</v>
      </c>
      <c r="Z5595">
        <v>0</v>
      </c>
      <c r="AA5595">
        <v>5.0349651506666673E-3</v>
      </c>
      <c r="AB5595">
        <v>0.28500266192280005</v>
      </c>
      <c r="AC5595">
        <v>0</v>
      </c>
      <c r="AD5595">
        <v>0</v>
      </c>
      <c r="AE5595">
        <v>2.2125838111736491</v>
      </c>
    </row>
    <row r="5596" spans="1:31" x14ac:dyDescent="0.25">
      <c r="A5596">
        <v>1907789</v>
      </c>
      <c r="B5596">
        <v>1</v>
      </c>
      <c r="C5596" t="s">
        <v>81</v>
      </c>
      <c r="D5596" t="s">
        <v>116</v>
      </c>
      <c r="E5596" t="s">
        <v>220</v>
      </c>
      <c r="F5596" t="s">
        <v>15840</v>
      </c>
      <c r="G5596" t="s">
        <v>156</v>
      </c>
      <c r="H5596" t="s">
        <v>157</v>
      </c>
      <c r="I5596" t="s">
        <v>135</v>
      </c>
      <c r="J5596" t="s">
        <v>136</v>
      </c>
      <c r="K5596" t="s">
        <v>137</v>
      </c>
      <c r="L5596" t="s">
        <v>15841</v>
      </c>
      <c r="M5596" t="s">
        <v>15842</v>
      </c>
      <c r="N5596">
        <v>1.811666666</v>
      </c>
      <c r="O5596">
        <v>0</v>
      </c>
      <c r="P5596">
        <v>483</v>
      </c>
      <c r="Q5596">
        <v>5</v>
      </c>
      <c r="R5596">
        <v>35</v>
      </c>
      <c r="S5596">
        <v>0</v>
      </c>
      <c r="T5596">
        <v>55</v>
      </c>
      <c r="U5596">
        <v>0</v>
      </c>
      <c r="V5596">
        <v>0</v>
      </c>
      <c r="W5596">
        <v>0</v>
      </c>
      <c r="X5596">
        <v>119.03331019326434</v>
      </c>
      <c r="Y5596">
        <v>125.6260721747317</v>
      </c>
      <c r="Z5596">
        <v>25.646794375133492</v>
      </c>
      <c r="AA5596">
        <v>0</v>
      </c>
      <c r="AB5596">
        <v>16.073962257302703</v>
      </c>
      <c r="AC5596">
        <v>0</v>
      </c>
      <c r="AD5596">
        <v>0</v>
      </c>
      <c r="AE5596">
        <v>286.38013900043222</v>
      </c>
    </row>
    <row r="5597" spans="1:31" x14ac:dyDescent="0.25">
      <c r="A5597">
        <v>1908407</v>
      </c>
      <c r="B5597">
        <v>1</v>
      </c>
      <c r="C5597" t="s">
        <v>80</v>
      </c>
      <c r="D5597" t="s">
        <v>110</v>
      </c>
      <c r="E5597" t="s">
        <v>149</v>
      </c>
      <c r="F5597" t="s">
        <v>15843</v>
      </c>
      <c r="G5597" t="s">
        <v>151</v>
      </c>
      <c r="H5597" t="s">
        <v>134</v>
      </c>
      <c r="I5597" t="s">
        <v>135</v>
      </c>
      <c r="J5597" t="s">
        <v>136</v>
      </c>
      <c r="K5597" t="s">
        <v>137</v>
      </c>
      <c r="L5597" t="s">
        <v>15844</v>
      </c>
      <c r="M5597" t="s">
        <v>15845</v>
      </c>
      <c r="N5597">
        <v>0.92166666600000002</v>
      </c>
      <c r="O5597">
        <v>0</v>
      </c>
      <c r="P5597">
        <v>204</v>
      </c>
      <c r="Q5597">
        <v>0</v>
      </c>
      <c r="R5597">
        <v>0</v>
      </c>
      <c r="S5597">
        <v>0</v>
      </c>
      <c r="T5597">
        <v>7</v>
      </c>
      <c r="U5597">
        <v>0</v>
      </c>
      <c r="V5597">
        <v>0</v>
      </c>
      <c r="W5597">
        <v>0</v>
      </c>
      <c r="X5597">
        <v>84.905905815800523</v>
      </c>
      <c r="Y5597">
        <v>0</v>
      </c>
      <c r="Z5597">
        <v>0</v>
      </c>
      <c r="AA5597">
        <v>0</v>
      </c>
      <c r="AB5597">
        <v>6.8509385011023731</v>
      </c>
      <c r="AC5597">
        <v>0</v>
      </c>
      <c r="AD5597">
        <v>0</v>
      </c>
      <c r="AE5597">
        <v>91.7568443169029</v>
      </c>
    </row>
    <row r="5598" spans="1:31" x14ac:dyDescent="0.25">
      <c r="A5598">
        <v>1908261</v>
      </c>
      <c r="B5598">
        <v>1</v>
      </c>
      <c r="C5598" t="s">
        <v>81</v>
      </c>
      <c r="D5598" t="s">
        <v>114</v>
      </c>
      <c r="E5598" t="s">
        <v>131</v>
      </c>
      <c r="F5598" t="s">
        <v>15846</v>
      </c>
      <c r="G5598" t="s">
        <v>133</v>
      </c>
      <c r="H5598" t="s">
        <v>134</v>
      </c>
      <c r="I5598" t="s">
        <v>135</v>
      </c>
      <c r="J5598" t="s">
        <v>136</v>
      </c>
      <c r="K5598" t="s">
        <v>137</v>
      </c>
      <c r="L5598" t="s">
        <v>15847</v>
      </c>
      <c r="M5598" t="s">
        <v>15848</v>
      </c>
      <c r="N5598">
        <v>1.8166666659999999</v>
      </c>
      <c r="O5598">
        <v>0</v>
      </c>
      <c r="P5598">
        <v>16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4.1947484790603644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4.1947484790603644</v>
      </c>
    </row>
    <row r="5599" spans="1:31" x14ac:dyDescent="0.25">
      <c r="A5599">
        <v>1907969</v>
      </c>
      <c r="B5599">
        <v>1</v>
      </c>
      <c r="C5599" t="s">
        <v>80</v>
      </c>
      <c r="D5599" t="s">
        <v>84</v>
      </c>
      <c r="E5599" t="s">
        <v>149</v>
      </c>
      <c r="F5599" t="s">
        <v>15849</v>
      </c>
      <c r="G5599" t="s">
        <v>263</v>
      </c>
      <c r="H5599" t="s">
        <v>134</v>
      </c>
      <c r="I5599" t="s">
        <v>135</v>
      </c>
      <c r="J5599" t="s">
        <v>136</v>
      </c>
      <c r="K5599" t="s">
        <v>203</v>
      </c>
      <c r="L5599" t="s">
        <v>15850</v>
      </c>
      <c r="M5599" t="s">
        <v>15851</v>
      </c>
      <c r="N5599">
        <v>1.8816988880000001</v>
      </c>
      <c r="O5599">
        <v>0</v>
      </c>
      <c r="P5599">
        <v>679</v>
      </c>
      <c r="Q5599">
        <v>0</v>
      </c>
      <c r="R5599">
        <v>0</v>
      </c>
      <c r="S5599">
        <v>0</v>
      </c>
      <c r="T5599">
        <v>38</v>
      </c>
      <c r="U5599">
        <v>0</v>
      </c>
      <c r="V5599">
        <v>0</v>
      </c>
      <c r="W5599">
        <v>0</v>
      </c>
      <c r="X5599">
        <v>404.38439485295697</v>
      </c>
      <c r="Y5599">
        <v>0</v>
      </c>
      <c r="Z5599">
        <v>0</v>
      </c>
      <c r="AA5599">
        <v>0</v>
      </c>
      <c r="AB5599">
        <v>109.78212671535861</v>
      </c>
      <c r="AC5599">
        <v>0</v>
      </c>
      <c r="AD5599">
        <v>0</v>
      </c>
      <c r="AE5599">
        <v>514.1665215683156</v>
      </c>
    </row>
    <row r="5600" spans="1:31" x14ac:dyDescent="0.25">
      <c r="A5600">
        <v>1907783</v>
      </c>
      <c r="B5600">
        <v>1</v>
      </c>
      <c r="C5600" t="s">
        <v>80</v>
      </c>
      <c r="D5600" t="s">
        <v>83</v>
      </c>
      <c r="E5600" t="s">
        <v>190</v>
      </c>
      <c r="F5600" t="s">
        <v>15852</v>
      </c>
      <c r="G5600" t="s">
        <v>604</v>
      </c>
      <c r="H5600" t="s">
        <v>157</v>
      </c>
      <c r="I5600" t="s">
        <v>222</v>
      </c>
      <c r="J5600" t="s">
        <v>136</v>
      </c>
      <c r="K5600" t="s">
        <v>203</v>
      </c>
      <c r="L5600" t="s">
        <v>15853</v>
      </c>
      <c r="M5600" t="s">
        <v>15854</v>
      </c>
      <c r="N5600">
        <v>3.9766660000000002E-3</v>
      </c>
      <c r="O5600">
        <v>0</v>
      </c>
      <c r="P5600">
        <v>879</v>
      </c>
      <c r="Q5600">
        <v>0</v>
      </c>
      <c r="R5600">
        <v>0</v>
      </c>
      <c r="S5600">
        <v>0</v>
      </c>
      <c r="T5600">
        <v>54</v>
      </c>
      <c r="U5600">
        <v>0</v>
      </c>
      <c r="V5600">
        <v>0</v>
      </c>
      <c r="W5600">
        <v>0</v>
      </c>
      <c r="X5600">
        <v>0.82510260623465015</v>
      </c>
      <c r="Y5600">
        <v>0</v>
      </c>
      <c r="Z5600">
        <v>0</v>
      </c>
      <c r="AA5600">
        <v>0</v>
      </c>
      <c r="AB5600">
        <v>0.17919405542317499</v>
      </c>
      <c r="AC5600">
        <v>0</v>
      </c>
      <c r="AD5600">
        <v>0</v>
      </c>
      <c r="AE5600">
        <v>1.0042966616578251</v>
      </c>
    </row>
    <row r="5601" spans="1:31" x14ac:dyDescent="0.25">
      <c r="A5601">
        <v>1908324</v>
      </c>
      <c r="B5601">
        <v>1</v>
      </c>
      <c r="C5601" t="s">
        <v>80</v>
      </c>
      <c r="D5601" t="s">
        <v>104</v>
      </c>
      <c r="E5601" t="s">
        <v>154</v>
      </c>
      <c r="F5601" t="s">
        <v>15855</v>
      </c>
      <c r="G5601" t="s">
        <v>210</v>
      </c>
      <c r="H5601" t="s">
        <v>157</v>
      </c>
      <c r="I5601" t="s">
        <v>135</v>
      </c>
      <c r="J5601" t="s">
        <v>136</v>
      </c>
      <c r="K5601" t="s">
        <v>137</v>
      </c>
      <c r="L5601" t="s">
        <v>15856</v>
      </c>
      <c r="M5601" t="s">
        <v>15857</v>
      </c>
      <c r="N5601">
        <v>2.0577777770000001</v>
      </c>
      <c r="O5601">
        <v>8</v>
      </c>
      <c r="P5601">
        <v>155</v>
      </c>
      <c r="Q5601">
        <v>10</v>
      </c>
      <c r="R5601">
        <v>26</v>
      </c>
      <c r="S5601">
        <v>11</v>
      </c>
      <c r="T5601">
        <v>48</v>
      </c>
      <c r="U5601">
        <v>1</v>
      </c>
      <c r="V5601">
        <v>0</v>
      </c>
      <c r="W5601">
        <v>56.213065147450635</v>
      </c>
      <c r="X5601">
        <v>166.44658083909161</v>
      </c>
      <c r="Y5601">
        <v>28.728724124572793</v>
      </c>
      <c r="Z5601">
        <v>94.574089192576196</v>
      </c>
      <c r="AA5601">
        <v>168.67575192920577</v>
      </c>
      <c r="AB5601">
        <v>246.97446198915887</v>
      </c>
      <c r="AC5601">
        <v>18.35197081954415</v>
      </c>
      <c r="AD5601">
        <v>0</v>
      </c>
      <c r="AE5601">
        <v>779.96464404159997</v>
      </c>
    </row>
    <row r="5602" spans="1:31" x14ac:dyDescent="0.25">
      <c r="A5602">
        <v>1907829</v>
      </c>
      <c r="B5602">
        <v>1</v>
      </c>
      <c r="C5602" t="s">
        <v>81</v>
      </c>
      <c r="D5602" t="s">
        <v>122</v>
      </c>
      <c r="E5602" t="s">
        <v>154</v>
      </c>
      <c r="F5602" t="s">
        <v>15858</v>
      </c>
      <c r="G5602" t="s">
        <v>156</v>
      </c>
      <c r="H5602" t="s">
        <v>157</v>
      </c>
      <c r="I5602" t="s">
        <v>135</v>
      </c>
      <c r="J5602" t="s">
        <v>136</v>
      </c>
      <c r="K5602" t="s">
        <v>137</v>
      </c>
      <c r="L5602" t="s">
        <v>15859</v>
      </c>
      <c r="M5602" t="s">
        <v>15860</v>
      </c>
      <c r="N5602">
        <v>0.85638888800000001</v>
      </c>
      <c r="O5602">
        <v>1</v>
      </c>
      <c r="P5602">
        <v>247</v>
      </c>
      <c r="Q5602">
        <v>1</v>
      </c>
      <c r="R5602">
        <v>11</v>
      </c>
      <c r="S5602">
        <v>12</v>
      </c>
      <c r="T5602">
        <v>45</v>
      </c>
      <c r="U5602">
        <v>5</v>
      </c>
      <c r="V5602">
        <v>0</v>
      </c>
      <c r="W5602">
        <v>0.31602369228330002</v>
      </c>
      <c r="X5602">
        <v>32.345342657668745</v>
      </c>
      <c r="Y5602">
        <v>0.15064585849164447</v>
      </c>
      <c r="Z5602">
        <v>29.027599802856528</v>
      </c>
      <c r="AA5602">
        <v>36.979473989823909</v>
      </c>
      <c r="AB5602">
        <v>41.630616555447396</v>
      </c>
      <c r="AC5602">
        <v>1922.1256489748862</v>
      </c>
      <c r="AD5602">
        <v>0</v>
      </c>
      <c r="AE5602">
        <v>2062.5753515314577</v>
      </c>
    </row>
    <row r="5603" spans="1:31" x14ac:dyDescent="0.25">
      <c r="A5603">
        <v>1908470</v>
      </c>
      <c r="B5603">
        <v>1</v>
      </c>
      <c r="C5603" t="s">
        <v>80</v>
      </c>
      <c r="D5603" t="s">
        <v>83</v>
      </c>
      <c r="E5603" t="s">
        <v>131</v>
      </c>
      <c r="F5603" t="s">
        <v>15861</v>
      </c>
      <c r="G5603" t="s">
        <v>133</v>
      </c>
      <c r="H5603" t="s">
        <v>134</v>
      </c>
      <c r="I5603" t="s">
        <v>135</v>
      </c>
      <c r="J5603" t="s">
        <v>136</v>
      </c>
      <c r="K5603" t="s">
        <v>137</v>
      </c>
      <c r="L5603" t="s">
        <v>15862</v>
      </c>
      <c r="M5603" t="s">
        <v>15863</v>
      </c>
      <c r="N5603">
        <v>2.9955555550000001</v>
      </c>
      <c r="O5603">
        <v>0</v>
      </c>
      <c r="P5603">
        <v>166</v>
      </c>
      <c r="Q5603">
        <v>0</v>
      </c>
      <c r="R5603">
        <v>0</v>
      </c>
      <c r="S5603">
        <v>0</v>
      </c>
      <c r="T5603">
        <v>13</v>
      </c>
      <c r="U5603">
        <v>0</v>
      </c>
      <c r="V5603">
        <v>0</v>
      </c>
      <c r="W5603">
        <v>0</v>
      </c>
      <c r="X5603">
        <v>121.32072070565972</v>
      </c>
      <c r="Y5603">
        <v>0</v>
      </c>
      <c r="Z5603">
        <v>0</v>
      </c>
      <c r="AA5603">
        <v>0</v>
      </c>
      <c r="AB5603">
        <v>15.471178899810022</v>
      </c>
      <c r="AC5603">
        <v>0</v>
      </c>
      <c r="AD5603">
        <v>0</v>
      </c>
      <c r="AE5603">
        <v>136.79189960546975</v>
      </c>
    </row>
    <row r="5604" spans="1:31" x14ac:dyDescent="0.25">
      <c r="A5604">
        <v>1908344</v>
      </c>
      <c r="B5604">
        <v>1</v>
      </c>
      <c r="C5604" t="s">
        <v>80</v>
      </c>
      <c r="D5604" t="s">
        <v>104</v>
      </c>
      <c r="E5604" t="s">
        <v>190</v>
      </c>
      <c r="F5604" t="s">
        <v>15864</v>
      </c>
      <c r="G5604" t="s">
        <v>241</v>
      </c>
      <c r="H5604" t="s">
        <v>157</v>
      </c>
      <c r="I5604" t="s">
        <v>135</v>
      </c>
      <c r="J5604" t="s">
        <v>136</v>
      </c>
      <c r="K5604" t="s">
        <v>137</v>
      </c>
      <c r="L5604" t="s">
        <v>15865</v>
      </c>
      <c r="M5604" t="s">
        <v>15866</v>
      </c>
      <c r="N5604">
        <v>1.4727777769999999</v>
      </c>
      <c r="O5604">
        <v>0</v>
      </c>
      <c r="P5604">
        <v>174</v>
      </c>
      <c r="Q5604">
        <v>0</v>
      </c>
      <c r="R5604">
        <v>6</v>
      </c>
      <c r="S5604">
        <v>0</v>
      </c>
      <c r="T5604">
        <v>12</v>
      </c>
      <c r="U5604">
        <v>0</v>
      </c>
      <c r="V5604">
        <v>0</v>
      </c>
      <c r="W5604">
        <v>0</v>
      </c>
      <c r="X5604">
        <v>75.595773415186414</v>
      </c>
      <c r="Y5604">
        <v>0</v>
      </c>
      <c r="Z5604">
        <v>11.374571274661328</v>
      </c>
      <c r="AA5604">
        <v>0</v>
      </c>
      <c r="AB5604">
        <v>7.435765979215514</v>
      </c>
      <c r="AC5604">
        <v>0</v>
      </c>
      <c r="AD5604">
        <v>0</v>
      </c>
      <c r="AE5604">
        <v>94.406110669063253</v>
      </c>
    </row>
    <row r="5605" spans="1:31" x14ac:dyDescent="0.25">
      <c r="A5605">
        <v>1908413</v>
      </c>
      <c r="B5605">
        <v>1</v>
      </c>
      <c r="C5605" t="s">
        <v>80</v>
      </c>
      <c r="D5605" t="s">
        <v>107</v>
      </c>
      <c r="E5605" t="s">
        <v>131</v>
      </c>
      <c r="F5605" t="s">
        <v>15867</v>
      </c>
      <c r="G5605" t="s">
        <v>326</v>
      </c>
      <c r="H5605" t="s">
        <v>134</v>
      </c>
      <c r="I5605" t="s">
        <v>135</v>
      </c>
      <c r="J5605" t="s">
        <v>136</v>
      </c>
      <c r="K5605" t="s">
        <v>137</v>
      </c>
      <c r="L5605" t="s">
        <v>15868</v>
      </c>
      <c r="M5605" t="s">
        <v>15869</v>
      </c>
      <c r="N5605">
        <v>1.6130555550000001</v>
      </c>
      <c r="O5605">
        <v>0</v>
      </c>
      <c r="P5605">
        <v>35</v>
      </c>
      <c r="Q5605">
        <v>0</v>
      </c>
      <c r="R5605">
        <v>0</v>
      </c>
      <c r="S5605">
        <v>0</v>
      </c>
      <c r="T5605">
        <v>2</v>
      </c>
      <c r="U5605">
        <v>0</v>
      </c>
      <c r="V5605">
        <v>0</v>
      </c>
      <c r="W5605">
        <v>0</v>
      </c>
      <c r="X5605">
        <v>21.986367029968672</v>
      </c>
      <c r="Y5605">
        <v>0</v>
      </c>
      <c r="Z5605">
        <v>0</v>
      </c>
      <c r="AA5605">
        <v>0</v>
      </c>
      <c r="AB5605">
        <v>0.94362721288951501</v>
      </c>
      <c r="AC5605">
        <v>0</v>
      </c>
      <c r="AD5605">
        <v>0</v>
      </c>
      <c r="AE5605">
        <v>22.929994242858186</v>
      </c>
    </row>
    <row r="5606" spans="1:31" x14ac:dyDescent="0.25">
      <c r="A5606">
        <v>1908038</v>
      </c>
      <c r="B5606">
        <v>1</v>
      </c>
      <c r="C5606" t="s">
        <v>81</v>
      </c>
      <c r="D5606" t="s">
        <v>128</v>
      </c>
      <c r="E5606" t="s">
        <v>220</v>
      </c>
      <c r="F5606" t="s">
        <v>15870</v>
      </c>
      <c r="G5606" t="s">
        <v>156</v>
      </c>
      <c r="H5606" t="s">
        <v>157</v>
      </c>
      <c r="I5606" t="s">
        <v>222</v>
      </c>
      <c r="J5606" t="s">
        <v>136</v>
      </c>
      <c r="K5606" t="s">
        <v>137</v>
      </c>
      <c r="L5606" t="s">
        <v>15871</v>
      </c>
      <c r="M5606" t="s">
        <v>15872</v>
      </c>
      <c r="N5606">
        <v>2.8055554999999999E-2</v>
      </c>
      <c r="O5606">
        <v>0</v>
      </c>
      <c r="P5606">
        <v>0</v>
      </c>
      <c r="Q5606">
        <v>0</v>
      </c>
      <c r="R5606">
        <v>0</v>
      </c>
      <c r="S5606">
        <v>12</v>
      </c>
      <c r="T5606">
        <v>0</v>
      </c>
      <c r="U5606">
        <v>10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3.074789595351306</v>
      </c>
      <c r="AB5606">
        <v>0</v>
      </c>
      <c r="AC5606">
        <v>14.713773818357375</v>
      </c>
      <c r="AD5606">
        <v>0</v>
      </c>
      <c r="AE5606">
        <v>17.78856341370868</v>
      </c>
    </row>
    <row r="5607" spans="1:31" x14ac:dyDescent="0.25">
      <c r="A5607">
        <v>1907866</v>
      </c>
      <c r="B5607">
        <v>1</v>
      </c>
      <c r="C5607" t="s">
        <v>81</v>
      </c>
      <c r="D5607" t="s">
        <v>114</v>
      </c>
      <c r="E5607" t="s">
        <v>140</v>
      </c>
      <c r="F5607" t="s">
        <v>15873</v>
      </c>
      <c r="G5607" t="s">
        <v>146</v>
      </c>
      <c r="H5607" t="s">
        <v>134</v>
      </c>
      <c r="I5607" t="s">
        <v>135</v>
      </c>
      <c r="J5607" t="s">
        <v>136</v>
      </c>
      <c r="K5607" t="s">
        <v>137</v>
      </c>
      <c r="L5607" t="s">
        <v>15874</v>
      </c>
      <c r="M5607" t="s">
        <v>15875</v>
      </c>
      <c r="N5607">
        <v>4.7238888880000003</v>
      </c>
      <c r="O5607">
        <v>0</v>
      </c>
      <c r="P5607">
        <v>2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2.4703557509286473</v>
      </c>
      <c r="Y5607">
        <v>0</v>
      </c>
      <c r="Z5607">
        <v>0</v>
      </c>
      <c r="AA5607">
        <v>0</v>
      </c>
      <c r="AB5607">
        <v>1.5930511364721103</v>
      </c>
      <c r="AC5607">
        <v>0</v>
      </c>
      <c r="AD5607">
        <v>0</v>
      </c>
      <c r="AE5607">
        <v>4.0634068874007578</v>
      </c>
    </row>
    <row r="5608" spans="1:31" x14ac:dyDescent="0.25">
      <c r="A5608">
        <v>1907872</v>
      </c>
      <c r="B5608">
        <v>1</v>
      </c>
      <c r="C5608" t="s">
        <v>80</v>
      </c>
      <c r="D5608" t="s">
        <v>83</v>
      </c>
      <c r="E5608" t="s">
        <v>149</v>
      </c>
      <c r="F5608" t="s">
        <v>15876</v>
      </c>
      <c r="G5608" t="s">
        <v>202</v>
      </c>
      <c r="H5608" t="s">
        <v>134</v>
      </c>
      <c r="I5608" t="s">
        <v>135</v>
      </c>
      <c r="J5608" t="s">
        <v>136</v>
      </c>
      <c r="K5608" t="s">
        <v>203</v>
      </c>
      <c r="L5608" t="s">
        <v>15877</v>
      </c>
      <c r="M5608" t="s">
        <v>15878</v>
      </c>
      <c r="N5608">
        <v>1.7136111110000001</v>
      </c>
      <c r="O5608">
        <v>0</v>
      </c>
      <c r="P5608">
        <v>180</v>
      </c>
      <c r="Q5608">
        <v>0</v>
      </c>
      <c r="R5608">
        <v>0</v>
      </c>
      <c r="S5608">
        <v>0</v>
      </c>
      <c r="T5608">
        <v>35</v>
      </c>
      <c r="U5608">
        <v>0</v>
      </c>
      <c r="V5608">
        <v>0</v>
      </c>
      <c r="W5608">
        <v>0</v>
      </c>
      <c r="X5608">
        <v>159.15950040496892</v>
      </c>
      <c r="Y5608">
        <v>0</v>
      </c>
      <c r="Z5608">
        <v>0</v>
      </c>
      <c r="AA5608">
        <v>0</v>
      </c>
      <c r="AB5608">
        <v>188.85943280318742</v>
      </c>
      <c r="AC5608">
        <v>0</v>
      </c>
      <c r="AD5608">
        <v>0</v>
      </c>
      <c r="AE5608">
        <v>348.01893320815634</v>
      </c>
    </row>
    <row r="5609" spans="1:31" x14ac:dyDescent="0.25">
      <c r="A5609">
        <v>1907889</v>
      </c>
      <c r="B5609">
        <v>1</v>
      </c>
      <c r="C5609" t="s">
        <v>80</v>
      </c>
      <c r="D5609" t="s">
        <v>96</v>
      </c>
      <c r="E5609" t="s">
        <v>131</v>
      </c>
      <c r="F5609" t="s">
        <v>15879</v>
      </c>
      <c r="G5609" t="s">
        <v>263</v>
      </c>
      <c r="H5609" t="s">
        <v>134</v>
      </c>
      <c r="I5609" t="s">
        <v>135</v>
      </c>
      <c r="J5609" t="s">
        <v>136</v>
      </c>
      <c r="K5609" t="s">
        <v>203</v>
      </c>
      <c r="L5609" t="s">
        <v>15880</v>
      </c>
      <c r="M5609" t="s">
        <v>15881</v>
      </c>
      <c r="N5609">
        <v>2.8700888880000002</v>
      </c>
      <c r="O5609">
        <v>0</v>
      </c>
      <c r="P5609">
        <v>55</v>
      </c>
      <c r="Q5609">
        <v>0</v>
      </c>
      <c r="R5609">
        <v>0</v>
      </c>
      <c r="S5609">
        <v>0</v>
      </c>
      <c r="T5609">
        <v>8</v>
      </c>
      <c r="U5609">
        <v>0</v>
      </c>
      <c r="V5609">
        <v>0</v>
      </c>
      <c r="W5609">
        <v>0</v>
      </c>
      <c r="X5609">
        <v>90.993840332578884</v>
      </c>
      <c r="Y5609">
        <v>0</v>
      </c>
      <c r="Z5609">
        <v>0</v>
      </c>
      <c r="AA5609">
        <v>0</v>
      </c>
      <c r="AB5609">
        <v>22.027517965088411</v>
      </c>
      <c r="AC5609">
        <v>0</v>
      </c>
      <c r="AD5609">
        <v>0</v>
      </c>
      <c r="AE5609">
        <v>113.02135829766729</v>
      </c>
    </row>
    <row r="5610" spans="1:31" x14ac:dyDescent="0.25">
      <c r="A5610">
        <v>1907803</v>
      </c>
      <c r="B5610">
        <v>1</v>
      </c>
      <c r="C5610" t="s">
        <v>80</v>
      </c>
      <c r="D5610" t="s">
        <v>106</v>
      </c>
      <c r="E5610" t="s">
        <v>220</v>
      </c>
      <c r="F5610" t="s">
        <v>8679</v>
      </c>
      <c r="G5610" t="s">
        <v>156</v>
      </c>
      <c r="H5610" t="s">
        <v>157</v>
      </c>
      <c r="I5610" t="s">
        <v>135</v>
      </c>
      <c r="J5610" t="s">
        <v>136</v>
      </c>
      <c r="K5610" t="s">
        <v>137</v>
      </c>
      <c r="L5610" t="s">
        <v>15882</v>
      </c>
      <c r="M5610" t="s">
        <v>15883</v>
      </c>
      <c r="N5610">
        <v>0.71972222200000002</v>
      </c>
      <c r="O5610">
        <v>2</v>
      </c>
      <c r="P5610">
        <v>107</v>
      </c>
      <c r="Q5610">
        <v>45</v>
      </c>
      <c r="R5610">
        <v>41</v>
      </c>
      <c r="S5610">
        <v>1</v>
      </c>
      <c r="T5610">
        <v>19</v>
      </c>
      <c r="U5610">
        <v>0</v>
      </c>
      <c r="V5610">
        <v>0</v>
      </c>
      <c r="W5610">
        <v>0.51113178641478751</v>
      </c>
      <c r="X5610">
        <v>25.685631483038001</v>
      </c>
      <c r="Y5610">
        <v>148.09201023141762</v>
      </c>
      <c r="Z5610">
        <v>85.621860284716831</v>
      </c>
      <c r="AA5610">
        <v>7.4875193656846895</v>
      </c>
      <c r="AB5610">
        <v>12.602764633715616</v>
      </c>
      <c r="AC5610">
        <v>0</v>
      </c>
      <c r="AD5610">
        <v>0</v>
      </c>
      <c r="AE5610">
        <v>280.00091778498756</v>
      </c>
    </row>
    <row r="5611" spans="1:31" x14ac:dyDescent="0.25">
      <c r="A5611">
        <v>1908350</v>
      </c>
      <c r="B5611">
        <v>1</v>
      </c>
      <c r="C5611" t="s">
        <v>80</v>
      </c>
      <c r="D5611" t="s">
        <v>98</v>
      </c>
      <c r="E5611" t="s">
        <v>220</v>
      </c>
      <c r="F5611" t="s">
        <v>15884</v>
      </c>
      <c r="G5611" t="s">
        <v>156</v>
      </c>
      <c r="H5611" t="s">
        <v>157</v>
      </c>
      <c r="I5611" t="s">
        <v>135</v>
      </c>
      <c r="J5611" t="s">
        <v>136</v>
      </c>
      <c r="K5611" t="s">
        <v>137</v>
      </c>
      <c r="L5611" t="s">
        <v>15885</v>
      </c>
      <c r="M5611" t="s">
        <v>15886</v>
      </c>
      <c r="N5611">
        <v>2.2313888880000001</v>
      </c>
      <c r="O5611">
        <v>0</v>
      </c>
      <c r="P5611">
        <v>20</v>
      </c>
      <c r="Q5611">
        <v>12</v>
      </c>
      <c r="R5611">
        <v>117</v>
      </c>
      <c r="S5611">
        <v>2</v>
      </c>
      <c r="T5611">
        <v>28</v>
      </c>
      <c r="U5611">
        <v>2</v>
      </c>
      <c r="V5611">
        <v>0</v>
      </c>
      <c r="W5611">
        <v>0</v>
      </c>
      <c r="X5611">
        <v>34.803944225917739</v>
      </c>
      <c r="Y5611">
        <v>401.12526303195131</v>
      </c>
      <c r="Z5611">
        <v>1526.1587548759767</v>
      </c>
      <c r="AA5611">
        <v>100.56939153564595</v>
      </c>
      <c r="AB5611">
        <v>330.6210817410327</v>
      </c>
      <c r="AC5611">
        <v>353.55062387790218</v>
      </c>
      <c r="AD5611">
        <v>0</v>
      </c>
      <c r="AE5611">
        <v>2746.8290592884268</v>
      </c>
    </row>
    <row r="5612" spans="1:31" x14ac:dyDescent="0.25">
      <c r="A5612">
        <v>1907909</v>
      </c>
      <c r="B5612">
        <v>1</v>
      </c>
      <c r="C5612" t="s">
        <v>80</v>
      </c>
      <c r="D5612" t="s">
        <v>110</v>
      </c>
      <c r="E5612" t="s">
        <v>131</v>
      </c>
      <c r="F5612" t="s">
        <v>15887</v>
      </c>
      <c r="G5612" t="s">
        <v>326</v>
      </c>
      <c r="H5612" t="s">
        <v>134</v>
      </c>
      <c r="I5612" t="s">
        <v>135</v>
      </c>
      <c r="J5612" t="s">
        <v>136</v>
      </c>
      <c r="K5612" t="s">
        <v>137</v>
      </c>
      <c r="L5612" t="s">
        <v>15888</v>
      </c>
      <c r="M5612" t="s">
        <v>15889</v>
      </c>
      <c r="N5612">
        <v>0.70499999999999996</v>
      </c>
      <c r="O5612">
        <v>0</v>
      </c>
      <c r="P5612">
        <v>72</v>
      </c>
      <c r="Q5612">
        <v>0</v>
      </c>
      <c r="R5612">
        <v>0</v>
      </c>
      <c r="S5612">
        <v>0</v>
      </c>
      <c r="T5612">
        <v>2</v>
      </c>
      <c r="U5612">
        <v>0</v>
      </c>
      <c r="V5612">
        <v>0</v>
      </c>
      <c r="W5612">
        <v>0</v>
      </c>
      <c r="X5612">
        <v>16.791534312878404</v>
      </c>
      <c r="Y5612">
        <v>0</v>
      </c>
      <c r="Z5612">
        <v>0</v>
      </c>
      <c r="AA5612">
        <v>0</v>
      </c>
      <c r="AB5612">
        <v>0.14299715073461999</v>
      </c>
      <c r="AC5612">
        <v>0</v>
      </c>
      <c r="AD5612">
        <v>0</v>
      </c>
      <c r="AE5612">
        <v>16.934531463613023</v>
      </c>
    </row>
    <row r="5613" spans="1:31" x14ac:dyDescent="0.25">
      <c r="A5613">
        <v>1908158</v>
      </c>
      <c r="B5613">
        <v>1</v>
      </c>
      <c r="C5613" t="s">
        <v>80</v>
      </c>
      <c r="D5613" t="s">
        <v>108</v>
      </c>
      <c r="E5613" t="s">
        <v>131</v>
      </c>
      <c r="F5613" t="s">
        <v>15890</v>
      </c>
      <c r="G5613" t="s">
        <v>372</v>
      </c>
      <c r="H5613" t="s">
        <v>134</v>
      </c>
      <c r="I5613" t="s">
        <v>135</v>
      </c>
      <c r="J5613" t="s">
        <v>136</v>
      </c>
      <c r="K5613" t="s">
        <v>137</v>
      </c>
      <c r="L5613" t="s">
        <v>15891</v>
      </c>
      <c r="M5613" t="s">
        <v>15892</v>
      </c>
      <c r="N5613">
        <v>4.5588888880000003</v>
      </c>
      <c r="O5613">
        <v>0</v>
      </c>
      <c r="P5613">
        <v>5</v>
      </c>
      <c r="Q5613">
        <v>0</v>
      </c>
      <c r="R5613">
        <v>9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4.503878985277149</v>
      </c>
      <c r="Y5613">
        <v>0</v>
      </c>
      <c r="Z5613">
        <v>51.554612213314883</v>
      </c>
      <c r="AA5613">
        <v>0</v>
      </c>
      <c r="AB5613">
        <v>0</v>
      </c>
      <c r="AC5613">
        <v>0</v>
      </c>
      <c r="AD5613">
        <v>0</v>
      </c>
      <c r="AE5613">
        <v>56.05849119859203</v>
      </c>
    </row>
    <row r="5614" spans="1:31" x14ac:dyDescent="0.25">
      <c r="A5614">
        <v>1908244</v>
      </c>
      <c r="B5614">
        <v>1</v>
      </c>
      <c r="C5614" t="s">
        <v>80</v>
      </c>
      <c r="D5614" t="s">
        <v>90</v>
      </c>
      <c r="E5614" t="s">
        <v>140</v>
      </c>
      <c r="F5614" t="s">
        <v>15893</v>
      </c>
      <c r="G5614" t="s">
        <v>217</v>
      </c>
      <c r="H5614" t="s">
        <v>134</v>
      </c>
      <c r="I5614" t="s">
        <v>135</v>
      </c>
      <c r="J5614" t="s">
        <v>136</v>
      </c>
      <c r="K5614" t="s">
        <v>137</v>
      </c>
      <c r="L5614" t="s">
        <v>15894</v>
      </c>
      <c r="M5614" t="s">
        <v>15895</v>
      </c>
      <c r="N5614">
        <v>3</v>
      </c>
      <c r="O5614">
        <v>0</v>
      </c>
      <c r="P5614">
        <v>10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12.601703714214665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12.601703714214665</v>
      </c>
    </row>
    <row r="5615" spans="1:31" x14ac:dyDescent="0.25">
      <c r="A5615">
        <v>1908379</v>
      </c>
      <c r="B5615">
        <v>1</v>
      </c>
      <c r="C5615" t="s">
        <v>81</v>
      </c>
      <c r="D5615" t="s">
        <v>113</v>
      </c>
      <c r="E5615" t="s">
        <v>140</v>
      </c>
      <c r="F5615" t="s">
        <v>15896</v>
      </c>
      <c r="G5615" t="s">
        <v>342</v>
      </c>
      <c r="H5615" t="s">
        <v>134</v>
      </c>
      <c r="I5615" t="s">
        <v>135</v>
      </c>
      <c r="J5615" t="s">
        <v>136</v>
      </c>
      <c r="K5615" t="s">
        <v>137</v>
      </c>
      <c r="L5615" t="s">
        <v>15897</v>
      </c>
      <c r="M5615" t="s">
        <v>15898</v>
      </c>
      <c r="N5615">
        <v>1.6516666659999999</v>
      </c>
      <c r="O5615">
        <v>0</v>
      </c>
      <c r="P5615">
        <v>10</v>
      </c>
      <c r="Q5615">
        <v>0</v>
      </c>
      <c r="R5615">
        <v>0</v>
      </c>
      <c r="S5615">
        <v>0</v>
      </c>
      <c r="T5615">
        <v>3</v>
      </c>
      <c r="U5615">
        <v>0</v>
      </c>
      <c r="V5615">
        <v>0</v>
      </c>
      <c r="W5615">
        <v>0</v>
      </c>
      <c r="X5615">
        <v>3.8954196768323044</v>
      </c>
      <c r="Y5615">
        <v>0</v>
      </c>
      <c r="Z5615">
        <v>0</v>
      </c>
      <c r="AA5615">
        <v>0</v>
      </c>
      <c r="AB5615">
        <v>0.38184550289818331</v>
      </c>
      <c r="AC5615">
        <v>0</v>
      </c>
      <c r="AD5615">
        <v>0</v>
      </c>
      <c r="AE5615">
        <v>4.2772651797304881</v>
      </c>
    </row>
    <row r="5616" spans="1:31" x14ac:dyDescent="0.25">
      <c r="A5616">
        <v>1908210</v>
      </c>
      <c r="B5616">
        <v>1</v>
      </c>
      <c r="C5616" t="s">
        <v>81</v>
      </c>
      <c r="D5616" t="s">
        <v>119</v>
      </c>
      <c r="E5616" t="s">
        <v>190</v>
      </c>
      <c r="F5616" t="s">
        <v>15899</v>
      </c>
      <c r="G5616" t="s">
        <v>156</v>
      </c>
      <c r="H5616" t="s">
        <v>157</v>
      </c>
      <c r="I5616" t="s">
        <v>135</v>
      </c>
      <c r="J5616" t="s">
        <v>136</v>
      </c>
      <c r="K5616" t="s">
        <v>137</v>
      </c>
      <c r="L5616" t="s">
        <v>15900</v>
      </c>
      <c r="M5616" t="s">
        <v>15901</v>
      </c>
      <c r="N5616">
        <v>1.1697222220000001</v>
      </c>
      <c r="O5616">
        <v>0</v>
      </c>
      <c r="P5616">
        <v>0</v>
      </c>
      <c r="Q5616">
        <v>0</v>
      </c>
      <c r="R5616">
        <v>0</v>
      </c>
      <c r="S5616">
        <v>3</v>
      </c>
      <c r="T5616">
        <v>108</v>
      </c>
      <c r="U5616">
        <v>0</v>
      </c>
      <c r="V5616">
        <v>2</v>
      </c>
      <c r="W5616">
        <v>0</v>
      </c>
      <c r="X5616">
        <v>0</v>
      </c>
      <c r="Y5616">
        <v>0</v>
      </c>
      <c r="Z5616">
        <v>0</v>
      </c>
      <c r="AA5616">
        <v>12.029933872713629</v>
      </c>
      <c r="AB5616">
        <v>47.502611755712159</v>
      </c>
      <c r="AC5616">
        <v>0</v>
      </c>
      <c r="AD5616">
        <v>21.113088749530036</v>
      </c>
      <c r="AE5616">
        <v>80.645634377955815</v>
      </c>
    </row>
    <row r="5617" spans="1:31" x14ac:dyDescent="0.25">
      <c r="A5617">
        <v>1908333</v>
      </c>
      <c r="B5617">
        <v>1</v>
      </c>
      <c r="C5617" t="s">
        <v>80</v>
      </c>
      <c r="D5617" t="s">
        <v>90</v>
      </c>
      <c r="E5617" t="s">
        <v>140</v>
      </c>
      <c r="F5617" t="s">
        <v>15902</v>
      </c>
      <c r="G5617" t="s">
        <v>217</v>
      </c>
      <c r="H5617" t="s">
        <v>134</v>
      </c>
      <c r="I5617" t="s">
        <v>135</v>
      </c>
      <c r="J5617" t="s">
        <v>136</v>
      </c>
      <c r="K5617" t="s">
        <v>137</v>
      </c>
      <c r="L5617" t="s">
        <v>15903</v>
      </c>
      <c r="M5617" t="s">
        <v>15904</v>
      </c>
      <c r="N5617">
        <v>1.207222222</v>
      </c>
      <c r="O5617">
        <v>0</v>
      </c>
      <c r="P5617">
        <v>4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0.4765574712470817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0.4765574712470817</v>
      </c>
    </row>
    <row r="5618" spans="1:31" x14ac:dyDescent="0.25">
      <c r="A5618">
        <v>1908187</v>
      </c>
      <c r="B5618">
        <v>1</v>
      </c>
      <c r="C5618" t="s">
        <v>80</v>
      </c>
      <c r="D5618" t="s">
        <v>104</v>
      </c>
      <c r="E5618" t="s">
        <v>190</v>
      </c>
      <c r="F5618" t="s">
        <v>8323</v>
      </c>
      <c r="G5618" t="s">
        <v>156</v>
      </c>
      <c r="H5618" t="s">
        <v>157</v>
      </c>
      <c r="I5618" t="s">
        <v>135</v>
      </c>
      <c r="J5618" t="s">
        <v>136</v>
      </c>
      <c r="K5618" t="s">
        <v>137</v>
      </c>
      <c r="L5618" t="s">
        <v>15905</v>
      </c>
      <c r="M5618" t="s">
        <v>15906</v>
      </c>
      <c r="N5618">
        <v>0.84499999999999997</v>
      </c>
      <c r="O5618">
        <v>4</v>
      </c>
      <c r="P5618">
        <v>940</v>
      </c>
      <c r="Q5618">
        <v>0</v>
      </c>
      <c r="R5618">
        <v>2</v>
      </c>
      <c r="S5618">
        <v>1</v>
      </c>
      <c r="T5618">
        <v>59</v>
      </c>
      <c r="U5618">
        <v>0</v>
      </c>
      <c r="V5618">
        <v>0</v>
      </c>
      <c r="W5618">
        <v>1.0457386945153779</v>
      </c>
      <c r="X5618">
        <v>216.81559971535526</v>
      </c>
      <c r="Y5618">
        <v>0</v>
      </c>
      <c r="Z5618">
        <v>1.1213672846356619</v>
      </c>
      <c r="AA5618">
        <v>5.4417122137310434</v>
      </c>
      <c r="AB5618">
        <v>50.556789580658446</v>
      </c>
      <c r="AC5618">
        <v>0</v>
      </c>
      <c r="AD5618">
        <v>0</v>
      </c>
      <c r="AE5618">
        <v>274.98120748889579</v>
      </c>
    </row>
    <row r="5619" spans="1:31" x14ac:dyDescent="0.25">
      <c r="A5619">
        <v>1908373</v>
      </c>
      <c r="B5619">
        <v>1</v>
      </c>
      <c r="C5619" t="s">
        <v>80</v>
      </c>
      <c r="D5619" t="s">
        <v>103</v>
      </c>
      <c r="E5619" t="s">
        <v>149</v>
      </c>
      <c r="F5619" t="s">
        <v>15907</v>
      </c>
      <c r="G5619" t="s">
        <v>151</v>
      </c>
      <c r="H5619" t="s">
        <v>134</v>
      </c>
      <c r="I5619" t="s">
        <v>135</v>
      </c>
      <c r="J5619" t="s">
        <v>136</v>
      </c>
      <c r="K5619" t="s">
        <v>137</v>
      </c>
      <c r="L5619" t="s">
        <v>15908</v>
      </c>
      <c r="M5619" t="s">
        <v>15909</v>
      </c>
      <c r="N5619">
        <v>0.96888888799999995</v>
      </c>
      <c r="O5619">
        <v>0</v>
      </c>
      <c r="P5619">
        <v>0</v>
      </c>
      <c r="Q5619">
        <v>0</v>
      </c>
      <c r="R5619">
        <v>11</v>
      </c>
      <c r="S5619">
        <v>0</v>
      </c>
      <c r="T5619">
        <v>1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55.030662553961747</v>
      </c>
      <c r="AA5619">
        <v>0</v>
      </c>
      <c r="AB5619">
        <v>6.2505480742927091</v>
      </c>
      <c r="AC5619">
        <v>0</v>
      </c>
      <c r="AD5619">
        <v>0</v>
      </c>
      <c r="AE5619">
        <v>61.281210628254456</v>
      </c>
    </row>
    <row r="5620" spans="1:31" x14ac:dyDescent="0.25">
      <c r="A5620">
        <v>1907792</v>
      </c>
      <c r="B5620">
        <v>1</v>
      </c>
      <c r="C5620" t="s">
        <v>81</v>
      </c>
      <c r="D5620" t="s">
        <v>119</v>
      </c>
      <c r="E5620" t="s">
        <v>131</v>
      </c>
      <c r="F5620" t="s">
        <v>15737</v>
      </c>
      <c r="G5620" t="s">
        <v>133</v>
      </c>
      <c r="H5620" t="s">
        <v>134</v>
      </c>
      <c r="I5620" t="s">
        <v>135</v>
      </c>
      <c r="J5620" t="s">
        <v>136</v>
      </c>
      <c r="K5620" t="s">
        <v>137</v>
      </c>
      <c r="L5620" t="s">
        <v>15910</v>
      </c>
      <c r="M5620" t="s">
        <v>15911</v>
      </c>
      <c r="N5620">
        <v>1.7022222220000001</v>
      </c>
      <c r="O5620">
        <v>0</v>
      </c>
      <c r="P5620">
        <v>23</v>
      </c>
      <c r="Q5620">
        <v>0</v>
      </c>
      <c r="R5620">
        <v>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6.5812835338577989</v>
      </c>
      <c r="Y5620">
        <v>0</v>
      </c>
      <c r="Z5620">
        <v>5.8479973912850705</v>
      </c>
      <c r="AA5620">
        <v>0</v>
      </c>
      <c r="AB5620">
        <v>0</v>
      </c>
      <c r="AC5620">
        <v>0</v>
      </c>
      <c r="AD5620">
        <v>0</v>
      </c>
      <c r="AE5620">
        <v>12.429280925142869</v>
      </c>
    </row>
    <row r="5621" spans="1:31" x14ac:dyDescent="0.25">
      <c r="A5621">
        <v>1908170</v>
      </c>
      <c r="B5621">
        <v>1</v>
      </c>
      <c r="C5621" t="s">
        <v>80</v>
      </c>
      <c r="D5621" t="s">
        <v>82</v>
      </c>
      <c r="E5621" t="s">
        <v>154</v>
      </c>
      <c r="F5621" t="s">
        <v>15912</v>
      </c>
      <c r="G5621" t="s">
        <v>156</v>
      </c>
      <c r="H5621" t="s">
        <v>157</v>
      </c>
      <c r="I5621" t="s">
        <v>135</v>
      </c>
      <c r="J5621" t="s">
        <v>136</v>
      </c>
      <c r="K5621" t="s">
        <v>137</v>
      </c>
      <c r="L5621" t="s">
        <v>15913</v>
      </c>
      <c r="M5621" t="s">
        <v>15914</v>
      </c>
      <c r="N5621">
        <v>1.5930555550000001</v>
      </c>
      <c r="O5621">
        <v>0</v>
      </c>
      <c r="P5621">
        <v>2918</v>
      </c>
      <c r="Q5621">
        <v>0</v>
      </c>
      <c r="R5621">
        <v>0</v>
      </c>
      <c r="S5621">
        <v>3</v>
      </c>
      <c r="T5621">
        <v>554</v>
      </c>
      <c r="U5621">
        <v>0</v>
      </c>
      <c r="V5621">
        <v>2</v>
      </c>
      <c r="W5621">
        <v>0</v>
      </c>
      <c r="X5621">
        <v>1411.4963236282013</v>
      </c>
      <c r="Y5621">
        <v>0</v>
      </c>
      <c r="Z5621">
        <v>0</v>
      </c>
      <c r="AA5621">
        <v>3886.2068340563965</v>
      </c>
      <c r="AB5621">
        <v>799.50209508275191</v>
      </c>
      <c r="AC5621">
        <v>0</v>
      </c>
      <c r="AD5621">
        <v>182.8234356416514</v>
      </c>
      <c r="AE5621">
        <v>6280.028688409001</v>
      </c>
    </row>
    <row r="5622" spans="1:31" x14ac:dyDescent="0.25">
      <c r="A5622">
        <v>1908227</v>
      </c>
      <c r="B5622">
        <v>1</v>
      </c>
      <c r="C5622" t="s">
        <v>80</v>
      </c>
      <c r="D5622" t="s">
        <v>101</v>
      </c>
      <c r="E5622" t="s">
        <v>154</v>
      </c>
      <c r="F5622" t="s">
        <v>15915</v>
      </c>
      <c r="G5622" t="s">
        <v>202</v>
      </c>
      <c r="H5622" t="s">
        <v>157</v>
      </c>
      <c r="I5622" t="s">
        <v>135</v>
      </c>
      <c r="J5622" t="s">
        <v>136</v>
      </c>
      <c r="K5622" t="s">
        <v>203</v>
      </c>
      <c r="L5622" t="s">
        <v>15916</v>
      </c>
      <c r="M5622" t="s">
        <v>15917</v>
      </c>
      <c r="N5622">
        <v>0.76636472200000005</v>
      </c>
      <c r="O5622">
        <v>0</v>
      </c>
      <c r="P5622">
        <v>4414</v>
      </c>
      <c r="Q5622">
        <v>0</v>
      </c>
      <c r="R5622">
        <v>2</v>
      </c>
      <c r="S5622">
        <v>1</v>
      </c>
      <c r="T5622">
        <v>126</v>
      </c>
      <c r="U5622">
        <v>0</v>
      </c>
      <c r="V5622">
        <v>0</v>
      </c>
      <c r="W5622">
        <v>0</v>
      </c>
      <c r="X5622">
        <v>900.83865492925702</v>
      </c>
      <c r="Y5622">
        <v>0</v>
      </c>
      <c r="Z5622">
        <v>0.23453889636212447</v>
      </c>
      <c r="AA5622">
        <v>5.7893783116010287</v>
      </c>
      <c r="AB5622">
        <v>177.24673169220549</v>
      </c>
      <c r="AC5622">
        <v>0</v>
      </c>
      <c r="AD5622">
        <v>0</v>
      </c>
      <c r="AE5622">
        <v>1084.1093038294257</v>
      </c>
    </row>
    <row r="5623" spans="1:31" x14ac:dyDescent="0.25">
      <c r="A5623">
        <v>1908419</v>
      </c>
      <c r="B5623">
        <v>1</v>
      </c>
      <c r="C5623" t="s">
        <v>80</v>
      </c>
      <c r="D5623" t="s">
        <v>98</v>
      </c>
      <c r="E5623" t="s">
        <v>131</v>
      </c>
      <c r="F5623" t="s">
        <v>15918</v>
      </c>
      <c r="G5623" t="s">
        <v>133</v>
      </c>
      <c r="H5623" t="s">
        <v>134</v>
      </c>
      <c r="I5623" t="s">
        <v>135</v>
      </c>
      <c r="J5623" t="s">
        <v>136</v>
      </c>
      <c r="K5623" t="s">
        <v>137</v>
      </c>
      <c r="L5623" t="s">
        <v>15919</v>
      </c>
      <c r="M5623" t="s">
        <v>15920</v>
      </c>
      <c r="N5623">
        <v>1.8266666659999999</v>
      </c>
      <c r="O5623">
        <v>0</v>
      </c>
      <c r="P5623">
        <v>32</v>
      </c>
      <c r="Q5623">
        <v>0</v>
      </c>
      <c r="R5623">
        <v>5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21.532749115792452</v>
      </c>
      <c r="Y5623">
        <v>0</v>
      </c>
      <c r="Z5623">
        <v>8.209002040819799</v>
      </c>
      <c r="AA5623">
        <v>0</v>
      </c>
      <c r="AB5623">
        <v>2.601971364147146</v>
      </c>
      <c r="AC5623">
        <v>0</v>
      </c>
      <c r="AD5623">
        <v>0</v>
      </c>
      <c r="AE5623">
        <v>32.3437225207594</v>
      </c>
    </row>
    <row r="5624" spans="1:31" x14ac:dyDescent="0.25">
      <c r="A5624">
        <v>1907832</v>
      </c>
      <c r="B5624">
        <v>1</v>
      </c>
      <c r="C5624" t="s">
        <v>81</v>
      </c>
      <c r="D5624" t="s">
        <v>120</v>
      </c>
      <c r="E5624" t="s">
        <v>220</v>
      </c>
      <c r="F5624" t="s">
        <v>15921</v>
      </c>
      <c r="G5624" t="s">
        <v>156</v>
      </c>
      <c r="H5624" t="s">
        <v>157</v>
      </c>
      <c r="I5624" t="s">
        <v>135</v>
      </c>
      <c r="J5624" t="s">
        <v>136</v>
      </c>
      <c r="K5624" t="s">
        <v>137</v>
      </c>
      <c r="L5624" t="s">
        <v>15922</v>
      </c>
      <c r="M5624" t="s">
        <v>15923</v>
      </c>
      <c r="N5624">
        <v>1.4544444439999999</v>
      </c>
      <c r="O5624">
        <v>0</v>
      </c>
      <c r="P5624">
        <v>0</v>
      </c>
      <c r="Q5624">
        <v>9</v>
      </c>
      <c r="R5624">
        <v>26</v>
      </c>
      <c r="S5624">
        <v>1</v>
      </c>
      <c r="T5624">
        <v>0</v>
      </c>
      <c r="U5624">
        <v>1</v>
      </c>
      <c r="V5624">
        <v>0</v>
      </c>
      <c r="W5624">
        <v>0</v>
      </c>
      <c r="X5624">
        <v>0</v>
      </c>
      <c r="Y5624">
        <v>243.53946365844686</v>
      </c>
      <c r="Z5624">
        <v>299.84779550535779</v>
      </c>
      <c r="AA5624">
        <v>17.84313289108502</v>
      </c>
      <c r="AB5624">
        <v>0</v>
      </c>
      <c r="AC5624">
        <v>156.81822337733067</v>
      </c>
      <c r="AD5624">
        <v>0</v>
      </c>
      <c r="AE5624">
        <v>718.04861543222034</v>
      </c>
    </row>
    <row r="5625" spans="1:31" x14ac:dyDescent="0.25">
      <c r="A5625">
        <v>1908296</v>
      </c>
      <c r="B5625">
        <v>1</v>
      </c>
      <c r="C5625" t="s">
        <v>80</v>
      </c>
      <c r="D5625" t="s">
        <v>110</v>
      </c>
      <c r="E5625" t="s">
        <v>131</v>
      </c>
      <c r="F5625" t="s">
        <v>15924</v>
      </c>
      <c r="G5625" t="s">
        <v>326</v>
      </c>
      <c r="H5625" t="s">
        <v>134</v>
      </c>
      <c r="I5625" t="s">
        <v>135</v>
      </c>
      <c r="J5625" t="s">
        <v>136</v>
      </c>
      <c r="K5625" t="s">
        <v>137</v>
      </c>
      <c r="L5625" t="s">
        <v>15925</v>
      </c>
      <c r="M5625" t="s">
        <v>15926</v>
      </c>
      <c r="N5625">
        <v>0.745</v>
      </c>
      <c r="O5625">
        <v>0</v>
      </c>
      <c r="P5625">
        <v>13</v>
      </c>
      <c r="Q5625">
        <v>0</v>
      </c>
      <c r="R5625">
        <v>0</v>
      </c>
      <c r="S5625">
        <v>0</v>
      </c>
      <c r="T5625">
        <v>3</v>
      </c>
      <c r="U5625">
        <v>0</v>
      </c>
      <c r="V5625">
        <v>1</v>
      </c>
      <c r="W5625">
        <v>0</v>
      </c>
      <c r="X5625">
        <v>2.8714355512811842</v>
      </c>
      <c r="Y5625">
        <v>0</v>
      </c>
      <c r="Z5625">
        <v>0</v>
      </c>
      <c r="AA5625">
        <v>0</v>
      </c>
      <c r="AB5625">
        <v>1.470098666130875</v>
      </c>
      <c r="AC5625">
        <v>0</v>
      </c>
      <c r="AD5625">
        <v>9.3354048915622005</v>
      </c>
      <c r="AE5625">
        <v>13.67693910897426</v>
      </c>
    </row>
    <row r="5626" spans="1:31" x14ac:dyDescent="0.25">
      <c r="A5626">
        <v>1907961</v>
      </c>
      <c r="B5626">
        <v>1</v>
      </c>
      <c r="C5626" t="s">
        <v>81</v>
      </c>
      <c r="D5626" t="s">
        <v>116</v>
      </c>
      <c r="E5626" t="s">
        <v>131</v>
      </c>
      <c r="F5626" t="s">
        <v>15927</v>
      </c>
      <c r="G5626" t="s">
        <v>133</v>
      </c>
      <c r="H5626" t="s">
        <v>134</v>
      </c>
      <c r="I5626" t="s">
        <v>135</v>
      </c>
      <c r="J5626" t="s">
        <v>136</v>
      </c>
      <c r="K5626" t="s">
        <v>137</v>
      </c>
      <c r="L5626" t="s">
        <v>15928</v>
      </c>
      <c r="M5626" t="s">
        <v>15929</v>
      </c>
      <c r="N5626">
        <v>1.146666666</v>
      </c>
      <c r="O5626">
        <v>0</v>
      </c>
      <c r="P5626">
        <v>39</v>
      </c>
      <c r="Q5626">
        <v>0</v>
      </c>
      <c r="R5626">
        <v>0</v>
      </c>
      <c r="S5626">
        <v>0</v>
      </c>
      <c r="T5626">
        <v>1</v>
      </c>
      <c r="U5626">
        <v>0</v>
      </c>
      <c r="V5626">
        <v>0</v>
      </c>
      <c r="W5626">
        <v>0</v>
      </c>
      <c r="X5626">
        <v>6.8323737837557896</v>
      </c>
      <c r="Y5626">
        <v>0</v>
      </c>
      <c r="Z5626">
        <v>0</v>
      </c>
      <c r="AA5626">
        <v>0</v>
      </c>
      <c r="AB5626">
        <v>6.2679222887991659E-2</v>
      </c>
      <c r="AC5626">
        <v>0</v>
      </c>
      <c r="AD5626">
        <v>0</v>
      </c>
      <c r="AE5626">
        <v>6.8950530066437814</v>
      </c>
    </row>
    <row r="5627" spans="1:31" x14ac:dyDescent="0.25">
      <c r="A5627">
        <v>1908459</v>
      </c>
      <c r="B5627">
        <v>1</v>
      </c>
      <c r="C5627" t="s">
        <v>80</v>
      </c>
      <c r="D5627" t="s">
        <v>101</v>
      </c>
      <c r="E5627" t="s">
        <v>131</v>
      </c>
      <c r="F5627" t="s">
        <v>15930</v>
      </c>
      <c r="G5627" t="s">
        <v>1862</v>
      </c>
      <c r="H5627" t="s">
        <v>134</v>
      </c>
      <c r="I5627" t="s">
        <v>135</v>
      </c>
      <c r="J5627" t="s">
        <v>136</v>
      </c>
      <c r="K5627" t="s">
        <v>137</v>
      </c>
      <c r="L5627" t="s">
        <v>15931</v>
      </c>
      <c r="M5627" t="s">
        <v>15932</v>
      </c>
      <c r="N5627">
        <v>1.1455555550000001</v>
      </c>
      <c r="O5627">
        <v>0</v>
      </c>
      <c r="P5627">
        <v>90</v>
      </c>
      <c r="Q5627">
        <v>0</v>
      </c>
      <c r="R5627">
        <v>0</v>
      </c>
      <c r="S5627">
        <v>0</v>
      </c>
      <c r="T5627">
        <v>1</v>
      </c>
      <c r="U5627">
        <v>0</v>
      </c>
      <c r="V5627">
        <v>0</v>
      </c>
      <c r="W5627">
        <v>0</v>
      </c>
      <c r="X5627">
        <v>32.889856200483429</v>
      </c>
      <c r="Y5627">
        <v>0</v>
      </c>
      <c r="Z5627">
        <v>0</v>
      </c>
      <c r="AA5627">
        <v>0</v>
      </c>
      <c r="AB5627">
        <v>9.0300345339111132E-4</v>
      </c>
      <c r="AC5627">
        <v>0</v>
      </c>
      <c r="AD5627">
        <v>0</v>
      </c>
      <c r="AE5627">
        <v>32.890759203936817</v>
      </c>
    </row>
    <row r="5628" spans="1:31" x14ac:dyDescent="0.25">
      <c r="A5628">
        <v>1907818</v>
      </c>
      <c r="B5628">
        <v>1</v>
      </c>
      <c r="C5628" t="s">
        <v>81</v>
      </c>
      <c r="D5628" t="s">
        <v>117</v>
      </c>
      <c r="E5628" t="s">
        <v>131</v>
      </c>
      <c r="F5628" t="s">
        <v>15933</v>
      </c>
      <c r="G5628" t="s">
        <v>133</v>
      </c>
      <c r="H5628" t="s">
        <v>134</v>
      </c>
      <c r="I5628" t="s">
        <v>135</v>
      </c>
      <c r="J5628" t="s">
        <v>136</v>
      </c>
      <c r="K5628" t="s">
        <v>137</v>
      </c>
      <c r="L5628" t="s">
        <v>15934</v>
      </c>
      <c r="M5628" t="s">
        <v>15935</v>
      </c>
      <c r="N5628">
        <v>0.90583333300000002</v>
      </c>
      <c r="O5628">
        <v>0</v>
      </c>
      <c r="P5628">
        <v>19</v>
      </c>
      <c r="Q5628">
        <v>0</v>
      </c>
      <c r="R5628">
        <v>0</v>
      </c>
      <c r="S5628">
        <v>0</v>
      </c>
      <c r="T5628">
        <v>2</v>
      </c>
      <c r="U5628">
        <v>0</v>
      </c>
      <c r="V5628">
        <v>0</v>
      </c>
      <c r="W5628">
        <v>0</v>
      </c>
      <c r="X5628">
        <v>1.9880414514516613</v>
      </c>
      <c r="Y5628">
        <v>0</v>
      </c>
      <c r="Z5628">
        <v>0</v>
      </c>
      <c r="AA5628">
        <v>0</v>
      </c>
      <c r="AB5628">
        <v>1.2346288962280001</v>
      </c>
      <c r="AC5628">
        <v>0</v>
      </c>
      <c r="AD5628">
        <v>0</v>
      </c>
      <c r="AE5628">
        <v>3.2226703476796614</v>
      </c>
    </row>
    <row r="5629" spans="1:31" x14ac:dyDescent="0.25">
      <c r="A5629">
        <v>1908482</v>
      </c>
      <c r="B5629">
        <v>1</v>
      </c>
      <c r="C5629" t="s">
        <v>81</v>
      </c>
      <c r="D5629" t="s">
        <v>123</v>
      </c>
      <c r="E5629" t="s">
        <v>131</v>
      </c>
      <c r="F5629" t="s">
        <v>15936</v>
      </c>
      <c r="G5629" t="s">
        <v>133</v>
      </c>
      <c r="H5629" t="s">
        <v>134</v>
      </c>
      <c r="I5629" t="s">
        <v>135</v>
      </c>
      <c r="J5629" t="s">
        <v>136</v>
      </c>
      <c r="K5629" t="s">
        <v>137</v>
      </c>
      <c r="L5629" t="s">
        <v>15937</v>
      </c>
      <c r="M5629" t="s">
        <v>15938</v>
      </c>
      <c r="N5629">
        <v>2.6544444440000001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1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1.4495969802412758</v>
      </c>
      <c r="AC5629">
        <v>0</v>
      </c>
      <c r="AD5629">
        <v>0</v>
      </c>
      <c r="AE5629">
        <v>1.4495969802412758</v>
      </c>
    </row>
    <row r="5630" spans="1:31" x14ac:dyDescent="0.25">
      <c r="A5630">
        <v>1908041</v>
      </c>
      <c r="B5630">
        <v>1</v>
      </c>
      <c r="C5630" t="s">
        <v>81</v>
      </c>
      <c r="D5630" t="s">
        <v>128</v>
      </c>
      <c r="E5630" t="s">
        <v>220</v>
      </c>
      <c r="F5630" t="s">
        <v>15939</v>
      </c>
      <c r="G5630" t="s">
        <v>156</v>
      </c>
      <c r="H5630" t="s">
        <v>157</v>
      </c>
      <c r="I5630" t="s">
        <v>222</v>
      </c>
      <c r="J5630" t="s">
        <v>136</v>
      </c>
      <c r="K5630" t="s">
        <v>137</v>
      </c>
      <c r="L5630" t="s">
        <v>15642</v>
      </c>
      <c r="M5630" t="s">
        <v>15940</v>
      </c>
      <c r="N5630">
        <v>4.6111111000000003E-2</v>
      </c>
      <c r="O5630">
        <v>0</v>
      </c>
      <c r="P5630">
        <v>0</v>
      </c>
      <c r="Q5630">
        <v>0</v>
      </c>
      <c r="R5630">
        <v>0</v>
      </c>
      <c r="S5630">
        <v>11</v>
      </c>
      <c r="T5630">
        <v>0</v>
      </c>
      <c r="U5630">
        <v>15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16.631368500033638</v>
      </c>
      <c r="AB5630">
        <v>0</v>
      </c>
      <c r="AC5630">
        <v>111.31295194519751</v>
      </c>
      <c r="AD5630">
        <v>0</v>
      </c>
      <c r="AE5630">
        <v>127.94432044523114</v>
      </c>
    </row>
    <row r="5631" spans="1:31" x14ac:dyDescent="0.25">
      <c r="A5631">
        <v>1908290</v>
      </c>
      <c r="B5631">
        <v>1</v>
      </c>
      <c r="C5631" t="s">
        <v>80</v>
      </c>
      <c r="D5631" t="s">
        <v>108</v>
      </c>
      <c r="E5631" t="s">
        <v>131</v>
      </c>
      <c r="F5631" t="s">
        <v>15941</v>
      </c>
      <c r="G5631" t="s">
        <v>372</v>
      </c>
      <c r="H5631" t="s">
        <v>134</v>
      </c>
      <c r="I5631" t="s">
        <v>135</v>
      </c>
      <c r="J5631" t="s">
        <v>136</v>
      </c>
      <c r="K5631" t="s">
        <v>137</v>
      </c>
      <c r="L5631" t="s">
        <v>15942</v>
      </c>
      <c r="M5631" t="s">
        <v>15943</v>
      </c>
      <c r="N5631">
        <v>2.7475000000000001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11.18856230122949</v>
      </c>
      <c r="AC5631">
        <v>0</v>
      </c>
      <c r="AD5631">
        <v>0</v>
      </c>
      <c r="AE5631">
        <v>11.18856230122949</v>
      </c>
    </row>
    <row r="5632" spans="1:31" x14ac:dyDescent="0.25">
      <c r="A5632">
        <v>1908253</v>
      </c>
      <c r="B5632">
        <v>1</v>
      </c>
      <c r="C5632" t="s">
        <v>80</v>
      </c>
      <c r="D5632" t="s">
        <v>105</v>
      </c>
      <c r="E5632" t="s">
        <v>220</v>
      </c>
      <c r="F5632" t="s">
        <v>15944</v>
      </c>
      <c r="G5632" t="s">
        <v>156</v>
      </c>
      <c r="H5632" t="s">
        <v>157</v>
      </c>
      <c r="I5632" t="s">
        <v>135</v>
      </c>
      <c r="J5632" t="s">
        <v>136</v>
      </c>
      <c r="K5632" t="s">
        <v>137</v>
      </c>
      <c r="L5632" t="s">
        <v>15945</v>
      </c>
      <c r="M5632" t="s">
        <v>15946</v>
      </c>
      <c r="N5632">
        <v>0.29027777700000001</v>
      </c>
      <c r="O5632">
        <v>4</v>
      </c>
      <c r="P5632">
        <v>704</v>
      </c>
      <c r="Q5632">
        <v>14</v>
      </c>
      <c r="R5632">
        <v>144</v>
      </c>
      <c r="S5632">
        <v>6</v>
      </c>
      <c r="T5632">
        <v>69</v>
      </c>
      <c r="U5632">
        <v>0</v>
      </c>
      <c r="V5632">
        <v>0</v>
      </c>
      <c r="W5632">
        <v>0.32010907474741246</v>
      </c>
      <c r="X5632">
        <v>55.335806033588106</v>
      </c>
      <c r="Y5632">
        <v>46.266417701781748</v>
      </c>
      <c r="Z5632">
        <v>31.635908382074746</v>
      </c>
      <c r="AA5632">
        <v>3.9947283923027253</v>
      </c>
      <c r="AB5632">
        <v>21.662175921940413</v>
      </c>
      <c r="AC5632">
        <v>0</v>
      </c>
      <c r="AD5632">
        <v>0</v>
      </c>
      <c r="AE5632">
        <v>159.21514550643516</v>
      </c>
    </row>
    <row r="5633" spans="1:31" x14ac:dyDescent="0.25">
      <c r="A5633">
        <v>1907898</v>
      </c>
      <c r="B5633">
        <v>1</v>
      </c>
      <c r="C5633" t="s">
        <v>81</v>
      </c>
      <c r="D5633" t="s">
        <v>122</v>
      </c>
      <c r="E5633" t="s">
        <v>154</v>
      </c>
      <c r="F5633" t="s">
        <v>15947</v>
      </c>
      <c r="G5633" t="s">
        <v>202</v>
      </c>
      <c r="H5633" t="s">
        <v>157</v>
      </c>
      <c r="I5633" t="s">
        <v>135</v>
      </c>
      <c r="J5633" t="s">
        <v>136</v>
      </c>
      <c r="K5633" t="s">
        <v>203</v>
      </c>
      <c r="L5633" t="s">
        <v>15948</v>
      </c>
      <c r="M5633" t="s">
        <v>15949</v>
      </c>
      <c r="N5633">
        <v>7.7322305550000001</v>
      </c>
      <c r="O5633">
        <v>12</v>
      </c>
      <c r="P5633">
        <v>819</v>
      </c>
      <c r="Q5633">
        <v>1</v>
      </c>
      <c r="R5633">
        <v>19</v>
      </c>
      <c r="S5633">
        <v>2</v>
      </c>
      <c r="T5633">
        <v>52</v>
      </c>
      <c r="U5633">
        <v>1</v>
      </c>
      <c r="V5633">
        <v>0</v>
      </c>
      <c r="W5633">
        <v>24.057531591402533</v>
      </c>
      <c r="X5633">
        <v>870.51278831410445</v>
      </c>
      <c r="Y5633">
        <v>0.47578123651501508</v>
      </c>
      <c r="Z5633">
        <v>103.93322212609029</v>
      </c>
      <c r="AA5633">
        <v>598.91168187540814</v>
      </c>
      <c r="AB5633">
        <v>149.90488863089215</v>
      </c>
      <c r="AC5633">
        <v>8.8619235498335858</v>
      </c>
      <c r="AD5633">
        <v>0</v>
      </c>
      <c r="AE5633">
        <v>1756.6578173242463</v>
      </c>
    </row>
    <row r="5634" spans="1:31" x14ac:dyDescent="0.25">
      <c r="A5634">
        <v>1908004</v>
      </c>
      <c r="B5634">
        <v>1</v>
      </c>
      <c r="C5634" t="s">
        <v>80</v>
      </c>
      <c r="D5634" t="s">
        <v>104</v>
      </c>
      <c r="E5634" t="s">
        <v>131</v>
      </c>
      <c r="F5634" t="s">
        <v>15950</v>
      </c>
      <c r="G5634" t="s">
        <v>133</v>
      </c>
      <c r="H5634" t="s">
        <v>134</v>
      </c>
      <c r="I5634" t="s">
        <v>135</v>
      </c>
      <c r="J5634" t="s">
        <v>136</v>
      </c>
      <c r="K5634" t="s">
        <v>137</v>
      </c>
      <c r="L5634" t="s">
        <v>15951</v>
      </c>
      <c r="M5634" t="s">
        <v>15952</v>
      </c>
      <c r="N5634">
        <v>6.7347222220000003</v>
      </c>
      <c r="O5634">
        <v>0</v>
      </c>
      <c r="P5634">
        <v>47</v>
      </c>
      <c r="Q5634">
        <v>0</v>
      </c>
      <c r="R5634">
        <v>0</v>
      </c>
      <c r="S5634">
        <v>0</v>
      </c>
      <c r="T5634">
        <v>12</v>
      </c>
      <c r="U5634">
        <v>0</v>
      </c>
      <c r="V5634">
        <v>0</v>
      </c>
      <c r="W5634">
        <v>0</v>
      </c>
      <c r="X5634">
        <v>86.606201612396703</v>
      </c>
      <c r="Y5634">
        <v>0</v>
      </c>
      <c r="Z5634">
        <v>0</v>
      </c>
      <c r="AA5634">
        <v>0</v>
      </c>
      <c r="AB5634">
        <v>89.279972243750493</v>
      </c>
      <c r="AC5634">
        <v>0</v>
      </c>
      <c r="AD5634">
        <v>0</v>
      </c>
      <c r="AE5634">
        <v>175.8861738561472</v>
      </c>
    </row>
    <row r="5635" spans="1:31" x14ac:dyDescent="0.25">
      <c r="A5635">
        <v>1907855</v>
      </c>
      <c r="B5635">
        <v>1</v>
      </c>
      <c r="C5635" t="s">
        <v>80</v>
      </c>
      <c r="D5635" t="s">
        <v>83</v>
      </c>
      <c r="E5635" t="s">
        <v>190</v>
      </c>
      <c r="F5635" t="s">
        <v>15953</v>
      </c>
      <c r="G5635" t="s">
        <v>202</v>
      </c>
      <c r="H5635" t="s">
        <v>157</v>
      </c>
      <c r="I5635" t="s">
        <v>135</v>
      </c>
      <c r="J5635" t="s">
        <v>136</v>
      </c>
      <c r="K5635" t="s">
        <v>203</v>
      </c>
      <c r="L5635" t="s">
        <v>15954</v>
      </c>
      <c r="M5635" t="s">
        <v>15955</v>
      </c>
      <c r="N5635">
        <v>3.6458333330000001</v>
      </c>
      <c r="O5635">
        <v>0</v>
      </c>
      <c r="P5635">
        <v>149</v>
      </c>
      <c r="Q5635">
        <v>0</v>
      </c>
      <c r="R5635">
        <v>0</v>
      </c>
      <c r="S5635">
        <v>0</v>
      </c>
      <c r="T5635">
        <v>45</v>
      </c>
      <c r="U5635">
        <v>1</v>
      </c>
      <c r="V5635">
        <v>1</v>
      </c>
      <c r="W5635">
        <v>0</v>
      </c>
      <c r="X5635">
        <v>203.14083658408489</v>
      </c>
      <c r="Y5635">
        <v>0</v>
      </c>
      <c r="Z5635">
        <v>0</v>
      </c>
      <c r="AA5635">
        <v>0</v>
      </c>
      <c r="AB5635">
        <v>169.99588448442225</v>
      </c>
      <c r="AC5635">
        <v>0</v>
      </c>
      <c r="AD5635">
        <v>71.703031802922794</v>
      </c>
      <c r="AE5635">
        <v>444.83975287142994</v>
      </c>
    </row>
    <row r="5636" spans="1:31" x14ac:dyDescent="0.25">
      <c r="A5636">
        <v>1908396</v>
      </c>
      <c r="B5636">
        <v>1</v>
      </c>
      <c r="C5636" t="s">
        <v>80</v>
      </c>
      <c r="D5636" t="s">
        <v>104</v>
      </c>
      <c r="E5636" t="s">
        <v>154</v>
      </c>
      <c r="F5636" t="s">
        <v>15956</v>
      </c>
      <c r="G5636" t="s">
        <v>156</v>
      </c>
      <c r="H5636" t="s">
        <v>157</v>
      </c>
      <c r="I5636" t="s">
        <v>135</v>
      </c>
      <c r="J5636" t="s">
        <v>136</v>
      </c>
      <c r="K5636" t="s">
        <v>137</v>
      </c>
      <c r="L5636" t="s">
        <v>15957</v>
      </c>
      <c r="M5636" t="s">
        <v>15958</v>
      </c>
      <c r="N5636">
        <v>0.49805555499999998</v>
      </c>
      <c r="O5636">
        <v>8</v>
      </c>
      <c r="P5636">
        <v>155</v>
      </c>
      <c r="Q5636">
        <v>10</v>
      </c>
      <c r="R5636">
        <v>26</v>
      </c>
      <c r="S5636">
        <v>11</v>
      </c>
      <c r="T5636">
        <v>48</v>
      </c>
      <c r="U5636">
        <v>1</v>
      </c>
      <c r="V5636">
        <v>0</v>
      </c>
      <c r="W5636">
        <v>14.022578185417458</v>
      </c>
      <c r="X5636">
        <v>41.520778153113177</v>
      </c>
      <c r="Y5636">
        <v>6.6903665532638099</v>
      </c>
      <c r="Z5636">
        <v>21.579879594880573</v>
      </c>
      <c r="AA5636">
        <v>39.765148812339007</v>
      </c>
      <c r="AB5636">
        <v>56.87452402233027</v>
      </c>
      <c r="AC5636">
        <v>4.3295430369277996</v>
      </c>
      <c r="AD5636">
        <v>0</v>
      </c>
      <c r="AE5636">
        <v>184.7828183582721</v>
      </c>
    </row>
    <row r="5637" spans="1:31" x14ac:dyDescent="0.25">
      <c r="A5637">
        <v>1908190</v>
      </c>
      <c r="B5637">
        <v>1</v>
      </c>
      <c r="C5637" t="s">
        <v>80</v>
      </c>
      <c r="D5637" t="s">
        <v>108</v>
      </c>
      <c r="E5637" t="s">
        <v>131</v>
      </c>
      <c r="F5637" t="s">
        <v>15959</v>
      </c>
      <c r="G5637" t="s">
        <v>133</v>
      </c>
      <c r="H5637" t="s">
        <v>134</v>
      </c>
      <c r="I5637" t="s">
        <v>135</v>
      </c>
      <c r="J5637" t="s">
        <v>136</v>
      </c>
      <c r="K5637" t="s">
        <v>137</v>
      </c>
      <c r="L5637" t="s">
        <v>15960</v>
      </c>
      <c r="M5637" t="s">
        <v>15961</v>
      </c>
      <c r="N5637">
        <v>3.534166666</v>
      </c>
      <c r="O5637">
        <v>0</v>
      </c>
      <c r="P5637">
        <v>4</v>
      </c>
      <c r="Q5637">
        <v>0</v>
      </c>
      <c r="R5637">
        <v>2</v>
      </c>
      <c r="S5637">
        <v>0</v>
      </c>
      <c r="T5637">
        <v>1</v>
      </c>
      <c r="U5637">
        <v>0</v>
      </c>
      <c r="V5637">
        <v>0</v>
      </c>
      <c r="W5637">
        <v>0</v>
      </c>
      <c r="X5637">
        <v>1.560062931871611</v>
      </c>
      <c r="Y5637">
        <v>0</v>
      </c>
      <c r="Z5637">
        <v>11.832728260765911</v>
      </c>
      <c r="AA5637">
        <v>0</v>
      </c>
      <c r="AB5637">
        <v>5.2235005511991686</v>
      </c>
      <c r="AC5637">
        <v>0</v>
      </c>
      <c r="AD5637">
        <v>0</v>
      </c>
      <c r="AE5637">
        <v>18.61629174383669</v>
      </c>
    </row>
    <row r="5638" spans="1:31" x14ac:dyDescent="0.25">
      <c r="A5638">
        <v>1907835</v>
      </c>
      <c r="B5638">
        <v>1</v>
      </c>
      <c r="C5638" t="s">
        <v>81</v>
      </c>
      <c r="D5638" t="s">
        <v>127</v>
      </c>
      <c r="E5638" t="s">
        <v>190</v>
      </c>
      <c r="F5638" t="s">
        <v>15962</v>
      </c>
      <c r="G5638" t="s">
        <v>156</v>
      </c>
      <c r="H5638" t="s">
        <v>157</v>
      </c>
      <c r="I5638" t="s">
        <v>135</v>
      </c>
      <c r="J5638" t="s">
        <v>136</v>
      </c>
      <c r="K5638" t="s">
        <v>137</v>
      </c>
      <c r="L5638" t="s">
        <v>15963</v>
      </c>
      <c r="M5638" t="s">
        <v>15964</v>
      </c>
      <c r="N5638">
        <v>2.2383333329999999</v>
      </c>
      <c r="O5638">
        <v>0</v>
      </c>
      <c r="P5638">
        <v>384</v>
      </c>
      <c r="Q5638">
        <v>23</v>
      </c>
      <c r="R5638">
        <v>52</v>
      </c>
      <c r="S5638">
        <v>4</v>
      </c>
      <c r="T5638">
        <v>21</v>
      </c>
      <c r="U5638">
        <v>0</v>
      </c>
      <c r="V5638">
        <v>0</v>
      </c>
      <c r="W5638">
        <v>0</v>
      </c>
      <c r="X5638">
        <v>150.48081561135606</v>
      </c>
      <c r="Y5638">
        <v>143.18734953862054</v>
      </c>
      <c r="Z5638">
        <v>206.72573367701111</v>
      </c>
      <c r="AA5638">
        <v>41.079137563903338</v>
      </c>
      <c r="AB5638">
        <v>24.305265842622102</v>
      </c>
      <c r="AC5638">
        <v>0</v>
      </c>
      <c r="AD5638">
        <v>0</v>
      </c>
      <c r="AE5638">
        <v>565.77830223351327</v>
      </c>
    </row>
    <row r="5639" spans="1:31" x14ac:dyDescent="0.25">
      <c r="A5639">
        <v>1908167</v>
      </c>
      <c r="B5639">
        <v>1</v>
      </c>
      <c r="C5639" t="s">
        <v>80</v>
      </c>
      <c r="D5639" t="s">
        <v>99</v>
      </c>
      <c r="E5639" t="s">
        <v>160</v>
      </c>
      <c r="F5639" t="s">
        <v>15965</v>
      </c>
      <c r="G5639" t="s">
        <v>162</v>
      </c>
      <c r="H5639" t="s">
        <v>134</v>
      </c>
      <c r="I5639" t="s">
        <v>135</v>
      </c>
      <c r="J5639" t="s">
        <v>136</v>
      </c>
      <c r="K5639" t="s">
        <v>137</v>
      </c>
      <c r="L5639" t="s">
        <v>15966</v>
      </c>
      <c r="M5639" t="s">
        <v>15967</v>
      </c>
      <c r="N5639">
        <v>6.039722222</v>
      </c>
      <c r="O5639">
        <v>0</v>
      </c>
      <c r="P5639">
        <v>31</v>
      </c>
      <c r="Q5639">
        <v>0</v>
      </c>
      <c r="R5639">
        <v>0</v>
      </c>
      <c r="S5639">
        <v>0</v>
      </c>
      <c r="T5639">
        <v>34</v>
      </c>
      <c r="U5639">
        <v>0</v>
      </c>
      <c r="V5639">
        <v>0</v>
      </c>
      <c r="W5639">
        <v>0</v>
      </c>
      <c r="X5639">
        <v>48.346595296493177</v>
      </c>
      <c r="Y5639">
        <v>0</v>
      </c>
      <c r="Z5639">
        <v>0</v>
      </c>
      <c r="AA5639">
        <v>0</v>
      </c>
      <c r="AB5639">
        <v>468.63442860400772</v>
      </c>
      <c r="AC5639">
        <v>0</v>
      </c>
      <c r="AD5639">
        <v>0</v>
      </c>
      <c r="AE5639">
        <v>516.98102390050087</v>
      </c>
    </row>
    <row r="5640" spans="1:31" x14ac:dyDescent="0.25">
      <c r="A5640">
        <v>1907812</v>
      </c>
      <c r="B5640">
        <v>1</v>
      </c>
      <c r="C5640" t="s">
        <v>81</v>
      </c>
      <c r="D5640" t="s">
        <v>128</v>
      </c>
      <c r="E5640" t="s">
        <v>154</v>
      </c>
      <c r="F5640" t="s">
        <v>15968</v>
      </c>
      <c r="G5640" t="s">
        <v>156</v>
      </c>
      <c r="H5640" t="s">
        <v>157</v>
      </c>
      <c r="I5640" t="s">
        <v>135</v>
      </c>
      <c r="J5640" t="s">
        <v>136</v>
      </c>
      <c r="K5640" t="s">
        <v>137</v>
      </c>
      <c r="L5640" t="s">
        <v>15969</v>
      </c>
      <c r="M5640" t="s">
        <v>15970</v>
      </c>
      <c r="N5640">
        <v>0.42361111099999998</v>
      </c>
      <c r="O5640">
        <v>0</v>
      </c>
      <c r="P5640">
        <v>1993</v>
      </c>
      <c r="Q5640">
        <v>0</v>
      </c>
      <c r="R5640">
        <v>22</v>
      </c>
      <c r="S5640">
        <v>1</v>
      </c>
      <c r="T5640">
        <v>113</v>
      </c>
      <c r="U5640">
        <v>0</v>
      </c>
      <c r="V5640">
        <v>0</v>
      </c>
      <c r="W5640">
        <v>0</v>
      </c>
      <c r="X5640">
        <v>160.68349352921635</v>
      </c>
      <c r="Y5640">
        <v>0</v>
      </c>
      <c r="Z5640">
        <v>47.121343266654513</v>
      </c>
      <c r="AA5640">
        <v>9.5858226068869286</v>
      </c>
      <c r="AB5640">
        <v>33.231703253365254</v>
      </c>
      <c r="AC5640">
        <v>0</v>
      </c>
      <c r="AD5640">
        <v>0</v>
      </c>
      <c r="AE5640">
        <v>250.62236265612304</v>
      </c>
    </row>
    <row r="5641" spans="1:31" x14ac:dyDescent="0.25">
      <c r="A5641">
        <v>1908044</v>
      </c>
      <c r="B5641">
        <v>1</v>
      </c>
      <c r="C5641" t="s">
        <v>80</v>
      </c>
      <c r="D5641" t="s">
        <v>100</v>
      </c>
      <c r="E5641" t="s">
        <v>140</v>
      </c>
      <c r="F5641" t="s">
        <v>15971</v>
      </c>
      <c r="G5641" t="s">
        <v>146</v>
      </c>
      <c r="H5641" t="s">
        <v>134</v>
      </c>
      <c r="I5641" t="s">
        <v>135</v>
      </c>
      <c r="J5641" t="s">
        <v>136</v>
      </c>
      <c r="K5641" t="s">
        <v>137</v>
      </c>
      <c r="L5641" t="s">
        <v>15972</v>
      </c>
      <c r="M5641" t="s">
        <v>15973</v>
      </c>
      <c r="N5641">
        <v>1.0319444440000001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0.55469940212161384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0.55469940212161384</v>
      </c>
    </row>
    <row r="5642" spans="1:31" x14ac:dyDescent="0.25">
      <c r="A5642">
        <v>1908336</v>
      </c>
      <c r="B5642">
        <v>1</v>
      </c>
      <c r="C5642" t="s">
        <v>80</v>
      </c>
      <c r="D5642" t="s">
        <v>82</v>
      </c>
      <c r="E5642" t="s">
        <v>140</v>
      </c>
      <c r="F5642" t="s">
        <v>15974</v>
      </c>
      <c r="G5642" t="s">
        <v>342</v>
      </c>
      <c r="H5642" t="s">
        <v>134</v>
      </c>
      <c r="I5642" t="s">
        <v>135</v>
      </c>
      <c r="J5642" t="s">
        <v>136</v>
      </c>
      <c r="K5642" t="s">
        <v>137</v>
      </c>
      <c r="L5642" t="s">
        <v>15975</v>
      </c>
      <c r="M5642" t="s">
        <v>15976</v>
      </c>
      <c r="N5642">
        <v>0.79666666600000002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</row>
    <row r="5643" spans="1:31" x14ac:dyDescent="0.25">
      <c r="A5643">
        <v>1908359</v>
      </c>
      <c r="B5643">
        <v>1</v>
      </c>
      <c r="C5643" t="s">
        <v>80</v>
      </c>
      <c r="D5643" t="s">
        <v>97</v>
      </c>
      <c r="E5643" t="s">
        <v>140</v>
      </c>
      <c r="F5643" t="s">
        <v>15977</v>
      </c>
      <c r="G5643" t="s">
        <v>217</v>
      </c>
      <c r="H5643" t="s">
        <v>134</v>
      </c>
      <c r="I5643" t="s">
        <v>135</v>
      </c>
      <c r="J5643" t="s">
        <v>136</v>
      </c>
      <c r="K5643" t="s">
        <v>137</v>
      </c>
      <c r="L5643" t="s">
        <v>15978</v>
      </c>
      <c r="M5643" t="s">
        <v>15979</v>
      </c>
      <c r="N5643">
        <v>1.445277777</v>
      </c>
      <c r="O5643">
        <v>0</v>
      </c>
      <c r="P5643">
        <v>1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0.62952917547319998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0.62952917547319998</v>
      </c>
    </row>
    <row r="5644" spans="1:31" x14ac:dyDescent="0.25">
      <c r="A5644">
        <v>1907875</v>
      </c>
      <c r="B5644">
        <v>1</v>
      </c>
      <c r="C5644" t="s">
        <v>80</v>
      </c>
      <c r="D5644" t="s">
        <v>110</v>
      </c>
      <c r="E5644" t="s">
        <v>140</v>
      </c>
      <c r="F5644" t="s">
        <v>15980</v>
      </c>
      <c r="G5644" t="s">
        <v>146</v>
      </c>
      <c r="H5644" t="s">
        <v>134</v>
      </c>
      <c r="I5644" t="s">
        <v>135</v>
      </c>
      <c r="J5644" t="s">
        <v>136</v>
      </c>
      <c r="K5644" t="s">
        <v>137</v>
      </c>
      <c r="L5644" t="s">
        <v>15981</v>
      </c>
      <c r="M5644" t="s">
        <v>15982</v>
      </c>
      <c r="N5644">
        <v>4.750277777</v>
      </c>
      <c r="O5644">
        <v>0</v>
      </c>
      <c r="P5644">
        <v>2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2.4218682064491484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2.4218682064491484</v>
      </c>
    </row>
    <row r="5645" spans="1:31" x14ac:dyDescent="0.25">
      <c r="A5645">
        <v>1907981</v>
      </c>
      <c r="B5645">
        <v>1</v>
      </c>
      <c r="C5645" t="s">
        <v>81</v>
      </c>
      <c r="D5645" t="s">
        <v>118</v>
      </c>
      <c r="E5645" t="s">
        <v>220</v>
      </c>
      <c r="F5645" t="s">
        <v>15983</v>
      </c>
      <c r="G5645" t="s">
        <v>156</v>
      </c>
      <c r="H5645" t="s">
        <v>157</v>
      </c>
      <c r="I5645" t="s">
        <v>135</v>
      </c>
      <c r="J5645" t="s">
        <v>136</v>
      </c>
      <c r="K5645" t="s">
        <v>137</v>
      </c>
      <c r="L5645" t="s">
        <v>15984</v>
      </c>
      <c r="M5645" t="s">
        <v>15985</v>
      </c>
      <c r="N5645">
        <v>0.51416666600000005</v>
      </c>
      <c r="O5645">
        <v>2</v>
      </c>
      <c r="P5645">
        <v>1866</v>
      </c>
      <c r="Q5645">
        <v>12</v>
      </c>
      <c r="R5645">
        <v>33</v>
      </c>
      <c r="S5645">
        <v>12</v>
      </c>
      <c r="T5645">
        <v>202</v>
      </c>
      <c r="U5645">
        <v>5</v>
      </c>
      <c r="V5645">
        <v>0</v>
      </c>
      <c r="W5645">
        <v>3.4523297011703007</v>
      </c>
      <c r="X5645">
        <v>237.63426921192581</v>
      </c>
      <c r="Y5645">
        <v>17.107318686537543</v>
      </c>
      <c r="Z5645">
        <v>26.822608163095673</v>
      </c>
      <c r="AA5645">
        <v>162.88140618765195</v>
      </c>
      <c r="AB5645">
        <v>106.65136817517678</v>
      </c>
      <c r="AC5645">
        <v>405.53797766142912</v>
      </c>
      <c r="AD5645">
        <v>0</v>
      </c>
      <c r="AE5645">
        <v>960.08727778698722</v>
      </c>
    </row>
    <row r="5646" spans="1:31" x14ac:dyDescent="0.25">
      <c r="A5646">
        <v>1908462</v>
      </c>
      <c r="B5646">
        <v>1</v>
      </c>
      <c r="C5646" t="s">
        <v>81</v>
      </c>
      <c r="D5646" t="s">
        <v>113</v>
      </c>
      <c r="E5646" t="s">
        <v>220</v>
      </c>
      <c r="F5646" t="s">
        <v>15986</v>
      </c>
      <c r="G5646" t="s">
        <v>156</v>
      </c>
      <c r="H5646" t="s">
        <v>157</v>
      </c>
      <c r="I5646" t="s">
        <v>135</v>
      </c>
      <c r="J5646" t="s">
        <v>136</v>
      </c>
      <c r="K5646" t="s">
        <v>137</v>
      </c>
      <c r="L5646" t="s">
        <v>15987</v>
      </c>
      <c r="M5646" t="s">
        <v>15988</v>
      </c>
      <c r="N5646">
        <v>0.222222222</v>
      </c>
      <c r="O5646">
        <v>0</v>
      </c>
      <c r="P5646">
        <v>206</v>
      </c>
      <c r="Q5646">
        <v>89</v>
      </c>
      <c r="R5646">
        <v>173</v>
      </c>
      <c r="S5646">
        <v>4</v>
      </c>
      <c r="T5646">
        <v>10</v>
      </c>
      <c r="U5646">
        <v>0</v>
      </c>
      <c r="V5646">
        <v>0</v>
      </c>
      <c r="W5646">
        <v>0</v>
      </c>
      <c r="X5646">
        <v>11.409266003706669</v>
      </c>
      <c r="Y5646">
        <v>84.936499377457764</v>
      </c>
      <c r="Z5646">
        <v>141.731019532754</v>
      </c>
      <c r="AA5646">
        <v>1.2408758615586666</v>
      </c>
      <c r="AB5646">
        <v>1.282227911856</v>
      </c>
      <c r="AC5646">
        <v>0</v>
      </c>
      <c r="AD5646">
        <v>0</v>
      </c>
      <c r="AE5646">
        <v>240.59988868733311</v>
      </c>
    </row>
    <row r="5647" spans="1:31" x14ac:dyDescent="0.25">
      <c r="A5647">
        <v>1907795</v>
      </c>
      <c r="B5647">
        <v>1</v>
      </c>
      <c r="C5647" t="s">
        <v>80</v>
      </c>
      <c r="D5647" t="s">
        <v>90</v>
      </c>
      <c r="E5647" t="s">
        <v>131</v>
      </c>
      <c r="F5647" t="s">
        <v>15989</v>
      </c>
      <c r="G5647" t="s">
        <v>439</v>
      </c>
      <c r="H5647" t="s">
        <v>134</v>
      </c>
      <c r="I5647" t="s">
        <v>135</v>
      </c>
      <c r="J5647" t="s">
        <v>136</v>
      </c>
      <c r="K5647" t="s">
        <v>137</v>
      </c>
      <c r="L5647" t="s">
        <v>15990</v>
      </c>
      <c r="M5647" t="s">
        <v>15991</v>
      </c>
      <c r="N5647">
        <v>8.6291666659999997</v>
      </c>
      <c r="O5647">
        <v>0</v>
      </c>
      <c r="P5647">
        <v>189</v>
      </c>
      <c r="Q5647">
        <v>0</v>
      </c>
      <c r="R5647">
        <v>0</v>
      </c>
      <c r="S5647">
        <v>0</v>
      </c>
      <c r="T5647">
        <v>10</v>
      </c>
      <c r="U5647">
        <v>0</v>
      </c>
      <c r="V5647">
        <v>0</v>
      </c>
      <c r="W5647">
        <v>0</v>
      </c>
      <c r="X5647">
        <v>390.77192216912437</v>
      </c>
      <c r="Y5647">
        <v>0</v>
      </c>
      <c r="Z5647">
        <v>0</v>
      </c>
      <c r="AA5647">
        <v>0</v>
      </c>
      <c r="AB5647">
        <v>22.498823031598636</v>
      </c>
      <c r="AC5647">
        <v>0</v>
      </c>
      <c r="AD5647">
        <v>0</v>
      </c>
      <c r="AE5647">
        <v>413.27074520072301</v>
      </c>
    </row>
    <row r="5648" spans="1:31" x14ac:dyDescent="0.25">
      <c r="A5648">
        <v>1908436</v>
      </c>
      <c r="B5648">
        <v>1</v>
      </c>
      <c r="C5648" t="s">
        <v>81</v>
      </c>
      <c r="D5648" t="s">
        <v>126</v>
      </c>
      <c r="E5648" t="s">
        <v>131</v>
      </c>
      <c r="F5648" t="s">
        <v>15992</v>
      </c>
      <c r="G5648" t="s">
        <v>133</v>
      </c>
      <c r="H5648" t="s">
        <v>134</v>
      </c>
      <c r="I5648" t="s">
        <v>135</v>
      </c>
      <c r="J5648" t="s">
        <v>136</v>
      </c>
      <c r="K5648" t="s">
        <v>137</v>
      </c>
      <c r="L5648" t="s">
        <v>15993</v>
      </c>
      <c r="M5648" t="s">
        <v>15994</v>
      </c>
      <c r="N5648">
        <v>1.3163888880000001</v>
      </c>
      <c r="O5648">
        <v>0</v>
      </c>
      <c r="P5648">
        <v>92</v>
      </c>
      <c r="Q5648">
        <v>0</v>
      </c>
      <c r="R5648">
        <v>5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22.82430552019391</v>
      </c>
      <c r="Y5648">
        <v>0</v>
      </c>
      <c r="Z5648">
        <v>6.5380086749997428</v>
      </c>
      <c r="AA5648">
        <v>0</v>
      </c>
      <c r="AB5648">
        <v>0</v>
      </c>
      <c r="AC5648">
        <v>0</v>
      </c>
      <c r="AD5648">
        <v>0</v>
      </c>
      <c r="AE5648">
        <v>29.362314195193655</v>
      </c>
    </row>
    <row r="5649" spans="1:31" x14ac:dyDescent="0.25">
      <c r="A5649">
        <v>1907938</v>
      </c>
      <c r="B5649">
        <v>1</v>
      </c>
      <c r="C5649" t="s">
        <v>80</v>
      </c>
      <c r="D5649" t="s">
        <v>87</v>
      </c>
      <c r="E5649" t="s">
        <v>140</v>
      </c>
      <c r="F5649" t="s">
        <v>15995</v>
      </c>
      <c r="G5649" t="s">
        <v>217</v>
      </c>
      <c r="H5649" t="s">
        <v>134</v>
      </c>
      <c r="I5649" t="s">
        <v>135</v>
      </c>
      <c r="J5649" t="s">
        <v>136</v>
      </c>
      <c r="K5649" t="s">
        <v>137</v>
      </c>
      <c r="L5649" t="s">
        <v>15996</v>
      </c>
      <c r="M5649" t="s">
        <v>15997</v>
      </c>
      <c r="N5649">
        <v>5.2433333329999998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1.5713421865999777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1.5713421865999777</v>
      </c>
    </row>
    <row r="5650" spans="1:31" x14ac:dyDescent="0.25">
      <c r="A5650">
        <v>1907915</v>
      </c>
      <c r="B5650">
        <v>1</v>
      </c>
      <c r="C5650" t="s">
        <v>80</v>
      </c>
      <c r="D5650" t="s">
        <v>93</v>
      </c>
      <c r="E5650" t="s">
        <v>149</v>
      </c>
      <c r="F5650" t="s">
        <v>4021</v>
      </c>
      <c r="G5650" t="s">
        <v>202</v>
      </c>
      <c r="H5650" t="s">
        <v>134</v>
      </c>
      <c r="I5650" t="s">
        <v>135</v>
      </c>
      <c r="J5650" t="s">
        <v>136</v>
      </c>
      <c r="K5650" t="s">
        <v>203</v>
      </c>
      <c r="L5650" t="s">
        <v>15998</v>
      </c>
      <c r="M5650" t="s">
        <v>15999</v>
      </c>
      <c r="N5650">
        <v>8.5023202770000008</v>
      </c>
      <c r="O5650">
        <v>0</v>
      </c>
      <c r="P5650">
        <v>162</v>
      </c>
      <c r="Q5650">
        <v>0</v>
      </c>
      <c r="R5650">
        <v>6</v>
      </c>
      <c r="S5650">
        <v>0</v>
      </c>
      <c r="T5650">
        <v>20</v>
      </c>
      <c r="U5650">
        <v>0</v>
      </c>
      <c r="V5650">
        <v>0</v>
      </c>
      <c r="W5650">
        <v>0</v>
      </c>
      <c r="X5650">
        <v>360.89978043476759</v>
      </c>
      <c r="Y5650">
        <v>0</v>
      </c>
      <c r="Z5650">
        <v>102.44218981242466</v>
      </c>
      <c r="AA5650">
        <v>0</v>
      </c>
      <c r="AB5650">
        <v>125.21607496397924</v>
      </c>
      <c r="AC5650">
        <v>0</v>
      </c>
      <c r="AD5650">
        <v>0</v>
      </c>
      <c r="AE5650">
        <v>588.55804521117147</v>
      </c>
    </row>
    <row r="5651" spans="1:31" x14ac:dyDescent="0.25">
      <c r="A5651">
        <v>1908064</v>
      </c>
      <c r="B5651">
        <v>1</v>
      </c>
      <c r="C5651" t="s">
        <v>80</v>
      </c>
      <c r="D5651" t="s">
        <v>105</v>
      </c>
      <c r="E5651" t="s">
        <v>140</v>
      </c>
      <c r="F5651" t="s">
        <v>16000</v>
      </c>
      <c r="G5651" t="s">
        <v>217</v>
      </c>
      <c r="H5651" t="s">
        <v>134</v>
      </c>
      <c r="I5651" t="s">
        <v>135</v>
      </c>
      <c r="J5651" t="s">
        <v>136</v>
      </c>
      <c r="K5651" t="s">
        <v>137</v>
      </c>
      <c r="L5651" t="s">
        <v>16001</v>
      </c>
      <c r="M5651" t="s">
        <v>16002</v>
      </c>
      <c r="N5651">
        <v>2.9624999999999999</v>
      </c>
      <c r="O5651">
        <v>0</v>
      </c>
      <c r="P5651">
        <v>1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1.1944032975972958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1.1944032975972958</v>
      </c>
    </row>
    <row r="5652" spans="1:31" x14ac:dyDescent="0.25">
      <c r="A5652">
        <v>1908456</v>
      </c>
      <c r="B5652">
        <v>1</v>
      </c>
      <c r="C5652" t="s">
        <v>81</v>
      </c>
      <c r="D5652" t="s">
        <v>123</v>
      </c>
      <c r="E5652" t="s">
        <v>131</v>
      </c>
      <c r="F5652" t="s">
        <v>16003</v>
      </c>
      <c r="G5652" t="s">
        <v>133</v>
      </c>
      <c r="H5652" t="s">
        <v>134</v>
      </c>
      <c r="I5652" t="s">
        <v>135</v>
      </c>
      <c r="J5652" t="s">
        <v>136</v>
      </c>
      <c r="K5652" t="s">
        <v>137</v>
      </c>
      <c r="L5652" t="s">
        <v>16004</v>
      </c>
      <c r="M5652" t="s">
        <v>16005</v>
      </c>
      <c r="N5652">
        <v>2.744444444</v>
      </c>
      <c r="O5652">
        <v>0</v>
      </c>
      <c r="P5652">
        <v>106</v>
      </c>
      <c r="Q5652">
        <v>0</v>
      </c>
      <c r="R5652">
        <v>0</v>
      </c>
      <c r="S5652">
        <v>0</v>
      </c>
      <c r="T5652">
        <v>2</v>
      </c>
      <c r="U5652">
        <v>0</v>
      </c>
      <c r="V5652">
        <v>0</v>
      </c>
      <c r="W5652">
        <v>0</v>
      </c>
      <c r="X5652">
        <v>89.037249270612975</v>
      </c>
      <c r="Y5652">
        <v>0</v>
      </c>
      <c r="Z5652">
        <v>0</v>
      </c>
      <c r="AA5652">
        <v>0</v>
      </c>
      <c r="AB5652">
        <v>0.84819648654016677</v>
      </c>
      <c r="AC5652">
        <v>0</v>
      </c>
      <c r="AD5652">
        <v>0</v>
      </c>
      <c r="AE5652">
        <v>89.885445757153136</v>
      </c>
    </row>
    <row r="5653" spans="1:31" x14ac:dyDescent="0.25">
      <c r="A5653">
        <v>1907815</v>
      </c>
      <c r="B5653">
        <v>1</v>
      </c>
      <c r="C5653" t="s">
        <v>80</v>
      </c>
      <c r="D5653" t="s">
        <v>103</v>
      </c>
      <c r="E5653" t="s">
        <v>154</v>
      </c>
      <c r="F5653" t="s">
        <v>16006</v>
      </c>
      <c r="G5653" t="s">
        <v>156</v>
      </c>
      <c r="H5653" t="s">
        <v>157</v>
      </c>
      <c r="I5653" t="s">
        <v>135</v>
      </c>
      <c r="J5653" t="s">
        <v>136</v>
      </c>
      <c r="K5653" t="s">
        <v>137</v>
      </c>
      <c r="L5653" t="s">
        <v>16007</v>
      </c>
      <c r="M5653" t="s">
        <v>16008</v>
      </c>
      <c r="N5653">
        <v>0.1225</v>
      </c>
      <c r="O5653">
        <v>1</v>
      </c>
      <c r="P5653">
        <v>270</v>
      </c>
      <c r="Q5653">
        <v>15</v>
      </c>
      <c r="R5653">
        <v>97</v>
      </c>
      <c r="S5653">
        <v>5</v>
      </c>
      <c r="T5653">
        <v>35</v>
      </c>
      <c r="U5653">
        <v>3</v>
      </c>
      <c r="V5653">
        <v>0</v>
      </c>
      <c r="W5653">
        <v>9.9190772804361116E-2</v>
      </c>
      <c r="X5653">
        <v>7.079444119068139</v>
      </c>
      <c r="Y5653">
        <v>37.083419891000894</v>
      </c>
      <c r="Z5653">
        <v>50.05161632253904</v>
      </c>
      <c r="AA5653">
        <v>31.080598026601201</v>
      </c>
      <c r="AB5653">
        <v>5.6633211366004463</v>
      </c>
      <c r="AC5653">
        <v>2.3166643481729801</v>
      </c>
      <c r="AD5653">
        <v>0</v>
      </c>
      <c r="AE5653">
        <v>133.37425461678706</v>
      </c>
    </row>
    <row r="5654" spans="1:31" x14ac:dyDescent="0.25">
      <c r="A5654">
        <v>1907852</v>
      </c>
      <c r="B5654">
        <v>1</v>
      </c>
      <c r="C5654" t="s">
        <v>80</v>
      </c>
      <c r="D5654" t="s">
        <v>93</v>
      </c>
      <c r="E5654" t="s">
        <v>131</v>
      </c>
      <c r="F5654" t="s">
        <v>9263</v>
      </c>
      <c r="G5654" t="s">
        <v>439</v>
      </c>
      <c r="H5654" t="s">
        <v>134</v>
      </c>
      <c r="I5654" t="s">
        <v>135</v>
      </c>
      <c r="J5654" t="s">
        <v>136</v>
      </c>
      <c r="K5654" t="s">
        <v>137</v>
      </c>
      <c r="L5654" t="s">
        <v>16009</v>
      </c>
      <c r="M5654" t="s">
        <v>16010</v>
      </c>
      <c r="N5654">
        <v>3.406666666</v>
      </c>
      <c r="O5654">
        <v>0</v>
      </c>
      <c r="P5654">
        <v>0</v>
      </c>
      <c r="Q5654">
        <v>0</v>
      </c>
      <c r="R5654">
        <v>15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68.936770194951535</v>
      </c>
      <c r="AA5654">
        <v>0</v>
      </c>
      <c r="AB5654">
        <v>0</v>
      </c>
      <c r="AC5654">
        <v>0</v>
      </c>
      <c r="AD5654">
        <v>0</v>
      </c>
      <c r="AE5654">
        <v>68.936770194951535</v>
      </c>
    </row>
    <row r="5655" spans="1:31" x14ac:dyDescent="0.25">
      <c r="A5655">
        <v>1908399</v>
      </c>
      <c r="B5655">
        <v>1</v>
      </c>
      <c r="C5655" t="s">
        <v>80</v>
      </c>
      <c r="D5655" t="s">
        <v>93</v>
      </c>
      <c r="E5655" t="s">
        <v>131</v>
      </c>
      <c r="F5655" t="s">
        <v>16011</v>
      </c>
      <c r="G5655" t="s">
        <v>133</v>
      </c>
      <c r="H5655" t="s">
        <v>134</v>
      </c>
      <c r="I5655" t="s">
        <v>135</v>
      </c>
      <c r="J5655" t="s">
        <v>136</v>
      </c>
      <c r="K5655" t="s">
        <v>137</v>
      </c>
      <c r="L5655" t="s">
        <v>16012</v>
      </c>
      <c r="M5655" t="s">
        <v>16013</v>
      </c>
      <c r="N5655">
        <v>1.851388888</v>
      </c>
      <c r="O5655">
        <v>0</v>
      </c>
      <c r="P5655">
        <v>13</v>
      </c>
      <c r="Q5655">
        <v>0</v>
      </c>
      <c r="R5655">
        <v>0</v>
      </c>
      <c r="S5655">
        <v>0</v>
      </c>
      <c r="T5655">
        <v>1</v>
      </c>
      <c r="U5655">
        <v>0</v>
      </c>
      <c r="V5655">
        <v>0</v>
      </c>
      <c r="W5655">
        <v>0</v>
      </c>
      <c r="X5655">
        <v>4.1252421772730958</v>
      </c>
      <c r="Y5655">
        <v>0</v>
      </c>
      <c r="Z5655">
        <v>0</v>
      </c>
      <c r="AA5655">
        <v>0</v>
      </c>
      <c r="AB5655">
        <v>0.19048970657639999</v>
      </c>
      <c r="AC5655">
        <v>0</v>
      </c>
      <c r="AD5655">
        <v>0</v>
      </c>
      <c r="AE5655">
        <v>4.3157318838494962</v>
      </c>
    </row>
    <row r="5656" spans="1:31" x14ac:dyDescent="0.25">
      <c r="A5656">
        <v>1908047</v>
      </c>
      <c r="B5656">
        <v>1</v>
      </c>
      <c r="C5656" t="s">
        <v>81</v>
      </c>
      <c r="D5656" t="s">
        <v>113</v>
      </c>
      <c r="E5656" t="s">
        <v>220</v>
      </c>
      <c r="F5656" t="s">
        <v>16014</v>
      </c>
      <c r="G5656" t="s">
        <v>156</v>
      </c>
      <c r="H5656" t="s">
        <v>157</v>
      </c>
      <c r="I5656" t="s">
        <v>222</v>
      </c>
      <c r="J5656" t="s">
        <v>136</v>
      </c>
      <c r="K5656" t="s">
        <v>137</v>
      </c>
      <c r="L5656" t="s">
        <v>16015</v>
      </c>
      <c r="M5656" t="s">
        <v>16016</v>
      </c>
      <c r="N5656">
        <v>8.3333330000000001E-3</v>
      </c>
      <c r="O5656">
        <v>1</v>
      </c>
      <c r="P5656">
        <v>1502</v>
      </c>
      <c r="Q5656">
        <v>15</v>
      </c>
      <c r="R5656">
        <v>377</v>
      </c>
      <c r="S5656">
        <v>4</v>
      </c>
      <c r="T5656">
        <v>104</v>
      </c>
      <c r="U5656">
        <v>0</v>
      </c>
      <c r="V5656">
        <v>1</v>
      </c>
      <c r="W5656">
        <v>5.608949986016667E-3</v>
      </c>
      <c r="X5656">
        <v>3.1143853371195491</v>
      </c>
      <c r="Y5656">
        <v>0.27953405742654169</v>
      </c>
      <c r="Z5656">
        <v>6.61591711834261</v>
      </c>
      <c r="AA5656">
        <v>0.41691362658115833</v>
      </c>
      <c r="AB5656">
        <v>0.78548101514658331</v>
      </c>
      <c r="AC5656">
        <v>0</v>
      </c>
      <c r="AD5656">
        <v>8.6586955837666662E-3</v>
      </c>
      <c r="AE5656">
        <v>11.226498800186226</v>
      </c>
    </row>
    <row r="5657" spans="1:31" x14ac:dyDescent="0.25">
      <c r="A5657">
        <v>1908093</v>
      </c>
      <c r="B5657">
        <v>1</v>
      </c>
      <c r="C5657" t="s">
        <v>80</v>
      </c>
      <c r="D5657" t="s">
        <v>93</v>
      </c>
      <c r="E5657" t="s">
        <v>140</v>
      </c>
      <c r="F5657" t="s">
        <v>16017</v>
      </c>
      <c r="G5657" t="s">
        <v>217</v>
      </c>
      <c r="H5657" t="s">
        <v>134</v>
      </c>
      <c r="I5657" t="s">
        <v>135</v>
      </c>
      <c r="J5657" t="s">
        <v>136</v>
      </c>
      <c r="K5657" t="s">
        <v>137</v>
      </c>
      <c r="L5657" t="s">
        <v>16018</v>
      </c>
      <c r="M5657" t="s">
        <v>16019</v>
      </c>
      <c r="N5657">
        <v>2.3358333330000001</v>
      </c>
      <c r="O5657">
        <v>0</v>
      </c>
      <c r="P5657">
        <v>1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1.2389298603787051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1.2389298603787051</v>
      </c>
    </row>
    <row r="5658" spans="1:31" x14ac:dyDescent="0.25">
      <c r="A5658">
        <v>1908425</v>
      </c>
      <c r="B5658">
        <v>1</v>
      </c>
      <c r="C5658" t="s">
        <v>80</v>
      </c>
      <c r="D5658" t="s">
        <v>98</v>
      </c>
      <c r="E5658" t="s">
        <v>131</v>
      </c>
      <c r="F5658" t="s">
        <v>16020</v>
      </c>
      <c r="G5658" t="s">
        <v>133</v>
      </c>
      <c r="H5658" t="s">
        <v>134</v>
      </c>
      <c r="I5658" t="s">
        <v>135</v>
      </c>
      <c r="J5658" t="s">
        <v>136</v>
      </c>
      <c r="K5658" t="s">
        <v>137</v>
      </c>
      <c r="L5658" t="s">
        <v>16021</v>
      </c>
      <c r="M5658" t="s">
        <v>16022</v>
      </c>
      <c r="N5658">
        <v>0.76944444400000001</v>
      </c>
      <c r="O5658">
        <v>0</v>
      </c>
      <c r="P5658">
        <v>0</v>
      </c>
      <c r="Q5658">
        <v>0</v>
      </c>
      <c r="R5658">
        <v>2</v>
      </c>
      <c r="S5658">
        <v>0</v>
      </c>
      <c r="T5658">
        <v>1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1.0042625476501474</v>
      </c>
      <c r="AA5658">
        <v>0</v>
      </c>
      <c r="AB5658">
        <v>1.2063427873394725</v>
      </c>
      <c r="AC5658">
        <v>0</v>
      </c>
      <c r="AD5658">
        <v>0</v>
      </c>
      <c r="AE5658">
        <v>2.2106053349896202</v>
      </c>
    </row>
    <row r="5659" spans="1:31" x14ac:dyDescent="0.25">
      <c r="A5659">
        <v>1908070</v>
      </c>
      <c r="B5659">
        <v>1</v>
      </c>
      <c r="C5659" t="s">
        <v>80</v>
      </c>
      <c r="D5659" t="s">
        <v>92</v>
      </c>
      <c r="E5659" t="s">
        <v>131</v>
      </c>
      <c r="F5659" t="s">
        <v>16023</v>
      </c>
      <c r="G5659" t="s">
        <v>1072</v>
      </c>
      <c r="H5659" t="s">
        <v>134</v>
      </c>
      <c r="I5659" t="s">
        <v>135</v>
      </c>
      <c r="J5659" t="s">
        <v>136</v>
      </c>
      <c r="K5659" t="s">
        <v>137</v>
      </c>
      <c r="L5659" t="s">
        <v>16024</v>
      </c>
      <c r="M5659" t="s">
        <v>16025</v>
      </c>
      <c r="N5659">
        <v>1.332777777</v>
      </c>
      <c r="O5659">
        <v>0</v>
      </c>
      <c r="P5659">
        <v>29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10.351129508107485</v>
      </c>
      <c r="Y5659">
        <v>0</v>
      </c>
      <c r="Z5659">
        <v>0</v>
      </c>
      <c r="AA5659">
        <v>0</v>
      </c>
      <c r="AB5659">
        <v>1.164355434760131</v>
      </c>
      <c r="AC5659">
        <v>0</v>
      </c>
      <c r="AD5659">
        <v>0</v>
      </c>
      <c r="AE5659">
        <v>11.515484942867616</v>
      </c>
    </row>
    <row r="5660" spans="1:31" x14ac:dyDescent="0.25">
      <c r="A5660">
        <v>1908239</v>
      </c>
      <c r="B5660">
        <v>1</v>
      </c>
      <c r="C5660" t="s">
        <v>81</v>
      </c>
      <c r="D5660" t="s">
        <v>123</v>
      </c>
      <c r="E5660" t="s">
        <v>131</v>
      </c>
      <c r="F5660" t="s">
        <v>16026</v>
      </c>
      <c r="G5660" t="s">
        <v>133</v>
      </c>
      <c r="H5660" t="s">
        <v>134</v>
      </c>
      <c r="I5660" t="s">
        <v>135</v>
      </c>
      <c r="J5660" t="s">
        <v>136</v>
      </c>
      <c r="K5660" t="s">
        <v>137</v>
      </c>
      <c r="L5660" t="s">
        <v>16027</v>
      </c>
      <c r="M5660" t="s">
        <v>16028</v>
      </c>
      <c r="N5660">
        <v>1.125555555</v>
      </c>
      <c r="O5660">
        <v>0</v>
      </c>
      <c r="P5660">
        <v>230</v>
      </c>
      <c r="Q5660">
        <v>0</v>
      </c>
      <c r="R5660">
        <v>0</v>
      </c>
      <c r="S5660">
        <v>0</v>
      </c>
      <c r="T5660">
        <v>11</v>
      </c>
      <c r="U5660">
        <v>0</v>
      </c>
      <c r="V5660">
        <v>0</v>
      </c>
      <c r="W5660">
        <v>0</v>
      </c>
      <c r="X5660">
        <v>91.04456961024492</v>
      </c>
      <c r="Y5660">
        <v>0</v>
      </c>
      <c r="Z5660">
        <v>0</v>
      </c>
      <c r="AA5660">
        <v>0</v>
      </c>
      <c r="AB5660">
        <v>4.2014983908847743</v>
      </c>
      <c r="AC5660">
        <v>0</v>
      </c>
      <c r="AD5660">
        <v>0</v>
      </c>
      <c r="AE5660">
        <v>95.2460680011297</v>
      </c>
    </row>
    <row r="5661" spans="1:31" x14ac:dyDescent="0.25">
      <c r="A5661">
        <v>1908262</v>
      </c>
      <c r="B5661">
        <v>1</v>
      </c>
      <c r="C5661" t="s">
        <v>80</v>
      </c>
      <c r="D5661" t="s">
        <v>82</v>
      </c>
      <c r="E5661" t="s">
        <v>149</v>
      </c>
      <c r="F5661" t="s">
        <v>16029</v>
      </c>
      <c r="G5661" t="s">
        <v>283</v>
      </c>
      <c r="H5661" t="s">
        <v>134</v>
      </c>
      <c r="I5661" t="s">
        <v>135</v>
      </c>
      <c r="J5661" t="s">
        <v>136</v>
      </c>
      <c r="K5661" t="s">
        <v>137</v>
      </c>
      <c r="L5661" t="s">
        <v>16030</v>
      </c>
      <c r="M5661" t="s">
        <v>16031</v>
      </c>
      <c r="N5661">
        <v>1.0752777769999999</v>
      </c>
      <c r="O5661">
        <v>0</v>
      </c>
      <c r="P5661">
        <v>4</v>
      </c>
      <c r="Q5661">
        <v>0</v>
      </c>
      <c r="R5661">
        <v>0</v>
      </c>
      <c r="S5661">
        <v>0</v>
      </c>
      <c r="T5661">
        <v>58</v>
      </c>
      <c r="U5661">
        <v>0</v>
      </c>
      <c r="V5661">
        <v>2</v>
      </c>
      <c r="W5661">
        <v>0</v>
      </c>
      <c r="X5661">
        <v>0.46674212934163112</v>
      </c>
      <c r="Y5661">
        <v>0</v>
      </c>
      <c r="Z5661">
        <v>0</v>
      </c>
      <c r="AA5661">
        <v>0</v>
      </c>
      <c r="AB5661">
        <v>123.01631261362445</v>
      </c>
      <c r="AC5661">
        <v>0</v>
      </c>
      <c r="AD5661">
        <v>9.0280020127132818</v>
      </c>
      <c r="AE5661">
        <v>132.51105675567936</v>
      </c>
    </row>
    <row r="5662" spans="1:31" x14ac:dyDescent="0.25">
      <c r="A5662">
        <v>1907970</v>
      </c>
      <c r="B5662">
        <v>1</v>
      </c>
      <c r="C5662" t="s">
        <v>80</v>
      </c>
      <c r="D5662" t="s">
        <v>98</v>
      </c>
      <c r="E5662" t="s">
        <v>154</v>
      </c>
      <c r="F5662" t="s">
        <v>3713</v>
      </c>
      <c r="G5662" t="s">
        <v>5542</v>
      </c>
      <c r="H5662" t="s">
        <v>157</v>
      </c>
      <c r="I5662" t="s">
        <v>135</v>
      </c>
      <c r="J5662" t="s">
        <v>136</v>
      </c>
      <c r="K5662" t="s">
        <v>203</v>
      </c>
      <c r="L5662" t="s">
        <v>16032</v>
      </c>
      <c r="M5662" t="s">
        <v>16033</v>
      </c>
      <c r="N5662">
        <v>0.35087027700000001</v>
      </c>
      <c r="O5662">
        <v>0</v>
      </c>
      <c r="P5662">
        <v>0</v>
      </c>
      <c r="Q5662">
        <v>9</v>
      </c>
      <c r="R5662">
        <v>78</v>
      </c>
      <c r="S5662">
        <v>3</v>
      </c>
      <c r="T5662">
        <v>12</v>
      </c>
      <c r="U5662">
        <v>1</v>
      </c>
      <c r="V5662">
        <v>0</v>
      </c>
      <c r="W5662">
        <v>0</v>
      </c>
      <c r="X5662">
        <v>0</v>
      </c>
      <c r="Y5662">
        <v>59.255874386093552</v>
      </c>
      <c r="Z5662">
        <v>168.81223758261285</v>
      </c>
      <c r="AA5662">
        <v>8.2574864951955842</v>
      </c>
      <c r="AB5662">
        <v>31.215908298291993</v>
      </c>
      <c r="AC5662">
        <v>18.830290947555735</v>
      </c>
      <c r="AD5662">
        <v>0</v>
      </c>
      <c r="AE5662">
        <v>286.37179770974973</v>
      </c>
    </row>
    <row r="5663" spans="1:31" x14ac:dyDescent="0.25">
      <c r="A5663">
        <v>1908030</v>
      </c>
      <c r="B5663">
        <v>1</v>
      </c>
      <c r="C5663" t="s">
        <v>80</v>
      </c>
      <c r="D5663" t="s">
        <v>107</v>
      </c>
      <c r="E5663" t="s">
        <v>131</v>
      </c>
      <c r="F5663" t="s">
        <v>16034</v>
      </c>
      <c r="G5663" t="s">
        <v>326</v>
      </c>
      <c r="H5663" t="s">
        <v>134</v>
      </c>
      <c r="I5663" t="s">
        <v>135</v>
      </c>
      <c r="J5663" t="s">
        <v>136</v>
      </c>
      <c r="K5663" t="s">
        <v>137</v>
      </c>
      <c r="L5663" t="s">
        <v>16035</v>
      </c>
      <c r="M5663" t="s">
        <v>16036</v>
      </c>
      <c r="N5663">
        <v>5.7861111110000003</v>
      </c>
      <c r="O5663">
        <v>0</v>
      </c>
      <c r="P5663">
        <v>69</v>
      </c>
      <c r="Q5663">
        <v>0</v>
      </c>
      <c r="R5663">
        <v>0</v>
      </c>
      <c r="S5663">
        <v>0</v>
      </c>
      <c r="T5663">
        <v>4</v>
      </c>
      <c r="U5663">
        <v>0</v>
      </c>
      <c r="V5663">
        <v>0</v>
      </c>
      <c r="W5663">
        <v>0</v>
      </c>
      <c r="X5663">
        <v>93.677727962995334</v>
      </c>
      <c r="Y5663">
        <v>0</v>
      </c>
      <c r="Z5663">
        <v>0</v>
      </c>
      <c r="AA5663">
        <v>0</v>
      </c>
      <c r="AB5663">
        <v>16.309754816983499</v>
      </c>
      <c r="AC5663">
        <v>0</v>
      </c>
      <c r="AD5663">
        <v>0</v>
      </c>
      <c r="AE5663">
        <v>109.98748277997883</v>
      </c>
    </row>
    <row r="5664" spans="1:31" x14ac:dyDescent="0.25">
      <c r="A5664">
        <v>1908465</v>
      </c>
      <c r="B5664">
        <v>1</v>
      </c>
      <c r="C5664" t="s">
        <v>81</v>
      </c>
      <c r="D5664" t="s">
        <v>117</v>
      </c>
      <c r="E5664" t="s">
        <v>131</v>
      </c>
      <c r="F5664" t="s">
        <v>16037</v>
      </c>
      <c r="G5664" t="s">
        <v>291</v>
      </c>
      <c r="H5664" t="s">
        <v>134</v>
      </c>
      <c r="I5664" t="s">
        <v>135</v>
      </c>
      <c r="J5664" t="s">
        <v>136</v>
      </c>
      <c r="K5664" t="s">
        <v>137</v>
      </c>
      <c r="L5664" t="s">
        <v>16038</v>
      </c>
      <c r="M5664" t="s">
        <v>16039</v>
      </c>
      <c r="N5664">
        <v>0.55083333300000004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2.9014891665438895E-3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2.9014891665438895E-3</v>
      </c>
    </row>
    <row r="5665" spans="1:31" x14ac:dyDescent="0.25">
      <c r="A5665">
        <v>1907884</v>
      </c>
      <c r="B5665">
        <v>1</v>
      </c>
      <c r="C5665" t="s">
        <v>80</v>
      </c>
      <c r="D5665" t="s">
        <v>104</v>
      </c>
      <c r="E5665" t="s">
        <v>140</v>
      </c>
      <c r="F5665" t="s">
        <v>16040</v>
      </c>
      <c r="G5665" t="s">
        <v>217</v>
      </c>
      <c r="H5665" t="s">
        <v>134</v>
      </c>
      <c r="I5665" t="s">
        <v>135</v>
      </c>
      <c r="J5665" t="s">
        <v>136</v>
      </c>
      <c r="K5665" t="s">
        <v>137</v>
      </c>
      <c r="L5665" t="s">
        <v>16041</v>
      </c>
      <c r="M5665" t="s">
        <v>16042</v>
      </c>
      <c r="N5665">
        <v>6.500555555</v>
      </c>
      <c r="O5665">
        <v>0</v>
      </c>
      <c r="P5665">
        <v>5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5.2308839865402872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5.2308839865402872</v>
      </c>
    </row>
    <row r="5666" spans="1:31" x14ac:dyDescent="0.25">
      <c r="A5666">
        <v>1908153</v>
      </c>
      <c r="B5666">
        <v>1</v>
      </c>
      <c r="C5666" t="s">
        <v>80</v>
      </c>
      <c r="D5666" t="s">
        <v>108</v>
      </c>
      <c r="E5666" t="s">
        <v>131</v>
      </c>
      <c r="F5666" t="s">
        <v>6657</v>
      </c>
      <c r="G5666" t="s">
        <v>133</v>
      </c>
      <c r="H5666" t="s">
        <v>134</v>
      </c>
      <c r="I5666" t="s">
        <v>135</v>
      </c>
      <c r="J5666" t="s">
        <v>136</v>
      </c>
      <c r="K5666" t="s">
        <v>137</v>
      </c>
      <c r="L5666" t="s">
        <v>16043</v>
      </c>
      <c r="M5666" t="s">
        <v>16044</v>
      </c>
      <c r="N5666">
        <v>1.613888888</v>
      </c>
      <c r="O5666">
        <v>0</v>
      </c>
      <c r="P5666">
        <v>135</v>
      </c>
      <c r="Q5666">
        <v>0</v>
      </c>
      <c r="R5666">
        <v>0</v>
      </c>
      <c r="S5666">
        <v>0</v>
      </c>
      <c r="T5666">
        <v>34</v>
      </c>
      <c r="U5666">
        <v>0</v>
      </c>
      <c r="V5666">
        <v>0</v>
      </c>
      <c r="W5666">
        <v>0</v>
      </c>
      <c r="X5666">
        <v>60.287973212157176</v>
      </c>
      <c r="Y5666">
        <v>0</v>
      </c>
      <c r="Z5666">
        <v>0</v>
      </c>
      <c r="AA5666">
        <v>0</v>
      </c>
      <c r="AB5666">
        <v>54.448908879243092</v>
      </c>
      <c r="AC5666">
        <v>0</v>
      </c>
      <c r="AD5666">
        <v>0</v>
      </c>
      <c r="AE5666">
        <v>114.73688209140028</v>
      </c>
    </row>
    <row r="5667" spans="1:31" x14ac:dyDescent="0.25">
      <c r="A5667">
        <v>1908488</v>
      </c>
      <c r="B5667">
        <v>1</v>
      </c>
      <c r="C5667" t="s">
        <v>80</v>
      </c>
      <c r="D5667" t="s">
        <v>103</v>
      </c>
      <c r="E5667" t="s">
        <v>131</v>
      </c>
      <c r="F5667" t="s">
        <v>16045</v>
      </c>
      <c r="G5667" t="s">
        <v>133</v>
      </c>
      <c r="H5667" t="s">
        <v>134</v>
      </c>
      <c r="I5667" t="s">
        <v>135</v>
      </c>
      <c r="J5667" t="s">
        <v>136</v>
      </c>
      <c r="K5667" t="s">
        <v>137</v>
      </c>
      <c r="L5667" t="s">
        <v>16046</v>
      </c>
      <c r="M5667" t="s">
        <v>16047</v>
      </c>
      <c r="N5667">
        <v>0.79527777700000002</v>
      </c>
      <c r="O5667">
        <v>0</v>
      </c>
      <c r="P5667">
        <v>133</v>
      </c>
      <c r="Q5667">
        <v>0</v>
      </c>
      <c r="R5667">
        <v>0</v>
      </c>
      <c r="S5667">
        <v>0</v>
      </c>
      <c r="T5667">
        <v>11</v>
      </c>
      <c r="U5667">
        <v>0</v>
      </c>
      <c r="V5667">
        <v>0</v>
      </c>
      <c r="W5667">
        <v>0</v>
      </c>
      <c r="X5667">
        <v>34.476265190693759</v>
      </c>
      <c r="Y5667">
        <v>0</v>
      </c>
      <c r="Z5667">
        <v>0</v>
      </c>
      <c r="AA5667">
        <v>0</v>
      </c>
      <c r="AB5667">
        <v>2.2325623705806246</v>
      </c>
      <c r="AC5667">
        <v>0</v>
      </c>
      <c r="AD5667">
        <v>0</v>
      </c>
      <c r="AE5667">
        <v>36.708827561274383</v>
      </c>
    </row>
    <row r="5668" spans="1:31" x14ac:dyDescent="0.25">
      <c r="A5668">
        <v>1907824</v>
      </c>
      <c r="B5668">
        <v>1</v>
      </c>
      <c r="C5668" t="s">
        <v>81</v>
      </c>
      <c r="D5668" t="s">
        <v>113</v>
      </c>
      <c r="E5668" t="s">
        <v>131</v>
      </c>
      <c r="F5668" t="s">
        <v>16048</v>
      </c>
      <c r="G5668" t="s">
        <v>133</v>
      </c>
      <c r="H5668" t="s">
        <v>134</v>
      </c>
      <c r="I5668" t="s">
        <v>135</v>
      </c>
      <c r="J5668" t="s">
        <v>136</v>
      </c>
      <c r="K5668" t="s">
        <v>137</v>
      </c>
      <c r="L5668" t="s">
        <v>16049</v>
      </c>
      <c r="M5668" t="s">
        <v>16050</v>
      </c>
      <c r="N5668">
        <v>1.6827777770000001</v>
      </c>
      <c r="O5668">
        <v>0</v>
      </c>
      <c r="P5668">
        <v>2</v>
      </c>
      <c r="Q5668">
        <v>0</v>
      </c>
      <c r="R5668">
        <v>4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0.22920379705335558</v>
      </c>
      <c r="Y5668">
        <v>0</v>
      </c>
      <c r="Z5668">
        <v>62.217526028724905</v>
      </c>
      <c r="AA5668">
        <v>0</v>
      </c>
      <c r="AB5668">
        <v>0</v>
      </c>
      <c r="AC5668">
        <v>0</v>
      </c>
      <c r="AD5668">
        <v>0</v>
      </c>
      <c r="AE5668">
        <v>62.446729825778263</v>
      </c>
    </row>
    <row r="5669" spans="1:31" x14ac:dyDescent="0.25">
      <c r="A5669">
        <v>1908110</v>
      </c>
      <c r="B5669">
        <v>1</v>
      </c>
      <c r="C5669" t="s">
        <v>81</v>
      </c>
      <c r="D5669" t="s">
        <v>121</v>
      </c>
      <c r="E5669" t="s">
        <v>149</v>
      </c>
      <c r="F5669" t="s">
        <v>15488</v>
      </c>
      <c r="G5669" t="s">
        <v>151</v>
      </c>
      <c r="H5669" t="s">
        <v>134</v>
      </c>
      <c r="I5669" t="s">
        <v>135</v>
      </c>
      <c r="J5669" t="s">
        <v>136</v>
      </c>
      <c r="K5669" t="s">
        <v>137</v>
      </c>
      <c r="L5669" t="s">
        <v>16051</v>
      </c>
      <c r="M5669" t="s">
        <v>16052</v>
      </c>
      <c r="N5669">
        <v>2.1577777770000002</v>
      </c>
      <c r="O5669">
        <v>0</v>
      </c>
      <c r="P5669">
        <v>79</v>
      </c>
      <c r="Q5669">
        <v>0</v>
      </c>
      <c r="R5669">
        <v>2</v>
      </c>
      <c r="S5669">
        <v>0</v>
      </c>
      <c r="T5669">
        <v>4</v>
      </c>
      <c r="U5669">
        <v>0</v>
      </c>
      <c r="V5669">
        <v>0</v>
      </c>
      <c r="W5669">
        <v>0</v>
      </c>
      <c r="X5669">
        <v>20.352124711228626</v>
      </c>
      <c r="Y5669">
        <v>0</v>
      </c>
      <c r="Z5669">
        <v>0.7525786041912601</v>
      </c>
      <c r="AA5669">
        <v>0</v>
      </c>
      <c r="AB5669">
        <v>2.6222622458869305</v>
      </c>
      <c r="AC5669">
        <v>0</v>
      </c>
      <c r="AD5669">
        <v>0</v>
      </c>
      <c r="AE5669">
        <v>23.726965561306816</v>
      </c>
    </row>
    <row r="5670" spans="1:31" x14ac:dyDescent="0.25">
      <c r="A5670">
        <v>1907990</v>
      </c>
      <c r="B5670">
        <v>1</v>
      </c>
      <c r="C5670" t="s">
        <v>80</v>
      </c>
      <c r="D5670" t="s">
        <v>84</v>
      </c>
      <c r="E5670" t="s">
        <v>149</v>
      </c>
      <c r="F5670" t="s">
        <v>16053</v>
      </c>
      <c r="G5670" t="s">
        <v>283</v>
      </c>
      <c r="H5670" t="s">
        <v>134</v>
      </c>
      <c r="I5670" t="s">
        <v>135</v>
      </c>
      <c r="J5670" t="s">
        <v>136</v>
      </c>
      <c r="K5670" t="s">
        <v>137</v>
      </c>
      <c r="L5670" t="s">
        <v>16054</v>
      </c>
      <c r="M5670" t="s">
        <v>16055</v>
      </c>
      <c r="N5670">
        <v>0.25083333299999999</v>
      </c>
      <c r="O5670">
        <v>0</v>
      </c>
      <c r="P5670">
        <v>590</v>
      </c>
      <c r="Q5670">
        <v>0</v>
      </c>
      <c r="R5670">
        <v>0</v>
      </c>
      <c r="S5670">
        <v>0</v>
      </c>
      <c r="T5670">
        <v>14</v>
      </c>
      <c r="U5670">
        <v>0</v>
      </c>
      <c r="V5670">
        <v>0</v>
      </c>
      <c r="W5670">
        <v>0</v>
      </c>
      <c r="X5670">
        <v>46.434643148000312</v>
      </c>
      <c r="Y5670">
        <v>0</v>
      </c>
      <c r="Z5670">
        <v>0</v>
      </c>
      <c r="AA5670">
        <v>0</v>
      </c>
      <c r="AB5670">
        <v>8.8451251333411101</v>
      </c>
      <c r="AC5670">
        <v>0</v>
      </c>
      <c r="AD5670">
        <v>0</v>
      </c>
      <c r="AE5670">
        <v>55.279768281341418</v>
      </c>
    </row>
    <row r="5671" spans="1:31" x14ac:dyDescent="0.25">
      <c r="A5671">
        <v>1908053</v>
      </c>
      <c r="B5671">
        <v>1</v>
      </c>
      <c r="C5671" t="s">
        <v>80</v>
      </c>
      <c r="D5671" t="s">
        <v>92</v>
      </c>
      <c r="E5671" t="s">
        <v>140</v>
      </c>
      <c r="F5671" t="s">
        <v>16056</v>
      </c>
      <c r="G5671" t="s">
        <v>217</v>
      </c>
      <c r="H5671" t="s">
        <v>134</v>
      </c>
      <c r="I5671" t="s">
        <v>135</v>
      </c>
      <c r="J5671" t="s">
        <v>136</v>
      </c>
      <c r="K5671" t="s">
        <v>137</v>
      </c>
      <c r="L5671" t="s">
        <v>16057</v>
      </c>
      <c r="M5671" t="s">
        <v>16058</v>
      </c>
      <c r="N5671">
        <v>4.9244444439999997</v>
      </c>
      <c r="O5671">
        <v>0</v>
      </c>
      <c r="P5671">
        <v>1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1.3796857275029732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1.3796857275029732</v>
      </c>
    </row>
    <row r="5672" spans="1:31" x14ac:dyDescent="0.25">
      <c r="A5672">
        <v>1908302</v>
      </c>
      <c r="B5672">
        <v>1</v>
      </c>
      <c r="C5672" t="s">
        <v>80</v>
      </c>
      <c r="D5672" t="s">
        <v>82</v>
      </c>
      <c r="E5672" t="s">
        <v>140</v>
      </c>
      <c r="F5672" t="s">
        <v>16059</v>
      </c>
      <c r="G5672" t="s">
        <v>217</v>
      </c>
      <c r="H5672" t="s">
        <v>134</v>
      </c>
      <c r="I5672" t="s">
        <v>135</v>
      </c>
      <c r="J5672" t="s">
        <v>136</v>
      </c>
      <c r="K5672" t="s">
        <v>137</v>
      </c>
      <c r="L5672" t="s">
        <v>16060</v>
      </c>
      <c r="M5672" t="s">
        <v>16061</v>
      </c>
      <c r="N5672">
        <v>1.9213888880000001</v>
      </c>
      <c r="O5672">
        <v>0</v>
      </c>
      <c r="P5672">
        <v>2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1.2138088959535631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1.2138088959535631</v>
      </c>
    </row>
    <row r="5673" spans="1:31" x14ac:dyDescent="0.25">
      <c r="A5673">
        <v>1907804</v>
      </c>
      <c r="B5673">
        <v>1</v>
      </c>
      <c r="C5673" t="s">
        <v>80</v>
      </c>
      <c r="D5673" t="s">
        <v>94</v>
      </c>
      <c r="E5673" t="s">
        <v>190</v>
      </c>
      <c r="F5673" t="s">
        <v>16062</v>
      </c>
      <c r="G5673" t="s">
        <v>241</v>
      </c>
      <c r="H5673" t="s">
        <v>157</v>
      </c>
      <c r="I5673" t="s">
        <v>135</v>
      </c>
      <c r="J5673" t="s">
        <v>136</v>
      </c>
      <c r="K5673" t="s">
        <v>137</v>
      </c>
      <c r="L5673" t="s">
        <v>16063</v>
      </c>
      <c r="M5673" t="s">
        <v>16064</v>
      </c>
      <c r="N5673">
        <v>4.0761111110000003</v>
      </c>
      <c r="O5673">
        <v>0</v>
      </c>
      <c r="P5673">
        <v>0</v>
      </c>
      <c r="Q5673">
        <v>0</v>
      </c>
      <c r="R5673">
        <v>2</v>
      </c>
      <c r="S5673">
        <v>0</v>
      </c>
      <c r="T5673">
        <v>4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2.766396290462124</v>
      </c>
      <c r="AA5673">
        <v>0</v>
      </c>
      <c r="AB5673">
        <v>0.41123085183215768</v>
      </c>
      <c r="AC5673">
        <v>0</v>
      </c>
      <c r="AD5673">
        <v>0</v>
      </c>
      <c r="AE5673">
        <v>3.1776271422942814</v>
      </c>
    </row>
    <row r="5674" spans="1:31" x14ac:dyDescent="0.25">
      <c r="A5674">
        <v>1907861</v>
      </c>
      <c r="B5674">
        <v>1</v>
      </c>
      <c r="C5674" t="s">
        <v>80</v>
      </c>
      <c r="D5674" t="s">
        <v>108</v>
      </c>
      <c r="E5674" t="s">
        <v>220</v>
      </c>
      <c r="F5674" t="s">
        <v>16065</v>
      </c>
      <c r="G5674" t="s">
        <v>156</v>
      </c>
      <c r="H5674" t="s">
        <v>157</v>
      </c>
      <c r="I5674" t="s">
        <v>222</v>
      </c>
      <c r="J5674" t="s">
        <v>136</v>
      </c>
      <c r="K5674" t="s">
        <v>137</v>
      </c>
      <c r="L5674" t="s">
        <v>16066</v>
      </c>
      <c r="M5674" t="s">
        <v>16067</v>
      </c>
      <c r="N5674">
        <v>7.4999999999999997E-3</v>
      </c>
      <c r="O5674">
        <v>0</v>
      </c>
      <c r="P5674">
        <v>819</v>
      </c>
      <c r="Q5674">
        <v>0</v>
      </c>
      <c r="R5674">
        <v>93</v>
      </c>
      <c r="S5674">
        <v>9</v>
      </c>
      <c r="T5674">
        <v>69</v>
      </c>
      <c r="U5674">
        <v>0</v>
      </c>
      <c r="V5674">
        <v>0</v>
      </c>
      <c r="W5674">
        <v>0</v>
      </c>
      <c r="X5674">
        <v>0.94436036059566009</v>
      </c>
      <c r="Y5674">
        <v>0</v>
      </c>
      <c r="Z5674">
        <v>0.45904367180306255</v>
      </c>
      <c r="AA5674">
        <v>0.59595477966720001</v>
      </c>
      <c r="AB5674">
        <v>0.23118842218112998</v>
      </c>
      <c r="AC5674">
        <v>0</v>
      </c>
      <c r="AD5674">
        <v>0</v>
      </c>
      <c r="AE5674">
        <v>2.2305472342470525</v>
      </c>
    </row>
    <row r="5675" spans="1:31" x14ac:dyDescent="0.25">
      <c r="A5675">
        <v>1907947</v>
      </c>
      <c r="B5675">
        <v>1</v>
      </c>
      <c r="C5675" t="s">
        <v>81</v>
      </c>
      <c r="D5675" t="s">
        <v>123</v>
      </c>
      <c r="E5675" t="s">
        <v>220</v>
      </c>
      <c r="F5675" t="s">
        <v>10762</v>
      </c>
      <c r="G5675" t="s">
        <v>156</v>
      </c>
      <c r="H5675" t="s">
        <v>157</v>
      </c>
      <c r="I5675" t="s">
        <v>135</v>
      </c>
      <c r="J5675" t="s">
        <v>136</v>
      </c>
      <c r="K5675" t="s">
        <v>137</v>
      </c>
      <c r="L5675" t="s">
        <v>16068</v>
      </c>
      <c r="M5675" t="s">
        <v>16069</v>
      </c>
      <c r="N5675">
        <v>1.550277777</v>
      </c>
      <c r="O5675">
        <v>0</v>
      </c>
      <c r="P5675">
        <v>334</v>
      </c>
      <c r="Q5675">
        <v>119</v>
      </c>
      <c r="R5675">
        <v>45</v>
      </c>
      <c r="S5675">
        <v>10</v>
      </c>
      <c r="T5675">
        <v>27</v>
      </c>
      <c r="U5675">
        <v>0</v>
      </c>
      <c r="V5675">
        <v>0</v>
      </c>
      <c r="W5675">
        <v>0</v>
      </c>
      <c r="X5675">
        <v>142.10999705290399</v>
      </c>
      <c r="Y5675">
        <v>727.79609966685632</v>
      </c>
      <c r="Z5675">
        <v>247.86903764405849</v>
      </c>
      <c r="AA5675">
        <v>31.279447074448264</v>
      </c>
      <c r="AB5675">
        <v>49.45836056707136</v>
      </c>
      <c r="AC5675">
        <v>0</v>
      </c>
      <c r="AD5675">
        <v>0</v>
      </c>
      <c r="AE5675">
        <v>1198.5129420053383</v>
      </c>
    </row>
    <row r="5676" spans="1:31" x14ac:dyDescent="0.25">
      <c r="A5676">
        <v>1908345</v>
      </c>
      <c r="B5676">
        <v>1</v>
      </c>
      <c r="C5676" t="s">
        <v>81</v>
      </c>
      <c r="D5676" t="s">
        <v>123</v>
      </c>
      <c r="E5676" t="s">
        <v>131</v>
      </c>
      <c r="F5676" t="s">
        <v>16070</v>
      </c>
      <c r="G5676" t="s">
        <v>133</v>
      </c>
      <c r="H5676" t="s">
        <v>134</v>
      </c>
      <c r="I5676" t="s">
        <v>135</v>
      </c>
      <c r="J5676" t="s">
        <v>136</v>
      </c>
      <c r="K5676" t="s">
        <v>137</v>
      </c>
      <c r="L5676" t="s">
        <v>16071</v>
      </c>
      <c r="M5676" t="s">
        <v>16072</v>
      </c>
      <c r="N5676">
        <v>3.6116666660000001</v>
      </c>
      <c r="O5676">
        <v>0</v>
      </c>
      <c r="P5676">
        <v>101</v>
      </c>
      <c r="Q5676">
        <v>0</v>
      </c>
      <c r="R5676">
        <v>0</v>
      </c>
      <c r="S5676">
        <v>0</v>
      </c>
      <c r="T5676">
        <v>3</v>
      </c>
      <c r="U5676">
        <v>0</v>
      </c>
      <c r="V5676">
        <v>0</v>
      </c>
      <c r="W5676">
        <v>0</v>
      </c>
      <c r="X5676">
        <v>113.39096115489268</v>
      </c>
      <c r="Y5676">
        <v>0</v>
      </c>
      <c r="Z5676">
        <v>0</v>
      </c>
      <c r="AA5676">
        <v>0</v>
      </c>
      <c r="AB5676">
        <v>1.7524669816691527</v>
      </c>
      <c r="AC5676">
        <v>0</v>
      </c>
      <c r="AD5676">
        <v>0</v>
      </c>
      <c r="AE5676">
        <v>115.14342813656184</v>
      </c>
    </row>
    <row r="5677" spans="1:31" x14ac:dyDescent="0.25">
      <c r="A5677">
        <v>1907904</v>
      </c>
      <c r="B5677">
        <v>1</v>
      </c>
      <c r="C5677" t="s">
        <v>80</v>
      </c>
      <c r="D5677" t="s">
        <v>101</v>
      </c>
      <c r="E5677" t="s">
        <v>154</v>
      </c>
      <c r="F5677" t="s">
        <v>15915</v>
      </c>
      <c r="G5677" t="s">
        <v>202</v>
      </c>
      <c r="H5677" t="s">
        <v>157</v>
      </c>
      <c r="I5677" t="s">
        <v>135</v>
      </c>
      <c r="J5677" t="s">
        <v>136</v>
      </c>
      <c r="K5677" t="s">
        <v>203</v>
      </c>
      <c r="L5677" t="s">
        <v>16073</v>
      </c>
      <c r="M5677" t="s">
        <v>16074</v>
      </c>
      <c r="N5677">
        <v>0.46666666600000001</v>
      </c>
      <c r="O5677">
        <v>0</v>
      </c>
      <c r="P5677">
        <v>4414</v>
      </c>
      <c r="Q5677">
        <v>0</v>
      </c>
      <c r="R5677">
        <v>2</v>
      </c>
      <c r="S5677">
        <v>1</v>
      </c>
      <c r="T5677">
        <v>126</v>
      </c>
      <c r="U5677">
        <v>0</v>
      </c>
      <c r="V5677">
        <v>0</v>
      </c>
      <c r="W5677">
        <v>0</v>
      </c>
      <c r="X5677">
        <v>482.28918200317304</v>
      </c>
      <c r="Y5677">
        <v>0</v>
      </c>
      <c r="Z5677">
        <v>0.1331617104384</v>
      </c>
      <c r="AA5677">
        <v>3.2581085720890002</v>
      </c>
      <c r="AB5677">
        <v>95.850659372560415</v>
      </c>
      <c r="AC5677">
        <v>0</v>
      </c>
      <c r="AD5677">
        <v>0</v>
      </c>
      <c r="AE5677">
        <v>581.5311116582609</v>
      </c>
    </row>
    <row r="5678" spans="1:31" x14ac:dyDescent="0.25">
      <c r="A5678">
        <v>1908445</v>
      </c>
      <c r="B5678">
        <v>1</v>
      </c>
      <c r="C5678" t="s">
        <v>80</v>
      </c>
      <c r="D5678" t="s">
        <v>83</v>
      </c>
      <c r="E5678" t="s">
        <v>149</v>
      </c>
      <c r="F5678" t="s">
        <v>16075</v>
      </c>
      <c r="G5678" t="s">
        <v>1550</v>
      </c>
      <c r="H5678" t="s">
        <v>134</v>
      </c>
      <c r="I5678" t="s">
        <v>135</v>
      </c>
      <c r="J5678" t="s">
        <v>136</v>
      </c>
      <c r="K5678" t="s">
        <v>137</v>
      </c>
      <c r="L5678" t="s">
        <v>16076</v>
      </c>
      <c r="M5678" t="s">
        <v>16077</v>
      </c>
      <c r="N5678">
        <v>0.99</v>
      </c>
      <c r="O5678">
        <v>0</v>
      </c>
      <c r="P5678">
        <v>206</v>
      </c>
      <c r="Q5678">
        <v>0</v>
      </c>
      <c r="R5678">
        <v>0</v>
      </c>
      <c r="S5678">
        <v>0</v>
      </c>
      <c r="T5678">
        <v>7</v>
      </c>
      <c r="U5678">
        <v>0</v>
      </c>
      <c r="V5678">
        <v>0</v>
      </c>
      <c r="W5678">
        <v>0</v>
      </c>
      <c r="X5678">
        <v>112.9334342601817</v>
      </c>
      <c r="Y5678">
        <v>0</v>
      </c>
      <c r="Z5678">
        <v>0</v>
      </c>
      <c r="AA5678">
        <v>0</v>
      </c>
      <c r="AB5678">
        <v>7.05158438080195</v>
      </c>
      <c r="AC5678">
        <v>0</v>
      </c>
      <c r="AD5678">
        <v>0</v>
      </c>
      <c r="AE5678">
        <v>119.98501864098365</v>
      </c>
    </row>
    <row r="5679" spans="1:31" x14ac:dyDescent="0.25">
      <c r="A5679">
        <v>1908259</v>
      </c>
      <c r="B5679">
        <v>1</v>
      </c>
      <c r="C5679" t="s">
        <v>81</v>
      </c>
      <c r="D5679" t="s">
        <v>123</v>
      </c>
      <c r="E5679" t="s">
        <v>131</v>
      </c>
      <c r="F5679" t="s">
        <v>16078</v>
      </c>
      <c r="G5679" t="s">
        <v>133</v>
      </c>
      <c r="H5679" t="s">
        <v>134</v>
      </c>
      <c r="I5679" t="s">
        <v>135</v>
      </c>
      <c r="J5679" t="s">
        <v>136</v>
      </c>
      <c r="K5679" t="s">
        <v>137</v>
      </c>
      <c r="L5679" t="s">
        <v>16079</v>
      </c>
      <c r="M5679" t="s">
        <v>15434</v>
      </c>
      <c r="N5679">
        <v>2.645</v>
      </c>
      <c r="O5679">
        <v>0</v>
      </c>
      <c r="P5679">
        <v>37</v>
      </c>
      <c r="Q5679">
        <v>0</v>
      </c>
      <c r="R5679">
        <v>0</v>
      </c>
      <c r="S5679">
        <v>0</v>
      </c>
      <c r="T5679">
        <v>7</v>
      </c>
      <c r="U5679">
        <v>0</v>
      </c>
      <c r="V5679">
        <v>0</v>
      </c>
      <c r="W5679">
        <v>0</v>
      </c>
      <c r="X5679">
        <v>20.756012158949726</v>
      </c>
      <c r="Y5679">
        <v>0</v>
      </c>
      <c r="Z5679">
        <v>0</v>
      </c>
      <c r="AA5679">
        <v>0</v>
      </c>
      <c r="AB5679">
        <v>21.033470141808756</v>
      </c>
      <c r="AC5679">
        <v>0</v>
      </c>
      <c r="AD5679">
        <v>0</v>
      </c>
      <c r="AE5679">
        <v>41.789482300758479</v>
      </c>
    </row>
    <row r="5680" spans="1:31" x14ac:dyDescent="0.25">
      <c r="A5680">
        <v>1908113</v>
      </c>
      <c r="B5680">
        <v>1</v>
      </c>
      <c r="C5680" t="s">
        <v>80</v>
      </c>
      <c r="D5680" t="s">
        <v>88</v>
      </c>
      <c r="E5680" t="s">
        <v>131</v>
      </c>
      <c r="F5680" t="s">
        <v>16080</v>
      </c>
      <c r="G5680" t="s">
        <v>1342</v>
      </c>
      <c r="H5680" t="s">
        <v>134</v>
      </c>
      <c r="I5680" t="s">
        <v>135</v>
      </c>
      <c r="J5680" t="s">
        <v>136</v>
      </c>
      <c r="K5680" t="s">
        <v>137</v>
      </c>
      <c r="L5680" t="s">
        <v>16081</v>
      </c>
      <c r="M5680" t="s">
        <v>16082</v>
      </c>
      <c r="N5680">
        <v>2.8538888880000002</v>
      </c>
      <c r="O5680">
        <v>0</v>
      </c>
      <c r="P5680">
        <v>154</v>
      </c>
      <c r="Q5680">
        <v>0</v>
      </c>
      <c r="R5680">
        <v>0</v>
      </c>
      <c r="S5680">
        <v>0</v>
      </c>
      <c r="T5680">
        <v>6</v>
      </c>
      <c r="U5680">
        <v>0</v>
      </c>
      <c r="V5680">
        <v>0</v>
      </c>
      <c r="W5680">
        <v>0</v>
      </c>
      <c r="X5680">
        <v>113.23431558123181</v>
      </c>
      <c r="Y5680">
        <v>0</v>
      </c>
      <c r="Z5680">
        <v>0</v>
      </c>
      <c r="AA5680">
        <v>0</v>
      </c>
      <c r="AB5680">
        <v>10.701796142773551</v>
      </c>
      <c r="AC5680">
        <v>0</v>
      </c>
      <c r="AD5680">
        <v>0</v>
      </c>
      <c r="AE5680">
        <v>123.93611172400536</v>
      </c>
    </row>
    <row r="5681" spans="1:31" x14ac:dyDescent="0.25">
      <c r="A5681">
        <v>1907887</v>
      </c>
      <c r="B5681">
        <v>1</v>
      </c>
      <c r="C5681" t="s">
        <v>81</v>
      </c>
      <c r="D5681" t="s">
        <v>118</v>
      </c>
      <c r="E5681" t="s">
        <v>149</v>
      </c>
      <c r="F5681" t="s">
        <v>1897</v>
      </c>
      <c r="G5681" t="s">
        <v>202</v>
      </c>
      <c r="H5681" t="s">
        <v>134</v>
      </c>
      <c r="I5681" t="s">
        <v>135</v>
      </c>
      <c r="J5681" t="s">
        <v>136</v>
      </c>
      <c r="K5681" t="s">
        <v>203</v>
      </c>
      <c r="L5681" t="s">
        <v>16083</v>
      </c>
      <c r="M5681" t="s">
        <v>16084</v>
      </c>
      <c r="N5681">
        <v>8.6307638880000006</v>
      </c>
      <c r="O5681">
        <v>0</v>
      </c>
      <c r="P5681">
        <v>74</v>
      </c>
      <c r="Q5681">
        <v>0</v>
      </c>
      <c r="R5681">
        <v>7</v>
      </c>
      <c r="S5681">
        <v>0</v>
      </c>
      <c r="T5681">
        <v>17</v>
      </c>
      <c r="U5681">
        <v>0</v>
      </c>
      <c r="V5681">
        <v>0</v>
      </c>
      <c r="W5681">
        <v>0</v>
      </c>
      <c r="X5681">
        <v>166.16403260836111</v>
      </c>
      <c r="Y5681">
        <v>0</v>
      </c>
      <c r="Z5681">
        <v>199.18382881560174</v>
      </c>
      <c r="AA5681">
        <v>0</v>
      </c>
      <c r="AB5681">
        <v>99.789709056100293</v>
      </c>
      <c r="AC5681">
        <v>0</v>
      </c>
      <c r="AD5681">
        <v>0</v>
      </c>
      <c r="AE5681">
        <v>465.13757048006312</v>
      </c>
    </row>
    <row r="5682" spans="1:31" x14ac:dyDescent="0.25">
      <c r="A5682">
        <v>1908276</v>
      </c>
      <c r="B5682">
        <v>1</v>
      </c>
      <c r="C5682" t="s">
        <v>80</v>
      </c>
      <c r="D5682" t="s">
        <v>93</v>
      </c>
      <c r="E5682" t="s">
        <v>131</v>
      </c>
      <c r="F5682" t="s">
        <v>16085</v>
      </c>
      <c r="G5682" t="s">
        <v>133</v>
      </c>
      <c r="H5682" t="s">
        <v>134</v>
      </c>
      <c r="I5682" t="s">
        <v>135</v>
      </c>
      <c r="J5682" t="s">
        <v>136</v>
      </c>
      <c r="K5682" t="s">
        <v>137</v>
      </c>
      <c r="L5682" t="s">
        <v>16086</v>
      </c>
      <c r="M5682" t="s">
        <v>16087</v>
      </c>
      <c r="N5682">
        <v>4.2872222219999996</v>
      </c>
      <c r="O5682">
        <v>0</v>
      </c>
      <c r="P5682">
        <v>11</v>
      </c>
      <c r="Q5682">
        <v>0</v>
      </c>
      <c r="R5682">
        <v>1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13.69084024734887</v>
      </c>
      <c r="Y5682">
        <v>0</v>
      </c>
      <c r="Z5682">
        <v>24.716900652930207</v>
      </c>
      <c r="AA5682">
        <v>0</v>
      </c>
      <c r="AB5682">
        <v>0</v>
      </c>
      <c r="AC5682">
        <v>0</v>
      </c>
      <c r="AD5682">
        <v>0</v>
      </c>
      <c r="AE5682">
        <v>38.40774090027908</v>
      </c>
    </row>
    <row r="5683" spans="1:31" x14ac:dyDescent="0.25">
      <c r="A5683">
        <v>1908422</v>
      </c>
      <c r="B5683">
        <v>1</v>
      </c>
      <c r="C5683" t="s">
        <v>80</v>
      </c>
      <c r="D5683" t="s">
        <v>110</v>
      </c>
      <c r="E5683" t="s">
        <v>160</v>
      </c>
      <c r="F5683" t="s">
        <v>16088</v>
      </c>
      <c r="G5683" t="s">
        <v>133</v>
      </c>
      <c r="H5683" t="s">
        <v>134</v>
      </c>
      <c r="I5683" t="s">
        <v>135</v>
      </c>
      <c r="J5683" t="s">
        <v>136</v>
      </c>
      <c r="K5683" t="s">
        <v>137</v>
      </c>
      <c r="L5683" t="s">
        <v>16089</v>
      </c>
      <c r="M5683" t="s">
        <v>16090</v>
      </c>
      <c r="N5683">
        <v>0.95277777699999999</v>
      </c>
      <c r="O5683">
        <v>0</v>
      </c>
      <c r="P5683">
        <v>70</v>
      </c>
      <c r="Q5683">
        <v>0</v>
      </c>
      <c r="R5683">
        <v>0</v>
      </c>
      <c r="S5683">
        <v>0</v>
      </c>
      <c r="T5683">
        <v>12</v>
      </c>
      <c r="U5683">
        <v>0</v>
      </c>
      <c r="V5683">
        <v>0</v>
      </c>
      <c r="W5683">
        <v>0</v>
      </c>
      <c r="X5683">
        <v>24.960403604230045</v>
      </c>
      <c r="Y5683">
        <v>0</v>
      </c>
      <c r="Z5683">
        <v>0</v>
      </c>
      <c r="AA5683">
        <v>0</v>
      </c>
      <c r="AB5683">
        <v>10.625682281275907</v>
      </c>
      <c r="AC5683">
        <v>0</v>
      </c>
      <c r="AD5683">
        <v>0</v>
      </c>
      <c r="AE5683">
        <v>35.586085885505952</v>
      </c>
    </row>
    <row r="5684" spans="1:31" x14ac:dyDescent="0.25">
      <c r="A5684">
        <v>1908027</v>
      </c>
      <c r="B5684">
        <v>1</v>
      </c>
      <c r="C5684" t="s">
        <v>80</v>
      </c>
      <c r="D5684" t="s">
        <v>108</v>
      </c>
      <c r="E5684" t="s">
        <v>149</v>
      </c>
      <c r="F5684" t="s">
        <v>16091</v>
      </c>
      <c r="G5684" t="s">
        <v>372</v>
      </c>
      <c r="H5684" t="s">
        <v>134</v>
      </c>
      <c r="I5684" t="s">
        <v>135</v>
      </c>
      <c r="J5684" t="s">
        <v>136</v>
      </c>
      <c r="K5684" t="s">
        <v>137</v>
      </c>
      <c r="L5684" t="s">
        <v>16092</v>
      </c>
      <c r="M5684" t="s">
        <v>16093</v>
      </c>
      <c r="N5684">
        <v>1.214722222</v>
      </c>
      <c r="O5684">
        <v>0</v>
      </c>
      <c r="P5684">
        <v>69</v>
      </c>
      <c r="Q5684">
        <v>0</v>
      </c>
      <c r="R5684">
        <v>3</v>
      </c>
      <c r="S5684">
        <v>0</v>
      </c>
      <c r="T5684">
        <v>5</v>
      </c>
      <c r="U5684">
        <v>0</v>
      </c>
      <c r="V5684">
        <v>0</v>
      </c>
      <c r="W5684">
        <v>0</v>
      </c>
      <c r="X5684">
        <v>14.877481867406916</v>
      </c>
      <c r="Y5684">
        <v>0</v>
      </c>
      <c r="Z5684">
        <v>1.9211464697642213</v>
      </c>
      <c r="AA5684">
        <v>0</v>
      </c>
      <c r="AB5684">
        <v>19.657525877301772</v>
      </c>
      <c r="AC5684">
        <v>0</v>
      </c>
      <c r="AD5684">
        <v>0</v>
      </c>
      <c r="AE5684">
        <v>36.45615421447291</v>
      </c>
    </row>
    <row r="5685" spans="1:31" x14ac:dyDescent="0.25">
      <c r="A5685">
        <v>1908322</v>
      </c>
      <c r="B5685">
        <v>1</v>
      </c>
      <c r="C5685" t="s">
        <v>80</v>
      </c>
      <c r="D5685" t="s">
        <v>83</v>
      </c>
      <c r="E5685" t="s">
        <v>140</v>
      </c>
      <c r="F5685" t="s">
        <v>16094</v>
      </c>
      <c r="G5685" t="s">
        <v>217</v>
      </c>
      <c r="H5685" t="s">
        <v>134</v>
      </c>
      <c r="I5685" t="s">
        <v>135</v>
      </c>
      <c r="J5685" t="s">
        <v>136</v>
      </c>
      <c r="K5685" t="s">
        <v>137</v>
      </c>
      <c r="L5685" t="s">
        <v>16095</v>
      </c>
      <c r="M5685" t="s">
        <v>16096</v>
      </c>
      <c r="N5685">
        <v>1.4608333330000001</v>
      </c>
      <c r="O5685">
        <v>0</v>
      </c>
      <c r="P5685">
        <v>10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7.856741450182068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7.856741450182068</v>
      </c>
    </row>
    <row r="5686" spans="1:31" x14ac:dyDescent="0.25">
      <c r="A5686">
        <v>1907964</v>
      </c>
      <c r="B5686">
        <v>1</v>
      </c>
      <c r="C5686" t="s">
        <v>81</v>
      </c>
      <c r="D5686" t="s">
        <v>121</v>
      </c>
      <c r="E5686" t="s">
        <v>149</v>
      </c>
      <c r="F5686" t="s">
        <v>16097</v>
      </c>
      <c r="G5686" t="s">
        <v>151</v>
      </c>
      <c r="H5686" t="s">
        <v>134</v>
      </c>
      <c r="I5686" t="s">
        <v>135</v>
      </c>
      <c r="J5686" t="s">
        <v>136</v>
      </c>
      <c r="K5686" t="s">
        <v>137</v>
      </c>
      <c r="L5686" t="s">
        <v>16098</v>
      </c>
      <c r="M5686" t="s">
        <v>16099</v>
      </c>
      <c r="N5686">
        <v>2.0177777770000001</v>
      </c>
      <c r="O5686">
        <v>0</v>
      </c>
      <c r="P5686">
        <v>5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1.4411355978939224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1.4411355978939224</v>
      </c>
    </row>
    <row r="5687" spans="1:31" x14ac:dyDescent="0.25">
      <c r="A5687">
        <v>1907821</v>
      </c>
      <c r="B5687">
        <v>1</v>
      </c>
      <c r="C5687" t="s">
        <v>80</v>
      </c>
      <c r="D5687" t="s">
        <v>106</v>
      </c>
      <c r="E5687" t="s">
        <v>190</v>
      </c>
      <c r="F5687" t="s">
        <v>16100</v>
      </c>
      <c r="G5687" t="s">
        <v>701</v>
      </c>
      <c r="H5687" t="s">
        <v>157</v>
      </c>
      <c r="I5687" t="s">
        <v>135</v>
      </c>
      <c r="J5687" t="s">
        <v>136</v>
      </c>
      <c r="K5687" t="s">
        <v>137</v>
      </c>
      <c r="L5687" t="s">
        <v>16101</v>
      </c>
      <c r="M5687" t="s">
        <v>16102</v>
      </c>
      <c r="N5687">
        <v>2.2863888879999998</v>
      </c>
      <c r="O5687">
        <v>0</v>
      </c>
      <c r="P5687">
        <v>49</v>
      </c>
      <c r="Q5687">
        <v>0</v>
      </c>
      <c r="R5687">
        <v>7</v>
      </c>
      <c r="S5687">
        <v>0</v>
      </c>
      <c r="T5687">
        <v>4</v>
      </c>
      <c r="U5687">
        <v>0</v>
      </c>
      <c r="V5687">
        <v>0</v>
      </c>
      <c r="W5687">
        <v>0</v>
      </c>
      <c r="X5687">
        <v>24.923061708236215</v>
      </c>
      <c r="Y5687">
        <v>0</v>
      </c>
      <c r="Z5687">
        <v>41.122413499202331</v>
      </c>
      <c r="AA5687">
        <v>0</v>
      </c>
      <c r="AB5687">
        <v>0.50231943544426672</v>
      </c>
      <c r="AC5687">
        <v>0</v>
      </c>
      <c r="AD5687">
        <v>0</v>
      </c>
      <c r="AE5687">
        <v>66.547794642882806</v>
      </c>
    </row>
    <row r="5688" spans="1:31" x14ac:dyDescent="0.25">
      <c r="A5688">
        <v>1908342</v>
      </c>
      <c r="B5688">
        <v>1</v>
      </c>
      <c r="C5688" t="s">
        <v>80</v>
      </c>
      <c r="D5688" t="s">
        <v>90</v>
      </c>
      <c r="E5688" t="s">
        <v>131</v>
      </c>
      <c r="F5688" t="s">
        <v>14807</v>
      </c>
      <c r="G5688" t="s">
        <v>283</v>
      </c>
      <c r="H5688" t="s">
        <v>134</v>
      </c>
      <c r="I5688" t="s">
        <v>135</v>
      </c>
      <c r="J5688" t="s">
        <v>136</v>
      </c>
      <c r="K5688" t="s">
        <v>137</v>
      </c>
      <c r="L5688" t="s">
        <v>15903</v>
      </c>
      <c r="M5688" t="s">
        <v>16103</v>
      </c>
      <c r="N5688">
        <v>0.52500000000000002</v>
      </c>
      <c r="O5688">
        <v>0</v>
      </c>
      <c r="P5688">
        <v>123</v>
      </c>
      <c r="Q5688">
        <v>0</v>
      </c>
      <c r="R5688">
        <v>0</v>
      </c>
      <c r="S5688">
        <v>0</v>
      </c>
      <c r="T5688">
        <v>1</v>
      </c>
      <c r="U5688">
        <v>0</v>
      </c>
      <c r="V5688">
        <v>0</v>
      </c>
      <c r="W5688">
        <v>0</v>
      </c>
      <c r="X5688">
        <v>19.102913071311821</v>
      </c>
      <c r="Y5688">
        <v>0</v>
      </c>
      <c r="Z5688">
        <v>0</v>
      </c>
      <c r="AA5688">
        <v>0</v>
      </c>
      <c r="AB5688">
        <v>0.71609157623902508</v>
      </c>
      <c r="AC5688">
        <v>0</v>
      </c>
      <c r="AD5688">
        <v>0</v>
      </c>
      <c r="AE5688">
        <v>19.819004647550848</v>
      </c>
    </row>
    <row r="5689" spans="1:31" x14ac:dyDescent="0.25">
      <c r="A5689">
        <v>1907944</v>
      </c>
      <c r="B5689">
        <v>1</v>
      </c>
      <c r="C5689" t="s">
        <v>80</v>
      </c>
      <c r="D5689" t="s">
        <v>99</v>
      </c>
      <c r="E5689" t="s">
        <v>140</v>
      </c>
      <c r="F5689" t="s">
        <v>16104</v>
      </c>
      <c r="G5689" t="s">
        <v>217</v>
      </c>
      <c r="H5689" t="s">
        <v>134</v>
      </c>
      <c r="I5689" t="s">
        <v>135</v>
      </c>
      <c r="J5689" t="s">
        <v>136</v>
      </c>
      <c r="K5689" t="s">
        <v>137</v>
      </c>
      <c r="L5689" t="s">
        <v>16105</v>
      </c>
      <c r="M5689" t="s">
        <v>16106</v>
      </c>
      <c r="N5689">
        <v>4.0422222220000004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7.2903740409858333E-3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7.2903740409858333E-3</v>
      </c>
    </row>
    <row r="5690" spans="1:31" x14ac:dyDescent="0.25">
      <c r="A5690">
        <v>1908385</v>
      </c>
      <c r="B5690">
        <v>1</v>
      </c>
      <c r="C5690" t="s">
        <v>80</v>
      </c>
      <c r="D5690" t="s">
        <v>104</v>
      </c>
      <c r="E5690" t="s">
        <v>190</v>
      </c>
      <c r="F5690" t="s">
        <v>16107</v>
      </c>
      <c r="G5690" t="s">
        <v>604</v>
      </c>
      <c r="H5690" t="s">
        <v>157</v>
      </c>
      <c r="I5690" t="s">
        <v>222</v>
      </c>
      <c r="J5690" t="s">
        <v>136</v>
      </c>
      <c r="K5690" t="s">
        <v>137</v>
      </c>
      <c r="L5690" t="s">
        <v>16108</v>
      </c>
      <c r="M5690" t="s">
        <v>16109</v>
      </c>
      <c r="N5690">
        <v>4.9166665999999998E-2</v>
      </c>
      <c r="O5690">
        <v>3</v>
      </c>
      <c r="P5690">
        <v>0</v>
      </c>
      <c r="Q5690">
        <v>15</v>
      </c>
      <c r="R5690">
        <v>0</v>
      </c>
      <c r="S5690">
        <v>12</v>
      </c>
      <c r="T5690">
        <v>0</v>
      </c>
      <c r="U5690">
        <v>1</v>
      </c>
      <c r="V5690">
        <v>0</v>
      </c>
      <c r="W5690">
        <v>0.14526924035505748</v>
      </c>
      <c r="X5690">
        <v>0</v>
      </c>
      <c r="Y5690">
        <v>0.59822844508413253</v>
      </c>
      <c r="Z5690">
        <v>0</v>
      </c>
      <c r="AA5690">
        <v>3.16332344698302</v>
      </c>
      <c r="AB5690">
        <v>0</v>
      </c>
      <c r="AC5690">
        <v>0.31791163829691005</v>
      </c>
      <c r="AD5690">
        <v>0</v>
      </c>
      <c r="AE5690">
        <v>4.22473277071912</v>
      </c>
    </row>
    <row r="5691" spans="1:31" x14ac:dyDescent="0.25">
      <c r="A5691">
        <v>1908491</v>
      </c>
      <c r="B5691">
        <v>1</v>
      </c>
      <c r="C5691" t="s">
        <v>80</v>
      </c>
      <c r="D5691" t="s">
        <v>85</v>
      </c>
      <c r="E5691" t="s">
        <v>131</v>
      </c>
      <c r="F5691" t="s">
        <v>16110</v>
      </c>
      <c r="G5691" t="s">
        <v>133</v>
      </c>
      <c r="H5691" t="s">
        <v>134</v>
      </c>
      <c r="I5691" t="s">
        <v>135</v>
      </c>
      <c r="J5691" t="s">
        <v>136</v>
      </c>
      <c r="K5691" t="s">
        <v>137</v>
      </c>
      <c r="L5691" t="s">
        <v>16111</v>
      </c>
      <c r="M5691" t="s">
        <v>16112</v>
      </c>
      <c r="N5691">
        <v>1.9541666660000001</v>
      </c>
      <c r="O5691">
        <v>0</v>
      </c>
      <c r="P5691">
        <v>107</v>
      </c>
      <c r="Q5691">
        <v>0</v>
      </c>
      <c r="R5691">
        <v>0</v>
      </c>
      <c r="S5691">
        <v>0</v>
      </c>
      <c r="T5691">
        <v>25</v>
      </c>
      <c r="U5691">
        <v>0</v>
      </c>
      <c r="V5691">
        <v>0</v>
      </c>
      <c r="W5691">
        <v>0</v>
      </c>
      <c r="X5691">
        <v>62.444785624267794</v>
      </c>
      <c r="Y5691">
        <v>0</v>
      </c>
      <c r="Z5691">
        <v>0</v>
      </c>
      <c r="AA5691">
        <v>0</v>
      </c>
      <c r="AB5691">
        <v>18.373274393843133</v>
      </c>
      <c r="AC5691">
        <v>0</v>
      </c>
      <c r="AD5691">
        <v>0</v>
      </c>
      <c r="AE5691">
        <v>80.818060018110927</v>
      </c>
    </row>
    <row r="5692" spans="1:31" x14ac:dyDescent="0.25">
      <c r="A5692">
        <v>1908256</v>
      </c>
      <c r="B5692">
        <v>1</v>
      </c>
      <c r="C5692" t="s">
        <v>80</v>
      </c>
      <c r="D5692" t="s">
        <v>100</v>
      </c>
      <c r="E5692" t="s">
        <v>140</v>
      </c>
      <c r="F5692" t="s">
        <v>16113</v>
      </c>
      <c r="G5692" t="s">
        <v>217</v>
      </c>
      <c r="H5692" t="s">
        <v>134</v>
      </c>
      <c r="I5692" t="s">
        <v>135</v>
      </c>
      <c r="J5692" t="s">
        <v>136</v>
      </c>
      <c r="K5692" t="s">
        <v>137</v>
      </c>
      <c r="L5692" t="s">
        <v>16114</v>
      </c>
      <c r="M5692" t="s">
        <v>16115</v>
      </c>
      <c r="N5692">
        <v>1.3305555549999999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</row>
    <row r="5693" spans="1:31" x14ac:dyDescent="0.25">
      <c r="A5693">
        <v>1908242</v>
      </c>
      <c r="B5693">
        <v>1</v>
      </c>
      <c r="C5693" t="s">
        <v>80</v>
      </c>
      <c r="D5693" t="s">
        <v>103</v>
      </c>
      <c r="E5693" t="s">
        <v>154</v>
      </c>
      <c r="F5693" t="s">
        <v>15403</v>
      </c>
      <c r="G5693" t="s">
        <v>5719</v>
      </c>
      <c r="H5693" t="s">
        <v>157</v>
      </c>
      <c r="I5693" t="s">
        <v>135</v>
      </c>
      <c r="J5693" t="s">
        <v>136</v>
      </c>
      <c r="K5693" t="s">
        <v>137</v>
      </c>
      <c r="L5693" t="s">
        <v>16116</v>
      </c>
      <c r="M5693" t="s">
        <v>16117</v>
      </c>
      <c r="N5693">
        <v>0.52444444400000001</v>
      </c>
      <c r="O5693">
        <v>0</v>
      </c>
      <c r="P5693">
        <v>244</v>
      </c>
      <c r="Q5693">
        <v>1</v>
      </c>
      <c r="R5693">
        <v>10</v>
      </c>
      <c r="S5693">
        <v>1</v>
      </c>
      <c r="T5693">
        <v>14</v>
      </c>
      <c r="U5693">
        <v>0</v>
      </c>
      <c r="V5693">
        <v>0</v>
      </c>
      <c r="W5693">
        <v>0</v>
      </c>
      <c r="X5693">
        <v>41.288498203466801</v>
      </c>
      <c r="Y5693">
        <v>48.903890045329106</v>
      </c>
      <c r="Z5693">
        <v>5.8097355014804357</v>
      </c>
      <c r="AA5693">
        <v>50.074729879901383</v>
      </c>
      <c r="AB5693">
        <v>34.769462151724873</v>
      </c>
      <c r="AC5693">
        <v>0</v>
      </c>
      <c r="AD5693">
        <v>0</v>
      </c>
      <c r="AE5693">
        <v>180.84631578190258</v>
      </c>
    </row>
    <row r="5694" spans="1:31" x14ac:dyDescent="0.25">
      <c r="A5694">
        <v>1908193</v>
      </c>
      <c r="B5694">
        <v>1</v>
      </c>
      <c r="C5694" t="s">
        <v>80</v>
      </c>
      <c r="D5694" t="s">
        <v>105</v>
      </c>
      <c r="E5694" t="s">
        <v>140</v>
      </c>
      <c r="F5694" t="s">
        <v>16118</v>
      </c>
      <c r="G5694" t="s">
        <v>362</v>
      </c>
      <c r="H5694" t="s">
        <v>134</v>
      </c>
      <c r="I5694" t="s">
        <v>135</v>
      </c>
      <c r="J5694" t="s">
        <v>3</v>
      </c>
      <c r="K5694" t="s">
        <v>137</v>
      </c>
      <c r="L5694" t="s">
        <v>16119</v>
      </c>
      <c r="M5694" t="s">
        <v>16120</v>
      </c>
      <c r="N5694">
        <v>6.6886111110000002</v>
      </c>
      <c r="O5694">
        <v>0</v>
      </c>
      <c r="P5694">
        <v>30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53.395657061541989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53.395657061541989</v>
      </c>
    </row>
    <row r="5695" spans="1:31" x14ac:dyDescent="0.25">
      <c r="A5695">
        <v>1908050</v>
      </c>
      <c r="B5695">
        <v>1</v>
      </c>
      <c r="C5695" t="s">
        <v>81</v>
      </c>
      <c r="D5695" t="s">
        <v>123</v>
      </c>
      <c r="E5695" t="s">
        <v>190</v>
      </c>
      <c r="F5695" t="s">
        <v>16121</v>
      </c>
      <c r="G5695" t="s">
        <v>156</v>
      </c>
      <c r="H5695" t="s">
        <v>157</v>
      </c>
      <c r="I5695" t="s">
        <v>135</v>
      </c>
      <c r="J5695" t="s">
        <v>136</v>
      </c>
      <c r="K5695" t="s">
        <v>137</v>
      </c>
      <c r="L5695" t="s">
        <v>16122</v>
      </c>
      <c r="M5695" t="s">
        <v>16123</v>
      </c>
      <c r="N5695">
        <v>0.27972222200000002</v>
      </c>
      <c r="O5695">
        <v>0</v>
      </c>
      <c r="P5695">
        <v>10661</v>
      </c>
      <c r="Q5695">
        <v>0</v>
      </c>
      <c r="R5695">
        <v>2</v>
      </c>
      <c r="S5695">
        <v>4</v>
      </c>
      <c r="T5695">
        <v>1594</v>
      </c>
      <c r="U5695">
        <v>3</v>
      </c>
      <c r="V5695">
        <v>6</v>
      </c>
      <c r="W5695">
        <v>0</v>
      </c>
      <c r="X5695">
        <v>730.87992949377008</v>
      </c>
      <c r="Y5695">
        <v>0</v>
      </c>
      <c r="Z5695">
        <v>0.17926726302654</v>
      </c>
      <c r="AA5695">
        <v>33.281698158743623</v>
      </c>
      <c r="AB5695">
        <v>405.49135594744467</v>
      </c>
      <c r="AC5695">
        <v>26.805518191111496</v>
      </c>
      <c r="AD5695">
        <v>73.060892333024228</v>
      </c>
      <c r="AE5695">
        <v>1269.6986613871206</v>
      </c>
    </row>
    <row r="5696" spans="1:31" x14ac:dyDescent="0.25">
      <c r="A5696">
        <v>1907801</v>
      </c>
      <c r="B5696">
        <v>1</v>
      </c>
      <c r="C5696" t="s">
        <v>80</v>
      </c>
      <c r="D5696" t="s">
        <v>105</v>
      </c>
      <c r="E5696" t="s">
        <v>160</v>
      </c>
      <c r="F5696" t="s">
        <v>4030</v>
      </c>
      <c r="G5696" t="s">
        <v>133</v>
      </c>
      <c r="H5696" t="s">
        <v>134</v>
      </c>
      <c r="I5696" t="s">
        <v>135</v>
      </c>
      <c r="J5696" t="s">
        <v>136</v>
      </c>
      <c r="K5696" t="s">
        <v>137</v>
      </c>
      <c r="L5696" t="s">
        <v>16124</v>
      </c>
      <c r="M5696" t="s">
        <v>16125</v>
      </c>
      <c r="N5696">
        <v>0.91666666600000002</v>
      </c>
      <c r="O5696">
        <v>0</v>
      </c>
      <c r="P5696">
        <v>150</v>
      </c>
      <c r="Q5696">
        <v>0</v>
      </c>
      <c r="R5696">
        <v>0</v>
      </c>
      <c r="S5696">
        <v>0</v>
      </c>
      <c r="T5696">
        <v>44</v>
      </c>
      <c r="U5696">
        <v>0</v>
      </c>
      <c r="V5696">
        <v>0</v>
      </c>
      <c r="W5696">
        <v>0</v>
      </c>
      <c r="X5696">
        <v>25.285157759241208</v>
      </c>
      <c r="Y5696">
        <v>0</v>
      </c>
      <c r="Z5696">
        <v>0</v>
      </c>
      <c r="AA5696">
        <v>0</v>
      </c>
      <c r="AB5696">
        <v>20.3523731314176</v>
      </c>
      <c r="AC5696">
        <v>0</v>
      </c>
      <c r="AD5696">
        <v>0</v>
      </c>
      <c r="AE5696">
        <v>45.637530890658809</v>
      </c>
    </row>
    <row r="5697" spans="1:31" x14ac:dyDescent="0.25">
      <c r="A5697">
        <v>1907907</v>
      </c>
      <c r="B5697">
        <v>1</v>
      </c>
      <c r="C5697" t="s">
        <v>80</v>
      </c>
      <c r="D5697" t="s">
        <v>104</v>
      </c>
      <c r="E5697" t="s">
        <v>190</v>
      </c>
      <c r="F5697" t="s">
        <v>16126</v>
      </c>
      <c r="G5697" t="s">
        <v>202</v>
      </c>
      <c r="H5697" t="s">
        <v>157</v>
      </c>
      <c r="I5697" t="s">
        <v>135</v>
      </c>
      <c r="J5697" t="s">
        <v>136</v>
      </c>
      <c r="K5697" t="s">
        <v>203</v>
      </c>
      <c r="L5697" t="s">
        <v>16127</v>
      </c>
      <c r="M5697" t="s">
        <v>16128</v>
      </c>
      <c r="N5697">
        <v>7.9299916660000003</v>
      </c>
      <c r="O5697">
        <v>2</v>
      </c>
      <c r="P5697">
        <v>0</v>
      </c>
      <c r="Q5697">
        <v>50</v>
      </c>
      <c r="R5697">
        <v>10</v>
      </c>
      <c r="S5697">
        <v>8</v>
      </c>
      <c r="T5697">
        <v>3</v>
      </c>
      <c r="U5697">
        <v>0</v>
      </c>
      <c r="V5697">
        <v>0</v>
      </c>
      <c r="W5697">
        <v>6.5140260270707415</v>
      </c>
      <c r="X5697">
        <v>0</v>
      </c>
      <c r="Y5697">
        <v>739.47650035222102</v>
      </c>
      <c r="Z5697">
        <v>218.85273842444252</v>
      </c>
      <c r="AA5697">
        <v>541.60977323637258</v>
      </c>
      <c r="AB5697">
        <v>28.453447060274517</v>
      </c>
      <c r="AC5697">
        <v>0</v>
      </c>
      <c r="AD5697">
        <v>0</v>
      </c>
      <c r="AE5697">
        <v>1534.9064851003814</v>
      </c>
    </row>
    <row r="5698" spans="1:31" x14ac:dyDescent="0.25">
      <c r="A5698">
        <v>1908308</v>
      </c>
      <c r="B5698">
        <v>1</v>
      </c>
      <c r="C5698" t="s">
        <v>80</v>
      </c>
      <c r="D5698" t="s">
        <v>82</v>
      </c>
      <c r="E5698" t="s">
        <v>160</v>
      </c>
      <c r="F5698" t="s">
        <v>1382</v>
      </c>
      <c r="G5698" t="s">
        <v>133</v>
      </c>
      <c r="H5698" t="s">
        <v>134</v>
      </c>
      <c r="I5698" t="s">
        <v>135</v>
      </c>
      <c r="J5698" t="s">
        <v>136</v>
      </c>
      <c r="K5698" t="s">
        <v>137</v>
      </c>
      <c r="L5698" t="s">
        <v>16129</v>
      </c>
      <c r="M5698" t="s">
        <v>16130</v>
      </c>
      <c r="N5698">
        <v>0.71499999999999997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59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78.539550713414826</v>
      </c>
      <c r="AC5698">
        <v>0</v>
      </c>
      <c r="AD5698">
        <v>0</v>
      </c>
      <c r="AE5698">
        <v>78.539550713414826</v>
      </c>
    </row>
    <row r="5699" spans="1:31" x14ac:dyDescent="0.25">
      <c r="A5699">
        <v>1908139</v>
      </c>
      <c r="B5699">
        <v>1</v>
      </c>
      <c r="C5699" t="s">
        <v>80</v>
      </c>
      <c r="D5699" t="s">
        <v>83</v>
      </c>
      <c r="E5699" t="s">
        <v>140</v>
      </c>
      <c r="F5699" t="s">
        <v>9996</v>
      </c>
      <c r="G5699" t="s">
        <v>342</v>
      </c>
      <c r="H5699" t="s">
        <v>134</v>
      </c>
      <c r="I5699" t="s">
        <v>135</v>
      </c>
      <c r="J5699" t="s">
        <v>136</v>
      </c>
      <c r="K5699" t="s">
        <v>137</v>
      </c>
      <c r="L5699" t="s">
        <v>16131</v>
      </c>
      <c r="M5699" t="s">
        <v>16132</v>
      </c>
      <c r="N5699">
        <v>0.96527777699999995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1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5.6394526751041658E-3</v>
      </c>
      <c r="AC5699">
        <v>0</v>
      </c>
      <c r="AD5699">
        <v>0</v>
      </c>
      <c r="AE5699">
        <v>5.6394526751041658E-3</v>
      </c>
    </row>
    <row r="5700" spans="1:31" x14ac:dyDescent="0.25">
      <c r="A5700">
        <v>1908454</v>
      </c>
      <c r="B5700">
        <v>1</v>
      </c>
      <c r="C5700" t="s">
        <v>80</v>
      </c>
      <c r="D5700" t="s">
        <v>82</v>
      </c>
      <c r="E5700" t="s">
        <v>149</v>
      </c>
      <c r="F5700" t="s">
        <v>16133</v>
      </c>
      <c r="G5700" t="s">
        <v>283</v>
      </c>
      <c r="H5700" t="s">
        <v>134</v>
      </c>
      <c r="I5700" t="s">
        <v>135</v>
      </c>
      <c r="J5700" t="s">
        <v>136</v>
      </c>
      <c r="K5700" t="s">
        <v>137</v>
      </c>
      <c r="L5700" t="s">
        <v>16134</v>
      </c>
      <c r="M5700" t="s">
        <v>16135</v>
      </c>
      <c r="N5700">
        <v>0.201944444</v>
      </c>
      <c r="O5700">
        <v>0</v>
      </c>
      <c r="P5700">
        <v>579</v>
      </c>
      <c r="Q5700">
        <v>0</v>
      </c>
      <c r="R5700">
        <v>0</v>
      </c>
      <c r="S5700">
        <v>0</v>
      </c>
      <c r="T5700">
        <v>65</v>
      </c>
      <c r="U5700">
        <v>0</v>
      </c>
      <c r="V5700">
        <v>0</v>
      </c>
      <c r="W5700">
        <v>0</v>
      </c>
      <c r="X5700">
        <v>37.851745695852927</v>
      </c>
      <c r="Y5700">
        <v>0</v>
      </c>
      <c r="Z5700">
        <v>0</v>
      </c>
      <c r="AA5700">
        <v>0</v>
      </c>
      <c r="AB5700">
        <v>7.3912263130533074</v>
      </c>
      <c r="AC5700">
        <v>0</v>
      </c>
      <c r="AD5700">
        <v>0</v>
      </c>
      <c r="AE5700">
        <v>45.242972008906236</v>
      </c>
    </row>
    <row r="5701" spans="1:31" x14ac:dyDescent="0.25">
      <c r="A5701">
        <v>1908431</v>
      </c>
      <c r="B5701">
        <v>1</v>
      </c>
      <c r="C5701" t="s">
        <v>81</v>
      </c>
      <c r="D5701" t="s">
        <v>123</v>
      </c>
      <c r="E5701" t="s">
        <v>131</v>
      </c>
      <c r="F5701" t="s">
        <v>16136</v>
      </c>
      <c r="G5701" t="s">
        <v>372</v>
      </c>
      <c r="H5701" t="s">
        <v>134</v>
      </c>
      <c r="I5701" t="s">
        <v>135</v>
      </c>
      <c r="J5701" t="s">
        <v>136</v>
      </c>
      <c r="K5701" t="s">
        <v>137</v>
      </c>
      <c r="L5701" t="s">
        <v>16137</v>
      </c>
      <c r="M5701" t="s">
        <v>16138</v>
      </c>
      <c r="N5701">
        <v>2.5611111110000002</v>
      </c>
      <c r="O5701">
        <v>0</v>
      </c>
      <c r="P5701">
        <v>46</v>
      </c>
      <c r="Q5701">
        <v>0</v>
      </c>
      <c r="R5701">
        <v>6</v>
      </c>
      <c r="S5701">
        <v>0</v>
      </c>
      <c r="T5701">
        <v>5</v>
      </c>
      <c r="U5701">
        <v>0</v>
      </c>
      <c r="V5701">
        <v>0</v>
      </c>
      <c r="W5701">
        <v>0</v>
      </c>
      <c r="X5701">
        <v>19.734592878060013</v>
      </c>
      <c r="Y5701">
        <v>0</v>
      </c>
      <c r="Z5701">
        <v>3.547148804828467</v>
      </c>
      <c r="AA5701">
        <v>0</v>
      </c>
      <c r="AB5701">
        <v>4.5421380580612727</v>
      </c>
      <c r="AC5701">
        <v>0</v>
      </c>
      <c r="AD5701">
        <v>0</v>
      </c>
      <c r="AE5701">
        <v>27.823879740949753</v>
      </c>
    </row>
    <row r="5702" spans="1:31" x14ac:dyDescent="0.25">
      <c r="A5702">
        <v>1908285</v>
      </c>
      <c r="B5702">
        <v>1</v>
      </c>
      <c r="C5702" t="s">
        <v>81</v>
      </c>
      <c r="D5702" t="s">
        <v>121</v>
      </c>
      <c r="E5702" t="s">
        <v>190</v>
      </c>
      <c r="F5702" t="s">
        <v>16139</v>
      </c>
      <c r="G5702" t="s">
        <v>604</v>
      </c>
      <c r="H5702" t="s">
        <v>157</v>
      </c>
      <c r="I5702" t="s">
        <v>135</v>
      </c>
      <c r="J5702" t="s">
        <v>136</v>
      </c>
      <c r="K5702" t="s">
        <v>137</v>
      </c>
      <c r="L5702" t="s">
        <v>16140</v>
      </c>
      <c r="M5702" t="s">
        <v>16141</v>
      </c>
      <c r="N5702">
        <v>0.62138888800000003</v>
      </c>
      <c r="O5702">
        <v>0</v>
      </c>
      <c r="P5702">
        <v>359</v>
      </c>
      <c r="Q5702">
        <v>0</v>
      </c>
      <c r="R5702">
        <v>10</v>
      </c>
      <c r="S5702">
        <v>0</v>
      </c>
      <c r="T5702">
        <v>10</v>
      </c>
      <c r="U5702">
        <v>0</v>
      </c>
      <c r="V5702">
        <v>0</v>
      </c>
      <c r="W5702">
        <v>0</v>
      </c>
      <c r="X5702">
        <v>39.209802435361702</v>
      </c>
      <c r="Y5702">
        <v>0</v>
      </c>
      <c r="Z5702">
        <v>0.99741866127427681</v>
      </c>
      <c r="AA5702">
        <v>0</v>
      </c>
      <c r="AB5702">
        <v>0.98462034716758373</v>
      </c>
      <c r="AC5702">
        <v>0</v>
      </c>
      <c r="AD5702">
        <v>0</v>
      </c>
      <c r="AE5702">
        <v>41.191841443803561</v>
      </c>
    </row>
    <row r="5703" spans="1:31" x14ac:dyDescent="0.25">
      <c r="A5703">
        <v>1908471</v>
      </c>
      <c r="B5703">
        <v>1</v>
      </c>
      <c r="C5703" t="s">
        <v>80</v>
      </c>
      <c r="D5703" t="s">
        <v>103</v>
      </c>
      <c r="E5703" t="s">
        <v>131</v>
      </c>
      <c r="F5703" t="s">
        <v>16142</v>
      </c>
      <c r="G5703" t="s">
        <v>133</v>
      </c>
      <c r="H5703" t="s">
        <v>134</v>
      </c>
      <c r="I5703" t="s">
        <v>135</v>
      </c>
      <c r="J5703" t="s">
        <v>136</v>
      </c>
      <c r="K5703" t="s">
        <v>137</v>
      </c>
      <c r="L5703" t="s">
        <v>16143</v>
      </c>
      <c r="M5703" t="s">
        <v>16144</v>
      </c>
      <c r="N5703">
        <v>5.1397222219999996</v>
      </c>
      <c r="O5703">
        <v>0</v>
      </c>
      <c r="P5703">
        <v>1</v>
      </c>
      <c r="Q5703">
        <v>0</v>
      </c>
      <c r="R5703">
        <v>2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3.2512302361207737</v>
      </c>
      <c r="Y5703">
        <v>0</v>
      </c>
      <c r="Z5703">
        <v>28.223773844260108</v>
      </c>
      <c r="AA5703">
        <v>0</v>
      </c>
      <c r="AB5703">
        <v>0</v>
      </c>
      <c r="AC5703">
        <v>0</v>
      </c>
      <c r="AD5703">
        <v>0</v>
      </c>
      <c r="AE5703">
        <v>31.475004080380881</v>
      </c>
    </row>
    <row r="5704" spans="1:31" x14ac:dyDescent="0.25">
      <c r="A5704">
        <v>1907930</v>
      </c>
      <c r="B5704">
        <v>1</v>
      </c>
      <c r="C5704" t="s">
        <v>80</v>
      </c>
      <c r="D5704" t="s">
        <v>107</v>
      </c>
      <c r="E5704" t="s">
        <v>140</v>
      </c>
      <c r="F5704" t="s">
        <v>16145</v>
      </c>
      <c r="G5704" t="s">
        <v>146</v>
      </c>
      <c r="H5704" t="s">
        <v>134</v>
      </c>
      <c r="I5704" t="s">
        <v>135</v>
      </c>
      <c r="J5704" t="s">
        <v>136</v>
      </c>
      <c r="K5704" t="s">
        <v>137</v>
      </c>
      <c r="L5704" t="s">
        <v>16146</v>
      </c>
      <c r="M5704" t="s">
        <v>16147</v>
      </c>
      <c r="N5704">
        <v>2.8713888879999998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1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28.245851962386446</v>
      </c>
      <c r="AC5704">
        <v>0</v>
      </c>
      <c r="AD5704">
        <v>0</v>
      </c>
      <c r="AE5704">
        <v>28.245851962386446</v>
      </c>
    </row>
    <row r="5705" spans="1:31" x14ac:dyDescent="0.25">
      <c r="A5705">
        <v>1908371</v>
      </c>
      <c r="B5705">
        <v>1</v>
      </c>
      <c r="C5705" t="s">
        <v>80</v>
      </c>
      <c r="D5705" t="s">
        <v>93</v>
      </c>
      <c r="E5705" t="s">
        <v>190</v>
      </c>
      <c r="F5705" t="s">
        <v>6661</v>
      </c>
      <c r="G5705" t="s">
        <v>241</v>
      </c>
      <c r="H5705" t="s">
        <v>157</v>
      </c>
      <c r="I5705" t="s">
        <v>135</v>
      </c>
      <c r="J5705" t="s">
        <v>136</v>
      </c>
      <c r="K5705" t="s">
        <v>137</v>
      </c>
      <c r="L5705" t="s">
        <v>16148</v>
      </c>
      <c r="M5705" t="s">
        <v>16149</v>
      </c>
      <c r="N5705">
        <v>3.9058333329999999</v>
      </c>
      <c r="O5705">
        <v>0</v>
      </c>
      <c r="P5705">
        <v>1</v>
      </c>
      <c r="Q5705">
        <v>0</v>
      </c>
      <c r="R5705">
        <v>4</v>
      </c>
      <c r="S5705">
        <v>0</v>
      </c>
      <c r="T5705">
        <v>4</v>
      </c>
      <c r="U5705">
        <v>0</v>
      </c>
      <c r="V5705">
        <v>0</v>
      </c>
      <c r="W5705">
        <v>0</v>
      </c>
      <c r="X5705">
        <v>0.44384299395730675</v>
      </c>
      <c r="Y5705">
        <v>0</v>
      </c>
      <c r="Z5705">
        <v>193.13037541224284</v>
      </c>
      <c r="AA5705">
        <v>0</v>
      </c>
      <c r="AB5705">
        <v>49.716778718134698</v>
      </c>
      <c r="AC5705">
        <v>0</v>
      </c>
      <c r="AD5705">
        <v>0</v>
      </c>
      <c r="AE5705">
        <v>243.29099712433484</v>
      </c>
    </row>
    <row r="5706" spans="1:31" x14ac:dyDescent="0.25">
      <c r="A5706">
        <v>1908059</v>
      </c>
      <c r="B5706">
        <v>1</v>
      </c>
      <c r="C5706" t="s">
        <v>80</v>
      </c>
      <c r="D5706" t="s">
        <v>106</v>
      </c>
      <c r="E5706" t="s">
        <v>149</v>
      </c>
      <c r="F5706" t="s">
        <v>16150</v>
      </c>
      <c r="G5706" t="s">
        <v>151</v>
      </c>
      <c r="H5706" t="s">
        <v>134</v>
      </c>
      <c r="I5706" t="s">
        <v>135</v>
      </c>
      <c r="J5706" t="s">
        <v>136</v>
      </c>
      <c r="K5706" t="s">
        <v>137</v>
      </c>
      <c r="L5706" t="s">
        <v>16151</v>
      </c>
      <c r="M5706" t="s">
        <v>16152</v>
      </c>
      <c r="N5706">
        <v>1.276944444</v>
      </c>
      <c r="O5706">
        <v>0</v>
      </c>
      <c r="P5706">
        <v>0</v>
      </c>
      <c r="Q5706">
        <v>0</v>
      </c>
      <c r="R5706">
        <v>15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49.561669330945278</v>
      </c>
      <c r="AA5706">
        <v>0</v>
      </c>
      <c r="AB5706">
        <v>3.0500744846247478</v>
      </c>
      <c r="AC5706">
        <v>0</v>
      </c>
      <c r="AD5706">
        <v>0</v>
      </c>
      <c r="AE5706">
        <v>52.611743815570023</v>
      </c>
    </row>
    <row r="5707" spans="1:31" x14ac:dyDescent="0.25">
      <c r="A5707">
        <v>1908202</v>
      </c>
      <c r="B5707">
        <v>1</v>
      </c>
      <c r="C5707" t="s">
        <v>80</v>
      </c>
      <c r="D5707" t="s">
        <v>84</v>
      </c>
      <c r="E5707" t="s">
        <v>131</v>
      </c>
      <c r="F5707" t="s">
        <v>16153</v>
      </c>
      <c r="G5707" t="s">
        <v>133</v>
      </c>
      <c r="H5707" t="s">
        <v>134</v>
      </c>
      <c r="I5707" t="s">
        <v>135</v>
      </c>
      <c r="J5707" t="s">
        <v>136</v>
      </c>
      <c r="K5707" t="s">
        <v>137</v>
      </c>
      <c r="L5707" t="s">
        <v>16154</v>
      </c>
      <c r="M5707" t="s">
        <v>16155</v>
      </c>
      <c r="N5707">
        <v>1.4811111109999999</v>
      </c>
      <c r="O5707">
        <v>0</v>
      </c>
      <c r="P5707">
        <v>58</v>
      </c>
      <c r="Q5707">
        <v>0</v>
      </c>
      <c r="R5707">
        <v>0</v>
      </c>
      <c r="S5707">
        <v>0</v>
      </c>
      <c r="T5707">
        <v>5</v>
      </c>
      <c r="U5707">
        <v>0</v>
      </c>
      <c r="V5707">
        <v>0</v>
      </c>
      <c r="W5707">
        <v>0</v>
      </c>
      <c r="X5707">
        <v>24.705771965618947</v>
      </c>
      <c r="Y5707">
        <v>0</v>
      </c>
      <c r="Z5707">
        <v>0</v>
      </c>
      <c r="AA5707">
        <v>0</v>
      </c>
      <c r="AB5707">
        <v>7.059490971637695</v>
      </c>
      <c r="AC5707">
        <v>0</v>
      </c>
      <c r="AD5707">
        <v>0</v>
      </c>
      <c r="AE5707">
        <v>31.765262937256644</v>
      </c>
    </row>
    <row r="5708" spans="1:31" x14ac:dyDescent="0.25">
      <c r="A5708">
        <v>1907847</v>
      </c>
      <c r="B5708">
        <v>1</v>
      </c>
      <c r="C5708" t="s">
        <v>80</v>
      </c>
      <c r="D5708" t="s">
        <v>90</v>
      </c>
      <c r="E5708" t="s">
        <v>140</v>
      </c>
      <c r="F5708" t="s">
        <v>16156</v>
      </c>
      <c r="G5708" t="s">
        <v>146</v>
      </c>
      <c r="H5708" t="s">
        <v>134</v>
      </c>
      <c r="I5708" t="s">
        <v>135</v>
      </c>
      <c r="J5708" t="s">
        <v>136</v>
      </c>
      <c r="K5708" t="s">
        <v>137</v>
      </c>
      <c r="L5708" t="s">
        <v>16157</v>
      </c>
      <c r="M5708" t="s">
        <v>16158</v>
      </c>
      <c r="N5708">
        <v>7.8088888880000003</v>
      </c>
      <c r="O5708">
        <v>0</v>
      </c>
      <c r="P5708">
        <v>8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18.430397158166187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18.430397158166187</v>
      </c>
    </row>
    <row r="5709" spans="1:31" x14ac:dyDescent="0.25">
      <c r="A5709">
        <v>1907896</v>
      </c>
      <c r="B5709">
        <v>1</v>
      </c>
      <c r="C5709" t="s">
        <v>80</v>
      </c>
      <c r="D5709" t="s">
        <v>105</v>
      </c>
      <c r="E5709" t="s">
        <v>140</v>
      </c>
      <c r="F5709" t="s">
        <v>16159</v>
      </c>
      <c r="G5709" t="s">
        <v>362</v>
      </c>
      <c r="H5709" t="s">
        <v>134</v>
      </c>
      <c r="I5709" t="s">
        <v>135</v>
      </c>
      <c r="J5709" t="s">
        <v>3</v>
      </c>
      <c r="K5709" t="s">
        <v>137</v>
      </c>
      <c r="L5709" t="s">
        <v>16160</v>
      </c>
      <c r="M5709" t="s">
        <v>16161</v>
      </c>
      <c r="N5709">
        <v>0.67027777700000002</v>
      </c>
      <c r="O5709">
        <v>0</v>
      </c>
      <c r="P5709">
        <v>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0.64141836397173002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0.64141836397173002</v>
      </c>
    </row>
    <row r="5710" spans="1:31" x14ac:dyDescent="0.25">
      <c r="A5710">
        <v>1908016</v>
      </c>
      <c r="B5710">
        <v>1</v>
      </c>
      <c r="C5710" t="s">
        <v>81</v>
      </c>
      <c r="D5710" t="s">
        <v>115</v>
      </c>
      <c r="E5710" t="s">
        <v>149</v>
      </c>
      <c r="F5710" t="s">
        <v>16162</v>
      </c>
      <c r="G5710" t="s">
        <v>151</v>
      </c>
      <c r="H5710" t="s">
        <v>134</v>
      </c>
      <c r="I5710" t="s">
        <v>135</v>
      </c>
      <c r="J5710" t="s">
        <v>136</v>
      </c>
      <c r="K5710" t="s">
        <v>137</v>
      </c>
      <c r="L5710" t="s">
        <v>16163</v>
      </c>
      <c r="M5710" t="s">
        <v>16164</v>
      </c>
      <c r="N5710">
        <v>2.7044444439999999</v>
      </c>
      <c r="O5710">
        <v>0</v>
      </c>
      <c r="P5710">
        <v>22</v>
      </c>
      <c r="Q5710">
        <v>0</v>
      </c>
      <c r="R5710">
        <v>9</v>
      </c>
      <c r="S5710">
        <v>0</v>
      </c>
      <c r="T5710">
        <v>1</v>
      </c>
      <c r="U5710">
        <v>0</v>
      </c>
      <c r="V5710">
        <v>0</v>
      </c>
      <c r="W5710">
        <v>0</v>
      </c>
      <c r="X5710">
        <v>18.427391291956557</v>
      </c>
      <c r="Y5710">
        <v>0</v>
      </c>
      <c r="Z5710">
        <v>63.361140452406673</v>
      </c>
      <c r="AA5710">
        <v>0</v>
      </c>
      <c r="AB5710">
        <v>0.30419100131260113</v>
      </c>
      <c r="AC5710">
        <v>0</v>
      </c>
      <c r="AD5710">
        <v>0</v>
      </c>
      <c r="AE5710">
        <v>82.092722745675829</v>
      </c>
    </row>
    <row r="5711" spans="1:31" x14ac:dyDescent="0.25">
      <c r="A5711">
        <v>1908039</v>
      </c>
      <c r="B5711">
        <v>1</v>
      </c>
      <c r="C5711" t="s">
        <v>81</v>
      </c>
      <c r="D5711" t="s">
        <v>128</v>
      </c>
      <c r="E5711" t="s">
        <v>220</v>
      </c>
      <c r="F5711" t="s">
        <v>16165</v>
      </c>
      <c r="G5711" t="s">
        <v>156</v>
      </c>
      <c r="H5711" t="s">
        <v>157</v>
      </c>
      <c r="I5711" t="s">
        <v>222</v>
      </c>
      <c r="J5711" t="s">
        <v>136</v>
      </c>
      <c r="K5711" t="s">
        <v>137</v>
      </c>
      <c r="L5711" t="s">
        <v>16166</v>
      </c>
      <c r="M5711" t="s">
        <v>16167</v>
      </c>
      <c r="N5711">
        <v>2.8611111000000002E-2</v>
      </c>
      <c r="O5711">
        <v>0</v>
      </c>
      <c r="P5711">
        <v>0</v>
      </c>
      <c r="Q5711">
        <v>0</v>
      </c>
      <c r="R5711">
        <v>0</v>
      </c>
      <c r="S5711">
        <v>1</v>
      </c>
      <c r="T5711">
        <v>1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7.4291565133169993E-2</v>
      </c>
      <c r="AB5711">
        <v>0.48998714943866667</v>
      </c>
      <c r="AC5711">
        <v>0</v>
      </c>
      <c r="AD5711">
        <v>0</v>
      </c>
      <c r="AE5711">
        <v>0.56427871457183665</v>
      </c>
    </row>
    <row r="5712" spans="1:31" x14ac:dyDescent="0.25">
      <c r="A5712">
        <v>1908159</v>
      </c>
      <c r="B5712">
        <v>1</v>
      </c>
      <c r="C5712" t="s">
        <v>80</v>
      </c>
      <c r="D5712" t="s">
        <v>105</v>
      </c>
      <c r="E5712" t="s">
        <v>149</v>
      </c>
      <c r="F5712" t="s">
        <v>16168</v>
      </c>
      <c r="G5712" t="s">
        <v>4429</v>
      </c>
      <c r="H5712" t="s">
        <v>134</v>
      </c>
      <c r="I5712" t="s">
        <v>135</v>
      </c>
      <c r="J5712" t="s">
        <v>136</v>
      </c>
      <c r="K5712" t="s">
        <v>137</v>
      </c>
      <c r="L5712" t="s">
        <v>16169</v>
      </c>
      <c r="M5712" t="s">
        <v>16170</v>
      </c>
      <c r="N5712">
        <v>1.6325000000000001</v>
      </c>
      <c r="O5712">
        <v>0</v>
      </c>
      <c r="P5712">
        <v>230</v>
      </c>
      <c r="Q5712">
        <v>0</v>
      </c>
      <c r="R5712">
        <v>0</v>
      </c>
      <c r="S5712">
        <v>0</v>
      </c>
      <c r="T5712">
        <v>10</v>
      </c>
      <c r="U5712">
        <v>0</v>
      </c>
      <c r="V5712">
        <v>0</v>
      </c>
      <c r="W5712">
        <v>0</v>
      </c>
      <c r="X5712">
        <v>118.84977086257811</v>
      </c>
      <c r="Y5712">
        <v>0</v>
      </c>
      <c r="Z5712">
        <v>0</v>
      </c>
      <c r="AA5712">
        <v>0</v>
      </c>
      <c r="AB5712">
        <v>12.94242211732255</v>
      </c>
      <c r="AC5712">
        <v>0</v>
      </c>
      <c r="AD5712">
        <v>0</v>
      </c>
      <c r="AE5712">
        <v>131.79219297990068</v>
      </c>
    </row>
    <row r="5713" spans="1:31" x14ac:dyDescent="0.25">
      <c r="A5713">
        <v>1908351</v>
      </c>
      <c r="B5713">
        <v>1</v>
      </c>
      <c r="C5713" t="s">
        <v>80</v>
      </c>
      <c r="D5713" t="s">
        <v>83</v>
      </c>
      <c r="E5713" t="s">
        <v>131</v>
      </c>
      <c r="F5713" t="s">
        <v>16171</v>
      </c>
      <c r="G5713" t="s">
        <v>133</v>
      </c>
      <c r="H5713" t="s">
        <v>134</v>
      </c>
      <c r="I5713" t="s">
        <v>135</v>
      </c>
      <c r="J5713" t="s">
        <v>136</v>
      </c>
      <c r="K5713" t="s">
        <v>137</v>
      </c>
      <c r="L5713" t="s">
        <v>16172</v>
      </c>
      <c r="M5713" t="s">
        <v>16173</v>
      </c>
      <c r="N5713">
        <v>0.47055555500000001</v>
      </c>
      <c r="O5713">
        <v>0</v>
      </c>
      <c r="P5713">
        <v>127</v>
      </c>
      <c r="Q5713">
        <v>0</v>
      </c>
      <c r="R5713">
        <v>0</v>
      </c>
      <c r="S5713">
        <v>0</v>
      </c>
      <c r="T5713">
        <v>7</v>
      </c>
      <c r="U5713">
        <v>0</v>
      </c>
      <c r="V5713">
        <v>0</v>
      </c>
      <c r="W5713">
        <v>0</v>
      </c>
      <c r="X5713">
        <v>23.206982284657965</v>
      </c>
      <c r="Y5713">
        <v>0</v>
      </c>
      <c r="Z5713">
        <v>0</v>
      </c>
      <c r="AA5713">
        <v>0</v>
      </c>
      <c r="AB5713">
        <v>0.81655513138228941</v>
      </c>
      <c r="AC5713">
        <v>0</v>
      </c>
      <c r="AD5713">
        <v>0</v>
      </c>
      <c r="AE5713">
        <v>24.023537416040256</v>
      </c>
    </row>
    <row r="5714" spans="1:31" x14ac:dyDescent="0.25">
      <c r="A5714">
        <v>1907996</v>
      </c>
      <c r="B5714">
        <v>1</v>
      </c>
      <c r="C5714" t="s">
        <v>81</v>
      </c>
      <c r="D5714" t="s">
        <v>113</v>
      </c>
      <c r="E5714" t="s">
        <v>149</v>
      </c>
      <c r="F5714" t="s">
        <v>16174</v>
      </c>
      <c r="G5714" t="s">
        <v>346</v>
      </c>
      <c r="H5714" t="s">
        <v>134</v>
      </c>
      <c r="I5714" t="s">
        <v>135</v>
      </c>
      <c r="J5714" t="s">
        <v>136</v>
      </c>
      <c r="K5714" t="s">
        <v>137</v>
      </c>
      <c r="L5714" t="s">
        <v>16175</v>
      </c>
      <c r="M5714" t="s">
        <v>16176</v>
      </c>
      <c r="N5714">
        <v>2.8977777769999999</v>
      </c>
      <c r="O5714">
        <v>0</v>
      </c>
      <c r="P5714">
        <v>21</v>
      </c>
      <c r="Q5714">
        <v>0</v>
      </c>
      <c r="R5714">
        <v>0</v>
      </c>
      <c r="S5714">
        <v>0</v>
      </c>
      <c r="T5714">
        <v>2</v>
      </c>
      <c r="U5714">
        <v>0</v>
      </c>
      <c r="V5714">
        <v>0</v>
      </c>
      <c r="W5714">
        <v>0</v>
      </c>
      <c r="X5714">
        <v>15.445101516939481</v>
      </c>
      <c r="Y5714">
        <v>0</v>
      </c>
      <c r="Z5714">
        <v>0</v>
      </c>
      <c r="AA5714">
        <v>0</v>
      </c>
      <c r="AB5714">
        <v>1.8408671104546668E-2</v>
      </c>
      <c r="AC5714">
        <v>0</v>
      </c>
      <c r="AD5714">
        <v>0</v>
      </c>
      <c r="AE5714">
        <v>15.463510188044028</v>
      </c>
    </row>
    <row r="5715" spans="1:31" x14ac:dyDescent="0.25">
      <c r="A5715">
        <v>1908394</v>
      </c>
      <c r="B5715">
        <v>1</v>
      </c>
      <c r="C5715" t="s">
        <v>80</v>
      </c>
      <c r="D5715" t="s">
        <v>104</v>
      </c>
      <c r="E5715" t="s">
        <v>140</v>
      </c>
      <c r="F5715" t="s">
        <v>16177</v>
      </c>
      <c r="G5715" t="s">
        <v>362</v>
      </c>
      <c r="H5715" t="s">
        <v>134</v>
      </c>
      <c r="I5715" t="s">
        <v>135</v>
      </c>
      <c r="J5715" t="s">
        <v>136</v>
      </c>
      <c r="K5715" t="s">
        <v>137</v>
      </c>
      <c r="L5715" t="s">
        <v>16178</v>
      </c>
      <c r="M5715" t="s">
        <v>16179</v>
      </c>
      <c r="N5715">
        <v>2.8988888880000001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0.94210330054978475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0.94210330054978475</v>
      </c>
    </row>
    <row r="5716" spans="1:31" x14ac:dyDescent="0.25">
      <c r="A5716">
        <v>1908145</v>
      </c>
      <c r="B5716">
        <v>1</v>
      </c>
      <c r="C5716" t="s">
        <v>80</v>
      </c>
      <c r="D5716" t="s">
        <v>85</v>
      </c>
      <c r="E5716" t="s">
        <v>140</v>
      </c>
      <c r="F5716" t="s">
        <v>16180</v>
      </c>
      <c r="G5716" t="s">
        <v>217</v>
      </c>
      <c r="H5716" t="s">
        <v>134</v>
      </c>
      <c r="I5716" t="s">
        <v>135</v>
      </c>
      <c r="J5716" t="s">
        <v>136</v>
      </c>
      <c r="K5716" t="s">
        <v>137</v>
      </c>
      <c r="L5716" t="s">
        <v>16181</v>
      </c>
      <c r="M5716" t="s">
        <v>16182</v>
      </c>
      <c r="N5716">
        <v>1.663611111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0.48201734148295006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0.48201734148295006</v>
      </c>
    </row>
    <row r="5717" spans="1:31" x14ac:dyDescent="0.25">
      <c r="A5717">
        <v>1908245</v>
      </c>
      <c r="B5717">
        <v>1</v>
      </c>
      <c r="C5717" t="s">
        <v>81</v>
      </c>
      <c r="D5717" t="s">
        <v>113</v>
      </c>
      <c r="E5717" t="s">
        <v>160</v>
      </c>
      <c r="F5717" t="s">
        <v>16183</v>
      </c>
      <c r="G5717" t="s">
        <v>133</v>
      </c>
      <c r="H5717" t="s">
        <v>134</v>
      </c>
      <c r="I5717" t="s">
        <v>135</v>
      </c>
      <c r="J5717" t="s">
        <v>136</v>
      </c>
      <c r="K5717" t="s">
        <v>137</v>
      </c>
      <c r="L5717" t="s">
        <v>16184</v>
      </c>
      <c r="M5717" t="s">
        <v>16185</v>
      </c>
      <c r="N5717">
        <v>1.1472222219999999</v>
      </c>
      <c r="O5717">
        <v>0</v>
      </c>
      <c r="P5717">
        <v>22</v>
      </c>
      <c r="Q5717">
        <v>0</v>
      </c>
      <c r="R5717">
        <v>0</v>
      </c>
      <c r="S5717">
        <v>0</v>
      </c>
      <c r="T5717">
        <v>1</v>
      </c>
      <c r="U5717">
        <v>0</v>
      </c>
      <c r="V5717">
        <v>0</v>
      </c>
      <c r="W5717">
        <v>0</v>
      </c>
      <c r="X5717">
        <v>7.1766532668828269</v>
      </c>
      <c r="Y5717">
        <v>0</v>
      </c>
      <c r="Z5717">
        <v>0</v>
      </c>
      <c r="AA5717">
        <v>0</v>
      </c>
      <c r="AB5717">
        <v>9.7771673480483323E-2</v>
      </c>
      <c r="AC5717">
        <v>0</v>
      </c>
      <c r="AD5717">
        <v>0</v>
      </c>
      <c r="AE5717">
        <v>7.2744249403633106</v>
      </c>
    </row>
    <row r="5718" spans="1:31" x14ac:dyDescent="0.25">
      <c r="A5718">
        <v>1908102</v>
      </c>
      <c r="B5718">
        <v>1</v>
      </c>
      <c r="C5718" t="s">
        <v>80</v>
      </c>
      <c r="D5718" t="s">
        <v>93</v>
      </c>
      <c r="E5718" t="s">
        <v>131</v>
      </c>
      <c r="F5718" t="s">
        <v>14229</v>
      </c>
      <c r="G5718" t="s">
        <v>133</v>
      </c>
      <c r="H5718" t="s">
        <v>134</v>
      </c>
      <c r="I5718" t="s">
        <v>135</v>
      </c>
      <c r="J5718" t="s">
        <v>136</v>
      </c>
      <c r="K5718" t="s">
        <v>137</v>
      </c>
      <c r="L5718" t="s">
        <v>16186</v>
      </c>
      <c r="M5718" t="s">
        <v>16187</v>
      </c>
      <c r="N5718">
        <v>1.733333333</v>
      </c>
      <c r="O5718">
        <v>0</v>
      </c>
      <c r="P5718">
        <v>21</v>
      </c>
      <c r="Q5718">
        <v>0</v>
      </c>
      <c r="R5718">
        <v>13</v>
      </c>
      <c r="S5718">
        <v>0</v>
      </c>
      <c r="T5718">
        <v>3</v>
      </c>
      <c r="U5718">
        <v>0</v>
      </c>
      <c r="V5718">
        <v>0</v>
      </c>
      <c r="W5718">
        <v>0</v>
      </c>
      <c r="X5718">
        <v>5.1569160921153214</v>
      </c>
      <c r="Y5718">
        <v>0</v>
      </c>
      <c r="Z5718">
        <v>40.909847017441102</v>
      </c>
      <c r="AA5718">
        <v>0</v>
      </c>
      <c r="AB5718">
        <v>7.4548897287647193</v>
      </c>
      <c r="AC5718">
        <v>0</v>
      </c>
      <c r="AD5718">
        <v>0</v>
      </c>
      <c r="AE5718">
        <v>53.521652838321145</v>
      </c>
    </row>
    <row r="5719" spans="1:31" x14ac:dyDescent="0.25">
      <c r="A5719">
        <v>1907853</v>
      </c>
      <c r="B5719">
        <v>1</v>
      </c>
      <c r="C5719" t="s">
        <v>80</v>
      </c>
      <c r="D5719" t="s">
        <v>83</v>
      </c>
      <c r="E5719" t="s">
        <v>140</v>
      </c>
      <c r="F5719" t="s">
        <v>15528</v>
      </c>
      <c r="G5719" t="s">
        <v>217</v>
      </c>
      <c r="H5719" t="s">
        <v>134</v>
      </c>
      <c r="I5719" t="s">
        <v>135</v>
      </c>
      <c r="J5719" t="s">
        <v>136</v>
      </c>
      <c r="K5719" t="s">
        <v>137</v>
      </c>
      <c r="L5719" t="s">
        <v>16188</v>
      </c>
      <c r="M5719" t="s">
        <v>16189</v>
      </c>
      <c r="N5719">
        <v>1.629444444</v>
      </c>
      <c r="O5719">
        <v>0</v>
      </c>
      <c r="P5719">
        <v>5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1.312622010203778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1.312622010203778</v>
      </c>
    </row>
    <row r="5720" spans="1:31" x14ac:dyDescent="0.25">
      <c r="A5720">
        <v>1907810</v>
      </c>
      <c r="B5720">
        <v>1</v>
      </c>
      <c r="C5720" t="s">
        <v>81</v>
      </c>
      <c r="D5720" t="s">
        <v>120</v>
      </c>
      <c r="E5720" t="s">
        <v>149</v>
      </c>
      <c r="F5720" t="s">
        <v>12511</v>
      </c>
      <c r="G5720" t="s">
        <v>151</v>
      </c>
      <c r="H5720" t="s">
        <v>134</v>
      </c>
      <c r="I5720" t="s">
        <v>135</v>
      </c>
      <c r="J5720" t="s">
        <v>136</v>
      </c>
      <c r="K5720" t="s">
        <v>137</v>
      </c>
      <c r="L5720" t="s">
        <v>16190</v>
      </c>
      <c r="M5720" t="s">
        <v>16191</v>
      </c>
      <c r="N5720">
        <v>1.603611111</v>
      </c>
      <c r="O5720">
        <v>0</v>
      </c>
      <c r="P5720">
        <v>0</v>
      </c>
      <c r="Q5720">
        <v>0</v>
      </c>
      <c r="R5720">
        <v>5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29.095231434661812</v>
      </c>
      <c r="AA5720">
        <v>0</v>
      </c>
      <c r="AB5720">
        <v>0</v>
      </c>
      <c r="AC5720">
        <v>0</v>
      </c>
      <c r="AD5720">
        <v>0</v>
      </c>
      <c r="AE5720">
        <v>29.095231434661812</v>
      </c>
    </row>
    <row r="5721" spans="1:31" x14ac:dyDescent="0.25">
      <c r="A5721">
        <v>1908474</v>
      </c>
      <c r="B5721">
        <v>1</v>
      </c>
      <c r="C5721" t="s">
        <v>80</v>
      </c>
      <c r="D5721" t="s">
        <v>108</v>
      </c>
      <c r="E5721" t="s">
        <v>149</v>
      </c>
      <c r="F5721" t="s">
        <v>16192</v>
      </c>
      <c r="G5721" t="s">
        <v>151</v>
      </c>
      <c r="H5721" t="s">
        <v>134</v>
      </c>
      <c r="I5721" t="s">
        <v>135</v>
      </c>
      <c r="J5721" t="s">
        <v>136</v>
      </c>
      <c r="K5721" t="s">
        <v>137</v>
      </c>
      <c r="L5721" t="s">
        <v>16193</v>
      </c>
      <c r="M5721" t="s">
        <v>16194</v>
      </c>
      <c r="N5721">
        <v>0.75277777700000004</v>
      </c>
      <c r="O5721">
        <v>0</v>
      </c>
      <c r="P5721">
        <v>4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0.38663562795325002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0.38663562795325002</v>
      </c>
    </row>
    <row r="5722" spans="1:31" x14ac:dyDescent="0.25">
      <c r="A5722">
        <v>1907833</v>
      </c>
      <c r="B5722">
        <v>1</v>
      </c>
      <c r="C5722" t="s">
        <v>81</v>
      </c>
      <c r="D5722" t="s">
        <v>115</v>
      </c>
      <c r="E5722" t="s">
        <v>131</v>
      </c>
      <c r="F5722" t="s">
        <v>16195</v>
      </c>
      <c r="G5722" t="s">
        <v>133</v>
      </c>
      <c r="H5722" t="s">
        <v>134</v>
      </c>
      <c r="I5722" t="s">
        <v>135</v>
      </c>
      <c r="J5722" t="s">
        <v>136</v>
      </c>
      <c r="K5722" t="s">
        <v>137</v>
      </c>
      <c r="L5722" t="s">
        <v>16196</v>
      </c>
      <c r="M5722" t="s">
        <v>16197</v>
      </c>
      <c r="N5722">
        <v>3.1463888880000002</v>
      </c>
      <c r="O5722">
        <v>0</v>
      </c>
      <c r="P5722">
        <v>8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7.3411354741851413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7.3411354741851413</v>
      </c>
    </row>
    <row r="5723" spans="1:31" x14ac:dyDescent="0.25">
      <c r="A5723">
        <v>1908497</v>
      </c>
      <c r="B5723">
        <v>1</v>
      </c>
      <c r="C5723" t="s">
        <v>81</v>
      </c>
      <c r="D5723" t="s">
        <v>128</v>
      </c>
      <c r="E5723" t="s">
        <v>140</v>
      </c>
      <c r="F5723" t="s">
        <v>16198</v>
      </c>
      <c r="G5723" t="s">
        <v>342</v>
      </c>
      <c r="H5723" t="s">
        <v>134</v>
      </c>
      <c r="I5723" t="s">
        <v>135</v>
      </c>
      <c r="J5723" t="s">
        <v>136</v>
      </c>
      <c r="K5723" t="s">
        <v>137</v>
      </c>
      <c r="L5723" t="s">
        <v>16199</v>
      </c>
      <c r="M5723" t="s">
        <v>16200</v>
      </c>
      <c r="N5723">
        <v>1.7677777770000001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0.20826641382346001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0.20826641382346001</v>
      </c>
    </row>
    <row r="5724" spans="1:31" x14ac:dyDescent="0.25">
      <c r="A5724">
        <v>1907787</v>
      </c>
      <c r="B5724">
        <v>1</v>
      </c>
      <c r="C5724" t="s">
        <v>81</v>
      </c>
      <c r="D5724" t="s">
        <v>128</v>
      </c>
      <c r="E5724" t="s">
        <v>149</v>
      </c>
      <c r="F5724" t="s">
        <v>16201</v>
      </c>
      <c r="G5724" t="s">
        <v>279</v>
      </c>
      <c r="H5724" t="s">
        <v>134</v>
      </c>
      <c r="I5724" t="s">
        <v>135</v>
      </c>
      <c r="J5724" t="s">
        <v>136</v>
      </c>
      <c r="K5724" t="s">
        <v>137</v>
      </c>
      <c r="L5724" t="s">
        <v>16202</v>
      </c>
      <c r="M5724" t="s">
        <v>16203</v>
      </c>
      <c r="N5724">
        <v>0.46972222200000002</v>
      </c>
      <c r="O5724">
        <v>0</v>
      </c>
      <c r="P5724">
        <v>559</v>
      </c>
      <c r="Q5724">
        <v>0</v>
      </c>
      <c r="R5724">
        <v>1</v>
      </c>
      <c r="S5724">
        <v>0</v>
      </c>
      <c r="T5724">
        <v>87</v>
      </c>
      <c r="U5724">
        <v>0</v>
      </c>
      <c r="V5724">
        <v>0</v>
      </c>
      <c r="W5724">
        <v>0</v>
      </c>
      <c r="X5724">
        <v>44.603160088197221</v>
      </c>
      <c r="Y5724">
        <v>0</v>
      </c>
      <c r="Z5724">
        <v>0.21235579320764944</v>
      </c>
      <c r="AA5724">
        <v>0</v>
      </c>
      <c r="AB5724">
        <v>16.299148597827614</v>
      </c>
      <c r="AC5724">
        <v>0</v>
      </c>
      <c r="AD5724">
        <v>0</v>
      </c>
      <c r="AE5724">
        <v>61.114664479232488</v>
      </c>
    </row>
    <row r="5725" spans="1:31" x14ac:dyDescent="0.25">
      <c r="A5725">
        <v>1908311</v>
      </c>
      <c r="B5725">
        <v>1</v>
      </c>
      <c r="C5725" t="s">
        <v>80</v>
      </c>
      <c r="D5725" t="s">
        <v>84</v>
      </c>
      <c r="E5725" t="s">
        <v>160</v>
      </c>
      <c r="F5725" t="s">
        <v>16204</v>
      </c>
      <c r="G5725" t="s">
        <v>162</v>
      </c>
      <c r="H5725" t="s">
        <v>134</v>
      </c>
      <c r="I5725" t="s">
        <v>135</v>
      </c>
      <c r="J5725" t="s">
        <v>136</v>
      </c>
      <c r="K5725" t="s">
        <v>137</v>
      </c>
      <c r="L5725" t="s">
        <v>16205</v>
      </c>
      <c r="M5725" t="s">
        <v>16206</v>
      </c>
      <c r="N5725">
        <v>1.9738888880000001</v>
      </c>
      <c r="O5725">
        <v>0</v>
      </c>
      <c r="P5725">
        <v>83</v>
      </c>
      <c r="Q5725">
        <v>0</v>
      </c>
      <c r="R5725">
        <v>0</v>
      </c>
      <c r="S5725">
        <v>0</v>
      </c>
      <c r="T5725">
        <v>24</v>
      </c>
      <c r="U5725">
        <v>0</v>
      </c>
      <c r="V5725">
        <v>0</v>
      </c>
      <c r="W5725">
        <v>0</v>
      </c>
      <c r="X5725">
        <v>74.253889087992405</v>
      </c>
      <c r="Y5725">
        <v>0</v>
      </c>
      <c r="Z5725">
        <v>0</v>
      </c>
      <c r="AA5725">
        <v>0</v>
      </c>
      <c r="AB5725">
        <v>45.732607832624687</v>
      </c>
      <c r="AC5725">
        <v>0</v>
      </c>
      <c r="AD5725">
        <v>0</v>
      </c>
      <c r="AE5725">
        <v>119.9864969206171</v>
      </c>
    </row>
    <row r="5726" spans="1:31" x14ac:dyDescent="0.25">
      <c r="A5726">
        <v>1908288</v>
      </c>
      <c r="B5726">
        <v>1</v>
      </c>
      <c r="C5726" t="s">
        <v>81</v>
      </c>
      <c r="D5726" t="s">
        <v>128</v>
      </c>
      <c r="E5726" t="s">
        <v>140</v>
      </c>
      <c r="F5726" t="s">
        <v>16207</v>
      </c>
      <c r="G5726" t="s">
        <v>362</v>
      </c>
      <c r="H5726" t="s">
        <v>134</v>
      </c>
      <c r="I5726" t="s">
        <v>135</v>
      </c>
      <c r="J5726" t="s">
        <v>136</v>
      </c>
      <c r="K5726" t="s">
        <v>137</v>
      </c>
      <c r="L5726" t="s">
        <v>16208</v>
      </c>
      <c r="M5726" t="s">
        <v>16209</v>
      </c>
      <c r="N5726">
        <v>2.0702777769999998</v>
      </c>
      <c r="O5726">
        <v>0</v>
      </c>
      <c r="P5726">
        <v>7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3.3300579534461447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3.3300579534461447</v>
      </c>
    </row>
    <row r="5727" spans="1:31" x14ac:dyDescent="0.25">
      <c r="A5727">
        <v>1908374</v>
      </c>
      <c r="B5727">
        <v>1</v>
      </c>
      <c r="C5727" t="s">
        <v>81</v>
      </c>
      <c r="D5727" t="s">
        <v>123</v>
      </c>
      <c r="E5727" t="s">
        <v>220</v>
      </c>
      <c r="F5727" t="s">
        <v>13812</v>
      </c>
      <c r="G5727" t="s">
        <v>156</v>
      </c>
      <c r="H5727" t="s">
        <v>157</v>
      </c>
      <c r="I5727" t="s">
        <v>135</v>
      </c>
      <c r="J5727" t="s">
        <v>136</v>
      </c>
      <c r="K5727" t="s">
        <v>137</v>
      </c>
      <c r="L5727" t="s">
        <v>16210</v>
      </c>
      <c r="M5727" t="s">
        <v>16211</v>
      </c>
      <c r="N5727">
        <v>2.551111111</v>
      </c>
      <c r="O5727">
        <v>3</v>
      </c>
      <c r="P5727">
        <v>23</v>
      </c>
      <c r="Q5727">
        <v>113</v>
      </c>
      <c r="R5727">
        <v>278</v>
      </c>
      <c r="S5727">
        <v>9</v>
      </c>
      <c r="T5727">
        <v>52</v>
      </c>
      <c r="U5727">
        <v>0</v>
      </c>
      <c r="V5727">
        <v>0</v>
      </c>
      <c r="W5727">
        <v>8.5328567614153208</v>
      </c>
      <c r="X5727">
        <v>24.797929397497107</v>
      </c>
      <c r="Y5727">
        <v>405.35483592754451</v>
      </c>
      <c r="Z5727">
        <v>465.21603170002345</v>
      </c>
      <c r="AA5727">
        <v>26.882760381612442</v>
      </c>
      <c r="AB5727">
        <v>98.583391253621883</v>
      </c>
      <c r="AC5727">
        <v>0</v>
      </c>
      <c r="AD5727">
        <v>0</v>
      </c>
      <c r="AE5727">
        <v>1029.3678054217148</v>
      </c>
    </row>
    <row r="5728" spans="1:31" x14ac:dyDescent="0.25">
      <c r="A5728">
        <v>1907827</v>
      </c>
      <c r="B5728">
        <v>1</v>
      </c>
      <c r="C5728" t="s">
        <v>80</v>
      </c>
      <c r="D5728" t="s">
        <v>110</v>
      </c>
      <c r="E5728" t="s">
        <v>190</v>
      </c>
      <c r="F5728" t="s">
        <v>16212</v>
      </c>
      <c r="G5728" t="s">
        <v>241</v>
      </c>
      <c r="H5728" t="s">
        <v>157</v>
      </c>
      <c r="I5728" t="s">
        <v>135</v>
      </c>
      <c r="J5728" t="s">
        <v>136</v>
      </c>
      <c r="K5728" t="s">
        <v>137</v>
      </c>
      <c r="L5728" t="s">
        <v>16213</v>
      </c>
      <c r="M5728" t="s">
        <v>16214</v>
      </c>
      <c r="N5728">
        <v>3.2905555550000001</v>
      </c>
      <c r="O5728">
        <v>0</v>
      </c>
      <c r="P5728">
        <v>137</v>
      </c>
      <c r="Q5728">
        <v>0</v>
      </c>
      <c r="R5728">
        <v>0</v>
      </c>
      <c r="S5728">
        <v>0</v>
      </c>
      <c r="T5728">
        <v>18</v>
      </c>
      <c r="U5728">
        <v>0</v>
      </c>
      <c r="V5728">
        <v>0</v>
      </c>
      <c r="W5728">
        <v>0</v>
      </c>
      <c r="X5728">
        <v>127.61003127197679</v>
      </c>
      <c r="Y5728">
        <v>0</v>
      </c>
      <c r="Z5728">
        <v>0</v>
      </c>
      <c r="AA5728">
        <v>0</v>
      </c>
      <c r="AB5728">
        <v>56.624271628978725</v>
      </c>
      <c r="AC5728">
        <v>0</v>
      </c>
      <c r="AD5728">
        <v>0</v>
      </c>
      <c r="AE5728">
        <v>184.23430290095553</v>
      </c>
    </row>
    <row r="5729" spans="1:31" x14ac:dyDescent="0.25">
      <c r="A5729">
        <v>1908019</v>
      </c>
      <c r="B5729">
        <v>1</v>
      </c>
      <c r="C5729" t="s">
        <v>80</v>
      </c>
      <c r="D5729" t="s">
        <v>99</v>
      </c>
      <c r="E5729" t="s">
        <v>131</v>
      </c>
      <c r="F5729" t="s">
        <v>16215</v>
      </c>
      <c r="G5729" t="s">
        <v>439</v>
      </c>
      <c r="H5729" t="s">
        <v>134</v>
      </c>
      <c r="I5729" t="s">
        <v>135</v>
      </c>
      <c r="J5729" t="s">
        <v>136</v>
      </c>
      <c r="K5729" t="s">
        <v>137</v>
      </c>
      <c r="L5729" t="s">
        <v>16216</v>
      </c>
      <c r="M5729" t="s">
        <v>15373</v>
      </c>
      <c r="N5729">
        <v>1.294444444</v>
      </c>
      <c r="O5729">
        <v>0</v>
      </c>
      <c r="P5729">
        <v>18</v>
      </c>
      <c r="Q5729">
        <v>0</v>
      </c>
      <c r="R5729">
        <v>3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6.5957731650211882</v>
      </c>
      <c r="Y5729">
        <v>0</v>
      </c>
      <c r="Z5729">
        <v>5.3225410145914598</v>
      </c>
      <c r="AA5729">
        <v>0</v>
      </c>
      <c r="AB5729">
        <v>0</v>
      </c>
      <c r="AC5729">
        <v>0</v>
      </c>
      <c r="AD5729">
        <v>0</v>
      </c>
      <c r="AE5729">
        <v>11.918314179612647</v>
      </c>
    </row>
    <row r="5730" spans="1:31" x14ac:dyDescent="0.25">
      <c r="A5730">
        <v>1908265</v>
      </c>
      <c r="B5730">
        <v>1</v>
      </c>
      <c r="C5730" t="s">
        <v>81</v>
      </c>
      <c r="D5730" t="s">
        <v>123</v>
      </c>
      <c r="E5730" t="s">
        <v>154</v>
      </c>
      <c r="F5730" t="s">
        <v>1450</v>
      </c>
      <c r="G5730" t="s">
        <v>156</v>
      </c>
      <c r="H5730" t="s">
        <v>157</v>
      </c>
      <c r="I5730" t="s">
        <v>135</v>
      </c>
      <c r="J5730" t="s">
        <v>136</v>
      </c>
      <c r="K5730" t="s">
        <v>137</v>
      </c>
      <c r="L5730" t="s">
        <v>16217</v>
      </c>
      <c r="M5730" t="s">
        <v>16218</v>
      </c>
      <c r="N5730">
        <v>0.58111111100000001</v>
      </c>
      <c r="O5730">
        <v>7</v>
      </c>
      <c r="P5730">
        <v>1236</v>
      </c>
      <c r="Q5730">
        <v>99</v>
      </c>
      <c r="R5730">
        <v>69</v>
      </c>
      <c r="S5730">
        <v>26</v>
      </c>
      <c r="T5730">
        <v>102</v>
      </c>
      <c r="U5730">
        <v>7</v>
      </c>
      <c r="V5730">
        <v>0</v>
      </c>
      <c r="W5730">
        <v>1.7907748631791798</v>
      </c>
      <c r="X5730">
        <v>194.18396888320913</v>
      </c>
      <c r="Y5730">
        <v>78.36235372698296</v>
      </c>
      <c r="Z5730">
        <v>56.641815777778177</v>
      </c>
      <c r="AA5730">
        <v>94.222095322429468</v>
      </c>
      <c r="AB5730">
        <v>48.297903027772328</v>
      </c>
      <c r="AC5730">
        <v>206.49737389832268</v>
      </c>
      <c r="AD5730">
        <v>0</v>
      </c>
      <c r="AE5730">
        <v>679.99628549967395</v>
      </c>
    </row>
    <row r="5731" spans="1:31" x14ac:dyDescent="0.25">
      <c r="A5731">
        <v>1908182</v>
      </c>
      <c r="B5731">
        <v>1</v>
      </c>
      <c r="C5731" t="s">
        <v>80</v>
      </c>
      <c r="D5731" t="s">
        <v>107</v>
      </c>
      <c r="E5731" t="s">
        <v>131</v>
      </c>
      <c r="F5731" t="s">
        <v>16219</v>
      </c>
      <c r="G5731" t="s">
        <v>283</v>
      </c>
      <c r="H5731" t="s">
        <v>134</v>
      </c>
      <c r="I5731" t="s">
        <v>135</v>
      </c>
      <c r="J5731" t="s">
        <v>136</v>
      </c>
      <c r="K5731" t="s">
        <v>137</v>
      </c>
      <c r="L5731" t="s">
        <v>16220</v>
      </c>
      <c r="M5731" t="s">
        <v>16221</v>
      </c>
      <c r="N5731">
        <v>0.45111111100000001</v>
      </c>
      <c r="O5731">
        <v>0</v>
      </c>
      <c r="P5731">
        <v>89</v>
      </c>
      <c r="Q5731">
        <v>0</v>
      </c>
      <c r="R5731">
        <v>0</v>
      </c>
      <c r="S5731">
        <v>0</v>
      </c>
      <c r="T5731">
        <v>4</v>
      </c>
      <c r="U5731">
        <v>0</v>
      </c>
      <c r="V5731">
        <v>0</v>
      </c>
      <c r="W5731">
        <v>0</v>
      </c>
      <c r="X5731">
        <v>10.276960731581177</v>
      </c>
      <c r="Y5731">
        <v>0</v>
      </c>
      <c r="Z5731">
        <v>0</v>
      </c>
      <c r="AA5731">
        <v>0</v>
      </c>
      <c r="AB5731">
        <v>1.2402587387433137</v>
      </c>
      <c r="AC5731">
        <v>0</v>
      </c>
      <c r="AD5731">
        <v>0</v>
      </c>
      <c r="AE5731">
        <v>11.517219470324491</v>
      </c>
    </row>
    <row r="5732" spans="1:31" x14ac:dyDescent="0.25">
      <c r="A5732">
        <v>1908328</v>
      </c>
      <c r="B5732">
        <v>1</v>
      </c>
      <c r="C5732" t="s">
        <v>80</v>
      </c>
      <c r="D5732" t="s">
        <v>100</v>
      </c>
      <c r="E5732" t="s">
        <v>131</v>
      </c>
      <c r="F5732" t="s">
        <v>16222</v>
      </c>
      <c r="G5732" t="s">
        <v>133</v>
      </c>
      <c r="H5732" t="s">
        <v>134</v>
      </c>
      <c r="I5732" t="s">
        <v>135</v>
      </c>
      <c r="J5732" t="s">
        <v>136</v>
      </c>
      <c r="K5732" t="s">
        <v>137</v>
      </c>
      <c r="L5732" t="s">
        <v>16223</v>
      </c>
      <c r="M5732" t="s">
        <v>16224</v>
      </c>
      <c r="N5732">
        <v>1.1530555549999999</v>
      </c>
      <c r="O5732">
        <v>0</v>
      </c>
      <c r="P5732">
        <v>30</v>
      </c>
      <c r="Q5732">
        <v>0</v>
      </c>
      <c r="R5732">
        <v>4</v>
      </c>
      <c r="S5732">
        <v>0</v>
      </c>
      <c r="T5732">
        <v>2</v>
      </c>
      <c r="U5732">
        <v>0</v>
      </c>
      <c r="V5732">
        <v>0</v>
      </c>
      <c r="W5732">
        <v>0</v>
      </c>
      <c r="X5732">
        <v>21.371400545474049</v>
      </c>
      <c r="Y5732">
        <v>0</v>
      </c>
      <c r="Z5732">
        <v>2.7829070199577264</v>
      </c>
      <c r="AA5732">
        <v>0</v>
      </c>
      <c r="AB5732">
        <v>2.3826884898047735</v>
      </c>
      <c r="AC5732">
        <v>0</v>
      </c>
      <c r="AD5732">
        <v>0</v>
      </c>
      <c r="AE5732">
        <v>26.53699605523655</v>
      </c>
    </row>
    <row r="5733" spans="1:31" x14ac:dyDescent="0.25">
      <c r="A5733">
        <v>1908391</v>
      </c>
      <c r="B5733">
        <v>1</v>
      </c>
      <c r="C5733" t="s">
        <v>80</v>
      </c>
      <c r="D5733" t="s">
        <v>107</v>
      </c>
      <c r="E5733" t="s">
        <v>131</v>
      </c>
      <c r="F5733" t="s">
        <v>16225</v>
      </c>
      <c r="G5733" t="s">
        <v>439</v>
      </c>
      <c r="H5733" t="s">
        <v>134</v>
      </c>
      <c r="I5733" t="s">
        <v>135</v>
      </c>
      <c r="J5733" t="s">
        <v>136</v>
      </c>
      <c r="K5733" t="s">
        <v>137</v>
      </c>
      <c r="L5733" t="s">
        <v>16226</v>
      </c>
      <c r="M5733" t="s">
        <v>16227</v>
      </c>
      <c r="N5733">
        <v>1.4969444439999999</v>
      </c>
      <c r="O5733">
        <v>0</v>
      </c>
      <c r="P5733">
        <v>63</v>
      </c>
      <c r="Q5733">
        <v>0</v>
      </c>
      <c r="R5733">
        <v>0</v>
      </c>
      <c r="S5733">
        <v>0</v>
      </c>
      <c r="T5733">
        <v>7</v>
      </c>
      <c r="U5733">
        <v>0</v>
      </c>
      <c r="V5733">
        <v>0</v>
      </c>
      <c r="W5733">
        <v>0</v>
      </c>
      <c r="X5733">
        <v>30.885398335621172</v>
      </c>
      <c r="Y5733">
        <v>0</v>
      </c>
      <c r="Z5733">
        <v>0</v>
      </c>
      <c r="AA5733">
        <v>0</v>
      </c>
      <c r="AB5733">
        <v>4.6936299971879469</v>
      </c>
      <c r="AC5733">
        <v>0</v>
      </c>
      <c r="AD5733">
        <v>0</v>
      </c>
      <c r="AE5733">
        <v>35.579028332809116</v>
      </c>
    </row>
    <row r="5734" spans="1:31" x14ac:dyDescent="0.25">
      <c r="A5734">
        <v>1907893</v>
      </c>
      <c r="B5734">
        <v>1</v>
      </c>
      <c r="C5734" t="s">
        <v>81</v>
      </c>
      <c r="D5734" t="s">
        <v>125</v>
      </c>
      <c r="E5734" t="s">
        <v>190</v>
      </c>
      <c r="F5734" t="s">
        <v>16228</v>
      </c>
      <c r="G5734" t="s">
        <v>202</v>
      </c>
      <c r="H5734" t="s">
        <v>157</v>
      </c>
      <c r="I5734" t="s">
        <v>135</v>
      </c>
      <c r="J5734" t="s">
        <v>136</v>
      </c>
      <c r="K5734" t="s">
        <v>203</v>
      </c>
      <c r="L5734" t="s">
        <v>16229</v>
      </c>
      <c r="M5734" t="s">
        <v>16230</v>
      </c>
      <c r="N5734">
        <v>5.8512083329999998</v>
      </c>
      <c r="O5734">
        <v>0</v>
      </c>
      <c r="P5734">
        <v>0</v>
      </c>
      <c r="Q5734">
        <v>4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342.02323871779413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342.02323871779413</v>
      </c>
    </row>
    <row r="5735" spans="1:31" x14ac:dyDescent="0.25">
      <c r="A5735">
        <v>1908368</v>
      </c>
      <c r="B5735">
        <v>1</v>
      </c>
      <c r="C5735" t="s">
        <v>80</v>
      </c>
      <c r="D5735" t="s">
        <v>97</v>
      </c>
      <c r="E5735" t="s">
        <v>131</v>
      </c>
      <c r="F5735" t="s">
        <v>16231</v>
      </c>
      <c r="G5735" t="s">
        <v>362</v>
      </c>
      <c r="H5735" t="s">
        <v>134</v>
      </c>
      <c r="I5735" t="s">
        <v>135</v>
      </c>
      <c r="J5735" t="s">
        <v>3</v>
      </c>
      <c r="K5735" t="s">
        <v>137</v>
      </c>
      <c r="L5735" t="s">
        <v>16232</v>
      </c>
      <c r="M5735" t="s">
        <v>16233</v>
      </c>
      <c r="N5735">
        <v>1.534444444</v>
      </c>
      <c r="O5735">
        <v>0</v>
      </c>
      <c r="P5735">
        <v>6</v>
      </c>
      <c r="Q5735">
        <v>0</v>
      </c>
      <c r="R5735">
        <v>4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9.2827712983573836</v>
      </c>
      <c r="Y5735">
        <v>0</v>
      </c>
      <c r="Z5735">
        <v>4.4541270662288124</v>
      </c>
      <c r="AA5735">
        <v>0</v>
      </c>
      <c r="AB5735">
        <v>0</v>
      </c>
      <c r="AC5735">
        <v>0</v>
      </c>
      <c r="AD5735">
        <v>0</v>
      </c>
      <c r="AE5735">
        <v>13.736898364586196</v>
      </c>
    </row>
    <row r="5736" spans="1:31" x14ac:dyDescent="0.25">
      <c r="A5736">
        <v>1908062</v>
      </c>
      <c r="B5736">
        <v>1</v>
      </c>
      <c r="C5736" t="s">
        <v>80</v>
      </c>
      <c r="D5736" t="s">
        <v>97</v>
      </c>
      <c r="E5736" t="s">
        <v>220</v>
      </c>
      <c r="F5736" t="s">
        <v>11469</v>
      </c>
      <c r="G5736" t="s">
        <v>156</v>
      </c>
      <c r="H5736" t="s">
        <v>157</v>
      </c>
      <c r="I5736" t="s">
        <v>135</v>
      </c>
      <c r="J5736" t="s">
        <v>136</v>
      </c>
      <c r="K5736" t="s">
        <v>137</v>
      </c>
      <c r="L5736" t="s">
        <v>16234</v>
      </c>
      <c r="M5736" t="s">
        <v>16235</v>
      </c>
      <c r="N5736">
        <v>3.1233333330000002</v>
      </c>
      <c r="O5736">
        <v>0</v>
      </c>
      <c r="P5736">
        <v>0</v>
      </c>
      <c r="Q5736">
        <v>0</v>
      </c>
      <c r="R5736">
        <v>0</v>
      </c>
      <c r="S5736">
        <v>2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1933.9867354391463</v>
      </c>
      <c r="AB5736">
        <v>0</v>
      </c>
      <c r="AC5736">
        <v>0</v>
      </c>
      <c r="AD5736">
        <v>0</v>
      </c>
      <c r="AE5736">
        <v>1933.9867354391463</v>
      </c>
    </row>
    <row r="5737" spans="1:31" x14ac:dyDescent="0.25">
      <c r="A5737">
        <v>1908411</v>
      </c>
      <c r="B5737">
        <v>1</v>
      </c>
      <c r="C5737" t="s">
        <v>80</v>
      </c>
      <c r="D5737" t="s">
        <v>106</v>
      </c>
      <c r="E5737" t="s">
        <v>149</v>
      </c>
      <c r="F5737" t="s">
        <v>259</v>
      </c>
      <c r="G5737" t="s">
        <v>151</v>
      </c>
      <c r="H5737" t="s">
        <v>134</v>
      </c>
      <c r="I5737" t="s">
        <v>135</v>
      </c>
      <c r="J5737" t="s">
        <v>136</v>
      </c>
      <c r="K5737" t="s">
        <v>137</v>
      </c>
      <c r="L5737" t="s">
        <v>16236</v>
      </c>
      <c r="M5737" t="s">
        <v>16237</v>
      </c>
      <c r="N5737">
        <v>2.6888888880000001</v>
      </c>
      <c r="O5737">
        <v>0</v>
      </c>
      <c r="P5737">
        <v>0</v>
      </c>
      <c r="Q5737">
        <v>0</v>
      </c>
      <c r="R5737">
        <v>10</v>
      </c>
      <c r="S5737">
        <v>0</v>
      </c>
      <c r="T5737">
        <v>2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135.17917334947151</v>
      </c>
      <c r="AA5737">
        <v>0</v>
      </c>
      <c r="AB5737">
        <v>16.88393151123158</v>
      </c>
      <c r="AC5737">
        <v>0</v>
      </c>
      <c r="AD5737">
        <v>0</v>
      </c>
      <c r="AE5737">
        <v>152.06310486070311</v>
      </c>
    </row>
    <row r="5738" spans="1:31" x14ac:dyDescent="0.25">
      <c r="A5738">
        <v>1907913</v>
      </c>
      <c r="B5738">
        <v>1</v>
      </c>
      <c r="C5738" t="s">
        <v>81</v>
      </c>
      <c r="D5738" t="s">
        <v>128</v>
      </c>
      <c r="E5738" t="s">
        <v>131</v>
      </c>
      <c r="F5738" t="s">
        <v>16238</v>
      </c>
      <c r="G5738" t="s">
        <v>202</v>
      </c>
      <c r="H5738" t="s">
        <v>134</v>
      </c>
      <c r="I5738" t="s">
        <v>135</v>
      </c>
      <c r="J5738" t="s">
        <v>136</v>
      </c>
      <c r="K5738" t="s">
        <v>203</v>
      </c>
      <c r="L5738" t="s">
        <v>16239</v>
      </c>
      <c r="M5738" t="s">
        <v>16240</v>
      </c>
      <c r="N5738">
        <v>7.2103111110000002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2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7.5445110135765994</v>
      </c>
      <c r="AC5738">
        <v>0</v>
      </c>
      <c r="AD5738">
        <v>0</v>
      </c>
      <c r="AE5738">
        <v>7.5445110135765994</v>
      </c>
    </row>
    <row r="5739" spans="1:31" x14ac:dyDescent="0.25">
      <c r="A5739">
        <v>1907993</v>
      </c>
      <c r="B5739">
        <v>1</v>
      </c>
      <c r="C5739" t="s">
        <v>80</v>
      </c>
      <c r="D5739" t="s">
        <v>93</v>
      </c>
      <c r="E5739" t="s">
        <v>131</v>
      </c>
      <c r="F5739" t="s">
        <v>16241</v>
      </c>
      <c r="G5739" t="s">
        <v>372</v>
      </c>
      <c r="H5739" t="s">
        <v>134</v>
      </c>
      <c r="I5739" t="s">
        <v>135</v>
      </c>
      <c r="J5739" t="s">
        <v>136</v>
      </c>
      <c r="K5739" t="s">
        <v>137</v>
      </c>
      <c r="L5739" t="s">
        <v>16242</v>
      </c>
      <c r="M5739" t="s">
        <v>16243</v>
      </c>
      <c r="N5739">
        <v>1.2919444440000001</v>
      </c>
      <c r="O5739">
        <v>0</v>
      </c>
      <c r="P5739">
        <v>22</v>
      </c>
      <c r="Q5739">
        <v>0</v>
      </c>
      <c r="R5739">
        <v>1</v>
      </c>
      <c r="S5739">
        <v>0</v>
      </c>
      <c r="T5739">
        <v>2</v>
      </c>
      <c r="U5739">
        <v>0</v>
      </c>
      <c r="V5739">
        <v>0</v>
      </c>
      <c r="W5739">
        <v>0</v>
      </c>
      <c r="X5739">
        <v>10.240358831941046</v>
      </c>
      <c r="Y5739">
        <v>0</v>
      </c>
      <c r="Z5739">
        <v>3.0476539165805557E-4</v>
      </c>
      <c r="AA5739">
        <v>0</v>
      </c>
      <c r="AB5739">
        <v>4.9095011602387455</v>
      </c>
      <c r="AC5739">
        <v>0</v>
      </c>
      <c r="AD5739">
        <v>0</v>
      </c>
      <c r="AE5739">
        <v>15.150164757571449</v>
      </c>
    </row>
    <row r="5740" spans="1:31" x14ac:dyDescent="0.25">
      <c r="A5740">
        <v>1907850</v>
      </c>
      <c r="B5740">
        <v>1</v>
      </c>
      <c r="C5740" t="s">
        <v>80</v>
      </c>
      <c r="D5740" t="s">
        <v>110</v>
      </c>
      <c r="E5740" t="s">
        <v>160</v>
      </c>
      <c r="F5740" t="s">
        <v>12189</v>
      </c>
      <c r="G5740" t="s">
        <v>133</v>
      </c>
      <c r="H5740" t="s">
        <v>134</v>
      </c>
      <c r="I5740" t="s">
        <v>135</v>
      </c>
      <c r="J5740" t="s">
        <v>136</v>
      </c>
      <c r="K5740" t="s">
        <v>137</v>
      </c>
      <c r="L5740" t="s">
        <v>16244</v>
      </c>
      <c r="M5740" t="s">
        <v>16245</v>
      </c>
      <c r="N5740">
        <v>1.088055555</v>
      </c>
      <c r="O5740">
        <v>0</v>
      </c>
      <c r="P5740">
        <v>156</v>
      </c>
      <c r="Q5740">
        <v>0</v>
      </c>
      <c r="R5740">
        <v>0</v>
      </c>
      <c r="S5740">
        <v>0</v>
      </c>
      <c r="T5740">
        <v>4</v>
      </c>
      <c r="U5740">
        <v>0</v>
      </c>
      <c r="V5740">
        <v>0</v>
      </c>
      <c r="W5740">
        <v>0</v>
      </c>
      <c r="X5740">
        <v>44.983507088618062</v>
      </c>
      <c r="Y5740">
        <v>0</v>
      </c>
      <c r="Z5740">
        <v>0</v>
      </c>
      <c r="AA5740">
        <v>0</v>
      </c>
      <c r="AB5740">
        <v>1.128834255408578</v>
      </c>
      <c r="AC5740">
        <v>0</v>
      </c>
      <c r="AD5740">
        <v>0</v>
      </c>
      <c r="AE5740">
        <v>46.112341344026639</v>
      </c>
    </row>
    <row r="5741" spans="1:31" x14ac:dyDescent="0.25">
      <c r="A5741">
        <v>1908291</v>
      </c>
      <c r="B5741">
        <v>1</v>
      </c>
      <c r="C5741" t="s">
        <v>81</v>
      </c>
      <c r="D5741" t="s">
        <v>123</v>
      </c>
      <c r="E5741" t="s">
        <v>131</v>
      </c>
      <c r="F5741" t="s">
        <v>14872</v>
      </c>
      <c r="G5741" t="s">
        <v>133</v>
      </c>
      <c r="H5741" t="s">
        <v>134</v>
      </c>
      <c r="I5741" t="s">
        <v>135</v>
      </c>
      <c r="J5741" t="s">
        <v>136</v>
      </c>
      <c r="K5741" t="s">
        <v>137</v>
      </c>
      <c r="L5741" t="s">
        <v>16246</v>
      </c>
      <c r="M5741" t="s">
        <v>16247</v>
      </c>
      <c r="N5741">
        <v>1.791666666</v>
      </c>
      <c r="O5741">
        <v>0</v>
      </c>
      <c r="P5741">
        <v>0</v>
      </c>
      <c r="Q5741">
        <v>0</v>
      </c>
      <c r="R5741">
        <v>9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7.8667452657305557</v>
      </c>
      <c r="AA5741">
        <v>0</v>
      </c>
      <c r="AB5741">
        <v>0</v>
      </c>
      <c r="AC5741">
        <v>0</v>
      </c>
      <c r="AD5741">
        <v>0</v>
      </c>
      <c r="AE5741">
        <v>7.8667452657305557</v>
      </c>
    </row>
    <row r="5742" spans="1:31" x14ac:dyDescent="0.25">
      <c r="A5742">
        <v>1908205</v>
      </c>
      <c r="B5742">
        <v>1</v>
      </c>
      <c r="C5742" t="s">
        <v>81</v>
      </c>
      <c r="D5742" t="s">
        <v>118</v>
      </c>
      <c r="E5742" t="s">
        <v>160</v>
      </c>
      <c r="F5742" t="s">
        <v>16248</v>
      </c>
      <c r="G5742" t="s">
        <v>162</v>
      </c>
      <c r="H5742" t="s">
        <v>134</v>
      </c>
      <c r="I5742" t="s">
        <v>135</v>
      </c>
      <c r="J5742" t="s">
        <v>136</v>
      </c>
      <c r="K5742" t="s">
        <v>137</v>
      </c>
      <c r="L5742" t="s">
        <v>16249</v>
      </c>
      <c r="M5742" t="s">
        <v>16250</v>
      </c>
      <c r="N5742">
        <v>0.67194444399999997</v>
      </c>
      <c r="O5742">
        <v>0</v>
      </c>
      <c r="P5742">
        <v>28</v>
      </c>
      <c r="Q5742">
        <v>0</v>
      </c>
      <c r="R5742">
        <v>0</v>
      </c>
      <c r="S5742">
        <v>0</v>
      </c>
      <c r="T5742">
        <v>7</v>
      </c>
      <c r="U5742">
        <v>0</v>
      </c>
      <c r="V5742">
        <v>0</v>
      </c>
      <c r="W5742">
        <v>0</v>
      </c>
      <c r="X5742">
        <v>3.5904982549721987</v>
      </c>
      <c r="Y5742">
        <v>0</v>
      </c>
      <c r="Z5742">
        <v>0</v>
      </c>
      <c r="AA5742">
        <v>0</v>
      </c>
      <c r="AB5742">
        <v>4.6175892150526332</v>
      </c>
      <c r="AC5742">
        <v>0</v>
      </c>
      <c r="AD5742">
        <v>0</v>
      </c>
      <c r="AE5742">
        <v>8.2080874700248323</v>
      </c>
    </row>
    <row r="5743" spans="1:31" x14ac:dyDescent="0.25">
      <c r="A5743">
        <v>1907807</v>
      </c>
      <c r="B5743">
        <v>1</v>
      </c>
      <c r="C5743" t="s">
        <v>80</v>
      </c>
      <c r="D5743" t="s">
        <v>108</v>
      </c>
      <c r="E5743" t="s">
        <v>149</v>
      </c>
      <c r="F5743" t="s">
        <v>16251</v>
      </c>
      <c r="G5743" t="s">
        <v>133</v>
      </c>
      <c r="H5743" t="s">
        <v>134</v>
      </c>
      <c r="I5743" t="s">
        <v>135</v>
      </c>
      <c r="J5743" t="s">
        <v>136</v>
      </c>
      <c r="K5743" t="s">
        <v>137</v>
      </c>
      <c r="L5743" t="s">
        <v>16252</v>
      </c>
      <c r="M5743" t="s">
        <v>16253</v>
      </c>
      <c r="N5743">
        <v>5.3144444440000003</v>
      </c>
      <c r="O5743">
        <v>0</v>
      </c>
      <c r="P5743">
        <v>50</v>
      </c>
      <c r="Q5743">
        <v>0</v>
      </c>
      <c r="R5743">
        <v>4</v>
      </c>
      <c r="S5743">
        <v>0</v>
      </c>
      <c r="T5743">
        <v>3</v>
      </c>
      <c r="U5743">
        <v>0</v>
      </c>
      <c r="V5743">
        <v>0</v>
      </c>
      <c r="W5743">
        <v>0</v>
      </c>
      <c r="X5743">
        <v>46.311452705435059</v>
      </c>
      <c r="Y5743">
        <v>0</v>
      </c>
      <c r="Z5743">
        <v>17.125526686491725</v>
      </c>
      <c r="AA5743">
        <v>0</v>
      </c>
      <c r="AB5743">
        <v>32.640791529276932</v>
      </c>
      <c r="AC5743">
        <v>0</v>
      </c>
      <c r="AD5743">
        <v>0</v>
      </c>
      <c r="AE5743">
        <v>96.077770921203722</v>
      </c>
    </row>
    <row r="5744" spans="1:31" x14ac:dyDescent="0.25">
      <c r="A5744">
        <v>1907956</v>
      </c>
      <c r="B5744">
        <v>1</v>
      </c>
      <c r="C5744" t="s">
        <v>80</v>
      </c>
      <c r="D5744" t="s">
        <v>108</v>
      </c>
      <c r="E5744" t="s">
        <v>131</v>
      </c>
      <c r="F5744" t="s">
        <v>16254</v>
      </c>
      <c r="G5744" t="s">
        <v>133</v>
      </c>
      <c r="H5744" t="s">
        <v>134</v>
      </c>
      <c r="I5744" t="s">
        <v>135</v>
      </c>
      <c r="J5744" t="s">
        <v>136</v>
      </c>
      <c r="K5744" t="s">
        <v>137</v>
      </c>
      <c r="L5744" t="s">
        <v>15470</v>
      </c>
      <c r="M5744" t="s">
        <v>16255</v>
      </c>
      <c r="N5744">
        <v>6.2061111110000002</v>
      </c>
      <c r="O5744">
        <v>0</v>
      </c>
      <c r="P5744">
        <v>2</v>
      </c>
      <c r="Q5744">
        <v>0</v>
      </c>
      <c r="R5744">
        <v>1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5.1063444678930479</v>
      </c>
      <c r="Y5744">
        <v>0</v>
      </c>
      <c r="Z5744">
        <v>21.903442328348376</v>
      </c>
      <c r="AA5744">
        <v>0</v>
      </c>
      <c r="AB5744">
        <v>0</v>
      </c>
      <c r="AC5744">
        <v>0</v>
      </c>
      <c r="AD5744">
        <v>0</v>
      </c>
      <c r="AE5744">
        <v>27.009786796241425</v>
      </c>
    </row>
    <row r="5745" spans="1:31" x14ac:dyDescent="0.25">
      <c r="A5745">
        <v>1908755</v>
      </c>
      <c r="B5745">
        <v>1</v>
      </c>
      <c r="C5745" t="s">
        <v>80</v>
      </c>
      <c r="D5745" t="s">
        <v>93</v>
      </c>
      <c r="E5745" t="s">
        <v>140</v>
      </c>
      <c r="F5745" t="s">
        <v>16256</v>
      </c>
      <c r="G5745" t="s">
        <v>217</v>
      </c>
      <c r="H5745" t="s">
        <v>134</v>
      </c>
      <c r="I5745" t="s">
        <v>135</v>
      </c>
      <c r="J5745" t="s">
        <v>136</v>
      </c>
      <c r="K5745" t="s">
        <v>137</v>
      </c>
      <c r="L5745" t="s">
        <v>16257</v>
      </c>
      <c r="M5745" t="s">
        <v>16258</v>
      </c>
      <c r="N5745">
        <v>6.0358333330000002</v>
      </c>
      <c r="O5745">
        <v>0</v>
      </c>
      <c r="P5745">
        <v>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0.69195162443882119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0.69195162443882119</v>
      </c>
    </row>
    <row r="5746" spans="1:31" x14ac:dyDescent="0.25">
      <c r="A5746">
        <v>1908732</v>
      </c>
      <c r="B5746">
        <v>1</v>
      </c>
      <c r="C5746" t="s">
        <v>80</v>
      </c>
      <c r="D5746" t="s">
        <v>88</v>
      </c>
      <c r="E5746" t="s">
        <v>190</v>
      </c>
      <c r="F5746" t="s">
        <v>16259</v>
      </c>
      <c r="G5746" t="s">
        <v>156</v>
      </c>
      <c r="H5746" t="s">
        <v>157</v>
      </c>
      <c r="I5746" t="s">
        <v>135</v>
      </c>
      <c r="J5746" t="s">
        <v>136</v>
      </c>
      <c r="K5746" t="s">
        <v>137</v>
      </c>
      <c r="L5746" t="s">
        <v>16260</v>
      </c>
      <c r="M5746" t="s">
        <v>16261</v>
      </c>
      <c r="N5746">
        <v>0.47499999999999998</v>
      </c>
      <c r="O5746">
        <v>0</v>
      </c>
      <c r="P5746">
        <v>3904</v>
      </c>
      <c r="Q5746">
        <v>0</v>
      </c>
      <c r="R5746">
        <v>0</v>
      </c>
      <c r="S5746">
        <v>1</v>
      </c>
      <c r="T5746">
        <v>59</v>
      </c>
      <c r="U5746">
        <v>0</v>
      </c>
      <c r="V5746">
        <v>0</v>
      </c>
      <c r="W5746">
        <v>0</v>
      </c>
      <c r="X5746">
        <v>728.93945910562365</v>
      </c>
      <c r="Y5746">
        <v>0</v>
      </c>
      <c r="Z5746">
        <v>0</v>
      </c>
      <c r="AA5746">
        <v>0.25225685172560003</v>
      </c>
      <c r="AB5746">
        <v>72.780665233820315</v>
      </c>
      <c r="AC5746">
        <v>0</v>
      </c>
      <c r="AD5746">
        <v>0</v>
      </c>
      <c r="AE5746">
        <v>801.97238119116957</v>
      </c>
    </row>
    <row r="5747" spans="1:31" x14ac:dyDescent="0.25">
      <c r="A5747">
        <v>1909047</v>
      </c>
      <c r="B5747">
        <v>1</v>
      </c>
      <c r="C5747" t="s">
        <v>80</v>
      </c>
      <c r="D5747" t="s">
        <v>99</v>
      </c>
      <c r="E5747" t="s">
        <v>131</v>
      </c>
      <c r="F5747" t="s">
        <v>16262</v>
      </c>
      <c r="G5747" t="s">
        <v>483</v>
      </c>
      <c r="H5747" t="s">
        <v>134</v>
      </c>
      <c r="I5747" t="s">
        <v>135</v>
      </c>
      <c r="J5747" t="s">
        <v>136</v>
      </c>
      <c r="K5747" t="s">
        <v>137</v>
      </c>
      <c r="L5747" t="s">
        <v>16263</v>
      </c>
      <c r="M5747" t="s">
        <v>16264</v>
      </c>
      <c r="N5747">
        <v>3.0422222219999999</v>
      </c>
      <c r="O5747">
        <v>0</v>
      </c>
      <c r="P5747">
        <v>11</v>
      </c>
      <c r="Q5747">
        <v>0</v>
      </c>
      <c r="R5747">
        <v>11</v>
      </c>
      <c r="S5747">
        <v>0</v>
      </c>
      <c r="T5747">
        <v>4</v>
      </c>
      <c r="U5747">
        <v>0</v>
      </c>
      <c r="V5747">
        <v>0</v>
      </c>
      <c r="W5747">
        <v>0</v>
      </c>
      <c r="X5747">
        <v>8.575012764245324</v>
      </c>
      <c r="Y5747">
        <v>0</v>
      </c>
      <c r="Z5747">
        <v>6.578092615798397</v>
      </c>
      <c r="AA5747">
        <v>0</v>
      </c>
      <c r="AB5747">
        <v>1.5332007214043022</v>
      </c>
      <c r="AC5747">
        <v>0</v>
      </c>
      <c r="AD5747">
        <v>0</v>
      </c>
      <c r="AE5747">
        <v>16.686306101448022</v>
      </c>
    </row>
    <row r="5748" spans="1:31" x14ac:dyDescent="0.25">
      <c r="A5748">
        <v>1908878</v>
      </c>
      <c r="B5748">
        <v>1</v>
      </c>
      <c r="C5748" t="s">
        <v>80</v>
      </c>
      <c r="D5748" t="s">
        <v>97</v>
      </c>
      <c r="E5748" t="s">
        <v>140</v>
      </c>
      <c r="F5748" t="s">
        <v>16265</v>
      </c>
      <c r="G5748" t="s">
        <v>217</v>
      </c>
      <c r="H5748" t="s">
        <v>134</v>
      </c>
      <c r="I5748" t="s">
        <v>135</v>
      </c>
      <c r="J5748" t="s">
        <v>136</v>
      </c>
      <c r="K5748" t="s">
        <v>137</v>
      </c>
      <c r="L5748" t="s">
        <v>16266</v>
      </c>
      <c r="M5748" t="s">
        <v>16267</v>
      </c>
      <c r="N5748">
        <v>2.440833333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0.83686842761150348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0.83686842761150348</v>
      </c>
    </row>
    <row r="5749" spans="1:31" x14ac:dyDescent="0.25">
      <c r="A5749">
        <v>1909024</v>
      </c>
      <c r="B5749">
        <v>1</v>
      </c>
      <c r="C5749" t="s">
        <v>81</v>
      </c>
      <c r="D5749" t="s">
        <v>118</v>
      </c>
      <c r="E5749" t="s">
        <v>131</v>
      </c>
      <c r="F5749" t="s">
        <v>16268</v>
      </c>
      <c r="G5749" t="s">
        <v>133</v>
      </c>
      <c r="H5749" t="s">
        <v>134</v>
      </c>
      <c r="I5749" t="s">
        <v>135</v>
      </c>
      <c r="J5749" t="s">
        <v>136</v>
      </c>
      <c r="K5749" t="s">
        <v>137</v>
      </c>
      <c r="L5749" t="s">
        <v>16269</v>
      </c>
      <c r="M5749" t="s">
        <v>16270</v>
      </c>
      <c r="N5749">
        <v>1.4775</v>
      </c>
      <c r="O5749">
        <v>0</v>
      </c>
      <c r="P5749">
        <v>94</v>
      </c>
      <c r="Q5749">
        <v>0</v>
      </c>
      <c r="R5749">
        <v>9</v>
      </c>
      <c r="S5749">
        <v>0</v>
      </c>
      <c r="T5749">
        <v>10</v>
      </c>
      <c r="U5749">
        <v>0</v>
      </c>
      <c r="V5749">
        <v>0</v>
      </c>
      <c r="W5749">
        <v>0</v>
      </c>
      <c r="X5749">
        <v>33.07248853232305</v>
      </c>
      <c r="Y5749">
        <v>0</v>
      </c>
      <c r="Z5749">
        <v>10.087478946129059</v>
      </c>
      <c r="AA5749">
        <v>0</v>
      </c>
      <c r="AB5749">
        <v>0.41233548015058674</v>
      </c>
      <c r="AC5749">
        <v>0</v>
      </c>
      <c r="AD5749">
        <v>0</v>
      </c>
      <c r="AE5749">
        <v>43.572302958602698</v>
      </c>
    </row>
    <row r="5750" spans="1:31" x14ac:dyDescent="0.25">
      <c r="A5750">
        <v>1908901</v>
      </c>
      <c r="B5750">
        <v>1</v>
      </c>
      <c r="C5750" t="s">
        <v>81</v>
      </c>
      <c r="D5750" t="s">
        <v>128</v>
      </c>
      <c r="E5750" t="s">
        <v>140</v>
      </c>
      <c r="F5750" t="s">
        <v>16271</v>
      </c>
      <c r="G5750" t="s">
        <v>146</v>
      </c>
      <c r="H5750" t="s">
        <v>134</v>
      </c>
      <c r="I5750" t="s">
        <v>135</v>
      </c>
      <c r="J5750" t="s">
        <v>136</v>
      </c>
      <c r="K5750" t="s">
        <v>137</v>
      </c>
      <c r="L5750" t="s">
        <v>16272</v>
      </c>
      <c r="M5750" t="s">
        <v>16273</v>
      </c>
      <c r="N5750">
        <v>5.7838888879999999</v>
      </c>
      <c r="O5750">
        <v>0</v>
      </c>
      <c r="P5750">
        <v>9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15.991108177675592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15.991108177675592</v>
      </c>
    </row>
    <row r="5751" spans="1:31" x14ac:dyDescent="0.25">
      <c r="A5751">
        <v>1909001</v>
      </c>
      <c r="B5751">
        <v>1</v>
      </c>
      <c r="C5751" t="s">
        <v>81</v>
      </c>
      <c r="D5751" t="s">
        <v>123</v>
      </c>
      <c r="E5751" t="s">
        <v>190</v>
      </c>
      <c r="F5751" t="s">
        <v>8269</v>
      </c>
      <c r="G5751" t="s">
        <v>156</v>
      </c>
      <c r="H5751" t="s">
        <v>157</v>
      </c>
      <c r="I5751" t="s">
        <v>135</v>
      </c>
      <c r="J5751" t="s">
        <v>136</v>
      </c>
      <c r="K5751" t="s">
        <v>137</v>
      </c>
      <c r="L5751" t="s">
        <v>16274</v>
      </c>
      <c r="M5751" t="s">
        <v>16275</v>
      </c>
      <c r="N5751">
        <v>2.4361111110000002</v>
      </c>
      <c r="O5751">
        <v>0</v>
      </c>
      <c r="P5751">
        <v>16</v>
      </c>
      <c r="Q5751">
        <v>79</v>
      </c>
      <c r="R5751">
        <v>16</v>
      </c>
      <c r="S5751">
        <v>3</v>
      </c>
      <c r="T5751">
        <v>21</v>
      </c>
      <c r="U5751">
        <v>0</v>
      </c>
      <c r="V5751">
        <v>0</v>
      </c>
      <c r="W5751">
        <v>0</v>
      </c>
      <c r="X5751">
        <v>11.49593113753788</v>
      </c>
      <c r="Y5751">
        <v>336.83143726703679</v>
      </c>
      <c r="Z5751">
        <v>24.773794023091792</v>
      </c>
      <c r="AA5751">
        <v>29.336321449115058</v>
      </c>
      <c r="AB5751">
        <v>5.5969675425682031</v>
      </c>
      <c r="AC5751">
        <v>0</v>
      </c>
      <c r="AD5751">
        <v>0</v>
      </c>
      <c r="AE5751">
        <v>408.03445141934975</v>
      </c>
    </row>
    <row r="5752" spans="1:31" x14ac:dyDescent="0.25">
      <c r="A5752">
        <v>1908669</v>
      </c>
      <c r="B5752">
        <v>1</v>
      </c>
      <c r="C5752" t="s">
        <v>80</v>
      </c>
      <c r="D5752" t="s">
        <v>87</v>
      </c>
      <c r="E5752" t="s">
        <v>154</v>
      </c>
      <c r="F5752" t="s">
        <v>16276</v>
      </c>
      <c r="G5752" t="s">
        <v>362</v>
      </c>
      <c r="H5752" t="s">
        <v>157</v>
      </c>
      <c r="I5752" t="s">
        <v>135</v>
      </c>
      <c r="J5752" t="s">
        <v>3</v>
      </c>
      <c r="K5752" t="s">
        <v>137</v>
      </c>
      <c r="L5752" t="s">
        <v>16277</v>
      </c>
      <c r="M5752" t="s">
        <v>16278</v>
      </c>
      <c r="N5752">
        <v>0.75805555499999999</v>
      </c>
      <c r="O5752">
        <v>0</v>
      </c>
      <c r="P5752">
        <v>26</v>
      </c>
      <c r="Q5752">
        <v>0</v>
      </c>
      <c r="R5752">
        <v>0</v>
      </c>
      <c r="S5752">
        <v>4</v>
      </c>
      <c r="T5752">
        <v>11</v>
      </c>
      <c r="U5752">
        <v>2</v>
      </c>
      <c r="V5752">
        <v>3</v>
      </c>
      <c r="W5752">
        <v>0</v>
      </c>
      <c r="X5752">
        <v>7.4036560850811437</v>
      </c>
      <c r="Y5752">
        <v>0</v>
      </c>
      <c r="Z5752">
        <v>0</v>
      </c>
      <c r="AA5752">
        <v>10.594039136340633</v>
      </c>
      <c r="AB5752">
        <v>16.396222325158561</v>
      </c>
      <c r="AC5752">
        <v>23.658262497988041</v>
      </c>
      <c r="AD5752">
        <v>85.003362797542906</v>
      </c>
      <c r="AE5752">
        <v>143.05554284211129</v>
      </c>
    </row>
    <row r="5753" spans="1:31" x14ac:dyDescent="0.25">
      <c r="A5753">
        <v>1908563</v>
      </c>
      <c r="B5753">
        <v>1</v>
      </c>
      <c r="C5753" t="s">
        <v>80</v>
      </c>
      <c r="D5753" t="s">
        <v>103</v>
      </c>
      <c r="E5753" t="s">
        <v>154</v>
      </c>
      <c r="F5753" t="s">
        <v>16006</v>
      </c>
      <c r="G5753" t="s">
        <v>156</v>
      </c>
      <c r="H5753" t="s">
        <v>157</v>
      </c>
      <c r="I5753" t="s">
        <v>135</v>
      </c>
      <c r="J5753" t="s">
        <v>136</v>
      </c>
      <c r="K5753" t="s">
        <v>137</v>
      </c>
      <c r="L5753" t="s">
        <v>16279</v>
      </c>
      <c r="M5753" t="s">
        <v>16280</v>
      </c>
      <c r="N5753">
        <v>0.61</v>
      </c>
      <c r="O5753">
        <v>1</v>
      </c>
      <c r="P5753">
        <v>270</v>
      </c>
      <c r="Q5753">
        <v>15</v>
      </c>
      <c r="R5753">
        <v>97</v>
      </c>
      <c r="S5753">
        <v>5</v>
      </c>
      <c r="T5753">
        <v>35</v>
      </c>
      <c r="U5753">
        <v>3</v>
      </c>
      <c r="V5753">
        <v>0</v>
      </c>
      <c r="W5753">
        <v>0.49809351150675002</v>
      </c>
      <c r="X5753">
        <v>35.549929047846234</v>
      </c>
      <c r="Y5753">
        <v>190.4692172559939</v>
      </c>
      <c r="Z5753">
        <v>264.77537357090915</v>
      </c>
      <c r="AA5753">
        <v>153.47984216711455</v>
      </c>
      <c r="AB5753">
        <v>29.502835207772993</v>
      </c>
      <c r="AC5753">
        <v>11.11542441285834</v>
      </c>
      <c r="AD5753">
        <v>0</v>
      </c>
      <c r="AE5753">
        <v>685.39071517400203</v>
      </c>
    </row>
    <row r="5754" spans="1:31" x14ac:dyDescent="0.25">
      <c r="A5754">
        <v>1908861</v>
      </c>
      <c r="B5754">
        <v>1</v>
      </c>
      <c r="C5754" t="s">
        <v>80</v>
      </c>
      <c r="D5754" t="s">
        <v>92</v>
      </c>
      <c r="E5754" t="s">
        <v>140</v>
      </c>
      <c r="F5754" t="s">
        <v>16281</v>
      </c>
      <c r="G5754" t="s">
        <v>146</v>
      </c>
      <c r="H5754" t="s">
        <v>134</v>
      </c>
      <c r="I5754" t="s">
        <v>135</v>
      </c>
      <c r="J5754" t="s">
        <v>136</v>
      </c>
      <c r="K5754" t="s">
        <v>137</v>
      </c>
      <c r="L5754" t="s">
        <v>16282</v>
      </c>
      <c r="M5754" t="s">
        <v>16283</v>
      </c>
      <c r="N5754">
        <v>1.045833333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3</v>
      </c>
      <c r="U5754">
        <v>0</v>
      </c>
      <c r="V5754">
        <v>0</v>
      </c>
      <c r="W5754">
        <v>0</v>
      </c>
      <c r="X5754">
        <v>6.9753360356427763E-2</v>
      </c>
      <c r="Y5754">
        <v>0</v>
      </c>
      <c r="Z5754">
        <v>0</v>
      </c>
      <c r="AA5754">
        <v>0</v>
      </c>
      <c r="AB5754">
        <v>0.33885254789365837</v>
      </c>
      <c r="AC5754">
        <v>0</v>
      </c>
      <c r="AD5754">
        <v>0</v>
      </c>
      <c r="AE5754">
        <v>0.40860590825008614</v>
      </c>
    </row>
    <row r="5755" spans="1:31" x14ac:dyDescent="0.25">
      <c r="A5755">
        <v>1908523</v>
      </c>
      <c r="B5755">
        <v>1</v>
      </c>
      <c r="C5755" t="s">
        <v>80</v>
      </c>
      <c r="D5755" t="s">
        <v>110</v>
      </c>
      <c r="E5755" t="s">
        <v>190</v>
      </c>
      <c r="F5755" t="s">
        <v>16284</v>
      </c>
      <c r="G5755" t="s">
        <v>604</v>
      </c>
      <c r="H5755" t="s">
        <v>157</v>
      </c>
      <c r="I5755" t="s">
        <v>135</v>
      </c>
      <c r="J5755" t="s">
        <v>136</v>
      </c>
      <c r="K5755" t="s">
        <v>137</v>
      </c>
      <c r="L5755" t="s">
        <v>16285</v>
      </c>
      <c r="M5755" t="s">
        <v>16286</v>
      </c>
      <c r="N5755">
        <v>0.78361111100000003</v>
      </c>
      <c r="O5755">
        <v>3</v>
      </c>
      <c r="P5755">
        <v>1121</v>
      </c>
      <c r="Q5755">
        <v>4</v>
      </c>
      <c r="R5755">
        <v>7</v>
      </c>
      <c r="S5755">
        <v>6</v>
      </c>
      <c r="T5755">
        <v>89</v>
      </c>
      <c r="U5755">
        <v>0</v>
      </c>
      <c r="V5755">
        <v>0</v>
      </c>
      <c r="W5755">
        <v>2.0076859813407766</v>
      </c>
      <c r="X5755">
        <v>251.42971315398759</v>
      </c>
      <c r="Y5755">
        <v>1.6709109574393353</v>
      </c>
      <c r="Z5755">
        <v>3.9901435488596873</v>
      </c>
      <c r="AA5755">
        <v>58.090495670593249</v>
      </c>
      <c r="AB5755">
        <v>37.115299293462321</v>
      </c>
      <c r="AC5755">
        <v>0</v>
      </c>
      <c r="AD5755">
        <v>0</v>
      </c>
      <c r="AE5755">
        <v>354.30424860568297</v>
      </c>
    </row>
    <row r="5756" spans="1:31" x14ac:dyDescent="0.25">
      <c r="A5756">
        <v>1908715</v>
      </c>
      <c r="B5756">
        <v>1</v>
      </c>
      <c r="C5756" t="s">
        <v>81</v>
      </c>
      <c r="D5756" t="s">
        <v>118</v>
      </c>
      <c r="E5756" t="s">
        <v>190</v>
      </c>
      <c r="F5756" t="s">
        <v>16287</v>
      </c>
      <c r="G5756" t="s">
        <v>156</v>
      </c>
      <c r="H5756" t="s">
        <v>157</v>
      </c>
      <c r="I5756" t="s">
        <v>135</v>
      </c>
      <c r="J5756" t="s">
        <v>136</v>
      </c>
      <c r="K5756" t="s">
        <v>137</v>
      </c>
      <c r="L5756" t="s">
        <v>16288</v>
      </c>
      <c r="M5756" t="s">
        <v>16289</v>
      </c>
      <c r="N5756">
        <v>0.50027777699999998</v>
      </c>
      <c r="O5756">
        <v>0</v>
      </c>
      <c r="P5756">
        <v>0</v>
      </c>
      <c r="Q5756">
        <v>0</v>
      </c>
      <c r="R5756">
        <v>1</v>
      </c>
      <c r="S5756">
        <v>1</v>
      </c>
      <c r="T5756">
        <v>2</v>
      </c>
      <c r="U5756">
        <v>1</v>
      </c>
      <c r="V5756">
        <v>0</v>
      </c>
      <c r="W5756">
        <v>0</v>
      </c>
      <c r="X5756">
        <v>0</v>
      </c>
      <c r="Y5756">
        <v>0</v>
      </c>
      <c r="Z5756">
        <v>0.2976762052832434</v>
      </c>
      <c r="AA5756">
        <v>5.1737600950660312</v>
      </c>
      <c r="AB5756">
        <v>5.9337368345972887</v>
      </c>
      <c r="AC5756">
        <v>1.7589889990101646</v>
      </c>
      <c r="AD5756">
        <v>0</v>
      </c>
      <c r="AE5756">
        <v>13.164162133956728</v>
      </c>
    </row>
    <row r="5757" spans="1:31" x14ac:dyDescent="0.25">
      <c r="A5757">
        <v>1908964</v>
      </c>
      <c r="B5757">
        <v>1</v>
      </c>
      <c r="C5757" t="s">
        <v>81</v>
      </c>
      <c r="D5757" t="s">
        <v>112</v>
      </c>
      <c r="E5757" t="s">
        <v>131</v>
      </c>
      <c r="F5757" t="s">
        <v>16290</v>
      </c>
      <c r="G5757" t="s">
        <v>483</v>
      </c>
      <c r="H5757" t="s">
        <v>134</v>
      </c>
      <c r="I5757" t="s">
        <v>135</v>
      </c>
      <c r="J5757" t="s">
        <v>136</v>
      </c>
      <c r="K5757" t="s">
        <v>137</v>
      </c>
      <c r="L5757" t="s">
        <v>16291</v>
      </c>
      <c r="M5757" t="s">
        <v>16292</v>
      </c>
      <c r="N5757">
        <v>1</v>
      </c>
      <c r="O5757">
        <v>0</v>
      </c>
      <c r="P5757">
        <v>7</v>
      </c>
      <c r="Q5757">
        <v>0</v>
      </c>
      <c r="R5757">
        <v>0</v>
      </c>
      <c r="S5757">
        <v>0</v>
      </c>
      <c r="T5757">
        <v>2</v>
      </c>
      <c r="U5757">
        <v>0</v>
      </c>
      <c r="V5757">
        <v>0</v>
      </c>
      <c r="W5757">
        <v>0</v>
      </c>
      <c r="X5757">
        <v>1.6941846795162734</v>
      </c>
      <c r="Y5757">
        <v>0</v>
      </c>
      <c r="Z5757">
        <v>0</v>
      </c>
      <c r="AA5757">
        <v>0</v>
      </c>
      <c r="AB5757">
        <v>1.7169743582045E-2</v>
      </c>
      <c r="AC5757">
        <v>0</v>
      </c>
      <c r="AD5757">
        <v>0</v>
      </c>
      <c r="AE5757">
        <v>1.7113544230983184</v>
      </c>
    </row>
    <row r="5758" spans="1:31" x14ac:dyDescent="0.25">
      <c r="A5758">
        <v>1908569</v>
      </c>
      <c r="B5758">
        <v>1</v>
      </c>
      <c r="C5758" t="s">
        <v>81</v>
      </c>
      <c r="D5758" t="s">
        <v>123</v>
      </c>
      <c r="E5758" t="s">
        <v>131</v>
      </c>
      <c r="F5758" t="s">
        <v>15936</v>
      </c>
      <c r="G5758" t="s">
        <v>439</v>
      </c>
      <c r="H5758" t="s">
        <v>134</v>
      </c>
      <c r="I5758" t="s">
        <v>135</v>
      </c>
      <c r="J5758" t="s">
        <v>136</v>
      </c>
      <c r="K5758" t="s">
        <v>137</v>
      </c>
      <c r="L5758" t="s">
        <v>16293</v>
      </c>
      <c r="M5758" t="s">
        <v>16294</v>
      </c>
      <c r="N5758">
        <v>4.9158333330000001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1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3.8153949687331927</v>
      </c>
      <c r="AC5758">
        <v>0</v>
      </c>
      <c r="AD5758">
        <v>0</v>
      </c>
      <c r="AE5758">
        <v>3.8153949687331927</v>
      </c>
    </row>
    <row r="5759" spans="1:31" x14ac:dyDescent="0.25">
      <c r="A5759">
        <v>1908984</v>
      </c>
      <c r="B5759">
        <v>1</v>
      </c>
      <c r="C5759" t="s">
        <v>81</v>
      </c>
      <c r="D5759" t="s">
        <v>112</v>
      </c>
      <c r="E5759" t="s">
        <v>140</v>
      </c>
      <c r="F5759" t="s">
        <v>16295</v>
      </c>
      <c r="G5759" t="s">
        <v>362</v>
      </c>
      <c r="H5759" t="s">
        <v>134</v>
      </c>
      <c r="I5759" t="s">
        <v>135</v>
      </c>
      <c r="J5759" t="s">
        <v>136</v>
      </c>
      <c r="K5759" t="s">
        <v>137</v>
      </c>
      <c r="L5759" t="s">
        <v>16296</v>
      </c>
      <c r="M5759" t="s">
        <v>16297</v>
      </c>
      <c r="N5759">
        <v>0.7</v>
      </c>
      <c r="O5759">
        <v>0</v>
      </c>
      <c r="P5759">
        <v>2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8.3463157727235004E-2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8.3463157727235004E-2</v>
      </c>
    </row>
    <row r="5760" spans="1:31" x14ac:dyDescent="0.25">
      <c r="A5760">
        <v>1908506</v>
      </c>
      <c r="B5760">
        <v>1</v>
      </c>
      <c r="C5760" t="s">
        <v>81</v>
      </c>
      <c r="D5760" t="s">
        <v>128</v>
      </c>
      <c r="E5760" t="s">
        <v>220</v>
      </c>
      <c r="F5760" t="s">
        <v>2475</v>
      </c>
      <c r="G5760" t="s">
        <v>156</v>
      </c>
      <c r="H5760" t="s">
        <v>157</v>
      </c>
      <c r="I5760" t="s">
        <v>135</v>
      </c>
      <c r="J5760" t="s">
        <v>136</v>
      </c>
      <c r="K5760" t="s">
        <v>137</v>
      </c>
      <c r="L5760" t="s">
        <v>16298</v>
      </c>
      <c r="M5760" t="s">
        <v>16299</v>
      </c>
      <c r="N5760">
        <v>7.6388888000000002E-2</v>
      </c>
      <c r="O5760">
        <v>1</v>
      </c>
      <c r="P5760">
        <v>553</v>
      </c>
      <c r="Q5760">
        <v>2</v>
      </c>
      <c r="R5760">
        <v>3</v>
      </c>
      <c r="S5760">
        <v>3</v>
      </c>
      <c r="T5760">
        <v>38</v>
      </c>
      <c r="U5760">
        <v>0</v>
      </c>
      <c r="V5760">
        <v>0</v>
      </c>
      <c r="W5760">
        <v>1.7365578450000002E-2</v>
      </c>
      <c r="X5760">
        <v>4.9222647221498086</v>
      </c>
      <c r="Y5760">
        <v>1.3256443701364724</v>
      </c>
      <c r="Z5760">
        <v>3.7995107054666667E-2</v>
      </c>
      <c r="AA5760">
        <v>2.8371505999759998</v>
      </c>
      <c r="AB5760">
        <v>1.2054237867530069</v>
      </c>
      <c r="AC5760">
        <v>0</v>
      </c>
      <c r="AD5760">
        <v>0</v>
      </c>
      <c r="AE5760">
        <v>10.345844164519955</v>
      </c>
    </row>
    <row r="5761" spans="1:31" x14ac:dyDescent="0.25">
      <c r="A5761">
        <v>1909004</v>
      </c>
      <c r="B5761">
        <v>1</v>
      </c>
      <c r="C5761" t="s">
        <v>80</v>
      </c>
      <c r="D5761" t="s">
        <v>98</v>
      </c>
      <c r="E5761" t="s">
        <v>149</v>
      </c>
      <c r="F5761" t="s">
        <v>16300</v>
      </c>
      <c r="G5761" t="s">
        <v>372</v>
      </c>
      <c r="H5761" t="s">
        <v>134</v>
      </c>
      <c r="I5761" t="s">
        <v>135</v>
      </c>
      <c r="J5761" t="s">
        <v>136</v>
      </c>
      <c r="K5761" t="s">
        <v>137</v>
      </c>
      <c r="L5761" t="s">
        <v>16301</v>
      </c>
      <c r="M5761" t="s">
        <v>16302</v>
      </c>
      <c r="N5761">
        <v>0.71916666600000001</v>
      </c>
      <c r="O5761">
        <v>0</v>
      </c>
      <c r="P5761">
        <v>4</v>
      </c>
      <c r="Q5761">
        <v>0</v>
      </c>
      <c r="R5761">
        <v>19</v>
      </c>
      <c r="S5761">
        <v>0</v>
      </c>
      <c r="T5761">
        <v>11</v>
      </c>
      <c r="U5761">
        <v>0</v>
      </c>
      <c r="V5761">
        <v>0</v>
      </c>
      <c r="W5761">
        <v>0</v>
      </c>
      <c r="X5761">
        <v>2.283702857468513</v>
      </c>
      <c r="Y5761">
        <v>0</v>
      </c>
      <c r="Z5761">
        <v>32.780021213565682</v>
      </c>
      <c r="AA5761">
        <v>0</v>
      </c>
      <c r="AB5761">
        <v>18.209151894565249</v>
      </c>
      <c r="AC5761">
        <v>0</v>
      </c>
      <c r="AD5761">
        <v>0</v>
      </c>
      <c r="AE5761">
        <v>53.272875965599439</v>
      </c>
    </row>
    <row r="5762" spans="1:31" x14ac:dyDescent="0.25">
      <c r="A5762">
        <v>1908606</v>
      </c>
      <c r="B5762">
        <v>1</v>
      </c>
      <c r="C5762" t="s">
        <v>80</v>
      </c>
      <c r="D5762" t="s">
        <v>98</v>
      </c>
      <c r="E5762" t="s">
        <v>131</v>
      </c>
      <c r="F5762" t="s">
        <v>15820</v>
      </c>
      <c r="G5762" t="s">
        <v>133</v>
      </c>
      <c r="H5762" t="s">
        <v>134</v>
      </c>
      <c r="I5762" t="s">
        <v>135</v>
      </c>
      <c r="J5762" t="s">
        <v>136</v>
      </c>
      <c r="K5762" t="s">
        <v>137</v>
      </c>
      <c r="L5762" t="s">
        <v>16303</v>
      </c>
      <c r="M5762" t="s">
        <v>16304</v>
      </c>
      <c r="N5762">
        <v>8.125</v>
      </c>
      <c r="O5762">
        <v>0</v>
      </c>
      <c r="P5762">
        <v>9</v>
      </c>
      <c r="Q5762">
        <v>0</v>
      </c>
      <c r="R5762">
        <v>9</v>
      </c>
      <c r="S5762">
        <v>0</v>
      </c>
      <c r="T5762">
        <v>5</v>
      </c>
      <c r="U5762">
        <v>0</v>
      </c>
      <c r="V5762">
        <v>0</v>
      </c>
      <c r="W5762">
        <v>0</v>
      </c>
      <c r="X5762">
        <v>18.276866194602821</v>
      </c>
      <c r="Y5762">
        <v>0</v>
      </c>
      <c r="Z5762">
        <v>106.3736300122296</v>
      </c>
      <c r="AA5762">
        <v>0</v>
      </c>
      <c r="AB5762">
        <v>42.428027137000861</v>
      </c>
      <c r="AC5762">
        <v>0</v>
      </c>
      <c r="AD5762">
        <v>0</v>
      </c>
      <c r="AE5762">
        <v>167.07852334383327</v>
      </c>
    </row>
    <row r="5763" spans="1:31" x14ac:dyDescent="0.25">
      <c r="A5763">
        <v>1908835</v>
      </c>
      <c r="B5763">
        <v>1</v>
      </c>
      <c r="C5763" t="s">
        <v>80</v>
      </c>
      <c r="D5763" t="s">
        <v>103</v>
      </c>
      <c r="E5763" t="s">
        <v>190</v>
      </c>
      <c r="F5763" t="s">
        <v>16305</v>
      </c>
      <c r="G5763" t="s">
        <v>241</v>
      </c>
      <c r="H5763" t="s">
        <v>157</v>
      </c>
      <c r="I5763" t="s">
        <v>135</v>
      </c>
      <c r="J5763" t="s">
        <v>136</v>
      </c>
      <c r="K5763" t="s">
        <v>137</v>
      </c>
      <c r="L5763" t="s">
        <v>16306</v>
      </c>
      <c r="M5763" t="s">
        <v>16307</v>
      </c>
      <c r="N5763">
        <v>1.0261111110000001</v>
      </c>
      <c r="O5763">
        <v>0</v>
      </c>
      <c r="P5763">
        <v>8</v>
      </c>
      <c r="Q5763">
        <v>0</v>
      </c>
      <c r="R5763">
        <v>25</v>
      </c>
      <c r="S5763">
        <v>1</v>
      </c>
      <c r="T5763">
        <v>4</v>
      </c>
      <c r="U5763">
        <v>0</v>
      </c>
      <c r="V5763">
        <v>0</v>
      </c>
      <c r="W5763">
        <v>0</v>
      </c>
      <c r="X5763">
        <v>8.7139544422611372</v>
      </c>
      <c r="Y5763">
        <v>0</v>
      </c>
      <c r="Z5763">
        <v>105.04248782037058</v>
      </c>
      <c r="AA5763">
        <v>48.539633200080743</v>
      </c>
      <c r="AB5763">
        <v>15.901542343757134</v>
      </c>
      <c r="AC5763">
        <v>0</v>
      </c>
      <c r="AD5763">
        <v>0</v>
      </c>
      <c r="AE5763">
        <v>178.19761780646959</v>
      </c>
    </row>
    <row r="5764" spans="1:31" x14ac:dyDescent="0.25">
      <c r="A5764">
        <v>1909084</v>
      </c>
      <c r="B5764">
        <v>1</v>
      </c>
      <c r="C5764" t="s">
        <v>80</v>
      </c>
      <c r="D5764" t="s">
        <v>100</v>
      </c>
      <c r="E5764" t="s">
        <v>131</v>
      </c>
      <c r="F5764" t="s">
        <v>16308</v>
      </c>
      <c r="G5764" t="s">
        <v>439</v>
      </c>
      <c r="H5764" t="s">
        <v>134</v>
      </c>
      <c r="I5764" t="s">
        <v>135</v>
      </c>
      <c r="J5764" t="s">
        <v>136</v>
      </c>
      <c r="K5764" t="s">
        <v>137</v>
      </c>
      <c r="L5764" t="s">
        <v>16309</v>
      </c>
      <c r="M5764" t="s">
        <v>16310</v>
      </c>
      <c r="N5764">
        <v>1.100833333</v>
      </c>
      <c r="O5764">
        <v>0</v>
      </c>
      <c r="P5764">
        <v>9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3.859596956112378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3.859596956112378</v>
      </c>
    </row>
    <row r="5765" spans="1:31" x14ac:dyDescent="0.25">
      <c r="A5765">
        <v>1908586</v>
      </c>
      <c r="B5765">
        <v>1</v>
      </c>
      <c r="C5765" t="s">
        <v>80</v>
      </c>
      <c r="D5765" t="s">
        <v>106</v>
      </c>
      <c r="E5765" t="s">
        <v>140</v>
      </c>
      <c r="F5765" t="s">
        <v>16311</v>
      </c>
      <c r="G5765" t="s">
        <v>146</v>
      </c>
      <c r="H5765" t="s">
        <v>134</v>
      </c>
      <c r="I5765" t="s">
        <v>135</v>
      </c>
      <c r="J5765" t="s">
        <v>136</v>
      </c>
      <c r="K5765" t="s">
        <v>137</v>
      </c>
      <c r="L5765" t="s">
        <v>16312</v>
      </c>
      <c r="M5765" t="s">
        <v>16313</v>
      </c>
      <c r="N5765">
        <v>5.1036111110000002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1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12.629099477890891</v>
      </c>
      <c r="AC5765">
        <v>0</v>
      </c>
      <c r="AD5765">
        <v>0</v>
      </c>
      <c r="AE5765">
        <v>12.629099477890891</v>
      </c>
    </row>
    <row r="5766" spans="1:31" x14ac:dyDescent="0.25">
      <c r="A5766">
        <v>1908941</v>
      </c>
      <c r="B5766">
        <v>1</v>
      </c>
      <c r="C5766" t="s">
        <v>81</v>
      </c>
      <c r="D5766" t="s">
        <v>120</v>
      </c>
      <c r="E5766" t="s">
        <v>220</v>
      </c>
      <c r="F5766" t="s">
        <v>8172</v>
      </c>
      <c r="G5766" t="s">
        <v>156</v>
      </c>
      <c r="H5766" t="s">
        <v>157</v>
      </c>
      <c r="I5766" t="s">
        <v>135</v>
      </c>
      <c r="J5766" t="s">
        <v>136</v>
      </c>
      <c r="K5766" t="s">
        <v>137</v>
      </c>
      <c r="L5766" t="s">
        <v>16314</v>
      </c>
      <c r="M5766" t="s">
        <v>16315</v>
      </c>
      <c r="N5766">
        <v>0.60805555499999997</v>
      </c>
      <c r="O5766">
        <v>0</v>
      </c>
      <c r="P5766">
        <v>428</v>
      </c>
      <c r="Q5766">
        <v>0</v>
      </c>
      <c r="R5766">
        <v>13</v>
      </c>
      <c r="S5766">
        <v>1</v>
      </c>
      <c r="T5766">
        <v>18</v>
      </c>
      <c r="U5766">
        <v>0</v>
      </c>
      <c r="V5766">
        <v>0</v>
      </c>
      <c r="W5766">
        <v>0</v>
      </c>
      <c r="X5766">
        <v>68.086601664226677</v>
      </c>
      <c r="Y5766">
        <v>0</v>
      </c>
      <c r="Z5766">
        <v>16.081112410955143</v>
      </c>
      <c r="AA5766">
        <v>7.6570205863698995</v>
      </c>
      <c r="AB5766">
        <v>6.4707794703400472</v>
      </c>
      <c r="AC5766">
        <v>0</v>
      </c>
      <c r="AD5766">
        <v>0</v>
      </c>
      <c r="AE5766">
        <v>98.295514131891764</v>
      </c>
    </row>
    <row r="5767" spans="1:31" x14ac:dyDescent="0.25">
      <c r="A5767">
        <v>1908798</v>
      </c>
      <c r="B5767">
        <v>1</v>
      </c>
      <c r="C5767" t="s">
        <v>80</v>
      </c>
      <c r="D5767" t="s">
        <v>96</v>
      </c>
      <c r="E5767" t="s">
        <v>140</v>
      </c>
      <c r="F5767" t="s">
        <v>16316</v>
      </c>
      <c r="G5767" t="s">
        <v>217</v>
      </c>
      <c r="H5767" t="s">
        <v>134</v>
      </c>
      <c r="I5767" t="s">
        <v>135</v>
      </c>
      <c r="J5767" t="s">
        <v>136</v>
      </c>
      <c r="K5767" t="s">
        <v>137</v>
      </c>
      <c r="L5767" t="s">
        <v>16317</v>
      </c>
      <c r="M5767" t="s">
        <v>16318</v>
      </c>
      <c r="N5767">
        <v>5.9391666660000002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1.7375973407155827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1.7375973407155827</v>
      </c>
    </row>
    <row r="5768" spans="1:31" x14ac:dyDescent="0.25">
      <c r="A5768">
        <v>1908543</v>
      </c>
      <c r="B5768">
        <v>1</v>
      </c>
      <c r="C5768" t="s">
        <v>81</v>
      </c>
      <c r="D5768" t="s">
        <v>112</v>
      </c>
      <c r="E5768" t="s">
        <v>154</v>
      </c>
      <c r="F5768" t="s">
        <v>2246</v>
      </c>
      <c r="G5768" t="s">
        <v>156</v>
      </c>
      <c r="H5768" t="s">
        <v>157</v>
      </c>
      <c r="I5768" t="s">
        <v>135</v>
      </c>
      <c r="J5768" t="s">
        <v>136</v>
      </c>
      <c r="K5768" t="s">
        <v>137</v>
      </c>
      <c r="L5768" t="s">
        <v>16319</v>
      </c>
      <c r="M5768" t="s">
        <v>16320</v>
      </c>
      <c r="N5768">
        <v>8.2222221999999998E-2</v>
      </c>
      <c r="O5768">
        <v>0</v>
      </c>
      <c r="P5768">
        <v>828</v>
      </c>
      <c r="Q5768">
        <v>2</v>
      </c>
      <c r="R5768">
        <v>57</v>
      </c>
      <c r="S5768">
        <v>4</v>
      </c>
      <c r="T5768">
        <v>28</v>
      </c>
      <c r="U5768">
        <v>0</v>
      </c>
      <c r="V5768">
        <v>0</v>
      </c>
      <c r="W5768">
        <v>0</v>
      </c>
      <c r="X5768">
        <v>5.832594278117976</v>
      </c>
      <c r="Y5768">
        <v>0.36077446925810003</v>
      </c>
      <c r="Z5768">
        <v>1.0554923705509827</v>
      </c>
      <c r="AA5768">
        <v>0.74008679094579777</v>
      </c>
      <c r="AB5768">
        <v>0.55013696139285129</v>
      </c>
      <c r="AC5768">
        <v>0</v>
      </c>
      <c r="AD5768">
        <v>0</v>
      </c>
      <c r="AE5768">
        <v>8.5390848702657074</v>
      </c>
    </row>
    <row r="5769" spans="1:31" x14ac:dyDescent="0.25">
      <c r="A5769">
        <v>1908792</v>
      </c>
      <c r="B5769">
        <v>1</v>
      </c>
      <c r="C5769" t="s">
        <v>80</v>
      </c>
      <c r="D5769" t="s">
        <v>104</v>
      </c>
      <c r="E5769" t="s">
        <v>140</v>
      </c>
      <c r="F5769" t="s">
        <v>16321</v>
      </c>
      <c r="G5769" t="s">
        <v>146</v>
      </c>
      <c r="H5769" t="s">
        <v>134</v>
      </c>
      <c r="I5769" t="s">
        <v>135</v>
      </c>
      <c r="J5769" t="s">
        <v>136</v>
      </c>
      <c r="K5769" t="s">
        <v>137</v>
      </c>
      <c r="L5769" t="s">
        <v>16322</v>
      </c>
      <c r="M5769" t="s">
        <v>16323</v>
      </c>
      <c r="N5769">
        <v>4.4924999999999997</v>
      </c>
      <c r="O5769">
        <v>0</v>
      </c>
      <c r="P5769">
        <v>9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12.840615321904798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12.840615321904798</v>
      </c>
    </row>
    <row r="5770" spans="1:31" x14ac:dyDescent="0.25">
      <c r="A5770">
        <v>1908712</v>
      </c>
      <c r="B5770">
        <v>1</v>
      </c>
      <c r="C5770" t="s">
        <v>80</v>
      </c>
      <c r="D5770" t="s">
        <v>99</v>
      </c>
      <c r="E5770" t="s">
        <v>220</v>
      </c>
      <c r="F5770" t="s">
        <v>16324</v>
      </c>
      <c r="G5770" t="s">
        <v>156</v>
      </c>
      <c r="H5770" t="s">
        <v>157</v>
      </c>
      <c r="I5770" t="s">
        <v>135</v>
      </c>
      <c r="J5770" t="s">
        <v>136</v>
      </c>
      <c r="K5770" t="s">
        <v>137</v>
      </c>
      <c r="L5770" t="s">
        <v>16325</v>
      </c>
      <c r="M5770" t="s">
        <v>16326</v>
      </c>
      <c r="N5770">
        <v>0.40055555500000001</v>
      </c>
      <c r="O5770">
        <v>0</v>
      </c>
      <c r="P5770">
        <v>0</v>
      </c>
      <c r="Q5770">
        <v>0</v>
      </c>
      <c r="R5770">
        <v>0</v>
      </c>
      <c r="S5770">
        <v>4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92.270748162850325</v>
      </c>
      <c r="AB5770">
        <v>0</v>
      </c>
      <c r="AC5770">
        <v>0</v>
      </c>
      <c r="AD5770">
        <v>0</v>
      </c>
      <c r="AE5770">
        <v>92.270748162850325</v>
      </c>
    </row>
    <row r="5771" spans="1:31" x14ac:dyDescent="0.25">
      <c r="A5771">
        <v>1908735</v>
      </c>
      <c r="B5771">
        <v>1</v>
      </c>
      <c r="C5771" t="s">
        <v>80</v>
      </c>
      <c r="D5771" t="s">
        <v>104</v>
      </c>
      <c r="E5771" t="s">
        <v>131</v>
      </c>
      <c r="F5771" t="s">
        <v>16327</v>
      </c>
      <c r="G5771" t="s">
        <v>133</v>
      </c>
      <c r="H5771" t="s">
        <v>134</v>
      </c>
      <c r="I5771" t="s">
        <v>135</v>
      </c>
      <c r="J5771" t="s">
        <v>136</v>
      </c>
      <c r="K5771" t="s">
        <v>137</v>
      </c>
      <c r="L5771" t="s">
        <v>16328</v>
      </c>
      <c r="M5771" t="s">
        <v>16329</v>
      </c>
      <c r="N5771">
        <v>0.88500000000000001</v>
      </c>
      <c r="O5771">
        <v>0</v>
      </c>
      <c r="P5771">
        <v>25</v>
      </c>
      <c r="Q5771">
        <v>0</v>
      </c>
      <c r="R5771">
        <v>3</v>
      </c>
      <c r="S5771">
        <v>0</v>
      </c>
      <c r="T5771">
        <v>10</v>
      </c>
      <c r="U5771">
        <v>0</v>
      </c>
      <c r="V5771">
        <v>0</v>
      </c>
      <c r="W5771">
        <v>0</v>
      </c>
      <c r="X5771">
        <v>6.2448256078911273</v>
      </c>
      <c r="Y5771">
        <v>0</v>
      </c>
      <c r="Z5771">
        <v>0.27073460506658664</v>
      </c>
      <c r="AA5771">
        <v>0</v>
      </c>
      <c r="AB5771">
        <v>6.2716002297146787</v>
      </c>
      <c r="AC5771">
        <v>0</v>
      </c>
      <c r="AD5771">
        <v>0</v>
      </c>
      <c r="AE5771">
        <v>12.787160442672393</v>
      </c>
    </row>
    <row r="5772" spans="1:31" x14ac:dyDescent="0.25">
      <c r="A5772">
        <v>1909067</v>
      </c>
      <c r="B5772">
        <v>1</v>
      </c>
      <c r="C5772" t="s">
        <v>81</v>
      </c>
      <c r="D5772" t="s">
        <v>128</v>
      </c>
      <c r="E5772" t="s">
        <v>131</v>
      </c>
      <c r="F5772" t="s">
        <v>3448</v>
      </c>
      <c r="G5772" t="s">
        <v>133</v>
      </c>
      <c r="H5772" t="s">
        <v>134</v>
      </c>
      <c r="I5772" t="s">
        <v>135</v>
      </c>
      <c r="J5772" t="s">
        <v>136</v>
      </c>
      <c r="K5772" t="s">
        <v>137</v>
      </c>
      <c r="L5772" t="s">
        <v>16330</v>
      </c>
      <c r="M5772" t="s">
        <v>16331</v>
      </c>
      <c r="N5772">
        <v>2.2769444440000002</v>
      </c>
      <c r="O5772">
        <v>0</v>
      </c>
      <c r="P5772">
        <v>460</v>
      </c>
      <c r="Q5772">
        <v>0</v>
      </c>
      <c r="R5772">
        <v>0</v>
      </c>
      <c r="S5772">
        <v>0</v>
      </c>
      <c r="T5772">
        <v>18</v>
      </c>
      <c r="U5772">
        <v>0</v>
      </c>
      <c r="V5772">
        <v>0</v>
      </c>
      <c r="W5772">
        <v>0</v>
      </c>
      <c r="X5772">
        <v>275.2336814872836</v>
      </c>
      <c r="Y5772">
        <v>0</v>
      </c>
      <c r="Z5772">
        <v>0</v>
      </c>
      <c r="AA5772">
        <v>0</v>
      </c>
      <c r="AB5772">
        <v>22.431946460550783</v>
      </c>
      <c r="AC5772">
        <v>0</v>
      </c>
      <c r="AD5772">
        <v>0</v>
      </c>
      <c r="AE5772">
        <v>297.66562794783437</v>
      </c>
    </row>
    <row r="5773" spans="1:31" x14ac:dyDescent="0.25">
      <c r="A5773">
        <v>1908921</v>
      </c>
      <c r="B5773">
        <v>1</v>
      </c>
      <c r="C5773" t="s">
        <v>81</v>
      </c>
      <c r="D5773" t="s">
        <v>121</v>
      </c>
      <c r="E5773" t="s">
        <v>131</v>
      </c>
      <c r="F5773" t="s">
        <v>2834</v>
      </c>
      <c r="G5773" t="s">
        <v>133</v>
      </c>
      <c r="H5773" t="s">
        <v>134</v>
      </c>
      <c r="I5773" t="s">
        <v>135</v>
      </c>
      <c r="J5773" t="s">
        <v>136</v>
      </c>
      <c r="K5773" t="s">
        <v>137</v>
      </c>
      <c r="L5773" t="s">
        <v>16332</v>
      </c>
      <c r="M5773" t="s">
        <v>16333</v>
      </c>
      <c r="N5773">
        <v>1.3463888879999999</v>
      </c>
      <c r="O5773">
        <v>0</v>
      </c>
      <c r="P5773">
        <v>15</v>
      </c>
      <c r="Q5773">
        <v>0</v>
      </c>
      <c r="R5773">
        <v>4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3.7581207797665819</v>
      </c>
      <c r="Y5773">
        <v>0</v>
      </c>
      <c r="Z5773">
        <v>9.635104002242727</v>
      </c>
      <c r="AA5773">
        <v>0</v>
      </c>
      <c r="AB5773">
        <v>0</v>
      </c>
      <c r="AC5773">
        <v>0</v>
      </c>
      <c r="AD5773">
        <v>0</v>
      </c>
      <c r="AE5773">
        <v>13.393224782009309</v>
      </c>
    </row>
    <row r="5774" spans="1:31" x14ac:dyDescent="0.25">
      <c r="A5774">
        <v>1908898</v>
      </c>
      <c r="B5774">
        <v>1</v>
      </c>
      <c r="C5774" t="s">
        <v>81</v>
      </c>
      <c r="D5774" t="s">
        <v>128</v>
      </c>
      <c r="E5774" t="s">
        <v>140</v>
      </c>
      <c r="F5774" t="s">
        <v>16334</v>
      </c>
      <c r="G5774" t="s">
        <v>146</v>
      </c>
      <c r="H5774" t="s">
        <v>134</v>
      </c>
      <c r="I5774" t="s">
        <v>135</v>
      </c>
      <c r="J5774" t="s">
        <v>136</v>
      </c>
      <c r="K5774" t="s">
        <v>137</v>
      </c>
      <c r="L5774" t="s">
        <v>16335</v>
      </c>
      <c r="M5774" t="s">
        <v>16336</v>
      </c>
      <c r="N5774">
        <v>6.7036111109999998</v>
      </c>
      <c r="O5774">
        <v>0</v>
      </c>
      <c r="P5774">
        <v>11</v>
      </c>
      <c r="Q5774">
        <v>0</v>
      </c>
      <c r="R5774">
        <v>0</v>
      </c>
      <c r="S5774">
        <v>0</v>
      </c>
      <c r="T5774">
        <v>1</v>
      </c>
      <c r="U5774">
        <v>0</v>
      </c>
      <c r="V5774">
        <v>0</v>
      </c>
      <c r="W5774">
        <v>0</v>
      </c>
      <c r="X5774">
        <v>33.211274278097314</v>
      </c>
      <c r="Y5774">
        <v>0</v>
      </c>
      <c r="Z5774">
        <v>0</v>
      </c>
      <c r="AA5774">
        <v>0</v>
      </c>
      <c r="AB5774">
        <v>0.71072035646381959</v>
      </c>
      <c r="AC5774">
        <v>0</v>
      </c>
      <c r="AD5774">
        <v>0</v>
      </c>
      <c r="AE5774">
        <v>33.921994634561131</v>
      </c>
    </row>
    <row r="5775" spans="1:31" x14ac:dyDescent="0.25">
      <c r="A5775">
        <v>1909107</v>
      </c>
      <c r="B5775">
        <v>1</v>
      </c>
      <c r="C5775" t="s">
        <v>81</v>
      </c>
      <c r="D5775" t="s">
        <v>124</v>
      </c>
      <c r="E5775" t="s">
        <v>149</v>
      </c>
      <c r="F5775" t="s">
        <v>16337</v>
      </c>
      <c r="G5775" t="s">
        <v>151</v>
      </c>
      <c r="H5775" t="s">
        <v>134</v>
      </c>
      <c r="I5775" t="s">
        <v>135</v>
      </c>
      <c r="J5775" t="s">
        <v>136</v>
      </c>
      <c r="K5775" t="s">
        <v>137</v>
      </c>
      <c r="L5775" t="s">
        <v>16338</v>
      </c>
      <c r="M5775" t="s">
        <v>16339</v>
      </c>
      <c r="N5775">
        <v>0.378611111</v>
      </c>
      <c r="O5775">
        <v>0</v>
      </c>
      <c r="P5775">
        <v>375</v>
      </c>
      <c r="Q5775">
        <v>0</v>
      </c>
      <c r="R5775">
        <v>0</v>
      </c>
      <c r="S5775">
        <v>0</v>
      </c>
      <c r="T5775">
        <v>38</v>
      </c>
      <c r="U5775">
        <v>0</v>
      </c>
      <c r="V5775">
        <v>0</v>
      </c>
      <c r="W5775">
        <v>0</v>
      </c>
      <c r="X5775">
        <v>31.855567389611529</v>
      </c>
      <c r="Y5775">
        <v>0</v>
      </c>
      <c r="Z5775">
        <v>0</v>
      </c>
      <c r="AA5775">
        <v>0</v>
      </c>
      <c r="AB5775">
        <v>5.7762990252234463</v>
      </c>
      <c r="AC5775">
        <v>0</v>
      </c>
      <c r="AD5775">
        <v>0</v>
      </c>
      <c r="AE5775">
        <v>37.631866414834974</v>
      </c>
    </row>
    <row r="5776" spans="1:31" x14ac:dyDescent="0.25">
      <c r="A5776">
        <v>1908775</v>
      </c>
      <c r="B5776">
        <v>1</v>
      </c>
      <c r="C5776" t="s">
        <v>81</v>
      </c>
      <c r="D5776" t="s">
        <v>122</v>
      </c>
      <c r="E5776" t="s">
        <v>131</v>
      </c>
      <c r="F5776" t="s">
        <v>16340</v>
      </c>
      <c r="G5776" t="s">
        <v>133</v>
      </c>
      <c r="H5776" t="s">
        <v>134</v>
      </c>
      <c r="I5776" t="s">
        <v>135</v>
      </c>
      <c r="J5776" t="s">
        <v>136</v>
      </c>
      <c r="K5776" t="s">
        <v>137</v>
      </c>
      <c r="L5776" t="s">
        <v>16341</v>
      </c>
      <c r="M5776" t="s">
        <v>16342</v>
      </c>
      <c r="N5776">
        <v>1.958611111</v>
      </c>
      <c r="O5776">
        <v>0</v>
      </c>
      <c r="P5776">
        <v>50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21.135114209991979</v>
      </c>
      <c r="Y5776">
        <v>0</v>
      </c>
      <c r="Z5776">
        <v>0</v>
      </c>
      <c r="AA5776">
        <v>0</v>
      </c>
      <c r="AB5776">
        <v>1.7992947934388352</v>
      </c>
      <c r="AC5776">
        <v>0</v>
      </c>
      <c r="AD5776">
        <v>0</v>
      </c>
      <c r="AE5776">
        <v>22.934409003430815</v>
      </c>
    </row>
    <row r="5777" spans="1:31" x14ac:dyDescent="0.25">
      <c r="A5777">
        <v>1908672</v>
      </c>
      <c r="B5777">
        <v>1</v>
      </c>
      <c r="C5777" t="s">
        <v>81</v>
      </c>
      <c r="D5777" t="s">
        <v>128</v>
      </c>
      <c r="E5777" t="s">
        <v>140</v>
      </c>
      <c r="F5777" t="s">
        <v>16343</v>
      </c>
      <c r="G5777" t="s">
        <v>342</v>
      </c>
      <c r="H5777" t="s">
        <v>134</v>
      </c>
      <c r="I5777" t="s">
        <v>135</v>
      </c>
      <c r="J5777" t="s">
        <v>136</v>
      </c>
      <c r="K5777" t="s">
        <v>137</v>
      </c>
      <c r="L5777" t="s">
        <v>16344</v>
      </c>
      <c r="M5777" t="s">
        <v>16345</v>
      </c>
      <c r="N5777">
        <v>1.582222222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</row>
    <row r="5778" spans="1:31" x14ac:dyDescent="0.25">
      <c r="A5778">
        <v>1908566</v>
      </c>
      <c r="B5778">
        <v>1</v>
      </c>
      <c r="C5778" t="s">
        <v>81</v>
      </c>
      <c r="D5778" t="s">
        <v>114</v>
      </c>
      <c r="E5778" t="s">
        <v>190</v>
      </c>
      <c r="F5778" t="s">
        <v>16346</v>
      </c>
      <c r="G5778" t="s">
        <v>241</v>
      </c>
      <c r="H5778" t="s">
        <v>157</v>
      </c>
      <c r="I5778" t="s">
        <v>135</v>
      </c>
      <c r="J5778" t="s">
        <v>136</v>
      </c>
      <c r="K5778" t="s">
        <v>137</v>
      </c>
      <c r="L5778" t="s">
        <v>16347</v>
      </c>
      <c r="M5778" t="s">
        <v>16348</v>
      </c>
      <c r="N5778">
        <v>1.513055555</v>
      </c>
      <c r="O5778">
        <v>0</v>
      </c>
      <c r="P5778">
        <v>607</v>
      </c>
      <c r="Q5778">
        <v>0</v>
      </c>
      <c r="R5778">
        <v>1</v>
      </c>
      <c r="S5778">
        <v>1</v>
      </c>
      <c r="T5778">
        <v>42</v>
      </c>
      <c r="U5778">
        <v>0</v>
      </c>
      <c r="V5778">
        <v>0</v>
      </c>
      <c r="W5778">
        <v>0</v>
      </c>
      <c r="X5778">
        <v>109.22829597089506</v>
      </c>
      <c r="Y5778">
        <v>0</v>
      </c>
      <c r="Z5778">
        <v>9.5245132672694716E-2</v>
      </c>
      <c r="AA5778">
        <v>2.3614550985576739</v>
      </c>
      <c r="AB5778">
        <v>13.543644995108048</v>
      </c>
      <c r="AC5778">
        <v>0</v>
      </c>
      <c r="AD5778">
        <v>0</v>
      </c>
      <c r="AE5778">
        <v>125.22864119723349</v>
      </c>
    </row>
    <row r="5779" spans="1:31" x14ac:dyDescent="0.25">
      <c r="A5779">
        <v>1908626</v>
      </c>
      <c r="B5779">
        <v>1</v>
      </c>
      <c r="C5779" t="s">
        <v>80</v>
      </c>
      <c r="D5779" t="s">
        <v>84</v>
      </c>
      <c r="E5779" t="s">
        <v>131</v>
      </c>
      <c r="F5779" t="s">
        <v>16349</v>
      </c>
      <c r="G5779" t="s">
        <v>439</v>
      </c>
      <c r="H5779" t="s">
        <v>134</v>
      </c>
      <c r="I5779" t="s">
        <v>135</v>
      </c>
      <c r="J5779" t="s">
        <v>136</v>
      </c>
      <c r="K5779" t="s">
        <v>137</v>
      </c>
      <c r="L5779" t="s">
        <v>16350</v>
      </c>
      <c r="M5779" t="s">
        <v>16351</v>
      </c>
      <c r="N5779">
        <v>2.096944444</v>
      </c>
      <c r="O5779">
        <v>0</v>
      </c>
      <c r="P5779">
        <v>184</v>
      </c>
      <c r="Q5779">
        <v>0</v>
      </c>
      <c r="R5779">
        <v>0</v>
      </c>
      <c r="S5779">
        <v>0</v>
      </c>
      <c r="T5779">
        <v>8</v>
      </c>
      <c r="U5779">
        <v>0</v>
      </c>
      <c r="V5779">
        <v>0</v>
      </c>
      <c r="W5779">
        <v>0</v>
      </c>
      <c r="X5779">
        <v>113.74633963259828</v>
      </c>
      <c r="Y5779">
        <v>0</v>
      </c>
      <c r="Z5779">
        <v>0</v>
      </c>
      <c r="AA5779">
        <v>0</v>
      </c>
      <c r="AB5779">
        <v>7.3994486078965434</v>
      </c>
      <c r="AC5779">
        <v>0</v>
      </c>
      <c r="AD5779">
        <v>0</v>
      </c>
      <c r="AE5779">
        <v>121.14578824049482</v>
      </c>
    </row>
    <row r="5780" spans="1:31" x14ac:dyDescent="0.25">
      <c r="A5780">
        <v>1908981</v>
      </c>
      <c r="B5780">
        <v>1</v>
      </c>
      <c r="C5780" t="s">
        <v>80</v>
      </c>
      <c r="D5780" t="s">
        <v>83</v>
      </c>
      <c r="E5780" t="s">
        <v>140</v>
      </c>
      <c r="F5780" t="s">
        <v>16352</v>
      </c>
      <c r="G5780" t="s">
        <v>217</v>
      </c>
      <c r="H5780" t="s">
        <v>134</v>
      </c>
      <c r="I5780" t="s">
        <v>135</v>
      </c>
      <c r="J5780" t="s">
        <v>136</v>
      </c>
      <c r="K5780" t="s">
        <v>137</v>
      </c>
      <c r="L5780" t="s">
        <v>16353</v>
      </c>
      <c r="M5780" t="s">
        <v>16354</v>
      </c>
      <c r="N5780">
        <v>1.393333333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0.40271519849700893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0.40271519849700893</v>
      </c>
    </row>
    <row r="5781" spans="1:31" x14ac:dyDescent="0.25">
      <c r="A5781">
        <v>1908583</v>
      </c>
      <c r="B5781">
        <v>1</v>
      </c>
      <c r="C5781" t="s">
        <v>80</v>
      </c>
      <c r="D5781" t="s">
        <v>96</v>
      </c>
      <c r="E5781" t="s">
        <v>154</v>
      </c>
      <c r="F5781" t="s">
        <v>16355</v>
      </c>
      <c r="G5781" t="s">
        <v>804</v>
      </c>
      <c r="H5781" t="s">
        <v>157</v>
      </c>
      <c r="I5781" t="s">
        <v>135</v>
      </c>
      <c r="J5781" t="s">
        <v>5</v>
      </c>
      <c r="K5781" t="s">
        <v>137</v>
      </c>
      <c r="L5781" t="s">
        <v>16356</v>
      </c>
      <c r="M5781" t="s">
        <v>16357</v>
      </c>
      <c r="N5781">
        <v>0.96888888799999995</v>
      </c>
      <c r="O5781">
        <v>8</v>
      </c>
      <c r="P5781">
        <v>5820</v>
      </c>
      <c r="Q5781">
        <v>5</v>
      </c>
      <c r="R5781">
        <v>15</v>
      </c>
      <c r="S5781">
        <v>14</v>
      </c>
      <c r="T5781">
        <v>332</v>
      </c>
      <c r="U5781">
        <v>1</v>
      </c>
      <c r="V5781">
        <v>1</v>
      </c>
      <c r="W5781">
        <v>143.91740493202894</v>
      </c>
      <c r="X5781">
        <v>1771.9590928505868</v>
      </c>
      <c r="Y5781">
        <v>9.6768843171690921</v>
      </c>
      <c r="Z5781">
        <v>14.447982069951975</v>
      </c>
      <c r="AA5781">
        <v>172.53242593848421</v>
      </c>
      <c r="AB5781">
        <v>388.7530612619816</v>
      </c>
      <c r="AC5781">
        <v>11.0053606824409</v>
      </c>
      <c r="AD5781">
        <v>2.7512714868654671</v>
      </c>
      <c r="AE5781">
        <v>2515.043483539509</v>
      </c>
    </row>
    <row r="5782" spans="1:31" x14ac:dyDescent="0.25">
      <c r="A5782">
        <v>1908632</v>
      </c>
      <c r="B5782">
        <v>1</v>
      </c>
      <c r="C5782" t="s">
        <v>81</v>
      </c>
      <c r="D5782" t="s">
        <v>112</v>
      </c>
      <c r="E5782" t="s">
        <v>131</v>
      </c>
      <c r="F5782" t="s">
        <v>16358</v>
      </c>
      <c r="G5782" t="s">
        <v>133</v>
      </c>
      <c r="H5782" t="s">
        <v>134</v>
      </c>
      <c r="I5782" t="s">
        <v>135</v>
      </c>
      <c r="J5782" t="s">
        <v>136</v>
      </c>
      <c r="K5782" t="s">
        <v>137</v>
      </c>
      <c r="L5782" t="s">
        <v>16359</v>
      </c>
      <c r="M5782" t="s">
        <v>16360</v>
      </c>
      <c r="N5782">
        <v>2.4230555549999999</v>
      </c>
      <c r="O5782">
        <v>0</v>
      </c>
      <c r="P5782">
        <v>3</v>
      </c>
      <c r="Q5782">
        <v>0</v>
      </c>
      <c r="R5782">
        <v>13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2.4458700775310667</v>
      </c>
      <c r="Y5782">
        <v>0</v>
      </c>
      <c r="Z5782">
        <v>18.819780334129508</v>
      </c>
      <c r="AA5782">
        <v>0</v>
      </c>
      <c r="AB5782">
        <v>0</v>
      </c>
      <c r="AC5782">
        <v>0</v>
      </c>
      <c r="AD5782">
        <v>0</v>
      </c>
      <c r="AE5782">
        <v>21.265650411660573</v>
      </c>
    </row>
    <row r="5783" spans="1:31" x14ac:dyDescent="0.25">
      <c r="A5783">
        <v>1908881</v>
      </c>
      <c r="B5783">
        <v>1</v>
      </c>
      <c r="C5783" t="s">
        <v>81</v>
      </c>
      <c r="D5783" t="s">
        <v>123</v>
      </c>
      <c r="E5783" t="s">
        <v>131</v>
      </c>
      <c r="F5783" t="s">
        <v>16361</v>
      </c>
      <c r="G5783" t="s">
        <v>439</v>
      </c>
      <c r="H5783" t="s">
        <v>134</v>
      </c>
      <c r="I5783" t="s">
        <v>135</v>
      </c>
      <c r="J5783" t="s">
        <v>136</v>
      </c>
      <c r="K5783" t="s">
        <v>137</v>
      </c>
      <c r="L5783" t="s">
        <v>16362</v>
      </c>
      <c r="M5783" t="s">
        <v>16363</v>
      </c>
      <c r="N5783">
        <v>1.9527777770000001</v>
      </c>
      <c r="O5783">
        <v>0</v>
      </c>
      <c r="P5783">
        <v>16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9.727656623479275</v>
      </c>
      <c r="Y5783">
        <v>0</v>
      </c>
      <c r="Z5783">
        <v>0</v>
      </c>
      <c r="AA5783">
        <v>0</v>
      </c>
      <c r="AB5783">
        <v>0.31765533973506666</v>
      </c>
      <c r="AC5783">
        <v>0</v>
      </c>
      <c r="AD5783">
        <v>0</v>
      </c>
      <c r="AE5783">
        <v>10.045311963214342</v>
      </c>
    </row>
    <row r="5784" spans="1:31" x14ac:dyDescent="0.25">
      <c r="A5784">
        <v>1908589</v>
      </c>
      <c r="B5784">
        <v>1</v>
      </c>
      <c r="C5784" t="s">
        <v>81</v>
      </c>
      <c r="D5784" t="s">
        <v>118</v>
      </c>
      <c r="E5784" t="s">
        <v>220</v>
      </c>
      <c r="F5784" t="s">
        <v>16364</v>
      </c>
      <c r="G5784" t="s">
        <v>156</v>
      </c>
      <c r="H5784" t="s">
        <v>157</v>
      </c>
      <c r="I5784" t="s">
        <v>135</v>
      </c>
      <c r="J5784" t="s">
        <v>136</v>
      </c>
      <c r="K5784" t="s">
        <v>137</v>
      </c>
      <c r="L5784" t="s">
        <v>16365</v>
      </c>
      <c r="M5784" t="s">
        <v>16366</v>
      </c>
      <c r="N5784">
        <v>0.87138888800000003</v>
      </c>
      <c r="O5784">
        <v>2</v>
      </c>
      <c r="P5784">
        <v>2</v>
      </c>
      <c r="Q5784">
        <v>4</v>
      </c>
      <c r="R5784">
        <v>9</v>
      </c>
      <c r="S5784">
        <v>10</v>
      </c>
      <c r="T5784">
        <v>9</v>
      </c>
      <c r="U5784">
        <v>3</v>
      </c>
      <c r="V5784">
        <v>0</v>
      </c>
      <c r="W5784">
        <v>0.57687259786090062</v>
      </c>
      <c r="X5784">
        <v>8.3270151583481111E-2</v>
      </c>
      <c r="Y5784">
        <v>15.399453602235507</v>
      </c>
      <c r="Z5784">
        <v>17.089056621295537</v>
      </c>
      <c r="AA5784">
        <v>122.68093865600261</v>
      </c>
      <c r="AB5784">
        <v>24.92002338129651</v>
      </c>
      <c r="AC5784">
        <v>32.551051449285112</v>
      </c>
      <c r="AD5784">
        <v>0</v>
      </c>
      <c r="AE5784">
        <v>213.30066645955969</v>
      </c>
    </row>
    <row r="5785" spans="1:31" x14ac:dyDescent="0.25">
      <c r="A5785">
        <v>1908592</v>
      </c>
      <c r="B5785">
        <v>1</v>
      </c>
      <c r="C5785" t="s">
        <v>81</v>
      </c>
      <c r="D5785" t="s">
        <v>123</v>
      </c>
      <c r="E5785" t="s">
        <v>131</v>
      </c>
      <c r="F5785" t="s">
        <v>16367</v>
      </c>
      <c r="G5785" t="s">
        <v>133</v>
      </c>
      <c r="H5785" t="s">
        <v>134</v>
      </c>
      <c r="I5785" t="s">
        <v>135</v>
      </c>
      <c r="J5785" t="s">
        <v>136</v>
      </c>
      <c r="K5785" t="s">
        <v>137</v>
      </c>
      <c r="L5785" t="s">
        <v>16368</v>
      </c>
      <c r="M5785" t="s">
        <v>16369</v>
      </c>
      <c r="N5785">
        <v>4.7516666660000002</v>
      </c>
      <c r="O5785">
        <v>0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9.4052988612772226E-3</v>
      </c>
      <c r="AA5785">
        <v>0</v>
      </c>
      <c r="AB5785">
        <v>0</v>
      </c>
      <c r="AC5785">
        <v>0</v>
      </c>
      <c r="AD5785">
        <v>0</v>
      </c>
      <c r="AE5785">
        <v>9.4052988612772226E-3</v>
      </c>
    </row>
    <row r="5786" spans="1:31" x14ac:dyDescent="0.25">
      <c r="A5786">
        <v>1908947</v>
      </c>
      <c r="B5786">
        <v>1</v>
      </c>
      <c r="C5786" t="s">
        <v>81</v>
      </c>
      <c r="D5786" t="s">
        <v>125</v>
      </c>
      <c r="E5786" t="s">
        <v>220</v>
      </c>
      <c r="F5786" t="s">
        <v>16370</v>
      </c>
      <c r="G5786" t="s">
        <v>156</v>
      </c>
      <c r="H5786" t="s">
        <v>157</v>
      </c>
      <c r="I5786" t="s">
        <v>135</v>
      </c>
      <c r="J5786" t="s">
        <v>136</v>
      </c>
      <c r="K5786" t="s">
        <v>137</v>
      </c>
      <c r="L5786" t="s">
        <v>16371</v>
      </c>
      <c r="M5786" t="s">
        <v>16372</v>
      </c>
      <c r="N5786">
        <v>1.0308333329999999</v>
      </c>
      <c r="O5786">
        <v>0</v>
      </c>
      <c r="P5786">
        <v>392</v>
      </c>
      <c r="Q5786">
        <v>20</v>
      </c>
      <c r="R5786">
        <v>45</v>
      </c>
      <c r="S5786">
        <v>1</v>
      </c>
      <c r="T5786">
        <v>29</v>
      </c>
      <c r="U5786">
        <v>0</v>
      </c>
      <c r="V5786">
        <v>0</v>
      </c>
      <c r="W5786">
        <v>0</v>
      </c>
      <c r="X5786">
        <v>113.73514076863862</v>
      </c>
      <c r="Y5786">
        <v>267.22468923904563</v>
      </c>
      <c r="Z5786">
        <v>115.30221637644635</v>
      </c>
      <c r="AA5786">
        <v>3.7057359003062831</v>
      </c>
      <c r="AB5786">
        <v>15.966802535184705</v>
      </c>
      <c r="AC5786">
        <v>0</v>
      </c>
      <c r="AD5786">
        <v>0</v>
      </c>
      <c r="AE5786">
        <v>515.93458481962159</v>
      </c>
    </row>
    <row r="5787" spans="1:31" x14ac:dyDescent="0.25">
      <c r="A5787">
        <v>1908615</v>
      </c>
      <c r="B5787">
        <v>1</v>
      </c>
      <c r="C5787" t="s">
        <v>80</v>
      </c>
      <c r="D5787" t="s">
        <v>103</v>
      </c>
      <c r="E5787" t="s">
        <v>220</v>
      </c>
      <c r="F5787" t="s">
        <v>16373</v>
      </c>
      <c r="G5787" t="s">
        <v>156</v>
      </c>
      <c r="H5787" t="s">
        <v>157</v>
      </c>
      <c r="I5787" t="s">
        <v>135</v>
      </c>
      <c r="J5787" t="s">
        <v>136</v>
      </c>
      <c r="K5787" t="s">
        <v>137</v>
      </c>
      <c r="L5787" t="s">
        <v>16374</v>
      </c>
      <c r="M5787" t="s">
        <v>16375</v>
      </c>
      <c r="N5787">
        <v>1.8191666660000001</v>
      </c>
      <c r="O5787">
        <v>0</v>
      </c>
      <c r="P5787">
        <v>0</v>
      </c>
      <c r="Q5787">
        <v>5</v>
      </c>
      <c r="R5787">
        <v>5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0</v>
      </c>
      <c r="Y5787">
        <v>168.1375415374757</v>
      </c>
      <c r="Z5787">
        <v>90.434298731991888</v>
      </c>
      <c r="AA5787">
        <v>0</v>
      </c>
      <c r="AB5787">
        <v>0</v>
      </c>
      <c r="AC5787">
        <v>160.06511308307495</v>
      </c>
      <c r="AD5787">
        <v>0</v>
      </c>
      <c r="AE5787">
        <v>418.63695335254255</v>
      </c>
    </row>
    <row r="5788" spans="1:31" x14ac:dyDescent="0.25">
      <c r="A5788">
        <v>1908638</v>
      </c>
      <c r="B5788">
        <v>1</v>
      </c>
      <c r="C5788" t="s">
        <v>80</v>
      </c>
      <c r="D5788" t="s">
        <v>105</v>
      </c>
      <c r="E5788" t="s">
        <v>154</v>
      </c>
      <c r="F5788" t="s">
        <v>16376</v>
      </c>
      <c r="G5788" t="s">
        <v>156</v>
      </c>
      <c r="H5788" t="s">
        <v>157</v>
      </c>
      <c r="I5788" t="s">
        <v>135</v>
      </c>
      <c r="J5788" t="s">
        <v>136</v>
      </c>
      <c r="K5788" t="s">
        <v>137</v>
      </c>
      <c r="L5788" t="s">
        <v>16377</v>
      </c>
      <c r="M5788" t="s">
        <v>16378</v>
      </c>
      <c r="N5788">
        <v>0.24222222199999999</v>
      </c>
      <c r="O5788">
        <v>1</v>
      </c>
      <c r="P5788">
        <v>4043</v>
      </c>
      <c r="Q5788">
        <v>0</v>
      </c>
      <c r="R5788">
        <v>27</v>
      </c>
      <c r="S5788">
        <v>6</v>
      </c>
      <c r="T5788">
        <v>477</v>
      </c>
      <c r="U5788">
        <v>3</v>
      </c>
      <c r="V5788">
        <v>0</v>
      </c>
      <c r="W5788">
        <v>2.0331627059386226</v>
      </c>
      <c r="X5788">
        <v>279.61173094556773</v>
      </c>
      <c r="Y5788">
        <v>0</v>
      </c>
      <c r="Z5788">
        <v>3.6139531187585803</v>
      </c>
      <c r="AA5788">
        <v>20.727647030224741</v>
      </c>
      <c r="AB5788">
        <v>122.50029925151257</v>
      </c>
      <c r="AC5788">
        <v>61.272696577342231</v>
      </c>
      <c r="AD5788">
        <v>0</v>
      </c>
      <c r="AE5788">
        <v>489.75948962934444</v>
      </c>
    </row>
    <row r="5789" spans="1:31" x14ac:dyDescent="0.25">
      <c r="A5789">
        <v>1908970</v>
      </c>
      <c r="B5789">
        <v>1</v>
      </c>
      <c r="C5789" t="s">
        <v>80</v>
      </c>
      <c r="D5789" t="s">
        <v>91</v>
      </c>
      <c r="E5789" t="s">
        <v>190</v>
      </c>
      <c r="F5789" t="s">
        <v>3031</v>
      </c>
      <c r="G5789" t="s">
        <v>156</v>
      </c>
      <c r="H5789" t="s">
        <v>157</v>
      </c>
      <c r="I5789" t="s">
        <v>135</v>
      </c>
      <c r="J5789" t="s">
        <v>136</v>
      </c>
      <c r="K5789" t="s">
        <v>137</v>
      </c>
      <c r="L5789" t="s">
        <v>16379</v>
      </c>
      <c r="M5789" t="s">
        <v>16380</v>
      </c>
      <c r="N5789">
        <v>0.36805555499999998</v>
      </c>
      <c r="O5789">
        <v>0</v>
      </c>
      <c r="P5789">
        <v>1</v>
      </c>
      <c r="Q5789">
        <v>0</v>
      </c>
      <c r="R5789">
        <v>8</v>
      </c>
      <c r="S5789">
        <v>0</v>
      </c>
      <c r="T5789">
        <v>4</v>
      </c>
      <c r="U5789">
        <v>0</v>
      </c>
      <c r="V5789">
        <v>0</v>
      </c>
      <c r="W5789">
        <v>0</v>
      </c>
      <c r="X5789">
        <v>0.30207251159637505</v>
      </c>
      <c r="Y5789">
        <v>0</v>
      </c>
      <c r="Z5789">
        <v>4.4624876290098623</v>
      </c>
      <c r="AA5789">
        <v>0</v>
      </c>
      <c r="AB5789">
        <v>1.3259713687315835</v>
      </c>
      <c r="AC5789">
        <v>0</v>
      </c>
      <c r="AD5789">
        <v>0</v>
      </c>
      <c r="AE5789">
        <v>6.0905315093378203</v>
      </c>
    </row>
    <row r="5790" spans="1:31" x14ac:dyDescent="0.25">
      <c r="A5790">
        <v>1908993</v>
      </c>
      <c r="B5790">
        <v>1</v>
      </c>
      <c r="C5790" t="s">
        <v>81</v>
      </c>
      <c r="D5790" t="s">
        <v>120</v>
      </c>
      <c r="E5790" t="s">
        <v>140</v>
      </c>
      <c r="F5790" t="s">
        <v>16381</v>
      </c>
      <c r="G5790" t="s">
        <v>217</v>
      </c>
      <c r="H5790" t="s">
        <v>134</v>
      </c>
      <c r="I5790" t="s">
        <v>135</v>
      </c>
      <c r="J5790" t="s">
        <v>136</v>
      </c>
      <c r="K5790" t="s">
        <v>137</v>
      </c>
      <c r="L5790" t="s">
        <v>16382</v>
      </c>
      <c r="M5790" t="s">
        <v>16383</v>
      </c>
      <c r="N5790">
        <v>1.1988888879999999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0.26032080844480338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0.26032080844480338</v>
      </c>
    </row>
    <row r="5791" spans="1:31" x14ac:dyDescent="0.25">
      <c r="A5791">
        <v>1909070</v>
      </c>
      <c r="B5791">
        <v>1</v>
      </c>
      <c r="C5791" t="s">
        <v>80</v>
      </c>
      <c r="D5791" t="s">
        <v>99</v>
      </c>
      <c r="E5791" t="s">
        <v>154</v>
      </c>
      <c r="F5791" t="s">
        <v>6939</v>
      </c>
      <c r="G5791" t="s">
        <v>156</v>
      </c>
      <c r="H5791" t="s">
        <v>157</v>
      </c>
      <c r="I5791" t="s">
        <v>135</v>
      </c>
      <c r="J5791" t="s">
        <v>136</v>
      </c>
      <c r="K5791" t="s">
        <v>137</v>
      </c>
      <c r="L5791" t="s">
        <v>16384</v>
      </c>
      <c r="M5791" t="s">
        <v>16385</v>
      </c>
      <c r="N5791">
        <v>0.149166666</v>
      </c>
      <c r="O5791">
        <v>3</v>
      </c>
      <c r="P5791">
        <v>1569</v>
      </c>
      <c r="Q5791">
        <v>1</v>
      </c>
      <c r="R5791">
        <v>26</v>
      </c>
      <c r="S5791">
        <v>6</v>
      </c>
      <c r="T5791">
        <v>126</v>
      </c>
      <c r="U5791">
        <v>0</v>
      </c>
      <c r="V5791">
        <v>2</v>
      </c>
      <c r="W5791">
        <v>1.84322204018039</v>
      </c>
      <c r="X5791">
        <v>63.92652439275367</v>
      </c>
      <c r="Y5791">
        <v>3.3918600017925002E-2</v>
      </c>
      <c r="Z5791">
        <v>1.0385570138728899</v>
      </c>
      <c r="AA5791">
        <v>1.9179246164414661</v>
      </c>
      <c r="AB5791">
        <v>13.903687353681001</v>
      </c>
      <c r="AC5791">
        <v>0</v>
      </c>
      <c r="AD5791">
        <v>0.24417347990490001</v>
      </c>
      <c r="AE5791">
        <v>82.908007496852235</v>
      </c>
    </row>
    <row r="5792" spans="1:31" x14ac:dyDescent="0.25">
      <c r="A5792">
        <v>1908801</v>
      </c>
      <c r="B5792">
        <v>1</v>
      </c>
      <c r="C5792" t="s">
        <v>81</v>
      </c>
      <c r="D5792" t="s">
        <v>116</v>
      </c>
      <c r="E5792" t="s">
        <v>131</v>
      </c>
      <c r="F5792" t="s">
        <v>2694</v>
      </c>
      <c r="G5792" t="s">
        <v>133</v>
      </c>
      <c r="H5792" t="s">
        <v>134</v>
      </c>
      <c r="I5792" t="s">
        <v>135</v>
      </c>
      <c r="J5792" t="s">
        <v>136</v>
      </c>
      <c r="K5792" t="s">
        <v>137</v>
      </c>
      <c r="L5792" t="s">
        <v>16386</v>
      </c>
      <c r="M5792" t="s">
        <v>16387</v>
      </c>
      <c r="N5792">
        <v>2.8075000000000001</v>
      </c>
      <c r="O5792">
        <v>0</v>
      </c>
      <c r="P5792">
        <v>9</v>
      </c>
      <c r="Q5792">
        <v>0</v>
      </c>
      <c r="R5792">
        <v>6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20.094620537001596</v>
      </c>
      <c r="Y5792">
        <v>0</v>
      </c>
      <c r="Z5792">
        <v>39.536250229612726</v>
      </c>
      <c r="AA5792">
        <v>0</v>
      </c>
      <c r="AB5792">
        <v>0</v>
      </c>
      <c r="AC5792">
        <v>0</v>
      </c>
      <c r="AD5792">
        <v>0</v>
      </c>
      <c r="AE5792">
        <v>59.630870766614322</v>
      </c>
    </row>
    <row r="5793" spans="1:31" x14ac:dyDescent="0.25">
      <c r="A5793">
        <v>1908778</v>
      </c>
      <c r="B5793">
        <v>1</v>
      </c>
      <c r="C5793" t="s">
        <v>80</v>
      </c>
      <c r="D5793" t="s">
        <v>84</v>
      </c>
      <c r="E5793" t="s">
        <v>140</v>
      </c>
      <c r="F5793" t="s">
        <v>16388</v>
      </c>
      <c r="G5793" t="s">
        <v>362</v>
      </c>
      <c r="H5793" t="s">
        <v>134</v>
      </c>
      <c r="I5793" t="s">
        <v>135</v>
      </c>
      <c r="J5793" t="s">
        <v>3</v>
      </c>
      <c r="K5793" t="s">
        <v>137</v>
      </c>
      <c r="L5793" t="s">
        <v>16389</v>
      </c>
      <c r="M5793" t="s">
        <v>16390</v>
      </c>
      <c r="N5793">
        <v>4.449166666</v>
      </c>
      <c r="O5793">
        <v>0</v>
      </c>
      <c r="P5793">
        <v>31</v>
      </c>
      <c r="Q5793">
        <v>0</v>
      </c>
      <c r="R5793">
        <v>0</v>
      </c>
      <c r="S5793">
        <v>0</v>
      </c>
      <c r="T5793">
        <v>2</v>
      </c>
      <c r="U5793">
        <v>0</v>
      </c>
      <c r="V5793">
        <v>0</v>
      </c>
      <c r="W5793">
        <v>0</v>
      </c>
      <c r="X5793">
        <v>31.625591336180257</v>
      </c>
      <c r="Y5793">
        <v>0</v>
      </c>
      <c r="Z5793">
        <v>0</v>
      </c>
      <c r="AA5793">
        <v>0</v>
      </c>
      <c r="AB5793">
        <v>17.172994690494537</v>
      </c>
      <c r="AC5793">
        <v>0</v>
      </c>
      <c r="AD5793">
        <v>0</v>
      </c>
      <c r="AE5793">
        <v>48.798586026674798</v>
      </c>
    </row>
    <row r="5794" spans="1:31" x14ac:dyDescent="0.25">
      <c r="A5794">
        <v>1909010</v>
      </c>
      <c r="B5794">
        <v>1</v>
      </c>
      <c r="C5794" t="s">
        <v>80</v>
      </c>
      <c r="D5794" t="s">
        <v>105</v>
      </c>
      <c r="E5794" t="s">
        <v>131</v>
      </c>
      <c r="F5794" t="s">
        <v>16391</v>
      </c>
      <c r="G5794" t="s">
        <v>133</v>
      </c>
      <c r="H5794" t="s">
        <v>134</v>
      </c>
      <c r="I5794" t="s">
        <v>135</v>
      </c>
      <c r="J5794" t="s">
        <v>136</v>
      </c>
      <c r="K5794" t="s">
        <v>137</v>
      </c>
      <c r="L5794" t="s">
        <v>16392</v>
      </c>
      <c r="M5794" t="s">
        <v>16393</v>
      </c>
      <c r="N5794">
        <v>0.78638888799999995</v>
      </c>
      <c r="O5794">
        <v>0</v>
      </c>
      <c r="P5794">
        <v>0</v>
      </c>
      <c r="Q5794">
        <v>0</v>
      </c>
      <c r="R5794">
        <v>14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13.884710387541688</v>
      </c>
      <c r="AA5794">
        <v>0</v>
      </c>
      <c r="AB5794">
        <v>0.63398342102143224</v>
      </c>
      <c r="AC5794">
        <v>0</v>
      </c>
      <c r="AD5794">
        <v>0</v>
      </c>
      <c r="AE5794">
        <v>14.518693808563119</v>
      </c>
    </row>
    <row r="5795" spans="1:31" x14ac:dyDescent="0.25">
      <c r="A5795">
        <v>1908761</v>
      </c>
      <c r="B5795">
        <v>1</v>
      </c>
      <c r="C5795" t="s">
        <v>80</v>
      </c>
      <c r="D5795" t="s">
        <v>105</v>
      </c>
      <c r="E5795" t="s">
        <v>131</v>
      </c>
      <c r="F5795" t="s">
        <v>16391</v>
      </c>
      <c r="G5795" t="s">
        <v>133</v>
      </c>
      <c r="H5795" t="s">
        <v>134</v>
      </c>
      <c r="I5795" t="s">
        <v>135</v>
      </c>
      <c r="J5795" t="s">
        <v>136</v>
      </c>
      <c r="K5795" t="s">
        <v>137</v>
      </c>
      <c r="L5795" t="s">
        <v>16394</v>
      </c>
      <c r="M5795" t="s">
        <v>16395</v>
      </c>
      <c r="N5795">
        <v>1.6830555549999999</v>
      </c>
      <c r="O5795">
        <v>0</v>
      </c>
      <c r="P5795">
        <v>0</v>
      </c>
      <c r="Q5795">
        <v>0</v>
      </c>
      <c r="R5795">
        <v>14</v>
      </c>
      <c r="S5795">
        <v>0</v>
      </c>
      <c r="T5795">
        <v>1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29.730699683117059</v>
      </c>
      <c r="AA5795">
        <v>0</v>
      </c>
      <c r="AB5795">
        <v>1.5184312113669456</v>
      </c>
      <c r="AC5795">
        <v>0</v>
      </c>
      <c r="AD5795">
        <v>0</v>
      </c>
      <c r="AE5795">
        <v>31.249130894484004</v>
      </c>
    </row>
    <row r="5796" spans="1:31" x14ac:dyDescent="0.25">
      <c r="A5796">
        <v>1908841</v>
      </c>
      <c r="B5796">
        <v>1</v>
      </c>
      <c r="C5796" t="s">
        <v>81</v>
      </c>
      <c r="D5796" t="s">
        <v>113</v>
      </c>
      <c r="E5796" t="s">
        <v>131</v>
      </c>
      <c r="F5796" t="s">
        <v>5449</v>
      </c>
      <c r="G5796" t="s">
        <v>1162</v>
      </c>
      <c r="H5796" t="s">
        <v>134</v>
      </c>
      <c r="I5796" t="s">
        <v>135</v>
      </c>
      <c r="J5796" t="s">
        <v>136</v>
      </c>
      <c r="K5796" t="s">
        <v>137</v>
      </c>
      <c r="L5796" t="s">
        <v>16396</v>
      </c>
      <c r="M5796" t="s">
        <v>16397</v>
      </c>
      <c r="N5796">
        <v>15.306388888000001</v>
      </c>
      <c r="O5796">
        <v>0</v>
      </c>
      <c r="P5796">
        <v>15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64.815095895086415</v>
      </c>
      <c r="Y5796">
        <v>0</v>
      </c>
      <c r="Z5796">
        <v>0</v>
      </c>
      <c r="AA5796">
        <v>0</v>
      </c>
      <c r="AB5796">
        <v>18.642470904003737</v>
      </c>
      <c r="AC5796">
        <v>0</v>
      </c>
      <c r="AD5796">
        <v>0</v>
      </c>
      <c r="AE5796">
        <v>83.457566799090159</v>
      </c>
    </row>
    <row r="5797" spans="1:31" x14ac:dyDescent="0.25">
      <c r="A5797">
        <v>1909053</v>
      </c>
      <c r="B5797">
        <v>1</v>
      </c>
      <c r="C5797" t="s">
        <v>81</v>
      </c>
      <c r="D5797" t="s">
        <v>126</v>
      </c>
      <c r="E5797" t="s">
        <v>220</v>
      </c>
      <c r="F5797" t="s">
        <v>1661</v>
      </c>
      <c r="G5797" t="s">
        <v>156</v>
      </c>
      <c r="H5797" t="s">
        <v>157</v>
      </c>
      <c r="I5797" t="s">
        <v>222</v>
      </c>
      <c r="J5797" t="s">
        <v>136</v>
      </c>
      <c r="K5797" t="s">
        <v>137</v>
      </c>
      <c r="L5797" t="s">
        <v>16398</v>
      </c>
      <c r="M5797" t="s">
        <v>16399</v>
      </c>
      <c r="N5797">
        <v>1.3888888E-2</v>
      </c>
      <c r="O5797">
        <v>0</v>
      </c>
      <c r="P5797">
        <v>745</v>
      </c>
      <c r="Q5797">
        <v>37</v>
      </c>
      <c r="R5797">
        <v>104</v>
      </c>
      <c r="S5797">
        <v>8</v>
      </c>
      <c r="T5797">
        <v>45</v>
      </c>
      <c r="U5797">
        <v>0</v>
      </c>
      <c r="V5797">
        <v>0</v>
      </c>
      <c r="W5797">
        <v>0</v>
      </c>
      <c r="X5797">
        <v>1.8899932061524318</v>
      </c>
      <c r="Y5797">
        <v>4.4206664156876245</v>
      </c>
      <c r="Z5797">
        <v>1.0490893797812224</v>
      </c>
      <c r="AA5797">
        <v>0.39077085912294446</v>
      </c>
      <c r="AB5797">
        <v>0.34099461525350006</v>
      </c>
      <c r="AC5797">
        <v>0</v>
      </c>
      <c r="AD5797">
        <v>0</v>
      </c>
      <c r="AE5797">
        <v>8.0915144759977231</v>
      </c>
    </row>
    <row r="5798" spans="1:31" x14ac:dyDescent="0.25">
      <c r="A5798">
        <v>1908512</v>
      </c>
      <c r="B5798">
        <v>1</v>
      </c>
      <c r="C5798" t="s">
        <v>80</v>
      </c>
      <c r="D5798" t="s">
        <v>93</v>
      </c>
      <c r="E5798" t="s">
        <v>154</v>
      </c>
      <c r="F5798" t="s">
        <v>16400</v>
      </c>
      <c r="G5798" t="s">
        <v>287</v>
      </c>
      <c r="H5798" t="s">
        <v>157</v>
      </c>
      <c r="I5798" t="s">
        <v>135</v>
      </c>
      <c r="J5798" t="s">
        <v>136</v>
      </c>
      <c r="K5798" t="s">
        <v>203</v>
      </c>
      <c r="L5798" t="s">
        <v>16401</v>
      </c>
      <c r="M5798" t="s">
        <v>16402</v>
      </c>
      <c r="N5798">
        <v>3.0775000000000001</v>
      </c>
      <c r="O5798">
        <v>0</v>
      </c>
      <c r="P5798">
        <v>2183</v>
      </c>
      <c r="Q5798">
        <v>141</v>
      </c>
      <c r="R5798">
        <v>424</v>
      </c>
      <c r="S5798">
        <v>29</v>
      </c>
      <c r="T5798">
        <v>383</v>
      </c>
      <c r="U5798">
        <v>1</v>
      </c>
      <c r="V5798">
        <v>1</v>
      </c>
      <c r="W5798">
        <v>0</v>
      </c>
      <c r="X5798">
        <v>1502.5098241440653</v>
      </c>
      <c r="Y5798">
        <v>3098.4391459291974</v>
      </c>
      <c r="Z5798">
        <v>3556.0525736439113</v>
      </c>
      <c r="AA5798">
        <v>407.2368759425114</v>
      </c>
      <c r="AB5798">
        <v>1230.1110825643973</v>
      </c>
      <c r="AC5798">
        <v>1354.0002074268527</v>
      </c>
      <c r="AD5798">
        <v>32.761056082595275</v>
      </c>
      <c r="AE5798">
        <v>11181.110765733531</v>
      </c>
    </row>
    <row r="5799" spans="1:31" x14ac:dyDescent="0.25">
      <c r="A5799">
        <v>1908678</v>
      </c>
      <c r="B5799">
        <v>1</v>
      </c>
      <c r="C5799" t="s">
        <v>80</v>
      </c>
      <c r="D5799" t="s">
        <v>85</v>
      </c>
      <c r="E5799" t="s">
        <v>171</v>
      </c>
      <c r="F5799" t="s">
        <v>16403</v>
      </c>
      <c r="G5799" t="s">
        <v>156</v>
      </c>
      <c r="H5799" t="s">
        <v>157</v>
      </c>
      <c r="I5799" t="s">
        <v>135</v>
      </c>
      <c r="J5799" t="s">
        <v>136</v>
      </c>
      <c r="K5799" t="s">
        <v>137</v>
      </c>
      <c r="L5799" t="s">
        <v>16404</v>
      </c>
      <c r="M5799" t="s">
        <v>16405</v>
      </c>
      <c r="N5799">
        <v>1.6297222220000001</v>
      </c>
      <c r="O5799">
        <v>0</v>
      </c>
      <c r="P5799">
        <v>6589</v>
      </c>
      <c r="Q5799">
        <v>0</v>
      </c>
      <c r="R5799">
        <v>0</v>
      </c>
      <c r="S5799">
        <v>1</v>
      </c>
      <c r="T5799">
        <v>776</v>
      </c>
      <c r="U5799">
        <v>0</v>
      </c>
      <c r="V5799">
        <v>6</v>
      </c>
      <c r="W5799">
        <v>0</v>
      </c>
      <c r="X5799">
        <v>3495.1954955587212</v>
      </c>
      <c r="Y5799">
        <v>0</v>
      </c>
      <c r="Z5799">
        <v>0</v>
      </c>
      <c r="AA5799">
        <v>617.43682705507138</v>
      </c>
      <c r="AB5799">
        <v>1927.9114529488286</v>
      </c>
      <c r="AC5799">
        <v>0</v>
      </c>
      <c r="AD5799">
        <v>406.92489544558157</v>
      </c>
      <c r="AE5799">
        <v>6447.4686710082033</v>
      </c>
    </row>
    <row r="5800" spans="1:31" x14ac:dyDescent="0.25">
      <c r="A5800">
        <v>1908529</v>
      </c>
      <c r="B5800">
        <v>1</v>
      </c>
      <c r="C5800" t="s">
        <v>80</v>
      </c>
      <c r="D5800" t="s">
        <v>93</v>
      </c>
      <c r="E5800" t="s">
        <v>154</v>
      </c>
      <c r="F5800" t="s">
        <v>16406</v>
      </c>
      <c r="G5800" t="s">
        <v>604</v>
      </c>
      <c r="H5800" t="s">
        <v>157</v>
      </c>
      <c r="I5800" t="s">
        <v>135</v>
      </c>
      <c r="J5800" t="s">
        <v>136</v>
      </c>
      <c r="K5800" t="s">
        <v>203</v>
      </c>
      <c r="L5800" t="s">
        <v>16407</v>
      </c>
      <c r="M5800" t="s">
        <v>16408</v>
      </c>
      <c r="N5800">
        <v>1.4932444439999999</v>
      </c>
      <c r="O5800">
        <v>4</v>
      </c>
      <c r="P5800">
        <v>10669</v>
      </c>
      <c r="Q5800">
        <v>52</v>
      </c>
      <c r="R5800">
        <v>922</v>
      </c>
      <c r="S5800">
        <v>27</v>
      </c>
      <c r="T5800">
        <v>2010</v>
      </c>
      <c r="U5800">
        <v>3</v>
      </c>
      <c r="V5800">
        <v>0</v>
      </c>
      <c r="W5800">
        <v>8.8292614913115006</v>
      </c>
      <c r="X5800">
        <v>3176.6259590021018</v>
      </c>
      <c r="Y5800">
        <v>853.58725614954687</v>
      </c>
      <c r="Z5800">
        <v>2030.5190971565221</v>
      </c>
      <c r="AA5800">
        <v>189.02299965987098</v>
      </c>
      <c r="AB5800">
        <v>2163.0393048490041</v>
      </c>
      <c r="AC5800">
        <v>126.45550851906536</v>
      </c>
      <c r="AD5800">
        <v>0</v>
      </c>
      <c r="AE5800">
        <v>8548.0793868274231</v>
      </c>
    </row>
    <row r="5801" spans="1:31" x14ac:dyDescent="0.25">
      <c r="A5801">
        <v>1908555</v>
      </c>
      <c r="B5801">
        <v>1</v>
      </c>
      <c r="C5801" t="s">
        <v>80</v>
      </c>
      <c r="D5801" t="s">
        <v>83</v>
      </c>
      <c r="E5801" t="s">
        <v>140</v>
      </c>
      <c r="F5801" t="s">
        <v>16409</v>
      </c>
      <c r="G5801" t="s">
        <v>146</v>
      </c>
      <c r="H5801" t="s">
        <v>134</v>
      </c>
      <c r="I5801" t="s">
        <v>135</v>
      </c>
      <c r="J5801" t="s">
        <v>136</v>
      </c>
      <c r="K5801" t="s">
        <v>137</v>
      </c>
      <c r="L5801" t="s">
        <v>16410</v>
      </c>
      <c r="M5801" t="s">
        <v>16411</v>
      </c>
      <c r="N5801">
        <v>6.2677777770000001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2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279.72733684205889</v>
      </c>
      <c r="AE5801">
        <v>279.72733684205889</v>
      </c>
    </row>
    <row r="5802" spans="1:31" x14ac:dyDescent="0.25">
      <c r="A5802">
        <v>1908655</v>
      </c>
      <c r="B5802">
        <v>1</v>
      </c>
      <c r="C5802" t="s">
        <v>80</v>
      </c>
      <c r="D5802" t="s">
        <v>100</v>
      </c>
      <c r="E5802" t="s">
        <v>149</v>
      </c>
      <c r="F5802" t="s">
        <v>16412</v>
      </c>
      <c r="G5802" t="s">
        <v>202</v>
      </c>
      <c r="H5802" t="s">
        <v>134</v>
      </c>
      <c r="I5802" t="s">
        <v>135</v>
      </c>
      <c r="J5802" t="s">
        <v>136</v>
      </c>
      <c r="K5802" t="s">
        <v>203</v>
      </c>
      <c r="L5802" t="s">
        <v>16413</v>
      </c>
      <c r="M5802" t="s">
        <v>16414</v>
      </c>
      <c r="N5802">
        <v>5.3646563880000002</v>
      </c>
      <c r="O5802">
        <v>0</v>
      </c>
      <c r="P5802">
        <v>98</v>
      </c>
      <c r="Q5802">
        <v>0</v>
      </c>
      <c r="R5802">
        <v>4</v>
      </c>
      <c r="S5802">
        <v>0</v>
      </c>
      <c r="T5802">
        <v>6</v>
      </c>
      <c r="U5802">
        <v>0</v>
      </c>
      <c r="V5802">
        <v>0</v>
      </c>
      <c r="W5802">
        <v>0</v>
      </c>
      <c r="X5802">
        <v>140.12116789261077</v>
      </c>
      <c r="Y5802">
        <v>0</v>
      </c>
      <c r="Z5802">
        <v>7.0132222741743684</v>
      </c>
      <c r="AA5802">
        <v>0</v>
      </c>
      <c r="AB5802">
        <v>57.70809987911025</v>
      </c>
      <c r="AC5802">
        <v>0</v>
      </c>
      <c r="AD5802">
        <v>0</v>
      </c>
      <c r="AE5802">
        <v>204.8424900458954</v>
      </c>
    </row>
    <row r="5803" spans="1:31" x14ac:dyDescent="0.25">
      <c r="A5803">
        <v>1908847</v>
      </c>
      <c r="B5803">
        <v>1</v>
      </c>
      <c r="C5803" t="s">
        <v>80</v>
      </c>
      <c r="D5803" t="s">
        <v>103</v>
      </c>
      <c r="E5803" t="s">
        <v>131</v>
      </c>
      <c r="F5803" t="s">
        <v>16415</v>
      </c>
      <c r="G5803" t="s">
        <v>372</v>
      </c>
      <c r="H5803" t="s">
        <v>134</v>
      </c>
      <c r="I5803" t="s">
        <v>135</v>
      </c>
      <c r="J5803" t="s">
        <v>136</v>
      </c>
      <c r="K5803" t="s">
        <v>137</v>
      </c>
      <c r="L5803" t="s">
        <v>16416</v>
      </c>
      <c r="M5803" t="s">
        <v>16417</v>
      </c>
      <c r="N5803">
        <v>1.362222222</v>
      </c>
      <c r="O5803">
        <v>0</v>
      </c>
      <c r="P5803">
        <v>61</v>
      </c>
      <c r="Q5803">
        <v>0</v>
      </c>
      <c r="R5803">
        <v>8</v>
      </c>
      <c r="S5803">
        <v>0</v>
      </c>
      <c r="T5803">
        <v>22</v>
      </c>
      <c r="U5803">
        <v>0</v>
      </c>
      <c r="V5803">
        <v>0</v>
      </c>
      <c r="W5803">
        <v>0</v>
      </c>
      <c r="X5803">
        <v>15.682771030022819</v>
      </c>
      <c r="Y5803">
        <v>0</v>
      </c>
      <c r="Z5803">
        <v>2.519558400319736</v>
      </c>
      <c r="AA5803">
        <v>0</v>
      </c>
      <c r="AB5803">
        <v>11.028375748869891</v>
      </c>
      <c r="AC5803">
        <v>0</v>
      </c>
      <c r="AD5803">
        <v>0</v>
      </c>
      <c r="AE5803">
        <v>29.230705179212446</v>
      </c>
    </row>
    <row r="5804" spans="1:31" x14ac:dyDescent="0.25">
      <c r="A5804">
        <v>1908598</v>
      </c>
      <c r="B5804">
        <v>1</v>
      </c>
      <c r="C5804" t="s">
        <v>80</v>
      </c>
      <c r="D5804" t="s">
        <v>108</v>
      </c>
      <c r="E5804" t="s">
        <v>131</v>
      </c>
      <c r="F5804" t="s">
        <v>15479</v>
      </c>
      <c r="G5804" t="s">
        <v>372</v>
      </c>
      <c r="H5804" t="s">
        <v>134</v>
      </c>
      <c r="I5804" t="s">
        <v>135</v>
      </c>
      <c r="J5804" t="s">
        <v>136</v>
      </c>
      <c r="K5804" t="s">
        <v>137</v>
      </c>
      <c r="L5804" t="s">
        <v>16418</v>
      </c>
      <c r="M5804" t="s">
        <v>16419</v>
      </c>
      <c r="N5804">
        <v>6.5616666659999998</v>
      </c>
      <c r="O5804">
        <v>0</v>
      </c>
      <c r="P5804">
        <v>11</v>
      </c>
      <c r="Q5804">
        <v>0</v>
      </c>
      <c r="R5804">
        <v>2</v>
      </c>
      <c r="S5804">
        <v>0</v>
      </c>
      <c r="T5804">
        <v>1</v>
      </c>
      <c r="U5804">
        <v>0</v>
      </c>
      <c r="V5804">
        <v>0</v>
      </c>
      <c r="W5804">
        <v>0</v>
      </c>
      <c r="X5804">
        <v>18.224900091077401</v>
      </c>
      <c r="Y5804">
        <v>0</v>
      </c>
      <c r="Z5804">
        <v>1.4510531372393483</v>
      </c>
      <c r="AA5804">
        <v>0</v>
      </c>
      <c r="AB5804">
        <v>1.5084624968291251</v>
      </c>
      <c r="AC5804">
        <v>0</v>
      </c>
      <c r="AD5804">
        <v>0</v>
      </c>
      <c r="AE5804">
        <v>21.184415725145875</v>
      </c>
    </row>
    <row r="5805" spans="1:31" x14ac:dyDescent="0.25">
      <c r="A5805">
        <v>1909096</v>
      </c>
      <c r="B5805">
        <v>1</v>
      </c>
      <c r="C5805" t="s">
        <v>80</v>
      </c>
      <c r="D5805" t="s">
        <v>101</v>
      </c>
      <c r="E5805" t="s">
        <v>140</v>
      </c>
      <c r="F5805" t="s">
        <v>16420</v>
      </c>
      <c r="G5805" t="s">
        <v>342</v>
      </c>
      <c r="H5805" t="s">
        <v>134</v>
      </c>
      <c r="I5805" t="s">
        <v>135</v>
      </c>
      <c r="J5805" t="s">
        <v>136</v>
      </c>
      <c r="K5805" t="s">
        <v>137</v>
      </c>
      <c r="L5805" t="s">
        <v>16421</v>
      </c>
      <c r="M5805" t="s">
        <v>16422</v>
      </c>
      <c r="N5805">
        <v>1.346944444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0.80086479193241888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0.80086479193241888</v>
      </c>
    </row>
    <row r="5806" spans="1:31" x14ac:dyDescent="0.25">
      <c r="A5806">
        <v>1908635</v>
      </c>
      <c r="B5806">
        <v>1</v>
      </c>
      <c r="C5806" t="s">
        <v>81</v>
      </c>
      <c r="D5806" t="s">
        <v>116</v>
      </c>
      <c r="E5806" t="s">
        <v>190</v>
      </c>
      <c r="F5806" t="s">
        <v>9445</v>
      </c>
      <c r="G5806" t="s">
        <v>263</v>
      </c>
      <c r="H5806" t="s">
        <v>157</v>
      </c>
      <c r="I5806" t="s">
        <v>135</v>
      </c>
      <c r="J5806" t="s">
        <v>136</v>
      </c>
      <c r="K5806" t="s">
        <v>203</v>
      </c>
      <c r="L5806" t="s">
        <v>16423</v>
      </c>
      <c r="M5806" t="s">
        <v>16424</v>
      </c>
      <c r="N5806">
        <v>0.75888888799999998</v>
      </c>
      <c r="O5806">
        <v>0</v>
      </c>
      <c r="P5806">
        <v>124</v>
      </c>
      <c r="Q5806">
        <v>0</v>
      </c>
      <c r="R5806">
        <v>2</v>
      </c>
      <c r="S5806">
        <v>0</v>
      </c>
      <c r="T5806">
        <v>7</v>
      </c>
      <c r="U5806">
        <v>0</v>
      </c>
      <c r="V5806">
        <v>0</v>
      </c>
      <c r="W5806">
        <v>0</v>
      </c>
      <c r="X5806">
        <v>15.1624223494067</v>
      </c>
      <c r="Y5806">
        <v>0</v>
      </c>
      <c r="Z5806">
        <v>6.3937750304333338E-2</v>
      </c>
      <c r="AA5806">
        <v>0</v>
      </c>
      <c r="AB5806">
        <v>1.9590637391548809</v>
      </c>
      <c r="AC5806">
        <v>0</v>
      </c>
      <c r="AD5806">
        <v>0</v>
      </c>
      <c r="AE5806">
        <v>17.185423838865916</v>
      </c>
    </row>
    <row r="5807" spans="1:31" x14ac:dyDescent="0.25">
      <c r="A5807">
        <v>1908741</v>
      </c>
      <c r="B5807">
        <v>1</v>
      </c>
      <c r="C5807" t="s">
        <v>81</v>
      </c>
      <c r="D5807" t="s">
        <v>120</v>
      </c>
      <c r="E5807" t="s">
        <v>140</v>
      </c>
      <c r="F5807" t="s">
        <v>16425</v>
      </c>
      <c r="G5807" t="s">
        <v>217</v>
      </c>
      <c r="H5807" t="s">
        <v>134</v>
      </c>
      <c r="I5807" t="s">
        <v>135</v>
      </c>
      <c r="J5807" t="s">
        <v>136</v>
      </c>
      <c r="K5807" t="s">
        <v>137</v>
      </c>
      <c r="L5807" t="s">
        <v>16426</v>
      </c>
      <c r="M5807" t="s">
        <v>16427</v>
      </c>
      <c r="N5807">
        <v>1.929166666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0.24814910707566673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0.24814910707566673</v>
      </c>
    </row>
    <row r="5808" spans="1:31" x14ac:dyDescent="0.25">
      <c r="A5808">
        <v>1908781</v>
      </c>
      <c r="B5808">
        <v>1</v>
      </c>
      <c r="C5808" t="s">
        <v>81</v>
      </c>
      <c r="D5808" t="s">
        <v>123</v>
      </c>
      <c r="E5808" t="s">
        <v>140</v>
      </c>
      <c r="F5808" t="s">
        <v>16428</v>
      </c>
      <c r="G5808" t="s">
        <v>217</v>
      </c>
      <c r="H5808" t="s">
        <v>134</v>
      </c>
      <c r="I5808" t="s">
        <v>135</v>
      </c>
      <c r="J5808" t="s">
        <v>136</v>
      </c>
      <c r="K5808" t="s">
        <v>137</v>
      </c>
      <c r="L5808" t="s">
        <v>16429</v>
      </c>
      <c r="M5808" t="s">
        <v>16430</v>
      </c>
      <c r="N5808">
        <v>2.1955555549999999</v>
      </c>
      <c r="O5808">
        <v>0</v>
      </c>
      <c r="P5808">
        <v>5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4.972287240224901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4.972287240224901</v>
      </c>
    </row>
    <row r="5809" spans="1:31" x14ac:dyDescent="0.25">
      <c r="A5809">
        <v>1908904</v>
      </c>
      <c r="B5809">
        <v>1</v>
      </c>
      <c r="C5809" t="s">
        <v>80</v>
      </c>
      <c r="D5809" t="s">
        <v>88</v>
      </c>
      <c r="E5809" t="s">
        <v>160</v>
      </c>
      <c r="F5809" t="s">
        <v>16431</v>
      </c>
      <c r="G5809" t="s">
        <v>162</v>
      </c>
      <c r="H5809" t="s">
        <v>134</v>
      </c>
      <c r="I5809" t="s">
        <v>135</v>
      </c>
      <c r="J5809" t="s">
        <v>136</v>
      </c>
      <c r="K5809" t="s">
        <v>137</v>
      </c>
      <c r="L5809" t="s">
        <v>16432</v>
      </c>
      <c r="M5809" t="s">
        <v>16433</v>
      </c>
      <c r="N5809">
        <v>1.268333333</v>
      </c>
      <c r="O5809">
        <v>0</v>
      </c>
      <c r="P5809">
        <v>13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6.3528020537855276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6.3528020537855276</v>
      </c>
    </row>
    <row r="5810" spans="1:31" x14ac:dyDescent="0.25">
      <c r="A5810">
        <v>1908764</v>
      </c>
      <c r="B5810">
        <v>1</v>
      </c>
      <c r="C5810" t="s">
        <v>80</v>
      </c>
      <c r="D5810" t="s">
        <v>96</v>
      </c>
      <c r="E5810" t="s">
        <v>140</v>
      </c>
      <c r="F5810" t="s">
        <v>16434</v>
      </c>
      <c r="G5810" t="s">
        <v>217</v>
      </c>
      <c r="H5810" t="s">
        <v>134</v>
      </c>
      <c r="I5810" t="s">
        <v>135</v>
      </c>
      <c r="J5810" t="s">
        <v>136</v>
      </c>
      <c r="K5810" t="s">
        <v>137</v>
      </c>
      <c r="L5810" t="s">
        <v>16435</v>
      </c>
      <c r="M5810" t="s">
        <v>16436</v>
      </c>
      <c r="N5810">
        <v>4.131388888</v>
      </c>
      <c r="O5810">
        <v>0</v>
      </c>
      <c r="P5810">
        <v>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2.0921894717747254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2.0921894717747254</v>
      </c>
    </row>
    <row r="5811" spans="1:31" x14ac:dyDescent="0.25">
      <c r="A5811">
        <v>1908658</v>
      </c>
      <c r="B5811">
        <v>1</v>
      </c>
      <c r="C5811" t="s">
        <v>80</v>
      </c>
      <c r="D5811" t="s">
        <v>99</v>
      </c>
      <c r="E5811" t="s">
        <v>131</v>
      </c>
      <c r="F5811" t="s">
        <v>1131</v>
      </c>
      <c r="G5811" t="s">
        <v>202</v>
      </c>
      <c r="H5811" t="s">
        <v>134</v>
      </c>
      <c r="I5811" t="s">
        <v>135</v>
      </c>
      <c r="J5811" t="s">
        <v>136</v>
      </c>
      <c r="K5811" t="s">
        <v>203</v>
      </c>
      <c r="L5811" t="s">
        <v>16437</v>
      </c>
      <c r="M5811" t="s">
        <v>16438</v>
      </c>
      <c r="N5811">
        <v>8.2038888879999998</v>
      </c>
      <c r="O5811">
        <v>0</v>
      </c>
      <c r="P5811">
        <v>72</v>
      </c>
      <c r="Q5811">
        <v>0</v>
      </c>
      <c r="R5811">
        <v>0</v>
      </c>
      <c r="S5811">
        <v>0</v>
      </c>
      <c r="T5811">
        <v>20</v>
      </c>
      <c r="U5811">
        <v>0</v>
      </c>
      <c r="V5811">
        <v>0</v>
      </c>
      <c r="W5811">
        <v>0</v>
      </c>
      <c r="X5811">
        <v>162.96482068889634</v>
      </c>
      <c r="Y5811">
        <v>0</v>
      </c>
      <c r="Z5811">
        <v>0</v>
      </c>
      <c r="AA5811">
        <v>0</v>
      </c>
      <c r="AB5811">
        <v>57.151304039996504</v>
      </c>
      <c r="AC5811">
        <v>0</v>
      </c>
      <c r="AD5811">
        <v>0</v>
      </c>
      <c r="AE5811">
        <v>220.11612472889283</v>
      </c>
    </row>
    <row r="5812" spans="1:31" x14ac:dyDescent="0.25">
      <c r="A5812">
        <v>1908612</v>
      </c>
      <c r="B5812">
        <v>1</v>
      </c>
      <c r="C5812" t="s">
        <v>81</v>
      </c>
      <c r="D5812" t="s">
        <v>127</v>
      </c>
      <c r="E5812" t="s">
        <v>131</v>
      </c>
      <c r="F5812" t="s">
        <v>16439</v>
      </c>
      <c r="G5812" t="s">
        <v>202</v>
      </c>
      <c r="H5812" t="s">
        <v>134</v>
      </c>
      <c r="I5812" t="s">
        <v>135</v>
      </c>
      <c r="J5812" t="s">
        <v>136</v>
      </c>
      <c r="K5812" t="s">
        <v>203</v>
      </c>
      <c r="L5812" t="s">
        <v>16440</v>
      </c>
      <c r="M5812" t="s">
        <v>16441</v>
      </c>
      <c r="N5812">
        <v>8.3086111109999994</v>
      </c>
      <c r="O5812">
        <v>0</v>
      </c>
      <c r="P5812">
        <v>300</v>
      </c>
      <c r="Q5812">
        <v>0</v>
      </c>
      <c r="R5812">
        <v>0</v>
      </c>
      <c r="S5812">
        <v>0</v>
      </c>
      <c r="T5812">
        <v>25</v>
      </c>
      <c r="U5812">
        <v>0</v>
      </c>
      <c r="V5812">
        <v>0</v>
      </c>
      <c r="W5812">
        <v>0</v>
      </c>
      <c r="X5812">
        <v>732.97833716699245</v>
      </c>
      <c r="Y5812">
        <v>0</v>
      </c>
      <c r="Z5812">
        <v>0</v>
      </c>
      <c r="AA5812">
        <v>0</v>
      </c>
      <c r="AB5812">
        <v>156.76074772574441</v>
      </c>
      <c r="AC5812">
        <v>0</v>
      </c>
      <c r="AD5812">
        <v>0</v>
      </c>
      <c r="AE5812">
        <v>889.73908489273686</v>
      </c>
    </row>
    <row r="5813" spans="1:31" x14ac:dyDescent="0.25">
      <c r="A5813">
        <v>1908867</v>
      </c>
      <c r="B5813">
        <v>1</v>
      </c>
      <c r="C5813" t="s">
        <v>80</v>
      </c>
      <c r="D5813" t="s">
        <v>96</v>
      </c>
      <c r="E5813" t="s">
        <v>131</v>
      </c>
      <c r="F5813" t="s">
        <v>16442</v>
      </c>
      <c r="G5813" t="s">
        <v>326</v>
      </c>
      <c r="H5813" t="s">
        <v>134</v>
      </c>
      <c r="I5813" t="s">
        <v>135</v>
      </c>
      <c r="J5813" t="s">
        <v>136</v>
      </c>
      <c r="K5813" t="s">
        <v>137</v>
      </c>
      <c r="L5813" t="s">
        <v>16443</v>
      </c>
      <c r="M5813" t="s">
        <v>16444</v>
      </c>
      <c r="N5813">
        <v>0.62638888800000003</v>
      </c>
      <c r="O5813">
        <v>0</v>
      </c>
      <c r="P5813">
        <v>53</v>
      </c>
      <c r="Q5813">
        <v>0</v>
      </c>
      <c r="R5813">
        <v>0</v>
      </c>
      <c r="S5813">
        <v>0</v>
      </c>
      <c r="T5813">
        <v>7</v>
      </c>
      <c r="U5813">
        <v>0</v>
      </c>
      <c r="V5813">
        <v>0</v>
      </c>
      <c r="W5813">
        <v>0</v>
      </c>
      <c r="X5813">
        <v>40.580399402227883</v>
      </c>
      <c r="Y5813">
        <v>0</v>
      </c>
      <c r="Z5813">
        <v>0</v>
      </c>
      <c r="AA5813">
        <v>0</v>
      </c>
      <c r="AB5813">
        <v>6.6961322578596887</v>
      </c>
      <c r="AC5813">
        <v>0</v>
      </c>
      <c r="AD5813">
        <v>0</v>
      </c>
      <c r="AE5813">
        <v>47.276531660087571</v>
      </c>
    </row>
    <row r="5814" spans="1:31" x14ac:dyDescent="0.25">
      <c r="A5814">
        <v>1908618</v>
      </c>
      <c r="B5814">
        <v>1</v>
      </c>
      <c r="C5814" t="s">
        <v>80</v>
      </c>
      <c r="D5814" t="s">
        <v>98</v>
      </c>
      <c r="E5814" t="s">
        <v>149</v>
      </c>
      <c r="F5814" t="s">
        <v>13589</v>
      </c>
      <c r="G5814" t="s">
        <v>202</v>
      </c>
      <c r="H5814" t="s">
        <v>134</v>
      </c>
      <c r="I5814" t="s">
        <v>135</v>
      </c>
      <c r="J5814" t="s">
        <v>136</v>
      </c>
      <c r="K5814" t="s">
        <v>203</v>
      </c>
      <c r="L5814" t="s">
        <v>16445</v>
      </c>
      <c r="M5814" t="s">
        <v>16446</v>
      </c>
      <c r="N5814">
        <v>8.1513988879999992</v>
      </c>
      <c r="O5814">
        <v>0</v>
      </c>
      <c r="P5814">
        <v>83</v>
      </c>
      <c r="Q5814">
        <v>0</v>
      </c>
      <c r="R5814">
        <v>0</v>
      </c>
      <c r="S5814">
        <v>0</v>
      </c>
      <c r="T5814">
        <v>4</v>
      </c>
      <c r="U5814">
        <v>0</v>
      </c>
      <c r="V5814">
        <v>0</v>
      </c>
      <c r="W5814">
        <v>0</v>
      </c>
      <c r="X5814">
        <v>89.689911053469729</v>
      </c>
      <c r="Y5814">
        <v>0</v>
      </c>
      <c r="Z5814">
        <v>0</v>
      </c>
      <c r="AA5814">
        <v>0</v>
      </c>
      <c r="AB5814">
        <v>6.3527191085906818</v>
      </c>
      <c r="AC5814">
        <v>0</v>
      </c>
      <c r="AD5814">
        <v>0</v>
      </c>
      <c r="AE5814">
        <v>96.042630162060405</v>
      </c>
    </row>
    <row r="5815" spans="1:31" x14ac:dyDescent="0.25">
      <c r="A5815">
        <v>1908864</v>
      </c>
      <c r="B5815">
        <v>1</v>
      </c>
      <c r="C5815" t="s">
        <v>80</v>
      </c>
      <c r="D5815" t="s">
        <v>110</v>
      </c>
      <c r="E5815" t="s">
        <v>140</v>
      </c>
      <c r="F5815" t="s">
        <v>16447</v>
      </c>
      <c r="G5815" t="s">
        <v>217</v>
      </c>
      <c r="H5815" t="s">
        <v>134</v>
      </c>
      <c r="I5815" t="s">
        <v>135</v>
      </c>
      <c r="J5815" t="s">
        <v>136</v>
      </c>
      <c r="K5815" t="s">
        <v>137</v>
      </c>
      <c r="L5815" t="s">
        <v>16448</v>
      </c>
      <c r="M5815" t="s">
        <v>16449</v>
      </c>
      <c r="N5815">
        <v>1.4083333330000001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0.14098356529853057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0.14098356529853057</v>
      </c>
    </row>
    <row r="5816" spans="1:31" x14ac:dyDescent="0.25">
      <c r="A5816">
        <v>1908675</v>
      </c>
      <c r="B5816">
        <v>1</v>
      </c>
      <c r="C5816" t="s">
        <v>80</v>
      </c>
      <c r="D5816" t="s">
        <v>110</v>
      </c>
      <c r="E5816" t="s">
        <v>131</v>
      </c>
      <c r="F5816" t="s">
        <v>16450</v>
      </c>
      <c r="G5816" t="s">
        <v>439</v>
      </c>
      <c r="H5816" t="s">
        <v>134</v>
      </c>
      <c r="I5816" t="s">
        <v>135</v>
      </c>
      <c r="J5816" t="s">
        <v>136</v>
      </c>
      <c r="K5816" t="s">
        <v>137</v>
      </c>
      <c r="L5816" t="s">
        <v>16451</v>
      </c>
      <c r="M5816" t="s">
        <v>16452</v>
      </c>
      <c r="N5816">
        <v>2.3463888879999999</v>
      </c>
      <c r="O5816">
        <v>0</v>
      </c>
      <c r="P5816">
        <v>39</v>
      </c>
      <c r="Q5816">
        <v>0</v>
      </c>
      <c r="R5816">
        <v>3</v>
      </c>
      <c r="S5816">
        <v>0</v>
      </c>
      <c r="T5816">
        <v>9</v>
      </c>
      <c r="U5816">
        <v>0</v>
      </c>
      <c r="V5816">
        <v>0</v>
      </c>
      <c r="W5816">
        <v>0</v>
      </c>
      <c r="X5816">
        <v>40.530568009291571</v>
      </c>
      <c r="Y5816">
        <v>0</v>
      </c>
      <c r="Z5816">
        <v>9.8247622878077649</v>
      </c>
      <c r="AA5816">
        <v>0</v>
      </c>
      <c r="AB5816">
        <v>22.574495355308198</v>
      </c>
      <c r="AC5816">
        <v>0</v>
      </c>
      <c r="AD5816">
        <v>0</v>
      </c>
      <c r="AE5816">
        <v>72.92982565240753</v>
      </c>
    </row>
    <row r="5817" spans="1:31" x14ac:dyDescent="0.25">
      <c r="A5817">
        <v>1908681</v>
      </c>
      <c r="B5817">
        <v>1</v>
      </c>
      <c r="C5817" t="s">
        <v>81</v>
      </c>
      <c r="D5817" t="s">
        <v>128</v>
      </c>
      <c r="E5817" t="s">
        <v>149</v>
      </c>
      <c r="F5817" t="s">
        <v>16453</v>
      </c>
      <c r="G5817" t="s">
        <v>151</v>
      </c>
      <c r="H5817" t="s">
        <v>134</v>
      </c>
      <c r="I5817" t="s">
        <v>135</v>
      </c>
      <c r="J5817" t="s">
        <v>136</v>
      </c>
      <c r="K5817" t="s">
        <v>137</v>
      </c>
      <c r="L5817" t="s">
        <v>16454</v>
      </c>
      <c r="M5817" t="s">
        <v>16455</v>
      </c>
      <c r="N5817">
        <v>1.9913888879999999</v>
      </c>
      <c r="O5817">
        <v>0</v>
      </c>
      <c r="P5817">
        <v>168</v>
      </c>
      <c r="Q5817">
        <v>0</v>
      </c>
      <c r="R5817">
        <v>0</v>
      </c>
      <c r="S5817">
        <v>0</v>
      </c>
      <c r="T5817">
        <v>31</v>
      </c>
      <c r="U5817">
        <v>0</v>
      </c>
      <c r="V5817">
        <v>0</v>
      </c>
      <c r="W5817">
        <v>0</v>
      </c>
      <c r="X5817">
        <v>82.465619555128796</v>
      </c>
      <c r="Y5817">
        <v>0</v>
      </c>
      <c r="Z5817">
        <v>0</v>
      </c>
      <c r="AA5817">
        <v>0</v>
      </c>
      <c r="AB5817">
        <v>162.35779482174885</v>
      </c>
      <c r="AC5817">
        <v>0</v>
      </c>
      <c r="AD5817">
        <v>0</v>
      </c>
      <c r="AE5817">
        <v>244.82341437687765</v>
      </c>
    </row>
    <row r="5818" spans="1:31" x14ac:dyDescent="0.25">
      <c r="A5818">
        <v>1908930</v>
      </c>
      <c r="B5818">
        <v>1</v>
      </c>
      <c r="C5818" t="s">
        <v>80</v>
      </c>
      <c r="D5818" t="s">
        <v>96</v>
      </c>
      <c r="E5818" t="s">
        <v>140</v>
      </c>
      <c r="F5818" t="s">
        <v>16456</v>
      </c>
      <c r="G5818" t="s">
        <v>342</v>
      </c>
      <c r="H5818" t="s">
        <v>134</v>
      </c>
      <c r="I5818" t="s">
        <v>135</v>
      </c>
      <c r="J5818" t="s">
        <v>136</v>
      </c>
      <c r="K5818" t="s">
        <v>137</v>
      </c>
      <c r="L5818" t="s">
        <v>16457</v>
      </c>
      <c r="M5818" t="s">
        <v>16458</v>
      </c>
      <c r="N5818">
        <v>2.048333333</v>
      </c>
      <c r="O5818">
        <v>0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0.14702765013893668</v>
      </c>
      <c r="AA5818">
        <v>0</v>
      </c>
      <c r="AB5818">
        <v>0</v>
      </c>
      <c r="AC5818">
        <v>0</v>
      </c>
      <c r="AD5818">
        <v>0</v>
      </c>
      <c r="AE5818">
        <v>0.14702765013893668</v>
      </c>
    </row>
    <row r="5819" spans="1:31" x14ac:dyDescent="0.25">
      <c r="A5819">
        <v>1908552</v>
      </c>
      <c r="B5819">
        <v>1</v>
      </c>
      <c r="C5819" t="s">
        <v>80</v>
      </c>
      <c r="D5819" t="s">
        <v>83</v>
      </c>
      <c r="E5819" t="s">
        <v>131</v>
      </c>
      <c r="F5819" t="s">
        <v>5612</v>
      </c>
      <c r="G5819" t="s">
        <v>439</v>
      </c>
      <c r="H5819" t="s">
        <v>134</v>
      </c>
      <c r="I5819" t="s">
        <v>135</v>
      </c>
      <c r="J5819" t="s">
        <v>136</v>
      </c>
      <c r="K5819" t="s">
        <v>137</v>
      </c>
      <c r="L5819" t="s">
        <v>16459</v>
      </c>
      <c r="M5819" t="s">
        <v>16460</v>
      </c>
      <c r="N5819">
        <v>2.630833333</v>
      </c>
      <c r="O5819">
        <v>0</v>
      </c>
      <c r="P5819">
        <v>369</v>
      </c>
      <c r="Q5819">
        <v>0</v>
      </c>
      <c r="R5819">
        <v>0</v>
      </c>
      <c r="S5819">
        <v>0</v>
      </c>
      <c r="T5819">
        <v>7</v>
      </c>
      <c r="U5819">
        <v>0</v>
      </c>
      <c r="V5819">
        <v>0</v>
      </c>
      <c r="W5819">
        <v>0</v>
      </c>
      <c r="X5819">
        <v>157.81681407038374</v>
      </c>
      <c r="Y5819">
        <v>0</v>
      </c>
      <c r="Z5819">
        <v>0</v>
      </c>
      <c r="AA5819">
        <v>0</v>
      </c>
      <c r="AB5819">
        <v>2.6983698865641927</v>
      </c>
      <c r="AC5819">
        <v>0</v>
      </c>
      <c r="AD5819">
        <v>0</v>
      </c>
      <c r="AE5819">
        <v>160.51518395694794</v>
      </c>
    </row>
    <row r="5820" spans="1:31" x14ac:dyDescent="0.25">
      <c r="A5820">
        <v>1908844</v>
      </c>
      <c r="B5820">
        <v>1</v>
      </c>
      <c r="C5820" t="s">
        <v>80</v>
      </c>
      <c r="D5820" t="s">
        <v>104</v>
      </c>
      <c r="E5820" t="s">
        <v>131</v>
      </c>
      <c r="F5820" t="s">
        <v>16461</v>
      </c>
      <c r="G5820" t="s">
        <v>283</v>
      </c>
      <c r="H5820" t="s">
        <v>134</v>
      </c>
      <c r="I5820" t="s">
        <v>135</v>
      </c>
      <c r="J5820" t="s">
        <v>136</v>
      </c>
      <c r="K5820" t="s">
        <v>137</v>
      </c>
      <c r="L5820" t="s">
        <v>16462</v>
      </c>
      <c r="M5820" t="s">
        <v>16463</v>
      </c>
      <c r="N5820">
        <v>1.311388888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7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6.6396320967138562</v>
      </c>
      <c r="AC5820">
        <v>0</v>
      </c>
      <c r="AD5820">
        <v>0</v>
      </c>
      <c r="AE5820">
        <v>6.6396320967138562</v>
      </c>
    </row>
    <row r="5821" spans="1:31" x14ac:dyDescent="0.25">
      <c r="A5821">
        <v>1908595</v>
      </c>
      <c r="B5821">
        <v>1</v>
      </c>
      <c r="C5821" t="s">
        <v>80</v>
      </c>
      <c r="D5821" t="s">
        <v>93</v>
      </c>
      <c r="E5821" t="s">
        <v>131</v>
      </c>
      <c r="F5821" t="s">
        <v>16464</v>
      </c>
      <c r="G5821" t="s">
        <v>439</v>
      </c>
      <c r="H5821" t="s">
        <v>134</v>
      </c>
      <c r="I5821" t="s">
        <v>135</v>
      </c>
      <c r="J5821" t="s">
        <v>136</v>
      </c>
      <c r="K5821" t="s">
        <v>137</v>
      </c>
      <c r="L5821" t="s">
        <v>16465</v>
      </c>
      <c r="M5821" t="s">
        <v>16466</v>
      </c>
      <c r="N5821">
        <v>3.1355555549999998</v>
      </c>
      <c r="O5821">
        <v>0</v>
      </c>
      <c r="P5821">
        <v>5</v>
      </c>
      <c r="Q5821">
        <v>0</v>
      </c>
      <c r="R5821">
        <v>3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3.3010761711786363</v>
      </c>
      <c r="Y5821">
        <v>0</v>
      </c>
      <c r="Z5821">
        <v>9.1928233676897833</v>
      </c>
      <c r="AA5821">
        <v>0</v>
      </c>
      <c r="AB5821">
        <v>0</v>
      </c>
      <c r="AC5821">
        <v>0</v>
      </c>
      <c r="AD5821">
        <v>0</v>
      </c>
      <c r="AE5821">
        <v>12.493899538868419</v>
      </c>
    </row>
    <row r="5822" spans="1:31" x14ac:dyDescent="0.25">
      <c r="A5822">
        <v>1908695</v>
      </c>
      <c r="B5822">
        <v>1</v>
      </c>
      <c r="C5822" t="s">
        <v>80</v>
      </c>
      <c r="D5822" t="s">
        <v>84</v>
      </c>
      <c r="E5822" t="s">
        <v>131</v>
      </c>
      <c r="F5822" t="s">
        <v>16467</v>
      </c>
      <c r="G5822" t="s">
        <v>326</v>
      </c>
      <c r="H5822" t="s">
        <v>134</v>
      </c>
      <c r="I5822" t="s">
        <v>135</v>
      </c>
      <c r="J5822" t="s">
        <v>136</v>
      </c>
      <c r="K5822" t="s">
        <v>137</v>
      </c>
      <c r="L5822" t="s">
        <v>16468</v>
      </c>
      <c r="M5822" t="s">
        <v>16469</v>
      </c>
      <c r="N5822">
        <v>0.386944444</v>
      </c>
      <c r="O5822">
        <v>0</v>
      </c>
      <c r="P5822">
        <v>124</v>
      </c>
      <c r="Q5822">
        <v>0</v>
      </c>
      <c r="R5822">
        <v>0</v>
      </c>
      <c r="S5822">
        <v>0</v>
      </c>
      <c r="T5822">
        <v>3</v>
      </c>
      <c r="U5822">
        <v>0</v>
      </c>
      <c r="V5822">
        <v>0</v>
      </c>
      <c r="W5822">
        <v>0</v>
      </c>
      <c r="X5822">
        <v>16.177046449457229</v>
      </c>
      <c r="Y5822">
        <v>0</v>
      </c>
      <c r="Z5822">
        <v>0</v>
      </c>
      <c r="AA5822">
        <v>0</v>
      </c>
      <c r="AB5822">
        <v>1.2279940230866693</v>
      </c>
      <c r="AC5822">
        <v>0</v>
      </c>
      <c r="AD5822">
        <v>0</v>
      </c>
      <c r="AE5822">
        <v>17.405040472543899</v>
      </c>
    </row>
    <row r="5823" spans="1:31" x14ac:dyDescent="0.25">
      <c r="A5823">
        <v>1908887</v>
      </c>
      <c r="B5823">
        <v>1</v>
      </c>
      <c r="C5823" t="s">
        <v>81</v>
      </c>
      <c r="D5823" t="s">
        <v>126</v>
      </c>
      <c r="E5823" t="s">
        <v>220</v>
      </c>
      <c r="F5823" t="s">
        <v>16470</v>
      </c>
      <c r="G5823" t="s">
        <v>156</v>
      </c>
      <c r="H5823" t="s">
        <v>157</v>
      </c>
      <c r="I5823" t="s">
        <v>135</v>
      </c>
      <c r="J5823" t="s">
        <v>136</v>
      </c>
      <c r="K5823" t="s">
        <v>137</v>
      </c>
      <c r="L5823" t="s">
        <v>16471</v>
      </c>
      <c r="M5823" t="s">
        <v>16472</v>
      </c>
      <c r="N5823">
        <v>0.57166666600000005</v>
      </c>
      <c r="O5823">
        <v>0</v>
      </c>
      <c r="P5823">
        <v>305</v>
      </c>
      <c r="Q5823">
        <v>6</v>
      </c>
      <c r="R5823">
        <v>79</v>
      </c>
      <c r="S5823">
        <v>2</v>
      </c>
      <c r="T5823">
        <v>4</v>
      </c>
      <c r="U5823">
        <v>0</v>
      </c>
      <c r="V5823">
        <v>0</v>
      </c>
      <c r="W5823">
        <v>0</v>
      </c>
      <c r="X5823">
        <v>21.612729811207938</v>
      </c>
      <c r="Y5823">
        <v>15.28316327993398</v>
      </c>
      <c r="Z5823">
        <v>8.5843970838695256</v>
      </c>
      <c r="AA5823">
        <v>8.1786960988350685</v>
      </c>
      <c r="AB5823">
        <v>0.49558416991566173</v>
      </c>
      <c r="AC5823">
        <v>0</v>
      </c>
      <c r="AD5823">
        <v>0</v>
      </c>
      <c r="AE5823">
        <v>54.154570443762168</v>
      </c>
    </row>
    <row r="5824" spans="1:31" x14ac:dyDescent="0.25">
      <c r="A5824">
        <v>1908987</v>
      </c>
      <c r="B5824">
        <v>1</v>
      </c>
      <c r="C5824" t="s">
        <v>80</v>
      </c>
      <c r="D5824" t="s">
        <v>103</v>
      </c>
      <c r="E5824" t="s">
        <v>154</v>
      </c>
      <c r="F5824" t="s">
        <v>16006</v>
      </c>
      <c r="G5824" t="s">
        <v>156</v>
      </c>
      <c r="H5824" t="s">
        <v>157</v>
      </c>
      <c r="I5824" t="s">
        <v>135</v>
      </c>
      <c r="J5824" t="s">
        <v>136</v>
      </c>
      <c r="K5824" t="s">
        <v>137</v>
      </c>
      <c r="L5824" t="s">
        <v>16473</v>
      </c>
      <c r="M5824" t="s">
        <v>16474</v>
      </c>
      <c r="N5824">
        <v>7.9722221999999995E-2</v>
      </c>
      <c r="O5824">
        <v>1</v>
      </c>
      <c r="P5824">
        <v>270</v>
      </c>
      <c r="Q5824">
        <v>15</v>
      </c>
      <c r="R5824">
        <v>97</v>
      </c>
      <c r="S5824">
        <v>5</v>
      </c>
      <c r="T5824">
        <v>35</v>
      </c>
      <c r="U5824">
        <v>3</v>
      </c>
      <c r="V5824">
        <v>0</v>
      </c>
      <c r="W5824">
        <v>0.11186304826929168</v>
      </c>
      <c r="X5824">
        <v>7.977536882365035</v>
      </c>
      <c r="Y5824">
        <v>32.300556039405265</v>
      </c>
      <c r="Z5824">
        <v>41.831492424688207</v>
      </c>
      <c r="AA5824">
        <v>28.235861085654705</v>
      </c>
      <c r="AB5824">
        <v>6.2555752531591224</v>
      </c>
      <c r="AC5824">
        <v>1.6163303398812152</v>
      </c>
      <c r="AD5824">
        <v>0</v>
      </c>
      <c r="AE5824">
        <v>118.32921507342284</v>
      </c>
    </row>
    <row r="5825" spans="1:31" x14ac:dyDescent="0.25">
      <c r="A5825">
        <v>1908521</v>
      </c>
      <c r="B5825">
        <v>1</v>
      </c>
      <c r="C5825" t="s">
        <v>80</v>
      </c>
      <c r="D5825" t="s">
        <v>83</v>
      </c>
      <c r="E5825" t="s">
        <v>131</v>
      </c>
      <c r="F5825" t="s">
        <v>16475</v>
      </c>
      <c r="G5825" t="s">
        <v>133</v>
      </c>
      <c r="H5825" t="s">
        <v>134</v>
      </c>
      <c r="I5825" t="s">
        <v>135</v>
      </c>
      <c r="J5825" t="s">
        <v>136</v>
      </c>
      <c r="K5825" t="s">
        <v>137</v>
      </c>
      <c r="L5825" t="s">
        <v>16476</v>
      </c>
      <c r="M5825" t="s">
        <v>16477</v>
      </c>
      <c r="N5825">
        <v>2.9927777770000001</v>
      </c>
      <c r="O5825">
        <v>0</v>
      </c>
      <c r="P5825">
        <v>44</v>
      </c>
      <c r="Q5825">
        <v>0</v>
      </c>
      <c r="R5825">
        <v>0</v>
      </c>
      <c r="S5825">
        <v>0</v>
      </c>
      <c r="T5825">
        <v>8</v>
      </c>
      <c r="U5825">
        <v>0</v>
      </c>
      <c r="V5825">
        <v>0</v>
      </c>
      <c r="W5825">
        <v>0</v>
      </c>
      <c r="X5825">
        <v>43.139993645058595</v>
      </c>
      <c r="Y5825">
        <v>0</v>
      </c>
      <c r="Z5825">
        <v>0</v>
      </c>
      <c r="AA5825">
        <v>0</v>
      </c>
      <c r="AB5825">
        <v>7.8375752674425705</v>
      </c>
      <c r="AC5825">
        <v>0</v>
      </c>
      <c r="AD5825">
        <v>0</v>
      </c>
      <c r="AE5825">
        <v>50.97756891250117</v>
      </c>
    </row>
    <row r="5826" spans="1:31" x14ac:dyDescent="0.25">
      <c r="A5826">
        <v>1908807</v>
      </c>
      <c r="B5826">
        <v>1</v>
      </c>
      <c r="C5826" t="s">
        <v>81</v>
      </c>
      <c r="D5826" t="s">
        <v>116</v>
      </c>
      <c r="E5826" t="s">
        <v>149</v>
      </c>
      <c r="F5826" t="s">
        <v>16478</v>
      </c>
      <c r="G5826" t="s">
        <v>151</v>
      </c>
      <c r="H5826" t="s">
        <v>134</v>
      </c>
      <c r="I5826" t="s">
        <v>135</v>
      </c>
      <c r="J5826" t="s">
        <v>136</v>
      </c>
      <c r="K5826" t="s">
        <v>137</v>
      </c>
      <c r="L5826" t="s">
        <v>16479</v>
      </c>
      <c r="M5826" t="s">
        <v>16480</v>
      </c>
      <c r="N5826">
        <v>2.5919444440000001</v>
      </c>
      <c r="O5826">
        <v>0</v>
      </c>
      <c r="P5826">
        <v>124</v>
      </c>
      <c r="Q5826">
        <v>0</v>
      </c>
      <c r="R5826">
        <v>2</v>
      </c>
      <c r="S5826">
        <v>0</v>
      </c>
      <c r="T5826">
        <v>7</v>
      </c>
      <c r="U5826">
        <v>0</v>
      </c>
      <c r="V5826">
        <v>0</v>
      </c>
      <c r="W5826">
        <v>0</v>
      </c>
      <c r="X5826">
        <v>58.625955483035334</v>
      </c>
      <c r="Y5826">
        <v>0</v>
      </c>
      <c r="Z5826">
        <v>0.24299046862280554</v>
      </c>
      <c r="AA5826">
        <v>0</v>
      </c>
      <c r="AB5826">
        <v>7.6091599487489203</v>
      </c>
      <c r="AC5826">
        <v>0</v>
      </c>
      <c r="AD5826">
        <v>0</v>
      </c>
      <c r="AE5826">
        <v>66.478105900407058</v>
      </c>
    </row>
    <row r="5827" spans="1:31" x14ac:dyDescent="0.25">
      <c r="A5827">
        <v>1908684</v>
      </c>
      <c r="B5827">
        <v>1</v>
      </c>
      <c r="C5827" t="s">
        <v>80</v>
      </c>
      <c r="D5827" t="s">
        <v>105</v>
      </c>
      <c r="E5827" t="s">
        <v>220</v>
      </c>
      <c r="F5827" t="s">
        <v>16481</v>
      </c>
      <c r="G5827" t="s">
        <v>192</v>
      </c>
      <c r="H5827" t="s">
        <v>157</v>
      </c>
      <c r="I5827" t="s">
        <v>135</v>
      </c>
      <c r="J5827" t="s">
        <v>136</v>
      </c>
      <c r="K5827" t="s">
        <v>137</v>
      </c>
      <c r="L5827" t="s">
        <v>16482</v>
      </c>
      <c r="M5827" t="s">
        <v>16483</v>
      </c>
      <c r="N5827">
        <v>1.352222222</v>
      </c>
      <c r="O5827">
        <v>0</v>
      </c>
      <c r="P5827">
        <v>264</v>
      </c>
      <c r="Q5827">
        <v>0</v>
      </c>
      <c r="R5827">
        <v>0</v>
      </c>
      <c r="S5827">
        <v>0</v>
      </c>
      <c r="T5827">
        <v>60</v>
      </c>
      <c r="U5827">
        <v>0</v>
      </c>
      <c r="V5827">
        <v>0</v>
      </c>
      <c r="W5827">
        <v>0</v>
      </c>
      <c r="X5827">
        <v>94.121407251224923</v>
      </c>
      <c r="Y5827">
        <v>0</v>
      </c>
      <c r="Z5827">
        <v>0</v>
      </c>
      <c r="AA5827">
        <v>0</v>
      </c>
      <c r="AB5827">
        <v>93.523553958620369</v>
      </c>
      <c r="AC5827">
        <v>0</v>
      </c>
      <c r="AD5827">
        <v>0</v>
      </c>
      <c r="AE5827">
        <v>187.64496120984529</v>
      </c>
    </row>
    <row r="5828" spans="1:31" x14ac:dyDescent="0.25">
      <c r="A5828">
        <v>1909022</v>
      </c>
      <c r="B5828">
        <v>1</v>
      </c>
      <c r="C5828" t="s">
        <v>80</v>
      </c>
      <c r="D5828" t="s">
        <v>93</v>
      </c>
      <c r="E5828" t="s">
        <v>131</v>
      </c>
      <c r="F5828" t="s">
        <v>16484</v>
      </c>
      <c r="G5828" t="s">
        <v>133</v>
      </c>
      <c r="H5828" t="s">
        <v>134</v>
      </c>
      <c r="I5828" t="s">
        <v>135</v>
      </c>
      <c r="J5828" t="s">
        <v>136</v>
      </c>
      <c r="K5828" t="s">
        <v>137</v>
      </c>
      <c r="L5828" t="s">
        <v>16485</v>
      </c>
      <c r="M5828" t="s">
        <v>16486</v>
      </c>
      <c r="N5828">
        <v>1.683888888</v>
      </c>
      <c r="O5828">
        <v>0</v>
      </c>
      <c r="P5828">
        <v>0</v>
      </c>
      <c r="Q5828">
        <v>0</v>
      </c>
      <c r="R5828">
        <v>6</v>
      </c>
      <c r="S5828">
        <v>0</v>
      </c>
      <c r="T5828">
        <v>6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39.659958258704265</v>
      </c>
      <c r="AA5828">
        <v>0</v>
      </c>
      <c r="AB5828">
        <v>5.7482270512645242</v>
      </c>
      <c r="AC5828">
        <v>0</v>
      </c>
      <c r="AD5828">
        <v>0</v>
      </c>
      <c r="AE5828">
        <v>45.408185309968786</v>
      </c>
    </row>
    <row r="5829" spans="1:31" x14ac:dyDescent="0.25">
      <c r="A5829">
        <v>1908707</v>
      </c>
      <c r="B5829">
        <v>1</v>
      </c>
      <c r="C5829" t="s">
        <v>80</v>
      </c>
      <c r="D5829" t="s">
        <v>83</v>
      </c>
      <c r="E5829" t="s">
        <v>131</v>
      </c>
      <c r="F5829" t="s">
        <v>16487</v>
      </c>
      <c r="G5829" t="s">
        <v>326</v>
      </c>
      <c r="H5829" t="s">
        <v>134</v>
      </c>
      <c r="I5829" t="s">
        <v>135</v>
      </c>
      <c r="J5829" t="s">
        <v>136</v>
      </c>
      <c r="K5829" t="s">
        <v>137</v>
      </c>
      <c r="L5829" t="s">
        <v>16488</v>
      </c>
      <c r="M5829" t="s">
        <v>16489</v>
      </c>
      <c r="N5829">
        <v>2.0263888880000001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57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83.804184087105043</v>
      </c>
      <c r="AC5829">
        <v>0</v>
      </c>
      <c r="AD5829">
        <v>0</v>
      </c>
      <c r="AE5829">
        <v>83.804184087105043</v>
      </c>
    </row>
    <row r="5830" spans="1:31" x14ac:dyDescent="0.25">
      <c r="A5830">
        <v>1908976</v>
      </c>
      <c r="B5830">
        <v>1</v>
      </c>
      <c r="C5830" t="s">
        <v>80</v>
      </c>
      <c r="D5830" t="s">
        <v>84</v>
      </c>
      <c r="E5830" t="s">
        <v>140</v>
      </c>
      <c r="F5830" t="s">
        <v>16490</v>
      </c>
      <c r="G5830" t="s">
        <v>342</v>
      </c>
      <c r="H5830" t="s">
        <v>134</v>
      </c>
      <c r="I5830" t="s">
        <v>135</v>
      </c>
      <c r="J5830" t="s">
        <v>136</v>
      </c>
      <c r="K5830" t="s">
        <v>137</v>
      </c>
      <c r="L5830" t="s">
        <v>16491</v>
      </c>
      <c r="M5830" t="s">
        <v>16492</v>
      </c>
      <c r="N5830">
        <v>2.6580555549999998</v>
      </c>
      <c r="O5830">
        <v>0</v>
      </c>
      <c r="P5830">
        <v>4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3.5187284129883492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3.5187284129883492</v>
      </c>
    </row>
    <row r="5831" spans="1:31" x14ac:dyDescent="0.25">
      <c r="A5831">
        <v>1908876</v>
      </c>
      <c r="B5831">
        <v>1</v>
      </c>
      <c r="C5831" t="s">
        <v>80</v>
      </c>
      <c r="D5831" t="s">
        <v>106</v>
      </c>
      <c r="E5831" t="s">
        <v>131</v>
      </c>
      <c r="F5831" t="s">
        <v>16493</v>
      </c>
      <c r="G5831" t="s">
        <v>439</v>
      </c>
      <c r="H5831" t="s">
        <v>134</v>
      </c>
      <c r="I5831" t="s">
        <v>135</v>
      </c>
      <c r="J5831" t="s">
        <v>136</v>
      </c>
      <c r="K5831" t="s">
        <v>137</v>
      </c>
      <c r="L5831" t="s">
        <v>16494</v>
      </c>
      <c r="M5831" t="s">
        <v>16495</v>
      </c>
      <c r="N5831">
        <v>2.4702777770000002</v>
      </c>
      <c r="O5831">
        <v>0</v>
      </c>
      <c r="P5831">
        <v>0</v>
      </c>
      <c r="Q5831">
        <v>0</v>
      </c>
      <c r="R5831">
        <v>1</v>
      </c>
      <c r="S5831">
        <v>0</v>
      </c>
      <c r="T5831">
        <v>2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21.020042634868435</v>
      </c>
      <c r="AA5831">
        <v>0</v>
      </c>
      <c r="AB5831">
        <v>25.238922567661806</v>
      </c>
      <c r="AC5831">
        <v>0</v>
      </c>
      <c r="AD5831">
        <v>0</v>
      </c>
      <c r="AE5831">
        <v>46.258965202530241</v>
      </c>
    </row>
    <row r="5832" spans="1:31" x14ac:dyDescent="0.25">
      <c r="A5832">
        <v>1908999</v>
      </c>
      <c r="B5832">
        <v>1</v>
      </c>
      <c r="C5832" t="s">
        <v>81</v>
      </c>
      <c r="D5832" t="s">
        <v>115</v>
      </c>
      <c r="E5832" t="s">
        <v>131</v>
      </c>
      <c r="F5832" t="s">
        <v>16496</v>
      </c>
      <c r="G5832" t="s">
        <v>133</v>
      </c>
      <c r="H5832" t="s">
        <v>134</v>
      </c>
      <c r="I5832" t="s">
        <v>135</v>
      </c>
      <c r="J5832" t="s">
        <v>136</v>
      </c>
      <c r="K5832" t="s">
        <v>137</v>
      </c>
      <c r="L5832" t="s">
        <v>16497</v>
      </c>
      <c r="M5832" t="s">
        <v>16498</v>
      </c>
      <c r="N5832">
        <v>3.1011111109999998</v>
      </c>
      <c r="O5832">
        <v>0</v>
      </c>
      <c r="P5832">
        <v>26</v>
      </c>
      <c r="Q5832">
        <v>0</v>
      </c>
      <c r="R5832">
        <v>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24.491341999583266</v>
      </c>
      <c r="Y5832">
        <v>0</v>
      </c>
      <c r="Z5832">
        <v>9.8360342551833959</v>
      </c>
      <c r="AA5832">
        <v>0</v>
      </c>
      <c r="AB5832">
        <v>0</v>
      </c>
      <c r="AC5832">
        <v>0</v>
      </c>
      <c r="AD5832">
        <v>0</v>
      </c>
      <c r="AE5832">
        <v>34.327376254766662</v>
      </c>
    </row>
    <row r="5833" spans="1:31" x14ac:dyDescent="0.25">
      <c r="A5833">
        <v>1908621</v>
      </c>
      <c r="B5833">
        <v>1</v>
      </c>
      <c r="C5833" t="s">
        <v>80</v>
      </c>
      <c r="D5833" t="s">
        <v>103</v>
      </c>
      <c r="E5833" t="s">
        <v>131</v>
      </c>
      <c r="F5833" t="s">
        <v>16499</v>
      </c>
      <c r="G5833" t="s">
        <v>133</v>
      </c>
      <c r="H5833" t="s">
        <v>134</v>
      </c>
      <c r="I5833" t="s">
        <v>135</v>
      </c>
      <c r="J5833" t="s">
        <v>136</v>
      </c>
      <c r="K5833" t="s">
        <v>137</v>
      </c>
      <c r="L5833" t="s">
        <v>16500</v>
      </c>
      <c r="M5833" t="s">
        <v>16501</v>
      </c>
      <c r="N5833">
        <v>1.0930555550000001</v>
      </c>
      <c r="O5833">
        <v>0</v>
      </c>
      <c r="P5833">
        <v>3</v>
      </c>
      <c r="Q5833">
        <v>0</v>
      </c>
      <c r="R5833">
        <v>0</v>
      </c>
      <c r="S5833">
        <v>0</v>
      </c>
      <c r="T5833">
        <v>2</v>
      </c>
      <c r="U5833">
        <v>0</v>
      </c>
      <c r="V5833">
        <v>0</v>
      </c>
      <c r="W5833">
        <v>0</v>
      </c>
      <c r="X5833">
        <v>0.51805514958773058</v>
      </c>
      <c r="Y5833">
        <v>0</v>
      </c>
      <c r="Z5833">
        <v>0</v>
      </c>
      <c r="AA5833">
        <v>0</v>
      </c>
      <c r="AB5833">
        <v>9.9562682778466666E-2</v>
      </c>
      <c r="AC5833">
        <v>0</v>
      </c>
      <c r="AD5833">
        <v>0</v>
      </c>
      <c r="AE5833">
        <v>0.61761783236619727</v>
      </c>
    </row>
    <row r="5834" spans="1:31" x14ac:dyDescent="0.25">
      <c r="A5834">
        <v>1908953</v>
      </c>
      <c r="B5834">
        <v>1</v>
      </c>
      <c r="C5834" t="s">
        <v>80</v>
      </c>
      <c r="D5834" t="s">
        <v>90</v>
      </c>
      <c r="E5834" t="s">
        <v>131</v>
      </c>
      <c r="F5834" t="s">
        <v>16502</v>
      </c>
      <c r="G5834" t="s">
        <v>346</v>
      </c>
      <c r="H5834" t="s">
        <v>134</v>
      </c>
      <c r="I5834" t="s">
        <v>135</v>
      </c>
      <c r="J5834" t="s">
        <v>136</v>
      </c>
      <c r="K5834" t="s">
        <v>137</v>
      </c>
      <c r="L5834" t="s">
        <v>16503</v>
      </c>
      <c r="M5834" t="s">
        <v>16504</v>
      </c>
      <c r="N5834">
        <v>1.174722222</v>
      </c>
      <c r="O5834">
        <v>0</v>
      </c>
      <c r="P5834">
        <v>216</v>
      </c>
      <c r="Q5834">
        <v>0</v>
      </c>
      <c r="R5834">
        <v>0</v>
      </c>
      <c r="S5834">
        <v>0</v>
      </c>
      <c r="T5834">
        <v>8</v>
      </c>
      <c r="U5834">
        <v>0</v>
      </c>
      <c r="V5834">
        <v>0</v>
      </c>
      <c r="W5834">
        <v>0</v>
      </c>
      <c r="X5834">
        <v>72.476921632409216</v>
      </c>
      <c r="Y5834">
        <v>0</v>
      </c>
      <c r="Z5834">
        <v>0</v>
      </c>
      <c r="AA5834">
        <v>0</v>
      </c>
      <c r="AB5834">
        <v>7.9263211100866648</v>
      </c>
      <c r="AC5834">
        <v>0</v>
      </c>
      <c r="AD5834">
        <v>0</v>
      </c>
      <c r="AE5834">
        <v>80.403242742495877</v>
      </c>
    </row>
    <row r="5835" spans="1:31" x14ac:dyDescent="0.25">
      <c r="A5835">
        <v>1908561</v>
      </c>
      <c r="B5835">
        <v>1</v>
      </c>
      <c r="C5835" t="s">
        <v>80</v>
      </c>
      <c r="D5835" t="s">
        <v>97</v>
      </c>
      <c r="E5835" t="s">
        <v>154</v>
      </c>
      <c r="F5835" t="s">
        <v>4713</v>
      </c>
      <c r="G5835" t="s">
        <v>604</v>
      </c>
      <c r="H5835" t="s">
        <v>157</v>
      </c>
      <c r="I5835" t="s">
        <v>135</v>
      </c>
      <c r="J5835" t="s">
        <v>136</v>
      </c>
      <c r="K5835" t="s">
        <v>137</v>
      </c>
      <c r="L5835" t="s">
        <v>16505</v>
      </c>
      <c r="M5835" t="s">
        <v>16506</v>
      </c>
      <c r="N5835">
        <v>1.9016666659999999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14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29.53297239640326</v>
      </c>
      <c r="AC5835">
        <v>0</v>
      </c>
      <c r="AD5835">
        <v>0</v>
      </c>
      <c r="AE5835">
        <v>29.53297239640326</v>
      </c>
    </row>
    <row r="5836" spans="1:31" x14ac:dyDescent="0.25">
      <c r="A5836">
        <v>1909016</v>
      </c>
      <c r="B5836">
        <v>1</v>
      </c>
      <c r="C5836" t="s">
        <v>80</v>
      </c>
      <c r="D5836" t="s">
        <v>98</v>
      </c>
      <c r="E5836" t="s">
        <v>131</v>
      </c>
      <c r="F5836" t="s">
        <v>9211</v>
      </c>
      <c r="G5836" t="s">
        <v>133</v>
      </c>
      <c r="H5836" t="s">
        <v>134</v>
      </c>
      <c r="I5836" t="s">
        <v>135</v>
      </c>
      <c r="J5836" t="s">
        <v>136</v>
      </c>
      <c r="K5836" t="s">
        <v>137</v>
      </c>
      <c r="L5836" t="s">
        <v>16507</v>
      </c>
      <c r="M5836" t="s">
        <v>16508</v>
      </c>
      <c r="N5836">
        <v>3.2147222219999998</v>
      </c>
      <c r="O5836">
        <v>0</v>
      </c>
      <c r="P5836">
        <v>5</v>
      </c>
      <c r="Q5836">
        <v>0</v>
      </c>
      <c r="R5836">
        <v>18</v>
      </c>
      <c r="S5836">
        <v>0</v>
      </c>
      <c r="T5836">
        <v>9</v>
      </c>
      <c r="U5836">
        <v>0</v>
      </c>
      <c r="V5836">
        <v>0</v>
      </c>
      <c r="W5836">
        <v>0</v>
      </c>
      <c r="X5836">
        <v>10.903137094505974</v>
      </c>
      <c r="Y5836">
        <v>0</v>
      </c>
      <c r="Z5836">
        <v>148.95521991066914</v>
      </c>
      <c r="AA5836">
        <v>0</v>
      </c>
      <c r="AB5836">
        <v>74.247750176512227</v>
      </c>
      <c r="AC5836">
        <v>0</v>
      </c>
      <c r="AD5836">
        <v>0</v>
      </c>
      <c r="AE5836">
        <v>234.10610718168735</v>
      </c>
    </row>
    <row r="5837" spans="1:31" x14ac:dyDescent="0.25">
      <c r="A5837">
        <v>1908767</v>
      </c>
      <c r="B5837">
        <v>1</v>
      </c>
      <c r="C5837" t="s">
        <v>81</v>
      </c>
      <c r="D5837" t="s">
        <v>112</v>
      </c>
      <c r="E5837" t="s">
        <v>140</v>
      </c>
      <c r="F5837" t="s">
        <v>16509</v>
      </c>
      <c r="G5837" t="s">
        <v>217</v>
      </c>
      <c r="H5837" t="s">
        <v>134</v>
      </c>
      <c r="I5837" t="s">
        <v>135</v>
      </c>
      <c r="J5837" t="s">
        <v>136</v>
      </c>
      <c r="K5837" t="s">
        <v>137</v>
      </c>
      <c r="L5837" t="s">
        <v>16510</v>
      </c>
      <c r="M5837" t="s">
        <v>16511</v>
      </c>
      <c r="N5837">
        <v>5.3422222220000002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1.7958768729717467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1.7958768729717467</v>
      </c>
    </row>
    <row r="5838" spans="1:31" x14ac:dyDescent="0.25">
      <c r="A5838">
        <v>1908813</v>
      </c>
      <c r="B5838">
        <v>1</v>
      </c>
      <c r="C5838" t="s">
        <v>80</v>
      </c>
      <c r="D5838" t="s">
        <v>95</v>
      </c>
      <c r="E5838" t="s">
        <v>140</v>
      </c>
      <c r="F5838" t="s">
        <v>16512</v>
      </c>
      <c r="G5838" t="s">
        <v>217</v>
      </c>
      <c r="H5838" t="s">
        <v>134</v>
      </c>
      <c r="I5838" t="s">
        <v>135</v>
      </c>
      <c r="J5838" t="s">
        <v>136</v>
      </c>
      <c r="K5838" t="s">
        <v>137</v>
      </c>
      <c r="L5838" t="s">
        <v>16513</v>
      </c>
      <c r="M5838" t="s">
        <v>16514</v>
      </c>
      <c r="N5838">
        <v>2.0338888879999999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0.13293797134834834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0.13293797134834834</v>
      </c>
    </row>
    <row r="5839" spans="1:31" x14ac:dyDescent="0.25">
      <c r="A5839">
        <v>1908667</v>
      </c>
      <c r="B5839">
        <v>1</v>
      </c>
      <c r="C5839" t="s">
        <v>81</v>
      </c>
      <c r="D5839" t="s">
        <v>116</v>
      </c>
      <c r="E5839" t="s">
        <v>140</v>
      </c>
      <c r="F5839" t="s">
        <v>16515</v>
      </c>
      <c r="G5839" t="s">
        <v>217</v>
      </c>
      <c r="H5839" t="s">
        <v>134</v>
      </c>
      <c r="I5839" t="s">
        <v>135</v>
      </c>
      <c r="J5839" t="s">
        <v>136</v>
      </c>
      <c r="K5839" t="s">
        <v>137</v>
      </c>
      <c r="L5839" t="s">
        <v>16516</v>
      </c>
      <c r="M5839" t="s">
        <v>16517</v>
      </c>
      <c r="N5839">
        <v>1.3325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0.70145894656487218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0.70145894656487218</v>
      </c>
    </row>
    <row r="5840" spans="1:31" x14ac:dyDescent="0.25">
      <c r="A5840">
        <v>1908627</v>
      </c>
      <c r="B5840">
        <v>1</v>
      </c>
      <c r="C5840" t="s">
        <v>80</v>
      </c>
      <c r="D5840" t="s">
        <v>105</v>
      </c>
      <c r="E5840" t="s">
        <v>190</v>
      </c>
      <c r="F5840" t="s">
        <v>16518</v>
      </c>
      <c r="G5840" t="s">
        <v>202</v>
      </c>
      <c r="H5840" t="s">
        <v>157</v>
      </c>
      <c r="I5840" t="s">
        <v>135</v>
      </c>
      <c r="J5840" t="s">
        <v>136</v>
      </c>
      <c r="K5840" t="s">
        <v>203</v>
      </c>
      <c r="L5840" t="s">
        <v>16519</v>
      </c>
      <c r="M5840" t="s">
        <v>16520</v>
      </c>
      <c r="N5840">
        <v>0.38305555499999999</v>
      </c>
      <c r="O5840">
        <v>0</v>
      </c>
      <c r="P5840">
        <v>1441</v>
      </c>
      <c r="Q5840">
        <v>0</v>
      </c>
      <c r="R5840">
        <v>20</v>
      </c>
      <c r="S5840">
        <v>1</v>
      </c>
      <c r="T5840">
        <v>221</v>
      </c>
      <c r="U5840">
        <v>1</v>
      </c>
      <c r="V5840">
        <v>0</v>
      </c>
      <c r="W5840">
        <v>0</v>
      </c>
      <c r="X5840">
        <v>172.44386648145343</v>
      </c>
      <c r="Y5840">
        <v>0</v>
      </c>
      <c r="Z5840">
        <v>4.2977612006400632</v>
      </c>
      <c r="AA5840">
        <v>0.55763881209712662</v>
      </c>
      <c r="AB5840">
        <v>88.332829850962455</v>
      </c>
      <c r="AC5840">
        <v>5.186892630983758</v>
      </c>
      <c r="AD5840">
        <v>0</v>
      </c>
      <c r="AE5840">
        <v>270.81898897613684</v>
      </c>
    </row>
    <row r="5841" spans="1:31" x14ac:dyDescent="0.25">
      <c r="A5841">
        <v>1908959</v>
      </c>
      <c r="B5841">
        <v>1</v>
      </c>
      <c r="C5841" t="s">
        <v>81</v>
      </c>
      <c r="D5841" t="s">
        <v>123</v>
      </c>
      <c r="E5841" t="s">
        <v>149</v>
      </c>
      <c r="F5841" t="s">
        <v>16521</v>
      </c>
      <c r="G5841" t="s">
        <v>1349</v>
      </c>
      <c r="H5841" t="s">
        <v>134</v>
      </c>
      <c r="I5841" t="s">
        <v>135</v>
      </c>
      <c r="J5841" t="s">
        <v>136</v>
      </c>
      <c r="K5841" t="s">
        <v>137</v>
      </c>
      <c r="L5841" t="s">
        <v>16522</v>
      </c>
      <c r="M5841" t="s">
        <v>16523</v>
      </c>
      <c r="N5841">
        <v>2.3458333329999999</v>
      </c>
      <c r="O5841">
        <v>0</v>
      </c>
      <c r="P5841">
        <v>97</v>
      </c>
      <c r="Q5841">
        <v>0</v>
      </c>
      <c r="R5841">
        <v>5</v>
      </c>
      <c r="S5841">
        <v>0</v>
      </c>
      <c r="T5841">
        <v>1</v>
      </c>
      <c r="U5841">
        <v>0</v>
      </c>
      <c r="V5841">
        <v>0</v>
      </c>
      <c r="W5841">
        <v>0</v>
      </c>
      <c r="X5841">
        <v>100.29282287101397</v>
      </c>
      <c r="Y5841">
        <v>0</v>
      </c>
      <c r="Z5841">
        <v>51.476836765190555</v>
      </c>
      <c r="AA5841">
        <v>0</v>
      </c>
      <c r="AB5841">
        <v>0.28294869649695331</v>
      </c>
      <c r="AC5841">
        <v>0</v>
      </c>
      <c r="AD5841">
        <v>0</v>
      </c>
      <c r="AE5841">
        <v>152.05260833270148</v>
      </c>
    </row>
    <row r="5842" spans="1:31" x14ac:dyDescent="0.25">
      <c r="A5842">
        <v>1908747</v>
      </c>
      <c r="B5842">
        <v>1</v>
      </c>
      <c r="C5842" t="s">
        <v>80</v>
      </c>
      <c r="D5842" t="s">
        <v>98</v>
      </c>
      <c r="E5842" t="s">
        <v>131</v>
      </c>
      <c r="F5842" t="s">
        <v>16524</v>
      </c>
      <c r="G5842" t="s">
        <v>133</v>
      </c>
      <c r="H5842" t="s">
        <v>134</v>
      </c>
      <c r="I5842" t="s">
        <v>135</v>
      </c>
      <c r="J5842" t="s">
        <v>136</v>
      </c>
      <c r="K5842" t="s">
        <v>137</v>
      </c>
      <c r="L5842" t="s">
        <v>16525</v>
      </c>
      <c r="M5842" t="s">
        <v>16526</v>
      </c>
      <c r="N5842">
        <v>0.72499999999999998</v>
      </c>
      <c r="O5842">
        <v>0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1.0986196014272749</v>
      </c>
      <c r="AA5842">
        <v>0</v>
      </c>
      <c r="AB5842">
        <v>0</v>
      </c>
      <c r="AC5842">
        <v>0</v>
      </c>
      <c r="AD5842">
        <v>0</v>
      </c>
      <c r="AE5842">
        <v>1.0986196014272749</v>
      </c>
    </row>
    <row r="5843" spans="1:31" x14ac:dyDescent="0.25">
      <c r="A5843">
        <v>1908578</v>
      </c>
      <c r="B5843">
        <v>1</v>
      </c>
      <c r="C5843" t="s">
        <v>81</v>
      </c>
      <c r="D5843" t="s">
        <v>118</v>
      </c>
      <c r="E5843" t="s">
        <v>190</v>
      </c>
      <c r="F5843" t="s">
        <v>10309</v>
      </c>
      <c r="G5843" t="s">
        <v>156</v>
      </c>
      <c r="H5843" t="s">
        <v>157</v>
      </c>
      <c r="I5843" t="s">
        <v>222</v>
      </c>
      <c r="J5843" t="s">
        <v>136</v>
      </c>
      <c r="K5843" t="s">
        <v>137</v>
      </c>
      <c r="L5843" t="s">
        <v>16527</v>
      </c>
      <c r="M5843" t="s">
        <v>16528</v>
      </c>
      <c r="N5843">
        <v>1.6666666E-2</v>
      </c>
      <c r="O5843">
        <v>2</v>
      </c>
      <c r="P5843">
        <v>228</v>
      </c>
      <c r="Q5843">
        <v>74</v>
      </c>
      <c r="R5843">
        <v>93</v>
      </c>
      <c r="S5843">
        <v>2</v>
      </c>
      <c r="T5843">
        <v>16</v>
      </c>
      <c r="U5843">
        <v>1</v>
      </c>
      <c r="V5843">
        <v>0</v>
      </c>
      <c r="W5843">
        <v>1.5775130161500004E-3</v>
      </c>
      <c r="X5843">
        <v>0.62425834632479993</v>
      </c>
      <c r="Y5843">
        <v>7.9511890634767646</v>
      </c>
      <c r="Z5843">
        <v>4.9954574681193336</v>
      </c>
      <c r="AA5843">
        <v>2.0192142560333335E-2</v>
      </c>
      <c r="AB5843">
        <v>8.1585215888183321E-2</v>
      </c>
      <c r="AC5843">
        <v>0.25836571978559997</v>
      </c>
      <c r="AD5843">
        <v>0</v>
      </c>
      <c r="AE5843">
        <v>13.932625469171162</v>
      </c>
    </row>
    <row r="5844" spans="1:31" x14ac:dyDescent="0.25">
      <c r="A5844">
        <v>1908727</v>
      </c>
      <c r="B5844">
        <v>1</v>
      </c>
      <c r="C5844" t="s">
        <v>81</v>
      </c>
      <c r="D5844" t="s">
        <v>117</v>
      </c>
      <c r="E5844" t="s">
        <v>190</v>
      </c>
      <c r="F5844" t="s">
        <v>16529</v>
      </c>
      <c r="G5844" t="s">
        <v>241</v>
      </c>
      <c r="H5844" t="s">
        <v>157</v>
      </c>
      <c r="I5844" t="s">
        <v>135</v>
      </c>
      <c r="J5844" t="s">
        <v>136</v>
      </c>
      <c r="K5844" t="s">
        <v>137</v>
      </c>
      <c r="L5844" t="s">
        <v>16530</v>
      </c>
      <c r="M5844" t="s">
        <v>16531</v>
      </c>
      <c r="N5844">
        <v>1.7308333330000001</v>
      </c>
      <c r="O5844">
        <v>0</v>
      </c>
      <c r="P5844">
        <v>0</v>
      </c>
      <c r="Q5844">
        <v>6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162.53784255285137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162.53784255285137</v>
      </c>
    </row>
    <row r="5845" spans="1:31" x14ac:dyDescent="0.25">
      <c r="A5845">
        <v>1908896</v>
      </c>
      <c r="B5845">
        <v>1</v>
      </c>
      <c r="C5845" t="s">
        <v>80</v>
      </c>
      <c r="D5845" t="s">
        <v>98</v>
      </c>
      <c r="E5845" t="s">
        <v>131</v>
      </c>
      <c r="F5845" t="s">
        <v>16532</v>
      </c>
      <c r="G5845" t="s">
        <v>133</v>
      </c>
      <c r="H5845" t="s">
        <v>134</v>
      </c>
      <c r="I5845" t="s">
        <v>135</v>
      </c>
      <c r="J5845" t="s">
        <v>136</v>
      </c>
      <c r="K5845" t="s">
        <v>137</v>
      </c>
      <c r="L5845" t="s">
        <v>16533</v>
      </c>
      <c r="M5845" t="s">
        <v>16534</v>
      </c>
      <c r="N5845">
        <v>3.2427777770000001</v>
      </c>
      <c r="O5845">
        <v>0</v>
      </c>
      <c r="P5845">
        <v>112</v>
      </c>
      <c r="Q5845">
        <v>0</v>
      </c>
      <c r="R5845">
        <v>0</v>
      </c>
      <c r="S5845">
        <v>0</v>
      </c>
      <c r="T5845">
        <v>3</v>
      </c>
      <c r="U5845">
        <v>0</v>
      </c>
      <c r="V5845">
        <v>0</v>
      </c>
      <c r="W5845">
        <v>0</v>
      </c>
      <c r="X5845">
        <v>97.811009740744524</v>
      </c>
      <c r="Y5845">
        <v>0</v>
      </c>
      <c r="Z5845">
        <v>0</v>
      </c>
      <c r="AA5845">
        <v>0</v>
      </c>
      <c r="AB5845">
        <v>0.16613508275886113</v>
      </c>
      <c r="AC5845">
        <v>0</v>
      </c>
      <c r="AD5845">
        <v>0</v>
      </c>
      <c r="AE5845">
        <v>97.97714482350338</v>
      </c>
    </row>
    <row r="5846" spans="1:31" x14ac:dyDescent="0.25">
      <c r="A5846">
        <v>1908647</v>
      </c>
      <c r="B5846">
        <v>1</v>
      </c>
      <c r="C5846" t="s">
        <v>81</v>
      </c>
      <c r="D5846" t="s">
        <v>123</v>
      </c>
      <c r="E5846" t="s">
        <v>140</v>
      </c>
      <c r="F5846" t="s">
        <v>16535</v>
      </c>
      <c r="G5846" t="s">
        <v>342</v>
      </c>
      <c r="H5846" t="s">
        <v>134</v>
      </c>
      <c r="I5846" t="s">
        <v>135</v>
      </c>
      <c r="J5846" t="s">
        <v>136</v>
      </c>
      <c r="K5846" t="s">
        <v>137</v>
      </c>
      <c r="L5846" t="s">
        <v>16536</v>
      </c>
      <c r="M5846" t="s">
        <v>16537</v>
      </c>
      <c r="N5846">
        <v>4.2280555550000001</v>
      </c>
      <c r="O5846">
        <v>0</v>
      </c>
      <c r="P5846">
        <v>4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2.9487479139124901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2.9487479139124901</v>
      </c>
    </row>
    <row r="5847" spans="1:31" x14ac:dyDescent="0.25">
      <c r="A5847">
        <v>1908939</v>
      </c>
      <c r="B5847">
        <v>1</v>
      </c>
      <c r="C5847" t="s">
        <v>81</v>
      </c>
      <c r="D5847" t="s">
        <v>118</v>
      </c>
      <c r="E5847" t="s">
        <v>154</v>
      </c>
      <c r="F5847" t="s">
        <v>16538</v>
      </c>
      <c r="G5847" t="s">
        <v>156</v>
      </c>
      <c r="H5847" t="s">
        <v>157</v>
      </c>
      <c r="I5847" t="s">
        <v>135</v>
      </c>
      <c r="J5847" t="s">
        <v>136</v>
      </c>
      <c r="K5847" t="s">
        <v>137</v>
      </c>
      <c r="L5847" t="s">
        <v>16539</v>
      </c>
      <c r="M5847" t="s">
        <v>16540</v>
      </c>
      <c r="N5847">
        <v>0.75333333300000005</v>
      </c>
      <c r="O5847">
        <v>14</v>
      </c>
      <c r="P5847">
        <v>1</v>
      </c>
      <c r="Q5847">
        <v>46</v>
      </c>
      <c r="R5847">
        <v>4</v>
      </c>
      <c r="S5847">
        <v>30</v>
      </c>
      <c r="T5847">
        <v>0</v>
      </c>
      <c r="U5847">
        <v>1</v>
      </c>
      <c r="V5847">
        <v>0</v>
      </c>
      <c r="W5847">
        <v>10.987975128444919</v>
      </c>
      <c r="X5847">
        <v>0.26470060939925999</v>
      </c>
      <c r="Y5847">
        <v>70.636077893310315</v>
      </c>
      <c r="Z5847">
        <v>3.3312517996844933</v>
      </c>
      <c r="AA5847">
        <v>148.28607997157985</v>
      </c>
      <c r="AB5847">
        <v>0</v>
      </c>
      <c r="AC5847">
        <v>78.381637125815558</v>
      </c>
      <c r="AD5847">
        <v>0</v>
      </c>
      <c r="AE5847">
        <v>311.88772252823435</v>
      </c>
    </row>
    <row r="5848" spans="1:31" x14ac:dyDescent="0.25">
      <c r="A5848">
        <v>1908933</v>
      </c>
      <c r="B5848">
        <v>1</v>
      </c>
      <c r="C5848" t="s">
        <v>80</v>
      </c>
      <c r="D5848" t="s">
        <v>83</v>
      </c>
      <c r="E5848" t="s">
        <v>140</v>
      </c>
      <c r="F5848" t="s">
        <v>16541</v>
      </c>
      <c r="G5848" t="s">
        <v>217</v>
      </c>
      <c r="H5848" t="s">
        <v>134</v>
      </c>
      <c r="I5848" t="s">
        <v>135</v>
      </c>
      <c r="J5848" t="s">
        <v>136</v>
      </c>
      <c r="K5848" t="s">
        <v>137</v>
      </c>
      <c r="L5848" t="s">
        <v>16542</v>
      </c>
      <c r="M5848" t="s">
        <v>16543</v>
      </c>
      <c r="N5848">
        <v>1.1488888880000001</v>
      </c>
      <c r="O5848">
        <v>0</v>
      </c>
      <c r="P5848">
        <v>3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1.1288132252610559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1.1288132252610559</v>
      </c>
    </row>
    <row r="5849" spans="1:31" x14ac:dyDescent="0.25">
      <c r="A5849">
        <v>1909082</v>
      </c>
      <c r="B5849">
        <v>1</v>
      </c>
      <c r="C5849" t="s">
        <v>80</v>
      </c>
      <c r="D5849" t="s">
        <v>110</v>
      </c>
      <c r="E5849" t="s">
        <v>140</v>
      </c>
      <c r="F5849" t="s">
        <v>16544</v>
      </c>
      <c r="G5849" t="s">
        <v>217</v>
      </c>
      <c r="H5849" t="s">
        <v>134</v>
      </c>
      <c r="I5849" t="s">
        <v>135</v>
      </c>
      <c r="J5849" t="s">
        <v>136</v>
      </c>
      <c r="K5849" t="s">
        <v>137</v>
      </c>
      <c r="L5849" t="s">
        <v>16545</v>
      </c>
      <c r="M5849" t="s">
        <v>16546</v>
      </c>
      <c r="N5849">
        <v>1.7224999999999999</v>
      </c>
      <c r="O5849">
        <v>0</v>
      </c>
      <c r="P5849">
        <v>2</v>
      </c>
      <c r="Q5849">
        <v>0</v>
      </c>
      <c r="R5849">
        <v>0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2.2898836583604201</v>
      </c>
      <c r="Y5849">
        <v>0</v>
      </c>
      <c r="Z5849">
        <v>0</v>
      </c>
      <c r="AA5849">
        <v>0</v>
      </c>
      <c r="AB5849">
        <v>1.6453907020200001E-3</v>
      </c>
      <c r="AC5849">
        <v>0</v>
      </c>
      <c r="AD5849">
        <v>0</v>
      </c>
      <c r="AE5849">
        <v>2.29152904906244</v>
      </c>
    </row>
    <row r="5850" spans="1:31" x14ac:dyDescent="0.25">
      <c r="A5850">
        <v>1908790</v>
      </c>
      <c r="B5850">
        <v>1</v>
      </c>
      <c r="C5850" t="s">
        <v>81</v>
      </c>
      <c r="D5850" t="s">
        <v>127</v>
      </c>
      <c r="E5850" t="s">
        <v>140</v>
      </c>
      <c r="F5850" t="s">
        <v>16547</v>
      </c>
      <c r="G5850" t="s">
        <v>217</v>
      </c>
      <c r="H5850" t="s">
        <v>134</v>
      </c>
      <c r="I5850" t="s">
        <v>135</v>
      </c>
      <c r="J5850" t="s">
        <v>136</v>
      </c>
      <c r="K5850" t="s">
        <v>137</v>
      </c>
      <c r="L5850" t="s">
        <v>16548</v>
      </c>
      <c r="M5850" t="s">
        <v>16549</v>
      </c>
      <c r="N5850">
        <v>5.164722222</v>
      </c>
      <c r="O5850">
        <v>0</v>
      </c>
      <c r="P5850">
        <v>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5.6113258294163339E-2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5.6113258294163339E-2</v>
      </c>
    </row>
    <row r="5851" spans="1:31" x14ac:dyDescent="0.25">
      <c r="A5851">
        <v>1908687</v>
      </c>
      <c r="B5851">
        <v>1</v>
      </c>
      <c r="C5851" t="s">
        <v>80</v>
      </c>
      <c r="D5851" t="s">
        <v>97</v>
      </c>
      <c r="E5851" t="s">
        <v>149</v>
      </c>
      <c r="F5851" t="s">
        <v>16550</v>
      </c>
      <c r="G5851" t="s">
        <v>151</v>
      </c>
      <c r="H5851" t="s">
        <v>134</v>
      </c>
      <c r="I5851" t="s">
        <v>135</v>
      </c>
      <c r="J5851" t="s">
        <v>136</v>
      </c>
      <c r="K5851" t="s">
        <v>137</v>
      </c>
      <c r="L5851" t="s">
        <v>16551</v>
      </c>
      <c r="M5851" t="s">
        <v>16552</v>
      </c>
      <c r="N5851">
        <v>2.0616666659999998</v>
      </c>
      <c r="O5851">
        <v>0</v>
      </c>
      <c r="P5851">
        <v>386</v>
      </c>
      <c r="Q5851">
        <v>0</v>
      </c>
      <c r="R5851">
        <v>0</v>
      </c>
      <c r="S5851">
        <v>0</v>
      </c>
      <c r="T5851">
        <v>14</v>
      </c>
      <c r="U5851">
        <v>0</v>
      </c>
      <c r="V5851">
        <v>0</v>
      </c>
      <c r="W5851">
        <v>0</v>
      </c>
      <c r="X5851">
        <v>242.65641047884111</v>
      </c>
      <c r="Y5851">
        <v>0</v>
      </c>
      <c r="Z5851">
        <v>0</v>
      </c>
      <c r="AA5851">
        <v>0</v>
      </c>
      <c r="AB5851">
        <v>39.910514188333821</v>
      </c>
      <c r="AC5851">
        <v>0</v>
      </c>
      <c r="AD5851">
        <v>0</v>
      </c>
      <c r="AE5851">
        <v>282.56692466717493</v>
      </c>
    </row>
    <row r="5852" spans="1:31" x14ac:dyDescent="0.25">
      <c r="A5852">
        <v>1909019</v>
      </c>
      <c r="B5852">
        <v>1</v>
      </c>
      <c r="C5852" t="s">
        <v>80</v>
      </c>
      <c r="D5852" t="s">
        <v>98</v>
      </c>
      <c r="E5852" t="s">
        <v>131</v>
      </c>
      <c r="F5852" t="s">
        <v>16553</v>
      </c>
      <c r="G5852" t="s">
        <v>133</v>
      </c>
      <c r="H5852" t="s">
        <v>134</v>
      </c>
      <c r="I5852" t="s">
        <v>135</v>
      </c>
      <c r="J5852" t="s">
        <v>136</v>
      </c>
      <c r="K5852" t="s">
        <v>137</v>
      </c>
      <c r="L5852" t="s">
        <v>16554</v>
      </c>
      <c r="M5852" t="s">
        <v>16555</v>
      </c>
      <c r="N5852">
        <v>1.5066666660000001</v>
      </c>
      <c r="O5852">
        <v>0</v>
      </c>
      <c r="P5852">
        <v>2</v>
      </c>
      <c r="Q5852">
        <v>0</v>
      </c>
      <c r="R5852">
        <v>3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4.1625849228099714</v>
      </c>
      <c r="Y5852">
        <v>0</v>
      </c>
      <c r="Z5852">
        <v>13.507707511829601</v>
      </c>
      <c r="AA5852">
        <v>0</v>
      </c>
      <c r="AB5852">
        <v>0</v>
      </c>
      <c r="AC5852">
        <v>0</v>
      </c>
      <c r="AD5852">
        <v>0</v>
      </c>
      <c r="AE5852">
        <v>17.67029243463957</v>
      </c>
    </row>
    <row r="5853" spans="1:31" x14ac:dyDescent="0.25">
      <c r="A5853">
        <v>1908664</v>
      </c>
      <c r="B5853">
        <v>1</v>
      </c>
      <c r="C5853" t="s">
        <v>80</v>
      </c>
      <c r="D5853" t="s">
        <v>94</v>
      </c>
      <c r="E5853" t="s">
        <v>131</v>
      </c>
      <c r="F5853" t="s">
        <v>16556</v>
      </c>
      <c r="G5853" t="s">
        <v>283</v>
      </c>
      <c r="H5853" t="s">
        <v>134</v>
      </c>
      <c r="I5853" t="s">
        <v>135</v>
      </c>
      <c r="J5853" t="s">
        <v>136</v>
      </c>
      <c r="K5853" t="s">
        <v>137</v>
      </c>
      <c r="L5853" t="s">
        <v>16557</v>
      </c>
      <c r="M5853" t="s">
        <v>16558</v>
      </c>
      <c r="N5853">
        <v>4.1922222219999998</v>
      </c>
      <c r="O5853">
        <v>0</v>
      </c>
      <c r="P5853">
        <v>6</v>
      </c>
      <c r="Q5853">
        <v>0</v>
      </c>
      <c r="R5853">
        <v>0</v>
      </c>
      <c r="S5853">
        <v>0</v>
      </c>
      <c r="T5853">
        <v>4</v>
      </c>
      <c r="U5853">
        <v>0</v>
      </c>
      <c r="V5853">
        <v>0</v>
      </c>
      <c r="W5853">
        <v>0</v>
      </c>
      <c r="X5853">
        <v>3.8144888997460007</v>
      </c>
      <c r="Y5853">
        <v>0</v>
      </c>
      <c r="Z5853">
        <v>0</v>
      </c>
      <c r="AA5853">
        <v>0</v>
      </c>
      <c r="AB5853">
        <v>11.500821415443385</v>
      </c>
      <c r="AC5853">
        <v>0</v>
      </c>
      <c r="AD5853">
        <v>0</v>
      </c>
      <c r="AE5853">
        <v>15.315310315189386</v>
      </c>
    </row>
    <row r="5854" spans="1:31" x14ac:dyDescent="0.25">
      <c r="A5854">
        <v>1908996</v>
      </c>
      <c r="B5854">
        <v>1</v>
      </c>
      <c r="C5854" t="s">
        <v>80</v>
      </c>
      <c r="D5854" t="s">
        <v>110</v>
      </c>
      <c r="E5854" t="s">
        <v>140</v>
      </c>
      <c r="F5854" t="s">
        <v>16559</v>
      </c>
      <c r="G5854" t="s">
        <v>217</v>
      </c>
      <c r="H5854" t="s">
        <v>134</v>
      </c>
      <c r="I5854" t="s">
        <v>135</v>
      </c>
      <c r="J5854" t="s">
        <v>136</v>
      </c>
      <c r="K5854" t="s">
        <v>137</v>
      </c>
      <c r="L5854" t="s">
        <v>16560</v>
      </c>
      <c r="M5854" t="s">
        <v>16561</v>
      </c>
      <c r="N5854">
        <v>0.503611111</v>
      </c>
      <c r="O5854">
        <v>0</v>
      </c>
      <c r="P5854">
        <v>1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3.8106991614688898E-3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3.8106991614688898E-3</v>
      </c>
    </row>
    <row r="5855" spans="1:31" x14ac:dyDescent="0.25">
      <c r="A5855">
        <v>1908710</v>
      </c>
      <c r="B5855">
        <v>1</v>
      </c>
      <c r="C5855" t="s">
        <v>80</v>
      </c>
      <c r="D5855" t="s">
        <v>88</v>
      </c>
      <c r="E5855" t="s">
        <v>131</v>
      </c>
      <c r="F5855" t="s">
        <v>16562</v>
      </c>
      <c r="G5855" t="s">
        <v>133</v>
      </c>
      <c r="H5855" t="s">
        <v>134</v>
      </c>
      <c r="I5855" t="s">
        <v>135</v>
      </c>
      <c r="J5855" t="s">
        <v>136</v>
      </c>
      <c r="K5855" t="s">
        <v>137</v>
      </c>
      <c r="L5855" t="s">
        <v>16563</v>
      </c>
      <c r="M5855" t="s">
        <v>16564</v>
      </c>
      <c r="N5855">
        <v>0.92638888799999997</v>
      </c>
      <c r="O5855">
        <v>0</v>
      </c>
      <c r="P5855">
        <v>100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27.389507317419596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27.389507317419596</v>
      </c>
    </row>
    <row r="5856" spans="1:31" x14ac:dyDescent="0.25">
      <c r="A5856">
        <v>1908850</v>
      </c>
      <c r="B5856">
        <v>1</v>
      </c>
      <c r="C5856" t="s">
        <v>80</v>
      </c>
      <c r="D5856" t="s">
        <v>89</v>
      </c>
      <c r="E5856" t="s">
        <v>160</v>
      </c>
      <c r="F5856" t="s">
        <v>16565</v>
      </c>
      <c r="G5856" t="s">
        <v>133</v>
      </c>
      <c r="H5856" t="s">
        <v>134</v>
      </c>
      <c r="I5856" t="s">
        <v>135</v>
      </c>
      <c r="J5856" t="s">
        <v>136</v>
      </c>
      <c r="K5856" t="s">
        <v>137</v>
      </c>
      <c r="L5856" t="s">
        <v>16566</v>
      </c>
      <c r="M5856" t="s">
        <v>16567</v>
      </c>
      <c r="N5856">
        <v>1.247222222</v>
      </c>
      <c r="O5856">
        <v>0</v>
      </c>
      <c r="P5856">
        <v>43</v>
      </c>
      <c r="Q5856">
        <v>0</v>
      </c>
      <c r="R5856">
        <v>0</v>
      </c>
      <c r="S5856">
        <v>0</v>
      </c>
      <c r="T5856">
        <v>2</v>
      </c>
      <c r="U5856">
        <v>0</v>
      </c>
      <c r="V5856">
        <v>0</v>
      </c>
      <c r="W5856">
        <v>0</v>
      </c>
      <c r="X5856">
        <v>16.5035379156344</v>
      </c>
      <c r="Y5856">
        <v>0</v>
      </c>
      <c r="Z5856">
        <v>0</v>
      </c>
      <c r="AA5856">
        <v>0</v>
      </c>
      <c r="AB5856">
        <v>4.613638488781489</v>
      </c>
      <c r="AC5856">
        <v>0</v>
      </c>
      <c r="AD5856">
        <v>0</v>
      </c>
      <c r="AE5856">
        <v>21.11717640441589</v>
      </c>
    </row>
    <row r="5857" spans="1:31" x14ac:dyDescent="0.25">
      <c r="A5857">
        <v>1908873</v>
      </c>
      <c r="B5857">
        <v>1</v>
      </c>
      <c r="C5857" t="s">
        <v>81</v>
      </c>
      <c r="D5857" t="s">
        <v>113</v>
      </c>
      <c r="E5857" t="s">
        <v>149</v>
      </c>
      <c r="F5857" t="s">
        <v>16568</v>
      </c>
      <c r="G5857" t="s">
        <v>151</v>
      </c>
      <c r="H5857" t="s">
        <v>134</v>
      </c>
      <c r="I5857" t="s">
        <v>135</v>
      </c>
      <c r="J5857" t="s">
        <v>136</v>
      </c>
      <c r="K5857" t="s">
        <v>137</v>
      </c>
      <c r="L5857" t="s">
        <v>16569</v>
      </c>
      <c r="M5857" t="s">
        <v>16570</v>
      </c>
      <c r="N5857">
        <v>1.8166666659999999</v>
      </c>
      <c r="O5857">
        <v>0</v>
      </c>
      <c r="P5857">
        <v>209</v>
      </c>
      <c r="Q5857">
        <v>0</v>
      </c>
      <c r="R5857">
        <v>0</v>
      </c>
      <c r="S5857">
        <v>0</v>
      </c>
      <c r="T5857">
        <v>82</v>
      </c>
      <c r="U5857">
        <v>0</v>
      </c>
      <c r="V5857">
        <v>0</v>
      </c>
      <c r="W5857">
        <v>0</v>
      </c>
      <c r="X5857">
        <v>91.165238322828387</v>
      </c>
      <c r="Y5857">
        <v>0</v>
      </c>
      <c r="Z5857">
        <v>0</v>
      </c>
      <c r="AA5857">
        <v>0</v>
      </c>
      <c r="AB5857">
        <v>79.724400315538972</v>
      </c>
      <c r="AC5857">
        <v>0</v>
      </c>
      <c r="AD5857">
        <v>0</v>
      </c>
      <c r="AE5857">
        <v>170.88963863836736</v>
      </c>
    </row>
    <row r="5858" spans="1:31" x14ac:dyDescent="0.25">
      <c r="A5858">
        <v>1908564</v>
      </c>
      <c r="B5858">
        <v>1</v>
      </c>
      <c r="C5858" t="s">
        <v>80</v>
      </c>
      <c r="D5858" t="s">
        <v>89</v>
      </c>
      <c r="E5858" t="s">
        <v>154</v>
      </c>
      <c r="F5858" t="s">
        <v>16571</v>
      </c>
      <c r="G5858" t="s">
        <v>156</v>
      </c>
      <c r="H5858" t="s">
        <v>157</v>
      </c>
      <c r="I5858" t="s">
        <v>135</v>
      </c>
      <c r="J5858" t="s">
        <v>136</v>
      </c>
      <c r="K5858" t="s">
        <v>137</v>
      </c>
      <c r="L5858" t="s">
        <v>16572</v>
      </c>
      <c r="M5858" t="s">
        <v>16573</v>
      </c>
      <c r="N5858">
        <v>5.3611111000000003E-2</v>
      </c>
      <c r="O5858">
        <v>4</v>
      </c>
      <c r="P5858">
        <v>4696</v>
      </c>
      <c r="Q5858">
        <v>2</v>
      </c>
      <c r="R5858">
        <v>142</v>
      </c>
      <c r="S5858">
        <v>12</v>
      </c>
      <c r="T5858">
        <v>551</v>
      </c>
      <c r="U5858">
        <v>7</v>
      </c>
      <c r="V5858">
        <v>0</v>
      </c>
      <c r="W5858">
        <v>3.5878115613924875</v>
      </c>
      <c r="X5858">
        <v>64.791893780263266</v>
      </c>
      <c r="Y5858">
        <v>0.46092013886019356</v>
      </c>
      <c r="Z5858">
        <v>4.9950542197584022</v>
      </c>
      <c r="AA5858">
        <v>9.9032467976985821</v>
      </c>
      <c r="AB5858">
        <v>36.959929883646765</v>
      </c>
      <c r="AC5858">
        <v>6.9432601930573643</v>
      </c>
      <c r="AD5858">
        <v>0</v>
      </c>
      <c r="AE5858">
        <v>127.64211657467706</v>
      </c>
    </row>
    <row r="5859" spans="1:31" x14ac:dyDescent="0.25">
      <c r="A5859">
        <v>1908518</v>
      </c>
      <c r="B5859">
        <v>1</v>
      </c>
      <c r="C5859" t="s">
        <v>80</v>
      </c>
      <c r="D5859" t="s">
        <v>83</v>
      </c>
      <c r="E5859" t="s">
        <v>149</v>
      </c>
      <c r="F5859" t="s">
        <v>16574</v>
      </c>
      <c r="G5859" t="s">
        <v>151</v>
      </c>
      <c r="H5859" t="s">
        <v>134</v>
      </c>
      <c r="I5859" t="s">
        <v>135</v>
      </c>
      <c r="J5859" t="s">
        <v>136</v>
      </c>
      <c r="K5859" t="s">
        <v>137</v>
      </c>
      <c r="L5859" t="s">
        <v>16575</v>
      </c>
      <c r="M5859" t="s">
        <v>16576</v>
      </c>
      <c r="N5859">
        <v>4.21</v>
      </c>
      <c r="O5859">
        <v>0</v>
      </c>
      <c r="P5859">
        <v>406</v>
      </c>
      <c r="Q5859">
        <v>0</v>
      </c>
      <c r="R5859">
        <v>0</v>
      </c>
      <c r="S5859">
        <v>0</v>
      </c>
      <c r="T5859">
        <v>26</v>
      </c>
      <c r="U5859">
        <v>0</v>
      </c>
      <c r="V5859">
        <v>0</v>
      </c>
      <c r="W5859">
        <v>0</v>
      </c>
      <c r="X5859">
        <v>337.18112199379726</v>
      </c>
      <c r="Y5859">
        <v>0</v>
      </c>
      <c r="Z5859">
        <v>0</v>
      </c>
      <c r="AA5859">
        <v>0</v>
      </c>
      <c r="AB5859">
        <v>71.532308097900554</v>
      </c>
      <c r="AC5859">
        <v>0</v>
      </c>
      <c r="AD5859">
        <v>0</v>
      </c>
      <c r="AE5859">
        <v>408.71343009169783</v>
      </c>
    </row>
    <row r="5860" spans="1:31" x14ac:dyDescent="0.25">
      <c r="A5860">
        <v>1908724</v>
      </c>
      <c r="B5860">
        <v>1</v>
      </c>
      <c r="C5860" t="s">
        <v>80</v>
      </c>
      <c r="D5860" t="s">
        <v>96</v>
      </c>
      <c r="E5860" t="s">
        <v>131</v>
      </c>
      <c r="F5860" t="s">
        <v>16577</v>
      </c>
      <c r="G5860" t="s">
        <v>326</v>
      </c>
      <c r="H5860" t="s">
        <v>134</v>
      </c>
      <c r="I5860" t="s">
        <v>135</v>
      </c>
      <c r="J5860" t="s">
        <v>136</v>
      </c>
      <c r="K5860" t="s">
        <v>137</v>
      </c>
      <c r="L5860" t="s">
        <v>16578</v>
      </c>
      <c r="M5860" t="s">
        <v>16579</v>
      </c>
      <c r="N5860">
        <v>0.88500000000000001</v>
      </c>
      <c r="O5860">
        <v>0</v>
      </c>
      <c r="P5860">
        <v>10</v>
      </c>
      <c r="Q5860">
        <v>0</v>
      </c>
      <c r="R5860">
        <v>1</v>
      </c>
      <c r="S5860">
        <v>0</v>
      </c>
      <c r="T5860">
        <v>5</v>
      </c>
      <c r="U5860">
        <v>0</v>
      </c>
      <c r="V5860">
        <v>0</v>
      </c>
      <c r="W5860">
        <v>0</v>
      </c>
      <c r="X5860">
        <v>5.5209217780036957</v>
      </c>
      <c r="Y5860">
        <v>0</v>
      </c>
      <c r="Z5860">
        <v>0.50037889047448503</v>
      </c>
      <c r="AA5860">
        <v>0</v>
      </c>
      <c r="AB5860">
        <v>8.9527250042108477</v>
      </c>
      <c r="AC5860">
        <v>0</v>
      </c>
      <c r="AD5860">
        <v>0</v>
      </c>
      <c r="AE5860">
        <v>14.974025672689027</v>
      </c>
    </row>
    <row r="5861" spans="1:31" x14ac:dyDescent="0.25">
      <c r="A5861">
        <v>1908581</v>
      </c>
      <c r="B5861">
        <v>1</v>
      </c>
      <c r="C5861" t="s">
        <v>81</v>
      </c>
      <c r="D5861" t="s">
        <v>126</v>
      </c>
      <c r="E5861" t="s">
        <v>131</v>
      </c>
      <c r="F5861" t="s">
        <v>16580</v>
      </c>
      <c r="G5861" t="s">
        <v>133</v>
      </c>
      <c r="H5861" t="s">
        <v>134</v>
      </c>
      <c r="I5861" t="s">
        <v>135</v>
      </c>
      <c r="J5861" t="s">
        <v>136</v>
      </c>
      <c r="K5861" t="s">
        <v>137</v>
      </c>
      <c r="L5861" t="s">
        <v>16581</v>
      </c>
      <c r="M5861" t="s">
        <v>16582</v>
      </c>
      <c r="N5861">
        <v>1.0744444440000001</v>
      </c>
      <c r="O5861">
        <v>0</v>
      </c>
      <c r="P5861">
        <v>5</v>
      </c>
      <c r="Q5861">
        <v>0</v>
      </c>
      <c r="R5861">
        <v>4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0.82231259919118505</v>
      </c>
      <c r="Y5861">
        <v>0</v>
      </c>
      <c r="Z5861">
        <v>1.6816207837940933</v>
      </c>
      <c r="AA5861">
        <v>0</v>
      </c>
      <c r="AB5861">
        <v>0</v>
      </c>
      <c r="AC5861">
        <v>0</v>
      </c>
      <c r="AD5861">
        <v>0</v>
      </c>
      <c r="AE5861">
        <v>2.5039333829852781</v>
      </c>
    </row>
    <row r="5862" spans="1:31" x14ac:dyDescent="0.25">
      <c r="A5862">
        <v>1908787</v>
      </c>
      <c r="B5862">
        <v>1</v>
      </c>
      <c r="C5862" t="s">
        <v>80</v>
      </c>
      <c r="D5862" t="s">
        <v>97</v>
      </c>
      <c r="E5862" t="s">
        <v>190</v>
      </c>
      <c r="F5862" t="s">
        <v>16583</v>
      </c>
      <c r="G5862" t="s">
        <v>241</v>
      </c>
      <c r="H5862" t="s">
        <v>157</v>
      </c>
      <c r="I5862" t="s">
        <v>135</v>
      </c>
      <c r="J5862" t="s">
        <v>136</v>
      </c>
      <c r="K5862" t="s">
        <v>137</v>
      </c>
      <c r="L5862" t="s">
        <v>16584</v>
      </c>
      <c r="M5862" t="s">
        <v>16585</v>
      </c>
      <c r="N5862">
        <v>1.0938888879999999</v>
      </c>
      <c r="O5862">
        <v>0</v>
      </c>
      <c r="P5862">
        <v>157</v>
      </c>
      <c r="Q5862">
        <v>0</v>
      </c>
      <c r="R5862">
        <v>9</v>
      </c>
      <c r="S5862">
        <v>0</v>
      </c>
      <c r="T5862">
        <v>18</v>
      </c>
      <c r="U5862">
        <v>0</v>
      </c>
      <c r="V5862">
        <v>0</v>
      </c>
      <c r="W5862">
        <v>0</v>
      </c>
      <c r="X5862">
        <v>55.655101535109488</v>
      </c>
      <c r="Y5862">
        <v>0</v>
      </c>
      <c r="Z5862">
        <v>1.9537468905979971</v>
      </c>
      <c r="AA5862">
        <v>0</v>
      </c>
      <c r="AB5862">
        <v>9.5394907766093073</v>
      </c>
      <c r="AC5862">
        <v>0</v>
      </c>
      <c r="AD5862">
        <v>0</v>
      </c>
      <c r="AE5862">
        <v>67.148339202316791</v>
      </c>
    </row>
    <row r="5863" spans="1:31" x14ac:dyDescent="0.25">
      <c r="A5863">
        <v>1908538</v>
      </c>
      <c r="B5863">
        <v>1</v>
      </c>
      <c r="C5863" t="s">
        <v>80</v>
      </c>
      <c r="D5863" t="s">
        <v>99</v>
      </c>
      <c r="E5863" t="s">
        <v>131</v>
      </c>
      <c r="F5863" t="s">
        <v>16586</v>
      </c>
      <c r="G5863" t="s">
        <v>804</v>
      </c>
      <c r="H5863" t="s">
        <v>134</v>
      </c>
      <c r="I5863" t="s">
        <v>135</v>
      </c>
      <c r="J5863" t="s">
        <v>136</v>
      </c>
      <c r="K5863" t="s">
        <v>137</v>
      </c>
      <c r="L5863" t="s">
        <v>16587</v>
      </c>
      <c r="M5863" t="s">
        <v>16588</v>
      </c>
      <c r="N5863">
        <v>10.900555555</v>
      </c>
      <c r="O5863">
        <v>0</v>
      </c>
      <c r="P5863">
        <v>18</v>
      </c>
      <c r="Q5863">
        <v>0</v>
      </c>
      <c r="R5863">
        <v>11</v>
      </c>
      <c r="S5863">
        <v>0</v>
      </c>
      <c r="T5863">
        <v>3</v>
      </c>
      <c r="U5863">
        <v>0</v>
      </c>
      <c r="V5863">
        <v>0</v>
      </c>
      <c r="W5863">
        <v>0</v>
      </c>
      <c r="X5863">
        <v>56.621712181850278</v>
      </c>
      <c r="Y5863">
        <v>0</v>
      </c>
      <c r="Z5863">
        <v>36.610122117692882</v>
      </c>
      <c r="AA5863">
        <v>0</v>
      </c>
      <c r="AB5863">
        <v>4.8075559590731167</v>
      </c>
      <c r="AC5863">
        <v>0</v>
      </c>
      <c r="AD5863">
        <v>0</v>
      </c>
      <c r="AE5863">
        <v>98.039390258616265</v>
      </c>
    </row>
    <row r="5864" spans="1:31" x14ac:dyDescent="0.25">
      <c r="A5864">
        <v>1908501</v>
      </c>
      <c r="B5864">
        <v>1</v>
      </c>
      <c r="C5864" t="s">
        <v>80</v>
      </c>
      <c r="D5864" t="s">
        <v>110</v>
      </c>
      <c r="E5864" t="s">
        <v>131</v>
      </c>
      <c r="F5864" t="s">
        <v>16589</v>
      </c>
      <c r="G5864" t="s">
        <v>439</v>
      </c>
      <c r="H5864" t="s">
        <v>134</v>
      </c>
      <c r="I5864" t="s">
        <v>135</v>
      </c>
      <c r="J5864" t="s">
        <v>136</v>
      </c>
      <c r="K5864" t="s">
        <v>137</v>
      </c>
      <c r="L5864" t="s">
        <v>16590</v>
      </c>
      <c r="M5864" t="s">
        <v>16591</v>
      </c>
      <c r="N5864">
        <v>2.3650000000000002</v>
      </c>
      <c r="O5864">
        <v>0</v>
      </c>
      <c r="P5864">
        <v>126</v>
      </c>
      <c r="Q5864">
        <v>0</v>
      </c>
      <c r="R5864">
        <v>0</v>
      </c>
      <c r="S5864">
        <v>0</v>
      </c>
      <c r="T5864">
        <v>11</v>
      </c>
      <c r="U5864">
        <v>0</v>
      </c>
      <c r="V5864">
        <v>0</v>
      </c>
      <c r="W5864">
        <v>0</v>
      </c>
      <c r="X5864">
        <v>99.731664038148821</v>
      </c>
      <c r="Y5864">
        <v>0</v>
      </c>
      <c r="Z5864">
        <v>0</v>
      </c>
      <c r="AA5864">
        <v>0</v>
      </c>
      <c r="AB5864">
        <v>12.49359505817727</v>
      </c>
      <c r="AC5864">
        <v>0</v>
      </c>
      <c r="AD5864">
        <v>0</v>
      </c>
      <c r="AE5864">
        <v>112.22525909632608</v>
      </c>
    </row>
    <row r="5865" spans="1:31" x14ac:dyDescent="0.25">
      <c r="A5865">
        <v>1909068</v>
      </c>
      <c r="B5865">
        <v>1</v>
      </c>
      <c r="C5865" t="s">
        <v>80</v>
      </c>
      <c r="D5865" t="s">
        <v>93</v>
      </c>
      <c r="E5865" t="s">
        <v>140</v>
      </c>
      <c r="F5865" t="s">
        <v>16592</v>
      </c>
      <c r="G5865" t="s">
        <v>217</v>
      </c>
      <c r="H5865" t="s">
        <v>134</v>
      </c>
      <c r="I5865" t="s">
        <v>135</v>
      </c>
      <c r="J5865" t="s">
        <v>136</v>
      </c>
      <c r="K5865" t="s">
        <v>137</v>
      </c>
      <c r="L5865" t="s">
        <v>16593</v>
      </c>
      <c r="M5865" t="s">
        <v>16594</v>
      </c>
      <c r="N5865">
        <v>3.645</v>
      </c>
      <c r="O5865">
        <v>0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</row>
    <row r="5866" spans="1:31" x14ac:dyDescent="0.25">
      <c r="A5866">
        <v>1908736</v>
      </c>
      <c r="B5866">
        <v>1</v>
      </c>
      <c r="C5866" t="s">
        <v>80</v>
      </c>
      <c r="D5866" t="s">
        <v>84</v>
      </c>
      <c r="E5866" t="s">
        <v>140</v>
      </c>
      <c r="F5866" t="s">
        <v>16595</v>
      </c>
      <c r="G5866" t="s">
        <v>217</v>
      </c>
      <c r="H5866" t="s">
        <v>134</v>
      </c>
      <c r="I5866" t="s">
        <v>135</v>
      </c>
      <c r="J5866" t="s">
        <v>136</v>
      </c>
      <c r="K5866" t="s">
        <v>137</v>
      </c>
      <c r="L5866" t="s">
        <v>16596</v>
      </c>
      <c r="M5866" t="s">
        <v>16597</v>
      </c>
      <c r="N5866">
        <v>1.0241666659999999</v>
      </c>
      <c r="O5866">
        <v>0</v>
      </c>
      <c r="P5866">
        <v>2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0.52409105945413115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0.52409105945413115</v>
      </c>
    </row>
    <row r="5867" spans="1:31" x14ac:dyDescent="0.25">
      <c r="A5867">
        <v>1908759</v>
      </c>
      <c r="B5867">
        <v>1</v>
      </c>
      <c r="C5867" t="s">
        <v>80</v>
      </c>
      <c r="D5867" t="s">
        <v>96</v>
      </c>
      <c r="E5867" t="s">
        <v>140</v>
      </c>
      <c r="F5867" t="s">
        <v>16598</v>
      </c>
      <c r="G5867" t="s">
        <v>342</v>
      </c>
      <c r="H5867" t="s">
        <v>134</v>
      </c>
      <c r="I5867" t="s">
        <v>135</v>
      </c>
      <c r="J5867" t="s">
        <v>136</v>
      </c>
      <c r="K5867" t="s">
        <v>137</v>
      </c>
      <c r="L5867" t="s">
        <v>16599</v>
      </c>
      <c r="M5867" t="s">
        <v>16600</v>
      </c>
      <c r="N5867">
        <v>2.7669444439999999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1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15.743788441132445</v>
      </c>
      <c r="AC5867">
        <v>0</v>
      </c>
      <c r="AD5867">
        <v>0</v>
      </c>
      <c r="AE5867">
        <v>15.743788441132445</v>
      </c>
    </row>
    <row r="5868" spans="1:31" x14ac:dyDescent="0.25">
      <c r="A5868">
        <v>1908922</v>
      </c>
      <c r="B5868">
        <v>1</v>
      </c>
      <c r="C5868" t="s">
        <v>81</v>
      </c>
      <c r="D5868" t="s">
        <v>128</v>
      </c>
      <c r="E5868" t="s">
        <v>160</v>
      </c>
      <c r="F5868" t="s">
        <v>610</v>
      </c>
      <c r="G5868" t="s">
        <v>628</v>
      </c>
      <c r="H5868" t="s">
        <v>134</v>
      </c>
      <c r="I5868" t="s">
        <v>135</v>
      </c>
      <c r="J5868" t="s">
        <v>136</v>
      </c>
      <c r="K5868" t="s">
        <v>137</v>
      </c>
      <c r="L5868" t="s">
        <v>16601</v>
      </c>
      <c r="M5868" t="s">
        <v>16602</v>
      </c>
      <c r="N5868">
        <v>3.0274999999999999</v>
      </c>
      <c r="O5868">
        <v>0</v>
      </c>
      <c r="P5868">
        <v>271</v>
      </c>
      <c r="Q5868">
        <v>0</v>
      </c>
      <c r="R5868">
        <v>0</v>
      </c>
      <c r="S5868">
        <v>0</v>
      </c>
      <c r="T5868">
        <v>25</v>
      </c>
      <c r="U5868">
        <v>0</v>
      </c>
      <c r="V5868">
        <v>0</v>
      </c>
      <c r="W5868">
        <v>0</v>
      </c>
      <c r="X5868">
        <v>306.23055653946</v>
      </c>
      <c r="Y5868">
        <v>0</v>
      </c>
      <c r="Z5868">
        <v>0</v>
      </c>
      <c r="AA5868">
        <v>0</v>
      </c>
      <c r="AB5868">
        <v>99.024877592208753</v>
      </c>
      <c r="AC5868">
        <v>0</v>
      </c>
      <c r="AD5868">
        <v>0</v>
      </c>
      <c r="AE5868">
        <v>405.25543413166872</v>
      </c>
    </row>
    <row r="5869" spans="1:31" x14ac:dyDescent="0.25">
      <c r="A5869">
        <v>1908899</v>
      </c>
      <c r="B5869">
        <v>1</v>
      </c>
      <c r="C5869" t="s">
        <v>81</v>
      </c>
      <c r="D5869" t="s">
        <v>128</v>
      </c>
      <c r="E5869" t="s">
        <v>140</v>
      </c>
      <c r="F5869" t="s">
        <v>16603</v>
      </c>
      <c r="G5869" t="s">
        <v>146</v>
      </c>
      <c r="H5869" t="s">
        <v>134</v>
      </c>
      <c r="I5869" t="s">
        <v>135</v>
      </c>
      <c r="J5869" t="s">
        <v>136</v>
      </c>
      <c r="K5869" t="s">
        <v>137</v>
      </c>
      <c r="L5869" t="s">
        <v>16335</v>
      </c>
      <c r="M5869" t="s">
        <v>16604</v>
      </c>
      <c r="N5869">
        <v>6.8772222220000003</v>
      </c>
      <c r="O5869">
        <v>0</v>
      </c>
      <c r="P5869">
        <v>11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18.177607665733834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18.177607665733834</v>
      </c>
    </row>
    <row r="5870" spans="1:31" x14ac:dyDescent="0.25">
      <c r="A5870">
        <v>1908753</v>
      </c>
      <c r="B5870">
        <v>1</v>
      </c>
      <c r="C5870" t="s">
        <v>80</v>
      </c>
      <c r="D5870" t="s">
        <v>97</v>
      </c>
      <c r="E5870" t="s">
        <v>171</v>
      </c>
      <c r="F5870" t="s">
        <v>16605</v>
      </c>
      <c r="G5870" t="s">
        <v>804</v>
      </c>
      <c r="H5870" t="s">
        <v>157</v>
      </c>
      <c r="I5870" t="s">
        <v>135</v>
      </c>
      <c r="J5870" t="s">
        <v>5</v>
      </c>
      <c r="K5870" t="s">
        <v>137</v>
      </c>
      <c r="L5870" t="s">
        <v>16606</v>
      </c>
      <c r="M5870" t="s">
        <v>16607</v>
      </c>
      <c r="N5870">
        <v>9.8722222219999995</v>
      </c>
      <c r="O5870">
        <v>3</v>
      </c>
      <c r="P5870">
        <v>703</v>
      </c>
      <c r="Q5870">
        <v>4</v>
      </c>
      <c r="R5870">
        <v>0</v>
      </c>
      <c r="S5870">
        <v>11</v>
      </c>
      <c r="T5870">
        <v>9</v>
      </c>
      <c r="U5870">
        <v>1</v>
      </c>
      <c r="V5870">
        <v>0</v>
      </c>
      <c r="W5870">
        <v>2597.884370553043</v>
      </c>
      <c r="X5870">
        <v>2549.5242896229479</v>
      </c>
      <c r="Y5870">
        <v>270.7360332369272</v>
      </c>
      <c r="Z5870">
        <v>0</v>
      </c>
      <c r="AA5870">
        <v>2427.9415471892107</v>
      </c>
      <c r="AB5870">
        <v>348.80183879560911</v>
      </c>
      <c r="AC5870">
        <v>157.28324418519406</v>
      </c>
      <c r="AD5870">
        <v>0</v>
      </c>
      <c r="AE5870">
        <v>8352.171323582932</v>
      </c>
    </row>
    <row r="5871" spans="1:31" x14ac:dyDescent="0.25">
      <c r="A5871">
        <v>1908776</v>
      </c>
      <c r="B5871">
        <v>1</v>
      </c>
      <c r="C5871" t="s">
        <v>81</v>
      </c>
      <c r="D5871" t="s">
        <v>117</v>
      </c>
      <c r="E5871" t="s">
        <v>190</v>
      </c>
      <c r="F5871" t="s">
        <v>16608</v>
      </c>
      <c r="G5871" t="s">
        <v>241</v>
      </c>
      <c r="H5871" t="s">
        <v>157</v>
      </c>
      <c r="I5871" t="s">
        <v>135</v>
      </c>
      <c r="J5871" t="s">
        <v>136</v>
      </c>
      <c r="K5871" t="s">
        <v>137</v>
      </c>
      <c r="L5871" t="s">
        <v>16609</v>
      </c>
      <c r="M5871" t="s">
        <v>16610</v>
      </c>
      <c r="N5871">
        <v>1.6727777770000001</v>
      </c>
      <c r="O5871">
        <v>0</v>
      </c>
      <c r="P5871">
        <v>11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3.1152576787062132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3.1152576787062132</v>
      </c>
    </row>
    <row r="5872" spans="1:31" x14ac:dyDescent="0.25">
      <c r="A5872">
        <v>1908822</v>
      </c>
      <c r="B5872">
        <v>1</v>
      </c>
      <c r="C5872" t="s">
        <v>81</v>
      </c>
      <c r="D5872" t="s">
        <v>112</v>
      </c>
      <c r="E5872" t="s">
        <v>131</v>
      </c>
      <c r="F5872" t="s">
        <v>15451</v>
      </c>
      <c r="G5872" t="s">
        <v>133</v>
      </c>
      <c r="H5872" t="s">
        <v>134</v>
      </c>
      <c r="I5872" t="s">
        <v>135</v>
      </c>
      <c r="J5872" t="s">
        <v>136</v>
      </c>
      <c r="K5872" t="s">
        <v>137</v>
      </c>
      <c r="L5872" t="s">
        <v>16611</v>
      </c>
      <c r="M5872" t="s">
        <v>16612</v>
      </c>
      <c r="N5872">
        <v>5.1052777770000004</v>
      </c>
      <c r="O5872">
        <v>0</v>
      </c>
      <c r="P5872">
        <v>41</v>
      </c>
      <c r="Q5872">
        <v>0</v>
      </c>
      <c r="R5872">
        <v>0</v>
      </c>
      <c r="S5872">
        <v>0</v>
      </c>
      <c r="T5872">
        <v>4</v>
      </c>
      <c r="U5872">
        <v>0</v>
      </c>
      <c r="V5872">
        <v>0</v>
      </c>
      <c r="W5872">
        <v>0</v>
      </c>
      <c r="X5872">
        <v>22.659968924911169</v>
      </c>
      <c r="Y5872">
        <v>0</v>
      </c>
      <c r="Z5872">
        <v>0</v>
      </c>
      <c r="AA5872">
        <v>0</v>
      </c>
      <c r="AB5872">
        <v>2.756410113274296</v>
      </c>
      <c r="AC5872">
        <v>0</v>
      </c>
      <c r="AD5872">
        <v>0</v>
      </c>
      <c r="AE5872">
        <v>25.416379038185465</v>
      </c>
    </row>
    <row r="5873" spans="1:31" x14ac:dyDescent="0.25">
      <c r="A5873">
        <v>1908613</v>
      </c>
      <c r="B5873">
        <v>1</v>
      </c>
      <c r="C5873" t="s">
        <v>81</v>
      </c>
      <c r="D5873" t="s">
        <v>112</v>
      </c>
      <c r="E5873" t="s">
        <v>190</v>
      </c>
      <c r="F5873" t="s">
        <v>15502</v>
      </c>
      <c r="G5873" t="s">
        <v>263</v>
      </c>
      <c r="H5873" t="s">
        <v>157</v>
      </c>
      <c r="I5873" t="s">
        <v>135</v>
      </c>
      <c r="J5873" t="s">
        <v>136</v>
      </c>
      <c r="K5873" t="s">
        <v>203</v>
      </c>
      <c r="L5873" t="s">
        <v>16613</v>
      </c>
      <c r="M5873" t="s">
        <v>16614</v>
      </c>
      <c r="N5873">
        <v>8.066711111</v>
      </c>
      <c r="O5873">
        <v>0</v>
      </c>
      <c r="P5873">
        <v>194</v>
      </c>
      <c r="Q5873">
        <v>0</v>
      </c>
      <c r="R5873">
        <v>14</v>
      </c>
      <c r="S5873">
        <v>1</v>
      </c>
      <c r="T5873">
        <v>14</v>
      </c>
      <c r="U5873">
        <v>1</v>
      </c>
      <c r="V5873">
        <v>0</v>
      </c>
      <c r="W5873">
        <v>0</v>
      </c>
      <c r="X5873">
        <v>178.14707203521948</v>
      </c>
      <c r="Y5873">
        <v>0</v>
      </c>
      <c r="Z5873">
        <v>55.779599820750278</v>
      </c>
      <c r="AA5873">
        <v>11.642508286975938</v>
      </c>
      <c r="AB5873">
        <v>39.36631881125188</v>
      </c>
      <c r="AC5873">
        <v>0</v>
      </c>
      <c r="AD5873">
        <v>0</v>
      </c>
      <c r="AE5873">
        <v>284.93549895419756</v>
      </c>
    </row>
    <row r="5874" spans="1:31" x14ac:dyDescent="0.25">
      <c r="A5874">
        <v>1908713</v>
      </c>
      <c r="B5874">
        <v>1</v>
      </c>
      <c r="C5874" t="s">
        <v>80</v>
      </c>
      <c r="D5874" t="s">
        <v>83</v>
      </c>
      <c r="E5874" t="s">
        <v>131</v>
      </c>
      <c r="F5874" t="s">
        <v>15460</v>
      </c>
      <c r="G5874" t="s">
        <v>202</v>
      </c>
      <c r="H5874" t="s">
        <v>134</v>
      </c>
      <c r="I5874" t="s">
        <v>135</v>
      </c>
      <c r="J5874" t="s">
        <v>136</v>
      </c>
      <c r="K5874" t="s">
        <v>203</v>
      </c>
      <c r="L5874" t="s">
        <v>16615</v>
      </c>
      <c r="M5874" t="s">
        <v>16616</v>
      </c>
      <c r="N5874">
        <v>5.5166666659999999</v>
      </c>
      <c r="O5874">
        <v>0</v>
      </c>
      <c r="P5874">
        <v>28</v>
      </c>
      <c r="Q5874">
        <v>0</v>
      </c>
      <c r="R5874">
        <v>0</v>
      </c>
      <c r="S5874">
        <v>0</v>
      </c>
      <c r="T5874">
        <v>1</v>
      </c>
      <c r="U5874">
        <v>0</v>
      </c>
      <c r="V5874">
        <v>0</v>
      </c>
      <c r="W5874">
        <v>0</v>
      </c>
      <c r="X5874">
        <v>151.2200498372377</v>
      </c>
      <c r="Y5874">
        <v>0</v>
      </c>
      <c r="Z5874">
        <v>0</v>
      </c>
      <c r="AA5874">
        <v>0</v>
      </c>
      <c r="AB5874">
        <v>23.156676123177569</v>
      </c>
      <c r="AC5874">
        <v>0</v>
      </c>
      <c r="AD5874">
        <v>0</v>
      </c>
      <c r="AE5874">
        <v>174.37672596041526</v>
      </c>
    </row>
    <row r="5875" spans="1:31" x14ac:dyDescent="0.25">
      <c r="A5875">
        <v>1908962</v>
      </c>
      <c r="B5875">
        <v>1</v>
      </c>
      <c r="C5875" t="s">
        <v>80</v>
      </c>
      <c r="D5875" t="s">
        <v>97</v>
      </c>
      <c r="E5875" t="s">
        <v>140</v>
      </c>
      <c r="F5875" t="s">
        <v>16617</v>
      </c>
      <c r="G5875" t="s">
        <v>217</v>
      </c>
      <c r="H5875" t="s">
        <v>134</v>
      </c>
      <c r="I5875" t="s">
        <v>135</v>
      </c>
      <c r="J5875" t="s">
        <v>136</v>
      </c>
      <c r="K5875" t="s">
        <v>137</v>
      </c>
      <c r="L5875" t="s">
        <v>16618</v>
      </c>
      <c r="M5875" t="s">
        <v>16619</v>
      </c>
      <c r="N5875">
        <v>2.1433333330000002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1.1551312203589335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1.1551312203589335</v>
      </c>
    </row>
    <row r="5876" spans="1:31" x14ac:dyDescent="0.25">
      <c r="A5876">
        <v>1908982</v>
      </c>
      <c r="B5876">
        <v>1</v>
      </c>
      <c r="C5876" t="s">
        <v>81</v>
      </c>
      <c r="D5876" t="s">
        <v>112</v>
      </c>
      <c r="E5876" t="s">
        <v>131</v>
      </c>
      <c r="F5876" t="s">
        <v>16620</v>
      </c>
      <c r="G5876" t="s">
        <v>283</v>
      </c>
      <c r="H5876" t="s">
        <v>134</v>
      </c>
      <c r="I5876" t="s">
        <v>135</v>
      </c>
      <c r="J5876" t="s">
        <v>136</v>
      </c>
      <c r="K5876" t="s">
        <v>137</v>
      </c>
      <c r="L5876" t="s">
        <v>16621</v>
      </c>
      <c r="M5876" t="s">
        <v>16622</v>
      </c>
      <c r="N5876">
        <v>2.0750000000000002</v>
      </c>
      <c r="O5876">
        <v>0</v>
      </c>
      <c r="P5876">
        <v>67</v>
      </c>
      <c r="Q5876">
        <v>0</v>
      </c>
      <c r="R5876">
        <v>4</v>
      </c>
      <c r="S5876">
        <v>0</v>
      </c>
      <c r="T5876">
        <v>4</v>
      </c>
      <c r="U5876">
        <v>0</v>
      </c>
      <c r="V5876">
        <v>0</v>
      </c>
      <c r="W5876">
        <v>0</v>
      </c>
      <c r="X5876">
        <v>35.992874067025404</v>
      </c>
      <c r="Y5876">
        <v>0</v>
      </c>
      <c r="Z5876">
        <v>18.842910754491726</v>
      </c>
      <c r="AA5876">
        <v>0</v>
      </c>
      <c r="AB5876">
        <v>4.9519300156152397</v>
      </c>
      <c r="AC5876">
        <v>0</v>
      </c>
      <c r="AD5876">
        <v>0</v>
      </c>
      <c r="AE5876">
        <v>59.78771483713237</v>
      </c>
    </row>
    <row r="5877" spans="1:31" x14ac:dyDescent="0.25">
      <c r="A5877">
        <v>1909051</v>
      </c>
      <c r="B5877">
        <v>1</v>
      </c>
      <c r="C5877" t="s">
        <v>80</v>
      </c>
      <c r="D5877" t="s">
        <v>90</v>
      </c>
      <c r="E5877" t="s">
        <v>140</v>
      </c>
      <c r="F5877" t="s">
        <v>16623</v>
      </c>
      <c r="G5877" t="s">
        <v>217</v>
      </c>
      <c r="H5877" t="s">
        <v>134</v>
      </c>
      <c r="I5877" t="s">
        <v>135</v>
      </c>
      <c r="J5877" t="s">
        <v>136</v>
      </c>
      <c r="K5877" t="s">
        <v>137</v>
      </c>
      <c r="L5877" t="s">
        <v>16624</v>
      </c>
      <c r="M5877" t="s">
        <v>16625</v>
      </c>
      <c r="N5877">
        <v>4.6702777769999999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2.5780693726970423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2.5780693726970423</v>
      </c>
    </row>
    <row r="5878" spans="1:31" x14ac:dyDescent="0.25">
      <c r="A5878">
        <v>1908653</v>
      </c>
      <c r="B5878">
        <v>1</v>
      </c>
      <c r="C5878" t="s">
        <v>80</v>
      </c>
      <c r="D5878" t="s">
        <v>108</v>
      </c>
      <c r="E5878" t="s">
        <v>131</v>
      </c>
      <c r="F5878" t="s">
        <v>15959</v>
      </c>
      <c r="G5878" t="s">
        <v>372</v>
      </c>
      <c r="H5878" t="s">
        <v>134</v>
      </c>
      <c r="I5878" t="s">
        <v>135</v>
      </c>
      <c r="J5878" t="s">
        <v>136</v>
      </c>
      <c r="K5878" t="s">
        <v>137</v>
      </c>
      <c r="L5878" t="s">
        <v>16626</v>
      </c>
      <c r="M5878" t="s">
        <v>16627</v>
      </c>
      <c r="N5878">
        <v>4.0016666660000002</v>
      </c>
      <c r="O5878">
        <v>0</v>
      </c>
      <c r="P5878">
        <v>4</v>
      </c>
      <c r="Q5878">
        <v>0</v>
      </c>
      <c r="R5878">
        <v>2</v>
      </c>
      <c r="S5878">
        <v>0</v>
      </c>
      <c r="T5878">
        <v>1</v>
      </c>
      <c r="U5878">
        <v>0</v>
      </c>
      <c r="V5878">
        <v>0</v>
      </c>
      <c r="W5878">
        <v>0</v>
      </c>
      <c r="X5878">
        <v>1.701259467116589</v>
      </c>
      <c r="Y5878">
        <v>0</v>
      </c>
      <c r="Z5878">
        <v>12.379227335541527</v>
      </c>
      <c r="AA5878">
        <v>0</v>
      </c>
      <c r="AB5878">
        <v>4.9548944418762195</v>
      </c>
      <c r="AC5878">
        <v>0</v>
      </c>
      <c r="AD5878">
        <v>0</v>
      </c>
      <c r="AE5878">
        <v>19.035381244534335</v>
      </c>
    </row>
    <row r="5879" spans="1:31" x14ac:dyDescent="0.25">
      <c r="A5879">
        <v>1908633</v>
      </c>
      <c r="B5879">
        <v>1</v>
      </c>
      <c r="C5879" t="s">
        <v>81</v>
      </c>
      <c r="D5879" t="s">
        <v>115</v>
      </c>
      <c r="E5879" t="s">
        <v>131</v>
      </c>
      <c r="F5879" t="s">
        <v>16628</v>
      </c>
      <c r="G5879" t="s">
        <v>1072</v>
      </c>
      <c r="H5879" t="s">
        <v>134</v>
      </c>
      <c r="I5879" t="s">
        <v>135</v>
      </c>
      <c r="J5879" t="s">
        <v>136</v>
      </c>
      <c r="K5879" t="s">
        <v>137</v>
      </c>
      <c r="L5879" t="s">
        <v>16629</v>
      </c>
      <c r="M5879" t="s">
        <v>16630</v>
      </c>
      <c r="N5879">
        <v>3.9305555550000002</v>
      </c>
      <c r="O5879">
        <v>0</v>
      </c>
      <c r="P5879">
        <v>9</v>
      </c>
      <c r="Q5879">
        <v>0</v>
      </c>
      <c r="R5879">
        <v>7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12.339828969628266</v>
      </c>
      <c r="Y5879">
        <v>0</v>
      </c>
      <c r="Z5879">
        <v>59.557277329855935</v>
      </c>
      <c r="AA5879">
        <v>0</v>
      </c>
      <c r="AB5879">
        <v>2.2308472832819053</v>
      </c>
      <c r="AC5879">
        <v>0</v>
      </c>
      <c r="AD5879">
        <v>0</v>
      </c>
      <c r="AE5879">
        <v>74.127953582766111</v>
      </c>
    </row>
    <row r="5880" spans="1:31" x14ac:dyDescent="0.25">
      <c r="A5880">
        <v>1908504</v>
      </c>
      <c r="B5880">
        <v>1</v>
      </c>
      <c r="C5880" t="s">
        <v>80</v>
      </c>
      <c r="D5880" t="s">
        <v>85</v>
      </c>
      <c r="E5880" t="s">
        <v>190</v>
      </c>
      <c r="F5880" t="s">
        <v>16631</v>
      </c>
      <c r="G5880" t="s">
        <v>241</v>
      </c>
      <c r="H5880" t="s">
        <v>157</v>
      </c>
      <c r="I5880" t="s">
        <v>135</v>
      </c>
      <c r="J5880" t="s">
        <v>136</v>
      </c>
      <c r="K5880" t="s">
        <v>137</v>
      </c>
      <c r="L5880" t="s">
        <v>16632</v>
      </c>
      <c r="M5880" t="s">
        <v>16633</v>
      </c>
      <c r="N5880">
        <v>2.11</v>
      </c>
      <c r="O5880">
        <v>0</v>
      </c>
      <c r="P5880">
        <v>0</v>
      </c>
      <c r="Q5880">
        <v>0</v>
      </c>
      <c r="R5880">
        <v>0</v>
      </c>
      <c r="S5880">
        <v>1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1.6604788933401369</v>
      </c>
      <c r="AB5880">
        <v>0</v>
      </c>
      <c r="AC5880">
        <v>0</v>
      </c>
      <c r="AD5880">
        <v>0</v>
      </c>
      <c r="AE5880">
        <v>1.6604788933401369</v>
      </c>
    </row>
    <row r="5881" spans="1:31" x14ac:dyDescent="0.25">
      <c r="A5881">
        <v>1908696</v>
      </c>
      <c r="B5881">
        <v>1</v>
      </c>
      <c r="C5881" t="s">
        <v>80</v>
      </c>
      <c r="D5881" t="s">
        <v>105</v>
      </c>
      <c r="E5881" t="s">
        <v>140</v>
      </c>
      <c r="F5881" t="s">
        <v>16634</v>
      </c>
      <c r="G5881" t="s">
        <v>342</v>
      </c>
      <c r="H5881" t="s">
        <v>134</v>
      </c>
      <c r="I5881" t="s">
        <v>135</v>
      </c>
      <c r="J5881" t="s">
        <v>136</v>
      </c>
      <c r="K5881" t="s">
        <v>137</v>
      </c>
      <c r="L5881" t="s">
        <v>16635</v>
      </c>
      <c r="M5881" t="s">
        <v>16636</v>
      </c>
      <c r="N5881">
        <v>4.9361111109999998</v>
      </c>
      <c r="O5881">
        <v>0</v>
      </c>
      <c r="P5881">
        <v>16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25.996957348632293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25.996957348632293</v>
      </c>
    </row>
    <row r="5882" spans="1:31" x14ac:dyDescent="0.25">
      <c r="A5882">
        <v>1908988</v>
      </c>
      <c r="B5882">
        <v>1</v>
      </c>
      <c r="C5882" t="s">
        <v>80</v>
      </c>
      <c r="D5882" t="s">
        <v>106</v>
      </c>
      <c r="E5882" t="s">
        <v>131</v>
      </c>
      <c r="F5882" t="s">
        <v>16637</v>
      </c>
      <c r="G5882" t="s">
        <v>133</v>
      </c>
      <c r="H5882" t="s">
        <v>134</v>
      </c>
      <c r="I5882" t="s">
        <v>135</v>
      </c>
      <c r="J5882" t="s">
        <v>136</v>
      </c>
      <c r="K5882" t="s">
        <v>137</v>
      </c>
      <c r="L5882" t="s">
        <v>16638</v>
      </c>
      <c r="M5882" t="s">
        <v>16639</v>
      </c>
      <c r="N5882">
        <v>5.2569444440000002</v>
      </c>
      <c r="O5882">
        <v>0</v>
      </c>
      <c r="P5882">
        <v>3</v>
      </c>
      <c r="Q5882">
        <v>0</v>
      </c>
      <c r="R5882">
        <v>1</v>
      </c>
      <c r="S5882">
        <v>0</v>
      </c>
      <c r="T5882">
        <v>2</v>
      </c>
      <c r="U5882">
        <v>0</v>
      </c>
      <c r="V5882">
        <v>0</v>
      </c>
      <c r="W5882">
        <v>0</v>
      </c>
      <c r="X5882">
        <v>7.3737973179251544</v>
      </c>
      <c r="Y5882">
        <v>0</v>
      </c>
      <c r="Z5882">
        <v>9.0487354118436336</v>
      </c>
      <c r="AA5882">
        <v>0</v>
      </c>
      <c r="AB5882">
        <v>38.32708861475448</v>
      </c>
      <c r="AC5882">
        <v>0</v>
      </c>
      <c r="AD5882">
        <v>0</v>
      </c>
      <c r="AE5882">
        <v>54.74962134452327</v>
      </c>
    </row>
    <row r="5883" spans="1:31" x14ac:dyDescent="0.25">
      <c r="A5883">
        <v>1908839</v>
      </c>
      <c r="B5883">
        <v>1</v>
      </c>
      <c r="C5883" t="s">
        <v>81</v>
      </c>
      <c r="D5883" t="s">
        <v>122</v>
      </c>
      <c r="E5883" t="s">
        <v>154</v>
      </c>
      <c r="F5883" t="s">
        <v>1730</v>
      </c>
      <c r="G5883" t="s">
        <v>156</v>
      </c>
      <c r="H5883" t="s">
        <v>157</v>
      </c>
      <c r="I5883" t="s">
        <v>135</v>
      </c>
      <c r="J5883" t="s">
        <v>136</v>
      </c>
      <c r="K5883" t="s">
        <v>137</v>
      </c>
      <c r="L5883" t="s">
        <v>16640</v>
      </c>
      <c r="M5883" t="s">
        <v>16641</v>
      </c>
      <c r="N5883">
        <v>0.106388888</v>
      </c>
      <c r="O5883">
        <v>1</v>
      </c>
      <c r="P5883">
        <v>339</v>
      </c>
      <c r="Q5883">
        <v>39</v>
      </c>
      <c r="R5883">
        <v>12</v>
      </c>
      <c r="S5883">
        <v>7</v>
      </c>
      <c r="T5883">
        <v>41</v>
      </c>
      <c r="U5883">
        <v>1</v>
      </c>
      <c r="V5883">
        <v>0</v>
      </c>
      <c r="W5883">
        <v>4.1777249237441118E-2</v>
      </c>
      <c r="X5883">
        <v>6.2562913279741066</v>
      </c>
      <c r="Y5883">
        <v>4.6039122430299573</v>
      </c>
      <c r="Z5883">
        <v>1.1396855601459299</v>
      </c>
      <c r="AA5883">
        <v>7.4379462802611673</v>
      </c>
      <c r="AB5883">
        <v>2.8816880728508796</v>
      </c>
      <c r="AC5883">
        <v>1.752659762642564</v>
      </c>
      <c r="AD5883">
        <v>0</v>
      </c>
      <c r="AE5883">
        <v>24.113960496142049</v>
      </c>
    </row>
    <row r="5884" spans="1:31" x14ac:dyDescent="0.25">
      <c r="A5884">
        <v>1908733</v>
      </c>
      <c r="B5884">
        <v>1</v>
      </c>
      <c r="C5884" t="s">
        <v>81</v>
      </c>
      <c r="D5884" t="s">
        <v>128</v>
      </c>
      <c r="E5884" t="s">
        <v>140</v>
      </c>
      <c r="F5884" t="s">
        <v>16642</v>
      </c>
      <c r="G5884" t="s">
        <v>362</v>
      </c>
      <c r="H5884" t="s">
        <v>134</v>
      </c>
      <c r="I5884" t="s">
        <v>135</v>
      </c>
      <c r="J5884" t="s">
        <v>3</v>
      </c>
      <c r="K5884" t="s">
        <v>137</v>
      </c>
      <c r="L5884" t="s">
        <v>16643</v>
      </c>
      <c r="M5884" t="s">
        <v>16644</v>
      </c>
      <c r="N5884">
        <v>5.4236111109999996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1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10.399064118904029</v>
      </c>
      <c r="AC5884">
        <v>0</v>
      </c>
      <c r="AD5884">
        <v>0</v>
      </c>
      <c r="AE5884">
        <v>10.399064118904029</v>
      </c>
    </row>
    <row r="5885" spans="1:31" x14ac:dyDescent="0.25">
      <c r="A5885">
        <v>1908879</v>
      </c>
      <c r="B5885">
        <v>1</v>
      </c>
      <c r="C5885" t="s">
        <v>80</v>
      </c>
      <c r="D5885" t="s">
        <v>89</v>
      </c>
      <c r="E5885" t="s">
        <v>131</v>
      </c>
      <c r="F5885" t="s">
        <v>16645</v>
      </c>
      <c r="G5885" t="s">
        <v>1862</v>
      </c>
      <c r="H5885" t="s">
        <v>134</v>
      </c>
      <c r="I5885" t="s">
        <v>135</v>
      </c>
      <c r="J5885" t="s">
        <v>136</v>
      </c>
      <c r="K5885" t="s">
        <v>137</v>
      </c>
      <c r="L5885" t="s">
        <v>16646</v>
      </c>
      <c r="M5885" t="s">
        <v>16647</v>
      </c>
      <c r="N5885">
        <v>2.289722222</v>
      </c>
      <c r="O5885">
        <v>0</v>
      </c>
      <c r="P5885">
        <v>113</v>
      </c>
      <c r="Q5885">
        <v>0</v>
      </c>
      <c r="R5885">
        <v>0</v>
      </c>
      <c r="S5885">
        <v>0</v>
      </c>
      <c r="T5885">
        <v>4</v>
      </c>
      <c r="U5885">
        <v>0</v>
      </c>
      <c r="V5885">
        <v>0</v>
      </c>
      <c r="W5885">
        <v>0</v>
      </c>
      <c r="X5885">
        <v>84.768185218957314</v>
      </c>
      <c r="Y5885">
        <v>0</v>
      </c>
      <c r="Z5885">
        <v>0</v>
      </c>
      <c r="AA5885">
        <v>0</v>
      </c>
      <c r="AB5885">
        <v>32.135432715676401</v>
      </c>
      <c r="AC5885">
        <v>0</v>
      </c>
      <c r="AD5885">
        <v>0</v>
      </c>
      <c r="AE5885">
        <v>116.90361793463371</v>
      </c>
    </row>
    <row r="5886" spans="1:31" x14ac:dyDescent="0.25">
      <c r="A5886">
        <v>1908756</v>
      </c>
      <c r="B5886">
        <v>1</v>
      </c>
      <c r="C5886" t="s">
        <v>80</v>
      </c>
      <c r="D5886" t="s">
        <v>87</v>
      </c>
      <c r="E5886" t="s">
        <v>131</v>
      </c>
      <c r="F5886" t="s">
        <v>16648</v>
      </c>
      <c r="G5886" t="s">
        <v>326</v>
      </c>
      <c r="H5886" t="s">
        <v>134</v>
      </c>
      <c r="I5886" t="s">
        <v>135</v>
      </c>
      <c r="J5886" t="s">
        <v>136</v>
      </c>
      <c r="K5886" t="s">
        <v>137</v>
      </c>
      <c r="L5886" t="s">
        <v>16649</v>
      </c>
      <c r="M5886" t="s">
        <v>16650</v>
      </c>
      <c r="N5886">
        <v>2.071666666</v>
      </c>
      <c r="O5886">
        <v>0</v>
      </c>
      <c r="P5886">
        <v>66</v>
      </c>
      <c r="Q5886">
        <v>0</v>
      </c>
      <c r="R5886">
        <v>0</v>
      </c>
      <c r="S5886">
        <v>0</v>
      </c>
      <c r="T5886">
        <v>11</v>
      </c>
      <c r="U5886">
        <v>0</v>
      </c>
      <c r="V5886">
        <v>0</v>
      </c>
      <c r="W5886">
        <v>0</v>
      </c>
      <c r="X5886">
        <v>49.084846391669238</v>
      </c>
      <c r="Y5886">
        <v>0</v>
      </c>
      <c r="Z5886">
        <v>0</v>
      </c>
      <c r="AA5886">
        <v>0</v>
      </c>
      <c r="AB5886">
        <v>9.0303415468749773</v>
      </c>
      <c r="AC5886">
        <v>0</v>
      </c>
      <c r="AD5886">
        <v>0</v>
      </c>
      <c r="AE5886">
        <v>58.115187938544217</v>
      </c>
    </row>
    <row r="5887" spans="1:31" x14ac:dyDescent="0.25">
      <c r="A5887">
        <v>1908902</v>
      </c>
      <c r="B5887">
        <v>1</v>
      </c>
      <c r="C5887" t="s">
        <v>81</v>
      </c>
      <c r="D5887" t="s">
        <v>128</v>
      </c>
      <c r="E5887" t="s">
        <v>140</v>
      </c>
      <c r="F5887" t="s">
        <v>16651</v>
      </c>
      <c r="G5887" t="s">
        <v>362</v>
      </c>
      <c r="H5887" t="s">
        <v>134</v>
      </c>
      <c r="I5887" t="s">
        <v>135</v>
      </c>
      <c r="J5887" t="s">
        <v>136</v>
      </c>
      <c r="K5887" t="s">
        <v>137</v>
      </c>
      <c r="L5887" t="s">
        <v>16652</v>
      </c>
      <c r="M5887" t="s">
        <v>16653</v>
      </c>
      <c r="N5887">
        <v>5.7597222219999997</v>
      </c>
      <c r="O5887">
        <v>0</v>
      </c>
      <c r="P5887">
        <v>7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14.128154252057344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14.128154252057344</v>
      </c>
    </row>
    <row r="5888" spans="1:31" x14ac:dyDescent="0.25">
      <c r="A5888">
        <v>1908925</v>
      </c>
      <c r="B5888">
        <v>1</v>
      </c>
      <c r="C5888" t="s">
        <v>81</v>
      </c>
      <c r="D5888" t="s">
        <v>115</v>
      </c>
      <c r="E5888" t="s">
        <v>131</v>
      </c>
      <c r="F5888" t="s">
        <v>1105</v>
      </c>
      <c r="G5888" t="s">
        <v>133</v>
      </c>
      <c r="H5888" t="s">
        <v>134</v>
      </c>
      <c r="I5888" t="s">
        <v>135</v>
      </c>
      <c r="J5888" t="s">
        <v>136</v>
      </c>
      <c r="K5888" t="s">
        <v>137</v>
      </c>
      <c r="L5888" t="s">
        <v>16654</v>
      </c>
      <c r="M5888" t="s">
        <v>16655</v>
      </c>
      <c r="N5888">
        <v>3.4847222219999998</v>
      </c>
      <c r="O5888">
        <v>0</v>
      </c>
      <c r="P5888">
        <v>6</v>
      </c>
      <c r="Q5888">
        <v>0</v>
      </c>
      <c r="R5888">
        <v>1</v>
      </c>
      <c r="S5888">
        <v>0</v>
      </c>
      <c r="T5888">
        <v>1</v>
      </c>
      <c r="U5888">
        <v>0</v>
      </c>
      <c r="V5888">
        <v>0</v>
      </c>
      <c r="W5888">
        <v>0</v>
      </c>
      <c r="X5888">
        <v>1.0247063315642353</v>
      </c>
      <c r="Y5888">
        <v>0</v>
      </c>
      <c r="Z5888">
        <v>0.12379164050354585</v>
      </c>
      <c r="AA5888">
        <v>0</v>
      </c>
      <c r="AB5888">
        <v>1.1844128196820851</v>
      </c>
      <c r="AC5888">
        <v>0</v>
      </c>
      <c r="AD5888">
        <v>0</v>
      </c>
      <c r="AE5888">
        <v>2.3329107917498666</v>
      </c>
    </row>
    <row r="5889" spans="1:31" x14ac:dyDescent="0.25">
      <c r="A5889">
        <v>1908610</v>
      </c>
      <c r="B5889">
        <v>1</v>
      </c>
      <c r="C5889" t="s">
        <v>81</v>
      </c>
      <c r="D5889" t="s">
        <v>120</v>
      </c>
      <c r="E5889" t="s">
        <v>149</v>
      </c>
      <c r="F5889" t="s">
        <v>15692</v>
      </c>
      <c r="G5889" t="s">
        <v>202</v>
      </c>
      <c r="H5889" t="s">
        <v>134</v>
      </c>
      <c r="I5889" t="s">
        <v>135</v>
      </c>
      <c r="J5889" t="s">
        <v>136</v>
      </c>
      <c r="K5889" t="s">
        <v>203</v>
      </c>
      <c r="L5889" t="s">
        <v>16656</v>
      </c>
      <c r="M5889" t="s">
        <v>16657</v>
      </c>
      <c r="N5889">
        <v>6.5504322220000004</v>
      </c>
      <c r="O5889">
        <v>0</v>
      </c>
      <c r="P5889">
        <v>62</v>
      </c>
      <c r="Q5889">
        <v>0</v>
      </c>
      <c r="R5889">
        <v>1</v>
      </c>
      <c r="S5889">
        <v>0</v>
      </c>
      <c r="T5889">
        <v>10</v>
      </c>
      <c r="U5889">
        <v>0</v>
      </c>
      <c r="V5889">
        <v>0</v>
      </c>
      <c r="W5889">
        <v>0</v>
      </c>
      <c r="X5889">
        <v>114.3988350378124</v>
      </c>
      <c r="Y5889">
        <v>0</v>
      </c>
      <c r="Z5889">
        <v>13.831566762440293</v>
      </c>
      <c r="AA5889">
        <v>0</v>
      </c>
      <c r="AB5889">
        <v>21.544588888463771</v>
      </c>
      <c r="AC5889">
        <v>0</v>
      </c>
      <c r="AD5889">
        <v>0</v>
      </c>
      <c r="AE5889">
        <v>149.77499068871649</v>
      </c>
    </row>
    <row r="5890" spans="1:31" x14ac:dyDescent="0.25">
      <c r="A5890">
        <v>1909002</v>
      </c>
      <c r="B5890">
        <v>1</v>
      </c>
      <c r="C5890" t="s">
        <v>80</v>
      </c>
      <c r="D5890" t="s">
        <v>84</v>
      </c>
      <c r="E5890" t="s">
        <v>140</v>
      </c>
      <c r="F5890" t="s">
        <v>16658</v>
      </c>
      <c r="G5890" t="s">
        <v>342</v>
      </c>
      <c r="H5890" t="s">
        <v>134</v>
      </c>
      <c r="I5890" t="s">
        <v>135</v>
      </c>
      <c r="J5890" t="s">
        <v>136</v>
      </c>
      <c r="K5890" t="s">
        <v>137</v>
      </c>
      <c r="L5890" t="s">
        <v>16659</v>
      </c>
      <c r="M5890" t="s">
        <v>16660</v>
      </c>
      <c r="N5890">
        <v>1.400833333</v>
      </c>
      <c r="O5890">
        <v>0</v>
      </c>
      <c r="P5890">
        <v>5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1.7456834237668586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1.7456834237668586</v>
      </c>
    </row>
    <row r="5891" spans="1:31" x14ac:dyDescent="0.25">
      <c r="A5891">
        <v>1908965</v>
      </c>
      <c r="B5891">
        <v>1</v>
      </c>
      <c r="C5891" t="s">
        <v>80</v>
      </c>
      <c r="D5891" t="s">
        <v>96</v>
      </c>
      <c r="E5891" t="s">
        <v>140</v>
      </c>
      <c r="F5891" t="s">
        <v>16661</v>
      </c>
      <c r="G5891" t="s">
        <v>146</v>
      </c>
      <c r="H5891" t="s">
        <v>134</v>
      </c>
      <c r="I5891" t="s">
        <v>135</v>
      </c>
      <c r="J5891" t="s">
        <v>136</v>
      </c>
      <c r="K5891" t="s">
        <v>137</v>
      </c>
      <c r="L5891" t="s">
        <v>16662</v>
      </c>
      <c r="M5891" t="s">
        <v>16663</v>
      </c>
      <c r="N5891">
        <v>0.829166666</v>
      </c>
      <c r="O5891">
        <v>0</v>
      </c>
      <c r="P5891">
        <v>1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9.3460284919374997E-2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9.3460284919374997E-2</v>
      </c>
    </row>
    <row r="5892" spans="1:31" x14ac:dyDescent="0.25">
      <c r="A5892">
        <v>1908716</v>
      </c>
      <c r="B5892">
        <v>1</v>
      </c>
      <c r="C5892" t="s">
        <v>81</v>
      </c>
      <c r="D5892" t="s">
        <v>117</v>
      </c>
      <c r="E5892" t="s">
        <v>140</v>
      </c>
      <c r="F5892" t="s">
        <v>16664</v>
      </c>
      <c r="G5892" t="s">
        <v>146</v>
      </c>
      <c r="H5892" t="s">
        <v>134</v>
      </c>
      <c r="I5892" t="s">
        <v>135</v>
      </c>
      <c r="J5892" t="s">
        <v>136</v>
      </c>
      <c r="K5892" t="s">
        <v>137</v>
      </c>
      <c r="L5892" t="s">
        <v>16665</v>
      </c>
      <c r="M5892" t="s">
        <v>16666</v>
      </c>
      <c r="N5892">
        <v>3.2369444440000001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0.60480419611489999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0.60480419611489999</v>
      </c>
    </row>
    <row r="5893" spans="1:31" x14ac:dyDescent="0.25">
      <c r="A5893">
        <v>1908842</v>
      </c>
      <c r="B5893">
        <v>1</v>
      </c>
      <c r="C5893" t="s">
        <v>81</v>
      </c>
      <c r="D5893" t="s">
        <v>123</v>
      </c>
      <c r="E5893" t="s">
        <v>131</v>
      </c>
      <c r="F5893" t="s">
        <v>16667</v>
      </c>
      <c r="G5893" t="s">
        <v>133</v>
      </c>
      <c r="H5893" t="s">
        <v>134</v>
      </c>
      <c r="I5893" t="s">
        <v>135</v>
      </c>
      <c r="J5893" t="s">
        <v>136</v>
      </c>
      <c r="K5893" t="s">
        <v>137</v>
      </c>
      <c r="L5893" t="s">
        <v>16668</v>
      </c>
      <c r="M5893" t="s">
        <v>16669</v>
      </c>
      <c r="N5893">
        <v>1.206388888</v>
      </c>
      <c r="O5893">
        <v>0</v>
      </c>
      <c r="P5893">
        <v>89</v>
      </c>
      <c r="Q5893">
        <v>0</v>
      </c>
      <c r="R5893">
        <v>0</v>
      </c>
      <c r="S5893">
        <v>0</v>
      </c>
      <c r="T5893">
        <v>1</v>
      </c>
      <c r="U5893">
        <v>0</v>
      </c>
      <c r="V5893">
        <v>0</v>
      </c>
      <c r="W5893">
        <v>0</v>
      </c>
      <c r="X5893">
        <v>27.287774458670828</v>
      </c>
      <c r="Y5893">
        <v>0</v>
      </c>
      <c r="Z5893">
        <v>0</v>
      </c>
      <c r="AA5893">
        <v>0</v>
      </c>
      <c r="AB5893">
        <v>0.24696356574557918</v>
      </c>
      <c r="AC5893">
        <v>0</v>
      </c>
      <c r="AD5893">
        <v>0</v>
      </c>
      <c r="AE5893">
        <v>27.534738024416406</v>
      </c>
    </row>
    <row r="5894" spans="1:31" x14ac:dyDescent="0.25">
      <c r="A5894">
        <v>1908650</v>
      </c>
      <c r="B5894">
        <v>1</v>
      </c>
      <c r="C5894" t="s">
        <v>80</v>
      </c>
      <c r="D5894" t="s">
        <v>93</v>
      </c>
      <c r="E5894" t="s">
        <v>149</v>
      </c>
      <c r="F5894" t="s">
        <v>4021</v>
      </c>
      <c r="G5894" t="s">
        <v>202</v>
      </c>
      <c r="H5894" t="s">
        <v>134</v>
      </c>
      <c r="I5894" t="s">
        <v>135</v>
      </c>
      <c r="J5894" t="s">
        <v>136</v>
      </c>
      <c r="K5894" t="s">
        <v>203</v>
      </c>
      <c r="L5894" t="s">
        <v>16670</v>
      </c>
      <c r="M5894" t="s">
        <v>16671</v>
      </c>
      <c r="N5894">
        <v>8.1344444439999997</v>
      </c>
      <c r="O5894">
        <v>0</v>
      </c>
      <c r="P5894">
        <v>162</v>
      </c>
      <c r="Q5894">
        <v>0</v>
      </c>
      <c r="R5894">
        <v>6</v>
      </c>
      <c r="S5894">
        <v>0</v>
      </c>
      <c r="T5894">
        <v>20</v>
      </c>
      <c r="U5894">
        <v>0</v>
      </c>
      <c r="V5894">
        <v>0</v>
      </c>
      <c r="W5894">
        <v>0</v>
      </c>
      <c r="X5894">
        <v>356.68717672263722</v>
      </c>
      <c r="Y5894">
        <v>0</v>
      </c>
      <c r="Z5894">
        <v>92.633176204914704</v>
      </c>
      <c r="AA5894">
        <v>0</v>
      </c>
      <c r="AB5894">
        <v>96.699996613192837</v>
      </c>
      <c r="AC5894">
        <v>0</v>
      </c>
      <c r="AD5894">
        <v>0</v>
      </c>
      <c r="AE5894">
        <v>546.02034954074475</v>
      </c>
    </row>
    <row r="5895" spans="1:31" x14ac:dyDescent="0.25">
      <c r="A5895">
        <v>1908673</v>
      </c>
      <c r="B5895">
        <v>1</v>
      </c>
      <c r="C5895" t="s">
        <v>81</v>
      </c>
      <c r="D5895" t="s">
        <v>112</v>
      </c>
      <c r="E5895" t="s">
        <v>140</v>
      </c>
      <c r="F5895" t="s">
        <v>16672</v>
      </c>
      <c r="G5895" t="s">
        <v>217</v>
      </c>
      <c r="H5895" t="s">
        <v>134</v>
      </c>
      <c r="I5895" t="s">
        <v>135</v>
      </c>
      <c r="J5895" t="s">
        <v>136</v>
      </c>
      <c r="K5895" t="s">
        <v>137</v>
      </c>
      <c r="L5895" t="s">
        <v>16673</v>
      </c>
      <c r="M5895" t="s">
        <v>16674</v>
      </c>
      <c r="N5895">
        <v>0.70083333299999995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1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0.1034393830272</v>
      </c>
      <c r="AC5895">
        <v>0</v>
      </c>
      <c r="AD5895">
        <v>0</v>
      </c>
      <c r="AE5895">
        <v>0.1034393830272</v>
      </c>
    </row>
    <row r="5896" spans="1:31" x14ac:dyDescent="0.25">
      <c r="A5896">
        <v>1909028</v>
      </c>
      <c r="B5896">
        <v>1</v>
      </c>
      <c r="C5896" t="s">
        <v>81</v>
      </c>
      <c r="D5896" t="s">
        <v>128</v>
      </c>
      <c r="E5896" t="s">
        <v>131</v>
      </c>
      <c r="F5896" t="s">
        <v>9936</v>
      </c>
      <c r="G5896" t="s">
        <v>133</v>
      </c>
      <c r="H5896" t="s">
        <v>134</v>
      </c>
      <c r="I5896" t="s">
        <v>135</v>
      </c>
      <c r="J5896" t="s">
        <v>136</v>
      </c>
      <c r="K5896" t="s">
        <v>137</v>
      </c>
      <c r="L5896" t="s">
        <v>16675</v>
      </c>
      <c r="M5896" t="s">
        <v>16676</v>
      </c>
      <c r="N5896">
        <v>0.95</v>
      </c>
      <c r="O5896">
        <v>0</v>
      </c>
      <c r="P5896">
        <v>11</v>
      </c>
      <c r="Q5896">
        <v>0</v>
      </c>
      <c r="R5896">
        <v>2</v>
      </c>
      <c r="S5896">
        <v>0</v>
      </c>
      <c r="T5896">
        <v>1</v>
      </c>
      <c r="U5896">
        <v>0</v>
      </c>
      <c r="V5896">
        <v>0</v>
      </c>
      <c r="W5896">
        <v>0</v>
      </c>
      <c r="X5896">
        <v>4.3480268180229418</v>
      </c>
      <c r="Y5896">
        <v>0</v>
      </c>
      <c r="Z5896">
        <v>1.2944853119980131</v>
      </c>
      <c r="AA5896">
        <v>0</v>
      </c>
      <c r="AB5896">
        <v>6.7335613726626664E-2</v>
      </c>
      <c r="AC5896">
        <v>0</v>
      </c>
      <c r="AD5896">
        <v>0</v>
      </c>
      <c r="AE5896">
        <v>5.7098477437475816</v>
      </c>
    </row>
    <row r="5897" spans="1:31" x14ac:dyDescent="0.25">
      <c r="A5897">
        <v>1908530</v>
      </c>
      <c r="B5897">
        <v>1</v>
      </c>
      <c r="C5897" t="s">
        <v>80</v>
      </c>
      <c r="D5897" t="s">
        <v>111</v>
      </c>
      <c r="E5897" t="s">
        <v>140</v>
      </c>
      <c r="F5897" t="s">
        <v>13315</v>
      </c>
      <c r="G5897" t="s">
        <v>342</v>
      </c>
      <c r="H5897" t="s">
        <v>134</v>
      </c>
      <c r="I5897" t="s">
        <v>135</v>
      </c>
      <c r="J5897" t="s">
        <v>136</v>
      </c>
      <c r="K5897" t="s">
        <v>137</v>
      </c>
      <c r="L5897" t="s">
        <v>16677</v>
      </c>
      <c r="M5897" t="s">
        <v>16678</v>
      </c>
      <c r="N5897">
        <v>0.69916666599999999</v>
      </c>
      <c r="O5897">
        <v>0</v>
      </c>
      <c r="P5897">
        <v>6</v>
      </c>
      <c r="Q5897">
        <v>0</v>
      </c>
      <c r="R5897">
        <v>0</v>
      </c>
      <c r="S5897">
        <v>0</v>
      </c>
      <c r="T5897">
        <v>5</v>
      </c>
      <c r="U5897">
        <v>0</v>
      </c>
      <c r="V5897">
        <v>0</v>
      </c>
      <c r="W5897">
        <v>0</v>
      </c>
      <c r="X5897">
        <v>1.6926703196871036</v>
      </c>
      <c r="Y5897">
        <v>0</v>
      </c>
      <c r="Z5897">
        <v>0</v>
      </c>
      <c r="AA5897">
        <v>0</v>
      </c>
      <c r="AB5897">
        <v>2.2420527522830618</v>
      </c>
      <c r="AC5897">
        <v>0</v>
      </c>
      <c r="AD5897">
        <v>0</v>
      </c>
      <c r="AE5897">
        <v>3.9347230719701654</v>
      </c>
    </row>
    <row r="5898" spans="1:31" x14ac:dyDescent="0.25">
      <c r="A5898">
        <v>1908607</v>
      </c>
      <c r="B5898">
        <v>1</v>
      </c>
      <c r="C5898" t="s">
        <v>80</v>
      </c>
      <c r="D5898" t="s">
        <v>98</v>
      </c>
      <c r="E5898" t="s">
        <v>131</v>
      </c>
      <c r="F5898" t="s">
        <v>16679</v>
      </c>
      <c r="G5898" t="s">
        <v>133</v>
      </c>
      <c r="H5898" t="s">
        <v>134</v>
      </c>
      <c r="I5898" t="s">
        <v>135</v>
      </c>
      <c r="J5898" t="s">
        <v>136</v>
      </c>
      <c r="K5898" t="s">
        <v>137</v>
      </c>
      <c r="L5898" t="s">
        <v>16680</v>
      </c>
      <c r="M5898" t="s">
        <v>16681</v>
      </c>
      <c r="N5898">
        <v>2.3594444440000002</v>
      </c>
      <c r="O5898">
        <v>0</v>
      </c>
      <c r="P5898">
        <v>0</v>
      </c>
      <c r="Q5898">
        <v>0</v>
      </c>
      <c r="R5898">
        <v>2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30.302199591280395</v>
      </c>
      <c r="AA5898">
        <v>0</v>
      </c>
      <c r="AB5898">
        <v>0</v>
      </c>
      <c r="AC5898">
        <v>0</v>
      </c>
      <c r="AD5898">
        <v>0</v>
      </c>
      <c r="AE5898">
        <v>30.302199591280395</v>
      </c>
    </row>
    <row r="5899" spans="1:31" x14ac:dyDescent="0.25">
      <c r="A5899">
        <v>1908799</v>
      </c>
      <c r="B5899">
        <v>1</v>
      </c>
      <c r="C5899" t="s">
        <v>80</v>
      </c>
      <c r="D5899" t="s">
        <v>93</v>
      </c>
      <c r="E5899" t="s">
        <v>131</v>
      </c>
      <c r="F5899" t="s">
        <v>16682</v>
      </c>
      <c r="G5899" t="s">
        <v>133</v>
      </c>
      <c r="H5899" t="s">
        <v>134</v>
      </c>
      <c r="I5899" t="s">
        <v>135</v>
      </c>
      <c r="J5899" t="s">
        <v>136</v>
      </c>
      <c r="K5899" t="s">
        <v>137</v>
      </c>
      <c r="L5899" t="s">
        <v>16683</v>
      </c>
      <c r="M5899" t="s">
        <v>16684</v>
      </c>
      <c r="N5899">
        <v>6.8216666659999996</v>
      </c>
      <c r="O5899">
        <v>0</v>
      </c>
      <c r="P5899">
        <v>20</v>
      </c>
      <c r="Q5899">
        <v>0</v>
      </c>
      <c r="R5899">
        <v>11</v>
      </c>
      <c r="S5899">
        <v>0</v>
      </c>
      <c r="T5899">
        <v>7</v>
      </c>
      <c r="U5899">
        <v>0</v>
      </c>
      <c r="V5899">
        <v>0</v>
      </c>
      <c r="W5899">
        <v>0</v>
      </c>
      <c r="X5899">
        <v>32.146313011797695</v>
      </c>
      <c r="Y5899">
        <v>0</v>
      </c>
      <c r="Z5899">
        <v>194.36140662740249</v>
      </c>
      <c r="AA5899">
        <v>0</v>
      </c>
      <c r="AB5899">
        <v>82.721496781253606</v>
      </c>
      <c r="AC5899">
        <v>0</v>
      </c>
      <c r="AD5899">
        <v>0</v>
      </c>
      <c r="AE5899">
        <v>309.22921642045378</v>
      </c>
    </row>
    <row r="5900" spans="1:31" x14ac:dyDescent="0.25">
      <c r="A5900">
        <v>1908550</v>
      </c>
      <c r="B5900">
        <v>1</v>
      </c>
      <c r="C5900" t="s">
        <v>80</v>
      </c>
      <c r="D5900" t="s">
        <v>97</v>
      </c>
      <c r="E5900" t="s">
        <v>171</v>
      </c>
      <c r="F5900" t="s">
        <v>4144</v>
      </c>
      <c r="G5900" t="s">
        <v>3624</v>
      </c>
      <c r="H5900" t="s">
        <v>3625</v>
      </c>
      <c r="I5900" t="s">
        <v>135</v>
      </c>
      <c r="J5900" t="s">
        <v>136</v>
      </c>
      <c r="K5900" t="s">
        <v>203</v>
      </c>
      <c r="L5900" t="s">
        <v>16685</v>
      </c>
      <c r="M5900" t="s">
        <v>16686</v>
      </c>
      <c r="N5900">
        <v>2.108055555</v>
      </c>
      <c r="O5900">
        <v>4</v>
      </c>
      <c r="P5900">
        <v>3792</v>
      </c>
      <c r="Q5900">
        <v>4</v>
      </c>
      <c r="R5900">
        <v>463</v>
      </c>
      <c r="S5900">
        <v>26</v>
      </c>
      <c r="T5900">
        <v>951</v>
      </c>
      <c r="U5900">
        <v>5</v>
      </c>
      <c r="V5900">
        <v>1</v>
      </c>
      <c r="W5900">
        <v>110.46594342320967</v>
      </c>
      <c r="X5900">
        <v>1976.4030387782327</v>
      </c>
      <c r="Y5900">
        <v>54.89654261198681</v>
      </c>
      <c r="Z5900">
        <v>525.71062138655202</v>
      </c>
      <c r="AA5900">
        <v>2412.7976425564411</v>
      </c>
      <c r="AB5900">
        <v>1365.7240373034549</v>
      </c>
      <c r="AC5900">
        <v>157.51700856307582</v>
      </c>
      <c r="AD5900">
        <v>42.523933953832092</v>
      </c>
      <c r="AE5900">
        <v>6646.0387685767855</v>
      </c>
    </row>
    <row r="5901" spans="1:31" x14ac:dyDescent="0.25">
      <c r="A5901">
        <v>1908587</v>
      </c>
      <c r="B5901">
        <v>1</v>
      </c>
      <c r="C5901" t="s">
        <v>80</v>
      </c>
      <c r="D5901" t="s">
        <v>98</v>
      </c>
      <c r="E5901" t="s">
        <v>140</v>
      </c>
      <c r="F5901" t="s">
        <v>16687</v>
      </c>
      <c r="G5901" t="s">
        <v>217</v>
      </c>
      <c r="H5901" t="s">
        <v>134</v>
      </c>
      <c r="I5901" t="s">
        <v>135</v>
      </c>
      <c r="J5901" t="s">
        <v>136</v>
      </c>
      <c r="K5901" t="s">
        <v>137</v>
      </c>
      <c r="L5901" t="s">
        <v>16688</v>
      </c>
      <c r="M5901" t="s">
        <v>16689</v>
      </c>
      <c r="N5901">
        <v>2.6666666659999998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1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0.34516691653767229</v>
      </c>
      <c r="AC5901">
        <v>0</v>
      </c>
      <c r="AD5901">
        <v>0</v>
      </c>
      <c r="AE5901">
        <v>0.34516691653767229</v>
      </c>
    </row>
    <row r="5902" spans="1:31" x14ac:dyDescent="0.25">
      <c r="A5902">
        <v>1909085</v>
      </c>
      <c r="B5902">
        <v>1</v>
      </c>
      <c r="C5902" t="s">
        <v>80</v>
      </c>
      <c r="D5902" t="s">
        <v>101</v>
      </c>
      <c r="E5902" t="s">
        <v>140</v>
      </c>
      <c r="F5902" t="s">
        <v>16690</v>
      </c>
      <c r="G5902" t="s">
        <v>146</v>
      </c>
      <c r="H5902" t="s">
        <v>134</v>
      </c>
      <c r="I5902" t="s">
        <v>135</v>
      </c>
      <c r="J5902" t="s">
        <v>136</v>
      </c>
      <c r="K5902" t="s">
        <v>137</v>
      </c>
      <c r="L5902" t="s">
        <v>16691</v>
      </c>
      <c r="M5902" t="s">
        <v>16692</v>
      </c>
      <c r="N5902">
        <v>2.8075000000000001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0.44409154217283697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0.44409154217283697</v>
      </c>
    </row>
    <row r="5903" spans="1:31" x14ac:dyDescent="0.25">
      <c r="A5903">
        <v>1908782</v>
      </c>
      <c r="B5903">
        <v>1</v>
      </c>
      <c r="C5903" t="s">
        <v>80</v>
      </c>
      <c r="D5903" t="s">
        <v>103</v>
      </c>
      <c r="E5903" t="s">
        <v>220</v>
      </c>
      <c r="F5903" t="s">
        <v>16693</v>
      </c>
      <c r="G5903" t="s">
        <v>156</v>
      </c>
      <c r="H5903" t="s">
        <v>157</v>
      </c>
      <c r="I5903" t="s">
        <v>135</v>
      </c>
      <c r="J5903" t="s">
        <v>136</v>
      </c>
      <c r="K5903" t="s">
        <v>137</v>
      </c>
      <c r="L5903" t="s">
        <v>16694</v>
      </c>
      <c r="M5903" t="s">
        <v>16695</v>
      </c>
      <c r="N5903">
        <v>0.93583333300000004</v>
      </c>
      <c r="O5903">
        <v>0</v>
      </c>
      <c r="P5903">
        <v>0</v>
      </c>
      <c r="Q5903">
        <v>4</v>
      </c>
      <c r="R5903">
        <v>18</v>
      </c>
      <c r="S5903">
        <v>5</v>
      </c>
      <c r="T5903">
        <v>5</v>
      </c>
      <c r="U5903">
        <v>3</v>
      </c>
      <c r="V5903">
        <v>0</v>
      </c>
      <c r="W5903">
        <v>0</v>
      </c>
      <c r="X5903">
        <v>0</v>
      </c>
      <c r="Y5903">
        <v>89.946854921871164</v>
      </c>
      <c r="Z5903">
        <v>193.76953889564749</v>
      </c>
      <c r="AA5903">
        <v>67.795797603814989</v>
      </c>
      <c r="AB5903">
        <v>17.328909307795001</v>
      </c>
      <c r="AC5903">
        <v>65.980425284532473</v>
      </c>
      <c r="AD5903">
        <v>0</v>
      </c>
      <c r="AE5903">
        <v>434.82152601366118</v>
      </c>
    </row>
    <row r="5904" spans="1:31" x14ac:dyDescent="0.25">
      <c r="A5904">
        <v>1908705</v>
      </c>
      <c r="B5904">
        <v>1</v>
      </c>
      <c r="C5904" t="s">
        <v>80</v>
      </c>
      <c r="D5904" t="s">
        <v>87</v>
      </c>
      <c r="E5904" t="s">
        <v>131</v>
      </c>
      <c r="F5904" t="s">
        <v>16696</v>
      </c>
      <c r="G5904" t="s">
        <v>326</v>
      </c>
      <c r="H5904" t="s">
        <v>134</v>
      </c>
      <c r="I5904" t="s">
        <v>135</v>
      </c>
      <c r="J5904" t="s">
        <v>136</v>
      </c>
      <c r="K5904" t="s">
        <v>137</v>
      </c>
      <c r="L5904" t="s">
        <v>16697</v>
      </c>
      <c r="M5904" t="s">
        <v>16698</v>
      </c>
      <c r="N5904">
        <v>1.6841666660000001</v>
      </c>
      <c r="O5904">
        <v>0</v>
      </c>
      <c r="P5904">
        <v>87</v>
      </c>
      <c r="Q5904">
        <v>0</v>
      </c>
      <c r="R5904">
        <v>0</v>
      </c>
      <c r="S5904">
        <v>0</v>
      </c>
      <c r="T5904">
        <v>6</v>
      </c>
      <c r="U5904">
        <v>0</v>
      </c>
      <c r="V5904">
        <v>0</v>
      </c>
      <c r="W5904">
        <v>0</v>
      </c>
      <c r="X5904">
        <v>36.614301914617648</v>
      </c>
      <c r="Y5904">
        <v>0</v>
      </c>
      <c r="Z5904">
        <v>0</v>
      </c>
      <c r="AA5904">
        <v>0</v>
      </c>
      <c r="AB5904">
        <v>7.9254431226705178</v>
      </c>
      <c r="AC5904">
        <v>0</v>
      </c>
      <c r="AD5904">
        <v>0</v>
      </c>
      <c r="AE5904">
        <v>44.539745037288164</v>
      </c>
    </row>
    <row r="5905" spans="1:31" x14ac:dyDescent="0.25">
      <c r="A5905">
        <v>1908659</v>
      </c>
      <c r="B5905">
        <v>1</v>
      </c>
      <c r="C5905" t="s">
        <v>80</v>
      </c>
      <c r="D5905" t="s">
        <v>104</v>
      </c>
      <c r="E5905" t="s">
        <v>154</v>
      </c>
      <c r="F5905" t="s">
        <v>16699</v>
      </c>
      <c r="G5905" t="s">
        <v>156</v>
      </c>
      <c r="H5905" t="s">
        <v>157</v>
      </c>
      <c r="I5905" t="s">
        <v>135</v>
      </c>
      <c r="J5905" t="s">
        <v>136</v>
      </c>
      <c r="K5905" t="s">
        <v>137</v>
      </c>
      <c r="L5905" t="s">
        <v>16700</v>
      </c>
      <c r="M5905" t="s">
        <v>16701</v>
      </c>
      <c r="N5905">
        <v>1.0830555550000001</v>
      </c>
      <c r="O5905">
        <v>1</v>
      </c>
      <c r="P5905">
        <v>7</v>
      </c>
      <c r="Q5905">
        <v>17</v>
      </c>
      <c r="R5905">
        <v>44</v>
      </c>
      <c r="S5905">
        <v>13</v>
      </c>
      <c r="T5905">
        <v>6</v>
      </c>
      <c r="U5905">
        <v>6</v>
      </c>
      <c r="V5905">
        <v>0</v>
      </c>
      <c r="W5905">
        <v>4.3297907142000006E-2</v>
      </c>
      <c r="X5905">
        <v>2.5869455050286754</v>
      </c>
      <c r="Y5905">
        <v>246.28812509064267</v>
      </c>
      <c r="Z5905">
        <v>27.745412384893875</v>
      </c>
      <c r="AA5905">
        <v>197.23306275788212</v>
      </c>
      <c r="AB5905">
        <v>11.69299592676642</v>
      </c>
      <c r="AC5905">
        <v>1633.2836458434924</v>
      </c>
      <c r="AD5905">
        <v>0</v>
      </c>
      <c r="AE5905">
        <v>2118.8734854158483</v>
      </c>
    </row>
    <row r="5906" spans="1:31" x14ac:dyDescent="0.25">
      <c r="A5906">
        <v>1908513</v>
      </c>
      <c r="B5906">
        <v>1</v>
      </c>
      <c r="C5906" t="s">
        <v>80</v>
      </c>
      <c r="D5906" t="s">
        <v>84</v>
      </c>
      <c r="E5906" t="s">
        <v>131</v>
      </c>
      <c r="F5906" t="s">
        <v>16702</v>
      </c>
      <c r="G5906" t="s">
        <v>133</v>
      </c>
      <c r="H5906" t="s">
        <v>134</v>
      </c>
      <c r="I5906" t="s">
        <v>135</v>
      </c>
      <c r="J5906" t="s">
        <v>136</v>
      </c>
      <c r="K5906" t="s">
        <v>137</v>
      </c>
      <c r="L5906" t="s">
        <v>16703</v>
      </c>
      <c r="M5906" t="s">
        <v>16704</v>
      </c>
      <c r="N5906">
        <v>2.0305555549999998</v>
      </c>
      <c r="O5906">
        <v>0</v>
      </c>
      <c r="P5906">
        <v>62</v>
      </c>
      <c r="Q5906">
        <v>0</v>
      </c>
      <c r="R5906">
        <v>0</v>
      </c>
      <c r="S5906">
        <v>0</v>
      </c>
      <c r="T5906">
        <v>1</v>
      </c>
      <c r="U5906">
        <v>0</v>
      </c>
      <c r="V5906">
        <v>0</v>
      </c>
      <c r="W5906">
        <v>0</v>
      </c>
      <c r="X5906">
        <v>25.388245417994948</v>
      </c>
      <c r="Y5906">
        <v>0</v>
      </c>
      <c r="Z5906">
        <v>0</v>
      </c>
      <c r="AA5906">
        <v>0</v>
      </c>
      <c r="AB5906">
        <v>5.3104150045750004E-2</v>
      </c>
      <c r="AC5906">
        <v>0</v>
      </c>
      <c r="AD5906">
        <v>0</v>
      </c>
      <c r="AE5906">
        <v>25.4413495680407</v>
      </c>
    </row>
    <row r="5907" spans="1:31" x14ac:dyDescent="0.25">
      <c r="A5907">
        <v>1908968</v>
      </c>
      <c r="B5907">
        <v>1</v>
      </c>
      <c r="C5907" t="s">
        <v>80</v>
      </c>
      <c r="D5907" t="s">
        <v>84</v>
      </c>
      <c r="E5907" t="s">
        <v>140</v>
      </c>
      <c r="F5907" t="s">
        <v>16705</v>
      </c>
      <c r="G5907" t="s">
        <v>342</v>
      </c>
      <c r="H5907" t="s">
        <v>134</v>
      </c>
      <c r="I5907" t="s">
        <v>135</v>
      </c>
      <c r="J5907" t="s">
        <v>136</v>
      </c>
      <c r="K5907" t="s">
        <v>137</v>
      </c>
      <c r="L5907" t="s">
        <v>16706</v>
      </c>
      <c r="M5907" t="s">
        <v>16707</v>
      </c>
      <c r="N5907">
        <v>0.53833333299999997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0.18827580697606003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0.18827580697606003</v>
      </c>
    </row>
    <row r="5908" spans="1:31" x14ac:dyDescent="0.25">
      <c r="A5908">
        <v>1908765</v>
      </c>
      <c r="B5908">
        <v>1</v>
      </c>
      <c r="C5908" t="s">
        <v>80</v>
      </c>
      <c r="D5908" t="s">
        <v>83</v>
      </c>
      <c r="E5908" t="s">
        <v>131</v>
      </c>
      <c r="F5908" t="s">
        <v>16708</v>
      </c>
      <c r="G5908" t="s">
        <v>326</v>
      </c>
      <c r="H5908" t="s">
        <v>134</v>
      </c>
      <c r="I5908" t="s">
        <v>135</v>
      </c>
      <c r="J5908" t="s">
        <v>136</v>
      </c>
      <c r="K5908" t="s">
        <v>137</v>
      </c>
      <c r="L5908" t="s">
        <v>16709</v>
      </c>
      <c r="M5908" t="s">
        <v>16710</v>
      </c>
      <c r="N5908">
        <v>1.106944444</v>
      </c>
      <c r="O5908">
        <v>0</v>
      </c>
      <c r="P5908">
        <v>243</v>
      </c>
      <c r="Q5908">
        <v>0</v>
      </c>
      <c r="R5908">
        <v>0</v>
      </c>
      <c r="S5908">
        <v>0</v>
      </c>
      <c r="T5908">
        <v>18</v>
      </c>
      <c r="U5908">
        <v>0</v>
      </c>
      <c r="V5908">
        <v>0</v>
      </c>
      <c r="W5908">
        <v>0</v>
      </c>
      <c r="X5908">
        <v>87.432758927912019</v>
      </c>
      <c r="Y5908">
        <v>0</v>
      </c>
      <c r="Z5908">
        <v>0</v>
      </c>
      <c r="AA5908">
        <v>0</v>
      </c>
      <c r="AB5908">
        <v>15.528556669806227</v>
      </c>
      <c r="AC5908">
        <v>0</v>
      </c>
      <c r="AD5908">
        <v>0</v>
      </c>
      <c r="AE5908">
        <v>102.96131559771824</v>
      </c>
    </row>
    <row r="5909" spans="1:31" x14ac:dyDescent="0.25">
      <c r="A5909">
        <v>1908533</v>
      </c>
      <c r="B5909">
        <v>1</v>
      </c>
      <c r="C5909" t="s">
        <v>80</v>
      </c>
      <c r="D5909" t="s">
        <v>96</v>
      </c>
      <c r="E5909" t="s">
        <v>190</v>
      </c>
      <c r="F5909" t="s">
        <v>16711</v>
      </c>
      <c r="G5909" t="s">
        <v>304</v>
      </c>
      <c r="H5909" t="s">
        <v>157</v>
      </c>
      <c r="I5909" t="s">
        <v>135</v>
      </c>
      <c r="J5909" t="s">
        <v>136</v>
      </c>
      <c r="K5909" t="s">
        <v>137</v>
      </c>
      <c r="L5909" t="s">
        <v>16712</v>
      </c>
      <c r="M5909" t="s">
        <v>16713</v>
      </c>
      <c r="N5909">
        <v>0.28638888800000001</v>
      </c>
      <c r="O5909">
        <v>0</v>
      </c>
      <c r="P5909">
        <v>319</v>
      </c>
      <c r="Q5909">
        <v>0</v>
      </c>
      <c r="R5909">
        <v>0</v>
      </c>
      <c r="S5909">
        <v>0</v>
      </c>
      <c r="T5909">
        <v>27</v>
      </c>
      <c r="U5909">
        <v>0</v>
      </c>
      <c r="V5909">
        <v>0</v>
      </c>
      <c r="W5909">
        <v>0</v>
      </c>
      <c r="X5909">
        <v>48.475091063549897</v>
      </c>
      <c r="Y5909">
        <v>0</v>
      </c>
      <c r="Z5909">
        <v>0</v>
      </c>
      <c r="AA5909">
        <v>0</v>
      </c>
      <c r="AB5909">
        <v>10.402450894331542</v>
      </c>
      <c r="AC5909">
        <v>0</v>
      </c>
      <c r="AD5909">
        <v>0</v>
      </c>
      <c r="AE5909">
        <v>58.877541957881441</v>
      </c>
    </row>
    <row r="5910" spans="1:31" x14ac:dyDescent="0.25">
      <c r="A5910">
        <v>1908559</v>
      </c>
      <c r="B5910">
        <v>1</v>
      </c>
      <c r="C5910" t="s">
        <v>80</v>
      </c>
      <c r="D5910" t="s">
        <v>97</v>
      </c>
      <c r="E5910" t="s">
        <v>171</v>
      </c>
      <c r="F5910" t="s">
        <v>4593</v>
      </c>
      <c r="G5910" t="s">
        <v>604</v>
      </c>
      <c r="H5910" t="s">
        <v>3625</v>
      </c>
      <c r="I5910" t="s">
        <v>222</v>
      </c>
      <c r="J5910" t="s">
        <v>136</v>
      </c>
      <c r="K5910" t="s">
        <v>137</v>
      </c>
      <c r="L5910" t="s">
        <v>16714</v>
      </c>
      <c r="M5910" t="s">
        <v>16715</v>
      </c>
      <c r="N5910">
        <v>4.4166666E-2</v>
      </c>
      <c r="O5910">
        <v>14</v>
      </c>
      <c r="P5910">
        <v>1057</v>
      </c>
      <c r="Q5910">
        <v>20</v>
      </c>
      <c r="R5910">
        <v>261</v>
      </c>
      <c r="S5910">
        <v>39</v>
      </c>
      <c r="T5910">
        <v>167</v>
      </c>
      <c r="U5910">
        <v>4</v>
      </c>
      <c r="V5910">
        <v>0</v>
      </c>
      <c r="W5910">
        <v>24.339189987909815</v>
      </c>
      <c r="X5910">
        <v>13.460971452184124</v>
      </c>
      <c r="Y5910">
        <v>8.826358007794564</v>
      </c>
      <c r="Z5910">
        <v>6.6909944341804657</v>
      </c>
      <c r="AA5910">
        <v>11.138269343646462</v>
      </c>
      <c r="AB5910">
        <v>6.7812210967563571</v>
      </c>
      <c r="AC5910">
        <v>2.7851263128113626</v>
      </c>
      <c r="AD5910">
        <v>0</v>
      </c>
      <c r="AE5910">
        <v>74.022130635283133</v>
      </c>
    </row>
    <row r="5911" spans="1:31" x14ac:dyDescent="0.25">
      <c r="A5911">
        <v>1908553</v>
      </c>
      <c r="B5911">
        <v>1</v>
      </c>
      <c r="C5911" t="s">
        <v>80</v>
      </c>
      <c r="D5911" t="s">
        <v>85</v>
      </c>
      <c r="E5911" t="s">
        <v>131</v>
      </c>
      <c r="F5911" t="s">
        <v>15349</v>
      </c>
      <c r="G5911" t="s">
        <v>133</v>
      </c>
      <c r="H5911" t="s">
        <v>134</v>
      </c>
      <c r="I5911" t="s">
        <v>135</v>
      </c>
      <c r="J5911" t="s">
        <v>136</v>
      </c>
      <c r="K5911" t="s">
        <v>137</v>
      </c>
      <c r="L5911" t="s">
        <v>16716</v>
      </c>
      <c r="M5911" t="s">
        <v>16717</v>
      </c>
      <c r="N5911">
        <v>0.70750000000000002</v>
      </c>
      <c r="O5911">
        <v>0</v>
      </c>
      <c r="P5911">
        <v>123</v>
      </c>
      <c r="Q5911">
        <v>0</v>
      </c>
      <c r="R5911">
        <v>0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18.742247570258485</v>
      </c>
      <c r="Y5911">
        <v>0</v>
      </c>
      <c r="Z5911">
        <v>0</v>
      </c>
      <c r="AA5911">
        <v>0</v>
      </c>
      <c r="AB5911">
        <v>0.70835080737644995</v>
      </c>
      <c r="AC5911">
        <v>0</v>
      </c>
      <c r="AD5911">
        <v>0</v>
      </c>
      <c r="AE5911">
        <v>19.450598377634936</v>
      </c>
    </row>
    <row r="5912" spans="1:31" x14ac:dyDescent="0.25">
      <c r="A5912">
        <v>1908682</v>
      </c>
      <c r="B5912">
        <v>1</v>
      </c>
      <c r="C5912" t="s">
        <v>80</v>
      </c>
      <c r="D5912" t="s">
        <v>95</v>
      </c>
      <c r="E5912" t="s">
        <v>131</v>
      </c>
      <c r="F5912" t="s">
        <v>7987</v>
      </c>
      <c r="G5912" t="s">
        <v>133</v>
      </c>
      <c r="H5912" t="s">
        <v>134</v>
      </c>
      <c r="I5912" t="s">
        <v>135</v>
      </c>
      <c r="J5912" t="s">
        <v>136</v>
      </c>
      <c r="K5912" t="s">
        <v>137</v>
      </c>
      <c r="L5912" t="s">
        <v>16718</v>
      </c>
      <c r="M5912" t="s">
        <v>16719</v>
      </c>
      <c r="N5912">
        <v>0.80083333300000004</v>
      </c>
      <c r="O5912">
        <v>0</v>
      </c>
      <c r="P5912">
        <v>295</v>
      </c>
      <c r="Q5912">
        <v>0</v>
      </c>
      <c r="R5912">
        <v>0</v>
      </c>
      <c r="S5912">
        <v>0</v>
      </c>
      <c r="T5912">
        <v>9</v>
      </c>
      <c r="U5912">
        <v>0</v>
      </c>
      <c r="V5912">
        <v>0</v>
      </c>
      <c r="W5912">
        <v>0</v>
      </c>
      <c r="X5912">
        <v>56.479500135738867</v>
      </c>
      <c r="Y5912">
        <v>0</v>
      </c>
      <c r="Z5912">
        <v>0</v>
      </c>
      <c r="AA5912">
        <v>0</v>
      </c>
      <c r="AB5912">
        <v>12.519195856862023</v>
      </c>
      <c r="AC5912">
        <v>0</v>
      </c>
      <c r="AD5912">
        <v>0</v>
      </c>
      <c r="AE5912">
        <v>68.998695992600886</v>
      </c>
    </row>
    <row r="5913" spans="1:31" x14ac:dyDescent="0.25">
      <c r="A5913">
        <v>1908845</v>
      </c>
      <c r="B5913">
        <v>1</v>
      </c>
      <c r="C5913" t="s">
        <v>80</v>
      </c>
      <c r="D5913" t="s">
        <v>96</v>
      </c>
      <c r="E5913" t="s">
        <v>140</v>
      </c>
      <c r="F5913" t="s">
        <v>16720</v>
      </c>
      <c r="G5913" t="s">
        <v>217</v>
      </c>
      <c r="H5913" t="s">
        <v>134</v>
      </c>
      <c r="I5913" t="s">
        <v>135</v>
      </c>
      <c r="J5913" t="s">
        <v>136</v>
      </c>
      <c r="K5913" t="s">
        <v>137</v>
      </c>
      <c r="L5913" t="s">
        <v>16721</v>
      </c>
      <c r="M5913" t="s">
        <v>16722</v>
      </c>
      <c r="N5913">
        <v>2.8633333329999999</v>
      </c>
      <c r="O5913">
        <v>0</v>
      </c>
      <c r="P5913">
        <v>2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9.9979725012825824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9.9979725012825824</v>
      </c>
    </row>
    <row r="5914" spans="1:31" x14ac:dyDescent="0.25">
      <c r="A5914">
        <v>1908596</v>
      </c>
      <c r="B5914">
        <v>1</v>
      </c>
      <c r="C5914" t="s">
        <v>80</v>
      </c>
      <c r="D5914" t="s">
        <v>98</v>
      </c>
      <c r="E5914" t="s">
        <v>154</v>
      </c>
      <c r="F5914" t="s">
        <v>6817</v>
      </c>
      <c r="G5914" t="s">
        <v>156</v>
      </c>
      <c r="H5914" t="s">
        <v>157</v>
      </c>
      <c r="I5914" t="s">
        <v>135</v>
      </c>
      <c r="J5914" t="s">
        <v>136</v>
      </c>
      <c r="K5914" t="s">
        <v>137</v>
      </c>
      <c r="L5914" t="s">
        <v>16723</v>
      </c>
      <c r="M5914" t="s">
        <v>16724</v>
      </c>
      <c r="N5914">
        <v>0.16388888800000001</v>
      </c>
      <c r="O5914">
        <v>0</v>
      </c>
      <c r="P5914">
        <v>20</v>
      </c>
      <c r="Q5914">
        <v>29</v>
      </c>
      <c r="R5914">
        <v>184</v>
      </c>
      <c r="S5914">
        <v>8</v>
      </c>
      <c r="T5914">
        <v>50</v>
      </c>
      <c r="U5914">
        <v>2</v>
      </c>
      <c r="V5914">
        <v>0</v>
      </c>
      <c r="W5914">
        <v>0</v>
      </c>
      <c r="X5914">
        <v>1.6444132901643003</v>
      </c>
      <c r="Y5914">
        <v>43.966557333156999</v>
      </c>
      <c r="Z5914">
        <v>139.71757433949358</v>
      </c>
      <c r="AA5914">
        <v>11.57001650975063</v>
      </c>
      <c r="AB5914">
        <v>29.400124276559708</v>
      </c>
      <c r="AC5914">
        <v>29.171653318925813</v>
      </c>
      <c r="AD5914">
        <v>0</v>
      </c>
      <c r="AE5914">
        <v>255.47033906805106</v>
      </c>
    </row>
    <row r="5915" spans="1:31" x14ac:dyDescent="0.25">
      <c r="A5915">
        <v>1908888</v>
      </c>
      <c r="B5915">
        <v>1</v>
      </c>
      <c r="C5915" t="s">
        <v>81</v>
      </c>
      <c r="D5915" t="s">
        <v>113</v>
      </c>
      <c r="E5915" t="s">
        <v>190</v>
      </c>
      <c r="F5915" t="s">
        <v>16725</v>
      </c>
      <c r="G5915" t="s">
        <v>156</v>
      </c>
      <c r="H5915" t="s">
        <v>157</v>
      </c>
      <c r="I5915" t="s">
        <v>135</v>
      </c>
      <c r="J5915" t="s">
        <v>136</v>
      </c>
      <c r="K5915" t="s">
        <v>137</v>
      </c>
      <c r="L5915" t="s">
        <v>16726</v>
      </c>
      <c r="M5915" t="s">
        <v>16727</v>
      </c>
      <c r="N5915">
        <v>1.105277777</v>
      </c>
      <c r="O5915">
        <v>0</v>
      </c>
      <c r="P5915">
        <v>708</v>
      </c>
      <c r="Q5915">
        <v>1</v>
      </c>
      <c r="R5915">
        <v>22</v>
      </c>
      <c r="S5915">
        <v>0</v>
      </c>
      <c r="T5915">
        <v>83</v>
      </c>
      <c r="U5915">
        <v>1</v>
      </c>
      <c r="V5915">
        <v>0</v>
      </c>
      <c r="W5915">
        <v>0</v>
      </c>
      <c r="X5915">
        <v>153.61922683365952</v>
      </c>
      <c r="Y5915">
        <v>8.9734498183462428</v>
      </c>
      <c r="Z5915">
        <v>17.499969569789545</v>
      </c>
      <c r="AA5915">
        <v>0</v>
      </c>
      <c r="AB5915">
        <v>42.924222738136294</v>
      </c>
      <c r="AC5915">
        <v>110.42114313718031</v>
      </c>
      <c r="AD5915">
        <v>0</v>
      </c>
      <c r="AE5915">
        <v>333.43801209711194</v>
      </c>
    </row>
    <row r="5916" spans="1:31" x14ac:dyDescent="0.25">
      <c r="A5916">
        <v>1908948</v>
      </c>
      <c r="B5916">
        <v>1</v>
      </c>
      <c r="C5916" t="s">
        <v>80</v>
      </c>
      <c r="D5916" t="s">
        <v>88</v>
      </c>
      <c r="E5916" t="s">
        <v>140</v>
      </c>
      <c r="F5916" t="s">
        <v>16728</v>
      </c>
      <c r="G5916" t="s">
        <v>217</v>
      </c>
      <c r="H5916" t="s">
        <v>134</v>
      </c>
      <c r="I5916" t="s">
        <v>135</v>
      </c>
      <c r="J5916" t="s">
        <v>136</v>
      </c>
      <c r="K5916" t="s">
        <v>137</v>
      </c>
      <c r="L5916" t="s">
        <v>16729</v>
      </c>
      <c r="M5916" t="s">
        <v>16730</v>
      </c>
      <c r="N5916">
        <v>1.4883333329999999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0.89915565721139246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0.89915565721139246</v>
      </c>
    </row>
    <row r="5917" spans="1:31" x14ac:dyDescent="0.25">
      <c r="A5917">
        <v>1908971</v>
      </c>
      <c r="B5917">
        <v>1</v>
      </c>
      <c r="C5917" t="s">
        <v>81</v>
      </c>
      <c r="D5917" t="s">
        <v>119</v>
      </c>
      <c r="E5917" t="s">
        <v>149</v>
      </c>
      <c r="F5917" t="s">
        <v>16731</v>
      </c>
      <c r="G5917" t="s">
        <v>283</v>
      </c>
      <c r="H5917" t="s">
        <v>134</v>
      </c>
      <c r="I5917" t="s">
        <v>135</v>
      </c>
      <c r="J5917" t="s">
        <v>136</v>
      </c>
      <c r="K5917" t="s">
        <v>137</v>
      </c>
      <c r="L5917" t="s">
        <v>16732</v>
      </c>
      <c r="M5917" t="s">
        <v>16733</v>
      </c>
      <c r="N5917">
        <v>0.57222222199999995</v>
      </c>
      <c r="O5917">
        <v>0</v>
      </c>
      <c r="P5917">
        <v>21</v>
      </c>
      <c r="Q5917">
        <v>0</v>
      </c>
      <c r="R5917">
        <v>17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3.3345057223675334</v>
      </c>
      <c r="Y5917">
        <v>0</v>
      </c>
      <c r="Z5917">
        <v>13.370206335175549</v>
      </c>
      <c r="AA5917">
        <v>0</v>
      </c>
      <c r="AB5917">
        <v>7.2854839124455562E-2</v>
      </c>
      <c r="AC5917">
        <v>0</v>
      </c>
      <c r="AD5917">
        <v>0</v>
      </c>
      <c r="AE5917">
        <v>16.77756689666754</v>
      </c>
    </row>
    <row r="5918" spans="1:31" x14ac:dyDescent="0.25">
      <c r="A5918">
        <v>1908994</v>
      </c>
      <c r="B5918">
        <v>1</v>
      </c>
      <c r="C5918" t="s">
        <v>80</v>
      </c>
      <c r="D5918" t="s">
        <v>93</v>
      </c>
      <c r="E5918" t="s">
        <v>131</v>
      </c>
      <c r="F5918" t="s">
        <v>16734</v>
      </c>
      <c r="G5918" t="s">
        <v>133</v>
      </c>
      <c r="H5918" t="s">
        <v>134</v>
      </c>
      <c r="I5918" t="s">
        <v>135</v>
      </c>
      <c r="J5918" t="s">
        <v>136</v>
      </c>
      <c r="K5918" t="s">
        <v>137</v>
      </c>
      <c r="L5918" t="s">
        <v>16735</v>
      </c>
      <c r="M5918" t="s">
        <v>16736</v>
      </c>
      <c r="N5918">
        <v>4.6638888879999998</v>
      </c>
      <c r="O5918">
        <v>0</v>
      </c>
      <c r="P5918">
        <v>5</v>
      </c>
      <c r="Q5918">
        <v>0</v>
      </c>
      <c r="R5918">
        <v>5</v>
      </c>
      <c r="S5918">
        <v>0</v>
      </c>
      <c r="T5918">
        <v>2</v>
      </c>
      <c r="U5918">
        <v>0</v>
      </c>
      <c r="V5918">
        <v>0</v>
      </c>
      <c r="W5918">
        <v>0</v>
      </c>
      <c r="X5918">
        <v>19.937136943100597</v>
      </c>
      <c r="Y5918">
        <v>0</v>
      </c>
      <c r="Z5918">
        <v>50.742279662196616</v>
      </c>
      <c r="AA5918">
        <v>0</v>
      </c>
      <c r="AB5918">
        <v>4.953539467460482</v>
      </c>
      <c r="AC5918">
        <v>0</v>
      </c>
      <c r="AD5918">
        <v>0</v>
      </c>
      <c r="AE5918">
        <v>75.632956072757693</v>
      </c>
    </row>
    <row r="5919" spans="1:31" x14ac:dyDescent="0.25">
      <c r="A5919">
        <v>1909017</v>
      </c>
      <c r="B5919">
        <v>1</v>
      </c>
      <c r="C5919" t="s">
        <v>80</v>
      </c>
      <c r="D5919" t="s">
        <v>110</v>
      </c>
      <c r="E5919" t="s">
        <v>154</v>
      </c>
      <c r="F5919" t="s">
        <v>16737</v>
      </c>
      <c r="G5919" t="s">
        <v>156</v>
      </c>
      <c r="H5919" t="s">
        <v>157</v>
      </c>
      <c r="I5919" t="s">
        <v>135</v>
      </c>
      <c r="J5919" t="s">
        <v>136</v>
      </c>
      <c r="K5919" t="s">
        <v>137</v>
      </c>
      <c r="L5919" t="s">
        <v>16738</v>
      </c>
      <c r="M5919" t="s">
        <v>16739</v>
      </c>
      <c r="N5919">
        <v>5.8888888E-2</v>
      </c>
      <c r="O5919">
        <v>0</v>
      </c>
      <c r="P5919">
        <v>9580</v>
      </c>
      <c r="Q5919">
        <v>0</v>
      </c>
      <c r="R5919">
        <v>0</v>
      </c>
      <c r="S5919">
        <v>1</v>
      </c>
      <c r="T5919">
        <v>660</v>
      </c>
      <c r="U5919">
        <v>0</v>
      </c>
      <c r="V5919">
        <v>1</v>
      </c>
      <c r="W5919">
        <v>0</v>
      </c>
      <c r="X5919">
        <v>243.12797535024103</v>
      </c>
      <c r="Y5919">
        <v>0</v>
      </c>
      <c r="Z5919">
        <v>0</v>
      </c>
      <c r="AA5919">
        <v>13.896432802061758</v>
      </c>
      <c r="AB5919">
        <v>40.494499278767449</v>
      </c>
      <c r="AC5919">
        <v>0</v>
      </c>
      <c r="AD5919">
        <v>0.50047207293815998</v>
      </c>
      <c r="AE5919">
        <v>298.01937950400844</v>
      </c>
    </row>
    <row r="5920" spans="1:31" x14ac:dyDescent="0.25">
      <c r="A5920">
        <v>1909094</v>
      </c>
      <c r="B5920">
        <v>1</v>
      </c>
      <c r="C5920" t="s">
        <v>80</v>
      </c>
      <c r="D5920" t="s">
        <v>98</v>
      </c>
      <c r="E5920" t="s">
        <v>140</v>
      </c>
      <c r="F5920" t="s">
        <v>16740</v>
      </c>
      <c r="G5920" t="s">
        <v>146</v>
      </c>
      <c r="H5920" t="s">
        <v>134</v>
      </c>
      <c r="I5920" t="s">
        <v>135</v>
      </c>
      <c r="J5920" t="s">
        <v>136</v>
      </c>
      <c r="K5920" t="s">
        <v>137</v>
      </c>
      <c r="L5920" t="s">
        <v>16741</v>
      </c>
      <c r="M5920" t="s">
        <v>16742</v>
      </c>
      <c r="N5920">
        <v>5.8591666660000001</v>
      </c>
      <c r="O5920">
        <v>0</v>
      </c>
      <c r="P5920">
        <v>5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10.278578829090673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10.278578829090673</v>
      </c>
    </row>
    <row r="5921" spans="1:31" x14ac:dyDescent="0.25">
      <c r="A5921">
        <v>1908516</v>
      </c>
      <c r="B5921">
        <v>1</v>
      </c>
      <c r="C5921" t="s">
        <v>80</v>
      </c>
      <c r="D5921" t="s">
        <v>85</v>
      </c>
      <c r="E5921" t="s">
        <v>131</v>
      </c>
      <c r="F5921" t="s">
        <v>16743</v>
      </c>
      <c r="G5921" t="s">
        <v>283</v>
      </c>
      <c r="H5921" t="s">
        <v>134</v>
      </c>
      <c r="I5921" t="s">
        <v>135</v>
      </c>
      <c r="J5921" t="s">
        <v>136</v>
      </c>
      <c r="K5921" t="s">
        <v>137</v>
      </c>
      <c r="L5921" t="s">
        <v>16744</v>
      </c>
      <c r="M5921" t="s">
        <v>16745</v>
      </c>
      <c r="N5921">
        <v>0.40361111100000002</v>
      </c>
      <c r="O5921">
        <v>0</v>
      </c>
      <c r="P5921">
        <v>82</v>
      </c>
      <c r="Q5921">
        <v>0</v>
      </c>
      <c r="R5921">
        <v>0</v>
      </c>
      <c r="S5921">
        <v>0</v>
      </c>
      <c r="T5921">
        <v>3</v>
      </c>
      <c r="U5921">
        <v>0</v>
      </c>
      <c r="V5921">
        <v>0</v>
      </c>
      <c r="W5921">
        <v>0</v>
      </c>
      <c r="X5921">
        <v>9.4489035019714169</v>
      </c>
      <c r="Y5921">
        <v>0</v>
      </c>
      <c r="Z5921">
        <v>0</v>
      </c>
      <c r="AA5921">
        <v>0</v>
      </c>
      <c r="AB5921">
        <v>1.4032733899450274</v>
      </c>
      <c r="AC5921">
        <v>0</v>
      </c>
      <c r="AD5921">
        <v>0</v>
      </c>
      <c r="AE5921">
        <v>10.852176891916445</v>
      </c>
    </row>
    <row r="5922" spans="1:31" x14ac:dyDescent="0.25">
      <c r="A5922">
        <v>1908576</v>
      </c>
      <c r="B5922">
        <v>1</v>
      </c>
      <c r="C5922" t="s">
        <v>80</v>
      </c>
      <c r="D5922" t="s">
        <v>100</v>
      </c>
      <c r="E5922" t="s">
        <v>220</v>
      </c>
      <c r="F5922" t="s">
        <v>12379</v>
      </c>
      <c r="G5922" t="s">
        <v>156</v>
      </c>
      <c r="H5922" t="s">
        <v>157</v>
      </c>
      <c r="I5922" t="s">
        <v>135</v>
      </c>
      <c r="J5922" t="s">
        <v>136</v>
      </c>
      <c r="K5922" t="s">
        <v>137</v>
      </c>
      <c r="L5922" t="s">
        <v>16746</v>
      </c>
      <c r="M5922" t="s">
        <v>16747</v>
      </c>
      <c r="N5922">
        <v>1.3474999999999999</v>
      </c>
      <c r="O5922">
        <v>5</v>
      </c>
      <c r="P5922">
        <v>148</v>
      </c>
      <c r="Q5922">
        <v>7</v>
      </c>
      <c r="R5922">
        <v>69</v>
      </c>
      <c r="S5922">
        <v>10</v>
      </c>
      <c r="T5922">
        <v>55</v>
      </c>
      <c r="U5922">
        <v>4</v>
      </c>
      <c r="V5922">
        <v>0</v>
      </c>
      <c r="W5922">
        <v>3.0685667010212021</v>
      </c>
      <c r="X5922">
        <v>49.779240935257739</v>
      </c>
      <c r="Y5922">
        <v>166.31271793600877</v>
      </c>
      <c r="Z5922">
        <v>123.101807307737</v>
      </c>
      <c r="AA5922">
        <v>94.692993474124137</v>
      </c>
      <c r="AB5922">
        <v>34.736990972393443</v>
      </c>
      <c r="AC5922">
        <v>84.900555659137467</v>
      </c>
      <c r="AD5922">
        <v>0</v>
      </c>
      <c r="AE5922">
        <v>556.59287298567972</v>
      </c>
    </row>
    <row r="5923" spans="1:31" x14ac:dyDescent="0.25">
      <c r="A5923">
        <v>1908908</v>
      </c>
      <c r="B5923">
        <v>1</v>
      </c>
      <c r="C5923" t="s">
        <v>80</v>
      </c>
      <c r="D5923" t="s">
        <v>105</v>
      </c>
      <c r="E5923" t="s">
        <v>131</v>
      </c>
      <c r="F5923" t="s">
        <v>16748</v>
      </c>
      <c r="G5923" t="s">
        <v>133</v>
      </c>
      <c r="H5923" t="s">
        <v>134</v>
      </c>
      <c r="I5923" t="s">
        <v>135</v>
      </c>
      <c r="J5923" t="s">
        <v>136</v>
      </c>
      <c r="K5923" t="s">
        <v>137</v>
      </c>
      <c r="L5923" t="s">
        <v>16749</v>
      </c>
      <c r="M5923" t="s">
        <v>16750</v>
      </c>
      <c r="N5923">
        <v>0.40777777700000001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2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0.83085674437160018</v>
      </c>
      <c r="AC5923">
        <v>0</v>
      </c>
      <c r="AD5923">
        <v>0</v>
      </c>
      <c r="AE5923">
        <v>0.83085674437160018</v>
      </c>
    </row>
    <row r="5924" spans="1:31" x14ac:dyDescent="0.25">
      <c r="A5924">
        <v>1908699</v>
      </c>
      <c r="B5924">
        <v>1</v>
      </c>
      <c r="C5924" t="s">
        <v>81</v>
      </c>
      <c r="D5924" t="s">
        <v>118</v>
      </c>
      <c r="E5924" t="s">
        <v>220</v>
      </c>
      <c r="F5924" t="s">
        <v>16751</v>
      </c>
      <c r="G5924" t="s">
        <v>156</v>
      </c>
      <c r="H5924" t="s">
        <v>157</v>
      </c>
      <c r="I5924" t="s">
        <v>135</v>
      </c>
      <c r="J5924" t="s">
        <v>136</v>
      </c>
      <c r="K5924" t="s">
        <v>137</v>
      </c>
      <c r="L5924" t="s">
        <v>16752</v>
      </c>
      <c r="M5924" t="s">
        <v>16753</v>
      </c>
      <c r="N5924">
        <v>0.67222222200000004</v>
      </c>
      <c r="O5924">
        <v>0</v>
      </c>
      <c r="P5924">
        <v>542</v>
      </c>
      <c r="Q5924">
        <v>39</v>
      </c>
      <c r="R5924">
        <v>11</v>
      </c>
      <c r="S5924">
        <v>0</v>
      </c>
      <c r="T5924">
        <v>53</v>
      </c>
      <c r="U5924">
        <v>0</v>
      </c>
      <c r="V5924">
        <v>0</v>
      </c>
      <c r="W5924">
        <v>0</v>
      </c>
      <c r="X5924">
        <v>94.341145825130141</v>
      </c>
      <c r="Y5924">
        <v>52.471573511262463</v>
      </c>
      <c r="Z5924">
        <v>9.1637409018434255</v>
      </c>
      <c r="AA5924">
        <v>0</v>
      </c>
      <c r="AB5924">
        <v>11.655508569667203</v>
      </c>
      <c r="AC5924">
        <v>0</v>
      </c>
      <c r="AD5924">
        <v>0</v>
      </c>
      <c r="AE5924">
        <v>167.63196880790323</v>
      </c>
    </row>
    <row r="5925" spans="1:31" x14ac:dyDescent="0.25">
      <c r="A5925">
        <v>1909054</v>
      </c>
      <c r="B5925">
        <v>1</v>
      </c>
      <c r="C5925" t="s">
        <v>81</v>
      </c>
      <c r="D5925" t="s">
        <v>118</v>
      </c>
      <c r="E5925" t="s">
        <v>131</v>
      </c>
      <c r="F5925" t="s">
        <v>16754</v>
      </c>
      <c r="G5925" t="s">
        <v>133</v>
      </c>
      <c r="H5925" t="s">
        <v>134</v>
      </c>
      <c r="I5925" t="s">
        <v>135</v>
      </c>
      <c r="J5925" t="s">
        <v>136</v>
      </c>
      <c r="K5925" t="s">
        <v>137</v>
      </c>
      <c r="L5925" t="s">
        <v>16755</v>
      </c>
      <c r="M5925" t="s">
        <v>16756</v>
      </c>
      <c r="N5925">
        <v>1.2452777770000001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0.21037885583984445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0.21037885583984445</v>
      </c>
    </row>
    <row r="5926" spans="1:31" x14ac:dyDescent="0.25">
      <c r="A5926">
        <v>1908656</v>
      </c>
      <c r="B5926">
        <v>1</v>
      </c>
      <c r="C5926" t="s">
        <v>80</v>
      </c>
      <c r="D5926" t="s">
        <v>95</v>
      </c>
      <c r="E5926" t="s">
        <v>160</v>
      </c>
      <c r="F5926" t="s">
        <v>16757</v>
      </c>
      <c r="G5926" t="s">
        <v>202</v>
      </c>
      <c r="H5926" t="s">
        <v>134</v>
      </c>
      <c r="I5926" t="s">
        <v>135</v>
      </c>
      <c r="J5926" t="s">
        <v>136</v>
      </c>
      <c r="K5926" t="s">
        <v>203</v>
      </c>
      <c r="L5926" t="s">
        <v>16758</v>
      </c>
      <c r="M5926" t="s">
        <v>16759</v>
      </c>
      <c r="N5926">
        <v>3.3210619440000002</v>
      </c>
      <c r="O5926">
        <v>0</v>
      </c>
      <c r="P5926">
        <v>96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83.281388413120752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83.281388413120752</v>
      </c>
    </row>
    <row r="5927" spans="1:31" x14ac:dyDescent="0.25">
      <c r="A5927">
        <v>1909097</v>
      </c>
      <c r="B5927">
        <v>1</v>
      </c>
      <c r="C5927" t="s">
        <v>80</v>
      </c>
      <c r="D5927" t="s">
        <v>98</v>
      </c>
      <c r="E5927" t="s">
        <v>131</v>
      </c>
      <c r="F5927" t="s">
        <v>16760</v>
      </c>
      <c r="G5927" t="s">
        <v>133</v>
      </c>
      <c r="H5927" t="s">
        <v>134</v>
      </c>
      <c r="I5927" t="s">
        <v>135</v>
      </c>
      <c r="J5927" t="s">
        <v>136</v>
      </c>
      <c r="K5927" t="s">
        <v>137</v>
      </c>
      <c r="L5927" t="s">
        <v>16761</v>
      </c>
      <c r="M5927" t="s">
        <v>16762</v>
      </c>
      <c r="N5927">
        <v>0.69944444400000005</v>
      </c>
      <c r="O5927">
        <v>0</v>
      </c>
      <c r="P5927">
        <v>55</v>
      </c>
      <c r="Q5927">
        <v>0</v>
      </c>
      <c r="R5927">
        <v>1</v>
      </c>
      <c r="S5927">
        <v>0</v>
      </c>
      <c r="T5927">
        <v>3</v>
      </c>
      <c r="U5927">
        <v>0</v>
      </c>
      <c r="V5927">
        <v>0</v>
      </c>
      <c r="W5927">
        <v>0</v>
      </c>
      <c r="X5927">
        <v>11.641263547421833</v>
      </c>
      <c r="Y5927">
        <v>0</v>
      </c>
      <c r="Z5927">
        <v>0.81863038919574005</v>
      </c>
      <c r="AA5927">
        <v>0</v>
      </c>
      <c r="AB5927">
        <v>1.1655942800938088</v>
      </c>
      <c r="AC5927">
        <v>0</v>
      </c>
      <c r="AD5927">
        <v>0</v>
      </c>
      <c r="AE5927">
        <v>13.62548821671138</v>
      </c>
    </row>
    <row r="5928" spans="1:31" x14ac:dyDescent="0.25">
      <c r="A5928">
        <v>1908556</v>
      </c>
      <c r="B5928">
        <v>1</v>
      </c>
      <c r="C5928" t="s">
        <v>80</v>
      </c>
      <c r="D5928" t="s">
        <v>108</v>
      </c>
      <c r="E5928" t="s">
        <v>131</v>
      </c>
      <c r="F5928" t="s">
        <v>16763</v>
      </c>
      <c r="G5928" t="s">
        <v>133</v>
      </c>
      <c r="H5928" t="s">
        <v>134</v>
      </c>
      <c r="I5928" t="s">
        <v>135</v>
      </c>
      <c r="J5928" t="s">
        <v>136</v>
      </c>
      <c r="K5928" t="s">
        <v>137</v>
      </c>
      <c r="L5928" t="s">
        <v>16764</v>
      </c>
      <c r="M5928" t="s">
        <v>16765</v>
      </c>
      <c r="N5928">
        <v>3.079722222</v>
      </c>
      <c r="O5928">
        <v>0</v>
      </c>
      <c r="P5928">
        <v>18</v>
      </c>
      <c r="Q5928">
        <v>0</v>
      </c>
      <c r="R5928">
        <v>4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10.739128471624666</v>
      </c>
      <c r="Y5928">
        <v>0</v>
      </c>
      <c r="Z5928">
        <v>8.8937801023683392</v>
      </c>
      <c r="AA5928">
        <v>0</v>
      </c>
      <c r="AB5928">
        <v>0.72061777168708452</v>
      </c>
      <c r="AC5928">
        <v>0</v>
      </c>
      <c r="AD5928">
        <v>0</v>
      </c>
      <c r="AE5928">
        <v>20.353526345680091</v>
      </c>
    </row>
    <row r="5929" spans="1:31" x14ac:dyDescent="0.25">
      <c r="A5929">
        <v>1908636</v>
      </c>
      <c r="B5929">
        <v>1</v>
      </c>
      <c r="C5929" t="s">
        <v>80</v>
      </c>
      <c r="D5929" t="s">
        <v>82</v>
      </c>
      <c r="E5929" t="s">
        <v>131</v>
      </c>
      <c r="F5929" t="s">
        <v>16766</v>
      </c>
      <c r="G5929" t="s">
        <v>263</v>
      </c>
      <c r="H5929" t="s">
        <v>134</v>
      </c>
      <c r="I5929" t="s">
        <v>135</v>
      </c>
      <c r="J5929" t="s">
        <v>136</v>
      </c>
      <c r="K5929" t="s">
        <v>203</v>
      </c>
      <c r="L5929" t="s">
        <v>16767</v>
      </c>
      <c r="M5929" t="s">
        <v>16768</v>
      </c>
      <c r="N5929">
        <v>0.89467111099999996</v>
      </c>
      <c r="O5929">
        <v>0</v>
      </c>
      <c r="P5929">
        <v>76</v>
      </c>
      <c r="Q5929">
        <v>0</v>
      </c>
      <c r="R5929">
        <v>0</v>
      </c>
      <c r="S5929">
        <v>0</v>
      </c>
      <c r="T5929">
        <v>10</v>
      </c>
      <c r="U5929">
        <v>0</v>
      </c>
      <c r="V5929">
        <v>0</v>
      </c>
      <c r="W5929">
        <v>0</v>
      </c>
      <c r="X5929">
        <v>20.399502960647354</v>
      </c>
      <c r="Y5929">
        <v>0</v>
      </c>
      <c r="Z5929">
        <v>0</v>
      </c>
      <c r="AA5929">
        <v>0</v>
      </c>
      <c r="AB5929">
        <v>5.1372523305480229</v>
      </c>
      <c r="AC5929">
        <v>0</v>
      </c>
      <c r="AD5929">
        <v>0</v>
      </c>
      <c r="AE5929">
        <v>25.536755291195377</v>
      </c>
    </row>
    <row r="5930" spans="1:31" x14ac:dyDescent="0.25">
      <c r="A5930">
        <v>1908785</v>
      </c>
      <c r="B5930">
        <v>1</v>
      </c>
      <c r="C5930" t="s">
        <v>81</v>
      </c>
      <c r="D5930" t="s">
        <v>112</v>
      </c>
      <c r="E5930" t="s">
        <v>149</v>
      </c>
      <c r="F5930" t="s">
        <v>16769</v>
      </c>
      <c r="G5930" t="s">
        <v>326</v>
      </c>
      <c r="H5930" t="s">
        <v>134</v>
      </c>
      <c r="I5930" t="s">
        <v>135</v>
      </c>
      <c r="J5930" t="s">
        <v>136</v>
      </c>
      <c r="K5930" t="s">
        <v>137</v>
      </c>
      <c r="L5930" t="s">
        <v>16770</v>
      </c>
      <c r="M5930" t="s">
        <v>16771</v>
      </c>
      <c r="N5930">
        <v>2.7438888879999999</v>
      </c>
      <c r="O5930">
        <v>0</v>
      </c>
      <c r="P5930">
        <v>104</v>
      </c>
      <c r="Q5930">
        <v>0</v>
      </c>
      <c r="R5930">
        <v>14</v>
      </c>
      <c r="S5930">
        <v>0</v>
      </c>
      <c r="T5930">
        <v>7</v>
      </c>
      <c r="U5930">
        <v>0</v>
      </c>
      <c r="V5930">
        <v>0</v>
      </c>
      <c r="W5930">
        <v>0</v>
      </c>
      <c r="X5930">
        <v>68.738876011409246</v>
      </c>
      <c r="Y5930">
        <v>0</v>
      </c>
      <c r="Z5930">
        <v>33.694495955527998</v>
      </c>
      <c r="AA5930">
        <v>0</v>
      </c>
      <c r="AB5930">
        <v>0.69662322344972494</v>
      </c>
      <c r="AC5930">
        <v>0</v>
      </c>
      <c r="AD5930">
        <v>0</v>
      </c>
      <c r="AE5930">
        <v>103.12999519038696</v>
      </c>
    </row>
    <row r="5931" spans="1:31" x14ac:dyDescent="0.25">
      <c r="A5931">
        <v>1909034</v>
      </c>
      <c r="B5931">
        <v>1</v>
      </c>
      <c r="C5931" t="s">
        <v>81</v>
      </c>
      <c r="D5931" t="s">
        <v>127</v>
      </c>
      <c r="E5931" t="s">
        <v>131</v>
      </c>
      <c r="F5931" t="s">
        <v>9247</v>
      </c>
      <c r="G5931" t="s">
        <v>133</v>
      </c>
      <c r="H5931" t="s">
        <v>134</v>
      </c>
      <c r="I5931" t="s">
        <v>135</v>
      </c>
      <c r="J5931" t="s">
        <v>136</v>
      </c>
      <c r="K5931" t="s">
        <v>137</v>
      </c>
      <c r="L5931" t="s">
        <v>16772</v>
      </c>
      <c r="M5931" t="s">
        <v>16773</v>
      </c>
      <c r="N5931">
        <v>7.0366666660000003</v>
      </c>
      <c r="O5931">
        <v>0</v>
      </c>
      <c r="P5931">
        <v>6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23.912105477917663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23.912105477917663</v>
      </c>
    </row>
    <row r="5932" spans="1:31" x14ac:dyDescent="0.25">
      <c r="A5932">
        <v>1908885</v>
      </c>
      <c r="B5932">
        <v>1</v>
      </c>
      <c r="C5932" t="s">
        <v>80</v>
      </c>
      <c r="D5932" t="s">
        <v>105</v>
      </c>
      <c r="E5932" t="s">
        <v>160</v>
      </c>
      <c r="F5932" t="s">
        <v>1625</v>
      </c>
      <c r="G5932" t="s">
        <v>133</v>
      </c>
      <c r="H5932" t="s">
        <v>134</v>
      </c>
      <c r="I5932" t="s">
        <v>135</v>
      </c>
      <c r="J5932" t="s">
        <v>136</v>
      </c>
      <c r="K5932" t="s">
        <v>137</v>
      </c>
      <c r="L5932" t="s">
        <v>16774</v>
      </c>
      <c r="M5932" t="s">
        <v>16775</v>
      </c>
      <c r="N5932">
        <v>0.71777777700000001</v>
      </c>
      <c r="O5932">
        <v>0</v>
      </c>
      <c r="P5932">
        <v>179</v>
      </c>
      <c r="Q5932">
        <v>0</v>
      </c>
      <c r="R5932">
        <v>0</v>
      </c>
      <c r="S5932">
        <v>0</v>
      </c>
      <c r="T5932">
        <v>52</v>
      </c>
      <c r="U5932">
        <v>0</v>
      </c>
      <c r="V5932">
        <v>0</v>
      </c>
      <c r="W5932">
        <v>0</v>
      </c>
      <c r="X5932">
        <v>36.900616685668972</v>
      </c>
      <c r="Y5932">
        <v>0</v>
      </c>
      <c r="Z5932">
        <v>0</v>
      </c>
      <c r="AA5932">
        <v>0</v>
      </c>
      <c r="AB5932">
        <v>34.073152269467762</v>
      </c>
      <c r="AC5932">
        <v>0</v>
      </c>
      <c r="AD5932">
        <v>0</v>
      </c>
      <c r="AE5932">
        <v>70.973768955136734</v>
      </c>
    </row>
    <row r="5933" spans="1:31" x14ac:dyDescent="0.25">
      <c r="A5933">
        <v>1908891</v>
      </c>
      <c r="B5933">
        <v>1</v>
      </c>
      <c r="C5933" t="s">
        <v>80</v>
      </c>
      <c r="D5933" t="s">
        <v>95</v>
      </c>
      <c r="E5933" t="s">
        <v>171</v>
      </c>
      <c r="F5933" t="s">
        <v>4470</v>
      </c>
      <c r="G5933" t="s">
        <v>156</v>
      </c>
      <c r="H5933" t="s">
        <v>157</v>
      </c>
      <c r="I5933" t="s">
        <v>135</v>
      </c>
      <c r="J5933" t="s">
        <v>136</v>
      </c>
      <c r="K5933" t="s">
        <v>137</v>
      </c>
      <c r="L5933" t="s">
        <v>16776</v>
      </c>
      <c r="M5933" t="s">
        <v>16777</v>
      </c>
      <c r="N5933">
        <v>0.60638888800000001</v>
      </c>
      <c r="O5933">
        <v>0</v>
      </c>
      <c r="P5933">
        <v>6174</v>
      </c>
      <c r="Q5933">
        <v>0</v>
      </c>
      <c r="R5933">
        <v>2</v>
      </c>
      <c r="S5933">
        <v>2</v>
      </c>
      <c r="T5933">
        <v>413</v>
      </c>
      <c r="U5933">
        <v>0</v>
      </c>
      <c r="V5933">
        <v>0</v>
      </c>
      <c r="W5933">
        <v>0</v>
      </c>
      <c r="X5933">
        <v>1113.4238802048651</v>
      </c>
      <c r="Y5933">
        <v>0</v>
      </c>
      <c r="Z5933">
        <v>0.1770419344059439</v>
      </c>
      <c r="AA5933">
        <v>14.566080749796551</v>
      </c>
      <c r="AB5933">
        <v>475.16182720168041</v>
      </c>
      <c r="AC5933">
        <v>0</v>
      </c>
      <c r="AD5933">
        <v>0</v>
      </c>
      <c r="AE5933">
        <v>1603.3288300907479</v>
      </c>
    </row>
    <row r="5934" spans="1:31" x14ac:dyDescent="0.25">
      <c r="A5934">
        <v>1908934</v>
      </c>
      <c r="B5934">
        <v>1</v>
      </c>
      <c r="C5934" t="s">
        <v>81</v>
      </c>
      <c r="D5934" t="s">
        <v>113</v>
      </c>
      <c r="E5934" t="s">
        <v>131</v>
      </c>
      <c r="F5934" t="s">
        <v>2555</v>
      </c>
      <c r="G5934" t="s">
        <v>133</v>
      </c>
      <c r="H5934" t="s">
        <v>134</v>
      </c>
      <c r="I5934" t="s">
        <v>135</v>
      </c>
      <c r="J5934" t="s">
        <v>136</v>
      </c>
      <c r="K5934" t="s">
        <v>137</v>
      </c>
      <c r="L5934" t="s">
        <v>16778</v>
      </c>
      <c r="M5934" t="s">
        <v>16779</v>
      </c>
      <c r="N5934">
        <v>1.7016666659999999</v>
      </c>
      <c r="O5934">
        <v>0</v>
      </c>
      <c r="P5934">
        <v>2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0.59930691774249989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0.59930691774249989</v>
      </c>
    </row>
    <row r="5935" spans="1:31" x14ac:dyDescent="0.25">
      <c r="A5935">
        <v>1908742</v>
      </c>
      <c r="B5935">
        <v>1</v>
      </c>
      <c r="C5935" t="s">
        <v>80</v>
      </c>
      <c r="D5935" t="s">
        <v>101</v>
      </c>
      <c r="E5935" t="s">
        <v>220</v>
      </c>
      <c r="F5935" t="s">
        <v>13839</v>
      </c>
      <c r="G5935" t="s">
        <v>156</v>
      </c>
      <c r="H5935" t="s">
        <v>157</v>
      </c>
      <c r="I5935" t="s">
        <v>135</v>
      </c>
      <c r="J5935" t="s">
        <v>136</v>
      </c>
      <c r="K5935" t="s">
        <v>137</v>
      </c>
      <c r="L5935" t="s">
        <v>16780</v>
      </c>
      <c r="M5935" t="s">
        <v>16781</v>
      </c>
      <c r="N5935">
        <v>1.4555555549999999</v>
      </c>
      <c r="O5935">
        <v>18</v>
      </c>
      <c r="P5935">
        <v>15</v>
      </c>
      <c r="Q5935">
        <v>18</v>
      </c>
      <c r="R5935">
        <v>0</v>
      </c>
      <c r="S5935">
        <v>18</v>
      </c>
      <c r="T5935">
        <v>2</v>
      </c>
      <c r="U5935">
        <v>0</v>
      </c>
      <c r="V5935">
        <v>0</v>
      </c>
      <c r="W5935">
        <v>10.171668714596377</v>
      </c>
      <c r="X5935">
        <v>7.5196793985171215</v>
      </c>
      <c r="Y5935">
        <v>24.323535208319431</v>
      </c>
      <c r="Z5935">
        <v>0</v>
      </c>
      <c r="AA5935">
        <v>91.247674353004655</v>
      </c>
      <c r="AB5935">
        <v>4.3621146511274196</v>
      </c>
      <c r="AC5935">
        <v>0</v>
      </c>
      <c r="AD5935">
        <v>0</v>
      </c>
      <c r="AE5935">
        <v>137.624672325565</v>
      </c>
    </row>
    <row r="5936" spans="1:31" x14ac:dyDescent="0.25">
      <c r="A5936">
        <v>1908642</v>
      </c>
      <c r="B5936">
        <v>1</v>
      </c>
      <c r="C5936" t="s">
        <v>80</v>
      </c>
      <c r="D5936" t="s">
        <v>105</v>
      </c>
      <c r="E5936" t="s">
        <v>131</v>
      </c>
      <c r="F5936" t="s">
        <v>6654</v>
      </c>
      <c r="G5936" t="s">
        <v>263</v>
      </c>
      <c r="H5936" t="s">
        <v>134</v>
      </c>
      <c r="I5936" t="s">
        <v>135</v>
      </c>
      <c r="J5936" t="s">
        <v>136</v>
      </c>
      <c r="K5936" t="s">
        <v>203</v>
      </c>
      <c r="L5936" t="s">
        <v>16782</v>
      </c>
      <c r="M5936" t="s">
        <v>16783</v>
      </c>
      <c r="N5936">
        <v>2.921197222</v>
      </c>
      <c r="O5936">
        <v>0</v>
      </c>
      <c r="P5936">
        <v>169</v>
      </c>
      <c r="Q5936">
        <v>0</v>
      </c>
      <c r="R5936">
        <v>7</v>
      </c>
      <c r="S5936">
        <v>0</v>
      </c>
      <c r="T5936">
        <v>37</v>
      </c>
      <c r="U5936">
        <v>0</v>
      </c>
      <c r="V5936">
        <v>0</v>
      </c>
      <c r="W5936">
        <v>0</v>
      </c>
      <c r="X5936">
        <v>127.83038244154096</v>
      </c>
      <c r="Y5936">
        <v>0</v>
      </c>
      <c r="Z5936">
        <v>4.6516354310421537</v>
      </c>
      <c r="AA5936">
        <v>0</v>
      </c>
      <c r="AB5936">
        <v>97.173520524426081</v>
      </c>
      <c r="AC5936">
        <v>0</v>
      </c>
      <c r="AD5936">
        <v>0</v>
      </c>
      <c r="AE5936">
        <v>229.6555383970092</v>
      </c>
    </row>
    <row r="5937" spans="1:31" x14ac:dyDescent="0.25">
      <c r="A5937">
        <v>1909043</v>
      </c>
      <c r="B5937">
        <v>1</v>
      </c>
      <c r="C5937" t="s">
        <v>80</v>
      </c>
      <c r="D5937" t="s">
        <v>84</v>
      </c>
      <c r="E5937" t="s">
        <v>140</v>
      </c>
      <c r="F5937" t="s">
        <v>16784</v>
      </c>
      <c r="G5937" t="s">
        <v>342</v>
      </c>
      <c r="H5937" t="s">
        <v>134</v>
      </c>
      <c r="I5937" t="s">
        <v>135</v>
      </c>
      <c r="J5937" t="s">
        <v>136</v>
      </c>
      <c r="K5937" t="s">
        <v>137</v>
      </c>
      <c r="L5937" t="s">
        <v>16785</v>
      </c>
      <c r="M5937" t="s">
        <v>16786</v>
      </c>
      <c r="N5937">
        <v>1.95</v>
      </c>
      <c r="O5937">
        <v>0</v>
      </c>
      <c r="P5937">
        <v>7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7.809329457166104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7.809329457166104</v>
      </c>
    </row>
    <row r="5938" spans="1:31" x14ac:dyDescent="0.25">
      <c r="A5938">
        <v>1908711</v>
      </c>
      <c r="B5938">
        <v>1</v>
      </c>
      <c r="C5938" t="s">
        <v>80</v>
      </c>
      <c r="D5938" t="s">
        <v>106</v>
      </c>
      <c r="E5938" t="s">
        <v>140</v>
      </c>
      <c r="F5938" t="s">
        <v>16787</v>
      </c>
      <c r="G5938" t="s">
        <v>217</v>
      </c>
      <c r="H5938" t="s">
        <v>134</v>
      </c>
      <c r="I5938" t="s">
        <v>135</v>
      </c>
      <c r="J5938" t="s">
        <v>136</v>
      </c>
      <c r="K5938" t="s">
        <v>137</v>
      </c>
      <c r="L5938" t="s">
        <v>16788</v>
      </c>
      <c r="M5938" t="s">
        <v>16789</v>
      </c>
      <c r="N5938">
        <v>2.7802777769999998</v>
      </c>
      <c r="O5938">
        <v>0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13.471806337557013</v>
      </c>
      <c r="AA5938">
        <v>0</v>
      </c>
      <c r="AB5938">
        <v>0</v>
      </c>
      <c r="AC5938">
        <v>0</v>
      </c>
      <c r="AD5938">
        <v>0</v>
      </c>
      <c r="AE5938">
        <v>13.471806337557013</v>
      </c>
    </row>
    <row r="5939" spans="1:31" x14ac:dyDescent="0.25">
      <c r="A5939">
        <v>1909066</v>
      </c>
      <c r="B5939">
        <v>1</v>
      </c>
      <c r="C5939" t="s">
        <v>80</v>
      </c>
      <c r="D5939" t="s">
        <v>103</v>
      </c>
      <c r="E5939" t="s">
        <v>140</v>
      </c>
      <c r="F5939" t="s">
        <v>16790</v>
      </c>
      <c r="G5939" t="s">
        <v>342</v>
      </c>
      <c r="H5939" t="s">
        <v>134</v>
      </c>
      <c r="I5939" t="s">
        <v>135</v>
      </c>
      <c r="J5939" t="s">
        <v>136</v>
      </c>
      <c r="K5939" t="s">
        <v>137</v>
      </c>
      <c r="L5939" t="s">
        <v>16791</v>
      </c>
      <c r="M5939" t="s">
        <v>16792</v>
      </c>
      <c r="N5939">
        <v>0.47194444400000002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1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0.51191177639109864</v>
      </c>
      <c r="AC5939">
        <v>0</v>
      </c>
      <c r="AD5939">
        <v>0</v>
      </c>
      <c r="AE5939">
        <v>0.51191177639109864</v>
      </c>
    </row>
    <row r="5940" spans="1:31" x14ac:dyDescent="0.25">
      <c r="A5940">
        <v>1908874</v>
      </c>
      <c r="B5940">
        <v>1</v>
      </c>
      <c r="C5940" t="s">
        <v>80</v>
      </c>
      <c r="D5940" t="s">
        <v>93</v>
      </c>
      <c r="E5940" t="s">
        <v>154</v>
      </c>
      <c r="F5940" t="s">
        <v>7509</v>
      </c>
      <c r="G5940" t="s">
        <v>156</v>
      </c>
      <c r="H5940" t="s">
        <v>157</v>
      </c>
      <c r="I5940" t="s">
        <v>135</v>
      </c>
      <c r="J5940" t="s">
        <v>136</v>
      </c>
      <c r="K5940" t="s">
        <v>137</v>
      </c>
      <c r="L5940" t="s">
        <v>16793</v>
      </c>
      <c r="M5940" t="s">
        <v>16794</v>
      </c>
      <c r="N5940">
        <v>1.145277777</v>
      </c>
      <c r="O5940">
        <v>0</v>
      </c>
      <c r="P5940">
        <v>571</v>
      </c>
      <c r="Q5940">
        <v>12</v>
      </c>
      <c r="R5940">
        <v>95</v>
      </c>
      <c r="S5940">
        <v>5</v>
      </c>
      <c r="T5940">
        <v>118</v>
      </c>
      <c r="U5940">
        <v>0</v>
      </c>
      <c r="V5940">
        <v>1</v>
      </c>
      <c r="W5940">
        <v>0</v>
      </c>
      <c r="X5940">
        <v>119.61745168200906</v>
      </c>
      <c r="Y5940">
        <v>142.16785859277485</v>
      </c>
      <c r="Z5940">
        <v>356.18432256156871</v>
      </c>
      <c r="AA5940">
        <v>138.35585634125985</v>
      </c>
      <c r="AB5940">
        <v>165.00935518281997</v>
      </c>
      <c r="AC5940">
        <v>0</v>
      </c>
      <c r="AD5940">
        <v>11.093680675816817</v>
      </c>
      <c r="AE5940">
        <v>932.4285250362492</v>
      </c>
    </row>
    <row r="5941" spans="1:31" x14ac:dyDescent="0.25">
      <c r="A5941">
        <v>1908897</v>
      </c>
      <c r="B5941">
        <v>1</v>
      </c>
      <c r="C5941" t="s">
        <v>80</v>
      </c>
      <c r="D5941" t="s">
        <v>92</v>
      </c>
      <c r="E5941" t="s">
        <v>220</v>
      </c>
      <c r="F5941" t="s">
        <v>16795</v>
      </c>
      <c r="G5941" t="s">
        <v>202</v>
      </c>
      <c r="H5941" t="s">
        <v>157</v>
      </c>
      <c r="I5941" t="s">
        <v>135</v>
      </c>
      <c r="J5941" t="s">
        <v>136</v>
      </c>
      <c r="K5941" t="s">
        <v>203</v>
      </c>
      <c r="L5941" t="s">
        <v>16796</v>
      </c>
      <c r="M5941" t="s">
        <v>16797</v>
      </c>
      <c r="N5941">
        <v>2.5772711109999999</v>
      </c>
      <c r="O5941">
        <v>0</v>
      </c>
      <c r="P5941">
        <v>29</v>
      </c>
      <c r="Q5941">
        <v>0</v>
      </c>
      <c r="R5941">
        <v>25</v>
      </c>
      <c r="S5941">
        <v>0</v>
      </c>
      <c r="T5941">
        <v>2</v>
      </c>
      <c r="U5941">
        <v>0</v>
      </c>
      <c r="V5941">
        <v>0</v>
      </c>
      <c r="W5941">
        <v>0</v>
      </c>
      <c r="X5941">
        <v>15.152981323547655</v>
      </c>
      <c r="Y5941">
        <v>0</v>
      </c>
      <c r="Z5941">
        <v>5.4686131344665458</v>
      </c>
      <c r="AA5941">
        <v>0</v>
      </c>
      <c r="AB5941">
        <v>0.30813965700181756</v>
      </c>
      <c r="AC5941">
        <v>0</v>
      </c>
      <c r="AD5941">
        <v>0</v>
      </c>
      <c r="AE5941">
        <v>20.929734115016018</v>
      </c>
    </row>
    <row r="5942" spans="1:31" x14ac:dyDescent="0.25">
      <c r="A5942">
        <v>1908811</v>
      </c>
      <c r="B5942">
        <v>1</v>
      </c>
      <c r="C5942" t="s">
        <v>81</v>
      </c>
      <c r="D5942" t="s">
        <v>120</v>
      </c>
      <c r="E5942" t="s">
        <v>131</v>
      </c>
      <c r="F5942" t="s">
        <v>16798</v>
      </c>
      <c r="G5942" t="s">
        <v>133</v>
      </c>
      <c r="H5942" t="s">
        <v>134</v>
      </c>
      <c r="I5942" t="s">
        <v>135</v>
      </c>
      <c r="J5942" t="s">
        <v>136</v>
      </c>
      <c r="K5942" t="s">
        <v>137</v>
      </c>
      <c r="L5942" t="s">
        <v>16799</v>
      </c>
      <c r="M5942" t="s">
        <v>16800</v>
      </c>
      <c r="N5942">
        <v>1.153611111</v>
      </c>
      <c r="O5942">
        <v>0</v>
      </c>
      <c r="P5942">
        <v>59</v>
      </c>
      <c r="Q5942">
        <v>0</v>
      </c>
      <c r="R5942">
        <v>0</v>
      </c>
      <c r="S5942">
        <v>0</v>
      </c>
      <c r="T5942">
        <v>6</v>
      </c>
      <c r="U5942">
        <v>0</v>
      </c>
      <c r="V5942">
        <v>0</v>
      </c>
      <c r="W5942">
        <v>0</v>
      </c>
      <c r="X5942">
        <v>19.627869838439114</v>
      </c>
      <c r="Y5942">
        <v>0</v>
      </c>
      <c r="Z5942">
        <v>0</v>
      </c>
      <c r="AA5942">
        <v>0</v>
      </c>
      <c r="AB5942">
        <v>7.0258356104220017</v>
      </c>
      <c r="AC5942">
        <v>0</v>
      </c>
      <c r="AD5942">
        <v>0</v>
      </c>
      <c r="AE5942">
        <v>26.653705448861118</v>
      </c>
    </row>
    <row r="5943" spans="1:31" x14ac:dyDescent="0.25">
      <c r="A5943">
        <v>1909003</v>
      </c>
      <c r="B5943">
        <v>1</v>
      </c>
      <c r="C5943" t="s">
        <v>80</v>
      </c>
      <c r="D5943" t="s">
        <v>110</v>
      </c>
      <c r="E5943" t="s">
        <v>140</v>
      </c>
      <c r="F5943" t="s">
        <v>16801</v>
      </c>
      <c r="G5943" t="s">
        <v>283</v>
      </c>
      <c r="H5943" t="s">
        <v>134</v>
      </c>
      <c r="I5943" t="s">
        <v>135</v>
      </c>
      <c r="J5943" t="s">
        <v>136</v>
      </c>
      <c r="K5943" t="s">
        <v>137</v>
      </c>
      <c r="L5943" t="s">
        <v>16802</v>
      </c>
      <c r="M5943" t="s">
        <v>16803</v>
      </c>
      <c r="N5943">
        <v>0.67805555500000003</v>
      </c>
      <c r="O5943">
        <v>0</v>
      </c>
      <c r="P5943">
        <v>3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1.0368624443884507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1.0368624443884507</v>
      </c>
    </row>
    <row r="5944" spans="1:31" x14ac:dyDescent="0.25">
      <c r="A5944">
        <v>1908957</v>
      </c>
      <c r="B5944">
        <v>1</v>
      </c>
      <c r="C5944" t="s">
        <v>80</v>
      </c>
      <c r="D5944" t="s">
        <v>90</v>
      </c>
      <c r="E5944" t="s">
        <v>140</v>
      </c>
      <c r="F5944" t="s">
        <v>16804</v>
      </c>
      <c r="G5944" t="s">
        <v>217</v>
      </c>
      <c r="H5944" t="s">
        <v>134</v>
      </c>
      <c r="I5944" t="s">
        <v>135</v>
      </c>
      <c r="J5944" t="s">
        <v>136</v>
      </c>
      <c r="K5944" t="s">
        <v>137</v>
      </c>
      <c r="L5944" t="s">
        <v>16805</v>
      </c>
      <c r="M5944" t="s">
        <v>16806</v>
      </c>
      <c r="N5944">
        <v>1.364166666</v>
      </c>
      <c r="O5944">
        <v>0</v>
      </c>
      <c r="P5944">
        <v>9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3.1428110232347586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3.1428110232347586</v>
      </c>
    </row>
    <row r="5945" spans="1:31" x14ac:dyDescent="0.25">
      <c r="A5945">
        <v>1908565</v>
      </c>
      <c r="B5945">
        <v>1</v>
      </c>
      <c r="C5945" t="s">
        <v>80</v>
      </c>
      <c r="D5945" t="s">
        <v>89</v>
      </c>
      <c r="E5945" t="s">
        <v>154</v>
      </c>
      <c r="F5945" t="s">
        <v>16807</v>
      </c>
      <c r="G5945" t="s">
        <v>156</v>
      </c>
      <c r="H5945" t="s">
        <v>157</v>
      </c>
      <c r="I5945" t="s">
        <v>222</v>
      </c>
      <c r="J5945" t="s">
        <v>136</v>
      </c>
      <c r="K5945" t="s">
        <v>137</v>
      </c>
      <c r="L5945" t="s">
        <v>16808</v>
      </c>
      <c r="M5945" t="s">
        <v>16809</v>
      </c>
      <c r="N5945">
        <v>4.0555555E-2</v>
      </c>
      <c r="O5945">
        <v>0</v>
      </c>
      <c r="P5945">
        <v>3618</v>
      </c>
      <c r="Q5945">
        <v>0</v>
      </c>
      <c r="R5945">
        <v>71</v>
      </c>
      <c r="S5945">
        <v>1</v>
      </c>
      <c r="T5945">
        <v>471</v>
      </c>
      <c r="U5945">
        <v>0</v>
      </c>
      <c r="V5945">
        <v>0</v>
      </c>
      <c r="W5945">
        <v>0</v>
      </c>
      <c r="X5945">
        <v>34.615384410574329</v>
      </c>
      <c r="Y5945">
        <v>0</v>
      </c>
      <c r="Z5945">
        <v>1.9126393295961919</v>
      </c>
      <c r="AA5945">
        <v>2.6811302132066976</v>
      </c>
      <c r="AB5945">
        <v>24.136844327104686</v>
      </c>
      <c r="AC5945">
        <v>0</v>
      </c>
      <c r="AD5945">
        <v>0</v>
      </c>
      <c r="AE5945">
        <v>63.345998280481908</v>
      </c>
    </row>
    <row r="5946" spans="1:31" x14ac:dyDescent="0.25">
      <c r="A5946">
        <v>1908914</v>
      </c>
      <c r="B5946">
        <v>1</v>
      </c>
      <c r="C5946" t="s">
        <v>81</v>
      </c>
      <c r="D5946" t="s">
        <v>115</v>
      </c>
      <c r="E5946" t="s">
        <v>149</v>
      </c>
      <c r="F5946" t="s">
        <v>16162</v>
      </c>
      <c r="G5946" t="s">
        <v>151</v>
      </c>
      <c r="H5946" t="s">
        <v>134</v>
      </c>
      <c r="I5946" t="s">
        <v>135</v>
      </c>
      <c r="J5946" t="s">
        <v>136</v>
      </c>
      <c r="K5946" t="s">
        <v>137</v>
      </c>
      <c r="L5946" t="s">
        <v>16810</v>
      </c>
      <c r="M5946" t="s">
        <v>16811</v>
      </c>
      <c r="N5946">
        <v>1.4566666660000001</v>
      </c>
      <c r="O5946">
        <v>0</v>
      </c>
      <c r="P5946">
        <v>22</v>
      </c>
      <c r="Q5946">
        <v>0</v>
      </c>
      <c r="R5946">
        <v>9</v>
      </c>
      <c r="S5946">
        <v>0</v>
      </c>
      <c r="T5946">
        <v>1</v>
      </c>
      <c r="U5946">
        <v>0</v>
      </c>
      <c r="V5946">
        <v>0</v>
      </c>
      <c r="W5946">
        <v>0</v>
      </c>
      <c r="X5946">
        <v>10.683369886873365</v>
      </c>
      <c r="Y5946">
        <v>0</v>
      </c>
      <c r="Z5946">
        <v>31.840769805477088</v>
      </c>
      <c r="AA5946">
        <v>0</v>
      </c>
      <c r="AB5946">
        <v>0.12892116114836835</v>
      </c>
      <c r="AC5946">
        <v>0</v>
      </c>
      <c r="AD5946">
        <v>0</v>
      </c>
      <c r="AE5946">
        <v>42.653060853498822</v>
      </c>
    </row>
    <row r="5947" spans="1:31" x14ac:dyDescent="0.25">
      <c r="A5947">
        <v>1908519</v>
      </c>
      <c r="B5947">
        <v>1</v>
      </c>
      <c r="C5947" t="s">
        <v>80</v>
      </c>
      <c r="D5947" t="s">
        <v>99</v>
      </c>
      <c r="E5947" t="s">
        <v>149</v>
      </c>
      <c r="F5947" t="s">
        <v>16812</v>
      </c>
      <c r="G5947" t="s">
        <v>439</v>
      </c>
      <c r="H5947" t="s">
        <v>134</v>
      </c>
      <c r="I5947" t="s">
        <v>135</v>
      </c>
      <c r="J5947" t="s">
        <v>136</v>
      </c>
      <c r="K5947" t="s">
        <v>137</v>
      </c>
      <c r="L5947" t="s">
        <v>16813</v>
      </c>
      <c r="M5947" t="s">
        <v>16814</v>
      </c>
      <c r="N5947">
        <v>2.3369444439999998</v>
      </c>
      <c r="O5947">
        <v>0</v>
      </c>
      <c r="P5947">
        <v>25</v>
      </c>
      <c r="Q5947">
        <v>0</v>
      </c>
      <c r="R5947">
        <v>12</v>
      </c>
      <c r="S5947">
        <v>0</v>
      </c>
      <c r="T5947">
        <v>5</v>
      </c>
      <c r="U5947">
        <v>0</v>
      </c>
      <c r="V5947">
        <v>0</v>
      </c>
      <c r="W5947">
        <v>0</v>
      </c>
      <c r="X5947">
        <v>14.089053856520973</v>
      </c>
      <c r="Y5947">
        <v>0</v>
      </c>
      <c r="Z5947">
        <v>7.283405448149276</v>
      </c>
      <c r="AA5947">
        <v>0</v>
      </c>
      <c r="AB5947">
        <v>1.0730318799488279</v>
      </c>
      <c r="AC5947">
        <v>0</v>
      </c>
      <c r="AD5947">
        <v>0</v>
      </c>
      <c r="AE5947">
        <v>22.44549118461908</v>
      </c>
    </row>
    <row r="5948" spans="1:31" x14ac:dyDescent="0.25">
      <c r="A5948">
        <v>1909060</v>
      </c>
      <c r="B5948">
        <v>1</v>
      </c>
      <c r="C5948" t="s">
        <v>80</v>
      </c>
      <c r="D5948" t="s">
        <v>83</v>
      </c>
      <c r="E5948" t="s">
        <v>140</v>
      </c>
      <c r="F5948" t="s">
        <v>16815</v>
      </c>
      <c r="G5948" t="s">
        <v>342</v>
      </c>
      <c r="H5948" t="s">
        <v>134</v>
      </c>
      <c r="I5948" t="s">
        <v>135</v>
      </c>
      <c r="J5948" t="s">
        <v>136</v>
      </c>
      <c r="K5948" t="s">
        <v>137</v>
      </c>
      <c r="L5948" t="s">
        <v>16816</v>
      </c>
      <c r="M5948" t="s">
        <v>16817</v>
      </c>
      <c r="N5948">
        <v>0.87666666599999998</v>
      </c>
      <c r="O5948">
        <v>0</v>
      </c>
      <c r="P5948">
        <v>6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1.9433188949582001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1.9433188949582001</v>
      </c>
    </row>
    <row r="5949" spans="1:31" x14ac:dyDescent="0.25">
      <c r="A5949">
        <v>1908794</v>
      </c>
      <c r="B5949">
        <v>1</v>
      </c>
      <c r="C5949" t="s">
        <v>80</v>
      </c>
      <c r="D5949" t="s">
        <v>98</v>
      </c>
      <c r="E5949" t="s">
        <v>131</v>
      </c>
      <c r="F5949" t="s">
        <v>16818</v>
      </c>
      <c r="G5949" t="s">
        <v>133</v>
      </c>
      <c r="H5949" t="s">
        <v>134</v>
      </c>
      <c r="I5949" t="s">
        <v>135</v>
      </c>
      <c r="J5949" t="s">
        <v>136</v>
      </c>
      <c r="K5949" t="s">
        <v>137</v>
      </c>
      <c r="L5949" t="s">
        <v>16819</v>
      </c>
      <c r="M5949" t="s">
        <v>16820</v>
      </c>
      <c r="N5949">
        <v>2.7661111109999998</v>
      </c>
      <c r="O5949">
        <v>0</v>
      </c>
      <c r="P5949">
        <v>21</v>
      </c>
      <c r="Q5949">
        <v>0</v>
      </c>
      <c r="R5949">
        <v>0</v>
      </c>
      <c r="S5949">
        <v>0</v>
      </c>
      <c r="T5949">
        <v>3</v>
      </c>
      <c r="U5949">
        <v>0</v>
      </c>
      <c r="V5949">
        <v>0</v>
      </c>
      <c r="W5949">
        <v>0</v>
      </c>
      <c r="X5949">
        <v>19.273697178616441</v>
      </c>
      <c r="Y5949">
        <v>0</v>
      </c>
      <c r="Z5949">
        <v>0</v>
      </c>
      <c r="AA5949">
        <v>0</v>
      </c>
      <c r="AB5949">
        <v>5.779687021912153</v>
      </c>
      <c r="AC5949">
        <v>0</v>
      </c>
      <c r="AD5949">
        <v>0</v>
      </c>
      <c r="AE5949">
        <v>25.053384200528594</v>
      </c>
    </row>
    <row r="5950" spans="1:31" x14ac:dyDescent="0.25">
      <c r="A5950">
        <v>1908625</v>
      </c>
      <c r="B5950">
        <v>1</v>
      </c>
      <c r="C5950" t="s">
        <v>81</v>
      </c>
      <c r="D5950" t="s">
        <v>118</v>
      </c>
      <c r="E5950" t="s">
        <v>220</v>
      </c>
      <c r="F5950" t="s">
        <v>13139</v>
      </c>
      <c r="G5950" t="s">
        <v>156</v>
      </c>
      <c r="H5950" t="s">
        <v>157</v>
      </c>
      <c r="I5950" t="s">
        <v>222</v>
      </c>
      <c r="J5950" t="s">
        <v>136</v>
      </c>
      <c r="K5950" t="s">
        <v>137</v>
      </c>
      <c r="L5950" t="s">
        <v>16821</v>
      </c>
      <c r="M5950" t="s">
        <v>16822</v>
      </c>
      <c r="N5950">
        <v>8.0555550000000007E-3</v>
      </c>
      <c r="O5950">
        <v>1</v>
      </c>
      <c r="P5950">
        <v>442</v>
      </c>
      <c r="Q5950">
        <v>34</v>
      </c>
      <c r="R5950">
        <v>55</v>
      </c>
      <c r="S5950">
        <v>15</v>
      </c>
      <c r="T5950">
        <v>46</v>
      </c>
      <c r="U5950">
        <v>0</v>
      </c>
      <c r="V5950">
        <v>0</v>
      </c>
      <c r="W5950">
        <v>6.0035084670533338E-3</v>
      </c>
      <c r="X5950">
        <v>1.1228756005777334</v>
      </c>
      <c r="Y5950">
        <v>1.4791499950626115</v>
      </c>
      <c r="Z5950">
        <v>0.85515745201829441</v>
      </c>
      <c r="AA5950">
        <v>1.2316916028902065</v>
      </c>
      <c r="AB5950">
        <v>0.22287704906693334</v>
      </c>
      <c r="AC5950">
        <v>0</v>
      </c>
      <c r="AD5950">
        <v>0</v>
      </c>
      <c r="AE5950">
        <v>4.9177552080828324</v>
      </c>
    </row>
    <row r="5951" spans="1:31" x14ac:dyDescent="0.25">
      <c r="A5951">
        <v>1908774</v>
      </c>
      <c r="B5951">
        <v>1</v>
      </c>
      <c r="C5951" t="s">
        <v>80</v>
      </c>
      <c r="D5951" t="s">
        <v>108</v>
      </c>
      <c r="E5951" t="s">
        <v>131</v>
      </c>
      <c r="F5951" t="s">
        <v>5833</v>
      </c>
      <c r="G5951" t="s">
        <v>133</v>
      </c>
      <c r="H5951" t="s">
        <v>134</v>
      </c>
      <c r="I5951" t="s">
        <v>135</v>
      </c>
      <c r="J5951" t="s">
        <v>136</v>
      </c>
      <c r="K5951" t="s">
        <v>137</v>
      </c>
      <c r="L5951" t="s">
        <v>16823</v>
      </c>
      <c r="M5951" t="s">
        <v>16824</v>
      </c>
      <c r="N5951">
        <v>4.7874999999999996</v>
      </c>
      <c r="O5951">
        <v>0</v>
      </c>
      <c r="P5951">
        <v>4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3.1120362386948504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3.1120362386948504</v>
      </c>
    </row>
    <row r="5952" spans="1:31" x14ac:dyDescent="0.25">
      <c r="A5952">
        <v>1908608</v>
      </c>
      <c r="B5952">
        <v>1</v>
      </c>
      <c r="C5952" t="s">
        <v>81</v>
      </c>
      <c r="D5952" t="s">
        <v>112</v>
      </c>
      <c r="E5952" t="s">
        <v>149</v>
      </c>
      <c r="F5952" t="s">
        <v>15466</v>
      </c>
      <c r="G5952" t="s">
        <v>202</v>
      </c>
      <c r="H5952" t="s">
        <v>134</v>
      </c>
      <c r="I5952" t="s">
        <v>135</v>
      </c>
      <c r="J5952" t="s">
        <v>136</v>
      </c>
      <c r="K5952" t="s">
        <v>203</v>
      </c>
      <c r="L5952" t="s">
        <v>16825</v>
      </c>
      <c r="M5952" t="s">
        <v>16826</v>
      </c>
      <c r="N5952">
        <v>8.0260683329999996</v>
      </c>
      <c r="O5952">
        <v>0</v>
      </c>
      <c r="P5952">
        <v>71</v>
      </c>
      <c r="Q5952">
        <v>0</v>
      </c>
      <c r="R5952">
        <v>6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108.07947915702164</v>
      </c>
      <c r="Y5952">
        <v>0</v>
      </c>
      <c r="Z5952">
        <v>45.896083862520321</v>
      </c>
      <c r="AA5952">
        <v>0</v>
      </c>
      <c r="AB5952">
        <v>0</v>
      </c>
      <c r="AC5952">
        <v>0</v>
      </c>
      <c r="AD5952">
        <v>0</v>
      </c>
      <c r="AE5952">
        <v>153.97556301954197</v>
      </c>
    </row>
    <row r="5953" spans="1:31" x14ac:dyDescent="0.25">
      <c r="A5953">
        <v>1908602</v>
      </c>
      <c r="B5953">
        <v>1</v>
      </c>
      <c r="C5953" t="s">
        <v>80</v>
      </c>
      <c r="D5953" t="s">
        <v>103</v>
      </c>
      <c r="E5953" t="s">
        <v>131</v>
      </c>
      <c r="F5953" t="s">
        <v>16827</v>
      </c>
      <c r="G5953" t="s">
        <v>483</v>
      </c>
      <c r="H5953" t="s">
        <v>134</v>
      </c>
      <c r="I5953" t="s">
        <v>135</v>
      </c>
      <c r="J5953" t="s">
        <v>136</v>
      </c>
      <c r="K5953" t="s">
        <v>137</v>
      </c>
      <c r="L5953" t="s">
        <v>16828</v>
      </c>
      <c r="M5953" t="s">
        <v>16829</v>
      </c>
      <c r="N5953">
        <v>2.4533333329999998</v>
      </c>
      <c r="O5953">
        <v>0</v>
      </c>
      <c r="P5953">
        <v>0</v>
      </c>
      <c r="Q5953">
        <v>0</v>
      </c>
      <c r="R5953">
        <v>2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97.796055576780248</v>
      </c>
      <c r="AA5953">
        <v>0</v>
      </c>
      <c r="AB5953">
        <v>0</v>
      </c>
      <c r="AC5953">
        <v>0</v>
      </c>
      <c r="AD5953">
        <v>0</v>
      </c>
      <c r="AE5953">
        <v>97.796055576780248</v>
      </c>
    </row>
    <row r="5954" spans="1:31" x14ac:dyDescent="0.25">
      <c r="A5954">
        <v>1908751</v>
      </c>
      <c r="B5954">
        <v>1</v>
      </c>
      <c r="C5954" t="s">
        <v>80</v>
      </c>
      <c r="D5954" t="s">
        <v>105</v>
      </c>
      <c r="E5954" t="s">
        <v>131</v>
      </c>
      <c r="F5954" t="s">
        <v>7633</v>
      </c>
      <c r="G5954" t="s">
        <v>133</v>
      </c>
      <c r="H5954" t="s">
        <v>134</v>
      </c>
      <c r="I5954" t="s">
        <v>135</v>
      </c>
      <c r="J5954" t="s">
        <v>136</v>
      </c>
      <c r="K5954" t="s">
        <v>137</v>
      </c>
      <c r="L5954" t="s">
        <v>16830</v>
      </c>
      <c r="M5954" t="s">
        <v>16831</v>
      </c>
      <c r="N5954">
        <v>2.486388888</v>
      </c>
      <c r="O5954">
        <v>0</v>
      </c>
      <c r="P5954">
        <v>10</v>
      </c>
      <c r="Q5954">
        <v>0</v>
      </c>
      <c r="R5954">
        <v>10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8.8442144343385589</v>
      </c>
      <c r="Y5954">
        <v>0</v>
      </c>
      <c r="Z5954">
        <v>12.689316805801823</v>
      </c>
      <c r="AA5954">
        <v>0</v>
      </c>
      <c r="AB5954">
        <v>4.8170880078747809</v>
      </c>
      <c r="AC5954">
        <v>0</v>
      </c>
      <c r="AD5954">
        <v>0</v>
      </c>
      <c r="AE5954">
        <v>26.350619248015164</v>
      </c>
    </row>
    <row r="5955" spans="1:31" x14ac:dyDescent="0.25">
      <c r="A5955">
        <v>1908582</v>
      </c>
      <c r="B5955">
        <v>1</v>
      </c>
      <c r="C5955" t="s">
        <v>81</v>
      </c>
      <c r="D5955" t="s">
        <v>121</v>
      </c>
      <c r="E5955" t="s">
        <v>131</v>
      </c>
      <c r="F5955" t="s">
        <v>16832</v>
      </c>
      <c r="G5955" t="s">
        <v>133</v>
      </c>
      <c r="H5955" t="s">
        <v>134</v>
      </c>
      <c r="I5955" t="s">
        <v>135</v>
      </c>
      <c r="J5955" t="s">
        <v>136</v>
      </c>
      <c r="K5955" t="s">
        <v>137</v>
      </c>
      <c r="L5955" t="s">
        <v>16833</v>
      </c>
      <c r="M5955" t="s">
        <v>16834</v>
      </c>
      <c r="N5955">
        <v>1.666111111</v>
      </c>
      <c r="O5955">
        <v>0</v>
      </c>
      <c r="P5955">
        <v>5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0.98571884541731958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0.98571884541731958</v>
      </c>
    </row>
    <row r="5956" spans="1:31" x14ac:dyDescent="0.25">
      <c r="A5956">
        <v>1908539</v>
      </c>
      <c r="B5956">
        <v>1</v>
      </c>
      <c r="C5956" t="s">
        <v>80</v>
      </c>
      <c r="D5956" t="s">
        <v>110</v>
      </c>
      <c r="E5956" t="s">
        <v>160</v>
      </c>
      <c r="F5956" t="s">
        <v>12189</v>
      </c>
      <c r="G5956" t="s">
        <v>133</v>
      </c>
      <c r="H5956" t="s">
        <v>134</v>
      </c>
      <c r="I5956" t="s">
        <v>135</v>
      </c>
      <c r="J5956" t="s">
        <v>136</v>
      </c>
      <c r="K5956" t="s">
        <v>137</v>
      </c>
      <c r="L5956" t="s">
        <v>16835</v>
      </c>
      <c r="M5956" t="s">
        <v>16836</v>
      </c>
      <c r="N5956">
        <v>3.014444444</v>
      </c>
      <c r="O5956">
        <v>0</v>
      </c>
      <c r="P5956">
        <v>156</v>
      </c>
      <c r="Q5956">
        <v>0</v>
      </c>
      <c r="R5956">
        <v>0</v>
      </c>
      <c r="S5956">
        <v>0</v>
      </c>
      <c r="T5956">
        <v>4</v>
      </c>
      <c r="U5956">
        <v>0</v>
      </c>
      <c r="V5956">
        <v>0</v>
      </c>
      <c r="W5956">
        <v>0</v>
      </c>
      <c r="X5956">
        <v>104.72356399855433</v>
      </c>
      <c r="Y5956">
        <v>0</v>
      </c>
      <c r="Z5956">
        <v>0</v>
      </c>
      <c r="AA5956">
        <v>0</v>
      </c>
      <c r="AB5956">
        <v>1.6926537282028249</v>
      </c>
      <c r="AC5956">
        <v>0</v>
      </c>
      <c r="AD5956">
        <v>0</v>
      </c>
      <c r="AE5956">
        <v>106.41621772675715</v>
      </c>
    </row>
    <row r="5957" spans="1:31" x14ac:dyDescent="0.25">
      <c r="A5957">
        <v>1908645</v>
      </c>
      <c r="B5957">
        <v>1</v>
      </c>
      <c r="C5957" t="s">
        <v>80</v>
      </c>
      <c r="D5957" t="s">
        <v>105</v>
      </c>
      <c r="E5957" t="s">
        <v>149</v>
      </c>
      <c r="F5957" t="s">
        <v>16837</v>
      </c>
      <c r="G5957" t="s">
        <v>263</v>
      </c>
      <c r="H5957" t="s">
        <v>134</v>
      </c>
      <c r="I5957" t="s">
        <v>135</v>
      </c>
      <c r="J5957" t="s">
        <v>136</v>
      </c>
      <c r="K5957" t="s">
        <v>203</v>
      </c>
      <c r="L5957" t="s">
        <v>16838</v>
      </c>
      <c r="M5957" t="s">
        <v>16839</v>
      </c>
      <c r="N5957">
        <v>3.0040805549999998</v>
      </c>
      <c r="O5957">
        <v>0</v>
      </c>
      <c r="P5957">
        <v>124</v>
      </c>
      <c r="Q5957">
        <v>0</v>
      </c>
      <c r="R5957">
        <v>32</v>
      </c>
      <c r="S5957">
        <v>0</v>
      </c>
      <c r="T5957">
        <v>9</v>
      </c>
      <c r="U5957">
        <v>0</v>
      </c>
      <c r="V5957">
        <v>0</v>
      </c>
      <c r="W5957">
        <v>0</v>
      </c>
      <c r="X5957">
        <v>110.50282034909762</v>
      </c>
      <c r="Y5957">
        <v>0</v>
      </c>
      <c r="Z5957">
        <v>30.360121495219701</v>
      </c>
      <c r="AA5957">
        <v>0</v>
      </c>
      <c r="AB5957">
        <v>10.888985104164838</v>
      </c>
      <c r="AC5957">
        <v>0</v>
      </c>
      <c r="AD5957">
        <v>0</v>
      </c>
      <c r="AE5957">
        <v>151.75192694848218</v>
      </c>
    </row>
    <row r="5958" spans="1:31" x14ac:dyDescent="0.25">
      <c r="A5958">
        <v>1908588</v>
      </c>
      <c r="B5958">
        <v>1</v>
      </c>
      <c r="C5958" t="s">
        <v>80</v>
      </c>
      <c r="D5958" t="s">
        <v>83</v>
      </c>
      <c r="E5958" t="s">
        <v>131</v>
      </c>
      <c r="F5958" t="s">
        <v>16840</v>
      </c>
      <c r="G5958" t="s">
        <v>133</v>
      </c>
      <c r="H5958" t="s">
        <v>134</v>
      </c>
      <c r="I5958" t="s">
        <v>135</v>
      </c>
      <c r="J5958" t="s">
        <v>136</v>
      </c>
      <c r="K5958" t="s">
        <v>137</v>
      </c>
      <c r="L5958" t="s">
        <v>16841</v>
      </c>
      <c r="M5958" t="s">
        <v>16842</v>
      </c>
      <c r="N5958">
        <v>2.8819444440000002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3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42.928111247347154</v>
      </c>
      <c r="AC5958">
        <v>0</v>
      </c>
      <c r="AD5958">
        <v>0</v>
      </c>
      <c r="AE5958">
        <v>42.928111247347154</v>
      </c>
    </row>
    <row r="5959" spans="1:31" x14ac:dyDescent="0.25">
      <c r="A5959">
        <v>1908980</v>
      </c>
      <c r="B5959">
        <v>1</v>
      </c>
      <c r="C5959" t="s">
        <v>80</v>
      </c>
      <c r="D5959" t="s">
        <v>83</v>
      </c>
      <c r="E5959" t="s">
        <v>140</v>
      </c>
      <c r="F5959" t="s">
        <v>16843</v>
      </c>
      <c r="G5959" t="s">
        <v>146</v>
      </c>
      <c r="H5959" t="s">
        <v>134</v>
      </c>
      <c r="I5959" t="s">
        <v>135</v>
      </c>
      <c r="J5959" t="s">
        <v>136</v>
      </c>
      <c r="K5959" t="s">
        <v>137</v>
      </c>
      <c r="L5959" t="s">
        <v>16844</v>
      </c>
      <c r="M5959" t="s">
        <v>16845</v>
      </c>
      <c r="N5959">
        <v>0.91333333299999997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1.6445832182358622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1.6445832182358622</v>
      </c>
    </row>
    <row r="5960" spans="1:31" x14ac:dyDescent="0.25">
      <c r="A5960">
        <v>1908937</v>
      </c>
      <c r="B5960">
        <v>1</v>
      </c>
      <c r="C5960" t="s">
        <v>81</v>
      </c>
      <c r="D5960" t="s">
        <v>123</v>
      </c>
      <c r="E5960" t="s">
        <v>220</v>
      </c>
      <c r="F5960" t="s">
        <v>16846</v>
      </c>
      <c r="G5960" t="s">
        <v>156</v>
      </c>
      <c r="H5960" t="s">
        <v>157</v>
      </c>
      <c r="I5960" t="s">
        <v>135</v>
      </c>
      <c r="J5960" t="s">
        <v>136</v>
      </c>
      <c r="K5960" t="s">
        <v>137</v>
      </c>
      <c r="L5960" t="s">
        <v>16847</v>
      </c>
      <c r="M5960" t="s">
        <v>16848</v>
      </c>
      <c r="N5960">
        <v>1.1655555550000001</v>
      </c>
      <c r="O5960">
        <v>0</v>
      </c>
      <c r="P5960">
        <v>385</v>
      </c>
      <c r="Q5960">
        <v>79</v>
      </c>
      <c r="R5960">
        <v>36</v>
      </c>
      <c r="S5960">
        <v>3</v>
      </c>
      <c r="T5960">
        <v>56</v>
      </c>
      <c r="U5960">
        <v>1</v>
      </c>
      <c r="V5960">
        <v>1</v>
      </c>
      <c r="W5960">
        <v>0</v>
      </c>
      <c r="X5960">
        <v>124.69918586389367</v>
      </c>
      <c r="Y5960">
        <v>172.09447617381008</v>
      </c>
      <c r="Z5960">
        <v>40.283567932173</v>
      </c>
      <c r="AA5960">
        <v>14.846674785638418</v>
      </c>
      <c r="AB5960">
        <v>46.172805508125677</v>
      </c>
      <c r="AC5960">
        <v>36.127741425472145</v>
      </c>
      <c r="AD5960">
        <v>1.2846204174872402</v>
      </c>
      <c r="AE5960">
        <v>435.50907210660029</v>
      </c>
    </row>
    <row r="5961" spans="1:31" x14ac:dyDescent="0.25">
      <c r="A5961">
        <v>1908545</v>
      </c>
      <c r="B5961">
        <v>1</v>
      </c>
      <c r="C5961" t="s">
        <v>80</v>
      </c>
      <c r="D5961" t="s">
        <v>99</v>
      </c>
      <c r="E5961" t="s">
        <v>154</v>
      </c>
      <c r="F5961" t="s">
        <v>16849</v>
      </c>
      <c r="G5961" t="s">
        <v>1931</v>
      </c>
      <c r="H5961" t="s">
        <v>157</v>
      </c>
      <c r="I5961" t="s">
        <v>135</v>
      </c>
      <c r="J5961" t="s">
        <v>136</v>
      </c>
      <c r="K5961" t="s">
        <v>137</v>
      </c>
      <c r="L5961" t="s">
        <v>16850</v>
      </c>
      <c r="M5961" t="s">
        <v>16851</v>
      </c>
      <c r="N5961">
        <v>37.358055555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14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696.35380880528612</v>
      </c>
      <c r="AC5961">
        <v>0</v>
      </c>
      <c r="AD5961">
        <v>0</v>
      </c>
      <c r="AE5961">
        <v>696.35380880528612</v>
      </c>
    </row>
    <row r="5962" spans="1:31" x14ac:dyDescent="0.25">
      <c r="A5962">
        <v>1908522</v>
      </c>
      <c r="B5962">
        <v>1</v>
      </c>
      <c r="C5962" t="s">
        <v>80</v>
      </c>
      <c r="D5962" t="s">
        <v>83</v>
      </c>
      <c r="E5962" t="s">
        <v>131</v>
      </c>
      <c r="F5962" t="s">
        <v>16852</v>
      </c>
      <c r="G5962" t="s">
        <v>133</v>
      </c>
      <c r="H5962" t="s">
        <v>134</v>
      </c>
      <c r="I5962" t="s">
        <v>135</v>
      </c>
      <c r="J5962" t="s">
        <v>136</v>
      </c>
      <c r="K5962" t="s">
        <v>137</v>
      </c>
      <c r="L5962" t="s">
        <v>16853</v>
      </c>
      <c r="M5962" t="s">
        <v>16854</v>
      </c>
      <c r="N5962">
        <v>1.157777777</v>
      </c>
      <c r="O5962">
        <v>0</v>
      </c>
      <c r="P5962">
        <v>109</v>
      </c>
      <c r="Q5962">
        <v>0</v>
      </c>
      <c r="R5962">
        <v>0</v>
      </c>
      <c r="S5962">
        <v>0</v>
      </c>
      <c r="T5962">
        <v>11</v>
      </c>
      <c r="U5962">
        <v>0</v>
      </c>
      <c r="V5962">
        <v>0</v>
      </c>
      <c r="W5962">
        <v>0</v>
      </c>
      <c r="X5962">
        <v>36.513846203635261</v>
      </c>
      <c r="Y5962">
        <v>0</v>
      </c>
      <c r="Z5962">
        <v>0</v>
      </c>
      <c r="AA5962">
        <v>0</v>
      </c>
      <c r="AB5962">
        <v>5.1993466954940439</v>
      </c>
      <c r="AC5962">
        <v>0</v>
      </c>
      <c r="AD5962">
        <v>0</v>
      </c>
      <c r="AE5962">
        <v>41.713192899129304</v>
      </c>
    </row>
    <row r="5963" spans="1:31" x14ac:dyDescent="0.25">
      <c r="A5963">
        <v>1908854</v>
      </c>
      <c r="B5963">
        <v>1</v>
      </c>
      <c r="C5963" t="s">
        <v>80</v>
      </c>
      <c r="D5963" t="s">
        <v>97</v>
      </c>
      <c r="E5963" t="s">
        <v>140</v>
      </c>
      <c r="F5963" t="s">
        <v>16855</v>
      </c>
      <c r="G5963" t="s">
        <v>217</v>
      </c>
      <c r="H5963" t="s">
        <v>134</v>
      </c>
      <c r="I5963" t="s">
        <v>135</v>
      </c>
      <c r="J5963" t="s">
        <v>136</v>
      </c>
      <c r="K5963" t="s">
        <v>137</v>
      </c>
      <c r="L5963" t="s">
        <v>16856</v>
      </c>
      <c r="M5963" t="s">
        <v>16857</v>
      </c>
      <c r="N5963">
        <v>4.2761111109999996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1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14.818756851975868</v>
      </c>
      <c r="AC5963">
        <v>0</v>
      </c>
      <c r="AD5963">
        <v>0</v>
      </c>
      <c r="AE5963">
        <v>14.818756851975868</v>
      </c>
    </row>
    <row r="5964" spans="1:31" x14ac:dyDescent="0.25">
      <c r="A5964">
        <v>1908708</v>
      </c>
      <c r="B5964">
        <v>1</v>
      </c>
      <c r="C5964" t="s">
        <v>80</v>
      </c>
      <c r="D5964" t="s">
        <v>106</v>
      </c>
      <c r="E5964" t="s">
        <v>131</v>
      </c>
      <c r="F5964" t="s">
        <v>16858</v>
      </c>
      <c r="G5964" t="s">
        <v>133</v>
      </c>
      <c r="H5964" t="s">
        <v>134</v>
      </c>
      <c r="I5964" t="s">
        <v>135</v>
      </c>
      <c r="J5964" t="s">
        <v>136</v>
      </c>
      <c r="K5964" t="s">
        <v>137</v>
      </c>
      <c r="L5964" t="s">
        <v>16859</v>
      </c>
      <c r="M5964" t="s">
        <v>16860</v>
      </c>
      <c r="N5964">
        <v>3.8505555550000001</v>
      </c>
      <c r="O5964">
        <v>0</v>
      </c>
      <c r="P5964">
        <v>2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1.4203565075034501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1.4203565075034501</v>
      </c>
    </row>
    <row r="5965" spans="1:31" x14ac:dyDescent="0.25">
      <c r="A5965">
        <v>1908731</v>
      </c>
      <c r="B5965">
        <v>1</v>
      </c>
      <c r="C5965" t="s">
        <v>80</v>
      </c>
      <c r="D5965" t="s">
        <v>107</v>
      </c>
      <c r="E5965" t="s">
        <v>140</v>
      </c>
      <c r="F5965" t="s">
        <v>16861</v>
      </c>
      <c r="G5965" t="s">
        <v>362</v>
      </c>
      <c r="H5965" t="s">
        <v>134</v>
      </c>
      <c r="I5965" t="s">
        <v>135</v>
      </c>
      <c r="J5965" t="s">
        <v>3</v>
      </c>
      <c r="K5965" t="s">
        <v>137</v>
      </c>
      <c r="L5965" t="s">
        <v>16862</v>
      </c>
      <c r="M5965" t="s">
        <v>16863</v>
      </c>
      <c r="N5965">
        <v>3.071666666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2.9108884954315559E-2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2.9108884954315559E-2</v>
      </c>
    </row>
    <row r="5966" spans="1:31" x14ac:dyDescent="0.25">
      <c r="A5966">
        <v>1909000</v>
      </c>
      <c r="B5966">
        <v>1</v>
      </c>
      <c r="C5966" t="s">
        <v>80</v>
      </c>
      <c r="D5966" t="s">
        <v>84</v>
      </c>
      <c r="E5966" t="s">
        <v>131</v>
      </c>
      <c r="F5966" t="s">
        <v>16864</v>
      </c>
      <c r="G5966" t="s">
        <v>133</v>
      </c>
      <c r="H5966" t="s">
        <v>134</v>
      </c>
      <c r="I5966" t="s">
        <v>135</v>
      </c>
      <c r="J5966" t="s">
        <v>136</v>
      </c>
      <c r="K5966" t="s">
        <v>137</v>
      </c>
      <c r="L5966" t="s">
        <v>16865</v>
      </c>
      <c r="M5966" t="s">
        <v>16866</v>
      </c>
      <c r="N5966">
        <v>1.0247222220000001</v>
      </c>
      <c r="O5966">
        <v>0</v>
      </c>
      <c r="P5966">
        <v>117</v>
      </c>
      <c r="Q5966">
        <v>0</v>
      </c>
      <c r="R5966">
        <v>0</v>
      </c>
      <c r="S5966">
        <v>0</v>
      </c>
      <c r="T5966">
        <v>10</v>
      </c>
      <c r="U5966">
        <v>0</v>
      </c>
      <c r="V5966">
        <v>0</v>
      </c>
      <c r="W5966">
        <v>0</v>
      </c>
      <c r="X5966">
        <v>39.32884064758511</v>
      </c>
      <c r="Y5966">
        <v>0</v>
      </c>
      <c r="Z5966">
        <v>0</v>
      </c>
      <c r="AA5966">
        <v>0</v>
      </c>
      <c r="AB5966">
        <v>2.7157176213841141</v>
      </c>
      <c r="AC5966">
        <v>0</v>
      </c>
      <c r="AD5966">
        <v>0</v>
      </c>
      <c r="AE5966">
        <v>42.044558268969226</v>
      </c>
    </row>
    <row r="5967" spans="1:31" x14ac:dyDescent="0.25">
      <c r="A5967">
        <v>1908900</v>
      </c>
      <c r="B5967">
        <v>1</v>
      </c>
      <c r="C5967" t="s">
        <v>81</v>
      </c>
      <c r="D5967" t="s">
        <v>128</v>
      </c>
      <c r="E5967" t="s">
        <v>140</v>
      </c>
      <c r="F5967" t="s">
        <v>16867</v>
      </c>
      <c r="G5967" t="s">
        <v>146</v>
      </c>
      <c r="H5967" t="s">
        <v>134</v>
      </c>
      <c r="I5967" t="s">
        <v>135</v>
      </c>
      <c r="J5967" t="s">
        <v>136</v>
      </c>
      <c r="K5967" t="s">
        <v>137</v>
      </c>
      <c r="L5967" t="s">
        <v>16335</v>
      </c>
      <c r="M5967" t="s">
        <v>16868</v>
      </c>
      <c r="N5967">
        <v>6.4913888880000004</v>
      </c>
      <c r="O5967">
        <v>0</v>
      </c>
      <c r="P5967">
        <v>10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12.599829243559581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12.599829243559581</v>
      </c>
    </row>
    <row r="5968" spans="1:31" x14ac:dyDescent="0.25">
      <c r="A5968">
        <v>1908622</v>
      </c>
      <c r="B5968">
        <v>1</v>
      </c>
      <c r="C5968" t="s">
        <v>81</v>
      </c>
      <c r="D5968" t="s">
        <v>128</v>
      </c>
      <c r="E5968" t="s">
        <v>190</v>
      </c>
      <c r="F5968" t="s">
        <v>6590</v>
      </c>
      <c r="G5968" t="s">
        <v>156</v>
      </c>
      <c r="H5968" t="s">
        <v>157</v>
      </c>
      <c r="I5968" t="s">
        <v>135</v>
      </c>
      <c r="J5968" t="s">
        <v>136</v>
      </c>
      <c r="K5968" t="s">
        <v>137</v>
      </c>
      <c r="L5968" t="s">
        <v>16869</v>
      </c>
      <c r="M5968" t="s">
        <v>16870</v>
      </c>
      <c r="N5968">
        <v>0.89222222200000001</v>
      </c>
      <c r="O5968">
        <v>1</v>
      </c>
      <c r="P5968">
        <v>536</v>
      </c>
      <c r="Q5968">
        <v>4</v>
      </c>
      <c r="R5968">
        <v>57</v>
      </c>
      <c r="S5968">
        <v>0</v>
      </c>
      <c r="T5968">
        <v>17</v>
      </c>
      <c r="U5968">
        <v>1</v>
      </c>
      <c r="V5968">
        <v>0</v>
      </c>
      <c r="W5968">
        <v>0.19151046131418667</v>
      </c>
      <c r="X5968">
        <v>147.18443781783355</v>
      </c>
      <c r="Y5968">
        <v>7.3945896255759616</v>
      </c>
      <c r="Z5968">
        <v>42.508911668752134</v>
      </c>
      <c r="AA5968">
        <v>0</v>
      </c>
      <c r="AB5968">
        <v>19.349601947608924</v>
      </c>
      <c r="AC5968">
        <v>31.365477893231038</v>
      </c>
      <c r="AD5968">
        <v>0</v>
      </c>
      <c r="AE5968">
        <v>247.99452941431582</v>
      </c>
    </row>
    <row r="5969" spans="1:31" x14ac:dyDescent="0.25">
      <c r="A5969">
        <v>1908562</v>
      </c>
      <c r="B5969">
        <v>1</v>
      </c>
      <c r="C5969" t="s">
        <v>81</v>
      </c>
      <c r="D5969" t="s">
        <v>112</v>
      </c>
      <c r="E5969" t="s">
        <v>220</v>
      </c>
      <c r="F5969" t="s">
        <v>11110</v>
      </c>
      <c r="G5969" t="s">
        <v>156</v>
      </c>
      <c r="H5969" t="s">
        <v>157</v>
      </c>
      <c r="I5969" t="s">
        <v>222</v>
      </c>
      <c r="J5969" t="s">
        <v>136</v>
      </c>
      <c r="K5969" t="s">
        <v>137</v>
      </c>
      <c r="L5969" t="s">
        <v>16871</v>
      </c>
      <c r="M5969" t="s">
        <v>16872</v>
      </c>
      <c r="N5969">
        <v>7.4999999999999997E-3</v>
      </c>
      <c r="O5969">
        <v>3</v>
      </c>
      <c r="P5969">
        <v>1866</v>
      </c>
      <c r="Q5969">
        <v>105</v>
      </c>
      <c r="R5969">
        <v>338</v>
      </c>
      <c r="S5969">
        <v>27</v>
      </c>
      <c r="T5969">
        <v>153</v>
      </c>
      <c r="U5969">
        <v>2</v>
      </c>
      <c r="V5969">
        <v>0</v>
      </c>
      <c r="W5969">
        <v>3.338601262089444E-2</v>
      </c>
      <c r="X5969">
        <v>2.1131250573540532</v>
      </c>
      <c r="Y5969">
        <v>2.9133502536047273</v>
      </c>
      <c r="Z5969">
        <v>2.6167840347443359</v>
      </c>
      <c r="AA5969">
        <v>0.44062021752700442</v>
      </c>
      <c r="AB5969">
        <v>0.29833346616855183</v>
      </c>
      <c r="AC5969">
        <v>0.59345082147878758</v>
      </c>
      <c r="AD5969">
        <v>0</v>
      </c>
      <c r="AE5969">
        <v>9.0090498634983547</v>
      </c>
    </row>
    <row r="5970" spans="1:31" x14ac:dyDescent="0.25">
      <c r="A5970">
        <v>1908668</v>
      </c>
      <c r="B5970">
        <v>1</v>
      </c>
      <c r="C5970" t="s">
        <v>80</v>
      </c>
      <c r="D5970" t="s">
        <v>84</v>
      </c>
      <c r="E5970" t="s">
        <v>149</v>
      </c>
      <c r="F5970" t="s">
        <v>16873</v>
      </c>
      <c r="G5970" t="s">
        <v>202</v>
      </c>
      <c r="H5970" t="s">
        <v>134</v>
      </c>
      <c r="I5970" t="s">
        <v>135</v>
      </c>
      <c r="J5970" t="s">
        <v>136</v>
      </c>
      <c r="K5970" t="s">
        <v>203</v>
      </c>
      <c r="L5970" t="s">
        <v>16874</v>
      </c>
      <c r="M5970" t="s">
        <v>16875</v>
      </c>
      <c r="N5970">
        <v>1.6755555550000001</v>
      </c>
      <c r="O5970">
        <v>0</v>
      </c>
      <c r="P5970">
        <v>131</v>
      </c>
      <c r="Q5970">
        <v>0</v>
      </c>
      <c r="R5970">
        <v>0</v>
      </c>
      <c r="S5970">
        <v>0</v>
      </c>
      <c r="T5970">
        <v>5</v>
      </c>
      <c r="U5970">
        <v>0</v>
      </c>
      <c r="V5970">
        <v>0</v>
      </c>
      <c r="W5970">
        <v>0</v>
      </c>
      <c r="X5970">
        <v>68.276816368732014</v>
      </c>
      <c r="Y5970">
        <v>0</v>
      </c>
      <c r="Z5970">
        <v>0</v>
      </c>
      <c r="AA5970">
        <v>0</v>
      </c>
      <c r="AB5970">
        <v>17.033417248075715</v>
      </c>
      <c r="AC5970">
        <v>0</v>
      </c>
      <c r="AD5970">
        <v>0</v>
      </c>
      <c r="AE5970">
        <v>85.310233616807722</v>
      </c>
    </row>
    <row r="5971" spans="1:31" x14ac:dyDescent="0.25">
      <c r="A5971">
        <v>1908771</v>
      </c>
      <c r="B5971">
        <v>1</v>
      </c>
      <c r="C5971" t="s">
        <v>80</v>
      </c>
      <c r="D5971" t="s">
        <v>100</v>
      </c>
      <c r="E5971" t="s">
        <v>140</v>
      </c>
      <c r="F5971" t="s">
        <v>16876</v>
      </c>
      <c r="G5971" t="s">
        <v>217</v>
      </c>
      <c r="H5971" t="s">
        <v>134</v>
      </c>
      <c r="I5971" t="s">
        <v>135</v>
      </c>
      <c r="J5971" t="s">
        <v>136</v>
      </c>
      <c r="K5971" t="s">
        <v>137</v>
      </c>
      <c r="L5971" t="s">
        <v>16877</v>
      </c>
      <c r="M5971" t="s">
        <v>16878</v>
      </c>
      <c r="N5971">
        <v>5.9074999999999998</v>
      </c>
      <c r="O5971">
        <v>0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35.421175132834797</v>
      </c>
      <c r="AA5971">
        <v>0</v>
      </c>
      <c r="AB5971">
        <v>0</v>
      </c>
      <c r="AC5971">
        <v>0</v>
      </c>
      <c r="AD5971">
        <v>0</v>
      </c>
      <c r="AE5971">
        <v>35.421175132834797</v>
      </c>
    </row>
    <row r="5972" spans="1:31" x14ac:dyDescent="0.25">
      <c r="A5972">
        <v>1908728</v>
      </c>
      <c r="B5972">
        <v>1</v>
      </c>
      <c r="C5972" t="s">
        <v>80</v>
      </c>
      <c r="D5972" t="s">
        <v>83</v>
      </c>
      <c r="E5972" t="s">
        <v>140</v>
      </c>
      <c r="F5972" t="s">
        <v>16879</v>
      </c>
      <c r="G5972" t="s">
        <v>217</v>
      </c>
      <c r="H5972" t="s">
        <v>134</v>
      </c>
      <c r="I5972" t="s">
        <v>135</v>
      </c>
      <c r="J5972" t="s">
        <v>136</v>
      </c>
      <c r="K5972" t="s">
        <v>137</v>
      </c>
      <c r="L5972" t="s">
        <v>16880</v>
      </c>
      <c r="M5972" t="s">
        <v>16881</v>
      </c>
      <c r="N5972">
        <v>2.423611111</v>
      </c>
      <c r="O5972">
        <v>0</v>
      </c>
      <c r="P5972">
        <v>4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2.3206457456041627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2.3206457456041627</v>
      </c>
    </row>
    <row r="5973" spans="1:31" x14ac:dyDescent="0.25">
      <c r="A5973">
        <v>1908834</v>
      </c>
      <c r="B5973">
        <v>1</v>
      </c>
      <c r="C5973" t="s">
        <v>80</v>
      </c>
      <c r="D5973" t="s">
        <v>94</v>
      </c>
      <c r="E5973" t="s">
        <v>190</v>
      </c>
      <c r="F5973" t="s">
        <v>6526</v>
      </c>
      <c r="G5973" t="s">
        <v>701</v>
      </c>
      <c r="H5973" t="s">
        <v>157</v>
      </c>
      <c r="I5973" t="s">
        <v>135</v>
      </c>
      <c r="J5973" t="s">
        <v>136</v>
      </c>
      <c r="K5973" t="s">
        <v>137</v>
      </c>
      <c r="L5973" t="s">
        <v>16882</v>
      </c>
      <c r="M5973" t="s">
        <v>16883</v>
      </c>
      <c r="N5973">
        <v>3.0175000000000001</v>
      </c>
      <c r="O5973">
        <v>0</v>
      </c>
      <c r="P5973">
        <v>10</v>
      </c>
      <c r="Q5973">
        <v>4</v>
      </c>
      <c r="R5973">
        <v>81</v>
      </c>
      <c r="S5973">
        <v>0</v>
      </c>
      <c r="T5973">
        <v>10</v>
      </c>
      <c r="U5973">
        <v>0</v>
      </c>
      <c r="V5973">
        <v>0</v>
      </c>
      <c r="W5973">
        <v>0</v>
      </c>
      <c r="X5973">
        <v>34.649785472572773</v>
      </c>
      <c r="Y5973">
        <v>23.339821980729063</v>
      </c>
      <c r="Z5973">
        <v>618.68364491222724</v>
      </c>
      <c r="AA5973">
        <v>0</v>
      </c>
      <c r="AB5973">
        <v>27.592149104590394</v>
      </c>
      <c r="AC5973">
        <v>0</v>
      </c>
      <c r="AD5973">
        <v>0</v>
      </c>
      <c r="AE5973">
        <v>704.2654014701194</v>
      </c>
    </row>
    <row r="5974" spans="1:31" x14ac:dyDescent="0.25">
      <c r="A5974">
        <v>1908648</v>
      </c>
      <c r="B5974">
        <v>1</v>
      </c>
      <c r="C5974" t="s">
        <v>80</v>
      </c>
      <c r="D5974" t="s">
        <v>82</v>
      </c>
      <c r="E5974" t="s">
        <v>140</v>
      </c>
      <c r="F5974" t="s">
        <v>16884</v>
      </c>
      <c r="G5974" t="s">
        <v>146</v>
      </c>
      <c r="H5974" t="s">
        <v>134</v>
      </c>
      <c r="I5974" t="s">
        <v>135</v>
      </c>
      <c r="J5974" t="s">
        <v>136</v>
      </c>
      <c r="K5974" t="s">
        <v>137</v>
      </c>
      <c r="L5974" t="s">
        <v>16885</v>
      </c>
      <c r="M5974" t="s">
        <v>16886</v>
      </c>
      <c r="N5974">
        <v>1.8888888880000001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2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4.0143534010568338</v>
      </c>
      <c r="AC5974">
        <v>0</v>
      </c>
      <c r="AD5974">
        <v>0</v>
      </c>
      <c r="AE5974">
        <v>4.0143534010568338</v>
      </c>
    </row>
    <row r="5975" spans="1:31" x14ac:dyDescent="0.25">
      <c r="A5975">
        <v>1908791</v>
      </c>
      <c r="B5975">
        <v>1</v>
      </c>
      <c r="C5975" t="s">
        <v>81</v>
      </c>
      <c r="D5975" t="s">
        <v>119</v>
      </c>
      <c r="E5975" t="s">
        <v>131</v>
      </c>
      <c r="F5975" t="s">
        <v>6733</v>
      </c>
      <c r="G5975" t="s">
        <v>133</v>
      </c>
      <c r="H5975" t="s">
        <v>134</v>
      </c>
      <c r="I5975" t="s">
        <v>135</v>
      </c>
      <c r="J5975" t="s">
        <v>136</v>
      </c>
      <c r="K5975" t="s">
        <v>137</v>
      </c>
      <c r="L5975" t="s">
        <v>16887</v>
      </c>
      <c r="M5975" t="s">
        <v>16888</v>
      </c>
      <c r="N5975">
        <v>1.0247222220000001</v>
      </c>
      <c r="O5975">
        <v>0</v>
      </c>
      <c r="P5975">
        <v>59</v>
      </c>
      <c r="Q5975">
        <v>0</v>
      </c>
      <c r="R5975">
        <v>0</v>
      </c>
      <c r="S5975">
        <v>0</v>
      </c>
      <c r="T5975">
        <v>5</v>
      </c>
      <c r="U5975">
        <v>0</v>
      </c>
      <c r="V5975">
        <v>0</v>
      </c>
      <c r="W5975">
        <v>0</v>
      </c>
      <c r="X5975">
        <v>15.141553963500444</v>
      </c>
      <c r="Y5975">
        <v>0</v>
      </c>
      <c r="Z5975">
        <v>0</v>
      </c>
      <c r="AA5975">
        <v>0</v>
      </c>
      <c r="AB5975">
        <v>5.1460878220631532</v>
      </c>
      <c r="AC5975">
        <v>0</v>
      </c>
      <c r="AD5975">
        <v>0</v>
      </c>
      <c r="AE5975">
        <v>20.287641785563597</v>
      </c>
    </row>
    <row r="5976" spans="1:31" x14ac:dyDescent="0.25">
      <c r="A5976">
        <v>1909083</v>
      </c>
      <c r="B5976">
        <v>1</v>
      </c>
      <c r="C5976" t="s">
        <v>80</v>
      </c>
      <c r="D5976" t="s">
        <v>97</v>
      </c>
      <c r="E5976" t="s">
        <v>149</v>
      </c>
      <c r="F5976" t="s">
        <v>16889</v>
      </c>
      <c r="G5976" t="s">
        <v>439</v>
      </c>
      <c r="H5976" t="s">
        <v>134</v>
      </c>
      <c r="I5976" t="s">
        <v>135</v>
      </c>
      <c r="J5976" t="s">
        <v>136</v>
      </c>
      <c r="K5976" t="s">
        <v>137</v>
      </c>
      <c r="L5976" t="s">
        <v>16890</v>
      </c>
      <c r="M5976" t="s">
        <v>16891</v>
      </c>
      <c r="N5976">
        <v>1.929166666</v>
      </c>
      <c r="O5976">
        <v>0</v>
      </c>
      <c r="P5976">
        <v>266</v>
      </c>
      <c r="Q5976">
        <v>0</v>
      </c>
      <c r="R5976">
        <v>1</v>
      </c>
      <c r="S5976">
        <v>0</v>
      </c>
      <c r="T5976">
        <v>21</v>
      </c>
      <c r="U5976">
        <v>0</v>
      </c>
      <c r="V5976">
        <v>0</v>
      </c>
      <c r="W5976">
        <v>0</v>
      </c>
      <c r="X5976">
        <v>156.59658187360833</v>
      </c>
      <c r="Y5976">
        <v>0</v>
      </c>
      <c r="Z5976">
        <v>0</v>
      </c>
      <c r="AA5976">
        <v>0</v>
      </c>
      <c r="AB5976">
        <v>25.365013539714067</v>
      </c>
      <c r="AC5976">
        <v>0</v>
      </c>
      <c r="AD5976">
        <v>0</v>
      </c>
      <c r="AE5976">
        <v>181.96159541332239</v>
      </c>
    </row>
    <row r="5977" spans="1:31" x14ac:dyDescent="0.25">
      <c r="A5977">
        <v>1909089</v>
      </c>
      <c r="B5977">
        <v>1</v>
      </c>
      <c r="C5977" t="s">
        <v>80</v>
      </c>
      <c r="D5977" t="s">
        <v>100</v>
      </c>
      <c r="E5977" t="s">
        <v>149</v>
      </c>
      <c r="F5977" t="s">
        <v>16892</v>
      </c>
      <c r="G5977" t="s">
        <v>16893</v>
      </c>
      <c r="H5977" t="s">
        <v>134</v>
      </c>
      <c r="I5977" t="s">
        <v>135</v>
      </c>
      <c r="J5977" t="s">
        <v>136</v>
      </c>
      <c r="K5977" t="s">
        <v>137</v>
      </c>
      <c r="L5977" t="s">
        <v>16894</v>
      </c>
      <c r="M5977" t="s">
        <v>16895</v>
      </c>
      <c r="N5977">
        <v>1.4969444439999999</v>
      </c>
      <c r="O5977">
        <v>0</v>
      </c>
      <c r="P5977">
        <v>168</v>
      </c>
      <c r="Q5977">
        <v>0</v>
      </c>
      <c r="R5977">
        <v>11</v>
      </c>
      <c r="S5977">
        <v>0</v>
      </c>
      <c r="T5977">
        <v>22</v>
      </c>
      <c r="U5977">
        <v>0</v>
      </c>
      <c r="V5977">
        <v>0</v>
      </c>
      <c r="W5977">
        <v>0</v>
      </c>
      <c r="X5977">
        <v>81.943112743563404</v>
      </c>
      <c r="Y5977">
        <v>0</v>
      </c>
      <c r="Z5977">
        <v>15.745661064508003</v>
      </c>
      <c r="AA5977">
        <v>0</v>
      </c>
      <c r="AB5977">
        <v>116.82717297796779</v>
      </c>
      <c r="AC5977">
        <v>0</v>
      </c>
      <c r="AD5977">
        <v>0</v>
      </c>
      <c r="AE5977">
        <v>214.51594678603919</v>
      </c>
    </row>
    <row r="5978" spans="1:31" x14ac:dyDescent="0.25">
      <c r="A5978">
        <v>1908880</v>
      </c>
      <c r="B5978">
        <v>1</v>
      </c>
      <c r="C5978" t="s">
        <v>80</v>
      </c>
      <c r="D5978" t="s">
        <v>92</v>
      </c>
      <c r="E5978" t="s">
        <v>131</v>
      </c>
      <c r="F5978" t="s">
        <v>16896</v>
      </c>
      <c r="G5978" t="s">
        <v>202</v>
      </c>
      <c r="H5978" t="s">
        <v>134</v>
      </c>
      <c r="I5978" t="s">
        <v>135</v>
      </c>
      <c r="J5978" t="s">
        <v>136</v>
      </c>
      <c r="K5978" t="s">
        <v>203</v>
      </c>
      <c r="L5978" t="s">
        <v>16897</v>
      </c>
      <c r="M5978" t="s">
        <v>16898</v>
      </c>
      <c r="N5978">
        <v>2.949166666</v>
      </c>
      <c r="O5978">
        <v>0</v>
      </c>
      <c r="P5978">
        <v>10</v>
      </c>
      <c r="Q5978">
        <v>0</v>
      </c>
      <c r="R5978">
        <v>7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6.4386350288875374</v>
      </c>
      <c r="Y5978">
        <v>0</v>
      </c>
      <c r="Z5978">
        <v>5.5074715696199208</v>
      </c>
      <c r="AA5978">
        <v>0</v>
      </c>
      <c r="AB5978">
        <v>0</v>
      </c>
      <c r="AC5978">
        <v>0</v>
      </c>
      <c r="AD5978">
        <v>0</v>
      </c>
      <c r="AE5978">
        <v>11.946106598507459</v>
      </c>
    </row>
    <row r="5979" spans="1:31" x14ac:dyDescent="0.25">
      <c r="A5979">
        <v>1908903</v>
      </c>
      <c r="B5979">
        <v>1</v>
      </c>
      <c r="C5979" t="s">
        <v>80</v>
      </c>
      <c r="D5979" t="s">
        <v>94</v>
      </c>
      <c r="E5979" t="s">
        <v>149</v>
      </c>
      <c r="F5979" t="s">
        <v>16899</v>
      </c>
      <c r="G5979" t="s">
        <v>133</v>
      </c>
      <c r="H5979" t="s">
        <v>134</v>
      </c>
      <c r="I5979" t="s">
        <v>135</v>
      </c>
      <c r="J5979" t="s">
        <v>136</v>
      </c>
      <c r="K5979" t="s">
        <v>137</v>
      </c>
      <c r="L5979" t="s">
        <v>16900</v>
      </c>
      <c r="M5979" t="s">
        <v>16901</v>
      </c>
      <c r="N5979">
        <v>2.2402777770000002</v>
      </c>
      <c r="O5979">
        <v>0</v>
      </c>
      <c r="P5979">
        <v>0</v>
      </c>
      <c r="Q5979">
        <v>0</v>
      </c>
      <c r="R5979">
        <v>4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147.40832049418927</v>
      </c>
      <c r="AA5979">
        <v>0</v>
      </c>
      <c r="AB5979">
        <v>0</v>
      </c>
      <c r="AC5979">
        <v>0</v>
      </c>
      <c r="AD5979">
        <v>0</v>
      </c>
      <c r="AE5979">
        <v>147.40832049418927</v>
      </c>
    </row>
    <row r="5980" spans="1:31" x14ac:dyDescent="0.25">
      <c r="A5980">
        <v>1908926</v>
      </c>
      <c r="B5980">
        <v>1</v>
      </c>
      <c r="C5980" t="s">
        <v>80</v>
      </c>
      <c r="D5980" t="s">
        <v>106</v>
      </c>
      <c r="E5980" t="s">
        <v>131</v>
      </c>
      <c r="F5980" t="s">
        <v>16902</v>
      </c>
      <c r="G5980" t="s">
        <v>133</v>
      </c>
      <c r="H5980" t="s">
        <v>134</v>
      </c>
      <c r="I5980" t="s">
        <v>135</v>
      </c>
      <c r="J5980" t="s">
        <v>136</v>
      </c>
      <c r="K5980" t="s">
        <v>137</v>
      </c>
      <c r="L5980" t="s">
        <v>16903</v>
      </c>
      <c r="M5980" t="s">
        <v>16904</v>
      </c>
      <c r="N5980">
        <v>2.7011111109999999</v>
      </c>
      <c r="O5980">
        <v>0</v>
      </c>
      <c r="P5980">
        <v>10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4.0498708315094554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4.0498708315094554</v>
      </c>
    </row>
    <row r="5981" spans="1:31" x14ac:dyDescent="0.25">
      <c r="A5981">
        <v>1908949</v>
      </c>
      <c r="B5981">
        <v>1</v>
      </c>
      <c r="C5981" t="s">
        <v>81</v>
      </c>
      <c r="D5981" t="s">
        <v>113</v>
      </c>
      <c r="E5981" t="s">
        <v>220</v>
      </c>
      <c r="F5981" t="s">
        <v>16905</v>
      </c>
      <c r="G5981" t="s">
        <v>156</v>
      </c>
      <c r="H5981" t="s">
        <v>157</v>
      </c>
      <c r="I5981" t="s">
        <v>222</v>
      </c>
      <c r="J5981" t="s">
        <v>136</v>
      </c>
      <c r="K5981" t="s">
        <v>137</v>
      </c>
      <c r="L5981" t="s">
        <v>16906</v>
      </c>
      <c r="M5981" t="s">
        <v>16907</v>
      </c>
      <c r="N5981">
        <v>8.3333330000000001E-3</v>
      </c>
      <c r="O5981">
        <v>2</v>
      </c>
      <c r="P5981">
        <v>739</v>
      </c>
      <c r="Q5981">
        <v>26</v>
      </c>
      <c r="R5981">
        <v>269</v>
      </c>
      <c r="S5981">
        <v>4</v>
      </c>
      <c r="T5981">
        <v>24</v>
      </c>
      <c r="U5981">
        <v>1</v>
      </c>
      <c r="V5981">
        <v>0</v>
      </c>
      <c r="W5981">
        <v>1.1962836499600001E-2</v>
      </c>
      <c r="X5981">
        <v>1.4326559024551584</v>
      </c>
      <c r="Y5981">
        <v>0.88110861037313348</v>
      </c>
      <c r="Z5981">
        <v>2.9969889242684657</v>
      </c>
      <c r="AA5981">
        <v>0.9433087535659167</v>
      </c>
      <c r="AB5981">
        <v>0.26246223558955839</v>
      </c>
      <c r="AC5981">
        <v>0.66522330157638332</v>
      </c>
      <c r="AD5981">
        <v>0</v>
      </c>
      <c r="AE5981">
        <v>7.1937105643282164</v>
      </c>
    </row>
    <row r="5982" spans="1:31" x14ac:dyDescent="0.25">
      <c r="A5982">
        <v>1909072</v>
      </c>
      <c r="B5982">
        <v>1</v>
      </c>
      <c r="C5982" t="s">
        <v>81</v>
      </c>
      <c r="D5982" t="s">
        <v>115</v>
      </c>
      <c r="E5982" t="s">
        <v>131</v>
      </c>
      <c r="F5982" t="s">
        <v>16908</v>
      </c>
      <c r="G5982" t="s">
        <v>133</v>
      </c>
      <c r="H5982" t="s">
        <v>134</v>
      </c>
      <c r="I5982" t="s">
        <v>135</v>
      </c>
      <c r="J5982" t="s">
        <v>136</v>
      </c>
      <c r="K5982" t="s">
        <v>137</v>
      </c>
      <c r="L5982" t="s">
        <v>16909</v>
      </c>
      <c r="M5982" t="s">
        <v>16910</v>
      </c>
      <c r="N5982">
        <v>4.3336111109999997</v>
      </c>
      <c r="O5982">
        <v>0</v>
      </c>
      <c r="P5982">
        <v>21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16.340079590341933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16.340079590341933</v>
      </c>
    </row>
    <row r="5983" spans="1:31" x14ac:dyDescent="0.25">
      <c r="A5983">
        <v>1908966</v>
      </c>
      <c r="B5983">
        <v>1</v>
      </c>
      <c r="C5983" t="s">
        <v>80</v>
      </c>
      <c r="D5983" t="s">
        <v>96</v>
      </c>
      <c r="E5983" t="s">
        <v>140</v>
      </c>
      <c r="F5983" t="s">
        <v>16720</v>
      </c>
      <c r="G5983" t="s">
        <v>217</v>
      </c>
      <c r="H5983" t="s">
        <v>134</v>
      </c>
      <c r="I5983" t="s">
        <v>135</v>
      </c>
      <c r="J5983" t="s">
        <v>136</v>
      </c>
      <c r="K5983" t="s">
        <v>137</v>
      </c>
      <c r="L5983" t="s">
        <v>16911</v>
      </c>
      <c r="M5983" t="s">
        <v>16912</v>
      </c>
      <c r="N5983">
        <v>2.4738888879999998</v>
      </c>
      <c r="O5983">
        <v>0</v>
      </c>
      <c r="P5983">
        <v>2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9.5409428586111549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9.5409428586111549</v>
      </c>
    </row>
    <row r="5984" spans="1:31" x14ac:dyDescent="0.25">
      <c r="A5984">
        <v>1908657</v>
      </c>
      <c r="B5984">
        <v>1</v>
      </c>
      <c r="C5984" t="s">
        <v>81</v>
      </c>
      <c r="D5984" t="s">
        <v>112</v>
      </c>
      <c r="E5984" t="s">
        <v>131</v>
      </c>
      <c r="F5984" t="s">
        <v>16913</v>
      </c>
      <c r="G5984" t="s">
        <v>133</v>
      </c>
      <c r="H5984" t="s">
        <v>134</v>
      </c>
      <c r="I5984" t="s">
        <v>135</v>
      </c>
      <c r="J5984" t="s">
        <v>136</v>
      </c>
      <c r="K5984" t="s">
        <v>137</v>
      </c>
      <c r="L5984" t="s">
        <v>16914</v>
      </c>
      <c r="M5984" t="s">
        <v>16915</v>
      </c>
      <c r="N5984">
        <v>3.1875</v>
      </c>
      <c r="O5984">
        <v>0</v>
      </c>
      <c r="P5984">
        <v>11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8.4099985841539748</v>
      </c>
      <c r="Y5984">
        <v>0</v>
      </c>
      <c r="Z5984">
        <v>0</v>
      </c>
      <c r="AA5984">
        <v>0</v>
      </c>
      <c r="AB5984">
        <v>5.913962140541992</v>
      </c>
      <c r="AC5984">
        <v>0</v>
      </c>
      <c r="AD5984">
        <v>0</v>
      </c>
      <c r="AE5984">
        <v>14.323960724695967</v>
      </c>
    </row>
    <row r="5985" spans="1:31" x14ac:dyDescent="0.25">
      <c r="A5985">
        <v>1908611</v>
      </c>
      <c r="B5985">
        <v>1</v>
      </c>
      <c r="C5985" t="s">
        <v>81</v>
      </c>
      <c r="D5985" t="s">
        <v>118</v>
      </c>
      <c r="E5985" t="s">
        <v>190</v>
      </c>
      <c r="F5985" t="s">
        <v>16916</v>
      </c>
      <c r="G5985" t="s">
        <v>202</v>
      </c>
      <c r="H5985" t="s">
        <v>157</v>
      </c>
      <c r="I5985" t="s">
        <v>135</v>
      </c>
      <c r="J5985" t="s">
        <v>136</v>
      </c>
      <c r="K5985" t="s">
        <v>203</v>
      </c>
      <c r="L5985" t="s">
        <v>16440</v>
      </c>
      <c r="M5985" t="s">
        <v>16917</v>
      </c>
      <c r="N5985">
        <v>8.4730183330000006</v>
      </c>
      <c r="O5985">
        <v>0</v>
      </c>
      <c r="P5985">
        <v>74</v>
      </c>
      <c r="Q5985">
        <v>0</v>
      </c>
      <c r="R5985">
        <v>7</v>
      </c>
      <c r="S5985">
        <v>0</v>
      </c>
      <c r="T5985">
        <v>17</v>
      </c>
      <c r="U5985">
        <v>0</v>
      </c>
      <c r="V5985">
        <v>0</v>
      </c>
      <c r="W5985">
        <v>0</v>
      </c>
      <c r="X5985">
        <v>167.68656642679221</v>
      </c>
      <c r="Y5985">
        <v>0</v>
      </c>
      <c r="Z5985">
        <v>183.89531487796137</v>
      </c>
      <c r="AA5985">
        <v>0</v>
      </c>
      <c r="AB5985">
        <v>78.588738957253625</v>
      </c>
      <c r="AC5985">
        <v>0</v>
      </c>
      <c r="AD5985">
        <v>0</v>
      </c>
      <c r="AE5985">
        <v>430.17062026200716</v>
      </c>
    </row>
    <row r="5986" spans="1:31" x14ac:dyDescent="0.25">
      <c r="A5986">
        <v>1908863</v>
      </c>
      <c r="B5986">
        <v>1</v>
      </c>
      <c r="C5986" t="s">
        <v>80</v>
      </c>
      <c r="D5986" t="s">
        <v>103</v>
      </c>
      <c r="E5986" t="s">
        <v>140</v>
      </c>
      <c r="F5986" t="s">
        <v>16918</v>
      </c>
      <c r="G5986" t="s">
        <v>217</v>
      </c>
      <c r="H5986" t="s">
        <v>134</v>
      </c>
      <c r="I5986" t="s">
        <v>135</v>
      </c>
      <c r="J5986" t="s">
        <v>136</v>
      </c>
      <c r="K5986" t="s">
        <v>137</v>
      </c>
      <c r="L5986" t="s">
        <v>16919</v>
      </c>
      <c r="M5986" t="s">
        <v>16920</v>
      </c>
      <c r="N5986">
        <v>2.8116666659999998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1.491319758149696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1.491319758149696</v>
      </c>
    </row>
    <row r="5987" spans="1:31" x14ac:dyDescent="0.25">
      <c r="A5987">
        <v>1908817</v>
      </c>
      <c r="B5987">
        <v>1</v>
      </c>
      <c r="C5987" t="s">
        <v>80</v>
      </c>
      <c r="D5987" t="s">
        <v>100</v>
      </c>
      <c r="E5987" t="s">
        <v>154</v>
      </c>
      <c r="F5987" t="s">
        <v>2737</v>
      </c>
      <c r="G5987" t="s">
        <v>804</v>
      </c>
      <c r="H5987" t="s">
        <v>157</v>
      </c>
      <c r="I5987" t="s">
        <v>135</v>
      </c>
      <c r="J5987" t="s">
        <v>136</v>
      </c>
      <c r="K5987" t="s">
        <v>137</v>
      </c>
      <c r="L5987" t="s">
        <v>16921</v>
      </c>
      <c r="M5987" t="s">
        <v>16922</v>
      </c>
      <c r="N5987">
        <v>0.29472222199999998</v>
      </c>
      <c r="O5987">
        <v>4</v>
      </c>
      <c r="P5987">
        <v>316</v>
      </c>
      <c r="Q5987">
        <v>3</v>
      </c>
      <c r="R5987">
        <v>58</v>
      </c>
      <c r="S5987">
        <v>15</v>
      </c>
      <c r="T5987">
        <v>80</v>
      </c>
      <c r="U5987">
        <v>4</v>
      </c>
      <c r="V5987">
        <v>0</v>
      </c>
      <c r="W5987">
        <v>0.54262511576887773</v>
      </c>
      <c r="X5987">
        <v>84.171366795435844</v>
      </c>
      <c r="Y5987">
        <v>1.6635998813747443</v>
      </c>
      <c r="Z5987">
        <v>27.974349779689312</v>
      </c>
      <c r="AA5987">
        <v>18.0488245779298</v>
      </c>
      <c r="AB5987">
        <v>28.938626668119877</v>
      </c>
      <c r="AC5987">
        <v>61.750390585617168</v>
      </c>
      <c r="AD5987">
        <v>0</v>
      </c>
      <c r="AE5987">
        <v>223.0897834039356</v>
      </c>
    </row>
    <row r="5988" spans="1:31" x14ac:dyDescent="0.25">
      <c r="A5988">
        <v>1908651</v>
      </c>
      <c r="B5988">
        <v>1</v>
      </c>
      <c r="C5988" t="s">
        <v>81</v>
      </c>
      <c r="D5988" t="s">
        <v>112</v>
      </c>
      <c r="E5988" t="s">
        <v>131</v>
      </c>
      <c r="F5988" t="s">
        <v>16923</v>
      </c>
      <c r="G5988" t="s">
        <v>202</v>
      </c>
      <c r="H5988" t="s">
        <v>134</v>
      </c>
      <c r="I5988" t="s">
        <v>135</v>
      </c>
      <c r="J5988" t="s">
        <v>136</v>
      </c>
      <c r="K5988" t="s">
        <v>203</v>
      </c>
      <c r="L5988" t="s">
        <v>16924</v>
      </c>
      <c r="M5988" t="s">
        <v>16925</v>
      </c>
      <c r="N5988">
        <v>4.6530841660000002</v>
      </c>
      <c r="O5988">
        <v>0</v>
      </c>
      <c r="P5988">
        <v>53</v>
      </c>
      <c r="Q5988">
        <v>0</v>
      </c>
      <c r="R5988">
        <v>10</v>
      </c>
      <c r="S5988">
        <v>0</v>
      </c>
      <c r="T5988">
        <v>5</v>
      </c>
      <c r="U5988">
        <v>0</v>
      </c>
      <c r="V5988">
        <v>0</v>
      </c>
      <c r="W5988">
        <v>0</v>
      </c>
      <c r="X5988">
        <v>62.785162015094329</v>
      </c>
      <c r="Y5988">
        <v>0</v>
      </c>
      <c r="Z5988">
        <v>40.667151523214372</v>
      </c>
      <c r="AA5988">
        <v>0</v>
      </c>
      <c r="AB5988">
        <v>9.1022301942780786</v>
      </c>
      <c r="AC5988">
        <v>0</v>
      </c>
      <c r="AD5988">
        <v>0</v>
      </c>
      <c r="AE5988">
        <v>112.55454373258678</v>
      </c>
    </row>
    <row r="5989" spans="1:31" x14ac:dyDescent="0.25">
      <c r="A5989">
        <v>1908866</v>
      </c>
      <c r="B5989">
        <v>1</v>
      </c>
      <c r="C5989" t="s">
        <v>80</v>
      </c>
      <c r="D5989" t="s">
        <v>96</v>
      </c>
      <c r="E5989" t="s">
        <v>140</v>
      </c>
      <c r="F5989" t="s">
        <v>16926</v>
      </c>
      <c r="G5989" t="s">
        <v>146</v>
      </c>
      <c r="H5989" t="s">
        <v>134</v>
      </c>
      <c r="I5989" t="s">
        <v>135</v>
      </c>
      <c r="J5989" t="s">
        <v>136</v>
      </c>
      <c r="K5989" t="s">
        <v>137</v>
      </c>
      <c r="L5989" t="s">
        <v>16927</v>
      </c>
      <c r="M5989" t="s">
        <v>16928</v>
      </c>
      <c r="N5989">
        <v>3.6002777770000001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1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52.180957834391414</v>
      </c>
      <c r="AC5989">
        <v>0</v>
      </c>
      <c r="AD5989">
        <v>0</v>
      </c>
      <c r="AE5989">
        <v>52.180957834391414</v>
      </c>
    </row>
    <row r="5990" spans="1:31" x14ac:dyDescent="0.25">
      <c r="A5990">
        <v>1908631</v>
      </c>
      <c r="B5990">
        <v>1</v>
      </c>
      <c r="C5990" t="s">
        <v>80</v>
      </c>
      <c r="D5990" t="s">
        <v>94</v>
      </c>
      <c r="E5990" t="s">
        <v>149</v>
      </c>
      <c r="F5990" t="s">
        <v>12286</v>
      </c>
      <c r="G5990" t="s">
        <v>151</v>
      </c>
      <c r="H5990" t="s">
        <v>134</v>
      </c>
      <c r="I5990" t="s">
        <v>135</v>
      </c>
      <c r="J5990" t="s">
        <v>136</v>
      </c>
      <c r="K5990" t="s">
        <v>137</v>
      </c>
      <c r="L5990" t="s">
        <v>16929</v>
      </c>
      <c r="M5990" t="s">
        <v>16930</v>
      </c>
      <c r="N5990">
        <v>3.298333333</v>
      </c>
      <c r="O5990">
        <v>0</v>
      </c>
      <c r="P5990">
        <v>0</v>
      </c>
      <c r="Q5990">
        <v>0</v>
      </c>
      <c r="R5990">
        <v>7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99.049699604828206</v>
      </c>
      <c r="AA5990">
        <v>0</v>
      </c>
      <c r="AB5990">
        <v>0</v>
      </c>
      <c r="AC5990">
        <v>0</v>
      </c>
      <c r="AD5990">
        <v>0</v>
      </c>
      <c r="AE5990">
        <v>99.049699604828206</v>
      </c>
    </row>
    <row r="5991" spans="1:31" x14ac:dyDescent="0.25">
      <c r="A5991">
        <v>1908531</v>
      </c>
      <c r="B5991">
        <v>1</v>
      </c>
      <c r="C5991" t="s">
        <v>80</v>
      </c>
      <c r="D5991" t="s">
        <v>83</v>
      </c>
      <c r="E5991" t="s">
        <v>149</v>
      </c>
      <c r="F5991" t="s">
        <v>16931</v>
      </c>
      <c r="G5991" t="s">
        <v>151</v>
      </c>
      <c r="H5991" t="s">
        <v>134</v>
      </c>
      <c r="I5991" t="s">
        <v>135</v>
      </c>
      <c r="J5991" t="s">
        <v>136</v>
      </c>
      <c r="K5991" t="s">
        <v>137</v>
      </c>
      <c r="L5991" t="s">
        <v>16932</v>
      </c>
      <c r="M5991" t="s">
        <v>16933</v>
      </c>
      <c r="N5991">
        <v>4.3030555550000003</v>
      </c>
      <c r="O5991">
        <v>0</v>
      </c>
      <c r="P5991">
        <v>196</v>
      </c>
      <c r="Q5991">
        <v>0</v>
      </c>
      <c r="R5991">
        <v>0</v>
      </c>
      <c r="S5991">
        <v>0</v>
      </c>
      <c r="T5991">
        <v>3</v>
      </c>
      <c r="U5991">
        <v>0</v>
      </c>
      <c r="V5991">
        <v>0</v>
      </c>
      <c r="W5991">
        <v>0</v>
      </c>
      <c r="X5991">
        <v>158.95625068735436</v>
      </c>
      <c r="Y5991">
        <v>0</v>
      </c>
      <c r="Z5991">
        <v>0</v>
      </c>
      <c r="AA5991">
        <v>0</v>
      </c>
      <c r="AB5991">
        <v>16.700279316761904</v>
      </c>
      <c r="AC5991">
        <v>0</v>
      </c>
      <c r="AD5991">
        <v>0</v>
      </c>
      <c r="AE5991">
        <v>175.65653000411626</v>
      </c>
    </row>
    <row r="5992" spans="1:31" x14ac:dyDescent="0.25">
      <c r="A5992">
        <v>1908551</v>
      </c>
      <c r="B5992">
        <v>1</v>
      </c>
      <c r="C5992" t="s">
        <v>80</v>
      </c>
      <c r="D5992" t="s">
        <v>83</v>
      </c>
      <c r="E5992" t="s">
        <v>131</v>
      </c>
      <c r="F5992" t="s">
        <v>16934</v>
      </c>
      <c r="G5992" t="s">
        <v>133</v>
      </c>
      <c r="H5992" t="s">
        <v>134</v>
      </c>
      <c r="I5992" t="s">
        <v>135</v>
      </c>
      <c r="J5992" t="s">
        <v>136</v>
      </c>
      <c r="K5992" t="s">
        <v>137</v>
      </c>
      <c r="L5992" t="s">
        <v>16935</v>
      </c>
      <c r="M5992" t="s">
        <v>16936</v>
      </c>
      <c r="N5992">
        <v>3.3872222220000001</v>
      </c>
      <c r="O5992">
        <v>0</v>
      </c>
      <c r="P5992">
        <v>55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34.808705241992826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34.808705241992826</v>
      </c>
    </row>
    <row r="5993" spans="1:31" x14ac:dyDescent="0.25">
      <c r="A5993">
        <v>1908637</v>
      </c>
      <c r="B5993">
        <v>1</v>
      </c>
      <c r="C5993" t="s">
        <v>81</v>
      </c>
      <c r="D5993" t="s">
        <v>112</v>
      </c>
      <c r="E5993" t="s">
        <v>149</v>
      </c>
      <c r="F5993" t="s">
        <v>16937</v>
      </c>
      <c r="G5993" t="s">
        <v>151</v>
      </c>
      <c r="H5993" t="s">
        <v>134</v>
      </c>
      <c r="I5993" t="s">
        <v>135</v>
      </c>
      <c r="J5993" t="s">
        <v>136</v>
      </c>
      <c r="K5993" t="s">
        <v>137</v>
      </c>
      <c r="L5993" t="s">
        <v>16938</v>
      </c>
      <c r="M5993" t="s">
        <v>16939</v>
      </c>
      <c r="N5993">
        <v>2.5419444439999999</v>
      </c>
      <c r="O5993">
        <v>0</v>
      </c>
      <c r="P5993">
        <v>28</v>
      </c>
      <c r="Q5993">
        <v>0</v>
      </c>
      <c r="R5993">
        <v>1</v>
      </c>
      <c r="S5993">
        <v>0</v>
      </c>
      <c r="T5993">
        <v>2</v>
      </c>
      <c r="U5993">
        <v>0</v>
      </c>
      <c r="V5993">
        <v>0</v>
      </c>
      <c r="W5993">
        <v>0</v>
      </c>
      <c r="X5993">
        <v>14.341525288716282</v>
      </c>
      <c r="Y5993">
        <v>0</v>
      </c>
      <c r="Z5993">
        <v>6.4996323410021066</v>
      </c>
      <c r="AA5993">
        <v>0</v>
      </c>
      <c r="AB5993">
        <v>4.6833856001349865</v>
      </c>
      <c r="AC5993">
        <v>0</v>
      </c>
      <c r="AD5993">
        <v>0</v>
      </c>
      <c r="AE5993">
        <v>25.524543229853375</v>
      </c>
    </row>
    <row r="5994" spans="1:31" x14ac:dyDescent="0.25">
      <c r="A5994">
        <v>1908886</v>
      </c>
      <c r="B5994">
        <v>1</v>
      </c>
      <c r="C5994" t="s">
        <v>80</v>
      </c>
      <c r="D5994" t="s">
        <v>106</v>
      </c>
      <c r="E5994" t="s">
        <v>131</v>
      </c>
      <c r="F5994" t="s">
        <v>16940</v>
      </c>
      <c r="G5994" t="s">
        <v>133</v>
      </c>
      <c r="H5994" t="s">
        <v>134</v>
      </c>
      <c r="I5994" t="s">
        <v>135</v>
      </c>
      <c r="J5994" t="s">
        <v>136</v>
      </c>
      <c r="K5994" t="s">
        <v>137</v>
      </c>
      <c r="L5994" t="s">
        <v>16941</v>
      </c>
      <c r="M5994" t="s">
        <v>16942</v>
      </c>
      <c r="N5994">
        <v>2.1580555549999998</v>
      </c>
      <c r="O5994">
        <v>0</v>
      </c>
      <c r="P5994">
        <v>0</v>
      </c>
      <c r="Q5994">
        <v>0</v>
      </c>
      <c r="R5994">
        <v>3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18.459930771577696</v>
      </c>
      <c r="AA5994">
        <v>0</v>
      </c>
      <c r="AB5994">
        <v>11.666386247353865</v>
      </c>
      <c r="AC5994">
        <v>0</v>
      </c>
      <c r="AD5994">
        <v>0</v>
      </c>
      <c r="AE5994">
        <v>30.126317018931559</v>
      </c>
    </row>
    <row r="5995" spans="1:31" x14ac:dyDescent="0.25">
      <c r="A5995">
        <v>1908737</v>
      </c>
      <c r="B5995">
        <v>1</v>
      </c>
      <c r="C5995" t="s">
        <v>80</v>
      </c>
      <c r="D5995" t="s">
        <v>104</v>
      </c>
      <c r="E5995" t="s">
        <v>140</v>
      </c>
      <c r="F5995" t="s">
        <v>16943</v>
      </c>
      <c r="G5995" t="s">
        <v>217</v>
      </c>
      <c r="H5995" t="s">
        <v>134</v>
      </c>
      <c r="I5995" t="s">
        <v>135</v>
      </c>
      <c r="J5995" t="s">
        <v>136</v>
      </c>
      <c r="K5995" t="s">
        <v>137</v>
      </c>
      <c r="L5995" t="s">
        <v>16944</v>
      </c>
      <c r="M5995" t="s">
        <v>16945</v>
      </c>
      <c r="N5995">
        <v>1.888055555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2.2417787795000002E-4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2.2417787795000002E-4</v>
      </c>
    </row>
    <row r="5996" spans="1:31" x14ac:dyDescent="0.25">
      <c r="A5996">
        <v>1908594</v>
      </c>
      <c r="B5996">
        <v>1</v>
      </c>
      <c r="C5996" t="s">
        <v>80</v>
      </c>
      <c r="D5996" t="s">
        <v>110</v>
      </c>
      <c r="E5996" t="s">
        <v>140</v>
      </c>
      <c r="F5996" t="s">
        <v>16946</v>
      </c>
      <c r="G5996" t="s">
        <v>217</v>
      </c>
      <c r="H5996" t="s">
        <v>134</v>
      </c>
      <c r="I5996" t="s">
        <v>135</v>
      </c>
      <c r="J5996" t="s">
        <v>136</v>
      </c>
      <c r="K5996" t="s">
        <v>137</v>
      </c>
      <c r="L5996" t="s">
        <v>16947</v>
      </c>
      <c r="M5996" t="s">
        <v>16948</v>
      </c>
      <c r="N5996">
        <v>1.4738888880000001</v>
      </c>
      <c r="O5996">
        <v>0</v>
      </c>
      <c r="P5996">
        <v>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</row>
    <row r="5997" spans="1:31" x14ac:dyDescent="0.25">
      <c r="A5997">
        <v>1908986</v>
      </c>
      <c r="B5997">
        <v>1</v>
      </c>
      <c r="C5997" t="s">
        <v>80</v>
      </c>
      <c r="D5997" t="s">
        <v>101</v>
      </c>
      <c r="E5997" t="s">
        <v>140</v>
      </c>
      <c r="F5997" t="s">
        <v>16949</v>
      </c>
      <c r="G5997" t="s">
        <v>217</v>
      </c>
      <c r="H5997" t="s">
        <v>134</v>
      </c>
      <c r="I5997" t="s">
        <v>135</v>
      </c>
      <c r="J5997" t="s">
        <v>136</v>
      </c>
      <c r="K5997" t="s">
        <v>137</v>
      </c>
      <c r="L5997" t="s">
        <v>16950</v>
      </c>
      <c r="M5997" t="s">
        <v>16951</v>
      </c>
      <c r="N5997">
        <v>3.1311111110000001</v>
      </c>
      <c r="O5997">
        <v>0</v>
      </c>
      <c r="P5997">
        <v>2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2.7454753591112535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2.7454753591112535</v>
      </c>
    </row>
    <row r="5998" spans="1:31" x14ac:dyDescent="0.25">
      <c r="A5998">
        <v>1909092</v>
      </c>
      <c r="B5998">
        <v>1</v>
      </c>
      <c r="C5998" t="s">
        <v>80</v>
      </c>
      <c r="D5998" t="s">
        <v>90</v>
      </c>
      <c r="E5998" t="s">
        <v>140</v>
      </c>
      <c r="F5998" t="s">
        <v>16952</v>
      </c>
      <c r="G5998" t="s">
        <v>217</v>
      </c>
      <c r="H5998" t="s">
        <v>134</v>
      </c>
      <c r="I5998" t="s">
        <v>135</v>
      </c>
      <c r="J5998" t="s">
        <v>136</v>
      </c>
      <c r="K5998" t="s">
        <v>137</v>
      </c>
      <c r="L5998" t="s">
        <v>16953</v>
      </c>
      <c r="M5998" t="s">
        <v>16954</v>
      </c>
      <c r="N5998">
        <v>6.8322222220000004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1.9428587189359601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1.9428587189359601</v>
      </c>
    </row>
    <row r="5999" spans="1:31" x14ac:dyDescent="0.25">
      <c r="A5999">
        <v>1908969</v>
      </c>
      <c r="B5999">
        <v>1</v>
      </c>
      <c r="C5999" t="s">
        <v>81</v>
      </c>
      <c r="D5999" t="s">
        <v>113</v>
      </c>
      <c r="E5999" t="s">
        <v>131</v>
      </c>
      <c r="F5999" t="s">
        <v>16955</v>
      </c>
      <c r="G5999" t="s">
        <v>133</v>
      </c>
      <c r="H5999" t="s">
        <v>134</v>
      </c>
      <c r="I5999" t="s">
        <v>135</v>
      </c>
      <c r="J5999" t="s">
        <v>136</v>
      </c>
      <c r="K5999" t="s">
        <v>137</v>
      </c>
      <c r="L5999" t="s">
        <v>16956</v>
      </c>
      <c r="M5999" t="s">
        <v>16957</v>
      </c>
      <c r="N5999">
        <v>1.936388888</v>
      </c>
      <c r="O5999">
        <v>0</v>
      </c>
      <c r="P5999">
        <v>34</v>
      </c>
      <c r="Q5999">
        <v>0</v>
      </c>
      <c r="R5999">
        <v>0</v>
      </c>
      <c r="S5999">
        <v>0</v>
      </c>
      <c r="T5999">
        <v>1</v>
      </c>
      <c r="U5999">
        <v>0</v>
      </c>
      <c r="V5999">
        <v>0</v>
      </c>
      <c r="W5999">
        <v>0</v>
      </c>
      <c r="X5999">
        <v>20.965559068917194</v>
      </c>
      <c r="Y5999">
        <v>0</v>
      </c>
      <c r="Z5999">
        <v>0</v>
      </c>
      <c r="AA5999">
        <v>0</v>
      </c>
      <c r="AB5999">
        <v>7.0201714546380009E-2</v>
      </c>
      <c r="AC5999">
        <v>0</v>
      </c>
      <c r="AD5999">
        <v>0</v>
      </c>
      <c r="AE5999">
        <v>21.035760783463573</v>
      </c>
    </row>
    <row r="6000" spans="1:31" x14ac:dyDescent="0.25">
      <c r="A6000">
        <v>1909069</v>
      </c>
      <c r="B6000">
        <v>1</v>
      </c>
      <c r="C6000" t="s">
        <v>80</v>
      </c>
      <c r="D6000" t="s">
        <v>108</v>
      </c>
      <c r="E6000" t="s">
        <v>131</v>
      </c>
      <c r="F6000" t="s">
        <v>16763</v>
      </c>
      <c r="G6000" t="s">
        <v>133</v>
      </c>
      <c r="H6000" t="s">
        <v>134</v>
      </c>
      <c r="I6000" t="s">
        <v>135</v>
      </c>
      <c r="J6000" t="s">
        <v>136</v>
      </c>
      <c r="K6000" t="s">
        <v>137</v>
      </c>
      <c r="L6000" t="s">
        <v>16958</v>
      </c>
      <c r="M6000" t="s">
        <v>16959</v>
      </c>
      <c r="N6000">
        <v>1.4258333329999999</v>
      </c>
      <c r="O6000">
        <v>0</v>
      </c>
      <c r="P6000">
        <v>18</v>
      </c>
      <c r="Q6000">
        <v>0</v>
      </c>
      <c r="R6000">
        <v>4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7.074205723160583</v>
      </c>
      <c r="Y6000">
        <v>0</v>
      </c>
      <c r="Z6000">
        <v>4.2303572807552889</v>
      </c>
      <c r="AA6000">
        <v>0</v>
      </c>
      <c r="AB6000">
        <v>0.31355051898157332</v>
      </c>
      <c r="AC6000">
        <v>0</v>
      </c>
      <c r="AD6000">
        <v>0</v>
      </c>
      <c r="AE6000">
        <v>11.618113522897445</v>
      </c>
    </row>
    <row r="6001" spans="1:31" x14ac:dyDescent="0.25">
      <c r="A6001">
        <v>1908923</v>
      </c>
      <c r="B6001">
        <v>1</v>
      </c>
      <c r="C6001" t="s">
        <v>80</v>
      </c>
      <c r="D6001" t="s">
        <v>106</v>
      </c>
      <c r="E6001" t="s">
        <v>190</v>
      </c>
      <c r="F6001" t="s">
        <v>16960</v>
      </c>
      <c r="G6001" t="s">
        <v>241</v>
      </c>
      <c r="H6001" t="s">
        <v>157</v>
      </c>
      <c r="I6001" t="s">
        <v>135</v>
      </c>
      <c r="J6001" t="s">
        <v>136</v>
      </c>
      <c r="K6001" t="s">
        <v>137</v>
      </c>
      <c r="L6001" t="s">
        <v>16961</v>
      </c>
      <c r="M6001" t="s">
        <v>16962</v>
      </c>
      <c r="N6001">
        <v>1.3108333329999999</v>
      </c>
      <c r="O6001">
        <v>0</v>
      </c>
      <c r="P6001">
        <v>34</v>
      </c>
      <c r="Q6001">
        <v>0</v>
      </c>
      <c r="R6001">
        <v>9</v>
      </c>
      <c r="S6001">
        <v>0</v>
      </c>
      <c r="T6001">
        <v>12</v>
      </c>
      <c r="U6001">
        <v>0</v>
      </c>
      <c r="V6001">
        <v>0</v>
      </c>
      <c r="W6001">
        <v>0</v>
      </c>
      <c r="X6001">
        <v>12.025200852119678</v>
      </c>
      <c r="Y6001">
        <v>0</v>
      </c>
      <c r="Z6001">
        <v>29.644037130874917</v>
      </c>
      <c r="AA6001">
        <v>0</v>
      </c>
      <c r="AB6001">
        <v>29.024100230316542</v>
      </c>
      <c r="AC6001">
        <v>0</v>
      </c>
      <c r="AD6001">
        <v>0</v>
      </c>
      <c r="AE6001">
        <v>70.693338213311137</v>
      </c>
    </row>
    <row r="6002" spans="1:31" x14ac:dyDescent="0.25">
      <c r="A6002">
        <v>1908777</v>
      </c>
      <c r="B6002">
        <v>1</v>
      </c>
      <c r="C6002" t="s">
        <v>80</v>
      </c>
      <c r="D6002" t="s">
        <v>100</v>
      </c>
      <c r="E6002" t="s">
        <v>131</v>
      </c>
      <c r="F6002" t="s">
        <v>16963</v>
      </c>
      <c r="G6002" t="s">
        <v>133</v>
      </c>
      <c r="H6002" t="s">
        <v>134</v>
      </c>
      <c r="I6002" t="s">
        <v>135</v>
      </c>
      <c r="J6002" t="s">
        <v>136</v>
      </c>
      <c r="K6002" t="s">
        <v>137</v>
      </c>
      <c r="L6002" t="s">
        <v>16964</v>
      </c>
      <c r="M6002" t="s">
        <v>16965</v>
      </c>
      <c r="N6002">
        <v>1.33</v>
      </c>
      <c r="O6002">
        <v>0</v>
      </c>
      <c r="P6002">
        <v>14</v>
      </c>
      <c r="Q6002">
        <v>0</v>
      </c>
      <c r="R6002">
        <v>1</v>
      </c>
      <c r="S6002">
        <v>0</v>
      </c>
      <c r="T6002">
        <v>1</v>
      </c>
      <c r="U6002">
        <v>0</v>
      </c>
      <c r="V6002">
        <v>0</v>
      </c>
      <c r="W6002">
        <v>0</v>
      </c>
      <c r="X6002">
        <v>4.7924244449952322</v>
      </c>
      <c r="Y6002">
        <v>0</v>
      </c>
      <c r="Z6002">
        <v>1.4138065984407304</v>
      </c>
      <c r="AA6002">
        <v>0</v>
      </c>
      <c r="AB6002">
        <v>0</v>
      </c>
      <c r="AC6002">
        <v>0</v>
      </c>
      <c r="AD6002">
        <v>0</v>
      </c>
      <c r="AE6002">
        <v>6.2062310434359631</v>
      </c>
    </row>
    <row r="6003" spans="1:31" x14ac:dyDescent="0.25">
      <c r="A6003">
        <v>1908860</v>
      </c>
      <c r="B6003">
        <v>1</v>
      </c>
      <c r="C6003" t="s">
        <v>80</v>
      </c>
      <c r="D6003" t="s">
        <v>96</v>
      </c>
      <c r="E6003" t="s">
        <v>140</v>
      </c>
      <c r="F6003" t="s">
        <v>16966</v>
      </c>
      <c r="G6003" t="s">
        <v>217</v>
      </c>
      <c r="H6003" t="s">
        <v>134</v>
      </c>
      <c r="I6003" t="s">
        <v>135</v>
      </c>
      <c r="J6003" t="s">
        <v>136</v>
      </c>
      <c r="K6003" t="s">
        <v>137</v>
      </c>
      <c r="L6003" t="s">
        <v>16967</v>
      </c>
      <c r="M6003" t="s">
        <v>16968</v>
      </c>
      <c r="N6003">
        <v>3.5019444439999998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1.1032910838216385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1.1032910838216385</v>
      </c>
    </row>
    <row r="6004" spans="1:31" x14ac:dyDescent="0.25">
      <c r="A6004">
        <v>1908823</v>
      </c>
      <c r="B6004">
        <v>1</v>
      </c>
      <c r="C6004" t="s">
        <v>81</v>
      </c>
      <c r="D6004" t="s">
        <v>127</v>
      </c>
      <c r="E6004" t="s">
        <v>131</v>
      </c>
      <c r="F6004" t="s">
        <v>16969</v>
      </c>
      <c r="G6004" t="s">
        <v>1072</v>
      </c>
      <c r="H6004" t="s">
        <v>134</v>
      </c>
      <c r="I6004" t="s">
        <v>135</v>
      </c>
      <c r="J6004" t="s">
        <v>136</v>
      </c>
      <c r="K6004" t="s">
        <v>137</v>
      </c>
      <c r="L6004" t="s">
        <v>16970</v>
      </c>
      <c r="M6004" t="s">
        <v>16971</v>
      </c>
      <c r="N6004">
        <v>1.693888888</v>
      </c>
      <c r="O6004">
        <v>0</v>
      </c>
      <c r="P6004">
        <v>0</v>
      </c>
      <c r="Q6004">
        <v>0</v>
      </c>
      <c r="R6004">
        <v>1</v>
      </c>
      <c r="S6004">
        <v>0</v>
      </c>
      <c r="T6004">
        <v>4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4.8085219441062002</v>
      </c>
      <c r="AA6004">
        <v>0</v>
      </c>
      <c r="AB6004">
        <v>0.26646743950853058</v>
      </c>
      <c r="AC6004">
        <v>0</v>
      </c>
      <c r="AD6004">
        <v>0</v>
      </c>
      <c r="AE6004">
        <v>5.0749893836147306</v>
      </c>
    </row>
    <row r="6005" spans="1:31" x14ac:dyDescent="0.25">
      <c r="A6005">
        <v>1908906</v>
      </c>
      <c r="B6005">
        <v>1</v>
      </c>
      <c r="C6005" t="s">
        <v>80</v>
      </c>
      <c r="D6005" t="s">
        <v>97</v>
      </c>
      <c r="E6005" t="s">
        <v>131</v>
      </c>
      <c r="F6005" t="s">
        <v>16972</v>
      </c>
      <c r="G6005" t="s">
        <v>279</v>
      </c>
      <c r="H6005" t="s">
        <v>134</v>
      </c>
      <c r="I6005" t="s">
        <v>135</v>
      </c>
      <c r="J6005" t="s">
        <v>136</v>
      </c>
      <c r="K6005" t="s">
        <v>137</v>
      </c>
      <c r="L6005" t="s">
        <v>16973</v>
      </c>
      <c r="M6005" t="s">
        <v>16974</v>
      </c>
      <c r="N6005">
        <v>2.2613888879999999</v>
      </c>
      <c r="O6005">
        <v>0</v>
      </c>
      <c r="P6005">
        <v>25</v>
      </c>
      <c r="Q6005">
        <v>0</v>
      </c>
      <c r="R6005">
        <v>4</v>
      </c>
      <c r="S6005">
        <v>0</v>
      </c>
      <c r="T6005">
        <v>6</v>
      </c>
      <c r="U6005">
        <v>0</v>
      </c>
      <c r="V6005">
        <v>0</v>
      </c>
      <c r="W6005">
        <v>0</v>
      </c>
      <c r="X6005">
        <v>101.82418415361997</v>
      </c>
      <c r="Y6005">
        <v>0</v>
      </c>
      <c r="Z6005">
        <v>2.8094871538637047</v>
      </c>
      <c r="AA6005">
        <v>0</v>
      </c>
      <c r="AB6005">
        <v>18.738744139640399</v>
      </c>
      <c r="AC6005">
        <v>0</v>
      </c>
      <c r="AD6005">
        <v>0</v>
      </c>
      <c r="AE6005">
        <v>123.37241544712407</v>
      </c>
    </row>
    <row r="6006" spans="1:31" x14ac:dyDescent="0.25">
      <c r="A6006">
        <v>1908963</v>
      </c>
      <c r="B6006">
        <v>1</v>
      </c>
      <c r="C6006" t="s">
        <v>80</v>
      </c>
      <c r="D6006" t="s">
        <v>94</v>
      </c>
      <c r="E6006" t="s">
        <v>140</v>
      </c>
      <c r="F6006" t="s">
        <v>16975</v>
      </c>
      <c r="G6006" t="s">
        <v>217</v>
      </c>
      <c r="H6006" t="s">
        <v>134</v>
      </c>
      <c r="I6006" t="s">
        <v>135</v>
      </c>
      <c r="J6006" t="s">
        <v>136</v>
      </c>
      <c r="K6006" t="s">
        <v>137</v>
      </c>
      <c r="L6006" t="s">
        <v>16976</v>
      </c>
      <c r="M6006" t="s">
        <v>16977</v>
      </c>
      <c r="N6006">
        <v>3.1805555550000002</v>
      </c>
      <c r="O6006">
        <v>0</v>
      </c>
      <c r="P6006">
        <v>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0.74476593659255119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0.74476593659255119</v>
      </c>
    </row>
    <row r="6007" spans="1:31" x14ac:dyDescent="0.25">
      <c r="A6007">
        <v>1908614</v>
      </c>
      <c r="B6007">
        <v>1</v>
      </c>
      <c r="C6007" t="s">
        <v>80</v>
      </c>
      <c r="D6007" t="s">
        <v>100</v>
      </c>
      <c r="E6007" t="s">
        <v>131</v>
      </c>
      <c r="F6007" t="s">
        <v>16978</v>
      </c>
      <c r="G6007" t="s">
        <v>133</v>
      </c>
      <c r="H6007" t="s">
        <v>134</v>
      </c>
      <c r="I6007" t="s">
        <v>135</v>
      </c>
      <c r="J6007" t="s">
        <v>136</v>
      </c>
      <c r="K6007" t="s">
        <v>137</v>
      </c>
      <c r="L6007" t="s">
        <v>16979</v>
      </c>
      <c r="M6007" t="s">
        <v>16980</v>
      </c>
      <c r="N6007">
        <v>0.87583333299999999</v>
      </c>
      <c r="O6007">
        <v>0</v>
      </c>
      <c r="P6007">
        <v>52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13.354543508543447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13.354543508543447</v>
      </c>
    </row>
    <row r="6008" spans="1:31" x14ac:dyDescent="0.25">
      <c r="A6008">
        <v>1909009</v>
      </c>
      <c r="B6008">
        <v>1</v>
      </c>
      <c r="C6008" t="s">
        <v>80</v>
      </c>
      <c r="D6008" t="s">
        <v>100</v>
      </c>
      <c r="E6008" t="s">
        <v>160</v>
      </c>
      <c r="F6008" t="s">
        <v>16981</v>
      </c>
      <c r="G6008" t="s">
        <v>162</v>
      </c>
      <c r="H6008" t="s">
        <v>134</v>
      </c>
      <c r="I6008" t="s">
        <v>135</v>
      </c>
      <c r="J6008" t="s">
        <v>136</v>
      </c>
      <c r="K6008" t="s">
        <v>137</v>
      </c>
      <c r="L6008" t="s">
        <v>16982</v>
      </c>
      <c r="M6008" t="s">
        <v>16983</v>
      </c>
      <c r="N6008">
        <v>1.4355555550000001</v>
      </c>
      <c r="O6008">
        <v>0</v>
      </c>
      <c r="P6008">
        <v>71</v>
      </c>
      <c r="Q6008">
        <v>0</v>
      </c>
      <c r="R6008">
        <v>1</v>
      </c>
      <c r="S6008">
        <v>0</v>
      </c>
      <c r="T6008">
        <v>7</v>
      </c>
      <c r="U6008">
        <v>0</v>
      </c>
      <c r="V6008">
        <v>0</v>
      </c>
      <c r="W6008">
        <v>0</v>
      </c>
      <c r="X6008">
        <v>31.592931945936979</v>
      </c>
      <c r="Y6008">
        <v>0</v>
      </c>
      <c r="Z6008">
        <v>0.40317767367615831</v>
      </c>
      <c r="AA6008">
        <v>0</v>
      </c>
      <c r="AB6008">
        <v>6.4647375103869864</v>
      </c>
      <c r="AC6008">
        <v>0</v>
      </c>
      <c r="AD6008">
        <v>0</v>
      </c>
      <c r="AE6008">
        <v>38.460847130000126</v>
      </c>
    </row>
    <row r="6009" spans="1:31" x14ac:dyDescent="0.25">
      <c r="A6009">
        <v>1908568</v>
      </c>
      <c r="B6009">
        <v>1</v>
      </c>
      <c r="C6009" t="s">
        <v>80</v>
      </c>
      <c r="D6009" t="s">
        <v>95</v>
      </c>
      <c r="E6009" t="s">
        <v>190</v>
      </c>
      <c r="F6009" t="s">
        <v>16984</v>
      </c>
      <c r="G6009" t="s">
        <v>241</v>
      </c>
      <c r="H6009" t="s">
        <v>157</v>
      </c>
      <c r="I6009" t="s">
        <v>135</v>
      </c>
      <c r="J6009" t="s">
        <v>136</v>
      </c>
      <c r="K6009" t="s">
        <v>137</v>
      </c>
      <c r="L6009" t="s">
        <v>16985</v>
      </c>
      <c r="M6009" t="s">
        <v>16986</v>
      </c>
      <c r="N6009">
        <v>0.84277777700000001</v>
      </c>
      <c r="O6009">
        <v>0</v>
      </c>
      <c r="P6009">
        <v>137</v>
      </c>
      <c r="Q6009">
        <v>0</v>
      </c>
      <c r="R6009">
        <v>1</v>
      </c>
      <c r="S6009">
        <v>17</v>
      </c>
      <c r="T6009">
        <v>8</v>
      </c>
      <c r="U6009">
        <v>1</v>
      </c>
      <c r="V6009">
        <v>0</v>
      </c>
      <c r="W6009">
        <v>0</v>
      </c>
      <c r="X6009">
        <v>17.554528233296566</v>
      </c>
      <c r="Y6009">
        <v>0</v>
      </c>
      <c r="Z6009">
        <v>2.5377501361166666E-2</v>
      </c>
      <c r="AA6009">
        <v>47.536633377242566</v>
      </c>
      <c r="AB6009">
        <v>4.0134343683533249</v>
      </c>
      <c r="AC6009">
        <v>1.7690713359404002</v>
      </c>
      <c r="AD6009">
        <v>0</v>
      </c>
      <c r="AE6009">
        <v>70.899044816194021</v>
      </c>
    </row>
    <row r="6010" spans="1:31" x14ac:dyDescent="0.25">
      <c r="A6010">
        <v>1909032</v>
      </c>
      <c r="B6010">
        <v>1</v>
      </c>
      <c r="C6010" t="s">
        <v>80</v>
      </c>
      <c r="D6010" t="s">
        <v>83</v>
      </c>
      <c r="E6010" t="s">
        <v>190</v>
      </c>
      <c r="F6010" t="s">
        <v>16987</v>
      </c>
      <c r="G6010" t="s">
        <v>156</v>
      </c>
      <c r="H6010" t="s">
        <v>157</v>
      </c>
      <c r="I6010" t="s">
        <v>135</v>
      </c>
      <c r="J6010" t="s">
        <v>136</v>
      </c>
      <c r="K6010" t="s">
        <v>137</v>
      </c>
      <c r="L6010" t="s">
        <v>16988</v>
      </c>
      <c r="M6010" t="s">
        <v>16989</v>
      </c>
      <c r="N6010">
        <v>0.83333333300000001</v>
      </c>
      <c r="O6010">
        <v>0</v>
      </c>
      <c r="P6010">
        <v>8270</v>
      </c>
      <c r="Q6010">
        <v>0</v>
      </c>
      <c r="R6010">
        <v>0</v>
      </c>
      <c r="S6010">
        <v>0</v>
      </c>
      <c r="T6010">
        <v>352</v>
      </c>
      <c r="U6010">
        <v>0</v>
      </c>
      <c r="V6010">
        <v>0</v>
      </c>
      <c r="W6010">
        <v>0</v>
      </c>
      <c r="X6010">
        <v>2272.2068195754814</v>
      </c>
      <c r="Y6010">
        <v>0</v>
      </c>
      <c r="Z6010">
        <v>0</v>
      </c>
      <c r="AA6010">
        <v>0</v>
      </c>
      <c r="AB6010">
        <v>261.73986431540737</v>
      </c>
      <c r="AC6010">
        <v>0</v>
      </c>
      <c r="AD6010">
        <v>0</v>
      </c>
      <c r="AE6010">
        <v>2533.9466838908888</v>
      </c>
    </row>
    <row r="6011" spans="1:31" x14ac:dyDescent="0.25">
      <c r="A6011">
        <v>1908511</v>
      </c>
      <c r="B6011">
        <v>1</v>
      </c>
      <c r="C6011" t="s">
        <v>80</v>
      </c>
      <c r="D6011" t="s">
        <v>90</v>
      </c>
      <c r="E6011" t="s">
        <v>131</v>
      </c>
      <c r="F6011" t="s">
        <v>16990</v>
      </c>
      <c r="G6011" t="s">
        <v>1550</v>
      </c>
      <c r="H6011" t="s">
        <v>134</v>
      </c>
      <c r="I6011" t="s">
        <v>135</v>
      </c>
      <c r="J6011" t="s">
        <v>136</v>
      </c>
      <c r="K6011" t="s">
        <v>137</v>
      </c>
      <c r="L6011" t="s">
        <v>16991</v>
      </c>
      <c r="M6011" t="s">
        <v>16992</v>
      </c>
      <c r="N6011">
        <v>1.0844444440000001</v>
      </c>
      <c r="O6011">
        <v>0</v>
      </c>
      <c r="P6011">
        <v>171</v>
      </c>
      <c r="Q6011">
        <v>0</v>
      </c>
      <c r="R6011">
        <v>0</v>
      </c>
      <c r="S6011">
        <v>0</v>
      </c>
      <c r="T6011">
        <v>47</v>
      </c>
      <c r="U6011">
        <v>0</v>
      </c>
      <c r="V6011">
        <v>0</v>
      </c>
      <c r="W6011">
        <v>0</v>
      </c>
      <c r="X6011">
        <v>49.855599522669522</v>
      </c>
      <c r="Y6011">
        <v>0</v>
      </c>
      <c r="Z6011">
        <v>0</v>
      </c>
      <c r="AA6011">
        <v>0</v>
      </c>
      <c r="AB6011">
        <v>27.165718430987429</v>
      </c>
      <c r="AC6011">
        <v>0</v>
      </c>
      <c r="AD6011">
        <v>0</v>
      </c>
      <c r="AE6011">
        <v>77.021317953656947</v>
      </c>
    </row>
    <row r="6012" spans="1:31" x14ac:dyDescent="0.25">
      <c r="A6012">
        <v>1908697</v>
      </c>
      <c r="B6012">
        <v>1</v>
      </c>
      <c r="C6012" t="s">
        <v>81</v>
      </c>
      <c r="D6012" t="s">
        <v>121</v>
      </c>
      <c r="E6012" t="s">
        <v>190</v>
      </c>
      <c r="F6012" t="s">
        <v>9170</v>
      </c>
      <c r="G6012" t="s">
        <v>156</v>
      </c>
      <c r="H6012" t="s">
        <v>157</v>
      </c>
      <c r="I6012" t="s">
        <v>222</v>
      </c>
      <c r="J6012" t="s">
        <v>136</v>
      </c>
      <c r="K6012" t="s">
        <v>137</v>
      </c>
      <c r="L6012" t="s">
        <v>16993</v>
      </c>
      <c r="M6012" t="s">
        <v>16994</v>
      </c>
      <c r="N6012">
        <v>1.3888888E-2</v>
      </c>
      <c r="O6012">
        <v>0</v>
      </c>
      <c r="P6012">
        <v>238</v>
      </c>
      <c r="Q6012">
        <v>1</v>
      </c>
      <c r="R6012">
        <v>25</v>
      </c>
      <c r="S6012">
        <v>6</v>
      </c>
      <c r="T6012">
        <v>10</v>
      </c>
      <c r="U6012">
        <v>0</v>
      </c>
      <c r="V6012">
        <v>0</v>
      </c>
      <c r="W6012">
        <v>0</v>
      </c>
      <c r="X6012">
        <v>0.61761020127395838</v>
      </c>
      <c r="Y6012">
        <v>1.8591447513333338E-2</v>
      </c>
      <c r="Z6012">
        <v>0.28314407158263888</v>
      </c>
      <c r="AA6012">
        <v>0.33827644584304162</v>
      </c>
      <c r="AB6012">
        <v>0.12042759038</v>
      </c>
      <c r="AC6012">
        <v>0</v>
      </c>
      <c r="AD6012">
        <v>0</v>
      </c>
      <c r="AE6012">
        <v>1.3780497565929724</v>
      </c>
    </row>
    <row r="6013" spans="1:31" x14ac:dyDescent="0.25">
      <c r="A6013">
        <v>1908797</v>
      </c>
      <c r="B6013">
        <v>1</v>
      </c>
      <c r="C6013" t="s">
        <v>80</v>
      </c>
      <c r="D6013" t="s">
        <v>97</v>
      </c>
      <c r="E6013" t="s">
        <v>140</v>
      </c>
      <c r="F6013" t="s">
        <v>16995</v>
      </c>
      <c r="G6013" t="s">
        <v>217</v>
      </c>
      <c r="H6013" t="s">
        <v>134</v>
      </c>
      <c r="I6013" t="s">
        <v>135</v>
      </c>
      <c r="J6013" t="s">
        <v>136</v>
      </c>
      <c r="K6013" t="s">
        <v>137</v>
      </c>
      <c r="L6013" t="s">
        <v>16996</v>
      </c>
      <c r="M6013" t="s">
        <v>16997</v>
      </c>
      <c r="N6013">
        <v>2.8422222220000002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0.18781279688125002</v>
      </c>
      <c r="AC6013">
        <v>0</v>
      </c>
      <c r="AD6013">
        <v>0</v>
      </c>
      <c r="AE6013">
        <v>0.18781279688125002</v>
      </c>
    </row>
    <row r="6014" spans="1:31" x14ac:dyDescent="0.25">
      <c r="A6014">
        <v>1908677</v>
      </c>
      <c r="B6014">
        <v>1</v>
      </c>
      <c r="C6014" t="s">
        <v>80</v>
      </c>
      <c r="D6014" t="s">
        <v>93</v>
      </c>
      <c r="E6014" t="s">
        <v>131</v>
      </c>
      <c r="F6014" t="s">
        <v>16998</v>
      </c>
      <c r="G6014" t="s">
        <v>133</v>
      </c>
      <c r="H6014" t="s">
        <v>134</v>
      </c>
      <c r="I6014" t="s">
        <v>135</v>
      </c>
      <c r="J6014" t="s">
        <v>136</v>
      </c>
      <c r="K6014" t="s">
        <v>137</v>
      </c>
      <c r="L6014" t="s">
        <v>16999</v>
      </c>
      <c r="M6014" t="s">
        <v>17000</v>
      </c>
      <c r="N6014">
        <v>5.5891666659999997</v>
      </c>
      <c r="O6014">
        <v>0</v>
      </c>
      <c r="P6014">
        <v>0</v>
      </c>
      <c r="Q6014">
        <v>0</v>
      </c>
      <c r="R6014">
        <v>6</v>
      </c>
      <c r="S6014">
        <v>0</v>
      </c>
      <c r="T6014">
        <v>4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65.079681537299976</v>
      </c>
      <c r="AA6014">
        <v>0</v>
      </c>
      <c r="AB6014">
        <v>26.839220858106795</v>
      </c>
      <c r="AC6014">
        <v>0</v>
      </c>
      <c r="AD6014">
        <v>0</v>
      </c>
      <c r="AE6014">
        <v>91.918902395406775</v>
      </c>
    </row>
    <row r="6015" spans="1:31" x14ac:dyDescent="0.25">
      <c r="A6015">
        <v>1908654</v>
      </c>
      <c r="B6015">
        <v>1</v>
      </c>
      <c r="C6015" t="s">
        <v>81</v>
      </c>
      <c r="D6015" t="s">
        <v>117</v>
      </c>
      <c r="E6015" t="s">
        <v>220</v>
      </c>
      <c r="F6015" t="s">
        <v>17001</v>
      </c>
      <c r="G6015" t="s">
        <v>156</v>
      </c>
      <c r="H6015" t="s">
        <v>157</v>
      </c>
      <c r="I6015" t="s">
        <v>222</v>
      </c>
      <c r="J6015" t="s">
        <v>136</v>
      </c>
      <c r="K6015" t="s">
        <v>137</v>
      </c>
      <c r="L6015" t="s">
        <v>17002</v>
      </c>
      <c r="M6015" t="s">
        <v>17003</v>
      </c>
      <c r="N6015">
        <v>7.7777769999999996E-3</v>
      </c>
      <c r="O6015">
        <v>0</v>
      </c>
      <c r="P6015">
        <v>734</v>
      </c>
      <c r="Q6015">
        <v>9</v>
      </c>
      <c r="R6015">
        <v>60</v>
      </c>
      <c r="S6015">
        <v>1</v>
      </c>
      <c r="T6015">
        <v>31</v>
      </c>
      <c r="U6015">
        <v>0</v>
      </c>
      <c r="V6015">
        <v>0</v>
      </c>
      <c r="W6015">
        <v>0</v>
      </c>
      <c r="X6015">
        <v>0.82453705622693207</v>
      </c>
      <c r="Y6015">
        <v>0.11902304309792557</v>
      </c>
      <c r="Z6015">
        <v>7.3095647101236672E-2</v>
      </c>
      <c r="AA6015">
        <v>9.1019023657333336E-4</v>
      </c>
      <c r="AB6015">
        <v>0.23743923926395558</v>
      </c>
      <c r="AC6015">
        <v>0</v>
      </c>
      <c r="AD6015">
        <v>0</v>
      </c>
      <c r="AE6015">
        <v>1.2550051759266232</v>
      </c>
    </row>
    <row r="6016" spans="1:31" x14ac:dyDescent="0.25">
      <c r="A6016">
        <v>1908883</v>
      </c>
      <c r="B6016">
        <v>1</v>
      </c>
      <c r="C6016" t="s">
        <v>81</v>
      </c>
      <c r="D6016" t="s">
        <v>112</v>
      </c>
      <c r="E6016" t="s">
        <v>140</v>
      </c>
      <c r="F6016" t="s">
        <v>17004</v>
      </c>
      <c r="G6016" t="s">
        <v>217</v>
      </c>
      <c r="H6016" t="s">
        <v>134</v>
      </c>
      <c r="I6016" t="s">
        <v>135</v>
      </c>
      <c r="J6016" t="s">
        <v>136</v>
      </c>
      <c r="K6016" t="s">
        <v>137</v>
      </c>
      <c r="L6016" t="s">
        <v>17005</v>
      </c>
      <c r="M6016" t="s">
        <v>17006</v>
      </c>
      <c r="N6016">
        <v>2.784166666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0.51898581856244341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0.51898581856244341</v>
      </c>
    </row>
    <row r="6017" spans="1:31" x14ac:dyDescent="0.25">
      <c r="A6017">
        <v>1908634</v>
      </c>
      <c r="B6017">
        <v>1</v>
      </c>
      <c r="C6017" t="s">
        <v>80</v>
      </c>
      <c r="D6017" t="s">
        <v>97</v>
      </c>
      <c r="E6017" t="s">
        <v>220</v>
      </c>
      <c r="F6017" t="s">
        <v>17007</v>
      </c>
      <c r="G6017" t="s">
        <v>156</v>
      </c>
      <c r="H6017" t="s">
        <v>157</v>
      </c>
      <c r="I6017" t="s">
        <v>135</v>
      </c>
      <c r="J6017" t="s">
        <v>136</v>
      </c>
      <c r="K6017" t="s">
        <v>137</v>
      </c>
      <c r="L6017" t="s">
        <v>17008</v>
      </c>
      <c r="M6017" t="s">
        <v>17009</v>
      </c>
      <c r="N6017">
        <v>2.7663888879999998</v>
      </c>
      <c r="O6017">
        <v>0</v>
      </c>
      <c r="P6017">
        <v>0</v>
      </c>
      <c r="Q6017">
        <v>0</v>
      </c>
      <c r="R6017">
        <v>0</v>
      </c>
      <c r="S6017">
        <v>2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1334.4657616034344</v>
      </c>
      <c r="AB6017">
        <v>0</v>
      </c>
      <c r="AC6017">
        <v>0</v>
      </c>
      <c r="AD6017">
        <v>0</v>
      </c>
      <c r="AE6017">
        <v>1334.4657616034344</v>
      </c>
    </row>
    <row r="6018" spans="1:31" x14ac:dyDescent="0.25">
      <c r="A6018">
        <v>1909026</v>
      </c>
      <c r="B6018">
        <v>1</v>
      </c>
      <c r="C6018" t="s">
        <v>80</v>
      </c>
      <c r="D6018" t="s">
        <v>82</v>
      </c>
      <c r="E6018" t="s">
        <v>140</v>
      </c>
      <c r="F6018" t="s">
        <v>17010</v>
      </c>
      <c r="G6018" t="s">
        <v>217</v>
      </c>
      <c r="H6018" t="s">
        <v>134</v>
      </c>
      <c r="I6018" t="s">
        <v>135</v>
      </c>
      <c r="J6018" t="s">
        <v>136</v>
      </c>
      <c r="K6018" t="s">
        <v>137</v>
      </c>
      <c r="L6018" t="s">
        <v>17011</v>
      </c>
      <c r="M6018" t="s">
        <v>17012</v>
      </c>
      <c r="N6018">
        <v>1.201944444</v>
      </c>
      <c r="O6018">
        <v>0</v>
      </c>
      <c r="P6018">
        <v>3</v>
      </c>
      <c r="Q6018">
        <v>0</v>
      </c>
      <c r="R6018">
        <v>0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1.1649315269974738</v>
      </c>
      <c r="Y6018">
        <v>0</v>
      </c>
      <c r="Z6018">
        <v>0</v>
      </c>
      <c r="AA6018">
        <v>0</v>
      </c>
      <c r="AB6018">
        <v>3.2034267483472796</v>
      </c>
      <c r="AC6018">
        <v>0</v>
      </c>
      <c r="AD6018">
        <v>0</v>
      </c>
      <c r="AE6018">
        <v>4.3683582753447538</v>
      </c>
    </row>
    <row r="6019" spans="1:31" x14ac:dyDescent="0.25">
      <c r="A6019">
        <v>1908989</v>
      </c>
      <c r="B6019">
        <v>1</v>
      </c>
      <c r="C6019" t="s">
        <v>80</v>
      </c>
      <c r="D6019" t="s">
        <v>94</v>
      </c>
      <c r="E6019" t="s">
        <v>154</v>
      </c>
      <c r="F6019" t="s">
        <v>17013</v>
      </c>
      <c r="G6019" t="s">
        <v>156</v>
      </c>
      <c r="H6019" t="s">
        <v>157</v>
      </c>
      <c r="I6019" t="s">
        <v>135</v>
      </c>
      <c r="J6019" t="s">
        <v>136</v>
      </c>
      <c r="K6019" t="s">
        <v>137</v>
      </c>
      <c r="L6019" t="s">
        <v>17014</v>
      </c>
      <c r="M6019" t="s">
        <v>17015</v>
      </c>
      <c r="N6019">
        <v>0.55055555499999997</v>
      </c>
      <c r="O6019">
        <v>0</v>
      </c>
      <c r="P6019">
        <v>1984</v>
      </c>
      <c r="Q6019">
        <v>22</v>
      </c>
      <c r="R6019">
        <v>16</v>
      </c>
      <c r="S6019">
        <v>15</v>
      </c>
      <c r="T6019">
        <v>168</v>
      </c>
      <c r="U6019">
        <v>0</v>
      </c>
      <c r="V6019">
        <v>0</v>
      </c>
      <c r="W6019">
        <v>0</v>
      </c>
      <c r="X6019">
        <v>135.82881464869797</v>
      </c>
      <c r="Y6019">
        <v>44.190945293604194</v>
      </c>
      <c r="Z6019">
        <v>9.8346323798523549</v>
      </c>
      <c r="AA6019">
        <v>21.063591569258019</v>
      </c>
      <c r="AB6019">
        <v>26.583997134593083</v>
      </c>
      <c r="AC6019">
        <v>0</v>
      </c>
      <c r="AD6019">
        <v>0</v>
      </c>
      <c r="AE6019">
        <v>237.50198102600564</v>
      </c>
    </row>
    <row r="6020" spans="1:31" x14ac:dyDescent="0.25">
      <c r="A6020">
        <v>1908840</v>
      </c>
      <c r="B6020">
        <v>1</v>
      </c>
      <c r="C6020" t="s">
        <v>80</v>
      </c>
      <c r="D6020" t="s">
        <v>110</v>
      </c>
      <c r="E6020" t="s">
        <v>154</v>
      </c>
      <c r="F6020" t="s">
        <v>17016</v>
      </c>
      <c r="G6020" t="s">
        <v>202</v>
      </c>
      <c r="H6020" t="s">
        <v>157</v>
      </c>
      <c r="I6020" t="s">
        <v>135</v>
      </c>
      <c r="J6020" t="s">
        <v>136</v>
      </c>
      <c r="K6020" t="s">
        <v>203</v>
      </c>
      <c r="L6020" t="s">
        <v>17017</v>
      </c>
      <c r="M6020" t="s">
        <v>17018</v>
      </c>
      <c r="N6020">
        <v>2.075820277</v>
      </c>
      <c r="O6020">
        <v>0</v>
      </c>
      <c r="P6020">
        <v>1222</v>
      </c>
      <c r="Q6020">
        <v>0</v>
      </c>
      <c r="R6020">
        <v>0</v>
      </c>
      <c r="S6020">
        <v>0</v>
      </c>
      <c r="T6020">
        <v>58</v>
      </c>
      <c r="U6020">
        <v>0</v>
      </c>
      <c r="V6020">
        <v>0</v>
      </c>
      <c r="W6020">
        <v>0</v>
      </c>
      <c r="X6020">
        <v>932.49622062906008</v>
      </c>
      <c r="Y6020">
        <v>0</v>
      </c>
      <c r="Z6020">
        <v>0</v>
      </c>
      <c r="AA6020">
        <v>0</v>
      </c>
      <c r="AB6020">
        <v>105.790978314035</v>
      </c>
      <c r="AC6020">
        <v>0</v>
      </c>
      <c r="AD6020">
        <v>0</v>
      </c>
      <c r="AE6020">
        <v>1038.2871989430951</v>
      </c>
    </row>
    <row r="6021" spans="1:31" x14ac:dyDescent="0.25">
      <c r="A6021">
        <v>1908591</v>
      </c>
      <c r="B6021">
        <v>1</v>
      </c>
      <c r="C6021" t="s">
        <v>80</v>
      </c>
      <c r="D6021" t="s">
        <v>82</v>
      </c>
      <c r="E6021" t="s">
        <v>160</v>
      </c>
      <c r="F6021" t="s">
        <v>952</v>
      </c>
      <c r="G6021" t="s">
        <v>133</v>
      </c>
      <c r="H6021" t="s">
        <v>134</v>
      </c>
      <c r="I6021" t="s">
        <v>135</v>
      </c>
      <c r="J6021" t="s">
        <v>136</v>
      </c>
      <c r="K6021" t="s">
        <v>137</v>
      </c>
      <c r="L6021" t="s">
        <v>17019</v>
      </c>
      <c r="M6021" t="s">
        <v>16366</v>
      </c>
      <c r="N6021">
        <v>0.87305555499999998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21</v>
      </c>
      <c r="U6021">
        <v>0</v>
      </c>
      <c r="V6021">
        <v>1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22.999045775200376</v>
      </c>
      <c r="AC6021">
        <v>0</v>
      </c>
      <c r="AD6021">
        <v>15.076722650105417</v>
      </c>
      <c r="AE6021">
        <v>38.075768425305796</v>
      </c>
    </row>
    <row r="6022" spans="1:31" x14ac:dyDescent="0.25">
      <c r="A6022">
        <v>1908640</v>
      </c>
      <c r="B6022">
        <v>1</v>
      </c>
      <c r="C6022" t="s">
        <v>80</v>
      </c>
      <c r="D6022" t="s">
        <v>103</v>
      </c>
      <c r="E6022" t="s">
        <v>140</v>
      </c>
      <c r="F6022" t="s">
        <v>17020</v>
      </c>
      <c r="G6022" t="s">
        <v>217</v>
      </c>
      <c r="H6022" t="s">
        <v>134</v>
      </c>
      <c r="I6022" t="s">
        <v>135</v>
      </c>
      <c r="J6022" t="s">
        <v>136</v>
      </c>
      <c r="K6022" t="s">
        <v>137</v>
      </c>
      <c r="L6022" t="s">
        <v>17021</v>
      </c>
      <c r="M6022" t="s">
        <v>17022</v>
      </c>
      <c r="N6022">
        <v>0.54749999999999999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4.5801854281469998</v>
      </c>
      <c r="AC6022">
        <v>0</v>
      </c>
      <c r="AD6022">
        <v>0</v>
      </c>
      <c r="AE6022">
        <v>4.5801854281469998</v>
      </c>
    </row>
    <row r="6023" spans="1:31" x14ac:dyDescent="0.25">
      <c r="A6023">
        <v>1908995</v>
      </c>
      <c r="B6023">
        <v>1</v>
      </c>
      <c r="C6023" t="s">
        <v>80</v>
      </c>
      <c r="D6023" t="s">
        <v>100</v>
      </c>
      <c r="E6023" t="s">
        <v>140</v>
      </c>
      <c r="F6023" t="s">
        <v>17023</v>
      </c>
      <c r="G6023" t="s">
        <v>283</v>
      </c>
      <c r="H6023" t="s">
        <v>134</v>
      </c>
      <c r="I6023" t="s">
        <v>135</v>
      </c>
      <c r="J6023" t="s">
        <v>136</v>
      </c>
      <c r="K6023" t="s">
        <v>137</v>
      </c>
      <c r="L6023" t="s">
        <v>17024</v>
      </c>
      <c r="M6023" t="s">
        <v>17025</v>
      </c>
      <c r="N6023">
        <v>4.4141666659999999</v>
      </c>
      <c r="O6023">
        <v>0</v>
      </c>
      <c r="P6023">
        <v>4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8.3637055748990008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8.3637055748990008</v>
      </c>
    </row>
    <row r="6024" spans="1:31" x14ac:dyDescent="0.25">
      <c r="A6024">
        <v>1908663</v>
      </c>
      <c r="B6024">
        <v>1</v>
      </c>
      <c r="C6024" t="s">
        <v>80</v>
      </c>
      <c r="D6024" t="s">
        <v>103</v>
      </c>
      <c r="E6024" t="s">
        <v>140</v>
      </c>
      <c r="F6024" t="s">
        <v>17026</v>
      </c>
      <c r="G6024" t="s">
        <v>362</v>
      </c>
      <c r="H6024" t="s">
        <v>134</v>
      </c>
      <c r="I6024" t="s">
        <v>135</v>
      </c>
      <c r="J6024" t="s">
        <v>3</v>
      </c>
      <c r="K6024" t="s">
        <v>137</v>
      </c>
      <c r="L6024" t="s">
        <v>17027</v>
      </c>
      <c r="M6024" t="s">
        <v>17028</v>
      </c>
      <c r="N6024">
        <v>4.8958333329999997</v>
      </c>
      <c r="O6024">
        <v>0</v>
      </c>
      <c r="P6024">
        <v>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1.14077998589284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1.14077998589284</v>
      </c>
    </row>
    <row r="6025" spans="1:31" x14ac:dyDescent="0.25">
      <c r="A6025">
        <v>1909018</v>
      </c>
      <c r="B6025">
        <v>1</v>
      </c>
      <c r="C6025" t="s">
        <v>80</v>
      </c>
      <c r="D6025" t="s">
        <v>83</v>
      </c>
      <c r="E6025" t="s">
        <v>171</v>
      </c>
      <c r="F6025" t="s">
        <v>17029</v>
      </c>
      <c r="G6025" t="s">
        <v>604</v>
      </c>
      <c r="H6025" t="s">
        <v>157</v>
      </c>
      <c r="I6025" t="s">
        <v>135</v>
      </c>
      <c r="J6025" t="s">
        <v>136</v>
      </c>
      <c r="K6025" t="s">
        <v>137</v>
      </c>
      <c r="L6025" t="s">
        <v>16738</v>
      </c>
      <c r="M6025" t="s">
        <v>16989</v>
      </c>
      <c r="N6025">
        <v>0.82388888800000004</v>
      </c>
      <c r="O6025">
        <v>0</v>
      </c>
      <c r="P6025">
        <v>8270</v>
      </c>
      <c r="Q6025">
        <v>0</v>
      </c>
      <c r="R6025">
        <v>0</v>
      </c>
      <c r="S6025">
        <v>0</v>
      </c>
      <c r="T6025">
        <v>352</v>
      </c>
      <c r="U6025">
        <v>0</v>
      </c>
      <c r="V6025">
        <v>0</v>
      </c>
      <c r="W6025">
        <v>0</v>
      </c>
      <c r="X6025">
        <v>2247.6501978991037</v>
      </c>
      <c r="Y6025">
        <v>0</v>
      </c>
      <c r="Z6025">
        <v>0</v>
      </c>
      <c r="AA6025">
        <v>0</v>
      </c>
      <c r="AB6025">
        <v>258.69616587273794</v>
      </c>
      <c r="AC6025">
        <v>0</v>
      </c>
      <c r="AD6025">
        <v>0</v>
      </c>
      <c r="AE6025">
        <v>2506.3463637718414</v>
      </c>
    </row>
    <row r="6026" spans="1:31" x14ac:dyDescent="0.25">
      <c r="A6026">
        <v>1908849</v>
      </c>
      <c r="B6026">
        <v>1</v>
      </c>
      <c r="C6026" t="s">
        <v>80</v>
      </c>
      <c r="D6026" t="s">
        <v>99</v>
      </c>
      <c r="E6026" t="s">
        <v>140</v>
      </c>
      <c r="F6026" t="s">
        <v>17030</v>
      </c>
      <c r="G6026" t="s">
        <v>217</v>
      </c>
      <c r="H6026" t="s">
        <v>134</v>
      </c>
      <c r="I6026" t="s">
        <v>135</v>
      </c>
      <c r="J6026" t="s">
        <v>136</v>
      </c>
      <c r="K6026" t="s">
        <v>137</v>
      </c>
      <c r="L6026" t="s">
        <v>16668</v>
      </c>
      <c r="M6026" t="s">
        <v>17031</v>
      </c>
      <c r="N6026">
        <v>3.4280555549999998</v>
      </c>
      <c r="O6026">
        <v>0</v>
      </c>
      <c r="P6026">
        <v>2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1.1723920483740984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1.1723920483740984</v>
      </c>
    </row>
    <row r="6027" spans="1:31" x14ac:dyDescent="0.25">
      <c r="A6027">
        <v>1908955</v>
      </c>
      <c r="B6027">
        <v>1</v>
      </c>
      <c r="C6027" t="s">
        <v>80</v>
      </c>
      <c r="D6027" t="s">
        <v>82</v>
      </c>
      <c r="E6027" t="s">
        <v>140</v>
      </c>
      <c r="F6027" t="s">
        <v>17032</v>
      </c>
      <c r="G6027" t="s">
        <v>146</v>
      </c>
      <c r="H6027" t="s">
        <v>134</v>
      </c>
      <c r="I6027" t="s">
        <v>135</v>
      </c>
      <c r="J6027" t="s">
        <v>136</v>
      </c>
      <c r="K6027" t="s">
        <v>137</v>
      </c>
      <c r="L6027" t="s">
        <v>17033</v>
      </c>
      <c r="M6027" t="s">
        <v>17034</v>
      </c>
      <c r="N6027">
        <v>2.869722222</v>
      </c>
      <c r="O6027">
        <v>0</v>
      </c>
      <c r="P6027">
        <v>4</v>
      </c>
      <c r="Q6027">
        <v>0</v>
      </c>
      <c r="R6027">
        <v>0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5.4280617760063992</v>
      </c>
      <c r="Y6027">
        <v>0</v>
      </c>
      <c r="Z6027">
        <v>0</v>
      </c>
      <c r="AA6027">
        <v>0</v>
      </c>
      <c r="AB6027">
        <v>8.3055825281565063</v>
      </c>
      <c r="AC6027">
        <v>0</v>
      </c>
      <c r="AD6027">
        <v>0</v>
      </c>
      <c r="AE6027">
        <v>13.733644304162905</v>
      </c>
    </row>
    <row r="6028" spans="1:31" x14ac:dyDescent="0.25">
      <c r="A6028">
        <v>1908809</v>
      </c>
      <c r="B6028">
        <v>1</v>
      </c>
      <c r="C6028" t="s">
        <v>80</v>
      </c>
      <c r="D6028" t="s">
        <v>97</v>
      </c>
      <c r="E6028" t="s">
        <v>154</v>
      </c>
      <c r="F6028" t="s">
        <v>17035</v>
      </c>
      <c r="G6028" t="s">
        <v>156</v>
      </c>
      <c r="H6028" t="s">
        <v>157</v>
      </c>
      <c r="I6028" t="s">
        <v>135</v>
      </c>
      <c r="J6028" t="s">
        <v>136</v>
      </c>
      <c r="K6028" t="s">
        <v>137</v>
      </c>
      <c r="L6028" t="s">
        <v>17036</v>
      </c>
      <c r="M6028" t="s">
        <v>17037</v>
      </c>
      <c r="N6028">
        <v>0.34416666600000001</v>
      </c>
      <c r="O6028">
        <v>1</v>
      </c>
      <c r="P6028">
        <v>230</v>
      </c>
      <c r="Q6028">
        <v>2</v>
      </c>
      <c r="R6028">
        <v>10</v>
      </c>
      <c r="S6028">
        <v>5</v>
      </c>
      <c r="T6028">
        <v>23</v>
      </c>
      <c r="U6028">
        <v>0</v>
      </c>
      <c r="V6028">
        <v>0</v>
      </c>
      <c r="W6028">
        <v>0.73514421840775679</v>
      </c>
      <c r="X6028">
        <v>32.496137831424576</v>
      </c>
      <c r="Y6028">
        <v>0.63263795635151421</v>
      </c>
      <c r="Z6028">
        <v>0.83416946265015346</v>
      </c>
      <c r="AA6028">
        <v>25.056933891502741</v>
      </c>
      <c r="AB6028">
        <v>3.5269678429043712</v>
      </c>
      <c r="AC6028">
        <v>0</v>
      </c>
      <c r="AD6028">
        <v>0</v>
      </c>
      <c r="AE6028">
        <v>63.281991203241105</v>
      </c>
    </row>
    <row r="6029" spans="1:31" x14ac:dyDescent="0.25">
      <c r="A6029">
        <v>1909058</v>
      </c>
      <c r="B6029">
        <v>1</v>
      </c>
      <c r="C6029" t="s">
        <v>80</v>
      </c>
      <c r="D6029" t="s">
        <v>82</v>
      </c>
      <c r="E6029" t="s">
        <v>154</v>
      </c>
      <c r="F6029" t="s">
        <v>17038</v>
      </c>
      <c r="G6029" t="s">
        <v>156</v>
      </c>
      <c r="H6029" t="s">
        <v>157</v>
      </c>
      <c r="I6029" t="s">
        <v>135</v>
      </c>
      <c r="J6029" t="s">
        <v>136</v>
      </c>
      <c r="K6029" t="s">
        <v>137</v>
      </c>
      <c r="L6029" t="s">
        <v>17039</v>
      </c>
      <c r="M6029" t="s">
        <v>17040</v>
      </c>
      <c r="N6029">
        <v>0.75666666599999999</v>
      </c>
      <c r="O6029">
        <v>0</v>
      </c>
      <c r="P6029">
        <v>6226</v>
      </c>
      <c r="Q6029">
        <v>0</v>
      </c>
      <c r="R6029">
        <v>0</v>
      </c>
      <c r="S6029">
        <v>1</v>
      </c>
      <c r="T6029">
        <v>2417</v>
      </c>
      <c r="U6029">
        <v>0</v>
      </c>
      <c r="V6029">
        <v>2</v>
      </c>
      <c r="W6029">
        <v>0</v>
      </c>
      <c r="X6029">
        <v>1460.4461055350807</v>
      </c>
      <c r="Y6029">
        <v>0</v>
      </c>
      <c r="Z6029">
        <v>0</v>
      </c>
      <c r="AA6029">
        <v>44.69036641397976</v>
      </c>
      <c r="AB6029">
        <v>1290.4581163967971</v>
      </c>
      <c r="AC6029">
        <v>0</v>
      </c>
      <c r="AD6029">
        <v>43.957172006651192</v>
      </c>
      <c r="AE6029">
        <v>2839.5517603525086</v>
      </c>
    </row>
    <row r="6030" spans="1:31" x14ac:dyDescent="0.25">
      <c r="A6030">
        <v>1908517</v>
      </c>
      <c r="B6030">
        <v>1</v>
      </c>
      <c r="C6030" t="s">
        <v>81</v>
      </c>
      <c r="D6030" t="s">
        <v>128</v>
      </c>
      <c r="E6030" t="s">
        <v>140</v>
      </c>
      <c r="F6030" t="s">
        <v>17041</v>
      </c>
      <c r="G6030" t="s">
        <v>217</v>
      </c>
      <c r="H6030" t="s">
        <v>134</v>
      </c>
      <c r="I6030" t="s">
        <v>135</v>
      </c>
      <c r="J6030" t="s">
        <v>136</v>
      </c>
      <c r="K6030" t="s">
        <v>137</v>
      </c>
      <c r="L6030" t="s">
        <v>17042</v>
      </c>
      <c r="M6030" t="s">
        <v>17043</v>
      </c>
      <c r="N6030">
        <v>3.4430555549999999</v>
      </c>
      <c r="O6030">
        <v>0</v>
      </c>
      <c r="P6030">
        <v>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0.21841145343858334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0.21841145343858334</v>
      </c>
    </row>
    <row r="6031" spans="1:31" x14ac:dyDescent="0.25">
      <c r="A6031">
        <v>1908763</v>
      </c>
      <c r="B6031">
        <v>1</v>
      </c>
      <c r="C6031" t="s">
        <v>81</v>
      </c>
      <c r="D6031" t="s">
        <v>125</v>
      </c>
      <c r="E6031" t="s">
        <v>140</v>
      </c>
      <c r="F6031" t="s">
        <v>17044</v>
      </c>
      <c r="G6031" t="s">
        <v>217</v>
      </c>
      <c r="H6031" t="s">
        <v>134</v>
      </c>
      <c r="I6031" t="s">
        <v>135</v>
      </c>
      <c r="J6031" t="s">
        <v>136</v>
      </c>
      <c r="K6031" t="s">
        <v>137</v>
      </c>
      <c r="L6031" t="s">
        <v>17045</v>
      </c>
      <c r="M6031" t="s">
        <v>17046</v>
      </c>
      <c r="N6031">
        <v>1.050277777</v>
      </c>
      <c r="O6031">
        <v>0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3.6223879449901832</v>
      </c>
      <c r="AA6031">
        <v>0</v>
      </c>
      <c r="AB6031">
        <v>0</v>
      </c>
      <c r="AC6031">
        <v>0</v>
      </c>
      <c r="AD6031">
        <v>0</v>
      </c>
      <c r="AE6031">
        <v>3.6223879449901832</v>
      </c>
    </row>
    <row r="6032" spans="1:31" x14ac:dyDescent="0.25">
      <c r="A6032">
        <v>1908617</v>
      </c>
      <c r="B6032">
        <v>1</v>
      </c>
      <c r="C6032" t="s">
        <v>81</v>
      </c>
      <c r="D6032" t="s">
        <v>128</v>
      </c>
      <c r="E6032" t="s">
        <v>131</v>
      </c>
      <c r="F6032" t="s">
        <v>17047</v>
      </c>
      <c r="G6032" t="s">
        <v>133</v>
      </c>
      <c r="H6032" t="s">
        <v>134</v>
      </c>
      <c r="I6032" t="s">
        <v>135</v>
      </c>
      <c r="J6032" t="s">
        <v>136</v>
      </c>
      <c r="K6032" t="s">
        <v>137</v>
      </c>
      <c r="L6032" t="s">
        <v>17048</v>
      </c>
      <c r="M6032" t="s">
        <v>17049</v>
      </c>
      <c r="N6032">
        <v>4.2633333330000003</v>
      </c>
      <c r="O6032">
        <v>0</v>
      </c>
      <c r="P6032">
        <v>12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5.7655104402718571</v>
      </c>
      <c r="Y6032">
        <v>0</v>
      </c>
      <c r="Z6032">
        <v>0</v>
      </c>
      <c r="AA6032">
        <v>0</v>
      </c>
      <c r="AB6032">
        <v>4.9618430312303334E-2</v>
      </c>
      <c r="AC6032">
        <v>0</v>
      </c>
      <c r="AD6032">
        <v>0</v>
      </c>
      <c r="AE6032">
        <v>5.8151288705841608</v>
      </c>
    </row>
    <row r="6033" spans="1:31" x14ac:dyDescent="0.25">
      <c r="A6033">
        <v>1908723</v>
      </c>
      <c r="B6033">
        <v>1</v>
      </c>
      <c r="C6033" t="s">
        <v>80</v>
      </c>
      <c r="D6033" t="s">
        <v>85</v>
      </c>
      <c r="E6033" t="s">
        <v>131</v>
      </c>
      <c r="F6033" t="s">
        <v>9818</v>
      </c>
      <c r="G6033" t="s">
        <v>202</v>
      </c>
      <c r="H6033" t="s">
        <v>134</v>
      </c>
      <c r="I6033" t="s">
        <v>135</v>
      </c>
      <c r="J6033" t="s">
        <v>136</v>
      </c>
      <c r="K6033" t="s">
        <v>203</v>
      </c>
      <c r="L6033" t="s">
        <v>17050</v>
      </c>
      <c r="M6033" t="s">
        <v>17051</v>
      </c>
      <c r="N6033">
        <v>4.7666666659999999</v>
      </c>
      <c r="O6033">
        <v>0</v>
      </c>
      <c r="P6033">
        <v>79</v>
      </c>
      <c r="Q6033">
        <v>0</v>
      </c>
      <c r="R6033">
        <v>0</v>
      </c>
      <c r="S6033">
        <v>0</v>
      </c>
      <c r="T6033">
        <v>6</v>
      </c>
      <c r="U6033">
        <v>0</v>
      </c>
      <c r="V6033">
        <v>0</v>
      </c>
      <c r="W6033">
        <v>0</v>
      </c>
      <c r="X6033">
        <v>133.02081051551156</v>
      </c>
      <c r="Y6033">
        <v>0</v>
      </c>
      <c r="Z6033">
        <v>0</v>
      </c>
      <c r="AA6033">
        <v>0</v>
      </c>
      <c r="AB6033">
        <v>62.761714341688027</v>
      </c>
      <c r="AC6033">
        <v>0</v>
      </c>
      <c r="AD6033">
        <v>0</v>
      </c>
      <c r="AE6033">
        <v>195.78252485719958</v>
      </c>
    </row>
    <row r="6034" spans="1:31" x14ac:dyDescent="0.25">
      <c r="A6034">
        <v>1909055</v>
      </c>
      <c r="B6034">
        <v>1</v>
      </c>
      <c r="C6034" t="s">
        <v>81</v>
      </c>
      <c r="D6034" t="s">
        <v>118</v>
      </c>
      <c r="E6034" t="s">
        <v>140</v>
      </c>
      <c r="F6034" t="s">
        <v>17052</v>
      </c>
      <c r="G6034" t="s">
        <v>217</v>
      </c>
      <c r="H6034" t="s">
        <v>134</v>
      </c>
      <c r="I6034" t="s">
        <v>135</v>
      </c>
      <c r="J6034" t="s">
        <v>136</v>
      </c>
      <c r="K6034" t="s">
        <v>137</v>
      </c>
      <c r="L6034" t="s">
        <v>17053</v>
      </c>
      <c r="M6034" t="s">
        <v>17054</v>
      </c>
      <c r="N6034">
        <v>1.5011111109999999</v>
      </c>
      <c r="O6034">
        <v>0</v>
      </c>
      <c r="P6034">
        <v>3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0.52478838437329556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0.52478838437329556</v>
      </c>
    </row>
    <row r="6035" spans="1:31" x14ac:dyDescent="0.25">
      <c r="A6035">
        <v>1908557</v>
      </c>
      <c r="B6035">
        <v>1</v>
      </c>
      <c r="C6035" t="s">
        <v>80</v>
      </c>
      <c r="D6035" t="s">
        <v>89</v>
      </c>
      <c r="E6035" t="s">
        <v>154</v>
      </c>
      <c r="F6035" t="s">
        <v>6323</v>
      </c>
      <c r="G6035" t="s">
        <v>156</v>
      </c>
      <c r="H6035" t="s">
        <v>157</v>
      </c>
      <c r="I6035" t="s">
        <v>135</v>
      </c>
      <c r="J6035" t="s">
        <v>136</v>
      </c>
      <c r="K6035" t="s">
        <v>137</v>
      </c>
      <c r="L6035" t="s">
        <v>17055</v>
      </c>
      <c r="M6035" t="s">
        <v>17056</v>
      </c>
      <c r="N6035">
        <v>0.14638888799999999</v>
      </c>
      <c r="O6035">
        <v>0</v>
      </c>
      <c r="P6035">
        <v>2002</v>
      </c>
      <c r="Q6035">
        <v>0</v>
      </c>
      <c r="R6035">
        <v>3</v>
      </c>
      <c r="S6035">
        <v>0</v>
      </c>
      <c r="T6035">
        <v>173</v>
      </c>
      <c r="U6035">
        <v>0</v>
      </c>
      <c r="V6035">
        <v>0</v>
      </c>
      <c r="W6035">
        <v>0</v>
      </c>
      <c r="X6035">
        <v>63.596327500701022</v>
      </c>
      <c r="Y6035">
        <v>0</v>
      </c>
      <c r="Z6035">
        <v>0.33140863183180752</v>
      </c>
      <c r="AA6035">
        <v>0</v>
      </c>
      <c r="AB6035">
        <v>19.43368205101731</v>
      </c>
      <c r="AC6035">
        <v>0</v>
      </c>
      <c r="AD6035">
        <v>0</v>
      </c>
      <c r="AE6035">
        <v>83.361418183550143</v>
      </c>
    </row>
    <row r="6036" spans="1:31" x14ac:dyDescent="0.25">
      <c r="A6036">
        <v>1909078</v>
      </c>
      <c r="B6036">
        <v>1</v>
      </c>
      <c r="C6036" t="s">
        <v>81</v>
      </c>
      <c r="D6036" t="s">
        <v>128</v>
      </c>
      <c r="E6036" t="s">
        <v>131</v>
      </c>
      <c r="F6036" t="s">
        <v>17057</v>
      </c>
      <c r="G6036" t="s">
        <v>133</v>
      </c>
      <c r="H6036" t="s">
        <v>134</v>
      </c>
      <c r="I6036" t="s">
        <v>135</v>
      </c>
      <c r="J6036" t="s">
        <v>136</v>
      </c>
      <c r="K6036" t="s">
        <v>137</v>
      </c>
      <c r="L6036" t="s">
        <v>17058</v>
      </c>
      <c r="M6036" t="s">
        <v>17059</v>
      </c>
      <c r="N6036">
        <v>6.2458333330000002</v>
      </c>
      <c r="O6036">
        <v>0</v>
      </c>
      <c r="P6036">
        <v>8</v>
      </c>
      <c r="Q6036">
        <v>0</v>
      </c>
      <c r="R6036">
        <v>0</v>
      </c>
      <c r="S6036">
        <v>0</v>
      </c>
      <c r="T6036">
        <v>1</v>
      </c>
      <c r="U6036">
        <v>0</v>
      </c>
      <c r="V6036">
        <v>0</v>
      </c>
      <c r="W6036">
        <v>0</v>
      </c>
      <c r="X6036">
        <v>4.3865429719878586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4.3865429719878586</v>
      </c>
    </row>
    <row r="6037" spans="1:31" x14ac:dyDescent="0.25">
      <c r="A6037">
        <v>1908680</v>
      </c>
      <c r="B6037">
        <v>1</v>
      </c>
      <c r="C6037" t="s">
        <v>81</v>
      </c>
      <c r="D6037" t="s">
        <v>118</v>
      </c>
      <c r="E6037" t="s">
        <v>190</v>
      </c>
      <c r="F6037" t="s">
        <v>17060</v>
      </c>
      <c r="G6037" t="s">
        <v>241</v>
      </c>
      <c r="H6037" t="s">
        <v>157</v>
      </c>
      <c r="I6037" t="s">
        <v>135</v>
      </c>
      <c r="J6037" t="s">
        <v>136</v>
      </c>
      <c r="K6037" t="s">
        <v>137</v>
      </c>
      <c r="L6037" t="s">
        <v>17061</v>
      </c>
      <c r="M6037" t="s">
        <v>17062</v>
      </c>
      <c r="N6037">
        <v>1.0647222220000001</v>
      </c>
      <c r="O6037">
        <v>0</v>
      </c>
      <c r="P6037">
        <v>2</v>
      </c>
      <c r="Q6037">
        <v>0</v>
      </c>
      <c r="R6037">
        <v>9</v>
      </c>
      <c r="S6037">
        <v>0</v>
      </c>
      <c r="T6037">
        <v>9</v>
      </c>
      <c r="U6037">
        <v>0</v>
      </c>
      <c r="V6037">
        <v>0</v>
      </c>
      <c r="W6037">
        <v>0</v>
      </c>
      <c r="X6037">
        <v>0.13009353135851057</v>
      </c>
      <c r="Y6037">
        <v>0</v>
      </c>
      <c r="Z6037">
        <v>23.467576257970961</v>
      </c>
      <c r="AA6037">
        <v>0</v>
      </c>
      <c r="AB6037">
        <v>39.644873255373234</v>
      </c>
      <c r="AC6037">
        <v>0</v>
      </c>
      <c r="AD6037">
        <v>0</v>
      </c>
      <c r="AE6037">
        <v>63.242543044702707</v>
      </c>
    </row>
    <row r="6038" spans="1:31" x14ac:dyDescent="0.25">
      <c r="A6038">
        <v>1908978</v>
      </c>
      <c r="B6038">
        <v>1</v>
      </c>
      <c r="C6038" t="s">
        <v>80</v>
      </c>
      <c r="D6038" t="s">
        <v>94</v>
      </c>
      <c r="E6038" t="s">
        <v>131</v>
      </c>
      <c r="F6038" t="s">
        <v>8080</v>
      </c>
      <c r="G6038" t="s">
        <v>133</v>
      </c>
      <c r="H6038" t="s">
        <v>134</v>
      </c>
      <c r="I6038" t="s">
        <v>135</v>
      </c>
      <c r="J6038" t="s">
        <v>136</v>
      </c>
      <c r="K6038" t="s">
        <v>137</v>
      </c>
      <c r="L6038" t="s">
        <v>17063</v>
      </c>
      <c r="M6038" t="s">
        <v>17064</v>
      </c>
      <c r="N6038">
        <v>2.1983333329999999</v>
      </c>
      <c r="O6038">
        <v>0</v>
      </c>
      <c r="P6038">
        <v>23</v>
      </c>
      <c r="Q6038">
        <v>0</v>
      </c>
      <c r="R6038">
        <v>15</v>
      </c>
      <c r="S6038">
        <v>0</v>
      </c>
      <c r="T6038">
        <v>2</v>
      </c>
      <c r="U6038">
        <v>0</v>
      </c>
      <c r="V6038">
        <v>0</v>
      </c>
      <c r="W6038">
        <v>0</v>
      </c>
      <c r="X6038">
        <v>14.155374165606853</v>
      </c>
      <c r="Y6038">
        <v>0</v>
      </c>
      <c r="Z6038">
        <v>10.31408820632095</v>
      </c>
      <c r="AA6038">
        <v>0</v>
      </c>
      <c r="AB6038">
        <v>6.3090891192427927</v>
      </c>
      <c r="AC6038">
        <v>0</v>
      </c>
      <c r="AD6038">
        <v>0</v>
      </c>
      <c r="AE6038">
        <v>30.778551491170596</v>
      </c>
    </row>
    <row r="6039" spans="1:31" x14ac:dyDescent="0.25">
      <c r="A6039">
        <v>1908892</v>
      </c>
      <c r="B6039">
        <v>1</v>
      </c>
      <c r="C6039" t="s">
        <v>80</v>
      </c>
      <c r="D6039" t="s">
        <v>82</v>
      </c>
      <c r="E6039" t="s">
        <v>131</v>
      </c>
      <c r="F6039" t="s">
        <v>467</v>
      </c>
      <c r="G6039" t="s">
        <v>446</v>
      </c>
      <c r="H6039" t="s">
        <v>134</v>
      </c>
      <c r="I6039" t="s">
        <v>135</v>
      </c>
      <c r="J6039" t="s">
        <v>136</v>
      </c>
      <c r="K6039" t="s">
        <v>137</v>
      </c>
      <c r="L6039" t="s">
        <v>17065</v>
      </c>
      <c r="M6039" t="s">
        <v>17066</v>
      </c>
      <c r="N6039">
        <v>1.6686111109999999</v>
      </c>
      <c r="O6039">
        <v>0</v>
      </c>
      <c r="P6039">
        <v>64</v>
      </c>
      <c r="Q6039">
        <v>0</v>
      </c>
      <c r="R6039">
        <v>0</v>
      </c>
      <c r="S6039">
        <v>0</v>
      </c>
      <c r="T6039">
        <v>50</v>
      </c>
      <c r="U6039">
        <v>0</v>
      </c>
      <c r="V6039">
        <v>0</v>
      </c>
      <c r="W6039">
        <v>0</v>
      </c>
      <c r="X6039">
        <v>34.784456933512082</v>
      </c>
      <c r="Y6039">
        <v>0</v>
      </c>
      <c r="Z6039">
        <v>0</v>
      </c>
      <c r="AA6039">
        <v>0</v>
      </c>
      <c r="AB6039">
        <v>148.95489186604871</v>
      </c>
      <c r="AC6039">
        <v>0</v>
      </c>
      <c r="AD6039">
        <v>0</v>
      </c>
      <c r="AE6039">
        <v>183.73934879956079</v>
      </c>
    </row>
    <row r="6040" spans="1:31" x14ac:dyDescent="0.25">
      <c r="A6040">
        <v>1908743</v>
      </c>
      <c r="B6040">
        <v>1</v>
      </c>
      <c r="C6040" t="s">
        <v>80</v>
      </c>
      <c r="D6040" t="s">
        <v>93</v>
      </c>
      <c r="E6040" t="s">
        <v>131</v>
      </c>
      <c r="F6040" t="s">
        <v>14082</v>
      </c>
      <c r="G6040" t="s">
        <v>439</v>
      </c>
      <c r="H6040" t="s">
        <v>134</v>
      </c>
      <c r="I6040" t="s">
        <v>135</v>
      </c>
      <c r="J6040" t="s">
        <v>136</v>
      </c>
      <c r="K6040" t="s">
        <v>137</v>
      </c>
      <c r="L6040" t="s">
        <v>17067</v>
      </c>
      <c r="M6040" t="s">
        <v>17068</v>
      </c>
      <c r="N6040">
        <v>2.946666666</v>
      </c>
      <c r="O6040">
        <v>0</v>
      </c>
      <c r="P6040">
        <v>25</v>
      </c>
      <c r="Q6040">
        <v>0</v>
      </c>
      <c r="R6040">
        <v>5</v>
      </c>
      <c r="S6040">
        <v>0</v>
      </c>
      <c r="T6040">
        <v>2</v>
      </c>
      <c r="U6040">
        <v>0</v>
      </c>
      <c r="V6040">
        <v>0</v>
      </c>
      <c r="W6040">
        <v>0</v>
      </c>
      <c r="X6040">
        <v>12.39339113693471</v>
      </c>
      <c r="Y6040">
        <v>0</v>
      </c>
      <c r="Z6040">
        <v>14.49759737109453</v>
      </c>
      <c r="AA6040">
        <v>0</v>
      </c>
      <c r="AB6040">
        <v>1.8260559509486631</v>
      </c>
      <c r="AC6040">
        <v>0</v>
      </c>
      <c r="AD6040">
        <v>0</v>
      </c>
      <c r="AE6040">
        <v>28.717044458977902</v>
      </c>
    </row>
    <row r="6041" spans="1:31" x14ac:dyDescent="0.25">
      <c r="A6041">
        <v>1908786</v>
      </c>
      <c r="B6041">
        <v>1</v>
      </c>
      <c r="C6041" t="s">
        <v>80</v>
      </c>
      <c r="D6041" t="s">
        <v>97</v>
      </c>
      <c r="E6041" t="s">
        <v>140</v>
      </c>
      <c r="F6041" t="s">
        <v>17069</v>
      </c>
      <c r="G6041" t="s">
        <v>217</v>
      </c>
      <c r="H6041" t="s">
        <v>134</v>
      </c>
      <c r="I6041" t="s">
        <v>135</v>
      </c>
      <c r="J6041" t="s">
        <v>136</v>
      </c>
      <c r="K6041" t="s">
        <v>137</v>
      </c>
      <c r="L6041" t="s">
        <v>17070</v>
      </c>
      <c r="M6041" t="s">
        <v>17071</v>
      </c>
      <c r="N6041">
        <v>2.642222222</v>
      </c>
      <c r="O6041">
        <v>0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1.9450169800805379</v>
      </c>
      <c r="AA6041">
        <v>0</v>
      </c>
      <c r="AB6041">
        <v>0</v>
      </c>
      <c r="AC6041">
        <v>0</v>
      </c>
      <c r="AD6041">
        <v>0</v>
      </c>
      <c r="AE6041">
        <v>1.9450169800805379</v>
      </c>
    </row>
    <row r="6042" spans="1:31" x14ac:dyDescent="0.25">
      <c r="A6042">
        <v>1908935</v>
      </c>
      <c r="B6042">
        <v>1</v>
      </c>
      <c r="C6042" t="s">
        <v>80</v>
      </c>
      <c r="D6042" t="s">
        <v>102</v>
      </c>
      <c r="E6042" t="s">
        <v>140</v>
      </c>
      <c r="F6042" t="s">
        <v>17072</v>
      </c>
      <c r="G6042" t="s">
        <v>217</v>
      </c>
      <c r="H6042" t="s">
        <v>134</v>
      </c>
      <c r="I6042" t="s">
        <v>135</v>
      </c>
      <c r="J6042" t="s">
        <v>136</v>
      </c>
      <c r="K6042" t="s">
        <v>137</v>
      </c>
      <c r="L6042" t="s">
        <v>17073</v>
      </c>
      <c r="M6042" t="s">
        <v>17074</v>
      </c>
      <c r="N6042">
        <v>4.3008333329999999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0.18006434842053778</v>
      </c>
      <c r="AC6042">
        <v>0</v>
      </c>
      <c r="AD6042">
        <v>0</v>
      </c>
      <c r="AE6042">
        <v>0.18006434842053778</v>
      </c>
    </row>
    <row r="6043" spans="1:31" x14ac:dyDescent="0.25">
      <c r="A6043">
        <v>1908806</v>
      </c>
      <c r="B6043">
        <v>1</v>
      </c>
      <c r="C6043" t="s">
        <v>81</v>
      </c>
      <c r="D6043" t="s">
        <v>128</v>
      </c>
      <c r="E6043" t="s">
        <v>131</v>
      </c>
      <c r="F6043" t="s">
        <v>3448</v>
      </c>
      <c r="G6043" t="s">
        <v>133</v>
      </c>
      <c r="H6043" t="s">
        <v>134</v>
      </c>
      <c r="I6043" t="s">
        <v>135</v>
      </c>
      <c r="J6043" t="s">
        <v>136</v>
      </c>
      <c r="K6043" t="s">
        <v>137</v>
      </c>
      <c r="L6043" t="s">
        <v>17075</v>
      </c>
      <c r="M6043" t="s">
        <v>17076</v>
      </c>
      <c r="N6043">
        <v>2.4994444439999999</v>
      </c>
      <c r="O6043">
        <v>0</v>
      </c>
      <c r="P6043">
        <v>460</v>
      </c>
      <c r="Q6043">
        <v>0</v>
      </c>
      <c r="R6043">
        <v>0</v>
      </c>
      <c r="S6043">
        <v>0</v>
      </c>
      <c r="T6043">
        <v>18</v>
      </c>
      <c r="U6043">
        <v>0</v>
      </c>
      <c r="V6043">
        <v>0</v>
      </c>
      <c r="W6043">
        <v>0</v>
      </c>
      <c r="X6043">
        <v>289.26223850281184</v>
      </c>
      <c r="Y6043">
        <v>0</v>
      </c>
      <c r="Z6043">
        <v>0</v>
      </c>
      <c r="AA6043">
        <v>0</v>
      </c>
      <c r="AB6043">
        <v>36.660569585296578</v>
      </c>
      <c r="AC6043">
        <v>0</v>
      </c>
      <c r="AD6043">
        <v>0</v>
      </c>
      <c r="AE6043">
        <v>325.92280808810841</v>
      </c>
    </row>
    <row r="6044" spans="1:31" x14ac:dyDescent="0.25">
      <c r="A6044">
        <v>1908829</v>
      </c>
      <c r="B6044">
        <v>1</v>
      </c>
      <c r="C6044" t="s">
        <v>80</v>
      </c>
      <c r="D6044" t="s">
        <v>103</v>
      </c>
      <c r="E6044" t="s">
        <v>190</v>
      </c>
      <c r="F6044" t="s">
        <v>17077</v>
      </c>
      <c r="G6044" t="s">
        <v>156</v>
      </c>
      <c r="H6044" t="s">
        <v>157</v>
      </c>
      <c r="I6044" t="s">
        <v>135</v>
      </c>
      <c r="J6044" t="s">
        <v>136</v>
      </c>
      <c r="K6044" t="s">
        <v>137</v>
      </c>
      <c r="L6044" t="s">
        <v>17078</v>
      </c>
      <c r="M6044" t="s">
        <v>17079</v>
      </c>
      <c r="N6044">
        <v>0.34777777700000001</v>
      </c>
      <c r="O6044">
        <v>0</v>
      </c>
      <c r="P6044">
        <v>7219</v>
      </c>
      <c r="Q6044">
        <v>0</v>
      </c>
      <c r="R6044">
        <v>37</v>
      </c>
      <c r="S6044">
        <v>4</v>
      </c>
      <c r="T6044">
        <v>297</v>
      </c>
      <c r="U6044">
        <v>0</v>
      </c>
      <c r="V6044">
        <v>1</v>
      </c>
      <c r="W6044">
        <v>0</v>
      </c>
      <c r="X6044">
        <v>853.97376047858995</v>
      </c>
      <c r="Y6044">
        <v>0</v>
      </c>
      <c r="Z6044">
        <v>48.954418741691512</v>
      </c>
      <c r="AA6044">
        <v>43.2481971929856</v>
      </c>
      <c r="AB6044">
        <v>209.13397481337157</v>
      </c>
      <c r="AC6044">
        <v>0</v>
      </c>
      <c r="AD6044">
        <v>8.9928363248390824</v>
      </c>
      <c r="AE6044">
        <v>1164.3031875514778</v>
      </c>
    </row>
    <row r="6045" spans="1:31" x14ac:dyDescent="0.25">
      <c r="A6045">
        <v>1908952</v>
      </c>
      <c r="B6045">
        <v>1</v>
      </c>
      <c r="C6045" t="s">
        <v>81</v>
      </c>
      <c r="D6045" t="s">
        <v>123</v>
      </c>
      <c r="E6045" t="s">
        <v>131</v>
      </c>
      <c r="F6045" t="s">
        <v>17080</v>
      </c>
      <c r="G6045" t="s">
        <v>133</v>
      </c>
      <c r="H6045" t="s">
        <v>134</v>
      </c>
      <c r="I6045" t="s">
        <v>135</v>
      </c>
      <c r="J6045" t="s">
        <v>136</v>
      </c>
      <c r="K6045" t="s">
        <v>137</v>
      </c>
      <c r="L6045" t="s">
        <v>17081</v>
      </c>
      <c r="M6045" t="s">
        <v>17082</v>
      </c>
      <c r="N6045">
        <v>2.0830555550000001</v>
      </c>
      <c r="O6045">
        <v>0</v>
      </c>
      <c r="P6045">
        <v>22</v>
      </c>
      <c r="Q6045">
        <v>0</v>
      </c>
      <c r="R6045">
        <v>0</v>
      </c>
      <c r="S6045">
        <v>0</v>
      </c>
      <c r="T6045">
        <v>4</v>
      </c>
      <c r="U6045">
        <v>0</v>
      </c>
      <c r="V6045">
        <v>0</v>
      </c>
      <c r="W6045">
        <v>0</v>
      </c>
      <c r="X6045">
        <v>12.802573184876145</v>
      </c>
      <c r="Y6045">
        <v>0</v>
      </c>
      <c r="Z6045">
        <v>0</v>
      </c>
      <c r="AA6045">
        <v>0</v>
      </c>
      <c r="AB6045">
        <v>1.3973184644530035</v>
      </c>
      <c r="AC6045">
        <v>0</v>
      </c>
      <c r="AD6045">
        <v>0</v>
      </c>
      <c r="AE6045">
        <v>14.19989164932915</v>
      </c>
    </row>
    <row r="6046" spans="1:31" x14ac:dyDescent="0.25">
      <c r="A6046">
        <v>1909015</v>
      </c>
      <c r="B6046">
        <v>1</v>
      </c>
      <c r="C6046" t="s">
        <v>80</v>
      </c>
      <c r="D6046" t="s">
        <v>98</v>
      </c>
      <c r="E6046" t="s">
        <v>131</v>
      </c>
      <c r="F6046" t="s">
        <v>16818</v>
      </c>
      <c r="G6046" t="s">
        <v>133</v>
      </c>
      <c r="H6046" t="s">
        <v>134</v>
      </c>
      <c r="I6046" t="s">
        <v>135</v>
      </c>
      <c r="J6046" t="s">
        <v>136</v>
      </c>
      <c r="K6046" t="s">
        <v>137</v>
      </c>
      <c r="L6046" t="s">
        <v>17083</v>
      </c>
      <c r="M6046" t="s">
        <v>17084</v>
      </c>
      <c r="N6046">
        <v>1.2822222219999999</v>
      </c>
      <c r="O6046">
        <v>0</v>
      </c>
      <c r="P6046">
        <v>21</v>
      </c>
      <c r="Q6046">
        <v>0</v>
      </c>
      <c r="R6046">
        <v>0</v>
      </c>
      <c r="S6046">
        <v>0</v>
      </c>
      <c r="T6046">
        <v>3</v>
      </c>
      <c r="U6046">
        <v>0</v>
      </c>
      <c r="V6046">
        <v>0</v>
      </c>
      <c r="W6046">
        <v>0</v>
      </c>
      <c r="X6046">
        <v>10.465234630963002</v>
      </c>
      <c r="Y6046">
        <v>0</v>
      </c>
      <c r="Z6046">
        <v>0</v>
      </c>
      <c r="AA6046">
        <v>0</v>
      </c>
      <c r="AB6046">
        <v>2.3335366188923263</v>
      </c>
      <c r="AC6046">
        <v>0</v>
      </c>
      <c r="AD6046">
        <v>0</v>
      </c>
      <c r="AE6046">
        <v>12.798771249855328</v>
      </c>
    </row>
    <row r="6047" spans="1:31" x14ac:dyDescent="0.25">
      <c r="A6047">
        <v>1908660</v>
      </c>
      <c r="B6047">
        <v>1</v>
      </c>
      <c r="C6047" t="s">
        <v>80</v>
      </c>
      <c r="D6047" t="s">
        <v>105</v>
      </c>
      <c r="E6047" t="s">
        <v>190</v>
      </c>
      <c r="F6047" t="s">
        <v>17085</v>
      </c>
      <c r="G6047" t="s">
        <v>202</v>
      </c>
      <c r="H6047" t="s">
        <v>157</v>
      </c>
      <c r="I6047" t="s">
        <v>135</v>
      </c>
      <c r="J6047" t="s">
        <v>136</v>
      </c>
      <c r="K6047" t="s">
        <v>203</v>
      </c>
      <c r="L6047" t="s">
        <v>17086</v>
      </c>
      <c r="M6047" t="s">
        <v>16615</v>
      </c>
      <c r="N6047">
        <v>1.5</v>
      </c>
      <c r="O6047">
        <v>0</v>
      </c>
      <c r="P6047">
        <v>13</v>
      </c>
      <c r="Q6047">
        <v>0</v>
      </c>
      <c r="R6047">
        <v>3</v>
      </c>
      <c r="S6047">
        <v>0</v>
      </c>
      <c r="T6047">
        <v>2</v>
      </c>
      <c r="U6047">
        <v>0</v>
      </c>
      <c r="V6047">
        <v>0</v>
      </c>
      <c r="W6047">
        <v>0</v>
      </c>
      <c r="X6047">
        <v>7.9353083592149343</v>
      </c>
      <c r="Y6047">
        <v>0</v>
      </c>
      <c r="Z6047">
        <v>3.1507904813026668</v>
      </c>
      <c r="AA6047">
        <v>0</v>
      </c>
      <c r="AB6047">
        <v>3.0018458412840001</v>
      </c>
      <c r="AC6047">
        <v>0</v>
      </c>
      <c r="AD6047">
        <v>0</v>
      </c>
      <c r="AE6047">
        <v>14.0879446818016</v>
      </c>
    </row>
    <row r="6048" spans="1:31" x14ac:dyDescent="0.25">
      <c r="A6048">
        <v>1908620</v>
      </c>
      <c r="B6048">
        <v>1</v>
      </c>
      <c r="C6048" t="s">
        <v>81</v>
      </c>
      <c r="D6048" t="s">
        <v>113</v>
      </c>
      <c r="E6048" t="s">
        <v>160</v>
      </c>
      <c r="F6048" t="s">
        <v>17087</v>
      </c>
      <c r="G6048" t="s">
        <v>133</v>
      </c>
      <c r="H6048" t="s">
        <v>134</v>
      </c>
      <c r="I6048" t="s">
        <v>135</v>
      </c>
      <c r="J6048" t="s">
        <v>136</v>
      </c>
      <c r="K6048" t="s">
        <v>137</v>
      </c>
      <c r="L6048" t="s">
        <v>17088</v>
      </c>
      <c r="M6048" t="s">
        <v>17089</v>
      </c>
      <c r="N6048">
        <v>1.750277777</v>
      </c>
      <c r="O6048">
        <v>0</v>
      </c>
      <c r="P6048">
        <v>63</v>
      </c>
      <c r="Q6048">
        <v>0</v>
      </c>
      <c r="R6048">
        <v>0</v>
      </c>
      <c r="S6048">
        <v>0</v>
      </c>
      <c r="T6048">
        <v>2</v>
      </c>
      <c r="U6048">
        <v>0</v>
      </c>
      <c r="V6048">
        <v>0</v>
      </c>
      <c r="W6048">
        <v>0</v>
      </c>
      <c r="X6048">
        <v>24.652937079348689</v>
      </c>
      <c r="Y6048">
        <v>0</v>
      </c>
      <c r="Z6048">
        <v>0</v>
      </c>
      <c r="AA6048">
        <v>0</v>
      </c>
      <c r="AB6048">
        <v>4.6721936114152802</v>
      </c>
      <c r="AC6048">
        <v>0</v>
      </c>
      <c r="AD6048">
        <v>0</v>
      </c>
      <c r="AE6048">
        <v>29.32513069076397</v>
      </c>
    </row>
    <row r="6049" spans="1:31" x14ac:dyDescent="0.25">
      <c r="A6049">
        <v>1908915</v>
      </c>
      <c r="B6049">
        <v>1</v>
      </c>
      <c r="C6049" t="s">
        <v>80</v>
      </c>
      <c r="D6049" t="s">
        <v>96</v>
      </c>
      <c r="E6049" t="s">
        <v>140</v>
      </c>
      <c r="F6049" t="s">
        <v>17090</v>
      </c>
      <c r="G6049" t="s">
        <v>342</v>
      </c>
      <c r="H6049" t="s">
        <v>134</v>
      </c>
      <c r="I6049" t="s">
        <v>135</v>
      </c>
      <c r="J6049" t="s">
        <v>136</v>
      </c>
      <c r="K6049" t="s">
        <v>137</v>
      </c>
      <c r="L6049" t="s">
        <v>17091</v>
      </c>
      <c r="M6049" t="s">
        <v>17092</v>
      </c>
      <c r="N6049">
        <v>1.726388888</v>
      </c>
      <c r="O6049">
        <v>0</v>
      </c>
      <c r="P6049">
        <v>7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2.7461856674264444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2.7461856674264444</v>
      </c>
    </row>
    <row r="6050" spans="1:31" x14ac:dyDescent="0.25">
      <c r="A6050">
        <v>1908520</v>
      </c>
      <c r="B6050">
        <v>1</v>
      </c>
      <c r="C6050" t="s">
        <v>80</v>
      </c>
      <c r="D6050" t="s">
        <v>83</v>
      </c>
      <c r="E6050" t="s">
        <v>131</v>
      </c>
      <c r="F6050" t="s">
        <v>17093</v>
      </c>
      <c r="G6050" t="s">
        <v>133</v>
      </c>
      <c r="H6050" t="s">
        <v>134</v>
      </c>
      <c r="I6050" t="s">
        <v>135</v>
      </c>
      <c r="J6050" t="s">
        <v>136</v>
      </c>
      <c r="K6050" t="s">
        <v>137</v>
      </c>
      <c r="L6050" t="s">
        <v>17094</v>
      </c>
      <c r="M6050" t="s">
        <v>17095</v>
      </c>
      <c r="N6050">
        <v>2.6297222219999998</v>
      </c>
      <c r="O6050">
        <v>0</v>
      </c>
      <c r="P6050">
        <v>128</v>
      </c>
      <c r="Q6050">
        <v>0</v>
      </c>
      <c r="R6050">
        <v>0</v>
      </c>
      <c r="S6050">
        <v>0</v>
      </c>
      <c r="T6050">
        <v>9</v>
      </c>
      <c r="U6050">
        <v>0</v>
      </c>
      <c r="V6050">
        <v>0</v>
      </c>
      <c r="W6050">
        <v>0</v>
      </c>
      <c r="X6050">
        <v>88.080965600220679</v>
      </c>
      <c r="Y6050">
        <v>0</v>
      </c>
      <c r="Z6050">
        <v>0</v>
      </c>
      <c r="AA6050">
        <v>0</v>
      </c>
      <c r="AB6050">
        <v>13.7598684946659</v>
      </c>
      <c r="AC6050">
        <v>0</v>
      </c>
      <c r="AD6050">
        <v>0</v>
      </c>
      <c r="AE6050">
        <v>101.84083409488657</v>
      </c>
    </row>
    <row r="6051" spans="1:31" x14ac:dyDescent="0.25">
      <c r="A6051">
        <v>1908534</v>
      </c>
      <c r="B6051">
        <v>1</v>
      </c>
      <c r="C6051" t="s">
        <v>80</v>
      </c>
      <c r="D6051" t="s">
        <v>96</v>
      </c>
      <c r="E6051" t="s">
        <v>154</v>
      </c>
      <c r="F6051" t="s">
        <v>4196</v>
      </c>
      <c r="G6051" t="s">
        <v>604</v>
      </c>
      <c r="H6051" t="s">
        <v>157</v>
      </c>
      <c r="I6051" t="s">
        <v>135</v>
      </c>
      <c r="J6051" t="s">
        <v>136</v>
      </c>
      <c r="K6051" t="s">
        <v>137</v>
      </c>
      <c r="L6051" t="s">
        <v>17096</v>
      </c>
      <c r="M6051" t="s">
        <v>17097</v>
      </c>
      <c r="N6051">
        <v>0.40166666600000001</v>
      </c>
      <c r="O6051">
        <v>0</v>
      </c>
      <c r="P6051">
        <v>106</v>
      </c>
      <c r="Q6051">
        <v>0</v>
      </c>
      <c r="R6051">
        <v>0</v>
      </c>
      <c r="S6051">
        <v>0</v>
      </c>
      <c r="T6051">
        <v>2</v>
      </c>
      <c r="U6051">
        <v>0</v>
      </c>
      <c r="V6051">
        <v>0</v>
      </c>
      <c r="W6051">
        <v>0</v>
      </c>
      <c r="X6051">
        <v>16.553131074052637</v>
      </c>
      <c r="Y6051">
        <v>0</v>
      </c>
      <c r="Z6051">
        <v>0</v>
      </c>
      <c r="AA6051">
        <v>0</v>
      </c>
      <c r="AB6051">
        <v>0.67865038459155003</v>
      </c>
      <c r="AC6051">
        <v>0</v>
      </c>
      <c r="AD6051">
        <v>0</v>
      </c>
      <c r="AE6051">
        <v>17.231781458644186</v>
      </c>
    </row>
    <row r="6052" spans="1:31" x14ac:dyDescent="0.25">
      <c r="A6052">
        <v>1908746</v>
      </c>
      <c r="B6052">
        <v>1</v>
      </c>
      <c r="C6052" t="s">
        <v>81</v>
      </c>
      <c r="D6052" t="s">
        <v>117</v>
      </c>
      <c r="E6052" t="s">
        <v>220</v>
      </c>
      <c r="F6052" t="s">
        <v>17098</v>
      </c>
      <c r="G6052" t="s">
        <v>156</v>
      </c>
      <c r="H6052" t="s">
        <v>157</v>
      </c>
      <c r="I6052" t="s">
        <v>222</v>
      </c>
      <c r="J6052" t="s">
        <v>136</v>
      </c>
      <c r="K6052" t="s">
        <v>137</v>
      </c>
      <c r="L6052" t="s">
        <v>17099</v>
      </c>
      <c r="M6052" t="s">
        <v>17100</v>
      </c>
      <c r="N6052">
        <v>6.1111109999999998E-3</v>
      </c>
      <c r="O6052">
        <v>1</v>
      </c>
      <c r="P6052">
        <v>717</v>
      </c>
      <c r="Q6052">
        <v>2</v>
      </c>
      <c r="R6052">
        <v>17</v>
      </c>
      <c r="S6052">
        <v>3</v>
      </c>
      <c r="T6052">
        <v>18</v>
      </c>
      <c r="U6052">
        <v>0</v>
      </c>
      <c r="V6052">
        <v>0</v>
      </c>
      <c r="W6052">
        <v>3.283507062391112E-3</v>
      </c>
      <c r="X6052">
        <v>0.57054543500020605</v>
      </c>
      <c r="Y6052">
        <v>3.4513445878333895E-2</v>
      </c>
      <c r="Z6052">
        <v>6.3119004119893324E-2</v>
      </c>
      <c r="AA6052">
        <v>5.6275631881003332E-2</v>
      </c>
      <c r="AB6052">
        <v>3.276744738779723E-2</v>
      </c>
      <c r="AC6052">
        <v>0</v>
      </c>
      <c r="AD6052">
        <v>0</v>
      </c>
      <c r="AE6052">
        <v>0.76050447132962506</v>
      </c>
    </row>
    <row r="6053" spans="1:31" x14ac:dyDescent="0.25">
      <c r="A6053">
        <v>1908560</v>
      </c>
      <c r="B6053">
        <v>1</v>
      </c>
      <c r="C6053" t="s">
        <v>80</v>
      </c>
      <c r="D6053" t="s">
        <v>92</v>
      </c>
      <c r="E6053" t="s">
        <v>154</v>
      </c>
      <c r="F6053" t="s">
        <v>17101</v>
      </c>
      <c r="G6053" t="s">
        <v>156</v>
      </c>
      <c r="H6053" t="s">
        <v>157</v>
      </c>
      <c r="I6053" t="s">
        <v>135</v>
      </c>
      <c r="J6053" t="s">
        <v>136</v>
      </c>
      <c r="K6053" t="s">
        <v>137</v>
      </c>
      <c r="L6053" t="s">
        <v>17102</v>
      </c>
      <c r="M6053" t="s">
        <v>17103</v>
      </c>
      <c r="N6053">
        <v>0.21472222199999999</v>
      </c>
      <c r="O6053">
        <v>11</v>
      </c>
      <c r="P6053">
        <v>11766</v>
      </c>
      <c r="Q6053">
        <v>28</v>
      </c>
      <c r="R6053">
        <v>697</v>
      </c>
      <c r="S6053">
        <v>57</v>
      </c>
      <c r="T6053">
        <v>1240</v>
      </c>
      <c r="U6053">
        <v>2</v>
      </c>
      <c r="V6053">
        <v>6</v>
      </c>
      <c r="W6053">
        <v>20.839526630871301</v>
      </c>
      <c r="X6053">
        <v>501.6658740257144</v>
      </c>
      <c r="Y6053">
        <v>21.441441673741011</v>
      </c>
      <c r="Z6053">
        <v>108.0137219896735</v>
      </c>
      <c r="AA6053">
        <v>69.001004634278786</v>
      </c>
      <c r="AB6053">
        <v>189.66888226837725</v>
      </c>
      <c r="AC6053">
        <v>19.444830831108778</v>
      </c>
      <c r="AD6053">
        <v>17.418153697716683</v>
      </c>
      <c r="AE6053">
        <v>947.4934357514818</v>
      </c>
    </row>
    <row r="6054" spans="1:31" x14ac:dyDescent="0.25">
      <c r="A6054">
        <v>1908577</v>
      </c>
      <c r="B6054">
        <v>1</v>
      </c>
      <c r="C6054" t="s">
        <v>81</v>
      </c>
      <c r="D6054" t="s">
        <v>113</v>
      </c>
      <c r="E6054" t="s">
        <v>140</v>
      </c>
      <c r="F6054" t="s">
        <v>17104</v>
      </c>
      <c r="G6054" t="s">
        <v>217</v>
      </c>
      <c r="H6054" t="s">
        <v>134</v>
      </c>
      <c r="I6054" t="s">
        <v>135</v>
      </c>
      <c r="J6054" t="s">
        <v>136</v>
      </c>
      <c r="K6054" t="s">
        <v>137</v>
      </c>
      <c r="L6054" t="s">
        <v>17105</v>
      </c>
      <c r="M6054" t="s">
        <v>17106</v>
      </c>
      <c r="N6054">
        <v>2.9738888879999998</v>
      </c>
      <c r="O6054">
        <v>0</v>
      </c>
      <c r="P6054">
        <v>2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1.1894724297618651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1.1894724297618651</v>
      </c>
    </row>
    <row r="6055" spans="1:31" x14ac:dyDescent="0.25">
      <c r="A6055">
        <v>1908703</v>
      </c>
      <c r="B6055">
        <v>1</v>
      </c>
      <c r="C6055" t="s">
        <v>80</v>
      </c>
      <c r="D6055" t="s">
        <v>84</v>
      </c>
      <c r="E6055" t="s">
        <v>149</v>
      </c>
      <c r="F6055" t="s">
        <v>1537</v>
      </c>
      <c r="G6055" t="s">
        <v>151</v>
      </c>
      <c r="H6055" t="s">
        <v>134</v>
      </c>
      <c r="I6055" t="s">
        <v>135</v>
      </c>
      <c r="J6055" t="s">
        <v>136</v>
      </c>
      <c r="K6055" t="s">
        <v>137</v>
      </c>
      <c r="L6055" t="s">
        <v>17107</v>
      </c>
      <c r="M6055" t="s">
        <v>17108</v>
      </c>
      <c r="N6055">
        <v>1.3447222219999999</v>
      </c>
      <c r="O6055">
        <v>0</v>
      </c>
      <c r="P6055">
        <v>13</v>
      </c>
      <c r="Q6055">
        <v>0</v>
      </c>
      <c r="R6055">
        <v>14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12.256211675218676</v>
      </c>
      <c r="Y6055">
        <v>0</v>
      </c>
      <c r="Z6055">
        <v>18.156342203723607</v>
      </c>
      <c r="AA6055">
        <v>0</v>
      </c>
      <c r="AB6055">
        <v>0.11444136337031335</v>
      </c>
      <c r="AC6055">
        <v>0</v>
      </c>
      <c r="AD6055">
        <v>0</v>
      </c>
      <c r="AE6055">
        <v>30.526995242312598</v>
      </c>
    </row>
    <row r="6056" spans="1:31" x14ac:dyDescent="0.25">
      <c r="A6056">
        <v>1909038</v>
      </c>
      <c r="B6056">
        <v>1</v>
      </c>
      <c r="C6056" t="s">
        <v>80</v>
      </c>
      <c r="D6056" t="s">
        <v>96</v>
      </c>
      <c r="E6056" t="s">
        <v>140</v>
      </c>
      <c r="F6056" t="s">
        <v>17109</v>
      </c>
      <c r="G6056" t="s">
        <v>217</v>
      </c>
      <c r="H6056" t="s">
        <v>134</v>
      </c>
      <c r="I6056" t="s">
        <v>135</v>
      </c>
      <c r="J6056" t="s">
        <v>136</v>
      </c>
      <c r="K6056" t="s">
        <v>137</v>
      </c>
      <c r="L6056" t="s">
        <v>17110</v>
      </c>
      <c r="M6056" t="s">
        <v>17111</v>
      </c>
      <c r="N6056">
        <v>2.2466666659999999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1.5711731871261527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1.5711731871261527</v>
      </c>
    </row>
    <row r="6057" spans="1:31" x14ac:dyDescent="0.25">
      <c r="A6057">
        <v>1908597</v>
      </c>
      <c r="B6057">
        <v>1</v>
      </c>
      <c r="C6057" t="s">
        <v>80</v>
      </c>
      <c r="D6057" t="s">
        <v>104</v>
      </c>
      <c r="E6057" t="s">
        <v>190</v>
      </c>
      <c r="F6057" t="s">
        <v>17112</v>
      </c>
      <c r="G6057" t="s">
        <v>156</v>
      </c>
      <c r="H6057" t="s">
        <v>157</v>
      </c>
      <c r="I6057" t="s">
        <v>135</v>
      </c>
      <c r="J6057" t="s">
        <v>136</v>
      </c>
      <c r="K6057" t="s">
        <v>137</v>
      </c>
      <c r="L6057" t="s">
        <v>17113</v>
      </c>
      <c r="M6057" t="s">
        <v>17114</v>
      </c>
      <c r="N6057">
        <v>3.5727777770000002</v>
      </c>
      <c r="O6057">
        <v>0</v>
      </c>
      <c r="P6057">
        <v>0</v>
      </c>
      <c r="Q6057">
        <v>0</v>
      </c>
      <c r="R6057">
        <v>10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31.681563748591973</v>
      </c>
      <c r="AA6057">
        <v>0</v>
      </c>
      <c r="AB6057">
        <v>3.3115385830658992</v>
      </c>
      <c r="AC6057">
        <v>0</v>
      </c>
      <c r="AD6057">
        <v>0</v>
      </c>
      <c r="AE6057">
        <v>34.993102331657873</v>
      </c>
    </row>
    <row r="6058" spans="1:31" x14ac:dyDescent="0.25">
      <c r="A6058">
        <v>1908789</v>
      </c>
      <c r="B6058">
        <v>1</v>
      </c>
      <c r="C6058" t="s">
        <v>80</v>
      </c>
      <c r="D6058" t="s">
        <v>93</v>
      </c>
      <c r="E6058" t="s">
        <v>190</v>
      </c>
      <c r="F6058" t="s">
        <v>17115</v>
      </c>
      <c r="G6058" t="s">
        <v>701</v>
      </c>
      <c r="H6058" t="s">
        <v>157</v>
      </c>
      <c r="I6058" t="s">
        <v>135</v>
      </c>
      <c r="J6058" t="s">
        <v>136</v>
      </c>
      <c r="K6058" t="s">
        <v>137</v>
      </c>
      <c r="L6058" t="s">
        <v>17116</v>
      </c>
      <c r="M6058" t="s">
        <v>17117</v>
      </c>
      <c r="N6058">
        <v>3.0491666660000001</v>
      </c>
      <c r="O6058">
        <v>0</v>
      </c>
      <c r="P6058">
        <v>8</v>
      </c>
      <c r="Q6058">
        <v>0</v>
      </c>
      <c r="R6058">
        <v>11</v>
      </c>
      <c r="S6058">
        <v>0</v>
      </c>
      <c r="T6058">
        <v>6</v>
      </c>
      <c r="U6058">
        <v>0</v>
      </c>
      <c r="V6058">
        <v>0</v>
      </c>
      <c r="W6058">
        <v>0</v>
      </c>
      <c r="X6058">
        <v>6.3354417316897758</v>
      </c>
      <c r="Y6058">
        <v>0</v>
      </c>
      <c r="Z6058">
        <v>79.980893130923434</v>
      </c>
      <c r="AA6058">
        <v>0</v>
      </c>
      <c r="AB6058">
        <v>10.468816110300869</v>
      </c>
      <c r="AC6058">
        <v>0</v>
      </c>
      <c r="AD6058">
        <v>0</v>
      </c>
      <c r="AE6058">
        <v>96.785150972914067</v>
      </c>
    </row>
    <row r="6059" spans="1:31" x14ac:dyDescent="0.25">
      <c r="A6059">
        <v>1909108</v>
      </c>
      <c r="B6059">
        <v>1</v>
      </c>
      <c r="C6059" t="s">
        <v>80</v>
      </c>
      <c r="D6059" t="s">
        <v>106</v>
      </c>
      <c r="E6059" t="s">
        <v>220</v>
      </c>
      <c r="F6059" t="s">
        <v>17118</v>
      </c>
      <c r="G6059" t="s">
        <v>156</v>
      </c>
      <c r="H6059" t="s">
        <v>157</v>
      </c>
      <c r="I6059" t="s">
        <v>135</v>
      </c>
      <c r="J6059" t="s">
        <v>136</v>
      </c>
      <c r="K6059" t="s">
        <v>137</v>
      </c>
      <c r="L6059" t="s">
        <v>17119</v>
      </c>
      <c r="M6059" t="s">
        <v>17120</v>
      </c>
      <c r="N6059">
        <v>0.77472222199999996</v>
      </c>
      <c r="O6059">
        <v>0</v>
      </c>
      <c r="P6059">
        <v>431</v>
      </c>
      <c r="Q6059">
        <v>0</v>
      </c>
      <c r="R6059">
        <v>37</v>
      </c>
      <c r="S6059">
        <v>3</v>
      </c>
      <c r="T6059">
        <v>39</v>
      </c>
      <c r="U6059">
        <v>0</v>
      </c>
      <c r="V6059">
        <v>0</v>
      </c>
      <c r="W6059">
        <v>0</v>
      </c>
      <c r="X6059">
        <v>71.935478921319046</v>
      </c>
      <c r="Y6059">
        <v>0</v>
      </c>
      <c r="Z6059">
        <v>50.808472844151545</v>
      </c>
      <c r="AA6059">
        <v>3.3512812775711698</v>
      </c>
      <c r="AB6059">
        <v>13.891486361940986</v>
      </c>
      <c r="AC6059">
        <v>0</v>
      </c>
      <c r="AD6059">
        <v>0</v>
      </c>
      <c r="AE6059">
        <v>139.98671940498275</v>
      </c>
    </row>
    <row r="6060" spans="1:31" x14ac:dyDescent="0.25">
      <c r="A6060">
        <v>1909113</v>
      </c>
      <c r="B6060">
        <v>1</v>
      </c>
      <c r="C6060" t="s">
        <v>80</v>
      </c>
      <c r="D6060" t="s">
        <v>96</v>
      </c>
      <c r="E6060" t="s">
        <v>149</v>
      </c>
      <c r="F6060" t="s">
        <v>17121</v>
      </c>
      <c r="G6060" t="s">
        <v>439</v>
      </c>
      <c r="H6060" t="s">
        <v>134</v>
      </c>
      <c r="I6060" t="s">
        <v>135</v>
      </c>
      <c r="J6060" t="s">
        <v>136</v>
      </c>
      <c r="K6060" t="s">
        <v>137</v>
      </c>
      <c r="L6060" t="s">
        <v>17122</v>
      </c>
      <c r="M6060" t="s">
        <v>17123</v>
      </c>
      <c r="N6060">
        <v>0.936111111</v>
      </c>
      <c r="O6060">
        <v>0</v>
      </c>
      <c r="P6060">
        <v>95</v>
      </c>
      <c r="Q6060">
        <v>0</v>
      </c>
      <c r="R6060">
        <v>0</v>
      </c>
      <c r="S6060">
        <v>0</v>
      </c>
      <c r="T6060">
        <v>7</v>
      </c>
      <c r="U6060">
        <v>0</v>
      </c>
      <c r="V6060">
        <v>0</v>
      </c>
      <c r="W6060">
        <v>0</v>
      </c>
      <c r="X6060">
        <v>41.897393010059616</v>
      </c>
      <c r="Y6060">
        <v>0</v>
      </c>
      <c r="Z6060">
        <v>0</v>
      </c>
      <c r="AA6060">
        <v>0</v>
      </c>
      <c r="AB6060">
        <v>15.424868835960579</v>
      </c>
      <c r="AC6060">
        <v>0</v>
      </c>
      <c r="AD6060">
        <v>0</v>
      </c>
      <c r="AE6060">
        <v>57.322261846020197</v>
      </c>
    </row>
    <row r="6061" spans="1:31" x14ac:dyDescent="0.25">
      <c r="A6061">
        <v>1909115</v>
      </c>
      <c r="B6061">
        <v>1</v>
      </c>
      <c r="C6061" t="s">
        <v>81</v>
      </c>
      <c r="D6061" t="s">
        <v>119</v>
      </c>
      <c r="E6061" t="s">
        <v>131</v>
      </c>
      <c r="F6061" t="s">
        <v>15737</v>
      </c>
      <c r="G6061" t="s">
        <v>372</v>
      </c>
      <c r="H6061" t="s">
        <v>134</v>
      </c>
      <c r="I6061" t="s">
        <v>135</v>
      </c>
      <c r="J6061" t="s">
        <v>136</v>
      </c>
      <c r="K6061" t="s">
        <v>137</v>
      </c>
      <c r="L6061" t="s">
        <v>17124</v>
      </c>
      <c r="M6061" t="s">
        <v>17125</v>
      </c>
      <c r="N6061">
        <v>1.0066666660000001</v>
      </c>
      <c r="O6061">
        <v>0</v>
      </c>
      <c r="P6061">
        <v>23</v>
      </c>
      <c r="Q6061">
        <v>0</v>
      </c>
      <c r="R6061">
        <v>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5.0069764215614656</v>
      </c>
      <c r="Y6061">
        <v>0</v>
      </c>
      <c r="Z6061">
        <v>4.0664139813041658</v>
      </c>
      <c r="AA6061">
        <v>0</v>
      </c>
      <c r="AB6061">
        <v>0</v>
      </c>
      <c r="AC6061">
        <v>0</v>
      </c>
      <c r="AD6061">
        <v>0</v>
      </c>
      <c r="AE6061">
        <v>9.0733904028656305</v>
      </c>
    </row>
    <row r="6062" spans="1:31" x14ac:dyDescent="0.25">
      <c r="A6062">
        <v>1909116</v>
      </c>
      <c r="B6062">
        <v>1</v>
      </c>
      <c r="C6062" t="s">
        <v>81</v>
      </c>
      <c r="D6062" t="s">
        <v>127</v>
      </c>
      <c r="E6062" t="s">
        <v>190</v>
      </c>
      <c r="F6062" t="s">
        <v>17126</v>
      </c>
      <c r="G6062" t="s">
        <v>156</v>
      </c>
      <c r="H6062" t="s">
        <v>157</v>
      </c>
      <c r="I6062" t="s">
        <v>222</v>
      </c>
      <c r="J6062" t="s">
        <v>136</v>
      </c>
      <c r="K6062" t="s">
        <v>137</v>
      </c>
      <c r="L6062" t="s">
        <v>17127</v>
      </c>
      <c r="M6062" t="s">
        <v>17128</v>
      </c>
      <c r="N6062">
        <v>1.0277777E-2</v>
      </c>
      <c r="O6062">
        <v>0</v>
      </c>
      <c r="P6062">
        <v>395</v>
      </c>
      <c r="Q6062">
        <v>10</v>
      </c>
      <c r="R6062">
        <v>28</v>
      </c>
      <c r="S6062">
        <v>3</v>
      </c>
      <c r="T6062">
        <v>27</v>
      </c>
      <c r="U6062">
        <v>4</v>
      </c>
      <c r="V6062">
        <v>0</v>
      </c>
      <c r="W6062">
        <v>0</v>
      </c>
      <c r="X6062">
        <v>0.8416756827151437</v>
      </c>
      <c r="Y6062">
        <v>0.18550278587404673</v>
      </c>
      <c r="Z6062">
        <v>0.29253402821837315</v>
      </c>
      <c r="AA6062">
        <v>3.4398568522855255</v>
      </c>
      <c r="AB6062">
        <v>8.6695977353764747E-2</v>
      </c>
      <c r="AC6062">
        <v>0.71377251707180889</v>
      </c>
      <c r="AD6062">
        <v>0</v>
      </c>
      <c r="AE6062">
        <v>5.5600378435186633</v>
      </c>
    </row>
    <row r="6063" spans="1:31" x14ac:dyDescent="0.25">
      <c r="A6063">
        <v>1909118</v>
      </c>
      <c r="B6063">
        <v>1</v>
      </c>
      <c r="C6063" t="s">
        <v>80</v>
      </c>
      <c r="D6063" t="s">
        <v>109</v>
      </c>
      <c r="E6063" t="s">
        <v>154</v>
      </c>
      <c r="F6063" t="s">
        <v>17129</v>
      </c>
      <c r="G6063" t="s">
        <v>156</v>
      </c>
      <c r="H6063" t="s">
        <v>157</v>
      </c>
      <c r="I6063" t="s">
        <v>135</v>
      </c>
      <c r="J6063" t="s">
        <v>136</v>
      </c>
      <c r="K6063" t="s">
        <v>137</v>
      </c>
      <c r="L6063" t="s">
        <v>17130</v>
      </c>
      <c r="M6063" t="s">
        <v>17131</v>
      </c>
      <c r="N6063">
        <v>8.9166666000000006E-2</v>
      </c>
      <c r="O6063">
        <v>0</v>
      </c>
      <c r="P6063">
        <v>753</v>
      </c>
      <c r="Q6063">
        <v>2</v>
      </c>
      <c r="R6063">
        <v>24</v>
      </c>
      <c r="S6063">
        <v>2</v>
      </c>
      <c r="T6063">
        <v>114</v>
      </c>
      <c r="U6063">
        <v>0</v>
      </c>
      <c r="V6063">
        <v>0</v>
      </c>
      <c r="W6063">
        <v>0</v>
      </c>
      <c r="X6063">
        <v>9.5110877256265383</v>
      </c>
      <c r="Y6063">
        <v>0.31014032685623172</v>
      </c>
      <c r="Z6063">
        <v>0.60381606812092026</v>
      </c>
      <c r="AA6063">
        <v>0.53962437737070001</v>
      </c>
      <c r="AB6063">
        <v>3.1762297868705005</v>
      </c>
      <c r="AC6063">
        <v>0</v>
      </c>
      <c r="AD6063">
        <v>0</v>
      </c>
      <c r="AE6063">
        <v>14.140898284844891</v>
      </c>
    </row>
    <row r="6064" spans="1:31" x14ac:dyDescent="0.25">
      <c r="A6064">
        <v>1909120</v>
      </c>
      <c r="B6064">
        <v>1</v>
      </c>
      <c r="C6064" t="s">
        <v>81</v>
      </c>
      <c r="D6064" t="s">
        <v>113</v>
      </c>
      <c r="E6064" t="s">
        <v>140</v>
      </c>
      <c r="F6064" t="s">
        <v>17132</v>
      </c>
      <c r="G6064" t="s">
        <v>217</v>
      </c>
      <c r="H6064" t="s">
        <v>134</v>
      </c>
      <c r="I6064" t="s">
        <v>135</v>
      </c>
      <c r="J6064" t="s">
        <v>136</v>
      </c>
      <c r="K6064" t="s">
        <v>137</v>
      </c>
      <c r="L6064" t="s">
        <v>17133</v>
      </c>
      <c r="M6064" t="s">
        <v>17134</v>
      </c>
      <c r="N6064">
        <v>6.2947222219999999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2.2229180176091949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2.2229180176091949</v>
      </c>
    </row>
    <row r="6065" spans="1:31" x14ac:dyDescent="0.25">
      <c r="A6065">
        <v>1909122</v>
      </c>
      <c r="B6065">
        <v>1</v>
      </c>
      <c r="C6065" t="s">
        <v>80</v>
      </c>
      <c r="D6065" t="s">
        <v>110</v>
      </c>
      <c r="E6065" t="s">
        <v>171</v>
      </c>
      <c r="F6065" t="s">
        <v>17135</v>
      </c>
      <c r="G6065" t="s">
        <v>604</v>
      </c>
      <c r="H6065" t="s">
        <v>157</v>
      </c>
      <c r="I6065" t="s">
        <v>222</v>
      </c>
      <c r="J6065" t="s">
        <v>136</v>
      </c>
      <c r="K6065" t="s">
        <v>203</v>
      </c>
      <c r="L6065" t="s">
        <v>17136</v>
      </c>
      <c r="M6065" t="s">
        <v>17137</v>
      </c>
      <c r="N6065">
        <v>3.7534166000000001E-2</v>
      </c>
      <c r="O6065">
        <v>0</v>
      </c>
      <c r="P6065">
        <v>67</v>
      </c>
      <c r="Q6065">
        <v>0</v>
      </c>
      <c r="R6065">
        <v>0</v>
      </c>
      <c r="S6065">
        <v>5</v>
      </c>
      <c r="T6065">
        <v>26</v>
      </c>
      <c r="U6065">
        <v>0</v>
      </c>
      <c r="V6065">
        <v>0</v>
      </c>
      <c r="W6065">
        <v>0</v>
      </c>
      <c r="X6065">
        <v>0.7032747492918402</v>
      </c>
      <c r="Y6065">
        <v>0</v>
      </c>
      <c r="Z6065">
        <v>0</v>
      </c>
      <c r="AA6065">
        <v>2.5131071410979491</v>
      </c>
      <c r="AB6065">
        <v>2.0626105392827645</v>
      </c>
      <c r="AC6065">
        <v>0</v>
      </c>
      <c r="AD6065">
        <v>0</v>
      </c>
      <c r="AE6065">
        <v>5.2789924296725541</v>
      </c>
    </row>
    <row r="6066" spans="1:31" x14ac:dyDescent="0.25">
      <c r="A6066">
        <v>1909123</v>
      </c>
      <c r="B6066">
        <v>1</v>
      </c>
      <c r="C6066" t="s">
        <v>80</v>
      </c>
      <c r="D6066" t="s">
        <v>93</v>
      </c>
      <c r="E6066" t="s">
        <v>154</v>
      </c>
      <c r="F6066" t="s">
        <v>17138</v>
      </c>
      <c r="G6066" t="s">
        <v>156</v>
      </c>
      <c r="H6066" t="s">
        <v>157</v>
      </c>
      <c r="I6066" t="s">
        <v>135</v>
      </c>
      <c r="J6066" t="s">
        <v>136</v>
      </c>
      <c r="K6066" t="s">
        <v>137</v>
      </c>
      <c r="L6066" t="s">
        <v>17139</v>
      </c>
      <c r="M6066" t="s">
        <v>17140</v>
      </c>
      <c r="N6066">
        <v>0.63861111100000001</v>
      </c>
      <c r="O6066">
        <v>0</v>
      </c>
      <c r="P6066">
        <v>571</v>
      </c>
      <c r="Q6066">
        <v>12</v>
      </c>
      <c r="R6066">
        <v>95</v>
      </c>
      <c r="S6066">
        <v>5</v>
      </c>
      <c r="T6066">
        <v>118</v>
      </c>
      <c r="U6066">
        <v>0</v>
      </c>
      <c r="V6066">
        <v>1</v>
      </c>
      <c r="W6066">
        <v>0</v>
      </c>
      <c r="X6066">
        <v>50.147655368598983</v>
      </c>
      <c r="Y6066">
        <v>58.681139396830517</v>
      </c>
      <c r="Z6066">
        <v>146.10366691496606</v>
      </c>
      <c r="AA6066">
        <v>50.79861738020788</v>
      </c>
      <c r="AB6066">
        <v>48.885516246639838</v>
      </c>
      <c r="AC6066">
        <v>0</v>
      </c>
      <c r="AD6066">
        <v>4.5148948402147875</v>
      </c>
      <c r="AE6066">
        <v>359.13149014745807</v>
      </c>
    </row>
    <row r="6067" spans="1:31" x14ac:dyDescent="0.25">
      <c r="A6067">
        <v>1909124</v>
      </c>
      <c r="B6067">
        <v>1</v>
      </c>
      <c r="C6067" t="s">
        <v>80</v>
      </c>
      <c r="D6067" t="s">
        <v>100</v>
      </c>
      <c r="E6067" t="s">
        <v>131</v>
      </c>
      <c r="F6067" t="s">
        <v>17141</v>
      </c>
      <c r="G6067" t="s">
        <v>133</v>
      </c>
      <c r="H6067" t="s">
        <v>134</v>
      </c>
      <c r="I6067" t="s">
        <v>135</v>
      </c>
      <c r="J6067" t="s">
        <v>136</v>
      </c>
      <c r="K6067" t="s">
        <v>137</v>
      </c>
      <c r="L6067" t="s">
        <v>17142</v>
      </c>
      <c r="M6067" t="s">
        <v>17143</v>
      </c>
      <c r="N6067">
        <v>1.143611111</v>
      </c>
      <c r="O6067">
        <v>0</v>
      </c>
      <c r="P6067">
        <v>63</v>
      </c>
      <c r="Q6067">
        <v>0</v>
      </c>
      <c r="R6067">
        <v>9</v>
      </c>
      <c r="S6067">
        <v>0</v>
      </c>
      <c r="T6067">
        <v>11</v>
      </c>
      <c r="U6067">
        <v>0</v>
      </c>
      <c r="V6067">
        <v>0</v>
      </c>
      <c r="W6067">
        <v>0</v>
      </c>
      <c r="X6067">
        <v>17.615555972478155</v>
      </c>
      <c r="Y6067">
        <v>0</v>
      </c>
      <c r="Z6067">
        <v>9.177204417619059</v>
      </c>
      <c r="AA6067">
        <v>0</v>
      </c>
      <c r="AB6067">
        <v>73.433439781220088</v>
      </c>
      <c r="AC6067">
        <v>0</v>
      </c>
      <c r="AD6067">
        <v>0</v>
      </c>
      <c r="AE6067">
        <v>100.2262001713173</v>
      </c>
    </row>
    <row r="6068" spans="1:31" x14ac:dyDescent="0.25">
      <c r="A6068">
        <v>1909126</v>
      </c>
      <c r="B6068">
        <v>1</v>
      </c>
      <c r="C6068" t="s">
        <v>81</v>
      </c>
      <c r="D6068" t="s">
        <v>118</v>
      </c>
      <c r="E6068" t="s">
        <v>220</v>
      </c>
      <c r="F6068" t="s">
        <v>17144</v>
      </c>
      <c r="G6068" t="s">
        <v>156</v>
      </c>
      <c r="H6068" t="s">
        <v>157</v>
      </c>
      <c r="I6068" t="s">
        <v>135</v>
      </c>
      <c r="J6068" t="s">
        <v>136</v>
      </c>
      <c r="K6068" t="s">
        <v>137</v>
      </c>
      <c r="L6068" t="s">
        <v>17145</v>
      </c>
      <c r="M6068" t="s">
        <v>17146</v>
      </c>
      <c r="N6068">
        <v>1.133888888</v>
      </c>
      <c r="O6068">
        <v>2</v>
      </c>
      <c r="P6068">
        <v>520</v>
      </c>
      <c r="Q6068">
        <v>12</v>
      </c>
      <c r="R6068">
        <v>19</v>
      </c>
      <c r="S6068">
        <v>8</v>
      </c>
      <c r="T6068">
        <v>72</v>
      </c>
      <c r="U6068">
        <v>5</v>
      </c>
      <c r="V6068">
        <v>0</v>
      </c>
      <c r="W6068">
        <v>5.9330018013497501</v>
      </c>
      <c r="X6068">
        <v>114.19607786506202</v>
      </c>
      <c r="Y6068">
        <v>28.230008803011557</v>
      </c>
      <c r="Z6068">
        <v>21.041092755307549</v>
      </c>
      <c r="AA6068">
        <v>171.22689755142346</v>
      </c>
      <c r="AB6068">
        <v>39.323324040683524</v>
      </c>
      <c r="AC6068">
        <v>402.21704048893889</v>
      </c>
      <c r="AD6068">
        <v>0</v>
      </c>
      <c r="AE6068">
        <v>782.16744330577671</v>
      </c>
    </row>
    <row r="6069" spans="1:31" x14ac:dyDescent="0.25">
      <c r="A6069">
        <v>1909127</v>
      </c>
      <c r="B6069">
        <v>1</v>
      </c>
      <c r="C6069" t="s">
        <v>80</v>
      </c>
      <c r="D6069" t="s">
        <v>103</v>
      </c>
      <c r="E6069" t="s">
        <v>140</v>
      </c>
      <c r="F6069" t="s">
        <v>17147</v>
      </c>
      <c r="G6069" t="s">
        <v>217</v>
      </c>
      <c r="H6069" t="s">
        <v>134</v>
      </c>
      <c r="I6069" t="s">
        <v>135</v>
      </c>
      <c r="J6069" t="s">
        <v>136</v>
      </c>
      <c r="K6069" t="s">
        <v>137</v>
      </c>
      <c r="L6069" t="s">
        <v>17148</v>
      </c>
      <c r="M6069" t="s">
        <v>17149</v>
      </c>
      <c r="N6069">
        <v>1.121111111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0.30298958002592447</v>
      </c>
      <c r="AC6069">
        <v>0</v>
      </c>
      <c r="AD6069">
        <v>0</v>
      </c>
      <c r="AE6069">
        <v>0.30298958002592447</v>
      </c>
    </row>
    <row r="6070" spans="1:31" x14ac:dyDescent="0.25">
      <c r="A6070">
        <v>1909128</v>
      </c>
      <c r="B6070">
        <v>1</v>
      </c>
      <c r="C6070" t="s">
        <v>80</v>
      </c>
      <c r="D6070" t="s">
        <v>106</v>
      </c>
      <c r="E6070" t="s">
        <v>149</v>
      </c>
      <c r="F6070" t="s">
        <v>5137</v>
      </c>
      <c r="G6070" t="s">
        <v>1169</v>
      </c>
      <c r="H6070" t="s">
        <v>134</v>
      </c>
      <c r="I6070" t="s">
        <v>135</v>
      </c>
      <c r="J6070" t="s">
        <v>136</v>
      </c>
      <c r="K6070" t="s">
        <v>137</v>
      </c>
      <c r="L6070" t="s">
        <v>17150</v>
      </c>
      <c r="M6070" t="s">
        <v>17151</v>
      </c>
      <c r="N6070">
        <v>9.5000000000000001E-2</v>
      </c>
      <c r="O6070">
        <v>0</v>
      </c>
      <c r="P6070">
        <v>352</v>
      </c>
      <c r="Q6070">
        <v>0</v>
      </c>
      <c r="R6070">
        <v>1</v>
      </c>
      <c r="S6070">
        <v>0</v>
      </c>
      <c r="T6070">
        <v>7</v>
      </c>
      <c r="U6070">
        <v>0</v>
      </c>
      <c r="V6070">
        <v>0</v>
      </c>
      <c r="W6070">
        <v>0</v>
      </c>
      <c r="X6070">
        <v>7.8712734187331268</v>
      </c>
      <c r="Y6070">
        <v>0</v>
      </c>
      <c r="Z6070">
        <v>0.16937966127379001</v>
      </c>
      <c r="AA6070">
        <v>0</v>
      </c>
      <c r="AB6070">
        <v>0.2054324882294</v>
      </c>
      <c r="AC6070">
        <v>0</v>
      </c>
      <c r="AD6070">
        <v>0</v>
      </c>
      <c r="AE6070">
        <v>8.2460855682363174</v>
      </c>
    </row>
    <row r="6071" spans="1:31" x14ac:dyDescent="0.25">
      <c r="A6071">
        <v>1909129</v>
      </c>
      <c r="B6071">
        <v>1</v>
      </c>
      <c r="C6071" t="s">
        <v>81</v>
      </c>
      <c r="D6071" t="s">
        <v>118</v>
      </c>
      <c r="E6071" t="s">
        <v>171</v>
      </c>
      <c r="F6071" t="s">
        <v>17152</v>
      </c>
      <c r="G6071" t="s">
        <v>156</v>
      </c>
      <c r="H6071" t="s">
        <v>157</v>
      </c>
      <c r="I6071" t="s">
        <v>135</v>
      </c>
      <c r="J6071" t="s">
        <v>136</v>
      </c>
      <c r="K6071" t="s">
        <v>137</v>
      </c>
      <c r="L6071" t="s">
        <v>17153</v>
      </c>
      <c r="M6071" t="s">
        <v>17154</v>
      </c>
      <c r="N6071">
        <v>0.71444444399999996</v>
      </c>
      <c r="O6071">
        <v>7</v>
      </c>
      <c r="P6071">
        <v>1033</v>
      </c>
      <c r="Q6071">
        <v>156</v>
      </c>
      <c r="R6071">
        <v>64</v>
      </c>
      <c r="S6071">
        <v>34</v>
      </c>
      <c r="T6071">
        <v>87</v>
      </c>
      <c r="U6071">
        <v>0</v>
      </c>
      <c r="V6071">
        <v>0</v>
      </c>
      <c r="W6071">
        <v>1.3464828069916623</v>
      </c>
      <c r="X6071">
        <v>110.03428447976323</v>
      </c>
      <c r="Y6071">
        <v>712.73811522285496</v>
      </c>
      <c r="Z6071">
        <v>95.315994779146649</v>
      </c>
      <c r="AA6071">
        <v>99.15335229115378</v>
      </c>
      <c r="AB6071">
        <v>32.00461941475568</v>
      </c>
      <c r="AC6071">
        <v>0</v>
      </c>
      <c r="AD6071">
        <v>0</v>
      </c>
      <c r="AE6071">
        <v>1050.5928489946659</v>
      </c>
    </row>
    <row r="6072" spans="1:31" x14ac:dyDescent="0.25">
      <c r="A6072">
        <v>1909130</v>
      </c>
      <c r="B6072">
        <v>1</v>
      </c>
      <c r="C6072" t="s">
        <v>80</v>
      </c>
      <c r="D6072" t="s">
        <v>105</v>
      </c>
      <c r="E6072" t="s">
        <v>160</v>
      </c>
      <c r="F6072" t="s">
        <v>1625</v>
      </c>
      <c r="G6072" t="s">
        <v>279</v>
      </c>
      <c r="H6072" t="s">
        <v>134</v>
      </c>
      <c r="I6072" t="s">
        <v>135</v>
      </c>
      <c r="J6072" t="s">
        <v>136</v>
      </c>
      <c r="K6072" t="s">
        <v>137</v>
      </c>
      <c r="L6072" t="s">
        <v>17155</v>
      </c>
      <c r="M6072" t="s">
        <v>17156</v>
      </c>
      <c r="N6072">
        <v>1.269722222</v>
      </c>
      <c r="O6072">
        <v>0</v>
      </c>
      <c r="P6072">
        <v>179</v>
      </c>
      <c r="Q6072">
        <v>0</v>
      </c>
      <c r="R6072">
        <v>0</v>
      </c>
      <c r="S6072">
        <v>0</v>
      </c>
      <c r="T6072">
        <v>52</v>
      </c>
      <c r="U6072">
        <v>0</v>
      </c>
      <c r="V6072">
        <v>0</v>
      </c>
      <c r="W6072">
        <v>0</v>
      </c>
      <c r="X6072">
        <v>42.740906464416575</v>
      </c>
      <c r="Y6072">
        <v>0</v>
      </c>
      <c r="Z6072">
        <v>0</v>
      </c>
      <c r="AA6072">
        <v>0</v>
      </c>
      <c r="AB6072">
        <v>30.699099627617954</v>
      </c>
      <c r="AC6072">
        <v>0</v>
      </c>
      <c r="AD6072">
        <v>0</v>
      </c>
      <c r="AE6072">
        <v>73.440006092034537</v>
      </c>
    </row>
    <row r="6073" spans="1:31" x14ac:dyDescent="0.25">
      <c r="A6073">
        <v>1909133</v>
      </c>
      <c r="B6073">
        <v>1</v>
      </c>
      <c r="C6073" t="s">
        <v>81</v>
      </c>
      <c r="D6073" t="s">
        <v>119</v>
      </c>
      <c r="E6073" t="s">
        <v>131</v>
      </c>
      <c r="F6073" t="s">
        <v>17157</v>
      </c>
      <c r="G6073" t="s">
        <v>133</v>
      </c>
      <c r="H6073" t="s">
        <v>134</v>
      </c>
      <c r="I6073" t="s">
        <v>135</v>
      </c>
      <c r="J6073" t="s">
        <v>136</v>
      </c>
      <c r="K6073" t="s">
        <v>137</v>
      </c>
      <c r="L6073" t="s">
        <v>17158</v>
      </c>
      <c r="M6073" t="s">
        <v>17159</v>
      </c>
      <c r="N6073">
        <v>1.224444444</v>
      </c>
      <c r="O6073">
        <v>0</v>
      </c>
      <c r="P6073">
        <v>27</v>
      </c>
      <c r="Q6073">
        <v>0</v>
      </c>
      <c r="R6073">
        <v>0</v>
      </c>
      <c r="S6073">
        <v>0</v>
      </c>
      <c r="T6073">
        <v>4</v>
      </c>
      <c r="U6073">
        <v>0</v>
      </c>
      <c r="V6073">
        <v>0</v>
      </c>
      <c r="W6073">
        <v>0</v>
      </c>
      <c r="X6073">
        <v>3.3236070888357871</v>
      </c>
      <c r="Y6073">
        <v>0</v>
      </c>
      <c r="Z6073">
        <v>0</v>
      </c>
      <c r="AA6073">
        <v>0</v>
      </c>
      <c r="AB6073">
        <v>0.23407580147911114</v>
      </c>
      <c r="AC6073">
        <v>0</v>
      </c>
      <c r="AD6073">
        <v>0</v>
      </c>
      <c r="AE6073">
        <v>3.5576828903148985</v>
      </c>
    </row>
    <row r="6074" spans="1:31" x14ac:dyDescent="0.25">
      <c r="A6074">
        <v>1909137</v>
      </c>
      <c r="B6074">
        <v>1</v>
      </c>
      <c r="C6074" t="s">
        <v>80</v>
      </c>
      <c r="D6074" t="s">
        <v>96</v>
      </c>
      <c r="E6074" t="s">
        <v>140</v>
      </c>
      <c r="F6074" t="s">
        <v>17160</v>
      </c>
      <c r="G6074" t="s">
        <v>342</v>
      </c>
      <c r="H6074" t="s">
        <v>134</v>
      </c>
      <c r="I6074" t="s">
        <v>135</v>
      </c>
      <c r="J6074" t="s">
        <v>136</v>
      </c>
      <c r="K6074" t="s">
        <v>137</v>
      </c>
      <c r="L6074" t="s">
        <v>17161</v>
      </c>
      <c r="M6074" t="s">
        <v>17162</v>
      </c>
      <c r="N6074">
        <v>3.7241666659999999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0.87336594560555547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0.87336594560555547</v>
      </c>
    </row>
    <row r="6075" spans="1:31" x14ac:dyDescent="0.25">
      <c r="A6075">
        <v>1909138</v>
      </c>
      <c r="B6075">
        <v>1</v>
      </c>
      <c r="C6075" t="s">
        <v>81</v>
      </c>
      <c r="D6075" t="s">
        <v>121</v>
      </c>
      <c r="E6075" t="s">
        <v>131</v>
      </c>
      <c r="F6075" t="s">
        <v>8813</v>
      </c>
      <c r="G6075" t="s">
        <v>133</v>
      </c>
      <c r="H6075" t="s">
        <v>134</v>
      </c>
      <c r="I6075" t="s">
        <v>135</v>
      </c>
      <c r="J6075" t="s">
        <v>136</v>
      </c>
      <c r="K6075" t="s">
        <v>137</v>
      </c>
      <c r="L6075" t="s">
        <v>17163</v>
      </c>
      <c r="M6075" t="s">
        <v>17164</v>
      </c>
      <c r="N6075">
        <v>0.709166666</v>
      </c>
      <c r="O6075">
        <v>0</v>
      </c>
      <c r="P6075">
        <v>7</v>
      </c>
      <c r="Q6075">
        <v>0</v>
      </c>
      <c r="R6075">
        <v>2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0.4324346701660266</v>
      </c>
      <c r="Y6075">
        <v>0</v>
      </c>
      <c r="Z6075">
        <v>5.6339976764731778</v>
      </c>
      <c r="AA6075">
        <v>0</v>
      </c>
      <c r="AB6075">
        <v>3.6566677756027783E-4</v>
      </c>
      <c r="AC6075">
        <v>0</v>
      </c>
      <c r="AD6075">
        <v>0</v>
      </c>
      <c r="AE6075">
        <v>6.0667980134167649</v>
      </c>
    </row>
    <row r="6076" spans="1:31" x14ac:dyDescent="0.25">
      <c r="A6076">
        <v>1909139</v>
      </c>
      <c r="B6076">
        <v>1</v>
      </c>
      <c r="C6076" t="s">
        <v>80</v>
      </c>
      <c r="D6076" t="s">
        <v>83</v>
      </c>
      <c r="E6076" t="s">
        <v>171</v>
      </c>
      <c r="F6076" t="s">
        <v>17165</v>
      </c>
      <c r="G6076" t="s">
        <v>156</v>
      </c>
      <c r="H6076" t="s">
        <v>157</v>
      </c>
      <c r="I6076" t="s">
        <v>135</v>
      </c>
      <c r="J6076" t="s">
        <v>136</v>
      </c>
      <c r="K6076" t="s">
        <v>137</v>
      </c>
      <c r="L6076" t="s">
        <v>17166</v>
      </c>
      <c r="M6076" t="s">
        <v>17167</v>
      </c>
      <c r="N6076">
        <v>0.732157222</v>
      </c>
      <c r="O6076">
        <v>0</v>
      </c>
      <c r="P6076">
        <v>1</v>
      </c>
      <c r="Q6076">
        <v>0</v>
      </c>
      <c r="R6076">
        <v>0</v>
      </c>
      <c r="S6076">
        <v>4</v>
      </c>
      <c r="T6076">
        <v>369</v>
      </c>
      <c r="U6076">
        <v>0</v>
      </c>
      <c r="V6076">
        <v>40</v>
      </c>
      <c r="W6076">
        <v>0</v>
      </c>
      <c r="X6076">
        <v>5.2783092163022231E-2</v>
      </c>
      <c r="Y6076">
        <v>0</v>
      </c>
      <c r="Z6076">
        <v>0</v>
      </c>
      <c r="AA6076">
        <v>508.22781598675812</v>
      </c>
      <c r="AB6076">
        <v>252.47211848625187</v>
      </c>
      <c r="AC6076">
        <v>0</v>
      </c>
      <c r="AD6076">
        <v>85.768429090206865</v>
      </c>
      <c r="AE6076">
        <v>846.52114665537988</v>
      </c>
    </row>
    <row r="6077" spans="1:31" x14ac:dyDescent="0.25">
      <c r="A6077">
        <v>1909141</v>
      </c>
      <c r="B6077">
        <v>1</v>
      </c>
      <c r="C6077" t="s">
        <v>81</v>
      </c>
      <c r="D6077" t="s">
        <v>121</v>
      </c>
      <c r="E6077" t="s">
        <v>154</v>
      </c>
      <c r="F6077" t="s">
        <v>338</v>
      </c>
      <c r="G6077" t="s">
        <v>156</v>
      </c>
      <c r="H6077" t="s">
        <v>157</v>
      </c>
      <c r="I6077" t="s">
        <v>222</v>
      </c>
      <c r="J6077" t="s">
        <v>136</v>
      </c>
      <c r="K6077" t="s">
        <v>137</v>
      </c>
      <c r="L6077" t="s">
        <v>17168</v>
      </c>
      <c r="M6077" t="s">
        <v>17169</v>
      </c>
      <c r="N6077">
        <v>3.6111110000000002E-3</v>
      </c>
      <c r="O6077">
        <v>0</v>
      </c>
      <c r="P6077">
        <v>1122</v>
      </c>
      <c r="Q6077">
        <v>3</v>
      </c>
      <c r="R6077">
        <v>105</v>
      </c>
      <c r="S6077">
        <v>6</v>
      </c>
      <c r="T6077">
        <v>70</v>
      </c>
      <c r="U6077">
        <v>0</v>
      </c>
      <c r="V6077">
        <v>0</v>
      </c>
      <c r="W6077">
        <v>0</v>
      </c>
      <c r="X6077">
        <v>0.39397197263626255</v>
      </c>
      <c r="Y6077">
        <v>7.7352448236699983E-2</v>
      </c>
      <c r="Z6077">
        <v>0.30084022000289107</v>
      </c>
      <c r="AA6077">
        <v>7.0988433640706117E-2</v>
      </c>
      <c r="AB6077">
        <v>7.3235889637549165E-2</v>
      </c>
      <c r="AC6077">
        <v>0</v>
      </c>
      <c r="AD6077">
        <v>0</v>
      </c>
      <c r="AE6077">
        <v>0.91638896415410875</v>
      </c>
    </row>
    <row r="6078" spans="1:31" x14ac:dyDescent="0.25">
      <c r="A6078">
        <v>1909142</v>
      </c>
      <c r="B6078">
        <v>1</v>
      </c>
      <c r="C6078" t="s">
        <v>80</v>
      </c>
      <c r="D6078" t="s">
        <v>108</v>
      </c>
      <c r="E6078" t="s">
        <v>131</v>
      </c>
      <c r="F6078" t="s">
        <v>17170</v>
      </c>
      <c r="G6078" t="s">
        <v>133</v>
      </c>
      <c r="H6078" t="s">
        <v>134</v>
      </c>
      <c r="I6078" t="s">
        <v>135</v>
      </c>
      <c r="J6078" t="s">
        <v>136</v>
      </c>
      <c r="K6078" t="s">
        <v>137</v>
      </c>
      <c r="L6078" t="s">
        <v>17171</v>
      </c>
      <c r="M6078" t="s">
        <v>17172</v>
      </c>
      <c r="N6078">
        <v>1.243333333</v>
      </c>
      <c r="O6078">
        <v>0</v>
      </c>
      <c r="P6078">
        <v>24</v>
      </c>
      <c r="Q6078">
        <v>0</v>
      </c>
      <c r="R6078">
        <v>14</v>
      </c>
      <c r="S6078">
        <v>0</v>
      </c>
      <c r="T6078">
        <v>1</v>
      </c>
      <c r="U6078">
        <v>0</v>
      </c>
      <c r="V6078">
        <v>0</v>
      </c>
      <c r="W6078">
        <v>0</v>
      </c>
      <c r="X6078">
        <v>10.538556778186706</v>
      </c>
      <c r="Y6078">
        <v>0</v>
      </c>
      <c r="Z6078">
        <v>43.790791295973669</v>
      </c>
      <c r="AA6078">
        <v>0</v>
      </c>
      <c r="AB6078">
        <v>0.12054183555606</v>
      </c>
      <c r="AC6078">
        <v>0</v>
      </c>
      <c r="AD6078">
        <v>0</v>
      </c>
      <c r="AE6078">
        <v>54.44988990971644</v>
      </c>
    </row>
    <row r="6079" spans="1:31" x14ac:dyDescent="0.25">
      <c r="A6079">
        <v>1909143</v>
      </c>
      <c r="B6079">
        <v>1</v>
      </c>
      <c r="C6079" t="s">
        <v>80</v>
      </c>
      <c r="D6079" t="s">
        <v>107</v>
      </c>
      <c r="E6079" t="s">
        <v>220</v>
      </c>
      <c r="F6079" t="s">
        <v>17173</v>
      </c>
      <c r="G6079" t="s">
        <v>156</v>
      </c>
      <c r="H6079" t="s">
        <v>157</v>
      </c>
      <c r="I6079" t="s">
        <v>135</v>
      </c>
      <c r="J6079" t="s">
        <v>136</v>
      </c>
      <c r="K6079" t="s">
        <v>137</v>
      </c>
      <c r="L6079" t="s">
        <v>17174</v>
      </c>
      <c r="M6079" t="s">
        <v>17175</v>
      </c>
      <c r="N6079">
        <v>1.322777777</v>
      </c>
      <c r="O6079">
        <v>17</v>
      </c>
      <c r="P6079">
        <v>7895</v>
      </c>
      <c r="Q6079">
        <v>18</v>
      </c>
      <c r="R6079">
        <v>42</v>
      </c>
      <c r="S6079">
        <v>28</v>
      </c>
      <c r="T6079">
        <v>367</v>
      </c>
      <c r="U6079">
        <v>0</v>
      </c>
      <c r="V6079">
        <v>9</v>
      </c>
      <c r="W6079">
        <v>359.25291395695746</v>
      </c>
      <c r="X6079">
        <v>2126.9879872644465</v>
      </c>
      <c r="Y6079">
        <v>51.966516945428687</v>
      </c>
      <c r="Z6079">
        <v>136.75912648228842</v>
      </c>
      <c r="AA6079">
        <v>567.74068933925253</v>
      </c>
      <c r="AB6079">
        <v>466.1948364979001</v>
      </c>
      <c r="AC6079">
        <v>0</v>
      </c>
      <c r="AD6079">
        <v>23.722075586378981</v>
      </c>
      <c r="AE6079">
        <v>3732.6241460726533</v>
      </c>
    </row>
    <row r="6080" spans="1:31" x14ac:dyDescent="0.25">
      <c r="A6080">
        <v>1909144</v>
      </c>
      <c r="B6080">
        <v>1</v>
      </c>
      <c r="C6080" t="s">
        <v>81</v>
      </c>
      <c r="D6080" t="s">
        <v>113</v>
      </c>
      <c r="E6080" t="s">
        <v>220</v>
      </c>
      <c r="F6080" t="s">
        <v>1987</v>
      </c>
      <c r="G6080" t="s">
        <v>156</v>
      </c>
      <c r="H6080" t="s">
        <v>157</v>
      </c>
      <c r="I6080" t="s">
        <v>222</v>
      </c>
      <c r="J6080" t="s">
        <v>136</v>
      </c>
      <c r="K6080" t="s">
        <v>137</v>
      </c>
      <c r="L6080" t="s">
        <v>17176</v>
      </c>
      <c r="M6080" t="s">
        <v>17177</v>
      </c>
      <c r="N6080">
        <v>1.1111111E-2</v>
      </c>
      <c r="O6080">
        <v>0</v>
      </c>
      <c r="P6080">
        <v>471</v>
      </c>
      <c r="Q6080">
        <v>0</v>
      </c>
      <c r="R6080">
        <v>54</v>
      </c>
      <c r="S6080">
        <v>2</v>
      </c>
      <c r="T6080">
        <v>8</v>
      </c>
      <c r="U6080">
        <v>0</v>
      </c>
      <c r="V6080">
        <v>0</v>
      </c>
      <c r="W6080">
        <v>0</v>
      </c>
      <c r="X6080">
        <v>0.68409380921971186</v>
      </c>
      <c r="Y6080">
        <v>0</v>
      </c>
      <c r="Z6080">
        <v>0.52964762504800011</v>
      </c>
      <c r="AA6080">
        <v>4.2460023686088894E-2</v>
      </c>
      <c r="AB6080">
        <v>1.9989249077711116E-2</v>
      </c>
      <c r="AC6080">
        <v>0</v>
      </c>
      <c r="AD6080">
        <v>0</v>
      </c>
      <c r="AE6080">
        <v>1.2761907070315119</v>
      </c>
    </row>
    <row r="6081" spans="1:31" x14ac:dyDescent="0.25">
      <c r="A6081">
        <v>1909146</v>
      </c>
      <c r="B6081">
        <v>1</v>
      </c>
      <c r="C6081" t="s">
        <v>81</v>
      </c>
      <c r="D6081" t="s">
        <v>119</v>
      </c>
      <c r="E6081" t="s">
        <v>220</v>
      </c>
      <c r="F6081" t="s">
        <v>429</v>
      </c>
      <c r="G6081" t="s">
        <v>156</v>
      </c>
      <c r="H6081" t="s">
        <v>157</v>
      </c>
      <c r="I6081" t="s">
        <v>222</v>
      </c>
      <c r="J6081" t="s">
        <v>136</v>
      </c>
      <c r="K6081" t="s">
        <v>137</v>
      </c>
      <c r="L6081" t="s">
        <v>17178</v>
      </c>
      <c r="M6081" t="s">
        <v>17179</v>
      </c>
      <c r="N6081">
        <v>3.5277777000000003E-2</v>
      </c>
      <c r="O6081">
        <v>0</v>
      </c>
      <c r="P6081">
        <v>1498</v>
      </c>
      <c r="Q6081">
        <v>92</v>
      </c>
      <c r="R6081">
        <v>334</v>
      </c>
      <c r="S6081">
        <v>2</v>
      </c>
      <c r="T6081">
        <v>66</v>
      </c>
      <c r="U6081">
        <v>0</v>
      </c>
      <c r="V6081">
        <v>0</v>
      </c>
      <c r="W6081">
        <v>0</v>
      </c>
      <c r="X6081">
        <v>6.5074561789144489</v>
      </c>
      <c r="Y6081">
        <v>29.374500599802811</v>
      </c>
      <c r="Z6081">
        <v>71.271381824524411</v>
      </c>
      <c r="AA6081">
        <v>0.13398938062525223</v>
      </c>
      <c r="AB6081">
        <v>0.58455399886101145</v>
      </c>
      <c r="AC6081">
        <v>0</v>
      </c>
      <c r="AD6081">
        <v>0</v>
      </c>
      <c r="AE6081">
        <v>107.87188198272794</v>
      </c>
    </row>
    <row r="6082" spans="1:31" x14ac:dyDescent="0.25">
      <c r="A6082">
        <v>1909147</v>
      </c>
      <c r="B6082">
        <v>1</v>
      </c>
      <c r="C6082" t="s">
        <v>81</v>
      </c>
      <c r="D6082" t="s">
        <v>112</v>
      </c>
      <c r="E6082" t="s">
        <v>131</v>
      </c>
      <c r="F6082" t="s">
        <v>17180</v>
      </c>
      <c r="G6082" t="s">
        <v>133</v>
      </c>
      <c r="H6082" t="s">
        <v>134</v>
      </c>
      <c r="I6082" t="s">
        <v>135</v>
      </c>
      <c r="J6082" t="s">
        <v>136</v>
      </c>
      <c r="K6082" t="s">
        <v>137</v>
      </c>
      <c r="L6082" t="s">
        <v>17181</v>
      </c>
      <c r="M6082" t="s">
        <v>17182</v>
      </c>
      <c r="N6082">
        <v>5.6438888880000002</v>
      </c>
      <c r="O6082">
        <v>0</v>
      </c>
      <c r="P6082">
        <v>2</v>
      </c>
      <c r="Q6082">
        <v>0</v>
      </c>
      <c r="R6082">
        <v>1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6.8770936923788894E-3</v>
      </c>
      <c r="Y6082">
        <v>0</v>
      </c>
      <c r="Z6082">
        <v>0.15515508696120001</v>
      </c>
      <c r="AA6082">
        <v>0</v>
      </c>
      <c r="AB6082">
        <v>0</v>
      </c>
      <c r="AC6082">
        <v>0</v>
      </c>
      <c r="AD6082">
        <v>0</v>
      </c>
      <c r="AE6082">
        <v>0.16203218065357888</v>
      </c>
    </row>
    <row r="6083" spans="1:31" x14ac:dyDescent="0.25">
      <c r="A6083">
        <v>1909148</v>
      </c>
      <c r="B6083">
        <v>1</v>
      </c>
      <c r="C6083" t="s">
        <v>81</v>
      </c>
      <c r="D6083" t="s">
        <v>113</v>
      </c>
      <c r="E6083" t="s">
        <v>220</v>
      </c>
      <c r="F6083" t="s">
        <v>13424</v>
      </c>
      <c r="G6083" t="s">
        <v>156</v>
      </c>
      <c r="H6083" t="s">
        <v>157</v>
      </c>
      <c r="I6083" t="s">
        <v>222</v>
      </c>
      <c r="J6083" t="s">
        <v>136</v>
      </c>
      <c r="K6083" t="s">
        <v>137</v>
      </c>
      <c r="L6083" t="s">
        <v>17183</v>
      </c>
      <c r="M6083" t="s">
        <v>17184</v>
      </c>
      <c r="N6083">
        <v>8.3333330000000001E-3</v>
      </c>
      <c r="O6083">
        <v>0</v>
      </c>
      <c r="P6083">
        <v>815</v>
      </c>
      <c r="Q6083">
        <v>5</v>
      </c>
      <c r="R6083">
        <v>160</v>
      </c>
      <c r="S6083">
        <v>4</v>
      </c>
      <c r="T6083">
        <v>34</v>
      </c>
      <c r="U6083">
        <v>0</v>
      </c>
      <c r="V6083">
        <v>0</v>
      </c>
      <c r="W6083">
        <v>0</v>
      </c>
      <c r="X6083">
        <v>1.0808487881741082</v>
      </c>
      <c r="Y6083">
        <v>0.32732701142336662</v>
      </c>
      <c r="Z6083">
        <v>1.9976192702951343</v>
      </c>
      <c r="AA6083">
        <v>0.29532920845173333</v>
      </c>
      <c r="AB6083">
        <v>0.12475743071055836</v>
      </c>
      <c r="AC6083">
        <v>0</v>
      </c>
      <c r="AD6083">
        <v>0</v>
      </c>
      <c r="AE6083">
        <v>3.8258817090549013</v>
      </c>
    </row>
    <row r="6084" spans="1:31" x14ac:dyDescent="0.25">
      <c r="A6084">
        <v>1909149</v>
      </c>
      <c r="B6084">
        <v>1</v>
      </c>
      <c r="C6084" t="s">
        <v>81</v>
      </c>
      <c r="D6084" t="s">
        <v>127</v>
      </c>
      <c r="E6084" t="s">
        <v>149</v>
      </c>
      <c r="F6084" t="s">
        <v>17185</v>
      </c>
      <c r="G6084" t="s">
        <v>151</v>
      </c>
      <c r="H6084" t="s">
        <v>134</v>
      </c>
      <c r="I6084" t="s">
        <v>135</v>
      </c>
      <c r="J6084" t="s">
        <v>136</v>
      </c>
      <c r="K6084" t="s">
        <v>137</v>
      </c>
      <c r="L6084" t="s">
        <v>17186</v>
      </c>
      <c r="M6084" t="s">
        <v>17187</v>
      </c>
      <c r="N6084">
        <v>3.1541666660000001</v>
      </c>
      <c r="O6084">
        <v>0</v>
      </c>
      <c r="P6084">
        <v>95</v>
      </c>
      <c r="Q6084">
        <v>0</v>
      </c>
      <c r="R6084">
        <v>3</v>
      </c>
      <c r="S6084">
        <v>0</v>
      </c>
      <c r="T6084">
        <v>23</v>
      </c>
      <c r="U6084">
        <v>0</v>
      </c>
      <c r="V6084">
        <v>0</v>
      </c>
      <c r="W6084">
        <v>0</v>
      </c>
      <c r="X6084">
        <v>70.344193064674542</v>
      </c>
      <c r="Y6084">
        <v>0</v>
      </c>
      <c r="Z6084">
        <v>6.3014457514461117</v>
      </c>
      <c r="AA6084">
        <v>0</v>
      </c>
      <c r="AB6084">
        <v>43.437714779581825</v>
      </c>
      <c r="AC6084">
        <v>0</v>
      </c>
      <c r="AD6084">
        <v>0</v>
      </c>
      <c r="AE6084">
        <v>120.08335359570248</v>
      </c>
    </row>
    <row r="6085" spans="1:31" x14ac:dyDescent="0.25">
      <c r="A6085">
        <v>1909150</v>
      </c>
      <c r="B6085">
        <v>1</v>
      </c>
      <c r="C6085" t="s">
        <v>80</v>
      </c>
      <c r="D6085" t="s">
        <v>88</v>
      </c>
      <c r="E6085" t="s">
        <v>190</v>
      </c>
      <c r="F6085" t="s">
        <v>17188</v>
      </c>
      <c r="G6085" t="s">
        <v>210</v>
      </c>
      <c r="H6085" t="s">
        <v>157</v>
      </c>
      <c r="I6085" t="s">
        <v>135</v>
      </c>
      <c r="J6085" t="s">
        <v>136</v>
      </c>
      <c r="K6085" t="s">
        <v>137</v>
      </c>
      <c r="L6085" t="s">
        <v>17189</v>
      </c>
      <c r="M6085" t="s">
        <v>17190</v>
      </c>
      <c r="N6085">
        <v>1.7375</v>
      </c>
      <c r="O6085">
        <v>0</v>
      </c>
      <c r="P6085">
        <v>127</v>
      </c>
      <c r="Q6085">
        <v>0</v>
      </c>
      <c r="R6085">
        <v>0</v>
      </c>
      <c r="S6085">
        <v>0</v>
      </c>
      <c r="T6085">
        <v>19</v>
      </c>
      <c r="U6085">
        <v>0</v>
      </c>
      <c r="V6085">
        <v>0</v>
      </c>
      <c r="W6085">
        <v>0</v>
      </c>
      <c r="X6085">
        <v>69.116158279953325</v>
      </c>
      <c r="Y6085">
        <v>0</v>
      </c>
      <c r="Z6085">
        <v>0</v>
      </c>
      <c r="AA6085">
        <v>0</v>
      </c>
      <c r="AB6085">
        <v>23.489330393136466</v>
      </c>
      <c r="AC6085">
        <v>0</v>
      </c>
      <c r="AD6085">
        <v>0</v>
      </c>
      <c r="AE6085">
        <v>92.605488673089795</v>
      </c>
    </row>
    <row r="6086" spans="1:31" x14ac:dyDescent="0.25">
      <c r="A6086">
        <v>1909151</v>
      </c>
      <c r="B6086">
        <v>1</v>
      </c>
      <c r="C6086" t="s">
        <v>80</v>
      </c>
      <c r="D6086" t="s">
        <v>93</v>
      </c>
      <c r="E6086" t="s">
        <v>140</v>
      </c>
      <c r="F6086" t="s">
        <v>17191</v>
      </c>
      <c r="G6086" t="s">
        <v>217</v>
      </c>
      <c r="H6086" t="s">
        <v>134</v>
      </c>
      <c r="I6086" t="s">
        <v>135</v>
      </c>
      <c r="J6086" t="s">
        <v>136</v>
      </c>
      <c r="K6086" t="s">
        <v>137</v>
      </c>
      <c r="L6086" t="s">
        <v>17192</v>
      </c>
      <c r="M6086" t="s">
        <v>17193</v>
      </c>
      <c r="N6086">
        <v>3.0547222220000001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1.1920699996205002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1.1920699996205002</v>
      </c>
    </row>
    <row r="6087" spans="1:31" x14ac:dyDescent="0.25">
      <c r="A6087">
        <v>1909152</v>
      </c>
      <c r="B6087">
        <v>1</v>
      </c>
      <c r="C6087" t="s">
        <v>81</v>
      </c>
      <c r="D6087" t="s">
        <v>118</v>
      </c>
      <c r="E6087" t="s">
        <v>190</v>
      </c>
      <c r="F6087" t="s">
        <v>17194</v>
      </c>
      <c r="G6087" t="s">
        <v>241</v>
      </c>
      <c r="H6087" t="s">
        <v>157</v>
      </c>
      <c r="I6087" t="s">
        <v>135</v>
      </c>
      <c r="J6087" t="s">
        <v>136</v>
      </c>
      <c r="K6087" t="s">
        <v>137</v>
      </c>
      <c r="L6087" t="s">
        <v>17195</v>
      </c>
      <c r="M6087" t="s">
        <v>17196</v>
      </c>
      <c r="N6087">
        <v>1.9158333329999999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3.7070205645019545</v>
      </c>
      <c r="AD6087">
        <v>0</v>
      </c>
      <c r="AE6087">
        <v>3.7070205645019545</v>
      </c>
    </row>
    <row r="6088" spans="1:31" x14ac:dyDescent="0.25">
      <c r="A6088">
        <v>1909153</v>
      </c>
      <c r="B6088">
        <v>1</v>
      </c>
      <c r="C6088" t="s">
        <v>81</v>
      </c>
      <c r="D6088" t="s">
        <v>119</v>
      </c>
      <c r="E6088" t="s">
        <v>220</v>
      </c>
      <c r="F6088" t="s">
        <v>8420</v>
      </c>
      <c r="G6088" t="s">
        <v>156</v>
      </c>
      <c r="H6088" t="s">
        <v>157</v>
      </c>
      <c r="I6088" t="s">
        <v>222</v>
      </c>
      <c r="J6088" t="s">
        <v>136</v>
      </c>
      <c r="K6088" t="s">
        <v>137</v>
      </c>
      <c r="L6088" t="s">
        <v>17197</v>
      </c>
      <c r="M6088" t="s">
        <v>17198</v>
      </c>
      <c r="N6088">
        <v>8.3333330000000001E-3</v>
      </c>
      <c r="O6088">
        <v>1</v>
      </c>
      <c r="P6088">
        <v>1267</v>
      </c>
      <c r="Q6088">
        <v>113</v>
      </c>
      <c r="R6088">
        <v>221</v>
      </c>
      <c r="S6088">
        <v>0</v>
      </c>
      <c r="T6088">
        <v>80</v>
      </c>
      <c r="U6088">
        <v>0</v>
      </c>
      <c r="V6088">
        <v>0</v>
      </c>
      <c r="W6088">
        <v>9.5909280973333348E-4</v>
      </c>
      <c r="X6088">
        <v>1.033102264113809</v>
      </c>
      <c r="Y6088">
        <v>2.66917517658591</v>
      </c>
      <c r="Z6088">
        <v>3.5146490597818918</v>
      </c>
      <c r="AA6088">
        <v>0</v>
      </c>
      <c r="AB6088">
        <v>0.25824173799297512</v>
      </c>
      <c r="AC6088">
        <v>0</v>
      </c>
      <c r="AD6088">
        <v>0</v>
      </c>
      <c r="AE6088">
        <v>7.4761273312843191</v>
      </c>
    </row>
    <row r="6089" spans="1:31" x14ac:dyDescent="0.25">
      <c r="A6089">
        <v>1909156</v>
      </c>
      <c r="B6089">
        <v>1</v>
      </c>
      <c r="C6089" t="s">
        <v>80</v>
      </c>
      <c r="D6089" t="s">
        <v>108</v>
      </c>
      <c r="E6089" t="s">
        <v>131</v>
      </c>
      <c r="F6089" t="s">
        <v>7336</v>
      </c>
      <c r="G6089" t="s">
        <v>133</v>
      </c>
      <c r="H6089" t="s">
        <v>134</v>
      </c>
      <c r="I6089" t="s">
        <v>135</v>
      </c>
      <c r="J6089" t="s">
        <v>136</v>
      </c>
      <c r="K6089" t="s">
        <v>137</v>
      </c>
      <c r="L6089" t="s">
        <v>17199</v>
      </c>
      <c r="M6089" t="s">
        <v>17200</v>
      </c>
      <c r="N6089">
        <v>1.7891666660000001</v>
      </c>
      <c r="O6089">
        <v>0</v>
      </c>
      <c r="P6089">
        <v>8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1.6944837017912444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1.6944837017912444</v>
      </c>
    </row>
    <row r="6090" spans="1:31" x14ac:dyDescent="0.25">
      <c r="A6090">
        <v>1909157</v>
      </c>
      <c r="B6090">
        <v>1</v>
      </c>
      <c r="C6090" t="s">
        <v>81</v>
      </c>
      <c r="D6090" t="s">
        <v>126</v>
      </c>
      <c r="E6090" t="s">
        <v>190</v>
      </c>
      <c r="F6090" t="s">
        <v>10839</v>
      </c>
      <c r="G6090" t="s">
        <v>156</v>
      </c>
      <c r="H6090" t="s">
        <v>157</v>
      </c>
      <c r="I6090" t="s">
        <v>222</v>
      </c>
      <c r="J6090" t="s">
        <v>136</v>
      </c>
      <c r="K6090" t="s">
        <v>137</v>
      </c>
      <c r="L6090" t="s">
        <v>17201</v>
      </c>
      <c r="M6090" t="s">
        <v>17202</v>
      </c>
      <c r="N6090">
        <v>8.0555550000000007E-3</v>
      </c>
      <c r="O6090">
        <v>1</v>
      </c>
      <c r="P6090">
        <v>549</v>
      </c>
      <c r="Q6090">
        <v>21</v>
      </c>
      <c r="R6090">
        <v>153</v>
      </c>
      <c r="S6090">
        <v>5</v>
      </c>
      <c r="T6090">
        <v>34</v>
      </c>
      <c r="U6090">
        <v>0</v>
      </c>
      <c r="V6090">
        <v>0</v>
      </c>
      <c r="W6090">
        <v>2.2776911155016665E-3</v>
      </c>
      <c r="X6090">
        <v>0.43398819694916552</v>
      </c>
      <c r="Y6090">
        <v>2.3526787199359163</v>
      </c>
      <c r="Z6090">
        <v>0.83909640603317004</v>
      </c>
      <c r="AA6090">
        <v>0.12552105255698753</v>
      </c>
      <c r="AB6090">
        <v>7.4944059256946402E-2</v>
      </c>
      <c r="AC6090">
        <v>0</v>
      </c>
      <c r="AD6090">
        <v>0</v>
      </c>
      <c r="AE6090">
        <v>3.8285061258476873</v>
      </c>
    </row>
    <row r="6091" spans="1:31" x14ac:dyDescent="0.25">
      <c r="A6091">
        <v>1909158</v>
      </c>
      <c r="B6091">
        <v>1</v>
      </c>
      <c r="C6091" t="s">
        <v>80</v>
      </c>
      <c r="D6091" t="s">
        <v>96</v>
      </c>
      <c r="E6091" t="s">
        <v>140</v>
      </c>
      <c r="F6091" t="s">
        <v>17203</v>
      </c>
      <c r="G6091" t="s">
        <v>217</v>
      </c>
      <c r="H6091" t="s">
        <v>134</v>
      </c>
      <c r="I6091" t="s">
        <v>135</v>
      </c>
      <c r="J6091" t="s">
        <v>136</v>
      </c>
      <c r="K6091" t="s">
        <v>137</v>
      </c>
      <c r="L6091" t="s">
        <v>17204</v>
      </c>
      <c r="M6091" t="s">
        <v>17205</v>
      </c>
      <c r="N6091">
        <v>1.2169444439999999</v>
      </c>
      <c r="O6091">
        <v>0</v>
      </c>
      <c r="P6091">
        <v>2</v>
      </c>
      <c r="Q6091">
        <v>0</v>
      </c>
      <c r="R6091">
        <v>0</v>
      </c>
      <c r="S6091">
        <v>0</v>
      </c>
      <c r="T6091">
        <v>2</v>
      </c>
      <c r="U6091">
        <v>0</v>
      </c>
      <c r="V6091">
        <v>0</v>
      </c>
      <c r="W6091">
        <v>0</v>
      </c>
      <c r="X6091">
        <v>0.22861679461861112</v>
      </c>
      <c r="Y6091">
        <v>0</v>
      </c>
      <c r="Z6091">
        <v>0</v>
      </c>
      <c r="AA6091">
        <v>0</v>
      </c>
      <c r="AB6091">
        <v>2.5846519367727194</v>
      </c>
      <c r="AC6091">
        <v>0</v>
      </c>
      <c r="AD6091">
        <v>0</v>
      </c>
      <c r="AE6091">
        <v>2.8132687313913305</v>
      </c>
    </row>
    <row r="6092" spans="1:31" x14ac:dyDescent="0.25">
      <c r="A6092">
        <v>1909161</v>
      </c>
      <c r="B6092">
        <v>1</v>
      </c>
      <c r="C6092" t="s">
        <v>80</v>
      </c>
      <c r="D6092" t="s">
        <v>94</v>
      </c>
      <c r="E6092" t="s">
        <v>149</v>
      </c>
      <c r="F6092" t="s">
        <v>17206</v>
      </c>
      <c r="G6092" t="s">
        <v>4429</v>
      </c>
      <c r="H6092" t="s">
        <v>134</v>
      </c>
      <c r="I6092" t="s">
        <v>135</v>
      </c>
      <c r="J6092" t="s">
        <v>136</v>
      </c>
      <c r="K6092" t="s">
        <v>137</v>
      </c>
      <c r="L6092" t="s">
        <v>17207</v>
      </c>
      <c r="M6092" t="s">
        <v>17208</v>
      </c>
      <c r="N6092">
        <v>5.4477777769999998</v>
      </c>
      <c r="O6092">
        <v>0</v>
      </c>
      <c r="P6092">
        <v>0</v>
      </c>
      <c r="Q6092">
        <v>0</v>
      </c>
      <c r="R6092">
        <v>10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188.79105343744172</v>
      </c>
      <c r="AA6092">
        <v>0</v>
      </c>
      <c r="AB6092">
        <v>0</v>
      </c>
      <c r="AC6092">
        <v>0</v>
      </c>
      <c r="AD6092">
        <v>0</v>
      </c>
      <c r="AE6092">
        <v>188.79105343744172</v>
      </c>
    </row>
    <row r="6093" spans="1:31" x14ac:dyDescent="0.25">
      <c r="A6093">
        <v>1909165</v>
      </c>
      <c r="B6093">
        <v>1</v>
      </c>
      <c r="C6093" t="s">
        <v>81</v>
      </c>
      <c r="D6093" t="s">
        <v>124</v>
      </c>
      <c r="E6093" t="s">
        <v>131</v>
      </c>
      <c r="F6093" t="s">
        <v>17209</v>
      </c>
      <c r="G6093" t="s">
        <v>133</v>
      </c>
      <c r="H6093" t="s">
        <v>134</v>
      </c>
      <c r="I6093" t="s">
        <v>135</v>
      </c>
      <c r="J6093" t="s">
        <v>136</v>
      </c>
      <c r="K6093" t="s">
        <v>137</v>
      </c>
      <c r="L6093" t="s">
        <v>17210</v>
      </c>
      <c r="M6093" t="s">
        <v>17211</v>
      </c>
      <c r="N6093">
        <v>1.2580555550000001</v>
      </c>
      <c r="O6093">
        <v>0</v>
      </c>
      <c r="P6093">
        <v>12</v>
      </c>
      <c r="Q6093">
        <v>0</v>
      </c>
      <c r="R6093">
        <v>8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3.7266712777269375</v>
      </c>
      <c r="Y6093">
        <v>0</v>
      </c>
      <c r="Z6093">
        <v>13.100886944958486</v>
      </c>
      <c r="AA6093">
        <v>0</v>
      </c>
      <c r="AB6093">
        <v>0.14088803785466669</v>
      </c>
      <c r="AC6093">
        <v>0</v>
      </c>
      <c r="AD6093">
        <v>0</v>
      </c>
      <c r="AE6093">
        <v>16.968446260540087</v>
      </c>
    </row>
    <row r="6094" spans="1:31" x14ac:dyDescent="0.25">
      <c r="A6094">
        <v>1909166</v>
      </c>
      <c r="B6094">
        <v>1</v>
      </c>
      <c r="C6094" t="s">
        <v>80</v>
      </c>
      <c r="D6094" t="s">
        <v>88</v>
      </c>
      <c r="E6094" t="s">
        <v>190</v>
      </c>
      <c r="F6094" t="s">
        <v>17212</v>
      </c>
      <c r="G6094" t="s">
        <v>1185</v>
      </c>
      <c r="H6094" t="s">
        <v>157</v>
      </c>
      <c r="I6094" t="s">
        <v>135</v>
      </c>
      <c r="J6094" t="s">
        <v>136</v>
      </c>
      <c r="K6094" t="s">
        <v>137</v>
      </c>
      <c r="L6094" t="s">
        <v>17213</v>
      </c>
      <c r="M6094" t="s">
        <v>17214</v>
      </c>
      <c r="N6094">
        <v>1.0477777770000001</v>
      </c>
      <c r="O6094">
        <v>1</v>
      </c>
      <c r="P6094">
        <v>472</v>
      </c>
      <c r="Q6094">
        <v>1</v>
      </c>
      <c r="R6094">
        <v>0</v>
      </c>
      <c r="S6094">
        <v>7</v>
      </c>
      <c r="T6094">
        <v>90</v>
      </c>
      <c r="U6094">
        <v>3</v>
      </c>
      <c r="V6094">
        <v>3</v>
      </c>
      <c r="W6094">
        <v>8.5249936715520533</v>
      </c>
      <c r="X6094">
        <v>165.27149013871588</v>
      </c>
      <c r="Y6094">
        <v>0</v>
      </c>
      <c r="Z6094">
        <v>0</v>
      </c>
      <c r="AA6094">
        <v>64.451677917238172</v>
      </c>
      <c r="AB6094">
        <v>99.671168495017753</v>
      </c>
      <c r="AC6094">
        <v>15.420620104457232</v>
      </c>
      <c r="AD6094">
        <v>9.4558702295235477</v>
      </c>
      <c r="AE6094">
        <v>362.79582055650462</v>
      </c>
    </row>
    <row r="6095" spans="1:31" x14ac:dyDescent="0.25">
      <c r="A6095">
        <v>1909168</v>
      </c>
      <c r="B6095">
        <v>1</v>
      </c>
      <c r="C6095" t="s">
        <v>81</v>
      </c>
      <c r="D6095" t="s">
        <v>113</v>
      </c>
      <c r="E6095" t="s">
        <v>131</v>
      </c>
      <c r="F6095" t="s">
        <v>17215</v>
      </c>
      <c r="G6095" t="s">
        <v>439</v>
      </c>
      <c r="H6095" t="s">
        <v>134</v>
      </c>
      <c r="I6095" t="s">
        <v>135</v>
      </c>
      <c r="J6095" t="s">
        <v>136</v>
      </c>
      <c r="K6095" t="s">
        <v>137</v>
      </c>
      <c r="L6095" t="s">
        <v>17216</v>
      </c>
      <c r="M6095" t="s">
        <v>17217</v>
      </c>
      <c r="N6095">
        <v>1.1555555550000001</v>
      </c>
      <c r="O6095">
        <v>0</v>
      </c>
      <c r="P6095">
        <v>8</v>
      </c>
      <c r="Q6095">
        <v>0</v>
      </c>
      <c r="R6095">
        <v>1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1.3397869746997333</v>
      </c>
      <c r="Y6095">
        <v>0</v>
      </c>
      <c r="Z6095">
        <v>1.7420888103153112</v>
      </c>
      <c r="AA6095">
        <v>0</v>
      </c>
      <c r="AB6095">
        <v>0</v>
      </c>
      <c r="AC6095">
        <v>0</v>
      </c>
      <c r="AD6095">
        <v>0</v>
      </c>
      <c r="AE6095">
        <v>3.0818757850150442</v>
      </c>
    </row>
    <row r="6096" spans="1:31" x14ac:dyDescent="0.25">
      <c r="A6096">
        <v>1909169</v>
      </c>
      <c r="B6096">
        <v>1</v>
      </c>
      <c r="C6096" t="s">
        <v>80</v>
      </c>
      <c r="D6096" t="s">
        <v>91</v>
      </c>
      <c r="E6096" t="s">
        <v>154</v>
      </c>
      <c r="F6096" t="s">
        <v>2001</v>
      </c>
      <c r="G6096" t="s">
        <v>156</v>
      </c>
      <c r="H6096" t="s">
        <v>157</v>
      </c>
      <c r="I6096" t="s">
        <v>135</v>
      </c>
      <c r="J6096" t="s">
        <v>136</v>
      </c>
      <c r="K6096" t="s">
        <v>137</v>
      </c>
      <c r="L6096" t="s">
        <v>17218</v>
      </c>
      <c r="M6096" t="s">
        <v>17219</v>
      </c>
      <c r="N6096">
        <v>0.30972222199999999</v>
      </c>
      <c r="O6096">
        <v>1</v>
      </c>
      <c r="P6096">
        <v>31</v>
      </c>
      <c r="Q6096">
        <v>21</v>
      </c>
      <c r="R6096">
        <v>265</v>
      </c>
      <c r="S6096">
        <v>8</v>
      </c>
      <c r="T6096">
        <v>44</v>
      </c>
      <c r="U6096">
        <v>3</v>
      </c>
      <c r="V6096">
        <v>0</v>
      </c>
      <c r="W6096">
        <v>0.20016616080778335</v>
      </c>
      <c r="X6096">
        <v>4.5912948923992332</v>
      </c>
      <c r="Y6096">
        <v>43.980995950839585</v>
      </c>
      <c r="Z6096">
        <v>164.47929230109401</v>
      </c>
      <c r="AA6096">
        <v>15.190730427966837</v>
      </c>
      <c r="AB6096">
        <v>18.674116860572497</v>
      </c>
      <c r="AC6096">
        <v>13.494579172471383</v>
      </c>
      <c r="AD6096">
        <v>0</v>
      </c>
      <c r="AE6096">
        <v>260.61117576615129</v>
      </c>
    </row>
    <row r="6097" spans="1:31" x14ac:dyDescent="0.25">
      <c r="A6097">
        <v>1909172</v>
      </c>
      <c r="B6097">
        <v>1</v>
      </c>
      <c r="C6097" t="s">
        <v>80</v>
      </c>
      <c r="D6097" t="s">
        <v>83</v>
      </c>
      <c r="E6097" t="s">
        <v>140</v>
      </c>
      <c r="F6097" t="s">
        <v>17220</v>
      </c>
      <c r="G6097" t="s">
        <v>146</v>
      </c>
      <c r="H6097" t="s">
        <v>134</v>
      </c>
      <c r="I6097" t="s">
        <v>135</v>
      </c>
      <c r="J6097" t="s">
        <v>136</v>
      </c>
      <c r="K6097" t="s">
        <v>137</v>
      </c>
      <c r="L6097" t="s">
        <v>17221</v>
      </c>
      <c r="M6097" t="s">
        <v>17222</v>
      </c>
      <c r="N6097">
        <v>2.1</v>
      </c>
      <c r="O6097">
        <v>0</v>
      </c>
      <c r="P6097">
        <v>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0.83951171096050992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0.83951171096050992</v>
      </c>
    </row>
    <row r="6098" spans="1:31" x14ac:dyDescent="0.25">
      <c r="A6098">
        <v>1909176</v>
      </c>
      <c r="B6098">
        <v>1</v>
      </c>
      <c r="C6098" t="s">
        <v>81</v>
      </c>
      <c r="D6098" t="s">
        <v>118</v>
      </c>
      <c r="E6098" t="s">
        <v>149</v>
      </c>
      <c r="F6098" t="s">
        <v>1897</v>
      </c>
      <c r="G6098" t="s">
        <v>202</v>
      </c>
      <c r="H6098" t="s">
        <v>134</v>
      </c>
      <c r="I6098" t="s">
        <v>135</v>
      </c>
      <c r="J6098" t="s">
        <v>136</v>
      </c>
      <c r="K6098" t="s">
        <v>203</v>
      </c>
      <c r="L6098" t="s">
        <v>17223</v>
      </c>
      <c r="M6098" t="s">
        <v>17224</v>
      </c>
      <c r="N6098">
        <v>8.1437044440000008</v>
      </c>
      <c r="O6098">
        <v>0</v>
      </c>
      <c r="P6098">
        <v>74</v>
      </c>
      <c r="Q6098">
        <v>0</v>
      </c>
      <c r="R6098">
        <v>7</v>
      </c>
      <c r="S6098">
        <v>0</v>
      </c>
      <c r="T6098">
        <v>17</v>
      </c>
      <c r="U6098">
        <v>0</v>
      </c>
      <c r="V6098">
        <v>0</v>
      </c>
      <c r="W6098">
        <v>0</v>
      </c>
      <c r="X6098">
        <v>163.33823423366459</v>
      </c>
      <c r="Y6098">
        <v>0</v>
      </c>
      <c r="Z6098">
        <v>180.3357791804242</v>
      </c>
      <c r="AA6098">
        <v>0</v>
      </c>
      <c r="AB6098">
        <v>66.924939966466042</v>
      </c>
      <c r="AC6098">
        <v>0</v>
      </c>
      <c r="AD6098">
        <v>0</v>
      </c>
      <c r="AE6098">
        <v>410.5989533805548</v>
      </c>
    </row>
    <row r="6099" spans="1:31" x14ac:dyDescent="0.25">
      <c r="A6099">
        <v>1909177</v>
      </c>
      <c r="B6099">
        <v>1</v>
      </c>
      <c r="C6099" t="s">
        <v>81</v>
      </c>
      <c r="D6099" t="s">
        <v>112</v>
      </c>
      <c r="E6099" t="s">
        <v>220</v>
      </c>
      <c r="F6099" t="s">
        <v>17225</v>
      </c>
      <c r="G6099" t="s">
        <v>202</v>
      </c>
      <c r="H6099" t="s">
        <v>157</v>
      </c>
      <c r="I6099" t="s">
        <v>135</v>
      </c>
      <c r="J6099" t="s">
        <v>136</v>
      </c>
      <c r="K6099" t="s">
        <v>203</v>
      </c>
      <c r="L6099" t="s">
        <v>17226</v>
      </c>
      <c r="M6099" t="s">
        <v>17227</v>
      </c>
      <c r="N6099">
        <v>7.6686111109999997</v>
      </c>
      <c r="O6099">
        <v>0</v>
      </c>
      <c r="P6099">
        <v>765</v>
      </c>
      <c r="Q6099">
        <v>18</v>
      </c>
      <c r="R6099">
        <v>131</v>
      </c>
      <c r="S6099">
        <v>8</v>
      </c>
      <c r="T6099">
        <v>24</v>
      </c>
      <c r="U6099">
        <v>1</v>
      </c>
      <c r="V6099">
        <v>0</v>
      </c>
      <c r="W6099">
        <v>0</v>
      </c>
      <c r="X6099">
        <v>936.71680408738905</v>
      </c>
      <c r="Y6099">
        <v>994.50058015522575</v>
      </c>
      <c r="Z6099">
        <v>585.32056454791939</v>
      </c>
      <c r="AA6099">
        <v>358.10377234895566</v>
      </c>
      <c r="AB6099">
        <v>56.924069389726853</v>
      </c>
      <c r="AC6099">
        <v>428.51832856435061</v>
      </c>
      <c r="AD6099">
        <v>0</v>
      </c>
      <c r="AE6099">
        <v>3360.0841190935676</v>
      </c>
    </row>
    <row r="6100" spans="1:31" x14ac:dyDescent="0.25">
      <c r="A6100">
        <v>1909180</v>
      </c>
      <c r="B6100">
        <v>1</v>
      </c>
      <c r="C6100" t="s">
        <v>81</v>
      </c>
      <c r="D6100" t="s">
        <v>118</v>
      </c>
      <c r="E6100" t="s">
        <v>190</v>
      </c>
      <c r="F6100" t="s">
        <v>17228</v>
      </c>
      <c r="G6100" t="s">
        <v>241</v>
      </c>
      <c r="H6100" t="s">
        <v>157</v>
      </c>
      <c r="I6100" t="s">
        <v>135</v>
      </c>
      <c r="J6100" t="s">
        <v>136</v>
      </c>
      <c r="K6100" t="s">
        <v>137</v>
      </c>
      <c r="L6100" t="s">
        <v>17229</v>
      </c>
      <c r="M6100" t="s">
        <v>17230</v>
      </c>
      <c r="N6100">
        <v>2.6419444439999999</v>
      </c>
      <c r="O6100">
        <v>0</v>
      </c>
      <c r="P6100">
        <v>3</v>
      </c>
      <c r="Q6100">
        <v>8</v>
      </c>
      <c r="R6100">
        <v>0</v>
      </c>
      <c r="S6100">
        <v>1</v>
      </c>
      <c r="T6100">
        <v>0</v>
      </c>
      <c r="U6100">
        <v>0</v>
      </c>
      <c r="V6100">
        <v>0</v>
      </c>
      <c r="W6100">
        <v>0</v>
      </c>
      <c r="X6100">
        <v>1.143942717381887</v>
      </c>
      <c r="Y6100">
        <v>74.252508095739472</v>
      </c>
      <c r="Z6100">
        <v>0</v>
      </c>
      <c r="AA6100">
        <v>19.360329918992399</v>
      </c>
      <c r="AB6100">
        <v>0</v>
      </c>
      <c r="AC6100">
        <v>0</v>
      </c>
      <c r="AD6100">
        <v>0</v>
      </c>
      <c r="AE6100">
        <v>94.756780732113754</v>
      </c>
    </row>
    <row r="6101" spans="1:31" x14ac:dyDescent="0.25">
      <c r="A6101">
        <v>1909181</v>
      </c>
      <c r="B6101">
        <v>1</v>
      </c>
      <c r="C6101" t="s">
        <v>81</v>
      </c>
      <c r="D6101" t="s">
        <v>123</v>
      </c>
      <c r="E6101" t="s">
        <v>154</v>
      </c>
      <c r="F6101" t="s">
        <v>17231</v>
      </c>
      <c r="G6101" t="s">
        <v>156</v>
      </c>
      <c r="H6101" t="s">
        <v>157</v>
      </c>
      <c r="I6101" t="s">
        <v>135</v>
      </c>
      <c r="J6101" t="s">
        <v>136</v>
      </c>
      <c r="K6101" t="s">
        <v>137</v>
      </c>
      <c r="L6101" t="s">
        <v>17232</v>
      </c>
      <c r="M6101" t="s">
        <v>17233</v>
      </c>
      <c r="N6101">
        <v>1.2652777770000001</v>
      </c>
      <c r="O6101">
        <v>5</v>
      </c>
      <c r="P6101">
        <v>0</v>
      </c>
      <c r="Q6101">
        <v>69</v>
      </c>
      <c r="R6101">
        <v>0</v>
      </c>
      <c r="S6101">
        <v>10</v>
      </c>
      <c r="T6101">
        <v>0</v>
      </c>
      <c r="U6101">
        <v>0</v>
      </c>
      <c r="V6101">
        <v>0</v>
      </c>
      <c r="W6101">
        <v>3.9366194591770829</v>
      </c>
      <c r="X6101">
        <v>0</v>
      </c>
      <c r="Y6101">
        <v>172.57991180779234</v>
      </c>
      <c r="Z6101">
        <v>0</v>
      </c>
      <c r="AA6101">
        <v>12.514525113864639</v>
      </c>
      <c r="AB6101">
        <v>0</v>
      </c>
      <c r="AC6101">
        <v>0</v>
      </c>
      <c r="AD6101">
        <v>0</v>
      </c>
      <c r="AE6101">
        <v>189.03105638083406</v>
      </c>
    </row>
    <row r="6102" spans="1:31" x14ac:dyDescent="0.25">
      <c r="A6102">
        <v>1909183</v>
      </c>
      <c r="B6102">
        <v>1</v>
      </c>
      <c r="C6102" t="s">
        <v>80</v>
      </c>
      <c r="D6102" t="s">
        <v>96</v>
      </c>
      <c r="E6102" t="s">
        <v>140</v>
      </c>
      <c r="F6102" t="s">
        <v>17234</v>
      </c>
      <c r="G6102" t="s">
        <v>146</v>
      </c>
      <c r="H6102" t="s">
        <v>134</v>
      </c>
      <c r="I6102" t="s">
        <v>135</v>
      </c>
      <c r="J6102" t="s">
        <v>136</v>
      </c>
      <c r="K6102" t="s">
        <v>137</v>
      </c>
      <c r="L6102" t="s">
        <v>17235</v>
      </c>
      <c r="M6102" t="s">
        <v>17236</v>
      </c>
      <c r="N6102">
        <v>1.693888888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1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32.730280495656984</v>
      </c>
      <c r="AC6102">
        <v>0</v>
      </c>
      <c r="AD6102">
        <v>0</v>
      </c>
      <c r="AE6102">
        <v>32.730280495656984</v>
      </c>
    </row>
    <row r="6103" spans="1:31" x14ac:dyDescent="0.25">
      <c r="A6103">
        <v>1909184</v>
      </c>
      <c r="B6103">
        <v>1</v>
      </c>
      <c r="C6103" t="s">
        <v>81</v>
      </c>
      <c r="D6103" t="s">
        <v>123</v>
      </c>
      <c r="E6103" t="s">
        <v>131</v>
      </c>
      <c r="F6103" t="s">
        <v>1685</v>
      </c>
      <c r="G6103" t="s">
        <v>133</v>
      </c>
      <c r="H6103" t="s">
        <v>134</v>
      </c>
      <c r="I6103" t="s">
        <v>135</v>
      </c>
      <c r="J6103" t="s">
        <v>136</v>
      </c>
      <c r="K6103" t="s">
        <v>137</v>
      </c>
      <c r="L6103" t="s">
        <v>17237</v>
      </c>
      <c r="M6103" t="s">
        <v>17238</v>
      </c>
      <c r="N6103">
        <v>5.5266666659999997</v>
      </c>
      <c r="O6103">
        <v>0</v>
      </c>
      <c r="P6103">
        <v>63</v>
      </c>
      <c r="Q6103">
        <v>0</v>
      </c>
      <c r="R6103">
        <v>4</v>
      </c>
      <c r="S6103">
        <v>0</v>
      </c>
      <c r="T6103">
        <v>2</v>
      </c>
      <c r="U6103">
        <v>0</v>
      </c>
      <c r="V6103">
        <v>0</v>
      </c>
      <c r="W6103">
        <v>0</v>
      </c>
      <c r="X6103">
        <v>74.419573608253188</v>
      </c>
      <c r="Y6103">
        <v>0</v>
      </c>
      <c r="Z6103">
        <v>28.233165713981741</v>
      </c>
      <c r="AA6103">
        <v>0</v>
      </c>
      <c r="AB6103">
        <v>2.2484329655745796</v>
      </c>
      <c r="AC6103">
        <v>0</v>
      </c>
      <c r="AD6103">
        <v>0</v>
      </c>
      <c r="AE6103">
        <v>104.90117228780952</v>
      </c>
    </row>
    <row r="6104" spans="1:31" x14ac:dyDescent="0.25">
      <c r="A6104">
        <v>1909185</v>
      </c>
      <c r="B6104">
        <v>1</v>
      </c>
      <c r="C6104" t="s">
        <v>80</v>
      </c>
      <c r="D6104" t="s">
        <v>93</v>
      </c>
      <c r="E6104" t="s">
        <v>154</v>
      </c>
      <c r="F6104" t="s">
        <v>6031</v>
      </c>
      <c r="G6104" t="s">
        <v>156</v>
      </c>
      <c r="H6104" t="s">
        <v>157</v>
      </c>
      <c r="I6104" t="s">
        <v>135</v>
      </c>
      <c r="J6104" t="s">
        <v>136</v>
      </c>
      <c r="K6104" t="s">
        <v>137</v>
      </c>
      <c r="L6104" t="s">
        <v>17239</v>
      </c>
      <c r="M6104" t="s">
        <v>17240</v>
      </c>
      <c r="N6104">
        <v>0.57861111099999996</v>
      </c>
      <c r="O6104">
        <v>0</v>
      </c>
      <c r="P6104">
        <v>51</v>
      </c>
      <c r="Q6104">
        <v>56</v>
      </c>
      <c r="R6104">
        <v>138</v>
      </c>
      <c r="S6104">
        <v>8</v>
      </c>
      <c r="T6104">
        <v>73</v>
      </c>
      <c r="U6104">
        <v>0</v>
      </c>
      <c r="V6104">
        <v>0</v>
      </c>
      <c r="W6104">
        <v>0</v>
      </c>
      <c r="X6104">
        <v>13.121024822979116</v>
      </c>
      <c r="Y6104">
        <v>492.2852546068716</v>
      </c>
      <c r="Z6104">
        <v>219.128196196635</v>
      </c>
      <c r="AA6104">
        <v>61.135082963286507</v>
      </c>
      <c r="AB6104">
        <v>110.77016714229549</v>
      </c>
      <c r="AC6104">
        <v>0</v>
      </c>
      <c r="AD6104">
        <v>0</v>
      </c>
      <c r="AE6104">
        <v>896.4397257320677</v>
      </c>
    </row>
    <row r="6105" spans="1:31" x14ac:dyDescent="0.25">
      <c r="A6105">
        <v>1909186</v>
      </c>
      <c r="B6105">
        <v>1</v>
      </c>
      <c r="C6105" t="s">
        <v>80</v>
      </c>
      <c r="D6105" t="s">
        <v>83</v>
      </c>
      <c r="E6105" t="s">
        <v>131</v>
      </c>
      <c r="F6105" t="s">
        <v>13535</v>
      </c>
      <c r="G6105" t="s">
        <v>202</v>
      </c>
      <c r="H6105" t="s">
        <v>134</v>
      </c>
      <c r="I6105" t="s">
        <v>135</v>
      </c>
      <c r="J6105" t="s">
        <v>136</v>
      </c>
      <c r="K6105" t="s">
        <v>203</v>
      </c>
      <c r="L6105" t="s">
        <v>17241</v>
      </c>
      <c r="M6105" t="s">
        <v>17242</v>
      </c>
      <c r="N6105">
        <v>5.7157036110000004</v>
      </c>
      <c r="O6105">
        <v>0</v>
      </c>
      <c r="P6105">
        <v>9</v>
      </c>
      <c r="Q6105">
        <v>0</v>
      </c>
      <c r="R6105">
        <v>0</v>
      </c>
      <c r="S6105">
        <v>0</v>
      </c>
      <c r="T6105">
        <v>138</v>
      </c>
      <c r="U6105">
        <v>0</v>
      </c>
      <c r="V6105">
        <v>1</v>
      </c>
      <c r="W6105">
        <v>0</v>
      </c>
      <c r="X6105">
        <v>15.940992838371333</v>
      </c>
      <c r="Y6105">
        <v>0</v>
      </c>
      <c r="Z6105">
        <v>0</v>
      </c>
      <c r="AA6105">
        <v>0</v>
      </c>
      <c r="AB6105">
        <v>592.12092241988034</v>
      </c>
      <c r="AC6105">
        <v>0</v>
      </c>
      <c r="AD6105">
        <v>48.471034251465774</v>
      </c>
      <c r="AE6105">
        <v>656.53294950971747</v>
      </c>
    </row>
    <row r="6106" spans="1:31" x14ac:dyDescent="0.25">
      <c r="A6106">
        <v>1909187</v>
      </c>
      <c r="B6106">
        <v>1</v>
      </c>
      <c r="C6106" t="s">
        <v>81</v>
      </c>
      <c r="D6106" t="s">
        <v>114</v>
      </c>
      <c r="E6106" t="s">
        <v>190</v>
      </c>
      <c r="F6106" t="s">
        <v>17243</v>
      </c>
      <c r="G6106" t="s">
        <v>156</v>
      </c>
      <c r="H6106" t="s">
        <v>157</v>
      </c>
      <c r="I6106" t="s">
        <v>222</v>
      </c>
      <c r="J6106" t="s">
        <v>136</v>
      </c>
      <c r="K6106" t="s">
        <v>137</v>
      </c>
      <c r="L6106" t="s">
        <v>17244</v>
      </c>
      <c r="M6106" t="s">
        <v>17245</v>
      </c>
      <c r="N6106">
        <v>5.5555550000000002E-3</v>
      </c>
      <c r="O6106">
        <v>0</v>
      </c>
      <c r="P6106">
        <v>684</v>
      </c>
      <c r="Q6106">
        <v>0</v>
      </c>
      <c r="R6106">
        <v>6</v>
      </c>
      <c r="S6106">
        <v>0</v>
      </c>
      <c r="T6106">
        <v>57</v>
      </c>
      <c r="U6106">
        <v>0</v>
      </c>
      <c r="V6106">
        <v>0</v>
      </c>
      <c r="W6106">
        <v>0</v>
      </c>
      <c r="X6106">
        <v>0.37623018118594964</v>
      </c>
      <c r="Y6106">
        <v>0</v>
      </c>
      <c r="Z6106">
        <v>1.3474847310900002E-2</v>
      </c>
      <c r="AA6106">
        <v>0</v>
      </c>
      <c r="AB6106">
        <v>5.9424664935411133E-2</v>
      </c>
      <c r="AC6106">
        <v>0</v>
      </c>
      <c r="AD6106">
        <v>0</v>
      </c>
      <c r="AE6106">
        <v>0.44912969343226078</v>
      </c>
    </row>
    <row r="6107" spans="1:31" x14ac:dyDescent="0.25">
      <c r="A6107">
        <v>1909188</v>
      </c>
      <c r="B6107">
        <v>1</v>
      </c>
      <c r="C6107" t="s">
        <v>80</v>
      </c>
      <c r="D6107" t="s">
        <v>83</v>
      </c>
      <c r="E6107" t="s">
        <v>131</v>
      </c>
      <c r="F6107" t="s">
        <v>17246</v>
      </c>
      <c r="G6107" t="s">
        <v>202</v>
      </c>
      <c r="H6107" t="s">
        <v>134</v>
      </c>
      <c r="I6107" t="s">
        <v>135</v>
      </c>
      <c r="J6107" t="s">
        <v>136</v>
      </c>
      <c r="K6107" t="s">
        <v>203</v>
      </c>
      <c r="L6107" t="s">
        <v>17247</v>
      </c>
      <c r="M6107" t="s">
        <v>17248</v>
      </c>
      <c r="N6107">
        <v>4.5490572220000001</v>
      </c>
      <c r="O6107">
        <v>0</v>
      </c>
      <c r="P6107">
        <v>9</v>
      </c>
      <c r="Q6107">
        <v>0</v>
      </c>
      <c r="R6107">
        <v>0</v>
      </c>
      <c r="S6107">
        <v>0</v>
      </c>
      <c r="T6107">
        <v>87</v>
      </c>
      <c r="U6107">
        <v>0</v>
      </c>
      <c r="V6107">
        <v>5</v>
      </c>
      <c r="W6107">
        <v>0</v>
      </c>
      <c r="X6107">
        <v>26.865893144545741</v>
      </c>
      <c r="Y6107">
        <v>0</v>
      </c>
      <c r="Z6107">
        <v>0</v>
      </c>
      <c r="AA6107">
        <v>0</v>
      </c>
      <c r="AB6107">
        <v>263.51614924386428</v>
      </c>
      <c r="AC6107">
        <v>0</v>
      </c>
      <c r="AD6107">
        <v>28.996849499095077</v>
      </c>
      <c r="AE6107">
        <v>319.37889188750512</v>
      </c>
    </row>
    <row r="6108" spans="1:31" x14ac:dyDescent="0.25">
      <c r="A6108">
        <v>1909189</v>
      </c>
      <c r="B6108">
        <v>1</v>
      </c>
      <c r="C6108" t="s">
        <v>80</v>
      </c>
      <c r="D6108" t="s">
        <v>97</v>
      </c>
      <c r="E6108" t="s">
        <v>140</v>
      </c>
      <c r="F6108" t="s">
        <v>341</v>
      </c>
      <c r="G6108" t="s">
        <v>146</v>
      </c>
      <c r="H6108" t="s">
        <v>134</v>
      </c>
      <c r="I6108" t="s">
        <v>135</v>
      </c>
      <c r="J6108" t="s">
        <v>136</v>
      </c>
      <c r="K6108" t="s">
        <v>137</v>
      </c>
      <c r="L6108" t="s">
        <v>17249</v>
      </c>
      <c r="M6108" t="s">
        <v>17250</v>
      </c>
      <c r="N6108">
        <v>7.613888888</v>
      </c>
      <c r="O6108">
        <v>0</v>
      </c>
      <c r="P6108">
        <v>12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26.906862187118332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26.906862187118332</v>
      </c>
    </row>
    <row r="6109" spans="1:31" x14ac:dyDescent="0.25">
      <c r="A6109">
        <v>1909190</v>
      </c>
      <c r="B6109">
        <v>1</v>
      </c>
      <c r="C6109" t="s">
        <v>80</v>
      </c>
      <c r="D6109" t="s">
        <v>105</v>
      </c>
      <c r="E6109" t="s">
        <v>190</v>
      </c>
      <c r="F6109" t="s">
        <v>17251</v>
      </c>
      <c r="G6109" t="s">
        <v>263</v>
      </c>
      <c r="H6109" t="s">
        <v>157</v>
      </c>
      <c r="I6109" t="s">
        <v>135</v>
      </c>
      <c r="J6109" t="s">
        <v>136</v>
      </c>
      <c r="K6109" t="s">
        <v>203</v>
      </c>
      <c r="L6109" t="s">
        <v>17252</v>
      </c>
      <c r="M6109" t="s">
        <v>17253</v>
      </c>
      <c r="N6109">
        <v>3.2835155550000001</v>
      </c>
      <c r="O6109">
        <v>0</v>
      </c>
      <c r="P6109">
        <v>0</v>
      </c>
      <c r="Q6109">
        <v>0</v>
      </c>
      <c r="R6109">
        <v>0</v>
      </c>
      <c r="S6109">
        <v>5</v>
      </c>
      <c r="T6109">
        <v>0</v>
      </c>
      <c r="U6109">
        <v>4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93.237329372371136</v>
      </c>
      <c r="AB6109">
        <v>0</v>
      </c>
      <c r="AC6109">
        <v>186.96986091530115</v>
      </c>
      <c r="AD6109">
        <v>0</v>
      </c>
      <c r="AE6109">
        <v>280.20719028767229</v>
      </c>
    </row>
    <row r="6110" spans="1:31" x14ac:dyDescent="0.25">
      <c r="A6110">
        <v>1909191</v>
      </c>
      <c r="B6110">
        <v>1</v>
      </c>
      <c r="C6110" t="s">
        <v>80</v>
      </c>
      <c r="D6110" t="s">
        <v>103</v>
      </c>
      <c r="E6110" t="s">
        <v>220</v>
      </c>
      <c r="F6110" t="s">
        <v>17254</v>
      </c>
      <c r="G6110" t="s">
        <v>202</v>
      </c>
      <c r="H6110" t="s">
        <v>157</v>
      </c>
      <c r="I6110" t="s">
        <v>135</v>
      </c>
      <c r="J6110" t="s">
        <v>136</v>
      </c>
      <c r="K6110" t="s">
        <v>203</v>
      </c>
      <c r="L6110" t="s">
        <v>17255</v>
      </c>
      <c r="M6110" t="s">
        <v>17256</v>
      </c>
      <c r="N6110">
        <v>2.4849480549999998</v>
      </c>
      <c r="O6110">
        <v>0</v>
      </c>
      <c r="P6110">
        <v>0</v>
      </c>
      <c r="Q6110">
        <v>0</v>
      </c>
      <c r="R6110">
        <v>0</v>
      </c>
      <c r="S6110">
        <v>7</v>
      </c>
      <c r="T6110">
        <v>0</v>
      </c>
      <c r="U6110">
        <v>4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1169.3884456611745</v>
      </c>
      <c r="AB6110">
        <v>0</v>
      </c>
      <c r="AC6110">
        <v>7925.8257838164582</v>
      </c>
      <c r="AD6110">
        <v>0</v>
      </c>
      <c r="AE6110">
        <v>9095.2142294776331</v>
      </c>
    </row>
    <row r="6111" spans="1:31" x14ac:dyDescent="0.25">
      <c r="A6111">
        <v>1909193</v>
      </c>
      <c r="B6111">
        <v>1</v>
      </c>
      <c r="C6111" t="s">
        <v>81</v>
      </c>
      <c r="D6111" t="s">
        <v>112</v>
      </c>
      <c r="E6111" t="s">
        <v>190</v>
      </c>
      <c r="F6111" t="s">
        <v>17257</v>
      </c>
      <c r="G6111" t="s">
        <v>202</v>
      </c>
      <c r="H6111" t="s">
        <v>157</v>
      </c>
      <c r="I6111" t="s">
        <v>135</v>
      </c>
      <c r="J6111" t="s">
        <v>136</v>
      </c>
      <c r="K6111" t="s">
        <v>203</v>
      </c>
      <c r="L6111" t="s">
        <v>17258</v>
      </c>
      <c r="M6111" t="s">
        <v>17259</v>
      </c>
      <c r="N6111">
        <v>6.1054250000000003</v>
      </c>
      <c r="O6111">
        <v>0</v>
      </c>
      <c r="P6111">
        <v>35</v>
      </c>
      <c r="Q6111">
        <v>8</v>
      </c>
      <c r="R6111">
        <v>46</v>
      </c>
      <c r="S6111">
        <v>7</v>
      </c>
      <c r="T6111">
        <v>8</v>
      </c>
      <c r="U6111">
        <v>0</v>
      </c>
      <c r="V6111">
        <v>1</v>
      </c>
      <c r="W6111">
        <v>0</v>
      </c>
      <c r="X6111">
        <v>139.29053109756916</v>
      </c>
      <c r="Y6111">
        <v>39.055276444038476</v>
      </c>
      <c r="Z6111">
        <v>150.00756858080183</v>
      </c>
      <c r="AA6111">
        <v>823.08031817609174</v>
      </c>
      <c r="AB6111">
        <v>26.460133130886003</v>
      </c>
      <c r="AC6111">
        <v>0</v>
      </c>
      <c r="AD6111">
        <v>5.583962984751869</v>
      </c>
      <c r="AE6111">
        <v>1183.4777904141392</v>
      </c>
    </row>
    <row r="6112" spans="1:31" x14ac:dyDescent="0.25">
      <c r="A6112">
        <v>1909195</v>
      </c>
      <c r="B6112">
        <v>1</v>
      </c>
      <c r="C6112" t="s">
        <v>80</v>
      </c>
      <c r="D6112" t="s">
        <v>98</v>
      </c>
      <c r="E6112" t="s">
        <v>220</v>
      </c>
      <c r="F6112" t="s">
        <v>14544</v>
      </c>
      <c r="G6112" t="s">
        <v>156</v>
      </c>
      <c r="H6112" t="s">
        <v>157</v>
      </c>
      <c r="I6112" t="s">
        <v>135</v>
      </c>
      <c r="J6112" t="s">
        <v>136</v>
      </c>
      <c r="K6112" t="s">
        <v>137</v>
      </c>
      <c r="L6112" t="s">
        <v>17260</v>
      </c>
      <c r="M6112" t="s">
        <v>17261</v>
      </c>
      <c r="N6112">
        <v>0.74194444400000004</v>
      </c>
      <c r="O6112">
        <v>0</v>
      </c>
      <c r="P6112">
        <v>20</v>
      </c>
      <c r="Q6112">
        <v>12</v>
      </c>
      <c r="R6112">
        <v>117</v>
      </c>
      <c r="S6112">
        <v>2</v>
      </c>
      <c r="T6112">
        <v>28</v>
      </c>
      <c r="U6112">
        <v>2</v>
      </c>
      <c r="V6112">
        <v>0</v>
      </c>
      <c r="W6112">
        <v>0</v>
      </c>
      <c r="X6112">
        <v>8.7491275181895318</v>
      </c>
      <c r="Y6112">
        <v>133.06827344372641</v>
      </c>
      <c r="Z6112">
        <v>490.65674780677568</v>
      </c>
      <c r="AA6112">
        <v>28.576952803681273</v>
      </c>
      <c r="AB6112">
        <v>91.746771515825813</v>
      </c>
      <c r="AC6112">
        <v>79.852165737284992</v>
      </c>
      <c r="AD6112">
        <v>0</v>
      </c>
      <c r="AE6112">
        <v>832.65003882548365</v>
      </c>
    </row>
    <row r="6113" spans="1:31" x14ac:dyDescent="0.25">
      <c r="A6113">
        <v>1909197</v>
      </c>
      <c r="B6113">
        <v>1</v>
      </c>
      <c r="C6113" t="s">
        <v>80</v>
      </c>
      <c r="D6113" t="s">
        <v>103</v>
      </c>
      <c r="E6113" t="s">
        <v>154</v>
      </c>
      <c r="F6113" t="s">
        <v>17262</v>
      </c>
      <c r="G6113" t="s">
        <v>604</v>
      </c>
      <c r="H6113" t="s">
        <v>157</v>
      </c>
      <c r="I6113" t="s">
        <v>222</v>
      </c>
      <c r="J6113" t="s">
        <v>136</v>
      </c>
      <c r="K6113" t="s">
        <v>203</v>
      </c>
      <c r="L6113" t="s">
        <v>17263</v>
      </c>
      <c r="M6113" t="s">
        <v>17264</v>
      </c>
      <c r="N6113">
        <v>4.8333332999999999E-2</v>
      </c>
      <c r="O6113">
        <v>0</v>
      </c>
      <c r="P6113">
        <v>0</v>
      </c>
      <c r="Q6113">
        <v>0</v>
      </c>
      <c r="R6113">
        <v>2</v>
      </c>
      <c r="S6113">
        <v>13</v>
      </c>
      <c r="T6113">
        <v>4</v>
      </c>
      <c r="U6113">
        <v>19</v>
      </c>
      <c r="V6113">
        <v>8</v>
      </c>
      <c r="W6113">
        <v>0</v>
      </c>
      <c r="X6113">
        <v>0</v>
      </c>
      <c r="Y6113">
        <v>0</v>
      </c>
      <c r="Z6113">
        <v>9.9493981921490005E-2</v>
      </c>
      <c r="AA6113">
        <v>5.1568127996734772</v>
      </c>
      <c r="AB6113">
        <v>0.23962925283600003</v>
      </c>
      <c r="AC6113">
        <v>27.055160320271277</v>
      </c>
      <c r="AD6113">
        <v>9.9558917628231569</v>
      </c>
      <c r="AE6113">
        <v>42.506988117525403</v>
      </c>
    </row>
    <row r="6114" spans="1:31" x14ac:dyDescent="0.25">
      <c r="A6114">
        <v>1909198</v>
      </c>
      <c r="B6114">
        <v>1</v>
      </c>
      <c r="C6114" t="s">
        <v>80</v>
      </c>
      <c r="D6114" t="s">
        <v>103</v>
      </c>
      <c r="E6114" t="s">
        <v>220</v>
      </c>
      <c r="F6114" t="s">
        <v>17265</v>
      </c>
      <c r="G6114" t="s">
        <v>202</v>
      </c>
      <c r="H6114" t="s">
        <v>157</v>
      </c>
      <c r="I6114" t="s">
        <v>135</v>
      </c>
      <c r="J6114" t="s">
        <v>136</v>
      </c>
      <c r="K6114" t="s">
        <v>203</v>
      </c>
      <c r="L6114" t="s">
        <v>17266</v>
      </c>
      <c r="M6114" t="s">
        <v>17267</v>
      </c>
      <c r="N6114">
        <v>3.5076683329999998</v>
      </c>
      <c r="O6114">
        <v>0</v>
      </c>
      <c r="P6114">
        <v>27</v>
      </c>
      <c r="Q6114">
        <v>0</v>
      </c>
      <c r="R6114">
        <v>1</v>
      </c>
      <c r="S6114">
        <v>11</v>
      </c>
      <c r="T6114">
        <v>24</v>
      </c>
      <c r="U6114">
        <v>10</v>
      </c>
      <c r="V6114">
        <v>1</v>
      </c>
      <c r="W6114">
        <v>0</v>
      </c>
      <c r="X6114">
        <v>69.250597758884311</v>
      </c>
      <c r="Y6114">
        <v>0</v>
      </c>
      <c r="Z6114">
        <v>6.2622305609500003E-4</v>
      </c>
      <c r="AA6114">
        <v>330.78441664997513</v>
      </c>
      <c r="AB6114">
        <v>113.15920858798549</v>
      </c>
      <c r="AC6114">
        <v>537.74984575815984</v>
      </c>
      <c r="AD6114">
        <v>34.395799588994379</v>
      </c>
      <c r="AE6114">
        <v>1085.3404945670552</v>
      </c>
    </row>
    <row r="6115" spans="1:31" x14ac:dyDescent="0.25">
      <c r="A6115">
        <v>1909200</v>
      </c>
      <c r="B6115">
        <v>1</v>
      </c>
      <c r="C6115" t="s">
        <v>80</v>
      </c>
      <c r="D6115" t="s">
        <v>93</v>
      </c>
      <c r="E6115" t="s">
        <v>149</v>
      </c>
      <c r="F6115" t="s">
        <v>17268</v>
      </c>
      <c r="G6115" t="s">
        <v>202</v>
      </c>
      <c r="H6115" t="s">
        <v>134</v>
      </c>
      <c r="I6115" t="s">
        <v>135</v>
      </c>
      <c r="J6115" t="s">
        <v>136</v>
      </c>
      <c r="K6115" t="s">
        <v>203</v>
      </c>
      <c r="L6115" t="s">
        <v>17269</v>
      </c>
      <c r="M6115" t="s">
        <v>17270</v>
      </c>
      <c r="N6115">
        <v>6.4325833330000002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8</v>
      </c>
      <c r="U6115">
        <v>0</v>
      </c>
      <c r="V6115">
        <v>0</v>
      </c>
      <c r="W6115">
        <v>0</v>
      </c>
      <c r="X6115">
        <v>0.96447449676872665</v>
      </c>
      <c r="Y6115">
        <v>0</v>
      </c>
      <c r="Z6115">
        <v>0</v>
      </c>
      <c r="AA6115">
        <v>0</v>
      </c>
      <c r="AB6115">
        <v>42.269773936001741</v>
      </c>
      <c r="AC6115">
        <v>0</v>
      </c>
      <c r="AD6115">
        <v>0</v>
      </c>
      <c r="AE6115">
        <v>43.234248432770471</v>
      </c>
    </row>
    <row r="6116" spans="1:31" x14ac:dyDescent="0.25">
      <c r="A6116">
        <v>1909201</v>
      </c>
      <c r="B6116">
        <v>1</v>
      </c>
      <c r="C6116" t="s">
        <v>81</v>
      </c>
      <c r="D6116" t="s">
        <v>116</v>
      </c>
      <c r="E6116" t="s">
        <v>154</v>
      </c>
      <c r="F6116" t="s">
        <v>17271</v>
      </c>
      <c r="G6116" t="s">
        <v>156</v>
      </c>
      <c r="H6116" t="s">
        <v>157</v>
      </c>
      <c r="I6116" t="s">
        <v>135</v>
      </c>
      <c r="J6116" t="s">
        <v>136</v>
      </c>
      <c r="K6116" t="s">
        <v>137</v>
      </c>
      <c r="L6116" t="s">
        <v>17241</v>
      </c>
      <c r="M6116" t="s">
        <v>17272</v>
      </c>
      <c r="N6116">
        <v>1.2761111110000001</v>
      </c>
      <c r="O6116">
        <v>0</v>
      </c>
      <c r="P6116">
        <v>0</v>
      </c>
      <c r="Q6116">
        <v>11</v>
      </c>
      <c r="R6116">
        <v>0</v>
      </c>
      <c r="S6116">
        <v>1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28.533956931350993</v>
      </c>
      <c r="Z6116">
        <v>0</v>
      </c>
      <c r="AA6116">
        <v>54.537992087280855</v>
      </c>
      <c r="AB6116">
        <v>0</v>
      </c>
      <c r="AC6116">
        <v>0</v>
      </c>
      <c r="AD6116">
        <v>0</v>
      </c>
      <c r="AE6116">
        <v>83.071949018631841</v>
      </c>
    </row>
    <row r="6117" spans="1:31" x14ac:dyDescent="0.25">
      <c r="A6117">
        <v>1909202</v>
      </c>
      <c r="B6117">
        <v>1</v>
      </c>
      <c r="C6117" t="s">
        <v>80</v>
      </c>
      <c r="D6117" t="s">
        <v>104</v>
      </c>
      <c r="E6117" t="s">
        <v>140</v>
      </c>
      <c r="F6117" t="s">
        <v>17273</v>
      </c>
      <c r="G6117" t="s">
        <v>142</v>
      </c>
      <c r="H6117" t="s">
        <v>134</v>
      </c>
      <c r="I6117" t="s">
        <v>135</v>
      </c>
      <c r="J6117" t="s">
        <v>136</v>
      </c>
      <c r="K6117" t="s">
        <v>137</v>
      </c>
      <c r="L6117" t="s">
        <v>17274</v>
      </c>
      <c r="M6117" t="s">
        <v>17275</v>
      </c>
      <c r="N6117">
        <v>0.81777777699999998</v>
      </c>
      <c r="O6117">
        <v>0</v>
      </c>
      <c r="P6117">
        <v>5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0.80768510638178015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0.80768510638178015</v>
      </c>
    </row>
    <row r="6118" spans="1:31" x14ac:dyDescent="0.25">
      <c r="A6118">
        <v>1909203</v>
      </c>
      <c r="B6118">
        <v>1</v>
      </c>
      <c r="C6118" t="s">
        <v>81</v>
      </c>
      <c r="D6118" t="s">
        <v>118</v>
      </c>
      <c r="E6118" t="s">
        <v>190</v>
      </c>
      <c r="F6118" t="s">
        <v>17276</v>
      </c>
      <c r="G6118" t="s">
        <v>156</v>
      </c>
      <c r="H6118" t="s">
        <v>157</v>
      </c>
      <c r="I6118" t="s">
        <v>135</v>
      </c>
      <c r="J6118" t="s">
        <v>136</v>
      </c>
      <c r="K6118" t="s">
        <v>137</v>
      </c>
      <c r="L6118" t="s">
        <v>17277</v>
      </c>
      <c r="M6118" t="s">
        <v>17278</v>
      </c>
      <c r="N6118">
        <v>0.19388888800000001</v>
      </c>
      <c r="O6118">
        <v>2</v>
      </c>
      <c r="P6118">
        <v>1217</v>
      </c>
      <c r="Q6118">
        <v>141</v>
      </c>
      <c r="R6118">
        <v>133</v>
      </c>
      <c r="S6118">
        <v>12</v>
      </c>
      <c r="T6118">
        <v>90</v>
      </c>
      <c r="U6118">
        <v>1</v>
      </c>
      <c r="V6118">
        <v>0</v>
      </c>
      <c r="W6118">
        <v>8.8473024087653326E-2</v>
      </c>
      <c r="X6118">
        <v>30.291108228250781</v>
      </c>
      <c r="Y6118">
        <v>171.89537873709656</v>
      </c>
      <c r="Z6118">
        <v>58.526366944266073</v>
      </c>
      <c r="AA6118">
        <v>11.09873145026091</v>
      </c>
      <c r="AB6118">
        <v>6.4033812537621175</v>
      </c>
      <c r="AC6118">
        <v>0.38907224504041554</v>
      </c>
      <c r="AD6118">
        <v>0</v>
      </c>
      <c r="AE6118">
        <v>278.69251188276451</v>
      </c>
    </row>
    <row r="6119" spans="1:31" x14ac:dyDescent="0.25">
      <c r="A6119">
        <v>1909204</v>
      </c>
      <c r="B6119">
        <v>1</v>
      </c>
      <c r="C6119" t="s">
        <v>80</v>
      </c>
      <c r="D6119" t="s">
        <v>83</v>
      </c>
      <c r="E6119" t="s">
        <v>190</v>
      </c>
      <c r="F6119" t="s">
        <v>17279</v>
      </c>
      <c r="G6119" t="s">
        <v>263</v>
      </c>
      <c r="H6119" t="s">
        <v>157</v>
      </c>
      <c r="I6119" t="s">
        <v>135</v>
      </c>
      <c r="J6119" t="s">
        <v>136</v>
      </c>
      <c r="K6119" t="s">
        <v>203</v>
      </c>
      <c r="L6119" t="s">
        <v>17280</v>
      </c>
      <c r="M6119" t="s">
        <v>17281</v>
      </c>
      <c r="N6119">
        <v>2.1380555550000002</v>
      </c>
      <c r="O6119">
        <v>0</v>
      </c>
      <c r="P6119">
        <v>7</v>
      </c>
      <c r="Q6119">
        <v>0</v>
      </c>
      <c r="R6119">
        <v>0</v>
      </c>
      <c r="S6119">
        <v>0</v>
      </c>
      <c r="T6119">
        <v>1284</v>
      </c>
      <c r="U6119">
        <v>0</v>
      </c>
      <c r="V6119">
        <v>30</v>
      </c>
      <c r="W6119">
        <v>0</v>
      </c>
      <c r="X6119">
        <v>19.808534846982894</v>
      </c>
      <c r="Y6119">
        <v>0</v>
      </c>
      <c r="Z6119">
        <v>0</v>
      </c>
      <c r="AA6119">
        <v>0</v>
      </c>
      <c r="AB6119">
        <v>1721.0916917169779</v>
      </c>
      <c r="AC6119">
        <v>0</v>
      </c>
      <c r="AD6119">
        <v>563.21281106750405</v>
      </c>
      <c r="AE6119">
        <v>2304.113037631465</v>
      </c>
    </row>
    <row r="6120" spans="1:31" x14ac:dyDescent="0.25">
      <c r="A6120">
        <v>1909206</v>
      </c>
      <c r="B6120">
        <v>1</v>
      </c>
      <c r="C6120" t="s">
        <v>81</v>
      </c>
      <c r="D6120" t="s">
        <v>120</v>
      </c>
      <c r="E6120" t="s">
        <v>131</v>
      </c>
      <c r="F6120" t="s">
        <v>17282</v>
      </c>
      <c r="G6120" t="s">
        <v>133</v>
      </c>
      <c r="H6120" t="s">
        <v>134</v>
      </c>
      <c r="I6120" t="s">
        <v>135</v>
      </c>
      <c r="J6120" t="s">
        <v>136</v>
      </c>
      <c r="K6120" t="s">
        <v>137</v>
      </c>
      <c r="L6120" t="s">
        <v>17283</v>
      </c>
      <c r="M6120" t="s">
        <v>17284</v>
      </c>
      <c r="N6120">
        <v>2.301111111</v>
      </c>
      <c r="O6120">
        <v>0</v>
      </c>
      <c r="P6120">
        <v>2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1.2040687166427821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1.2040687166427821</v>
      </c>
    </row>
    <row r="6121" spans="1:31" x14ac:dyDescent="0.25">
      <c r="A6121">
        <v>1909207</v>
      </c>
      <c r="B6121">
        <v>1</v>
      </c>
      <c r="C6121" t="s">
        <v>80</v>
      </c>
      <c r="D6121" t="s">
        <v>88</v>
      </c>
      <c r="E6121" t="s">
        <v>131</v>
      </c>
      <c r="F6121" t="s">
        <v>17285</v>
      </c>
      <c r="G6121" t="s">
        <v>202</v>
      </c>
      <c r="H6121" t="s">
        <v>134</v>
      </c>
      <c r="I6121" t="s">
        <v>135</v>
      </c>
      <c r="J6121" t="s">
        <v>136</v>
      </c>
      <c r="K6121" t="s">
        <v>137</v>
      </c>
      <c r="L6121" t="s">
        <v>17286</v>
      </c>
      <c r="M6121" t="s">
        <v>17287</v>
      </c>
      <c r="N6121">
        <v>6.6058333329999996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8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52.600521511574463</v>
      </c>
      <c r="AC6121">
        <v>0</v>
      </c>
      <c r="AD6121">
        <v>0</v>
      </c>
      <c r="AE6121">
        <v>52.600521511574463</v>
      </c>
    </row>
    <row r="6122" spans="1:31" x14ac:dyDescent="0.25">
      <c r="A6122">
        <v>1909210</v>
      </c>
      <c r="B6122">
        <v>1</v>
      </c>
      <c r="C6122" t="s">
        <v>80</v>
      </c>
      <c r="D6122" t="s">
        <v>110</v>
      </c>
      <c r="E6122" t="s">
        <v>131</v>
      </c>
      <c r="F6122" t="s">
        <v>17288</v>
      </c>
      <c r="G6122" t="s">
        <v>133</v>
      </c>
      <c r="H6122" t="s">
        <v>134</v>
      </c>
      <c r="I6122" t="s">
        <v>135</v>
      </c>
      <c r="J6122" t="s">
        <v>136</v>
      </c>
      <c r="K6122" t="s">
        <v>137</v>
      </c>
      <c r="L6122" t="s">
        <v>17289</v>
      </c>
      <c r="M6122" t="s">
        <v>17290</v>
      </c>
      <c r="N6122">
        <v>2.593611111</v>
      </c>
      <c r="O6122">
        <v>0</v>
      </c>
      <c r="P6122">
        <v>96</v>
      </c>
      <c r="Q6122">
        <v>0</v>
      </c>
      <c r="R6122">
        <v>0</v>
      </c>
      <c r="S6122">
        <v>0</v>
      </c>
      <c r="T6122">
        <v>21</v>
      </c>
      <c r="U6122">
        <v>0</v>
      </c>
      <c r="V6122">
        <v>0</v>
      </c>
      <c r="W6122">
        <v>0</v>
      </c>
      <c r="X6122">
        <v>90.090782519658603</v>
      </c>
      <c r="Y6122">
        <v>0</v>
      </c>
      <c r="Z6122">
        <v>0</v>
      </c>
      <c r="AA6122">
        <v>0</v>
      </c>
      <c r="AB6122">
        <v>45.533538940575347</v>
      </c>
      <c r="AC6122">
        <v>0</v>
      </c>
      <c r="AD6122">
        <v>0</v>
      </c>
      <c r="AE6122">
        <v>135.62432146023394</v>
      </c>
    </row>
    <row r="6123" spans="1:31" x14ac:dyDescent="0.25">
      <c r="A6123">
        <v>1909212</v>
      </c>
      <c r="B6123">
        <v>1</v>
      </c>
      <c r="C6123" t="s">
        <v>81</v>
      </c>
      <c r="D6123" t="s">
        <v>112</v>
      </c>
      <c r="E6123" t="s">
        <v>190</v>
      </c>
      <c r="F6123" t="s">
        <v>17291</v>
      </c>
      <c r="G6123" t="s">
        <v>241</v>
      </c>
      <c r="H6123" t="s">
        <v>157</v>
      </c>
      <c r="I6123" t="s">
        <v>135</v>
      </c>
      <c r="J6123" t="s">
        <v>136</v>
      </c>
      <c r="K6123" t="s">
        <v>137</v>
      </c>
      <c r="L6123" t="s">
        <v>17292</v>
      </c>
      <c r="M6123" t="s">
        <v>17293</v>
      </c>
      <c r="N6123">
        <v>7.2916666660000002</v>
      </c>
      <c r="O6123">
        <v>0</v>
      </c>
      <c r="P6123">
        <v>0</v>
      </c>
      <c r="Q6123">
        <v>0</v>
      </c>
      <c r="R6123">
        <v>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312.76141578051994</v>
      </c>
      <c r="AA6123">
        <v>0</v>
      </c>
      <c r="AB6123">
        <v>0</v>
      </c>
      <c r="AC6123">
        <v>0</v>
      </c>
      <c r="AD6123">
        <v>0</v>
      </c>
      <c r="AE6123">
        <v>312.76141578051994</v>
      </c>
    </row>
    <row r="6124" spans="1:31" x14ac:dyDescent="0.25">
      <c r="A6124">
        <v>1909215</v>
      </c>
      <c r="B6124">
        <v>1</v>
      </c>
      <c r="C6124" t="s">
        <v>80</v>
      </c>
      <c r="D6124" t="s">
        <v>85</v>
      </c>
      <c r="E6124" t="s">
        <v>140</v>
      </c>
      <c r="F6124" t="s">
        <v>529</v>
      </c>
      <c r="G6124" t="s">
        <v>342</v>
      </c>
      <c r="H6124" t="s">
        <v>134</v>
      </c>
      <c r="I6124" t="s">
        <v>135</v>
      </c>
      <c r="J6124" t="s">
        <v>136</v>
      </c>
      <c r="K6124" t="s">
        <v>137</v>
      </c>
      <c r="L6124" t="s">
        <v>17294</v>
      </c>
      <c r="M6124" t="s">
        <v>17295</v>
      </c>
      <c r="N6124">
        <v>1.287222222</v>
      </c>
      <c r="O6124">
        <v>0</v>
      </c>
      <c r="P6124">
        <v>20</v>
      </c>
      <c r="Q6124">
        <v>0</v>
      </c>
      <c r="R6124">
        <v>0</v>
      </c>
      <c r="S6124">
        <v>0</v>
      </c>
      <c r="T6124">
        <v>3</v>
      </c>
      <c r="U6124">
        <v>0</v>
      </c>
      <c r="V6124">
        <v>0</v>
      </c>
      <c r="W6124">
        <v>0</v>
      </c>
      <c r="X6124">
        <v>9.3665993079362408</v>
      </c>
      <c r="Y6124">
        <v>0</v>
      </c>
      <c r="Z6124">
        <v>0</v>
      </c>
      <c r="AA6124">
        <v>0</v>
      </c>
      <c r="AB6124">
        <v>6.0213523794870918</v>
      </c>
      <c r="AC6124">
        <v>0</v>
      </c>
      <c r="AD6124">
        <v>0</v>
      </c>
      <c r="AE6124">
        <v>15.387951687423332</v>
      </c>
    </row>
    <row r="6125" spans="1:31" x14ac:dyDescent="0.25">
      <c r="A6125">
        <v>1909216</v>
      </c>
      <c r="B6125">
        <v>1</v>
      </c>
      <c r="C6125" t="s">
        <v>81</v>
      </c>
      <c r="D6125" t="s">
        <v>117</v>
      </c>
      <c r="E6125" t="s">
        <v>220</v>
      </c>
      <c r="F6125" t="s">
        <v>8175</v>
      </c>
      <c r="G6125" t="s">
        <v>156</v>
      </c>
      <c r="H6125" t="s">
        <v>157</v>
      </c>
      <c r="I6125" t="s">
        <v>222</v>
      </c>
      <c r="J6125" t="s">
        <v>136</v>
      </c>
      <c r="K6125" t="s">
        <v>137</v>
      </c>
      <c r="L6125" t="s">
        <v>17296</v>
      </c>
      <c r="M6125" t="s">
        <v>17297</v>
      </c>
      <c r="N6125">
        <v>8.3333330000000001E-3</v>
      </c>
      <c r="O6125">
        <v>0</v>
      </c>
      <c r="P6125">
        <v>959</v>
      </c>
      <c r="Q6125">
        <v>8</v>
      </c>
      <c r="R6125">
        <v>49</v>
      </c>
      <c r="S6125">
        <v>5</v>
      </c>
      <c r="T6125">
        <v>102</v>
      </c>
      <c r="U6125">
        <v>2</v>
      </c>
      <c r="V6125">
        <v>0</v>
      </c>
      <c r="W6125">
        <v>0</v>
      </c>
      <c r="X6125">
        <v>1.1639783341407073</v>
      </c>
      <c r="Y6125">
        <v>1.4996332924891502</v>
      </c>
      <c r="Z6125">
        <v>0.20529612028610003</v>
      </c>
      <c r="AA6125">
        <v>6.219988525541667E-2</v>
      </c>
      <c r="AB6125">
        <v>0.41942144880299997</v>
      </c>
      <c r="AC6125">
        <v>0.29032971283611664</v>
      </c>
      <c r="AD6125">
        <v>0</v>
      </c>
      <c r="AE6125">
        <v>3.6408587938104908</v>
      </c>
    </row>
    <row r="6126" spans="1:31" x14ac:dyDescent="0.25">
      <c r="A6126">
        <v>1909217</v>
      </c>
      <c r="B6126">
        <v>1</v>
      </c>
      <c r="C6126" t="s">
        <v>81</v>
      </c>
      <c r="D6126" t="s">
        <v>118</v>
      </c>
      <c r="E6126" t="s">
        <v>220</v>
      </c>
      <c r="F6126" t="s">
        <v>13500</v>
      </c>
      <c r="G6126" t="s">
        <v>156</v>
      </c>
      <c r="H6126" t="s">
        <v>157</v>
      </c>
      <c r="I6126" t="s">
        <v>135</v>
      </c>
      <c r="J6126" t="s">
        <v>136</v>
      </c>
      <c r="K6126" t="s">
        <v>137</v>
      </c>
      <c r="L6126" t="s">
        <v>17298</v>
      </c>
      <c r="M6126" t="s">
        <v>17299</v>
      </c>
      <c r="N6126">
        <v>2.4022222219999998</v>
      </c>
      <c r="O6126">
        <v>0</v>
      </c>
      <c r="P6126">
        <v>0</v>
      </c>
      <c r="Q6126">
        <v>2</v>
      </c>
      <c r="R6126">
        <v>43</v>
      </c>
      <c r="S6126">
        <v>1</v>
      </c>
      <c r="T6126">
        <v>2</v>
      </c>
      <c r="U6126">
        <v>0</v>
      </c>
      <c r="V6126">
        <v>0</v>
      </c>
      <c r="W6126">
        <v>0</v>
      </c>
      <c r="X6126">
        <v>0</v>
      </c>
      <c r="Y6126">
        <v>43.224175761385276</v>
      </c>
      <c r="Z6126">
        <v>350.21217156509005</v>
      </c>
      <c r="AA6126">
        <v>10.441134908884056</v>
      </c>
      <c r="AB6126">
        <v>11.74268173891585</v>
      </c>
      <c r="AC6126">
        <v>0</v>
      </c>
      <c r="AD6126">
        <v>0</v>
      </c>
      <c r="AE6126">
        <v>415.62016397427521</v>
      </c>
    </row>
    <row r="6127" spans="1:31" x14ac:dyDescent="0.25">
      <c r="A6127">
        <v>1909220</v>
      </c>
      <c r="B6127">
        <v>1</v>
      </c>
      <c r="C6127" t="s">
        <v>80</v>
      </c>
      <c r="D6127" t="s">
        <v>95</v>
      </c>
      <c r="E6127" t="s">
        <v>140</v>
      </c>
      <c r="F6127" t="s">
        <v>17300</v>
      </c>
      <c r="G6127" t="s">
        <v>362</v>
      </c>
      <c r="H6127" t="s">
        <v>134</v>
      </c>
      <c r="I6127" t="s">
        <v>135</v>
      </c>
      <c r="J6127" t="s">
        <v>136</v>
      </c>
      <c r="K6127" t="s">
        <v>137</v>
      </c>
      <c r="L6127" t="s">
        <v>17301</v>
      </c>
      <c r="M6127" t="s">
        <v>17302</v>
      </c>
      <c r="N6127">
        <v>1.648055555</v>
      </c>
      <c r="O6127">
        <v>0</v>
      </c>
      <c r="P6127">
        <v>8</v>
      </c>
      <c r="Q6127">
        <v>0</v>
      </c>
      <c r="R6127">
        <v>0</v>
      </c>
      <c r="S6127">
        <v>0</v>
      </c>
      <c r="T6127">
        <v>2</v>
      </c>
      <c r="U6127">
        <v>0</v>
      </c>
      <c r="V6127">
        <v>0</v>
      </c>
      <c r="W6127">
        <v>0</v>
      </c>
      <c r="X6127">
        <v>3.4345530858881572</v>
      </c>
      <c r="Y6127">
        <v>0</v>
      </c>
      <c r="Z6127">
        <v>0</v>
      </c>
      <c r="AA6127">
        <v>0</v>
      </c>
      <c r="AB6127">
        <v>8.191913275076967</v>
      </c>
      <c r="AC6127">
        <v>0</v>
      </c>
      <c r="AD6127">
        <v>0</v>
      </c>
      <c r="AE6127">
        <v>11.626466360965125</v>
      </c>
    </row>
    <row r="6128" spans="1:31" x14ac:dyDescent="0.25">
      <c r="A6128">
        <v>1909221</v>
      </c>
      <c r="B6128">
        <v>1</v>
      </c>
      <c r="C6128" t="s">
        <v>81</v>
      </c>
      <c r="D6128" t="s">
        <v>117</v>
      </c>
      <c r="E6128" t="s">
        <v>190</v>
      </c>
      <c r="F6128" t="s">
        <v>17303</v>
      </c>
      <c r="G6128" t="s">
        <v>263</v>
      </c>
      <c r="H6128" t="s">
        <v>157</v>
      </c>
      <c r="I6128" t="s">
        <v>135</v>
      </c>
      <c r="J6128" t="s">
        <v>136</v>
      </c>
      <c r="K6128" t="s">
        <v>203</v>
      </c>
      <c r="L6128" t="s">
        <v>17304</v>
      </c>
      <c r="M6128" t="s">
        <v>17305</v>
      </c>
      <c r="N6128">
        <v>2.7713888880000002</v>
      </c>
      <c r="O6128">
        <v>0</v>
      </c>
      <c r="P6128">
        <v>77</v>
      </c>
      <c r="Q6128">
        <v>0</v>
      </c>
      <c r="R6128">
        <v>0</v>
      </c>
      <c r="S6128">
        <v>0</v>
      </c>
      <c r="T6128">
        <v>14</v>
      </c>
      <c r="U6128">
        <v>0</v>
      </c>
      <c r="V6128">
        <v>0</v>
      </c>
      <c r="W6128">
        <v>0</v>
      </c>
      <c r="X6128">
        <v>40.296794282811625</v>
      </c>
      <c r="Y6128">
        <v>0</v>
      </c>
      <c r="Z6128">
        <v>0</v>
      </c>
      <c r="AA6128">
        <v>0</v>
      </c>
      <c r="AB6128">
        <v>22.69263073765007</v>
      </c>
      <c r="AC6128">
        <v>0</v>
      </c>
      <c r="AD6128">
        <v>0</v>
      </c>
      <c r="AE6128">
        <v>62.989425020461695</v>
      </c>
    </row>
    <row r="6129" spans="1:31" x14ac:dyDescent="0.25">
      <c r="A6129">
        <v>1909222</v>
      </c>
      <c r="B6129">
        <v>1</v>
      </c>
      <c r="C6129" t="s">
        <v>81</v>
      </c>
      <c r="D6129" t="s">
        <v>126</v>
      </c>
      <c r="E6129" t="s">
        <v>149</v>
      </c>
      <c r="F6129" t="s">
        <v>17306</v>
      </c>
      <c r="G6129" t="s">
        <v>151</v>
      </c>
      <c r="H6129" t="s">
        <v>134</v>
      </c>
      <c r="I6129" t="s">
        <v>135</v>
      </c>
      <c r="J6129" t="s">
        <v>136</v>
      </c>
      <c r="K6129" t="s">
        <v>137</v>
      </c>
      <c r="L6129" t="s">
        <v>17307</v>
      </c>
      <c r="M6129" t="s">
        <v>17308</v>
      </c>
      <c r="N6129">
        <v>2.1863888880000002</v>
      </c>
      <c r="O6129">
        <v>0</v>
      </c>
      <c r="P6129">
        <v>6</v>
      </c>
      <c r="Q6129">
        <v>0</v>
      </c>
      <c r="R6129">
        <v>1</v>
      </c>
      <c r="S6129">
        <v>0</v>
      </c>
      <c r="T6129">
        <v>4</v>
      </c>
      <c r="U6129">
        <v>0</v>
      </c>
      <c r="V6129">
        <v>0</v>
      </c>
      <c r="W6129">
        <v>0</v>
      </c>
      <c r="X6129">
        <v>1.84336416026071</v>
      </c>
      <c r="Y6129">
        <v>0</v>
      </c>
      <c r="Z6129">
        <v>4.5514497954285824</v>
      </c>
      <c r="AA6129">
        <v>0</v>
      </c>
      <c r="AB6129">
        <v>9.9070007307632988</v>
      </c>
      <c r="AC6129">
        <v>0</v>
      </c>
      <c r="AD6129">
        <v>0</v>
      </c>
      <c r="AE6129">
        <v>16.301814686452591</v>
      </c>
    </row>
    <row r="6130" spans="1:31" x14ac:dyDescent="0.25">
      <c r="A6130">
        <v>1909223</v>
      </c>
      <c r="B6130">
        <v>1</v>
      </c>
      <c r="C6130" t="s">
        <v>81</v>
      </c>
      <c r="D6130" t="s">
        <v>126</v>
      </c>
      <c r="E6130" t="s">
        <v>220</v>
      </c>
      <c r="F6130" t="s">
        <v>17309</v>
      </c>
      <c r="G6130" t="s">
        <v>156</v>
      </c>
      <c r="H6130" t="s">
        <v>157</v>
      </c>
      <c r="I6130" t="s">
        <v>135</v>
      </c>
      <c r="J6130" t="s">
        <v>136</v>
      </c>
      <c r="K6130" t="s">
        <v>137</v>
      </c>
      <c r="L6130" t="s">
        <v>17310</v>
      </c>
      <c r="M6130" t="s">
        <v>17311</v>
      </c>
      <c r="N6130">
        <v>7.0277777E-2</v>
      </c>
      <c r="O6130">
        <v>0</v>
      </c>
      <c r="P6130">
        <v>619</v>
      </c>
      <c r="Q6130">
        <v>5</v>
      </c>
      <c r="R6130">
        <v>77</v>
      </c>
      <c r="S6130">
        <v>10</v>
      </c>
      <c r="T6130">
        <v>40</v>
      </c>
      <c r="U6130">
        <v>0</v>
      </c>
      <c r="V6130">
        <v>0</v>
      </c>
      <c r="W6130">
        <v>0</v>
      </c>
      <c r="X6130">
        <v>6.2294493673062439</v>
      </c>
      <c r="Y6130">
        <v>1.5700457264989076</v>
      </c>
      <c r="Z6130">
        <v>3.6705316626332776</v>
      </c>
      <c r="AA6130">
        <v>3.6247240187359209</v>
      </c>
      <c r="AB6130">
        <v>2.6939271103062574</v>
      </c>
      <c r="AC6130">
        <v>0</v>
      </c>
      <c r="AD6130">
        <v>0</v>
      </c>
      <c r="AE6130">
        <v>17.78867788548061</v>
      </c>
    </row>
    <row r="6131" spans="1:31" x14ac:dyDescent="0.25">
      <c r="A6131">
        <v>1909225</v>
      </c>
      <c r="B6131">
        <v>1</v>
      </c>
      <c r="C6131" t="s">
        <v>80</v>
      </c>
      <c r="D6131" t="s">
        <v>100</v>
      </c>
      <c r="E6131" t="s">
        <v>140</v>
      </c>
      <c r="F6131" t="s">
        <v>17312</v>
      </c>
      <c r="G6131" t="s">
        <v>283</v>
      </c>
      <c r="H6131" t="s">
        <v>134</v>
      </c>
      <c r="I6131" t="s">
        <v>135</v>
      </c>
      <c r="J6131" t="s">
        <v>136</v>
      </c>
      <c r="K6131" t="s">
        <v>137</v>
      </c>
      <c r="L6131" t="s">
        <v>17313</v>
      </c>
      <c r="M6131" t="s">
        <v>17314</v>
      </c>
      <c r="N6131">
        <v>2.071111111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0.11461263356247167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0.11461263356247167</v>
      </c>
    </row>
    <row r="6132" spans="1:31" x14ac:dyDescent="0.25">
      <c r="A6132">
        <v>1909226</v>
      </c>
      <c r="B6132">
        <v>1</v>
      </c>
      <c r="C6132" t="s">
        <v>80</v>
      </c>
      <c r="D6132" t="s">
        <v>100</v>
      </c>
      <c r="E6132" t="s">
        <v>190</v>
      </c>
      <c r="F6132" t="s">
        <v>17315</v>
      </c>
      <c r="G6132" t="s">
        <v>241</v>
      </c>
      <c r="H6132" t="s">
        <v>157</v>
      </c>
      <c r="I6132" t="s">
        <v>135</v>
      </c>
      <c r="J6132" t="s">
        <v>136</v>
      </c>
      <c r="K6132" t="s">
        <v>137</v>
      </c>
      <c r="L6132" t="s">
        <v>17316</v>
      </c>
      <c r="M6132" t="s">
        <v>17317</v>
      </c>
      <c r="N6132">
        <v>1.1625000000000001</v>
      </c>
      <c r="O6132">
        <v>0</v>
      </c>
      <c r="P6132">
        <v>81</v>
      </c>
      <c r="Q6132">
        <v>0</v>
      </c>
      <c r="R6132">
        <v>2</v>
      </c>
      <c r="S6132">
        <v>0</v>
      </c>
      <c r="T6132">
        <v>5</v>
      </c>
      <c r="U6132">
        <v>0</v>
      </c>
      <c r="V6132">
        <v>0</v>
      </c>
      <c r="W6132">
        <v>0</v>
      </c>
      <c r="X6132">
        <v>64.928764345257079</v>
      </c>
      <c r="Y6132">
        <v>0</v>
      </c>
      <c r="Z6132">
        <v>8.5848321264566252</v>
      </c>
      <c r="AA6132">
        <v>0</v>
      </c>
      <c r="AB6132">
        <v>1.1453434075462501</v>
      </c>
      <c r="AC6132">
        <v>0</v>
      </c>
      <c r="AD6132">
        <v>0</v>
      </c>
      <c r="AE6132">
        <v>74.658939879259947</v>
      </c>
    </row>
    <row r="6133" spans="1:31" x14ac:dyDescent="0.25">
      <c r="A6133">
        <v>1909229</v>
      </c>
      <c r="B6133">
        <v>1</v>
      </c>
      <c r="C6133" t="s">
        <v>80</v>
      </c>
      <c r="D6133" t="s">
        <v>93</v>
      </c>
      <c r="E6133" t="s">
        <v>140</v>
      </c>
      <c r="F6133" t="s">
        <v>17318</v>
      </c>
      <c r="G6133" t="s">
        <v>283</v>
      </c>
      <c r="H6133" t="s">
        <v>134</v>
      </c>
      <c r="I6133" t="s">
        <v>135</v>
      </c>
      <c r="J6133" t="s">
        <v>136</v>
      </c>
      <c r="K6133" t="s">
        <v>137</v>
      </c>
      <c r="L6133" t="s">
        <v>17319</v>
      </c>
      <c r="M6133" t="s">
        <v>17320</v>
      </c>
      <c r="N6133">
        <v>1.360833333</v>
      </c>
      <c r="O6133">
        <v>0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2.0631453894314338</v>
      </c>
      <c r="AA6133">
        <v>0</v>
      </c>
      <c r="AB6133">
        <v>0</v>
      </c>
      <c r="AC6133">
        <v>0</v>
      </c>
      <c r="AD6133">
        <v>0</v>
      </c>
      <c r="AE6133">
        <v>2.0631453894314338</v>
      </c>
    </row>
    <row r="6134" spans="1:31" x14ac:dyDescent="0.25">
      <c r="A6134">
        <v>1909231</v>
      </c>
      <c r="B6134">
        <v>1</v>
      </c>
      <c r="C6134" t="s">
        <v>80</v>
      </c>
      <c r="D6134" t="s">
        <v>94</v>
      </c>
      <c r="E6134" t="s">
        <v>140</v>
      </c>
      <c r="F6134" t="s">
        <v>17321</v>
      </c>
      <c r="G6134" t="s">
        <v>217</v>
      </c>
      <c r="H6134" t="s">
        <v>134</v>
      </c>
      <c r="I6134" t="s">
        <v>135</v>
      </c>
      <c r="J6134" t="s">
        <v>136</v>
      </c>
      <c r="K6134" t="s">
        <v>137</v>
      </c>
      <c r="L6134" t="s">
        <v>17322</v>
      </c>
      <c r="M6134" t="s">
        <v>17323</v>
      </c>
      <c r="N6134">
        <v>2.4533333329999998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4.0596103419200003E-2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4.0596103419200003E-2</v>
      </c>
    </row>
    <row r="6135" spans="1:31" x14ac:dyDescent="0.25">
      <c r="A6135">
        <v>1909232</v>
      </c>
      <c r="B6135">
        <v>1</v>
      </c>
      <c r="C6135" t="s">
        <v>80</v>
      </c>
      <c r="D6135" t="s">
        <v>82</v>
      </c>
      <c r="E6135" t="s">
        <v>131</v>
      </c>
      <c r="F6135" t="s">
        <v>17324</v>
      </c>
      <c r="G6135" t="s">
        <v>439</v>
      </c>
      <c r="H6135" t="s">
        <v>134</v>
      </c>
      <c r="I6135" t="s">
        <v>135</v>
      </c>
      <c r="J6135" t="s">
        <v>136</v>
      </c>
      <c r="K6135" t="s">
        <v>137</v>
      </c>
      <c r="L6135" t="s">
        <v>17325</v>
      </c>
      <c r="M6135" t="s">
        <v>17326</v>
      </c>
      <c r="N6135">
        <v>1.6458333329999999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60</v>
      </c>
      <c r="U6135">
        <v>0</v>
      </c>
      <c r="V6135">
        <v>0</v>
      </c>
      <c r="W6135">
        <v>0</v>
      </c>
      <c r="X6135">
        <v>3.7652478678451666E-2</v>
      </c>
      <c r="Y6135">
        <v>0</v>
      </c>
      <c r="Z6135">
        <v>0</v>
      </c>
      <c r="AA6135">
        <v>0</v>
      </c>
      <c r="AB6135">
        <v>66.131970638511575</v>
      </c>
      <c r="AC6135">
        <v>0</v>
      </c>
      <c r="AD6135">
        <v>0</v>
      </c>
      <c r="AE6135">
        <v>66.169623117190028</v>
      </c>
    </row>
    <row r="6136" spans="1:31" x14ac:dyDescent="0.25">
      <c r="A6136">
        <v>1909235</v>
      </c>
      <c r="B6136">
        <v>1</v>
      </c>
      <c r="C6136" t="s">
        <v>81</v>
      </c>
      <c r="D6136" t="s">
        <v>112</v>
      </c>
      <c r="E6136" t="s">
        <v>154</v>
      </c>
      <c r="F6136" t="s">
        <v>402</v>
      </c>
      <c r="G6136" t="s">
        <v>263</v>
      </c>
      <c r="H6136" t="s">
        <v>157</v>
      </c>
      <c r="I6136" t="s">
        <v>135</v>
      </c>
      <c r="J6136" t="s">
        <v>136</v>
      </c>
      <c r="K6136" t="s">
        <v>203</v>
      </c>
      <c r="L6136" t="s">
        <v>17327</v>
      </c>
      <c r="M6136" t="s">
        <v>17328</v>
      </c>
      <c r="N6136">
        <v>8.0488888880000005</v>
      </c>
      <c r="O6136">
        <v>0</v>
      </c>
      <c r="P6136">
        <v>828</v>
      </c>
      <c r="Q6136">
        <v>2</v>
      </c>
      <c r="R6136">
        <v>57</v>
      </c>
      <c r="S6136">
        <v>4</v>
      </c>
      <c r="T6136">
        <v>28</v>
      </c>
      <c r="U6136">
        <v>0</v>
      </c>
      <c r="V6136">
        <v>0</v>
      </c>
      <c r="W6136">
        <v>0</v>
      </c>
      <c r="X6136">
        <v>893.51559101819885</v>
      </c>
      <c r="Y6136">
        <v>49.884202880261142</v>
      </c>
      <c r="Z6136">
        <v>154.98046897826381</v>
      </c>
      <c r="AA6136">
        <v>100.38543229173644</v>
      </c>
      <c r="AB6136">
        <v>80.56541638889712</v>
      </c>
      <c r="AC6136">
        <v>0</v>
      </c>
      <c r="AD6136">
        <v>0</v>
      </c>
      <c r="AE6136">
        <v>1279.3311115573572</v>
      </c>
    </row>
    <row r="6137" spans="1:31" x14ac:dyDescent="0.25">
      <c r="A6137">
        <v>1909237</v>
      </c>
      <c r="B6137">
        <v>1</v>
      </c>
      <c r="C6137" t="s">
        <v>81</v>
      </c>
      <c r="D6137" t="s">
        <v>120</v>
      </c>
      <c r="E6137" t="s">
        <v>220</v>
      </c>
      <c r="F6137" t="s">
        <v>6424</v>
      </c>
      <c r="G6137" t="s">
        <v>156</v>
      </c>
      <c r="H6137" t="s">
        <v>157</v>
      </c>
      <c r="I6137" t="s">
        <v>135</v>
      </c>
      <c r="J6137" t="s">
        <v>136</v>
      </c>
      <c r="K6137" t="s">
        <v>137</v>
      </c>
      <c r="L6137" t="s">
        <v>17329</v>
      </c>
      <c r="M6137" t="s">
        <v>17330</v>
      </c>
      <c r="N6137">
        <v>1.5938888879999999</v>
      </c>
      <c r="O6137">
        <v>0</v>
      </c>
      <c r="P6137">
        <v>71</v>
      </c>
      <c r="Q6137">
        <v>54</v>
      </c>
      <c r="R6137">
        <v>9</v>
      </c>
      <c r="S6137">
        <v>11</v>
      </c>
      <c r="T6137">
        <v>3</v>
      </c>
      <c r="U6137">
        <v>0</v>
      </c>
      <c r="V6137">
        <v>0</v>
      </c>
      <c r="W6137">
        <v>0</v>
      </c>
      <c r="X6137">
        <v>43.558527141953377</v>
      </c>
      <c r="Y6137">
        <v>472.97388296824016</v>
      </c>
      <c r="Z6137">
        <v>99.531817380824762</v>
      </c>
      <c r="AA6137">
        <v>66.040529523714966</v>
      </c>
      <c r="AB6137">
        <v>0.92655204476611686</v>
      </c>
      <c r="AC6137">
        <v>0</v>
      </c>
      <c r="AD6137">
        <v>0</v>
      </c>
      <c r="AE6137">
        <v>683.03130905949945</v>
      </c>
    </row>
    <row r="6138" spans="1:31" x14ac:dyDescent="0.25">
      <c r="A6138">
        <v>1909238</v>
      </c>
      <c r="B6138">
        <v>1</v>
      </c>
      <c r="C6138" t="s">
        <v>80</v>
      </c>
      <c r="D6138" t="s">
        <v>98</v>
      </c>
      <c r="E6138" t="s">
        <v>190</v>
      </c>
      <c r="F6138" t="s">
        <v>17331</v>
      </c>
      <c r="G6138" t="s">
        <v>701</v>
      </c>
      <c r="H6138" t="s">
        <v>157</v>
      </c>
      <c r="I6138" t="s">
        <v>135</v>
      </c>
      <c r="J6138" t="s">
        <v>136</v>
      </c>
      <c r="K6138" t="s">
        <v>137</v>
      </c>
      <c r="L6138" t="s">
        <v>17332</v>
      </c>
      <c r="M6138" t="s">
        <v>17333</v>
      </c>
      <c r="N6138">
        <v>1.749166666</v>
      </c>
      <c r="O6138">
        <v>0</v>
      </c>
      <c r="P6138">
        <v>0</v>
      </c>
      <c r="Q6138">
        <v>0</v>
      </c>
      <c r="R6138">
        <v>10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107.42300625345621</v>
      </c>
      <c r="AA6138">
        <v>0</v>
      </c>
      <c r="AB6138">
        <v>1.7325042037580418</v>
      </c>
      <c r="AC6138">
        <v>0</v>
      </c>
      <c r="AD6138">
        <v>0</v>
      </c>
      <c r="AE6138">
        <v>109.15551045721425</v>
      </c>
    </row>
    <row r="6139" spans="1:31" x14ac:dyDescent="0.25">
      <c r="A6139">
        <v>1909241</v>
      </c>
      <c r="B6139">
        <v>1</v>
      </c>
      <c r="C6139" t="s">
        <v>80</v>
      </c>
      <c r="D6139" t="s">
        <v>87</v>
      </c>
      <c r="E6139" t="s">
        <v>140</v>
      </c>
      <c r="F6139" t="s">
        <v>17334</v>
      </c>
      <c r="G6139" t="s">
        <v>146</v>
      </c>
      <c r="H6139" t="s">
        <v>134</v>
      </c>
      <c r="I6139" t="s">
        <v>135</v>
      </c>
      <c r="J6139" t="s">
        <v>136</v>
      </c>
      <c r="K6139" t="s">
        <v>137</v>
      </c>
      <c r="L6139" t="s">
        <v>17335</v>
      </c>
      <c r="M6139" t="s">
        <v>17336</v>
      </c>
      <c r="N6139">
        <v>1.0461111110000001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1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36.692579730772209</v>
      </c>
      <c r="AC6139">
        <v>0</v>
      </c>
      <c r="AD6139">
        <v>0</v>
      </c>
      <c r="AE6139">
        <v>36.692579730772209</v>
      </c>
    </row>
    <row r="6140" spans="1:31" x14ac:dyDescent="0.25">
      <c r="A6140">
        <v>1909243</v>
      </c>
      <c r="B6140">
        <v>1</v>
      </c>
      <c r="C6140" t="s">
        <v>81</v>
      </c>
      <c r="D6140" t="s">
        <v>113</v>
      </c>
      <c r="E6140" t="s">
        <v>131</v>
      </c>
      <c r="F6140" t="s">
        <v>17337</v>
      </c>
      <c r="G6140" t="s">
        <v>372</v>
      </c>
      <c r="H6140" t="s">
        <v>134</v>
      </c>
      <c r="I6140" t="s">
        <v>135</v>
      </c>
      <c r="J6140" t="s">
        <v>136</v>
      </c>
      <c r="K6140" t="s">
        <v>137</v>
      </c>
      <c r="L6140" t="s">
        <v>17338</v>
      </c>
      <c r="M6140" t="s">
        <v>17339</v>
      </c>
      <c r="N6140">
        <v>2.6425000000000001</v>
      </c>
      <c r="O6140">
        <v>0</v>
      </c>
      <c r="P6140">
        <v>18</v>
      </c>
      <c r="Q6140">
        <v>0</v>
      </c>
      <c r="R6140">
        <v>1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32.746825409064236</v>
      </c>
      <c r="Y6140">
        <v>0</v>
      </c>
      <c r="Z6140">
        <v>1.2512071491946464</v>
      </c>
      <c r="AA6140">
        <v>0</v>
      </c>
      <c r="AB6140">
        <v>0</v>
      </c>
      <c r="AC6140">
        <v>0</v>
      </c>
      <c r="AD6140">
        <v>0</v>
      </c>
      <c r="AE6140">
        <v>33.998032558258885</v>
      </c>
    </row>
    <row r="6141" spans="1:31" x14ac:dyDescent="0.25">
      <c r="A6141">
        <v>1909245</v>
      </c>
      <c r="B6141">
        <v>1</v>
      </c>
      <c r="C6141" t="s">
        <v>80</v>
      </c>
      <c r="D6141" t="s">
        <v>90</v>
      </c>
      <c r="E6141" t="s">
        <v>140</v>
      </c>
      <c r="F6141" t="s">
        <v>17340</v>
      </c>
      <c r="G6141" t="s">
        <v>342</v>
      </c>
      <c r="H6141" t="s">
        <v>134</v>
      </c>
      <c r="I6141" t="s">
        <v>135</v>
      </c>
      <c r="J6141" t="s">
        <v>136</v>
      </c>
      <c r="K6141" t="s">
        <v>137</v>
      </c>
      <c r="L6141" t="s">
        <v>17341</v>
      </c>
      <c r="M6141" t="s">
        <v>17342</v>
      </c>
      <c r="N6141">
        <v>2.8655555549999998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1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1.9158381621178857</v>
      </c>
      <c r="AC6141">
        <v>0</v>
      </c>
      <c r="AD6141">
        <v>0</v>
      </c>
      <c r="AE6141">
        <v>1.9158381621178857</v>
      </c>
    </row>
    <row r="6142" spans="1:31" x14ac:dyDescent="0.25">
      <c r="A6142">
        <v>1909247</v>
      </c>
      <c r="B6142">
        <v>1</v>
      </c>
      <c r="C6142" t="s">
        <v>80</v>
      </c>
      <c r="D6142" t="s">
        <v>108</v>
      </c>
      <c r="E6142" t="s">
        <v>190</v>
      </c>
      <c r="F6142" t="s">
        <v>17343</v>
      </c>
      <c r="G6142" t="s">
        <v>263</v>
      </c>
      <c r="H6142" t="s">
        <v>157</v>
      </c>
      <c r="I6142" t="s">
        <v>135</v>
      </c>
      <c r="J6142" t="s">
        <v>136</v>
      </c>
      <c r="K6142" t="s">
        <v>203</v>
      </c>
      <c r="L6142" t="s">
        <v>17344</v>
      </c>
      <c r="M6142" t="s">
        <v>17345</v>
      </c>
      <c r="N6142">
        <v>5.3711111110000003</v>
      </c>
      <c r="O6142">
        <v>0</v>
      </c>
      <c r="P6142">
        <v>62</v>
      </c>
      <c r="Q6142">
        <v>0</v>
      </c>
      <c r="R6142">
        <v>10</v>
      </c>
      <c r="S6142">
        <v>0</v>
      </c>
      <c r="T6142">
        <v>2</v>
      </c>
      <c r="U6142">
        <v>0</v>
      </c>
      <c r="V6142">
        <v>0</v>
      </c>
      <c r="W6142">
        <v>0</v>
      </c>
      <c r="X6142">
        <v>41.170104106606018</v>
      </c>
      <c r="Y6142">
        <v>0</v>
      </c>
      <c r="Z6142">
        <v>47.283050355605958</v>
      </c>
      <c r="AA6142">
        <v>0</v>
      </c>
      <c r="AB6142">
        <v>0.80334955178766987</v>
      </c>
      <c r="AC6142">
        <v>0</v>
      </c>
      <c r="AD6142">
        <v>0</v>
      </c>
      <c r="AE6142">
        <v>89.25650401399966</v>
      </c>
    </row>
    <row r="6143" spans="1:31" x14ac:dyDescent="0.25">
      <c r="A6143">
        <v>1909249</v>
      </c>
      <c r="B6143">
        <v>1</v>
      </c>
      <c r="C6143" t="s">
        <v>80</v>
      </c>
      <c r="D6143" t="s">
        <v>105</v>
      </c>
      <c r="E6143" t="s">
        <v>220</v>
      </c>
      <c r="F6143" t="s">
        <v>5176</v>
      </c>
      <c r="G6143" t="s">
        <v>156</v>
      </c>
      <c r="H6143" t="s">
        <v>157</v>
      </c>
      <c r="I6143" t="s">
        <v>135</v>
      </c>
      <c r="J6143" t="s">
        <v>136</v>
      </c>
      <c r="K6143" t="s">
        <v>137</v>
      </c>
      <c r="L6143" t="s">
        <v>17346</v>
      </c>
      <c r="M6143" t="s">
        <v>17347</v>
      </c>
      <c r="N6143">
        <v>0.75138888800000003</v>
      </c>
      <c r="O6143">
        <v>0</v>
      </c>
      <c r="P6143">
        <v>1228</v>
      </c>
      <c r="Q6143">
        <v>0</v>
      </c>
      <c r="R6143">
        <v>191</v>
      </c>
      <c r="S6143">
        <v>1</v>
      </c>
      <c r="T6143">
        <v>176</v>
      </c>
      <c r="U6143">
        <v>0</v>
      </c>
      <c r="V6143">
        <v>1</v>
      </c>
      <c r="W6143">
        <v>0</v>
      </c>
      <c r="X6143">
        <v>299.370215352206</v>
      </c>
      <c r="Y6143">
        <v>0</v>
      </c>
      <c r="Z6143">
        <v>84.03191982581032</v>
      </c>
      <c r="AA6143">
        <v>5.7529230994566856</v>
      </c>
      <c r="AB6143">
        <v>113.97218370621427</v>
      </c>
      <c r="AC6143">
        <v>0</v>
      </c>
      <c r="AD6143">
        <v>0.55080368889652942</v>
      </c>
      <c r="AE6143">
        <v>503.67804567258378</v>
      </c>
    </row>
    <row r="6144" spans="1:31" x14ac:dyDescent="0.25">
      <c r="A6144">
        <v>1909250</v>
      </c>
      <c r="B6144">
        <v>1</v>
      </c>
      <c r="C6144" t="s">
        <v>81</v>
      </c>
      <c r="D6144" t="s">
        <v>112</v>
      </c>
      <c r="E6144" t="s">
        <v>131</v>
      </c>
      <c r="F6144" t="s">
        <v>17348</v>
      </c>
      <c r="G6144" t="s">
        <v>133</v>
      </c>
      <c r="H6144" t="s">
        <v>134</v>
      </c>
      <c r="I6144" t="s">
        <v>135</v>
      </c>
      <c r="J6144" t="s">
        <v>136</v>
      </c>
      <c r="K6144" t="s">
        <v>137</v>
      </c>
      <c r="L6144" t="s">
        <v>17349</v>
      </c>
      <c r="M6144" t="s">
        <v>17350</v>
      </c>
      <c r="N6144">
        <v>1.1688888879999999</v>
      </c>
      <c r="O6144">
        <v>0</v>
      </c>
      <c r="P6144">
        <v>20</v>
      </c>
      <c r="Q6144">
        <v>0</v>
      </c>
      <c r="R6144">
        <v>18</v>
      </c>
      <c r="S6144">
        <v>0</v>
      </c>
      <c r="T6144">
        <v>1</v>
      </c>
      <c r="U6144">
        <v>0</v>
      </c>
      <c r="V6144">
        <v>0</v>
      </c>
      <c r="W6144">
        <v>0</v>
      </c>
      <c r="X6144">
        <v>4.5364327002198879</v>
      </c>
      <c r="Y6144">
        <v>0</v>
      </c>
      <c r="Z6144">
        <v>13.189931775212635</v>
      </c>
      <c r="AA6144">
        <v>0</v>
      </c>
      <c r="AB6144">
        <v>1.8605141071228626</v>
      </c>
      <c r="AC6144">
        <v>0</v>
      </c>
      <c r="AD6144">
        <v>0</v>
      </c>
      <c r="AE6144">
        <v>19.586878582555386</v>
      </c>
    </row>
    <row r="6145" spans="1:31" x14ac:dyDescent="0.25">
      <c r="A6145">
        <v>1909254</v>
      </c>
      <c r="B6145">
        <v>1</v>
      </c>
      <c r="C6145" t="s">
        <v>80</v>
      </c>
      <c r="D6145" t="s">
        <v>93</v>
      </c>
      <c r="E6145" t="s">
        <v>131</v>
      </c>
      <c r="F6145" t="s">
        <v>17351</v>
      </c>
      <c r="G6145" t="s">
        <v>133</v>
      </c>
      <c r="H6145" t="s">
        <v>134</v>
      </c>
      <c r="I6145" t="s">
        <v>135</v>
      </c>
      <c r="J6145" t="s">
        <v>136</v>
      </c>
      <c r="K6145" t="s">
        <v>137</v>
      </c>
      <c r="L6145" t="s">
        <v>17352</v>
      </c>
      <c r="M6145" t="s">
        <v>17353</v>
      </c>
      <c r="N6145">
        <v>3.6155555549999998</v>
      </c>
      <c r="O6145">
        <v>0</v>
      </c>
      <c r="P6145">
        <v>0</v>
      </c>
      <c r="Q6145">
        <v>0</v>
      </c>
      <c r="R6145">
        <v>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92.726910833441096</v>
      </c>
      <c r="AA6145">
        <v>0</v>
      </c>
      <c r="AB6145">
        <v>0</v>
      </c>
      <c r="AC6145">
        <v>0</v>
      </c>
      <c r="AD6145">
        <v>0</v>
      </c>
      <c r="AE6145">
        <v>92.726910833441096</v>
      </c>
    </row>
    <row r="6146" spans="1:31" x14ac:dyDescent="0.25">
      <c r="A6146">
        <v>1909256</v>
      </c>
      <c r="B6146">
        <v>1</v>
      </c>
      <c r="C6146" t="s">
        <v>80</v>
      </c>
      <c r="D6146" t="s">
        <v>96</v>
      </c>
      <c r="E6146" t="s">
        <v>140</v>
      </c>
      <c r="F6146" t="s">
        <v>17354</v>
      </c>
      <c r="G6146" t="s">
        <v>146</v>
      </c>
      <c r="H6146" t="s">
        <v>134</v>
      </c>
      <c r="I6146" t="s">
        <v>135</v>
      </c>
      <c r="J6146" t="s">
        <v>136</v>
      </c>
      <c r="K6146" t="s">
        <v>137</v>
      </c>
      <c r="L6146" t="s">
        <v>17355</v>
      </c>
      <c r="M6146" t="s">
        <v>17356</v>
      </c>
      <c r="N6146">
        <v>1.3149999999999999</v>
      </c>
      <c r="O6146">
        <v>0</v>
      </c>
      <c r="P6146">
        <v>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0.6853369067467201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0.6853369067467201</v>
      </c>
    </row>
    <row r="6147" spans="1:31" x14ac:dyDescent="0.25">
      <c r="A6147">
        <v>1909257</v>
      </c>
      <c r="B6147">
        <v>1</v>
      </c>
      <c r="C6147" t="s">
        <v>80</v>
      </c>
      <c r="D6147" t="s">
        <v>82</v>
      </c>
      <c r="E6147" t="s">
        <v>149</v>
      </c>
      <c r="F6147" t="s">
        <v>17357</v>
      </c>
      <c r="G6147" t="s">
        <v>1072</v>
      </c>
      <c r="H6147" t="s">
        <v>134</v>
      </c>
      <c r="I6147" t="s">
        <v>135</v>
      </c>
      <c r="J6147" t="s">
        <v>136</v>
      </c>
      <c r="K6147" t="s">
        <v>137</v>
      </c>
      <c r="L6147" t="s">
        <v>17358</v>
      </c>
      <c r="M6147" t="s">
        <v>17359</v>
      </c>
      <c r="N6147">
        <v>1.0308333329999999</v>
      </c>
      <c r="O6147">
        <v>0</v>
      </c>
      <c r="P6147">
        <v>3</v>
      </c>
      <c r="Q6147">
        <v>0</v>
      </c>
      <c r="R6147">
        <v>0</v>
      </c>
      <c r="S6147">
        <v>0</v>
      </c>
      <c r="T6147">
        <v>125</v>
      </c>
      <c r="U6147">
        <v>0</v>
      </c>
      <c r="V6147">
        <v>2</v>
      </c>
      <c r="W6147">
        <v>0</v>
      </c>
      <c r="X6147">
        <v>1.0260146697010097</v>
      </c>
      <c r="Y6147">
        <v>0</v>
      </c>
      <c r="Z6147">
        <v>0</v>
      </c>
      <c r="AA6147">
        <v>0</v>
      </c>
      <c r="AB6147">
        <v>81.556644519642589</v>
      </c>
      <c r="AC6147">
        <v>0</v>
      </c>
      <c r="AD6147">
        <v>31.836621323299205</v>
      </c>
      <c r="AE6147">
        <v>114.41928051264281</v>
      </c>
    </row>
    <row r="6148" spans="1:31" x14ac:dyDescent="0.25">
      <c r="A6148">
        <v>1909258</v>
      </c>
      <c r="B6148">
        <v>1</v>
      </c>
      <c r="C6148" t="s">
        <v>81</v>
      </c>
      <c r="D6148" t="s">
        <v>121</v>
      </c>
      <c r="E6148" t="s">
        <v>131</v>
      </c>
      <c r="F6148" t="s">
        <v>17360</v>
      </c>
      <c r="G6148" t="s">
        <v>133</v>
      </c>
      <c r="H6148" t="s">
        <v>134</v>
      </c>
      <c r="I6148" t="s">
        <v>135</v>
      </c>
      <c r="J6148" t="s">
        <v>136</v>
      </c>
      <c r="K6148" t="s">
        <v>137</v>
      </c>
      <c r="L6148" t="s">
        <v>17361</v>
      </c>
      <c r="M6148" t="s">
        <v>17362</v>
      </c>
      <c r="N6148">
        <v>1.238888888</v>
      </c>
      <c r="O6148">
        <v>0</v>
      </c>
      <c r="P6148">
        <v>3</v>
      </c>
      <c r="Q6148">
        <v>0</v>
      </c>
      <c r="R6148">
        <v>28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1.2054682269500312</v>
      </c>
      <c r="Y6148">
        <v>0</v>
      </c>
      <c r="Z6148">
        <v>12.209177221672011</v>
      </c>
      <c r="AA6148">
        <v>0</v>
      </c>
      <c r="AB6148">
        <v>0</v>
      </c>
      <c r="AC6148">
        <v>0</v>
      </c>
      <c r="AD6148">
        <v>0</v>
      </c>
      <c r="AE6148">
        <v>13.414645448622043</v>
      </c>
    </row>
    <row r="6149" spans="1:31" x14ac:dyDescent="0.25">
      <c r="A6149">
        <v>1909259</v>
      </c>
      <c r="B6149">
        <v>1</v>
      </c>
      <c r="C6149" t="s">
        <v>81</v>
      </c>
      <c r="D6149" t="s">
        <v>127</v>
      </c>
      <c r="E6149" t="s">
        <v>149</v>
      </c>
      <c r="F6149" t="s">
        <v>17363</v>
      </c>
      <c r="G6149" t="s">
        <v>151</v>
      </c>
      <c r="H6149" t="s">
        <v>134</v>
      </c>
      <c r="I6149" t="s">
        <v>135</v>
      </c>
      <c r="J6149" t="s">
        <v>136</v>
      </c>
      <c r="K6149" t="s">
        <v>137</v>
      </c>
      <c r="L6149" t="s">
        <v>17364</v>
      </c>
      <c r="M6149" t="s">
        <v>17365</v>
      </c>
      <c r="N6149">
        <v>3.9741666659999999</v>
      </c>
      <c r="O6149">
        <v>0</v>
      </c>
      <c r="P6149">
        <v>71</v>
      </c>
      <c r="Q6149">
        <v>0</v>
      </c>
      <c r="R6149">
        <v>1</v>
      </c>
      <c r="S6149">
        <v>0</v>
      </c>
      <c r="T6149">
        <v>2</v>
      </c>
      <c r="U6149">
        <v>0</v>
      </c>
      <c r="V6149">
        <v>0</v>
      </c>
      <c r="W6149">
        <v>0</v>
      </c>
      <c r="X6149">
        <v>112.70591943569235</v>
      </c>
      <c r="Y6149">
        <v>0</v>
      </c>
      <c r="Z6149">
        <v>47.663019612910915</v>
      </c>
      <c r="AA6149">
        <v>0</v>
      </c>
      <c r="AB6149">
        <v>0.65656204439906662</v>
      </c>
      <c r="AC6149">
        <v>0</v>
      </c>
      <c r="AD6149">
        <v>0</v>
      </c>
      <c r="AE6149">
        <v>161.02550109300233</v>
      </c>
    </row>
    <row r="6150" spans="1:31" x14ac:dyDescent="0.25">
      <c r="A6150">
        <v>1909260</v>
      </c>
      <c r="B6150">
        <v>1</v>
      </c>
      <c r="C6150" t="s">
        <v>80</v>
      </c>
      <c r="D6150" t="s">
        <v>88</v>
      </c>
      <c r="E6150" t="s">
        <v>140</v>
      </c>
      <c r="F6150" t="s">
        <v>17366</v>
      </c>
      <c r="G6150" t="s">
        <v>146</v>
      </c>
      <c r="H6150" t="s">
        <v>134</v>
      </c>
      <c r="I6150" t="s">
        <v>135</v>
      </c>
      <c r="J6150" t="s">
        <v>136</v>
      </c>
      <c r="K6150" t="s">
        <v>137</v>
      </c>
      <c r="L6150" t="s">
        <v>17367</v>
      </c>
      <c r="M6150" t="s">
        <v>17368</v>
      </c>
      <c r="N6150">
        <v>7.3336111109999997</v>
      </c>
      <c r="O6150">
        <v>0</v>
      </c>
      <c r="P6150">
        <v>5</v>
      </c>
      <c r="Q6150">
        <v>0</v>
      </c>
      <c r="R6150">
        <v>0</v>
      </c>
      <c r="S6150">
        <v>0</v>
      </c>
      <c r="T6150">
        <v>1</v>
      </c>
      <c r="U6150">
        <v>0</v>
      </c>
      <c r="V6150">
        <v>0</v>
      </c>
      <c r="W6150">
        <v>0</v>
      </c>
      <c r="X6150">
        <v>17.104760523215838</v>
      </c>
      <c r="Y6150">
        <v>0</v>
      </c>
      <c r="Z6150">
        <v>0</v>
      </c>
      <c r="AA6150">
        <v>0</v>
      </c>
      <c r="AB6150">
        <v>9.4889644707822518E-2</v>
      </c>
      <c r="AC6150">
        <v>0</v>
      </c>
      <c r="AD6150">
        <v>0</v>
      </c>
      <c r="AE6150">
        <v>17.199650167923661</v>
      </c>
    </row>
    <row r="6151" spans="1:31" x14ac:dyDescent="0.25">
      <c r="A6151">
        <v>1909263</v>
      </c>
      <c r="B6151">
        <v>1</v>
      </c>
      <c r="C6151" t="s">
        <v>80</v>
      </c>
      <c r="D6151" t="s">
        <v>85</v>
      </c>
      <c r="E6151" t="s">
        <v>140</v>
      </c>
      <c r="F6151" t="s">
        <v>17369</v>
      </c>
      <c r="G6151" t="s">
        <v>146</v>
      </c>
      <c r="H6151" t="s">
        <v>134</v>
      </c>
      <c r="I6151" t="s">
        <v>135</v>
      </c>
      <c r="J6151" t="s">
        <v>136</v>
      </c>
      <c r="K6151" t="s">
        <v>137</v>
      </c>
      <c r="L6151" t="s">
        <v>17370</v>
      </c>
      <c r="M6151" t="s">
        <v>17371</v>
      </c>
      <c r="N6151">
        <v>2.0361111109999999</v>
      </c>
      <c r="O6151">
        <v>0</v>
      </c>
      <c r="P6151">
        <v>10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6.4071242291186259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6.4071242291186259</v>
      </c>
    </row>
    <row r="6152" spans="1:31" x14ac:dyDescent="0.25">
      <c r="A6152">
        <v>1909264</v>
      </c>
      <c r="B6152">
        <v>1</v>
      </c>
      <c r="C6152" t="s">
        <v>80</v>
      </c>
      <c r="D6152" t="s">
        <v>98</v>
      </c>
      <c r="E6152" t="s">
        <v>154</v>
      </c>
      <c r="F6152" t="s">
        <v>17372</v>
      </c>
      <c r="G6152" t="s">
        <v>604</v>
      </c>
      <c r="H6152" t="s">
        <v>157</v>
      </c>
      <c r="I6152" t="s">
        <v>135</v>
      </c>
      <c r="J6152" t="s">
        <v>136</v>
      </c>
      <c r="K6152" t="s">
        <v>137</v>
      </c>
      <c r="L6152" t="s">
        <v>17373</v>
      </c>
      <c r="M6152" t="s">
        <v>17374</v>
      </c>
      <c r="N6152">
        <v>0.44638888799999998</v>
      </c>
      <c r="O6152">
        <v>0</v>
      </c>
      <c r="P6152">
        <v>200</v>
      </c>
      <c r="Q6152">
        <v>34</v>
      </c>
      <c r="R6152">
        <v>31</v>
      </c>
      <c r="S6152">
        <v>4</v>
      </c>
      <c r="T6152">
        <v>45</v>
      </c>
      <c r="U6152">
        <v>0</v>
      </c>
      <c r="V6152">
        <v>0</v>
      </c>
      <c r="W6152">
        <v>0</v>
      </c>
      <c r="X6152">
        <v>49.470881493304837</v>
      </c>
      <c r="Y6152">
        <v>87.856985187873661</v>
      </c>
      <c r="Z6152">
        <v>64.293128860334221</v>
      </c>
      <c r="AA6152">
        <v>7.8565869330499858</v>
      </c>
      <c r="AB6152">
        <v>35.353971939320388</v>
      </c>
      <c r="AC6152">
        <v>0</v>
      </c>
      <c r="AD6152">
        <v>0</v>
      </c>
      <c r="AE6152">
        <v>244.83155441388311</v>
      </c>
    </row>
    <row r="6153" spans="1:31" x14ac:dyDescent="0.25">
      <c r="A6153">
        <v>1909265</v>
      </c>
      <c r="B6153">
        <v>1</v>
      </c>
      <c r="C6153" t="s">
        <v>80</v>
      </c>
      <c r="D6153" t="s">
        <v>84</v>
      </c>
      <c r="E6153" t="s">
        <v>140</v>
      </c>
      <c r="F6153" t="s">
        <v>14716</v>
      </c>
      <c r="G6153" t="s">
        <v>362</v>
      </c>
      <c r="H6153" t="s">
        <v>134</v>
      </c>
      <c r="I6153" t="s">
        <v>135</v>
      </c>
      <c r="J6153" t="s">
        <v>3</v>
      </c>
      <c r="K6153" t="s">
        <v>137</v>
      </c>
      <c r="L6153" t="s">
        <v>17375</v>
      </c>
      <c r="M6153" t="s">
        <v>17376</v>
      </c>
      <c r="N6153">
        <v>5.1244444439999999</v>
      </c>
      <c r="O6153">
        <v>0</v>
      </c>
      <c r="P6153">
        <v>4</v>
      </c>
      <c r="Q6153">
        <v>0</v>
      </c>
      <c r="R6153">
        <v>0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4.1471193888807107</v>
      </c>
      <c r="Y6153">
        <v>0</v>
      </c>
      <c r="Z6153">
        <v>0</v>
      </c>
      <c r="AA6153">
        <v>0</v>
      </c>
      <c r="AB6153">
        <v>0.15204114322151224</v>
      </c>
      <c r="AC6153">
        <v>0</v>
      </c>
      <c r="AD6153">
        <v>0</v>
      </c>
      <c r="AE6153">
        <v>4.2991605321022233</v>
      </c>
    </row>
    <row r="6154" spans="1:31" x14ac:dyDescent="0.25">
      <c r="A6154">
        <v>1909266</v>
      </c>
      <c r="B6154">
        <v>1</v>
      </c>
      <c r="C6154" t="s">
        <v>80</v>
      </c>
      <c r="D6154" t="s">
        <v>92</v>
      </c>
      <c r="E6154" t="s">
        <v>140</v>
      </c>
      <c r="F6154" t="s">
        <v>17377</v>
      </c>
      <c r="G6154" t="s">
        <v>146</v>
      </c>
      <c r="H6154" t="s">
        <v>134</v>
      </c>
      <c r="I6154" t="s">
        <v>135</v>
      </c>
      <c r="J6154" t="s">
        <v>136</v>
      </c>
      <c r="K6154" t="s">
        <v>137</v>
      </c>
      <c r="L6154" t="s">
        <v>17378</v>
      </c>
      <c r="M6154" t="s">
        <v>17379</v>
      </c>
      <c r="N6154">
        <v>7.5422222220000004</v>
      </c>
      <c r="O6154">
        <v>0</v>
      </c>
      <c r="P6154">
        <v>1</v>
      </c>
      <c r="Q6154">
        <v>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9.793505963409423</v>
      </c>
      <c r="Y6154">
        <v>0</v>
      </c>
      <c r="Z6154">
        <v>1.8529587906375822</v>
      </c>
      <c r="AA6154">
        <v>0</v>
      </c>
      <c r="AB6154">
        <v>0</v>
      </c>
      <c r="AC6154">
        <v>0</v>
      </c>
      <c r="AD6154">
        <v>0</v>
      </c>
      <c r="AE6154">
        <v>11.646464754047006</v>
      </c>
    </row>
    <row r="6155" spans="1:31" x14ac:dyDescent="0.25">
      <c r="A6155">
        <v>1909267</v>
      </c>
      <c r="B6155">
        <v>1</v>
      </c>
      <c r="C6155" t="s">
        <v>80</v>
      </c>
      <c r="D6155" t="s">
        <v>85</v>
      </c>
      <c r="E6155" t="s">
        <v>140</v>
      </c>
      <c r="F6155" t="s">
        <v>17380</v>
      </c>
      <c r="G6155" t="s">
        <v>362</v>
      </c>
      <c r="H6155" t="s">
        <v>134</v>
      </c>
      <c r="I6155" t="s">
        <v>135</v>
      </c>
      <c r="J6155" t="s">
        <v>136</v>
      </c>
      <c r="K6155" t="s">
        <v>137</v>
      </c>
      <c r="L6155" t="s">
        <v>17381</v>
      </c>
      <c r="M6155" t="s">
        <v>17382</v>
      </c>
      <c r="N6155">
        <v>5.1811111109999999</v>
      </c>
      <c r="O6155">
        <v>0</v>
      </c>
      <c r="P6155">
        <v>6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15.236889345906818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15.236889345906818</v>
      </c>
    </row>
    <row r="6156" spans="1:31" x14ac:dyDescent="0.25">
      <c r="A6156">
        <v>1909272</v>
      </c>
      <c r="B6156">
        <v>1</v>
      </c>
      <c r="C6156" t="s">
        <v>80</v>
      </c>
      <c r="D6156" t="s">
        <v>101</v>
      </c>
      <c r="E6156" t="s">
        <v>140</v>
      </c>
      <c r="F6156" t="s">
        <v>16690</v>
      </c>
      <c r="G6156" t="s">
        <v>146</v>
      </c>
      <c r="H6156" t="s">
        <v>134</v>
      </c>
      <c r="I6156" t="s">
        <v>135</v>
      </c>
      <c r="J6156" t="s">
        <v>136</v>
      </c>
      <c r="K6156" t="s">
        <v>137</v>
      </c>
      <c r="L6156" t="s">
        <v>17383</v>
      </c>
      <c r="M6156" t="s">
        <v>17384</v>
      </c>
      <c r="N6156">
        <v>4.1875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0.54617745796819339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0.54617745796819339</v>
      </c>
    </row>
    <row r="6157" spans="1:31" x14ac:dyDescent="0.25">
      <c r="A6157">
        <v>1909276</v>
      </c>
      <c r="B6157">
        <v>1</v>
      </c>
      <c r="C6157" t="s">
        <v>81</v>
      </c>
      <c r="D6157" t="s">
        <v>128</v>
      </c>
      <c r="E6157" t="s">
        <v>140</v>
      </c>
      <c r="F6157" t="s">
        <v>17385</v>
      </c>
      <c r="G6157" t="s">
        <v>362</v>
      </c>
      <c r="H6157" t="s">
        <v>134</v>
      </c>
      <c r="I6157" t="s">
        <v>135</v>
      </c>
      <c r="J6157" t="s">
        <v>136</v>
      </c>
      <c r="K6157" t="s">
        <v>137</v>
      </c>
      <c r="L6157" t="s">
        <v>17386</v>
      </c>
      <c r="M6157" t="s">
        <v>17387</v>
      </c>
      <c r="N6157">
        <v>1.2633333330000001</v>
      </c>
      <c r="O6157">
        <v>0</v>
      </c>
      <c r="P6157">
        <v>2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0.78888916633964445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0.78888916633964445</v>
      </c>
    </row>
    <row r="6158" spans="1:31" x14ac:dyDescent="0.25">
      <c r="A6158">
        <v>1909279</v>
      </c>
      <c r="B6158">
        <v>1</v>
      </c>
      <c r="C6158" t="s">
        <v>80</v>
      </c>
      <c r="D6158" t="s">
        <v>83</v>
      </c>
      <c r="E6158" t="s">
        <v>140</v>
      </c>
      <c r="F6158" t="s">
        <v>17388</v>
      </c>
      <c r="G6158" t="s">
        <v>342</v>
      </c>
      <c r="H6158" t="s">
        <v>134</v>
      </c>
      <c r="I6158" t="s">
        <v>135</v>
      </c>
      <c r="J6158" t="s">
        <v>136</v>
      </c>
      <c r="K6158" t="s">
        <v>137</v>
      </c>
      <c r="L6158" t="s">
        <v>17389</v>
      </c>
      <c r="M6158" t="s">
        <v>17390</v>
      </c>
      <c r="N6158">
        <v>0.72722222199999997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2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1.2324860931002277</v>
      </c>
      <c r="AC6158">
        <v>0</v>
      </c>
      <c r="AD6158">
        <v>0</v>
      </c>
      <c r="AE6158">
        <v>1.2324860931002277</v>
      </c>
    </row>
    <row r="6159" spans="1:31" x14ac:dyDescent="0.25">
      <c r="A6159">
        <v>1909280</v>
      </c>
      <c r="B6159">
        <v>1</v>
      </c>
      <c r="C6159" t="s">
        <v>80</v>
      </c>
      <c r="D6159" t="s">
        <v>100</v>
      </c>
      <c r="E6159" t="s">
        <v>131</v>
      </c>
      <c r="F6159" t="s">
        <v>4178</v>
      </c>
      <c r="G6159" t="s">
        <v>133</v>
      </c>
      <c r="H6159" t="s">
        <v>134</v>
      </c>
      <c r="I6159" t="s">
        <v>135</v>
      </c>
      <c r="J6159" t="s">
        <v>136</v>
      </c>
      <c r="K6159" t="s">
        <v>137</v>
      </c>
      <c r="L6159" t="s">
        <v>17391</v>
      </c>
      <c r="M6159" t="s">
        <v>17392</v>
      </c>
      <c r="N6159">
        <v>1.3811111110000001</v>
      </c>
      <c r="O6159">
        <v>0</v>
      </c>
      <c r="P6159">
        <v>47</v>
      </c>
      <c r="Q6159">
        <v>0</v>
      </c>
      <c r="R6159">
        <v>1</v>
      </c>
      <c r="S6159">
        <v>0</v>
      </c>
      <c r="T6159">
        <v>3</v>
      </c>
      <c r="U6159">
        <v>0</v>
      </c>
      <c r="V6159">
        <v>0</v>
      </c>
      <c r="W6159">
        <v>0</v>
      </c>
      <c r="X6159">
        <v>23.542619894676569</v>
      </c>
      <c r="Y6159">
        <v>0</v>
      </c>
      <c r="Z6159">
        <v>0.64151382245395827</v>
      </c>
      <c r="AA6159">
        <v>0</v>
      </c>
      <c r="AB6159">
        <v>1.1106216951678711</v>
      </c>
      <c r="AC6159">
        <v>0</v>
      </c>
      <c r="AD6159">
        <v>0</v>
      </c>
      <c r="AE6159">
        <v>25.2947554122984</v>
      </c>
    </row>
    <row r="6160" spans="1:31" x14ac:dyDescent="0.25">
      <c r="A6160">
        <v>1909282</v>
      </c>
      <c r="B6160">
        <v>1</v>
      </c>
      <c r="C6160" t="s">
        <v>81</v>
      </c>
      <c r="D6160" t="s">
        <v>118</v>
      </c>
      <c r="E6160" t="s">
        <v>190</v>
      </c>
      <c r="F6160" t="s">
        <v>17393</v>
      </c>
      <c r="G6160" t="s">
        <v>156</v>
      </c>
      <c r="H6160" t="s">
        <v>157</v>
      </c>
      <c r="I6160" t="s">
        <v>135</v>
      </c>
      <c r="J6160" t="s">
        <v>136</v>
      </c>
      <c r="K6160" t="s">
        <v>137</v>
      </c>
      <c r="L6160" t="s">
        <v>17394</v>
      </c>
      <c r="M6160" t="s">
        <v>17395</v>
      </c>
      <c r="N6160">
        <v>0.66444444400000002</v>
      </c>
      <c r="O6160">
        <v>0</v>
      </c>
      <c r="P6160">
        <v>475</v>
      </c>
      <c r="Q6160">
        <v>0</v>
      </c>
      <c r="R6160">
        <v>1</v>
      </c>
      <c r="S6160">
        <v>0</v>
      </c>
      <c r="T6160">
        <v>18</v>
      </c>
      <c r="U6160">
        <v>0</v>
      </c>
      <c r="V6160">
        <v>0</v>
      </c>
      <c r="W6160">
        <v>0</v>
      </c>
      <c r="X6160">
        <v>81.421385441460814</v>
      </c>
      <c r="Y6160">
        <v>0</v>
      </c>
      <c r="Z6160">
        <v>0.43691424668683998</v>
      </c>
      <c r="AA6160">
        <v>0</v>
      </c>
      <c r="AB6160">
        <v>5.5404495029161192</v>
      </c>
      <c r="AC6160">
        <v>0</v>
      </c>
      <c r="AD6160">
        <v>0</v>
      </c>
      <c r="AE6160">
        <v>87.398749191063771</v>
      </c>
    </row>
    <row r="6161" spans="1:31" x14ac:dyDescent="0.25">
      <c r="A6161">
        <v>1909283</v>
      </c>
      <c r="B6161">
        <v>1</v>
      </c>
      <c r="C6161" t="s">
        <v>80</v>
      </c>
      <c r="D6161" t="s">
        <v>97</v>
      </c>
      <c r="E6161" t="s">
        <v>140</v>
      </c>
      <c r="F6161" t="s">
        <v>17396</v>
      </c>
      <c r="G6161" t="s">
        <v>362</v>
      </c>
      <c r="H6161" t="s">
        <v>134</v>
      </c>
      <c r="I6161" t="s">
        <v>135</v>
      </c>
      <c r="J6161" t="s">
        <v>136</v>
      </c>
      <c r="K6161" t="s">
        <v>137</v>
      </c>
      <c r="L6161" t="s">
        <v>17397</v>
      </c>
      <c r="M6161" t="s">
        <v>17398</v>
      </c>
      <c r="N6161">
        <v>6.5141666660000004</v>
      </c>
      <c r="O6161">
        <v>0</v>
      </c>
      <c r="P6161">
        <v>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2.1176240644298669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2.1176240644298669</v>
      </c>
    </row>
    <row r="6162" spans="1:31" x14ac:dyDescent="0.25">
      <c r="A6162">
        <v>1909284</v>
      </c>
      <c r="B6162">
        <v>1</v>
      </c>
      <c r="C6162" t="s">
        <v>80</v>
      </c>
      <c r="D6162" t="s">
        <v>83</v>
      </c>
      <c r="E6162" t="s">
        <v>140</v>
      </c>
      <c r="F6162" t="s">
        <v>17399</v>
      </c>
      <c r="G6162" t="s">
        <v>217</v>
      </c>
      <c r="H6162" t="s">
        <v>134</v>
      </c>
      <c r="I6162" t="s">
        <v>135</v>
      </c>
      <c r="J6162" t="s">
        <v>136</v>
      </c>
      <c r="K6162" t="s">
        <v>137</v>
      </c>
      <c r="L6162" t="s">
        <v>17400</v>
      </c>
      <c r="M6162" t="s">
        <v>17401</v>
      </c>
      <c r="N6162">
        <v>1.531666666</v>
      </c>
      <c r="O6162">
        <v>0</v>
      </c>
      <c r="P6162">
        <v>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0.66982147110706003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0.66982147110706003</v>
      </c>
    </row>
    <row r="6163" spans="1:31" x14ac:dyDescent="0.25">
      <c r="A6163">
        <v>1909287</v>
      </c>
      <c r="B6163">
        <v>1</v>
      </c>
      <c r="C6163" t="s">
        <v>80</v>
      </c>
      <c r="D6163" t="s">
        <v>102</v>
      </c>
      <c r="E6163" t="s">
        <v>149</v>
      </c>
      <c r="F6163" t="s">
        <v>17402</v>
      </c>
      <c r="G6163" t="s">
        <v>133</v>
      </c>
      <c r="H6163" t="s">
        <v>134</v>
      </c>
      <c r="I6163" t="s">
        <v>135</v>
      </c>
      <c r="J6163" t="s">
        <v>136</v>
      </c>
      <c r="K6163" t="s">
        <v>137</v>
      </c>
      <c r="L6163" t="s">
        <v>17403</v>
      </c>
      <c r="M6163" t="s">
        <v>17404</v>
      </c>
      <c r="N6163">
        <v>3.383888888</v>
      </c>
      <c r="O6163">
        <v>0</v>
      </c>
      <c r="P6163">
        <v>0</v>
      </c>
      <c r="Q6163">
        <v>0</v>
      </c>
      <c r="R6163">
        <v>9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153.61735708157931</v>
      </c>
      <c r="AA6163">
        <v>0</v>
      </c>
      <c r="AB6163">
        <v>5.8764807865786945</v>
      </c>
      <c r="AC6163">
        <v>0</v>
      </c>
      <c r="AD6163">
        <v>0</v>
      </c>
      <c r="AE6163">
        <v>159.49383786815801</v>
      </c>
    </row>
    <row r="6164" spans="1:31" x14ac:dyDescent="0.25">
      <c r="A6164">
        <v>1909291</v>
      </c>
      <c r="B6164">
        <v>1</v>
      </c>
      <c r="C6164" t="s">
        <v>81</v>
      </c>
      <c r="D6164" t="s">
        <v>120</v>
      </c>
      <c r="E6164" t="s">
        <v>154</v>
      </c>
      <c r="F6164" t="s">
        <v>17405</v>
      </c>
      <c r="G6164" t="s">
        <v>156</v>
      </c>
      <c r="H6164" t="s">
        <v>157</v>
      </c>
      <c r="I6164" t="s">
        <v>135</v>
      </c>
      <c r="J6164" t="s">
        <v>136</v>
      </c>
      <c r="K6164" t="s">
        <v>137</v>
      </c>
      <c r="L6164" t="s">
        <v>17406</v>
      </c>
      <c r="M6164" t="s">
        <v>17407</v>
      </c>
      <c r="N6164">
        <v>1.602777777</v>
      </c>
      <c r="O6164">
        <v>0</v>
      </c>
      <c r="P6164">
        <v>0</v>
      </c>
      <c r="Q6164">
        <v>15</v>
      </c>
      <c r="R6164">
        <v>54</v>
      </c>
      <c r="S6164">
        <v>3</v>
      </c>
      <c r="T6164">
        <v>1</v>
      </c>
      <c r="U6164">
        <v>0</v>
      </c>
      <c r="V6164">
        <v>0</v>
      </c>
      <c r="W6164">
        <v>0</v>
      </c>
      <c r="X6164">
        <v>0</v>
      </c>
      <c r="Y6164">
        <v>236.38878202270823</v>
      </c>
      <c r="Z6164">
        <v>466.57058997129178</v>
      </c>
      <c r="AA6164">
        <v>12.096575896810617</v>
      </c>
      <c r="AB6164">
        <v>24.233434311235492</v>
      </c>
      <c r="AC6164">
        <v>0</v>
      </c>
      <c r="AD6164">
        <v>0</v>
      </c>
      <c r="AE6164">
        <v>739.289382202046</v>
      </c>
    </row>
    <row r="6165" spans="1:31" x14ac:dyDescent="0.25">
      <c r="A6165">
        <v>1909293</v>
      </c>
      <c r="B6165">
        <v>1</v>
      </c>
      <c r="C6165" t="s">
        <v>80</v>
      </c>
      <c r="D6165" t="s">
        <v>93</v>
      </c>
      <c r="E6165" t="s">
        <v>154</v>
      </c>
      <c r="F6165" t="s">
        <v>813</v>
      </c>
      <c r="G6165" t="s">
        <v>156</v>
      </c>
      <c r="H6165" t="s">
        <v>157</v>
      </c>
      <c r="I6165" t="s">
        <v>135</v>
      </c>
      <c r="J6165" t="s">
        <v>136</v>
      </c>
      <c r="K6165" t="s">
        <v>137</v>
      </c>
      <c r="L6165" t="s">
        <v>17408</v>
      </c>
      <c r="M6165" t="s">
        <v>17409</v>
      </c>
      <c r="N6165">
        <v>1.6916666659999999</v>
      </c>
      <c r="O6165">
        <v>0</v>
      </c>
      <c r="P6165">
        <v>0</v>
      </c>
      <c r="Q6165">
        <v>6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256.63575830115752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256.63575830115752</v>
      </c>
    </row>
    <row r="6166" spans="1:31" x14ac:dyDescent="0.25">
      <c r="A6166">
        <v>1909294</v>
      </c>
      <c r="B6166">
        <v>1</v>
      </c>
      <c r="C6166" t="s">
        <v>80</v>
      </c>
      <c r="D6166" t="s">
        <v>82</v>
      </c>
      <c r="E6166" t="s">
        <v>160</v>
      </c>
      <c r="F6166" t="s">
        <v>1382</v>
      </c>
      <c r="G6166" t="s">
        <v>439</v>
      </c>
      <c r="H6166" t="s">
        <v>134</v>
      </c>
      <c r="I6166" t="s">
        <v>135</v>
      </c>
      <c r="J6166" t="s">
        <v>136</v>
      </c>
      <c r="K6166" t="s">
        <v>137</v>
      </c>
      <c r="L6166" t="s">
        <v>17410</v>
      </c>
      <c r="M6166" t="s">
        <v>17411</v>
      </c>
      <c r="N6166">
        <v>4.8352777769999999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59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489.33591242476609</v>
      </c>
      <c r="AC6166">
        <v>0</v>
      </c>
      <c r="AD6166">
        <v>0</v>
      </c>
      <c r="AE6166">
        <v>489.33591242476609</v>
      </c>
    </row>
    <row r="6167" spans="1:31" x14ac:dyDescent="0.25">
      <c r="A6167">
        <v>1909296</v>
      </c>
      <c r="B6167">
        <v>1</v>
      </c>
      <c r="C6167" t="s">
        <v>80</v>
      </c>
      <c r="D6167" t="s">
        <v>95</v>
      </c>
      <c r="E6167" t="s">
        <v>131</v>
      </c>
      <c r="F6167" t="s">
        <v>17412</v>
      </c>
      <c r="G6167" t="s">
        <v>133</v>
      </c>
      <c r="H6167" t="s">
        <v>134</v>
      </c>
      <c r="I6167" t="s">
        <v>135</v>
      </c>
      <c r="J6167" t="s">
        <v>136</v>
      </c>
      <c r="K6167" t="s">
        <v>137</v>
      </c>
      <c r="L6167" t="s">
        <v>17413</v>
      </c>
      <c r="M6167" t="s">
        <v>17414</v>
      </c>
      <c r="N6167">
        <v>1.185277777</v>
      </c>
      <c r="O6167">
        <v>0</v>
      </c>
      <c r="P6167">
        <v>14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3.6515663769915001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3.6515663769915001</v>
      </c>
    </row>
    <row r="6168" spans="1:31" x14ac:dyDescent="0.25">
      <c r="A6168">
        <v>1909299</v>
      </c>
      <c r="B6168">
        <v>1</v>
      </c>
      <c r="C6168" t="s">
        <v>80</v>
      </c>
      <c r="D6168" t="s">
        <v>90</v>
      </c>
      <c r="E6168" t="s">
        <v>140</v>
      </c>
      <c r="F6168" t="s">
        <v>17415</v>
      </c>
      <c r="G6168" t="s">
        <v>342</v>
      </c>
      <c r="H6168" t="s">
        <v>134</v>
      </c>
      <c r="I6168" t="s">
        <v>135</v>
      </c>
      <c r="J6168" t="s">
        <v>136</v>
      </c>
      <c r="K6168" t="s">
        <v>137</v>
      </c>
      <c r="L6168" t="s">
        <v>17416</v>
      </c>
      <c r="M6168" t="s">
        <v>17417</v>
      </c>
      <c r="N6168">
        <v>0.97388888799999995</v>
      </c>
      <c r="O6168">
        <v>0</v>
      </c>
      <c r="P6168">
        <v>3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0.8459634593748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0.8459634593748</v>
      </c>
    </row>
    <row r="6169" spans="1:31" x14ac:dyDescent="0.25">
      <c r="A6169">
        <v>1909300</v>
      </c>
      <c r="B6169">
        <v>1</v>
      </c>
      <c r="C6169" t="s">
        <v>80</v>
      </c>
      <c r="D6169" t="s">
        <v>103</v>
      </c>
      <c r="E6169" t="s">
        <v>154</v>
      </c>
      <c r="F6169" t="s">
        <v>17262</v>
      </c>
      <c r="G6169" t="s">
        <v>604</v>
      </c>
      <c r="H6169" t="s">
        <v>157</v>
      </c>
      <c r="I6169" t="s">
        <v>222</v>
      </c>
      <c r="J6169" t="s">
        <v>136</v>
      </c>
      <c r="K6169" t="s">
        <v>203</v>
      </c>
      <c r="L6169" t="s">
        <v>17418</v>
      </c>
      <c r="M6169" t="s">
        <v>17419</v>
      </c>
      <c r="N6169">
        <v>4.9111110000000001E-3</v>
      </c>
      <c r="O6169">
        <v>0</v>
      </c>
      <c r="P6169">
        <v>27</v>
      </c>
      <c r="Q6169">
        <v>0</v>
      </c>
      <c r="R6169">
        <v>3</v>
      </c>
      <c r="S6169">
        <v>18</v>
      </c>
      <c r="T6169">
        <v>28</v>
      </c>
      <c r="U6169">
        <v>25</v>
      </c>
      <c r="V6169">
        <v>9</v>
      </c>
      <c r="W6169">
        <v>0</v>
      </c>
      <c r="X6169">
        <v>0.10144482120444002</v>
      </c>
      <c r="Y6169">
        <v>0</v>
      </c>
      <c r="Z6169">
        <v>1.1408848008255002E-2</v>
      </c>
      <c r="AA6169">
        <v>0.70839193378051002</v>
      </c>
      <c r="AB6169">
        <v>0.20154162529133005</v>
      </c>
      <c r="AC6169">
        <v>3.0439478056184708</v>
      </c>
      <c r="AD6169">
        <v>1.1156752989997352</v>
      </c>
      <c r="AE6169">
        <v>5.1824103329027409</v>
      </c>
    </row>
    <row r="6170" spans="1:31" x14ac:dyDescent="0.25">
      <c r="A6170">
        <v>1909301</v>
      </c>
      <c r="B6170">
        <v>1</v>
      </c>
      <c r="C6170" t="s">
        <v>80</v>
      </c>
      <c r="D6170" t="s">
        <v>83</v>
      </c>
      <c r="E6170" t="s">
        <v>140</v>
      </c>
      <c r="F6170" t="s">
        <v>17420</v>
      </c>
      <c r="G6170" t="s">
        <v>342</v>
      </c>
      <c r="H6170" t="s">
        <v>134</v>
      </c>
      <c r="I6170" t="s">
        <v>135</v>
      </c>
      <c r="J6170" t="s">
        <v>136</v>
      </c>
      <c r="K6170" t="s">
        <v>137</v>
      </c>
      <c r="L6170" t="s">
        <v>17421</v>
      </c>
      <c r="M6170" t="s">
        <v>17422</v>
      </c>
      <c r="N6170">
        <v>2.2572222219999998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2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3.9022751013451256</v>
      </c>
      <c r="AC6170">
        <v>0</v>
      </c>
      <c r="AD6170">
        <v>0</v>
      </c>
      <c r="AE6170">
        <v>3.9022751013451256</v>
      </c>
    </row>
    <row r="6171" spans="1:31" x14ac:dyDescent="0.25">
      <c r="A6171">
        <v>1909302</v>
      </c>
      <c r="B6171">
        <v>1</v>
      </c>
      <c r="C6171" t="s">
        <v>80</v>
      </c>
      <c r="D6171" t="s">
        <v>100</v>
      </c>
      <c r="E6171" t="s">
        <v>140</v>
      </c>
      <c r="F6171" t="s">
        <v>17423</v>
      </c>
      <c r="G6171" t="s">
        <v>146</v>
      </c>
      <c r="H6171" t="s">
        <v>134</v>
      </c>
      <c r="I6171" t="s">
        <v>135</v>
      </c>
      <c r="J6171" t="s">
        <v>136</v>
      </c>
      <c r="K6171" t="s">
        <v>137</v>
      </c>
      <c r="L6171" t="s">
        <v>17424</v>
      </c>
      <c r="M6171" t="s">
        <v>17425</v>
      </c>
      <c r="N6171">
        <v>4.8375000000000004</v>
      </c>
      <c r="O6171">
        <v>0</v>
      </c>
      <c r="P6171">
        <v>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2.1002872703016449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2.1002872703016449</v>
      </c>
    </row>
    <row r="6172" spans="1:31" x14ac:dyDescent="0.25">
      <c r="A6172">
        <v>1909303</v>
      </c>
      <c r="B6172">
        <v>1</v>
      </c>
      <c r="C6172" t="s">
        <v>81</v>
      </c>
      <c r="D6172" t="s">
        <v>118</v>
      </c>
      <c r="E6172" t="s">
        <v>190</v>
      </c>
      <c r="F6172" t="s">
        <v>17426</v>
      </c>
      <c r="G6172" t="s">
        <v>202</v>
      </c>
      <c r="H6172" t="s">
        <v>157</v>
      </c>
      <c r="I6172" t="s">
        <v>135</v>
      </c>
      <c r="J6172" t="s">
        <v>136</v>
      </c>
      <c r="K6172" t="s">
        <v>203</v>
      </c>
      <c r="L6172" t="s">
        <v>17427</v>
      </c>
      <c r="M6172" t="s">
        <v>17428</v>
      </c>
      <c r="N6172">
        <v>2.6369369439999999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43</v>
      </c>
      <c r="U6172">
        <v>0</v>
      </c>
      <c r="V6172">
        <v>1</v>
      </c>
      <c r="W6172">
        <v>0</v>
      </c>
      <c r="X6172">
        <v>0.1485798797756</v>
      </c>
      <c r="Y6172">
        <v>0</v>
      </c>
      <c r="Z6172">
        <v>0</v>
      </c>
      <c r="AA6172">
        <v>0</v>
      </c>
      <c r="AB6172">
        <v>77.52244219184405</v>
      </c>
      <c r="AC6172">
        <v>0</v>
      </c>
      <c r="AD6172">
        <v>0.31841262516559166</v>
      </c>
      <c r="AE6172">
        <v>77.989434696785239</v>
      </c>
    </row>
    <row r="6173" spans="1:31" x14ac:dyDescent="0.25">
      <c r="A6173">
        <v>1909305</v>
      </c>
      <c r="B6173">
        <v>1</v>
      </c>
      <c r="C6173" t="s">
        <v>80</v>
      </c>
      <c r="D6173" t="s">
        <v>106</v>
      </c>
      <c r="E6173" t="s">
        <v>131</v>
      </c>
      <c r="F6173" t="s">
        <v>17429</v>
      </c>
      <c r="G6173" t="s">
        <v>283</v>
      </c>
      <c r="H6173" t="s">
        <v>134</v>
      </c>
      <c r="I6173" t="s">
        <v>135</v>
      </c>
      <c r="J6173" t="s">
        <v>136</v>
      </c>
      <c r="K6173" t="s">
        <v>137</v>
      </c>
      <c r="L6173" t="s">
        <v>17430</v>
      </c>
      <c r="M6173" t="s">
        <v>17431</v>
      </c>
      <c r="N6173">
        <v>0.91583333300000003</v>
      </c>
      <c r="O6173">
        <v>0</v>
      </c>
      <c r="P6173">
        <v>0</v>
      </c>
      <c r="Q6173">
        <v>0</v>
      </c>
      <c r="R6173">
        <v>3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33.218239250989072</v>
      </c>
      <c r="AA6173">
        <v>0</v>
      </c>
      <c r="AB6173">
        <v>0</v>
      </c>
      <c r="AC6173">
        <v>0</v>
      </c>
      <c r="AD6173">
        <v>0</v>
      </c>
      <c r="AE6173">
        <v>33.218239250989072</v>
      </c>
    </row>
    <row r="6174" spans="1:31" x14ac:dyDescent="0.25">
      <c r="A6174">
        <v>1909306</v>
      </c>
      <c r="B6174">
        <v>1</v>
      </c>
      <c r="C6174" t="s">
        <v>80</v>
      </c>
      <c r="D6174" t="s">
        <v>97</v>
      </c>
      <c r="E6174" t="s">
        <v>220</v>
      </c>
      <c r="F6174" t="s">
        <v>17432</v>
      </c>
      <c r="G6174" t="s">
        <v>156</v>
      </c>
      <c r="H6174" t="s">
        <v>157</v>
      </c>
      <c r="I6174" t="s">
        <v>135</v>
      </c>
      <c r="J6174" t="s">
        <v>136</v>
      </c>
      <c r="K6174" t="s">
        <v>137</v>
      </c>
      <c r="L6174" t="s">
        <v>17433</v>
      </c>
      <c r="M6174" t="s">
        <v>17434</v>
      </c>
      <c r="N6174">
        <v>1.1911111109999999</v>
      </c>
      <c r="O6174">
        <v>3</v>
      </c>
      <c r="P6174">
        <v>345</v>
      </c>
      <c r="Q6174">
        <v>4</v>
      </c>
      <c r="R6174">
        <v>53</v>
      </c>
      <c r="S6174">
        <v>12</v>
      </c>
      <c r="T6174">
        <v>40</v>
      </c>
      <c r="U6174">
        <v>0</v>
      </c>
      <c r="V6174">
        <v>0</v>
      </c>
      <c r="W6174">
        <v>322.08977801635319</v>
      </c>
      <c r="X6174">
        <v>191.77028795997884</v>
      </c>
      <c r="Y6174">
        <v>193.74720298186656</v>
      </c>
      <c r="Z6174">
        <v>41.311278248572897</v>
      </c>
      <c r="AA6174">
        <v>238.69286903076639</v>
      </c>
      <c r="AB6174">
        <v>112.16097235872043</v>
      </c>
      <c r="AC6174">
        <v>0</v>
      </c>
      <c r="AD6174">
        <v>0</v>
      </c>
      <c r="AE6174">
        <v>1099.7723885962582</v>
      </c>
    </row>
    <row r="6175" spans="1:31" x14ac:dyDescent="0.25">
      <c r="A6175">
        <v>1909315</v>
      </c>
      <c r="B6175">
        <v>1</v>
      </c>
      <c r="C6175" t="s">
        <v>80</v>
      </c>
      <c r="D6175" t="s">
        <v>107</v>
      </c>
      <c r="E6175" t="s">
        <v>149</v>
      </c>
      <c r="F6175" t="s">
        <v>17435</v>
      </c>
      <c r="G6175" t="s">
        <v>151</v>
      </c>
      <c r="H6175" t="s">
        <v>134</v>
      </c>
      <c r="I6175" t="s">
        <v>135</v>
      </c>
      <c r="J6175" t="s">
        <v>136</v>
      </c>
      <c r="K6175" t="s">
        <v>137</v>
      </c>
      <c r="L6175" t="s">
        <v>17436</v>
      </c>
      <c r="M6175" t="s">
        <v>17437</v>
      </c>
      <c r="N6175">
        <v>1.5013888879999999</v>
      </c>
      <c r="O6175">
        <v>0</v>
      </c>
      <c r="P6175">
        <v>427</v>
      </c>
      <c r="Q6175">
        <v>0</v>
      </c>
      <c r="R6175">
        <v>0</v>
      </c>
      <c r="S6175">
        <v>0</v>
      </c>
      <c r="T6175">
        <v>9</v>
      </c>
      <c r="U6175">
        <v>0</v>
      </c>
      <c r="V6175">
        <v>0</v>
      </c>
      <c r="W6175">
        <v>0</v>
      </c>
      <c r="X6175">
        <v>194.17294423927811</v>
      </c>
      <c r="Y6175">
        <v>0</v>
      </c>
      <c r="Z6175">
        <v>0</v>
      </c>
      <c r="AA6175">
        <v>0</v>
      </c>
      <c r="AB6175">
        <v>25.366025135653651</v>
      </c>
      <c r="AC6175">
        <v>0</v>
      </c>
      <c r="AD6175">
        <v>0</v>
      </c>
      <c r="AE6175">
        <v>219.53896937493175</v>
      </c>
    </row>
    <row r="6176" spans="1:31" x14ac:dyDescent="0.25">
      <c r="A6176">
        <v>1909318</v>
      </c>
      <c r="B6176">
        <v>1</v>
      </c>
      <c r="C6176" t="s">
        <v>80</v>
      </c>
      <c r="D6176" t="s">
        <v>104</v>
      </c>
      <c r="E6176" t="s">
        <v>140</v>
      </c>
      <c r="F6176" t="s">
        <v>17438</v>
      </c>
      <c r="G6176" t="s">
        <v>217</v>
      </c>
      <c r="H6176" t="s">
        <v>134</v>
      </c>
      <c r="I6176" t="s">
        <v>135</v>
      </c>
      <c r="J6176" t="s">
        <v>136</v>
      </c>
      <c r="K6176" t="s">
        <v>137</v>
      </c>
      <c r="L6176" t="s">
        <v>17439</v>
      </c>
      <c r="M6176" t="s">
        <v>17440</v>
      </c>
      <c r="N6176">
        <v>2.403888888</v>
      </c>
      <c r="O6176">
        <v>0</v>
      </c>
      <c r="P6176">
        <v>5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3.5543959543327341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3.5543959543327341</v>
      </c>
    </row>
    <row r="6177" spans="1:31" x14ac:dyDescent="0.25">
      <c r="A6177">
        <v>1909319</v>
      </c>
      <c r="B6177">
        <v>1</v>
      </c>
      <c r="C6177" t="s">
        <v>80</v>
      </c>
      <c r="D6177" t="s">
        <v>84</v>
      </c>
      <c r="E6177" t="s">
        <v>131</v>
      </c>
      <c r="F6177" t="s">
        <v>17441</v>
      </c>
      <c r="G6177" t="s">
        <v>133</v>
      </c>
      <c r="H6177" t="s">
        <v>134</v>
      </c>
      <c r="I6177" t="s">
        <v>135</v>
      </c>
      <c r="J6177" t="s">
        <v>136</v>
      </c>
      <c r="K6177" t="s">
        <v>137</v>
      </c>
      <c r="L6177" t="s">
        <v>17442</v>
      </c>
      <c r="M6177" t="s">
        <v>17443</v>
      </c>
      <c r="N6177">
        <v>1.8588888880000001</v>
      </c>
      <c r="O6177">
        <v>0</v>
      </c>
      <c r="P6177">
        <v>250</v>
      </c>
      <c r="Q6177">
        <v>0</v>
      </c>
      <c r="R6177">
        <v>0</v>
      </c>
      <c r="S6177">
        <v>0</v>
      </c>
      <c r="T6177">
        <v>6</v>
      </c>
      <c r="U6177">
        <v>0</v>
      </c>
      <c r="V6177">
        <v>0</v>
      </c>
      <c r="W6177">
        <v>0</v>
      </c>
      <c r="X6177">
        <v>135.58280992167369</v>
      </c>
      <c r="Y6177">
        <v>0</v>
      </c>
      <c r="Z6177">
        <v>0</v>
      </c>
      <c r="AA6177">
        <v>0</v>
      </c>
      <c r="AB6177">
        <v>17.568708095092809</v>
      </c>
      <c r="AC6177">
        <v>0</v>
      </c>
      <c r="AD6177">
        <v>0</v>
      </c>
      <c r="AE6177">
        <v>153.15151801676649</v>
      </c>
    </row>
    <row r="6178" spans="1:31" x14ac:dyDescent="0.25">
      <c r="A6178">
        <v>1909320</v>
      </c>
      <c r="B6178">
        <v>1</v>
      </c>
      <c r="C6178" t="s">
        <v>80</v>
      </c>
      <c r="D6178" t="s">
        <v>84</v>
      </c>
      <c r="E6178" t="s">
        <v>140</v>
      </c>
      <c r="F6178" t="s">
        <v>17444</v>
      </c>
      <c r="G6178" t="s">
        <v>362</v>
      </c>
      <c r="H6178" t="s">
        <v>134</v>
      </c>
      <c r="I6178" t="s">
        <v>135</v>
      </c>
      <c r="J6178" t="s">
        <v>3</v>
      </c>
      <c r="K6178" t="s">
        <v>137</v>
      </c>
      <c r="L6178" t="s">
        <v>17445</v>
      </c>
      <c r="M6178" t="s">
        <v>17446</v>
      </c>
      <c r="N6178">
        <v>3.8149999999999999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15</v>
      </c>
      <c r="U6178">
        <v>0</v>
      </c>
      <c r="V6178">
        <v>0</v>
      </c>
      <c r="W6178">
        <v>0</v>
      </c>
      <c r="X6178">
        <v>1.2355074689614667</v>
      </c>
      <c r="Y6178">
        <v>0</v>
      </c>
      <c r="Z6178">
        <v>0</v>
      </c>
      <c r="AA6178">
        <v>0</v>
      </c>
      <c r="AB6178">
        <v>19.55377552718079</v>
      </c>
      <c r="AC6178">
        <v>0</v>
      </c>
      <c r="AD6178">
        <v>0</v>
      </c>
      <c r="AE6178">
        <v>20.789282996142255</v>
      </c>
    </row>
    <row r="6179" spans="1:31" x14ac:dyDescent="0.25">
      <c r="A6179">
        <v>1909322</v>
      </c>
      <c r="B6179">
        <v>1</v>
      </c>
      <c r="C6179" t="s">
        <v>81</v>
      </c>
      <c r="D6179" t="s">
        <v>117</v>
      </c>
      <c r="E6179" t="s">
        <v>131</v>
      </c>
      <c r="F6179" t="s">
        <v>17447</v>
      </c>
      <c r="G6179" t="s">
        <v>133</v>
      </c>
      <c r="H6179" t="s">
        <v>134</v>
      </c>
      <c r="I6179" t="s">
        <v>135</v>
      </c>
      <c r="J6179" t="s">
        <v>136</v>
      </c>
      <c r="K6179" t="s">
        <v>137</v>
      </c>
      <c r="L6179" t="s">
        <v>17448</v>
      </c>
      <c r="M6179" t="s">
        <v>17449</v>
      </c>
      <c r="N6179">
        <v>1.923611111</v>
      </c>
      <c r="O6179">
        <v>0</v>
      </c>
      <c r="P6179">
        <v>35</v>
      </c>
      <c r="Q6179">
        <v>0</v>
      </c>
      <c r="R6179">
        <v>0</v>
      </c>
      <c r="S6179">
        <v>0</v>
      </c>
      <c r="T6179">
        <v>1</v>
      </c>
      <c r="U6179">
        <v>0</v>
      </c>
      <c r="V6179">
        <v>0</v>
      </c>
      <c r="W6179">
        <v>0</v>
      </c>
      <c r="X6179">
        <v>12.073072505803655</v>
      </c>
      <c r="Y6179">
        <v>0</v>
      </c>
      <c r="Z6179">
        <v>0</v>
      </c>
      <c r="AA6179">
        <v>0</v>
      </c>
      <c r="AB6179">
        <v>2.6268052882341669E-3</v>
      </c>
      <c r="AC6179">
        <v>0</v>
      </c>
      <c r="AD6179">
        <v>0</v>
      </c>
      <c r="AE6179">
        <v>12.075699311091888</v>
      </c>
    </row>
    <row r="6180" spans="1:31" x14ac:dyDescent="0.25">
      <c r="A6180">
        <v>1909324</v>
      </c>
      <c r="B6180">
        <v>1</v>
      </c>
      <c r="C6180" t="s">
        <v>81</v>
      </c>
      <c r="D6180" t="s">
        <v>128</v>
      </c>
      <c r="E6180" t="s">
        <v>154</v>
      </c>
      <c r="F6180" t="s">
        <v>2877</v>
      </c>
      <c r="G6180" t="s">
        <v>156</v>
      </c>
      <c r="H6180" t="s">
        <v>157</v>
      </c>
      <c r="I6180" t="s">
        <v>135</v>
      </c>
      <c r="J6180" t="s">
        <v>136</v>
      </c>
      <c r="K6180" t="s">
        <v>137</v>
      </c>
      <c r="L6180" t="s">
        <v>17450</v>
      </c>
      <c r="M6180" t="s">
        <v>17451</v>
      </c>
      <c r="N6180">
        <v>0.84444444399999996</v>
      </c>
      <c r="O6180">
        <v>0</v>
      </c>
      <c r="P6180">
        <v>969</v>
      </c>
      <c r="Q6180">
        <v>3</v>
      </c>
      <c r="R6180">
        <v>13</v>
      </c>
      <c r="S6180">
        <v>5</v>
      </c>
      <c r="T6180">
        <v>101</v>
      </c>
      <c r="U6180">
        <v>0</v>
      </c>
      <c r="V6180">
        <v>0</v>
      </c>
      <c r="W6180">
        <v>0</v>
      </c>
      <c r="X6180">
        <v>136.87160441321222</v>
      </c>
      <c r="Y6180">
        <v>36.610320968647827</v>
      </c>
      <c r="Z6180">
        <v>50.035247530687911</v>
      </c>
      <c r="AA6180">
        <v>23.883646519214857</v>
      </c>
      <c r="AB6180">
        <v>20.294532762621756</v>
      </c>
      <c r="AC6180">
        <v>0</v>
      </c>
      <c r="AD6180">
        <v>0</v>
      </c>
      <c r="AE6180">
        <v>267.69535219438455</v>
      </c>
    </row>
    <row r="6181" spans="1:31" x14ac:dyDescent="0.25">
      <c r="A6181">
        <v>1909326</v>
      </c>
      <c r="B6181">
        <v>1</v>
      </c>
      <c r="C6181" t="s">
        <v>80</v>
      </c>
      <c r="D6181" t="s">
        <v>98</v>
      </c>
      <c r="E6181" t="s">
        <v>140</v>
      </c>
      <c r="F6181" t="s">
        <v>17452</v>
      </c>
      <c r="G6181" t="s">
        <v>217</v>
      </c>
      <c r="H6181" t="s">
        <v>134</v>
      </c>
      <c r="I6181" t="s">
        <v>135</v>
      </c>
      <c r="J6181" t="s">
        <v>136</v>
      </c>
      <c r="K6181" t="s">
        <v>137</v>
      </c>
      <c r="L6181" t="s">
        <v>17453</v>
      </c>
      <c r="M6181" t="s">
        <v>17454</v>
      </c>
      <c r="N6181">
        <v>4.4191666659999997</v>
      </c>
      <c r="O6181">
        <v>0</v>
      </c>
      <c r="P6181">
        <v>0</v>
      </c>
      <c r="Q6181">
        <v>0</v>
      </c>
      <c r="R6181">
        <v>1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5.1964080155482355</v>
      </c>
      <c r="AA6181">
        <v>0</v>
      </c>
      <c r="AB6181">
        <v>0.75584361100081843</v>
      </c>
      <c r="AC6181">
        <v>0</v>
      </c>
      <c r="AD6181">
        <v>0</v>
      </c>
      <c r="AE6181">
        <v>5.9522516265490539</v>
      </c>
    </row>
    <row r="6182" spans="1:31" x14ac:dyDescent="0.25">
      <c r="A6182">
        <v>1909328</v>
      </c>
      <c r="B6182">
        <v>1</v>
      </c>
      <c r="C6182" t="s">
        <v>81</v>
      </c>
      <c r="D6182" t="s">
        <v>118</v>
      </c>
      <c r="E6182" t="s">
        <v>131</v>
      </c>
      <c r="F6182" t="s">
        <v>17455</v>
      </c>
      <c r="G6182" t="s">
        <v>372</v>
      </c>
      <c r="H6182" t="s">
        <v>134</v>
      </c>
      <c r="I6182" t="s">
        <v>135</v>
      </c>
      <c r="J6182" t="s">
        <v>136</v>
      </c>
      <c r="K6182" t="s">
        <v>137</v>
      </c>
      <c r="L6182" t="s">
        <v>17456</v>
      </c>
      <c r="M6182" t="s">
        <v>17457</v>
      </c>
      <c r="N6182">
        <v>1.2050000000000001</v>
      </c>
      <c r="O6182">
        <v>0</v>
      </c>
      <c r="P6182">
        <v>4</v>
      </c>
      <c r="Q6182">
        <v>0</v>
      </c>
      <c r="R6182">
        <v>1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1.6450813988454502</v>
      </c>
      <c r="Y6182">
        <v>0</v>
      </c>
      <c r="Z6182">
        <v>0.71945024619655329</v>
      </c>
      <c r="AA6182">
        <v>0</v>
      </c>
      <c r="AB6182">
        <v>3.9090573460500644</v>
      </c>
      <c r="AC6182">
        <v>0</v>
      </c>
      <c r="AD6182">
        <v>0</v>
      </c>
      <c r="AE6182">
        <v>6.2735889910920672</v>
      </c>
    </row>
    <row r="6183" spans="1:31" x14ac:dyDescent="0.25">
      <c r="A6183">
        <v>1909334</v>
      </c>
      <c r="B6183">
        <v>1</v>
      </c>
      <c r="C6183" t="s">
        <v>80</v>
      </c>
      <c r="D6183" t="s">
        <v>93</v>
      </c>
      <c r="E6183" t="s">
        <v>140</v>
      </c>
      <c r="F6183" t="s">
        <v>17458</v>
      </c>
      <c r="G6183" t="s">
        <v>362</v>
      </c>
      <c r="H6183" t="s">
        <v>134</v>
      </c>
      <c r="I6183" t="s">
        <v>135</v>
      </c>
      <c r="J6183" t="s">
        <v>136</v>
      </c>
      <c r="K6183" t="s">
        <v>137</v>
      </c>
      <c r="L6183" t="s">
        <v>17459</v>
      </c>
      <c r="M6183" t="s">
        <v>17460</v>
      </c>
      <c r="N6183">
        <v>2.0586111109999998</v>
      </c>
      <c r="O6183">
        <v>0</v>
      </c>
      <c r="P6183">
        <v>4</v>
      </c>
      <c r="Q6183">
        <v>0</v>
      </c>
      <c r="R6183">
        <v>0</v>
      </c>
      <c r="S6183">
        <v>0</v>
      </c>
      <c r="T6183">
        <v>2</v>
      </c>
      <c r="U6183">
        <v>0</v>
      </c>
      <c r="V6183">
        <v>0</v>
      </c>
      <c r="W6183">
        <v>0</v>
      </c>
      <c r="X6183">
        <v>1.1931870277170551</v>
      </c>
      <c r="Y6183">
        <v>0</v>
      </c>
      <c r="Z6183">
        <v>0</v>
      </c>
      <c r="AA6183">
        <v>0</v>
      </c>
      <c r="AB6183">
        <v>1.234318780572158</v>
      </c>
      <c r="AC6183">
        <v>0</v>
      </c>
      <c r="AD6183">
        <v>0</v>
      </c>
      <c r="AE6183">
        <v>2.4275058082892134</v>
      </c>
    </row>
    <row r="6184" spans="1:31" x14ac:dyDescent="0.25">
      <c r="A6184">
        <v>1909335</v>
      </c>
      <c r="B6184">
        <v>1</v>
      </c>
      <c r="C6184" t="s">
        <v>80</v>
      </c>
      <c r="D6184" t="s">
        <v>92</v>
      </c>
      <c r="E6184" t="s">
        <v>140</v>
      </c>
      <c r="F6184" t="s">
        <v>17461</v>
      </c>
      <c r="G6184" t="s">
        <v>146</v>
      </c>
      <c r="H6184" t="s">
        <v>134</v>
      </c>
      <c r="I6184" t="s">
        <v>135</v>
      </c>
      <c r="J6184" t="s">
        <v>136</v>
      </c>
      <c r="K6184" t="s">
        <v>137</v>
      </c>
      <c r="L6184" t="s">
        <v>17462</v>
      </c>
      <c r="M6184" t="s">
        <v>17463</v>
      </c>
      <c r="N6184">
        <v>4.0708333330000004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1.0156891543975641</v>
      </c>
      <c r="AC6184">
        <v>0</v>
      </c>
      <c r="AD6184">
        <v>0</v>
      </c>
      <c r="AE6184">
        <v>1.0156891543975641</v>
      </c>
    </row>
    <row r="6185" spans="1:31" x14ac:dyDescent="0.25">
      <c r="A6185">
        <v>1909337</v>
      </c>
      <c r="B6185">
        <v>1</v>
      </c>
      <c r="C6185" t="s">
        <v>80</v>
      </c>
      <c r="D6185" t="s">
        <v>93</v>
      </c>
      <c r="E6185" t="s">
        <v>140</v>
      </c>
      <c r="F6185" t="s">
        <v>17464</v>
      </c>
      <c r="G6185" t="s">
        <v>342</v>
      </c>
      <c r="H6185" t="s">
        <v>134</v>
      </c>
      <c r="I6185" t="s">
        <v>135</v>
      </c>
      <c r="J6185" t="s">
        <v>136</v>
      </c>
      <c r="K6185" t="s">
        <v>137</v>
      </c>
      <c r="L6185" t="s">
        <v>17465</v>
      </c>
      <c r="M6185" t="s">
        <v>17466</v>
      </c>
      <c r="N6185">
        <v>2.943333333</v>
      </c>
      <c r="O6185">
        <v>0</v>
      </c>
      <c r="P6185">
        <v>11</v>
      </c>
      <c r="Q6185">
        <v>0</v>
      </c>
      <c r="R6185">
        <v>0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7.2412357532896499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7.2412357532896499</v>
      </c>
    </row>
    <row r="6186" spans="1:31" x14ac:dyDescent="0.25">
      <c r="A6186">
        <v>1909338</v>
      </c>
      <c r="B6186">
        <v>1</v>
      </c>
      <c r="C6186" t="s">
        <v>81</v>
      </c>
      <c r="D6186" t="s">
        <v>123</v>
      </c>
      <c r="E6186" t="s">
        <v>149</v>
      </c>
      <c r="F6186" t="s">
        <v>17467</v>
      </c>
      <c r="G6186" t="s">
        <v>283</v>
      </c>
      <c r="H6186" t="s">
        <v>134</v>
      </c>
      <c r="I6186" t="s">
        <v>135</v>
      </c>
      <c r="J6186" t="s">
        <v>136</v>
      </c>
      <c r="K6186" t="s">
        <v>137</v>
      </c>
      <c r="L6186" t="s">
        <v>17468</v>
      </c>
      <c r="M6186" t="s">
        <v>17469</v>
      </c>
      <c r="N6186">
        <v>1.8205555550000001</v>
      </c>
      <c r="O6186">
        <v>0</v>
      </c>
      <c r="P6186">
        <v>41</v>
      </c>
      <c r="Q6186">
        <v>0</v>
      </c>
      <c r="R6186">
        <v>13</v>
      </c>
      <c r="S6186">
        <v>0</v>
      </c>
      <c r="T6186">
        <v>3</v>
      </c>
      <c r="U6186">
        <v>0</v>
      </c>
      <c r="V6186">
        <v>0</v>
      </c>
      <c r="W6186">
        <v>0</v>
      </c>
      <c r="X6186">
        <v>12.125553763602536</v>
      </c>
      <c r="Y6186">
        <v>0</v>
      </c>
      <c r="Z6186">
        <v>29.960993427447217</v>
      </c>
      <c r="AA6186">
        <v>0</v>
      </c>
      <c r="AB6186">
        <v>3.7316122996651111</v>
      </c>
      <c r="AC6186">
        <v>0</v>
      </c>
      <c r="AD6186">
        <v>0</v>
      </c>
      <c r="AE6186">
        <v>45.818159490714862</v>
      </c>
    </row>
    <row r="6187" spans="1:31" x14ac:dyDescent="0.25">
      <c r="A6187">
        <v>1909341</v>
      </c>
      <c r="B6187">
        <v>1</v>
      </c>
      <c r="C6187" t="s">
        <v>80</v>
      </c>
      <c r="D6187" t="s">
        <v>107</v>
      </c>
      <c r="E6187" t="s">
        <v>131</v>
      </c>
      <c r="F6187" t="s">
        <v>17470</v>
      </c>
      <c r="G6187" t="s">
        <v>133</v>
      </c>
      <c r="H6187" t="s">
        <v>134</v>
      </c>
      <c r="I6187" t="s">
        <v>135</v>
      </c>
      <c r="J6187" t="s">
        <v>136</v>
      </c>
      <c r="K6187" t="s">
        <v>137</v>
      </c>
      <c r="L6187" t="s">
        <v>17471</v>
      </c>
      <c r="M6187" t="s">
        <v>17472</v>
      </c>
      <c r="N6187">
        <v>1.7075</v>
      </c>
      <c r="O6187">
        <v>0</v>
      </c>
      <c r="P6187">
        <v>65</v>
      </c>
      <c r="Q6187">
        <v>0</v>
      </c>
      <c r="R6187">
        <v>1</v>
      </c>
      <c r="S6187">
        <v>0</v>
      </c>
      <c r="T6187">
        <v>4</v>
      </c>
      <c r="U6187">
        <v>0</v>
      </c>
      <c r="V6187">
        <v>0</v>
      </c>
      <c r="W6187">
        <v>0</v>
      </c>
      <c r="X6187">
        <v>33.700662744133361</v>
      </c>
      <c r="Y6187">
        <v>0</v>
      </c>
      <c r="Z6187">
        <v>0.59476970015334363</v>
      </c>
      <c r="AA6187">
        <v>0</v>
      </c>
      <c r="AB6187">
        <v>4.980198238071834E-2</v>
      </c>
      <c r="AC6187">
        <v>0</v>
      </c>
      <c r="AD6187">
        <v>0</v>
      </c>
      <c r="AE6187">
        <v>34.345234426667425</v>
      </c>
    </row>
    <row r="6188" spans="1:31" x14ac:dyDescent="0.25">
      <c r="A6188">
        <v>1909343</v>
      </c>
      <c r="B6188">
        <v>1</v>
      </c>
      <c r="C6188" t="s">
        <v>80</v>
      </c>
      <c r="D6188" t="s">
        <v>100</v>
      </c>
      <c r="E6188" t="s">
        <v>154</v>
      </c>
      <c r="F6188" t="s">
        <v>4810</v>
      </c>
      <c r="G6188" t="s">
        <v>156</v>
      </c>
      <c r="H6188" t="s">
        <v>157</v>
      </c>
      <c r="I6188" t="s">
        <v>135</v>
      </c>
      <c r="J6188" t="s">
        <v>136</v>
      </c>
      <c r="K6188" t="s">
        <v>137</v>
      </c>
      <c r="L6188" t="s">
        <v>17473</v>
      </c>
      <c r="M6188" t="s">
        <v>17474</v>
      </c>
      <c r="N6188">
        <v>0.4425</v>
      </c>
      <c r="O6188">
        <v>1</v>
      </c>
      <c r="P6188">
        <v>1289</v>
      </c>
      <c r="Q6188">
        <v>15</v>
      </c>
      <c r="R6188">
        <v>150</v>
      </c>
      <c r="S6188">
        <v>29</v>
      </c>
      <c r="T6188">
        <v>101</v>
      </c>
      <c r="U6188">
        <v>2</v>
      </c>
      <c r="V6188">
        <v>0</v>
      </c>
      <c r="W6188">
        <v>0.21198438919129503</v>
      </c>
      <c r="X6188">
        <v>397.31579508278537</v>
      </c>
      <c r="Y6188">
        <v>17.248372392697323</v>
      </c>
      <c r="Z6188">
        <v>111.68793303162532</v>
      </c>
      <c r="AA6188">
        <v>79.505976212275115</v>
      </c>
      <c r="AB6188">
        <v>68.241765646229368</v>
      </c>
      <c r="AC6188">
        <v>31.819574319799351</v>
      </c>
      <c r="AD6188">
        <v>0</v>
      </c>
      <c r="AE6188">
        <v>706.03140107460308</v>
      </c>
    </row>
    <row r="6189" spans="1:31" x14ac:dyDescent="0.25">
      <c r="A6189">
        <v>1909347</v>
      </c>
      <c r="B6189">
        <v>1</v>
      </c>
      <c r="C6189" t="s">
        <v>80</v>
      </c>
      <c r="D6189" t="s">
        <v>100</v>
      </c>
      <c r="E6189" t="s">
        <v>140</v>
      </c>
      <c r="F6189" t="s">
        <v>16876</v>
      </c>
      <c r="G6189" t="s">
        <v>283</v>
      </c>
      <c r="H6189" t="s">
        <v>134</v>
      </c>
      <c r="I6189" t="s">
        <v>135</v>
      </c>
      <c r="J6189" t="s">
        <v>136</v>
      </c>
      <c r="K6189" t="s">
        <v>137</v>
      </c>
      <c r="L6189" t="s">
        <v>17475</v>
      </c>
      <c r="M6189" t="s">
        <v>17476</v>
      </c>
      <c r="N6189">
        <v>2.2280555550000001</v>
      </c>
      <c r="O6189">
        <v>0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14.050703697037243</v>
      </c>
      <c r="AA6189">
        <v>0</v>
      </c>
      <c r="AB6189">
        <v>0</v>
      </c>
      <c r="AC6189">
        <v>0</v>
      </c>
      <c r="AD6189">
        <v>0</v>
      </c>
      <c r="AE6189">
        <v>14.050703697037243</v>
      </c>
    </row>
    <row r="6190" spans="1:31" x14ac:dyDescent="0.25">
      <c r="A6190">
        <v>1909349</v>
      </c>
      <c r="B6190">
        <v>1</v>
      </c>
      <c r="C6190" t="s">
        <v>80</v>
      </c>
      <c r="D6190" t="s">
        <v>98</v>
      </c>
      <c r="E6190" t="s">
        <v>149</v>
      </c>
      <c r="F6190" t="s">
        <v>17477</v>
      </c>
      <c r="G6190" t="s">
        <v>133</v>
      </c>
      <c r="H6190" t="s">
        <v>134</v>
      </c>
      <c r="I6190" t="s">
        <v>135</v>
      </c>
      <c r="J6190" t="s">
        <v>136</v>
      </c>
      <c r="K6190" t="s">
        <v>137</v>
      </c>
      <c r="L6190" t="s">
        <v>17478</v>
      </c>
      <c r="M6190" t="s">
        <v>17479</v>
      </c>
      <c r="N6190">
        <v>1.4966666660000001</v>
      </c>
      <c r="O6190">
        <v>0</v>
      </c>
      <c r="P6190">
        <v>11</v>
      </c>
      <c r="Q6190">
        <v>0</v>
      </c>
      <c r="R6190">
        <v>14</v>
      </c>
      <c r="S6190">
        <v>0</v>
      </c>
      <c r="T6190">
        <v>7</v>
      </c>
      <c r="U6190">
        <v>0</v>
      </c>
      <c r="V6190">
        <v>0</v>
      </c>
      <c r="W6190">
        <v>0</v>
      </c>
      <c r="X6190">
        <v>4.1870707922750334</v>
      </c>
      <c r="Y6190">
        <v>0</v>
      </c>
      <c r="Z6190">
        <v>31.687519255450329</v>
      </c>
      <c r="AA6190">
        <v>0</v>
      </c>
      <c r="AB6190">
        <v>8.3826504061350615</v>
      </c>
      <c r="AC6190">
        <v>0</v>
      </c>
      <c r="AD6190">
        <v>0</v>
      </c>
      <c r="AE6190">
        <v>44.257240453860426</v>
      </c>
    </row>
    <row r="6191" spans="1:31" x14ac:dyDescent="0.25">
      <c r="A6191">
        <v>1909350</v>
      </c>
      <c r="B6191">
        <v>1</v>
      </c>
      <c r="C6191" t="s">
        <v>81</v>
      </c>
      <c r="D6191" t="s">
        <v>118</v>
      </c>
      <c r="E6191" t="s">
        <v>220</v>
      </c>
      <c r="F6191" t="s">
        <v>17480</v>
      </c>
      <c r="G6191" t="s">
        <v>156</v>
      </c>
      <c r="H6191" t="s">
        <v>157</v>
      </c>
      <c r="I6191" t="s">
        <v>135</v>
      </c>
      <c r="J6191" t="s">
        <v>136</v>
      </c>
      <c r="K6191" t="s">
        <v>137</v>
      </c>
      <c r="L6191" t="s">
        <v>17481</v>
      </c>
      <c r="M6191" t="s">
        <v>17482</v>
      </c>
      <c r="N6191">
        <v>0.94222222200000005</v>
      </c>
      <c r="O6191">
        <v>0</v>
      </c>
      <c r="P6191">
        <v>373</v>
      </c>
      <c r="Q6191">
        <v>0</v>
      </c>
      <c r="R6191">
        <v>12</v>
      </c>
      <c r="S6191">
        <v>0</v>
      </c>
      <c r="T6191">
        <v>44</v>
      </c>
      <c r="U6191">
        <v>0</v>
      </c>
      <c r="V6191">
        <v>0</v>
      </c>
      <c r="W6191">
        <v>0</v>
      </c>
      <c r="X6191">
        <v>33.260807699623903</v>
      </c>
      <c r="Y6191">
        <v>0</v>
      </c>
      <c r="Z6191">
        <v>14.727052718108224</v>
      </c>
      <c r="AA6191">
        <v>0</v>
      </c>
      <c r="AB6191">
        <v>15.70323869297588</v>
      </c>
      <c r="AC6191">
        <v>0</v>
      </c>
      <c r="AD6191">
        <v>0</v>
      </c>
      <c r="AE6191">
        <v>63.691099110708009</v>
      </c>
    </row>
    <row r="6192" spans="1:31" x14ac:dyDescent="0.25">
      <c r="A6192">
        <v>1909351</v>
      </c>
      <c r="B6192">
        <v>1</v>
      </c>
      <c r="C6192" t="s">
        <v>80</v>
      </c>
      <c r="D6192" t="s">
        <v>103</v>
      </c>
      <c r="E6192" t="s">
        <v>154</v>
      </c>
      <c r="F6192" t="s">
        <v>17483</v>
      </c>
      <c r="G6192" t="s">
        <v>156</v>
      </c>
      <c r="H6192" t="s">
        <v>157</v>
      </c>
      <c r="I6192" t="s">
        <v>135</v>
      </c>
      <c r="J6192" t="s">
        <v>136</v>
      </c>
      <c r="K6192" t="s">
        <v>137</v>
      </c>
      <c r="L6192" t="s">
        <v>17484</v>
      </c>
      <c r="M6192" t="s">
        <v>17485</v>
      </c>
      <c r="N6192">
        <v>0.38666666599999999</v>
      </c>
      <c r="O6192">
        <v>0</v>
      </c>
      <c r="P6192">
        <v>616</v>
      </c>
      <c r="Q6192">
        <v>1</v>
      </c>
      <c r="R6192">
        <v>8</v>
      </c>
      <c r="S6192">
        <v>2</v>
      </c>
      <c r="T6192">
        <v>62</v>
      </c>
      <c r="U6192">
        <v>9</v>
      </c>
      <c r="V6192">
        <v>0</v>
      </c>
      <c r="W6192">
        <v>0</v>
      </c>
      <c r="X6192">
        <v>83.165748924669401</v>
      </c>
      <c r="Y6192">
        <v>28.429670245348991</v>
      </c>
      <c r="Z6192">
        <v>0.79847761567954223</v>
      </c>
      <c r="AA6192">
        <v>7.5223564583465379</v>
      </c>
      <c r="AB6192">
        <v>37.053729230720663</v>
      </c>
      <c r="AC6192">
        <v>165.01897419374365</v>
      </c>
      <c r="AD6192">
        <v>0</v>
      </c>
      <c r="AE6192">
        <v>321.98895666850876</v>
      </c>
    </row>
    <row r="6193" spans="1:31" x14ac:dyDescent="0.25">
      <c r="A6193">
        <v>1909353</v>
      </c>
      <c r="B6193">
        <v>1</v>
      </c>
      <c r="C6193" t="s">
        <v>80</v>
      </c>
      <c r="D6193" t="s">
        <v>104</v>
      </c>
      <c r="E6193" t="s">
        <v>140</v>
      </c>
      <c r="F6193" t="s">
        <v>17486</v>
      </c>
      <c r="G6193" t="s">
        <v>217</v>
      </c>
      <c r="H6193" t="s">
        <v>134</v>
      </c>
      <c r="I6193" t="s">
        <v>135</v>
      </c>
      <c r="J6193" t="s">
        <v>136</v>
      </c>
      <c r="K6193" t="s">
        <v>137</v>
      </c>
      <c r="L6193" t="s">
        <v>17487</v>
      </c>
      <c r="M6193" t="s">
        <v>17488</v>
      </c>
      <c r="N6193">
        <v>2.9641666660000001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0.10261573329613667</v>
      </c>
      <c r="AC6193">
        <v>0</v>
      </c>
      <c r="AD6193">
        <v>0</v>
      </c>
      <c r="AE6193">
        <v>0.10261573329613667</v>
      </c>
    </row>
    <row r="6194" spans="1:31" x14ac:dyDescent="0.25">
      <c r="A6194">
        <v>1909354</v>
      </c>
      <c r="B6194">
        <v>1</v>
      </c>
      <c r="C6194" t="s">
        <v>80</v>
      </c>
      <c r="D6194" t="s">
        <v>100</v>
      </c>
      <c r="E6194" t="s">
        <v>154</v>
      </c>
      <c r="F6194" t="s">
        <v>2034</v>
      </c>
      <c r="G6194" t="s">
        <v>156</v>
      </c>
      <c r="H6194" t="s">
        <v>157</v>
      </c>
      <c r="I6194" t="s">
        <v>135</v>
      </c>
      <c r="J6194" t="s">
        <v>136</v>
      </c>
      <c r="K6194" t="s">
        <v>137</v>
      </c>
      <c r="L6194" t="s">
        <v>17489</v>
      </c>
      <c r="M6194" t="s">
        <v>17490</v>
      </c>
      <c r="N6194">
        <v>1.275833333</v>
      </c>
      <c r="O6194">
        <v>6</v>
      </c>
      <c r="P6194">
        <v>0</v>
      </c>
      <c r="Q6194">
        <v>57</v>
      </c>
      <c r="R6194">
        <v>22</v>
      </c>
      <c r="S6194">
        <v>5</v>
      </c>
      <c r="T6194">
        <v>0</v>
      </c>
      <c r="U6194">
        <v>0</v>
      </c>
      <c r="V6194">
        <v>0</v>
      </c>
      <c r="W6194">
        <v>6.8157282150226015</v>
      </c>
      <c r="X6194">
        <v>0</v>
      </c>
      <c r="Y6194">
        <v>179.96620742705528</v>
      </c>
      <c r="Z6194">
        <v>72.149076052072402</v>
      </c>
      <c r="AA6194">
        <v>42.548920149995944</v>
      </c>
      <c r="AB6194">
        <v>0</v>
      </c>
      <c r="AC6194">
        <v>0</v>
      </c>
      <c r="AD6194">
        <v>0</v>
      </c>
      <c r="AE6194">
        <v>301.47993184414622</v>
      </c>
    </row>
    <row r="6195" spans="1:31" x14ac:dyDescent="0.25">
      <c r="A6195">
        <v>1909355</v>
      </c>
      <c r="B6195">
        <v>1</v>
      </c>
      <c r="C6195" t="s">
        <v>80</v>
      </c>
      <c r="D6195" t="s">
        <v>83</v>
      </c>
      <c r="E6195" t="s">
        <v>140</v>
      </c>
      <c r="F6195" t="s">
        <v>17491</v>
      </c>
      <c r="G6195" t="s">
        <v>217</v>
      </c>
      <c r="H6195" t="s">
        <v>134</v>
      </c>
      <c r="I6195" t="s">
        <v>135</v>
      </c>
      <c r="J6195" t="s">
        <v>136</v>
      </c>
      <c r="K6195" t="s">
        <v>137</v>
      </c>
      <c r="L6195" t="s">
        <v>17492</v>
      </c>
      <c r="M6195" t="s">
        <v>17493</v>
      </c>
      <c r="N6195">
        <v>2.1122222220000002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0.32809646886651</v>
      </c>
      <c r="AC6195">
        <v>0</v>
      </c>
      <c r="AD6195">
        <v>0</v>
      </c>
      <c r="AE6195">
        <v>0.32809646886651</v>
      </c>
    </row>
    <row r="6196" spans="1:31" x14ac:dyDescent="0.25">
      <c r="A6196">
        <v>1909358</v>
      </c>
      <c r="B6196">
        <v>1</v>
      </c>
      <c r="C6196" t="s">
        <v>81</v>
      </c>
      <c r="D6196" t="s">
        <v>120</v>
      </c>
      <c r="E6196" t="s">
        <v>220</v>
      </c>
      <c r="F6196" t="s">
        <v>6424</v>
      </c>
      <c r="G6196" t="s">
        <v>156</v>
      </c>
      <c r="H6196" t="s">
        <v>157</v>
      </c>
      <c r="I6196" t="s">
        <v>135</v>
      </c>
      <c r="J6196" t="s">
        <v>136</v>
      </c>
      <c r="K6196" t="s">
        <v>137</v>
      </c>
      <c r="L6196" t="s">
        <v>17494</v>
      </c>
      <c r="M6196" t="s">
        <v>17495</v>
      </c>
      <c r="N6196">
        <v>1.4186111109999999</v>
      </c>
      <c r="O6196">
        <v>0</v>
      </c>
      <c r="P6196">
        <v>71</v>
      </c>
      <c r="Q6196">
        <v>54</v>
      </c>
      <c r="R6196">
        <v>9</v>
      </c>
      <c r="S6196">
        <v>11</v>
      </c>
      <c r="T6196">
        <v>3</v>
      </c>
      <c r="U6196">
        <v>0</v>
      </c>
      <c r="V6196">
        <v>0</v>
      </c>
      <c r="W6196">
        <v>0</v>
      </c>
      <c r="X6196">
        <v>40.870052272515686</v>
      </c>
      <c r="Y6196">
        <v>445.29714939245031</v>
      </c>
      <c r="Z6196">
        <v>99.873742156850767</v>
      </c>
      <c r="AA6196">
        <v>63.524216270599005</v>
      </c>
      <c r="AB6196">
        <v>0.92714386909619706</v>
      </c>
      <c r="AC6196">
        <v>0</v>
      </c>
      <c r="AD6196">
        <v>0</v>
      </c>
      <c r="AE6196">
        <v>650.49230396151199</v>
      </c>
    </row>
    <row r="6197" spans="1:31" x14ac:dyDescent="0.25">
      <c r="A6197">
        <v>1909361</v>
      </c>
      <c r="B6197">
        <v>1</v>
      </c>
      <c r="C6197" t="s">
        <v>80</v>
      </c>
      <c r="D6197" t="s">
        <v>90</v>
      </c>
      <c r="E6197" t="s">
        <v>131</v>
      </c>
      <c r="F6197" t="s">
        <v>17496</v>
      </c>
      <c r="G6197" t="s">
        <v>1162</v>
      </c>
      <c r="H6197" t="s">
        <v>134</v>
      </c>
      <c r="I6197" t="s">
        <v>135</v>
      </c>
      <c r="J6197" t="s">
        <v>136</v>
      </c>
      <c r="K6197" t="s">
        <v>137</v>
      </c>
      <c r="L6197" t="s">
        <v>17497</v>
      </c>
      <c r="M6197" t="s">
        <v>17498</v>
      </c>
      <c r="N6197">
        <v>1.639444444</v>
      </c>
      <c r="O6197">
        <v>0</v>
      </c>
      <c r="P6197">
        <v>57</v>
      </c>
      <c r="Q6197">
        <v>0</v>
      </c>
      <c r="R6197">
        <v>0</v>
      </c>
      <c r="S6197">
        <v>0</v>
      </c>
      <c r="T6197">
        <v>30</v>
      </c>
      <c r="U6197">
        <v>0</v>
      </c>
      <c r="V6197">
        <v>0</v>
      </c>
      <c r="W6197">
        <v>0</v>
      </c>
      <c r="X6197">
        <v>31.641744908748947</v>
      </c>
      <c r="Y6197">
        <v>0</v>
      </c>
      <c r="Z6197">
        <v>0</v>
      </c>
      <c r="AA6197">
        <v>0</v>
      </c>
      <c r="AB6197">
        <v>16.300636155582929</v>
      </c>
      <c r="AC6197">
        <v>0</v>
      </c>
      <c r="AD6197">
        <v>0</v>
      </c>
      <c r="AE6197">
        <v>47.942381064331876</v>
      </c>
    </row>
    <row r="6198" spans="1:31" x14ac:dyDescent="0.25">
      <c r="A6198">
        <v>1909362</v>
      </c>
      <c r="B6198">
        <v>1</v>
      </c>
      <c r="C6198" t="s">
        <v>80</v>
      </c>
      <c r="D6198" t="s">
        <v>104</v>
      </c>
      <c r="E6198" t="s">
        <v>140</v>
      </c>
      <c r="F6198" t="s">
        <v>17499</v>
      </c>
      <c r="G6198" t="s">
        <v>217</v>
      </c>
      <c r="H6198" t="s">
        <v>134</v>
      </c>
      <c r="I6198" t="s">
        <v>135</v>
      </c>
      <c r="J6198" t="s">
        <v>136</v>
      </c>
      <c r="K6198" t="s">
        <v>137</v>
      </c>
      <c r="L6198" t="s">
        <v>17500</v>
      </c>
      <c r="M6198" t="s">
        <v>17501</v>
      </c>
      <c r="N6198">
        <v>2.0647222219999999</v>
      </c>
      <c r="O6198">
        <v>0</v>
      </c>
      <c r="P6198">
        <v>4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2.6575346692894128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2.6575346692894128</v>
      </c>
    </row>
    <row r="6199" spans="1:31" x14ac:dyDescent="0.25">
      <c r="A6199">
        <v>1909364</v>
      </c>
      <c r="B6199">
        <v>1</v>
      </c>
      <c r="C6199" t="s">
        <v>81</v>
      </c>
      <c r="D6199" t="s">
        <v>120</v>
      </c>
      <c r="E6199" t="s">
        <v>149</v>
      </c>
      <c r="F6199" t="s">
        <v>17502</v>
      </c>
      <c r="G6199" t="s">
        <v>151</v>
      </c>
      <c r="H6199" t="s">
        <v>134</v>
      </c>
      <c r="I6199" t="s">
        <v>135</v>
      </c>
      <c r="J6199" t="s">
        <v>136</v>
      </c>
      <c r="K6199" t="s">
        <v>137</v>
      </c>
      <c r="L6199" t="s">
        <v>17503</v>
      </c>
      <c r="M6199" t="s">
        <v>17504</v>
      </c>
      <c r="N6199">
        <v>1.743333333</v>
      </c>
      <c r="O6199">
        <v>0</v>
      </c>
      <c r="P6199">
        <v>164</v>
      </c>
      <c r="Q6199">
        <v>0</v>
      </c>
      <c r="R6199">
        <v>7</v>
      </c>
      <c r="S6199">
        <v>0</v>
      </c>
      <c r="T6199">
        <v>9</v>
      </c>
      <c r="U6199">
        <v>0</v>
      </c>
      <c r="V6199">
        <v>0</v>
      </c>
      <c r="W6199">
        <v>0</v>
      </c>
      <c r="X6199">
        <v>57.906920045452303</v>
      </c>
      <c r="Y6199">
        <v>0</v>
      </c>
      <c r="Z6199">
        <v>27.171499534091424</v>
      </c>
      <c r="AA6199">
        <v>0</v>
      </c>
      <c r="AB6199">
        <v>7.0404721752392128</v>
      </c>
      <c r="AC6199">
        <v>0</v>
      </c>
      <c r="AD6199">
        <v>0</v>
      </c>
      <c r="AE6199">
        <v>92.118891754782936</v>
      </c>
    </row>
    <row r="6200" spans="1:31" x14ac:dyDescent="0.25">
      <c r="A6200">
        <v>1909365</v>
      </c>
      <c r="B6200">
        <v>1</v>
      </c>
      <c r="C6200" t="s">
        <v>81</v>
      </c>
      <c r="D6200" t="s">
        <v>112</v>
      </c>
      <c r="E6200" t="s">
        <v>154</v>
      </c>
      <c r="F6200" t="s">
        <v>17505</v>
      </c>
      <c r="G6200" t="s">
        <v>156</v>
      </c>
      <c r="H6200" t="s">
        <v>157</v>
      </c>
      <c r="I6200" t="s">
        <v>135</v>
      </c>
      <c r="J6200" t="s">
        <v>136</v>
      </c>
      <c r="K6200" t="s">
        <v>137</v>
      </c>
      <c r="L6200" t="s">
        <v>17506</v>
      </c>
      <c r="M6200" t="s">
        <v>17507</v>
      </c>
      <c r="N6200">
        <v>0.390833333</v>
      </c>
      <c r="O6200">
        <v>0</v>
      </c>
      <c r="P6200">
        <v>503</v>
      </c>
      <c r="Q6200">
        <v>3</v>
      </c>
      <c r="R6200">
        <v>2</v>
      </c>
      <c r="S6200">
        <v>2</v>
      </c>
      <c r="T6200">
        <v>50</v>
      </c>
      <c r="U6200">
        <v>2</v>
      </c>
      <c r="V6200">
        <v>0</v>
      </c>
      <c r="W6200">
        <v>0</v>
      </c>
      <c r="X6200">
        <v>21.950027999718337</v>
      </c>
      <c r="Y6200">
        <v>4.8174158449087559</v>
      </c>
      <c r="Z6200">
        <v>1.1232440223631466</v>
      </c>
      <c r="AA6200">
        <v>1.4272030644182201</v>
      </c>
      <c r="AB6200">
        <v>6.8263137002922765</v>
      </c>
      <c r="AC6200">
        <v>83.115994189811758</v>
      </c>
      <c r="AD6200">
        <v>0</v>
      </c>
      <c r="AE6200">
        <v>119.26019882151249</v>
      </c>
    </row>
    <row r="6201" spans="1:31" x14ac:dyDescent="0.25">
      <c r="A6201">
        <v>1909366</v>
      </c>
      <c r="B6201">
        <v>1</v>
      </c>
      <c r="C6201" t="s">
        <v>80</v>
      </c>
      <c r="D6201" t="s">
        <v>100</v>
      </c>
      <c r="E6201" t="s">
        <v>220</v>
      </c>
      <c r="F6201" t="s">
        <v>17508</v>
      </c>
      <c r="G6201" t="s">
        <v>156</v>
      </c>
      <c r="H6201" t="s">
        <v>157</v>
      </c>
      <c r="I6201" t="s">
        <v>135</v>
      </c>
      <c r="J6201" t="s">
        <v>136</v>
      </c>
      <c r="K6201" t="s">
        <v>137</v>
      </c>
      <c r="L6201" t="s">
        <v>17509</v>
      </c>
      <c r="M6201" t="s">
        <v>17510</v>
      </c>
      <c r="N6201">
        <v>0.76833333299999995</v>
      </c>
      <c r="O6201">
        <v>0</v>
      </c>
      <c r="P6201">
        <v>240</v>
      </c>
      <c r="Q6201">
        <v>8</v>
      </c>
      <c r="R6201">
        <v>25</v>
      </c>
      <c r="S6201">
        <v>1</v>
      </c>
      <c r="T6201">
        <v>25</v>
      </c>
      <c r="U6201">
        <v>0</v>
      </c>
      <c r="V6201">
        <v>0</v>
      </c>
      <c r="W6201">
        <v>0</v>
      </c>
      <c r="X6201">
        <v>86.262553426749349</v>
      </c>
      <c r="Y6201">
        <v>30.380503573385251</v>
      </c>
      <c r="Z6201">
        <v>49.873236186909999</v>
      </c>
      <c r="AA6201">
        <v>12.300307668027752</v>
      </c>
      <c r="AB6201">
        <v>15.661600114063191</v>
      </c>
      <c r="AC6201">
        <v>0</v>
      </c>
      <c r="AD6201">
        <v>0</v>
      </c>
      <c r="AE6201">
        <v>194.47820096913554</v>
      </c>
    </row>
    <row r="6202" spans="1:31" x14ac:dyDescent="0.25">
      <c r="A6202">
        <v>1909370</v>
      </c>
      <c r="B6202">
        <v>1</v>
      </c>
      <c r="C6202" t="s">
        <v>80</v>
      </c>
      <c r="D6202" t="s">
        <v>106</v>
      </c>
      <c r="E6202" t="s">
        <v>131</v>
      </c>
      <c r="F6202" t="s">
        <v>17511</v>
      </c>
      <c r="G6202" t="s">
        <v>133</v>
      </c>
      <c r="H6202" t="s">
        <v>134</v>
      </c>
      <c r="I6202" t="s">
        <v>135</v>
      </c>
      <c r="J6202" t="s">
        <v>136</v>
      </c>
      <c r="K6202" t="s">
        <v>137</v>
      </c>
      <c r="L6202" t="s">
        <v>17512</v>
      </c>
      <c r="M6202" t="s">
        <v>17513</v>
      </c>
      <c r="N6202">
        <v>1.0825</v>
      </c>
      <c r="O6202">
        <v>0</v>
      </c>
      <c r="P6202">
        <v>211</v>
      </c>
      <c r="Q6202">
        <v>0</v>
      </c>
      <c r="R6202">
        <v>0</v>
      </c>
      <c r="S6202">
        <v>0</v>
      </c>
      <c r="T6202">
        <v>4</v>
      </c>
      <c r="U6202">
        <v>0</v>
      </c>
      <c r="V6202">
        <v>0</v>
      </c>
      <c r="W6202">
        <v>0</v>
      </c>
      <c r="X6202">
        <v>62.757240868864223</v>
      </c>
      <c r="Y6202">
        <v>0</v>
      </c>
      <c r="Z6202">
        <v>0</v>
      </c>
      <c r="AA6202">
        <v>0</v>
      </c>
      <c r="AB6202">
        <v>1.3943159447700602</v>
      </c>
      <c r="AC6202">
        <v>0</v>
      </c>
      <c r="AD6202">
        <v>0</v>
      </c>
      <c r="AE6202">
        <v>64.151556813634286</v>
      </c>
    </row>
    <row r="6203" spans="1:31" x14ac:dyDescent="0.25">
      <c r="A6203">
        <v>1909372</v>
      </c>
      <c r="B6203">
        <v>1</v>
      </c>
      <c r="C6203" t="s">
        <v>80</v>
      </c>
      <c r="D6203" t="s">
        <v>82</v>
      </c>
      <c r="E6203" t="s">
        <v>131</v>
      </c>
      <c r="F6203" t="s">
        <v>17514</v>
      </c>
      <c r="G6203" t="s">
        <v>326</v>
      </c>
      <c r="H6203" t="s">
        <v>134</v>
      </c>
      <c r="I6203" t="s">
        <v>135</v>
      </c>
      <c r="J6203" t="s">
        <v>136</v>
      </c>
      <c r="K6203" t="s">
        <v>137</v>
      </c>
      <c r="L6203" t="s">
        <v>17515</v>
      </c>
      <c r="M6203" t="s">
        <v>17516</v>
      </c>
      <c r="N6203">
        <v>1.0433333330000001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36</v>
      </c>
      <c r="U6203">
        <v>0</v>
      </c>
      <c r="V6203">
        <v>1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42.817174339246129</v>
      </c>
      <c r="AC6203">
        <v>0</v>
      </c>
      <c r="AD6203">
        <v>4.4494184008291997</v>
      </c>
      <c r="AE6203">
        <v>47.266592740075332</v>
      </c>
    </row>
    <row r="6204" spans="1:31" x14ac:dyDescent="0.25">
      <c r="A6204">
        <v>1909373</v>
      </c>
      <c r="B6204">
        <v>1</v>
      </c>
      <c r="C6204" t="s">
        <v>81</v>
      </c>
      <c r="D6204" t="s">
        <v>123</v>
      </c>
      <c r="E6204" t="s">
        <v>131</v>
      </c>
      <c r="F6204" t="s">
        <v>17517</v>
      </c>
      <c r="G6204" t="s">
        <v>487</v>
      </c>
      <c r="H6204" t="s">
        <v>134</v>
      </c>
      <c r="I6204" t="s">
        <v>135</v>
      </c>
      <c r="J6204" t="s">
        <v>136</v>
      </c>
      <c r="K6204" t="s">
        <v>137</v>
      </c>
      <c r="L6204" t="s">
        <v>17518</v>
      </c>
      <c r="M6204" t="s">
        <v>17519</v>
      </c>
      <c r="N6204">
        <v>3.2275</v>
      </c>
      <c r="O6204">
        <v>0</v>
      </c>
      <c r="P6204">
        <v>2</v>
      </c>
      <c r="Q6204">
        <v>0</v>
      </c>
      <c r="R6204">
        <v>9</v>
      </c>
      <c r="S6204">
        <v>0</v>
      </c>
      <c r="T6204">
        <v>2</v>
      </c>
      <c r="U6204">
        <v>0</v>
      </c>
      <c r="V6204">
        <v>0</v>
      </c>
      <c r="W6204">
        <v>0</v>
      </c>
      <c r="X6204">
        <v>3.071846671541131</v>
      </c>
      <c r="Y6204">
        <v>0</v>
      </c>
      <c r="Z6204">
        <v>11.013605254459122</v>
      </c>
      <c r="AA6204">
        <v>0</v>
      </c>
      <c r="AB6204">
        <v>5.6504780985291454</v>
      </c>
      <c r="AC6204">
        <v>0</v>
      </c>
      <c r="AD6204">
        <v>0</v>
      </c>
      <c r="AE6204">
        <v>19.735930024529399</v>
      </c>
    </row>
    <row r="6205" spans="1:31" x14ac:dyDescent="0.25">
      <c r="A6205">
        <v>1909374</v>
      </c>
      <c r="B6205">
        <v>1</v>
      </c>
      <c r="C6205" t="s">
        <v>80</v>
      </c>
      <c r="D6205" t="s">
        <v>92</v>
      </c>
      <c r="E6205" t="s">
        <v>140</v>
      </c>
      <c r="F6205" t="s">
        <v>17520</v>
      </c>
      <c r="G6205" t="s">
        <v>146</v>
      </c>
      <c r="H6205" t="s">
        <v>134</v>
      </c>
      <c r="I6205" t="s">
        <v>135</v>
      </c>
      <c r="J6205" t="s">
        <v>136</v>
      </c>
      <c r="K6205" t="s">
        <v>137</v>
      </c>
      <c r="L6205" t="s">
        <v>17521</v>
      </c>
      <c r="M6205" t="s">
        <v>17522</v>
      </c>
      <c r="N6205">
        <v>4.8624999999999998</v>
      </c>
      <c r="O6205">
        <v>0</v>
      </c>
      <c r="P6205">
        <v>2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3.2281692556701422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3.2281692556701422</v>
      </c>
    </row>
    <row r="6206" spans="1:31" x14ac:dyDescent="0.25">
      <c r="A6206">
        <v>1909379</v>
      </c>
      <c r="B6206">
        <v>1</v>
      </c>
      <c r="C6206" t="s">
        <v>80</v>
      </c>
      <c r="D6206" t="s">
        <v>90</v>
      </c>
      <c r="E6206" t="s">
        <v>140</v>
      </c>
      <c r="F6206" t="s">
        <v>17523</v>
      </c>
      <c r="G6206" t="s">
        <v>146</v>
      </c>
      <c r="H6206" t="s">
        <v>134</v>
      </c>
      <c r="I6206" t="s">
        <v>135</v>
      </c>
      <c r="J6206" t="s">
        <v>136</v>
      </c>
      <c r="K6206" t="s">
        <v>137</v>
      </c>
      <c r="L6206" t="s">
        <v>17524</v>
      </c>
      <c r="M6206" t="s">
        <v>17525</v>
      </c>
      <c r="N6206">
        <v>1.064444444</v>
      </c>
      <c r="O6206">
        <v>0</v>
      </c>
      <c r="P6206">
        <v>1</v>
      </c>
      <c r="Q6206">
        <v>0</v>
      </c>
      <c r="R6206">
        <v>0</v>
      </c>
      <c r="S6206">
        <v>0</v>
      </c>
      <c r="T6206">
        <v>2</v>
      </c>
      <c r="U6206">
        <v>0</v>
      </c>
      <c r="V6206">
        <v>0</v>
      </c>
      <c r="W6206">
        <v>0</v>
      </c>
      <c r="X6206">
        <v>0.3444620247812667</v>
      </c>
      <c r="Y6206">
        <v>0</v>
      </c>
      <c r="Z6206">
        <v>0</v>
      </c>
      <c r="AA6206">
        <v>0</v>
      </c>
      <c r="AB6206">
        <v>0.43705656729210668</v>
      </c>
      <c r="AC6206">
        <v>0</v>
      </c>
      <c r="AD6206">
        <v>0</v>
      </c>
      <c r="AE6206">
        <v>0.78151859207337337</v>
      </c>
    </row>
    <row r="6207" spans="1:31" x14ac:dyDescent="0.25">
      <c r="A6207">
        <v>1909381</v>
      </c>
      <c r="B6207">
        <v>1</v>
      </c>
      <c r="C6207" t="s">
        <v>81</v>
      </c>
      <c r="D6207" t="s">
        <v>120</v>
      </c>
      <c r="E6207" t="s">
        <v>149</v>
      </c>
      <c r="F6207" t="s">
        <v>17526</v>
      </c>
      <c r="G6207" t="s">
        <v>362</v>
      </c>
      <c r="H6207" t="s">
        <v>134</v>
      </c>
      <c r="I6207" t="s">
        <v>135</v>
      </c>
      <c r="J6207" t="s">
        <v>3</v>
      </c>
      <c r="K6207" t="s">
        <v>137</v>
      </c>
      <c r="L6207" t="s">
        <v>17527</v>
      </c>
      <c r="M6207" t="s">
        <v>17528</v>
      </c>
      <c r="N6207">
        <v>3.0783333329999998</v>
      </c>
      <c r="O6207">
        <v>0</v>
      </c>
      <c r="P6207">
        <v>107</v>
      </c>
      <c r="Q6207">
        <v>0</v>
      </c>
      <c r="R6207">
        <v>5</v>
      </c>
      <c r="S6207">
        <v>0</v>
      </c>
      <c r="T6207">
        <v>8</v>
      </c>
      <c r="U6207">
        <v>0</v>
      </c>
      <c r="V6207">
        <v>0</v>
      </c>
      <c r="W6207">
        <v>0</v>
      </c>
      <c r="X6207">
        <v>204.11001085040783</v>
      </c>
      <c r="Y6207">
        <v>0</v>
      </c>
      <c r="Z6207">
        <v>34.632588349985028</v>
      </c>
      <c r="AA6207">
        <v>0</v>
      </c>
      <c r="AB6207">
        <v>4.8419841598366871</v>
      </c>
      <c r="AC6207">
        <v>0</v>
      </c>
      <c r="AD6207">
        <v>0</v>
      </c>
      <c r="AE6207">
        <v>243.58458336022957</v>
      </c>
    </row>
    <row r="6208" spans="1:31" x14ac:dyDescent="0.25">
      <c r="A6208">
        <v>1909382</v>
      </c>
      <c r="B6208">
        <v>1</v>
      </c>
      <c r="C6208" t="s">
        <v>81</v>
      </c>
      <c r="D6208" t="s">
        <v>122</v>
      </c>
      <c r="E6208" t="s">
        <v>190</v>
      </c>
      <c r="F6208" t="s">
        <v>17529</v>
      </c>
      <c r="G6208" t="s">
        <v>241</v>
      </c>
      <c r="H6208" t="s">
        <v>157</v>
      </c>
      <c r="I6208" t="s">
        <v>135</v>
      </c>
      <c r="J6208" t="s">
        <v>136</v>
      </c>
      <c r="K6208" t="s">
        <v>137</v>
      </c>
      <c r="L6208" t="s">
        <v>17530</v>
      </c>
      <c r="M6208" t="s">
        <v>17531</v>
      </c>
      <c r="N6208">
        <v>1.458611111</v>
      </c>
      <c r="O6208">
        <v>0</v>
      </c>
      <c r="P6208">
        <v>71</v>
      </c>
      <c r="Q6208">
        <v>0</v>
      </c>
      <c r="R6208">
        <v>0</v>
      </c>
      <c r="S6208">
        <v>0</v>
      </c>
      <c r="T6208">
        <v>3</v>
      </c>
      <c r="U6208">
        <v>0</v>
      </c>
      <c r="V6208">
        <v>0</v>
      </c>
      <c r="W6208">
        <v>0</v>
      </c>
      <c r="X6208">
        <v>12.354071772371205</v>
      </c>
      <c r="Y6208">
        <v>0</v>
      </c>
      <c r="Z6208">
        <v>0</v>
      </c>
      <c r="AA6208">
        <v>0</v>
      </c>
      <c r="AB6208">
        <v>0.79875059347023414</v>
      </c>
      <c r="AC6208">
        <v>0</v>
      </c>
      <c r="AD6208">
        <v>0</v>
      </c>
      <c r="AE6208">
        <v>13.152822365841439</v>
      </c>
    </row>
    <row r="6209" spans="1:31" x14ac:dyDescent="0.25">
      <c r="A6209">
        <v>1909385</v>
      </c>
      <c r="B6209">
        <v>1</v>
      </c>
      <c r="C6209" t="s">
        <v>80</v>
      </c>
      <c r="D6209" t="s">
        <v>96</v>
      </c>
      <c r="E6209" t="s">
        <v>160</v>
      </c>
      <c r="F6209" t="s">
        <v>1493</v>
      </c>
      <c r="G6209" t="s">
        <v>133</v>
      </c>
      <c r="H6209" t="s">
        <v>134</v>
      </c>
      <c r="I6209" t="s">
        <v>135</v>
      </c>
      <c r="J6209" t="s">
        <v>136</v>
      </c>
      <c r="K6209" t="s">
        <v>137</v>
      </c>
      <c r="L6209" t="s">
        <v>17532</v>
      </c>
      <c r="M6209" t="s">
        <v>17533</v>
      </c>
      <c r="N6209">
        <v>0.83527777700000005</v>
      </c>
      <c r="O6209">
        <v>0</v>
      </c>
      <c r="P6209">
        <v>12</v>
      </c>
      <c r="Q6209">
        <v>0</v>
      </c>
      <c r="R6209">
        <v>0</v>
      </c>
      <c r="S6209">
        <v>0</v>
      </c>
      <c r="T6209">
        <v>52</v>
      </c>
      <c r="U6209">
        <v>0</v>
      </c>
      <c r="V6209">
        <v>0</v>
      </c>
      <c r="W6209">
        <v>0</v>
      </c>
      <c r="X6209">
        <v>14.579123059562452</v>
      </c>
      <c r="Y6209">
        <v>0</v>
      </c>
      <c r="Z6209">
        <v>0</v>
      </c>
      <c r="AA6209">
        <v>0</v>
      </c>
      <c r="AB6209">
        <v>193.85151254364217</v>
      </c>
      <c r="AC6209">
        <v>0</v>
      </c>
      <c r="AD6209">
        <v>0</v>
      </c>
      <c r="AE6209">
        <v>208.43063560320462</v>
      </c>
    </row>
    <row r="6210" spans="1:31" x14ac:dyDescent="0.25">
      <c r="A6210">
        <v>1909386</v>
      </c>
      <c r="B6210">
        <v>1</v>
      </c>
      <c r="C6210" t="s">
        <v>80</v>
      </c>
      <c r="D6210" t="s">
        <v>110</v>
      </c>
      <c r="E6210" t="s">
        <v>140</v>
      </c>
      <c r="F6210" t="s">
        <v>17534</v>
      </c>
      <c r="G6210" t="s">
        <v>146</v>
      </c>
      <c r="H6210" t="s">
        <v>134</v>
      </c>
      <c r="I6210" t="s">
        <v>135</v>
      </c>
      <c r="J6210" t="s">
        <v>136</v>
      </c>
      <c r="K6210" t="s">
        <v>137</v>
      </c>
      <c r="L6210" t="s">
        <v>17535</v>
      </c>
      <c r="M6210" t="s">
        <v>17536</v>
      </c>
      <c r="N6210">
        <v>7.1133333329999999</v>
      </c>
      <c r="O6210">
        <v>0</v>
      </c>
      <c r="P6210">
        <v>29</v>
      </c>
      <c r="Q6210">
        <v>0</v>
      </c>
      <c r="R6210">
        <v>0</v>
      </c>
      <c r="S6210">
        <v>0</v>
      </c>
      <c r="T6210">
        <v>6</v>
      </c>
      <c r="U6210">
        <v>0</v>
      </c>
      <c r="V6210">
        <v>0</v>
      </c>
      <c r="W6210">
        <v>0</v>
      </c>
      <c r="X6210">
        <v>57.098141875810093</v>
      </c>
      <c r="Y6210">
        <v>0</v>
      </c>
      <c r="Z6210">
        <v>0</v>
      </c>
      <c r="AA6210">
        <v>0</v>
      </c>
      <c r="AB6210">
        <v>30.81697952285565</v>
      </c>
      <c r="AC6210">
        <v>0</v>
      </c>
      <c r="AD6210">
        <v>0</v>
      </c>
      <c r="AE6210">
        <v>87.915121398665747</v>
      </c>
    </row>
    <row r="6211" spans="1:31" x14ac:dyDescent="0.25">
      <c r="A6211">
        <v>1909388</v>
      </c>
      <c r="B6211">
        <v>1</v>
      </c>
      <c r="C6211" t="s">
        <v>80</v>
      </c>
      <c r="D6211" t="s">
        <v>107</v>
      </c>
      <c r="E6211" t="s">
        <v>154</v>
      </c>
      <c r="F6211" t="s">
        <v>17537</v>
      </c>
      <c r="G6211" t="s">
        <v>156</v>
      </c>
      <c r="H6211" t="s">
        <v>157</v>
      </c>
      <c r="I6211" t="s">
        <v>135</v>
      </c>
      <c r="J6211" t="s">
        <v>136</v>
      </c>
      <c r="K6211" t="s">
        <v>137</v>
      </c>
      <c r="L6211" t="s">
        <v>17538</v>
      </c>
      <c r="M6211" t="s">
        <v>17539</v>
      </c>
      <c r="N6211">
        <v>5.0833333000000001E-2</v>
      </c>
      <c r="O6211">
        <v>2</v>
      </c>
      <c r="P6211">
        <v>5614</v>
      </c>
      <c r="Q6211">
        <v>1</v>
      </c>
      <c r="R6211">
        <v>40</v>
      </c>
      <c r="S6211">
        <v>9</v>
      </c>
      <c r="T6211">
        <v>223</v>
      </c>
      <c r="U6211">
        <v>0</v>
      </c>
      <c r="V6211">
        <v>2</v>
      </c>
      <c r="W6211">
        <v>0.89952509602743014</v>
      </c>
      <c r="X6211">
        <v>82.075718865959402</v>
      </c>
      <c r="Y6211">
        <v>1.1619817134076667E-2</v>
      </c>
      <c r="Z6211">
        <v>1.1074013699282965</v>
      </c>
      <c r="AA6211">
        <v>9.5143165983612725</v>
      </c>
      <c r="AB6211">
        <v>23.218289814300729</v>
      </c>
      <c r="AC6211">
        <v>0</v>
      </c>
      <c r="AD6211">
        <v>0.27670973412153332</v>
      </c>
      <c r="AE6211">
        <v>117.10358129583275</v>
      </c>
    </row>
    <row r="6212" spans="1:31" x14ac:dyDescent="0.25">
      <c r="A6212">
        <v>1909389</v>
      </c>
      <c r="B6212">
        <v>1</v>
      </c>
      <c r="C6212" t="s">
        <v>80</v>
      </c>
      <c r="D6212" t="s">
        <v>85</v>
      </c>
      <c r="E6212" t="s">
        <v>140</v>
      </c>
      <c r="F6212" t="s">
        <v>17540</v>
      </c>
      <c r="G6212" t="s">
        <v>146</v>
      </c>
      <c r="H6212" t="s">
        <v>134</v>
      </c>
      <c r="I6212" t="s">
        <v>135</v>
      </c>
      <c r="J6212" t="s">
        <v>136</v>
      </c>
      <c r="K6212" t="s">
        <v>137</v>
      </c>
      <c r="L6212" t="s">
        <v>17541</v>
      </c>
      <c r="M6212" t="s">
        <v>17542</v>
      </c>
      <c r="N6212">
        <v>7.4880555549999999</v>
      </c>
      <c r="O6212">
        <v>0</v>
      </c>
      <c r="P6212">
        <v>24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122.83088216955025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122.83088216955025</v>
      </c>
    </row>
    <row r="6213" spans="1:31" x14ac:dyDescent="0.25">
      <c r="A6213">
        <v>1909394</v>
      </c>
      <c r="B6213">
        <v>1</v>
      </c>
      <c r="C6213" t="s">
        <v>80</v>
      </c>
      <c r="D6213" t="s">
        <v>93</v>
      </c>
      <c r="E6213" t="s">
        <v>154</v>
      </c>
      <c r="F6213" t="s">
        <v>9824</v>
      </c>
      <c r="G6213" t="s">
        <v>156</v>
      </c>
      <c r="H6213" t="s">
        <v>157</v>
      </c>
      <c r="I6213" t="s">
        <v>135</v>
      </c>
      <c r="J6213" t="s">
        <v>136</v>
      </c>
      <c r="K6213" t="s">
        <v>137</v>
      </c>
      <c r="L6213" t="s">
        <v>17543</v>
      </c>
      <c r="M6213" t="s">
        <v>17544</v>
      </c>
      <c r="N6213">
        <v>0.36111111099999998</v>
      </c>
      <c r="O6213">
        <v>1</v>
      </c>
      <c r="P6213">
        <v>307</v>
      </c>
      <c r="Q6213">
        <v>37</v>
      </c>
      <c r="R6213">
        <v>160</v>
      </c>
      <c r="S6213">
        <v>7</v>
      </c>
      <c r="T6213">
        <v>95</v>
      </c>
      <c r="U6213">
        <v>0</v>
      </c>
      <c r="V6213">
        <v>0</v>
      </c>
      <c r="W6213">
        <v>1.4280426562037292</v>
      </c>
      <c r="X6213">
        <v>42.022854904229675</v>
      </c>
      <c r="Y6213">
        <v>357.26922435723725</v>
      </c>
      <c r="Z6213">
        <v>307.77974263556484</v>
      </c>
      <c r="AA6213">
        <v>32.340316861498607</v>
      </c>
      <c r="AB6213">
        <v>110.32591527708887</v>
      </c>
      <c r="AC6213">
        <v>0</v>
      </c>
      <c r="AD6213">
        <v>0</v>
      </c>
      <c r="AE6213">
        <v>851.16609669182299</v>
      </c>
    </row>
    <row r="6214" spans="1:31" x14ac:dyDescent="0.25">
      <c r="A6214">
        <v>1909396</v>
      </c>
      <c r="B6214">
        <v>1</v>
      </c>
      <c r="C6214" t="s">
        <v>80</v>
      </c>
      <c r="D6214" t="s">
        <v>107</v>
      </c>
      <c r="E6214" t="s">
        <v>131</v>
      </c>
      <c r="F6214" t="s">
        <v>17545</v>
      </c>
      <c r="G6214" t="s">
        <v>133</v>
      </c>
      <c r="H6214" t="s">
        <v>134</v>
      </c>
      <c r="I6214" t="s">
        <v>135</v>
      </c>
      <c r="J6214" t="s">
        <v>136</v>
      </c>
      <c r="K6214" t="s">
        <v>137</v>
      </c>
      <c r="L6214" t="s">
        <v>17546</v>
      </c>
      <c r="M6214" t="s">
        <v>17547</v>
      </c>
      <c r="N6214">
        <v>1.89</v>
      </c>
      <c r="O6214">
        <v>0</v>
      </c>
      <c r="P6214">
        <v>49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22.925495701672041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22.925495701672041</v>
      </c>
    </row>
    <row r="6215" spans="1:31" x14ac:dyDescent="0.25">
      <c r="A6215">
        <v>1909403</v>
      </c>
      <c r="B6215">
        <v>1</v>
      </c>
      <c r="C6215" t="s">
        <v>80</v>
      </c>
      <c r="D6215" t="s">
        <v>97</v>
      </c>
      <c r="E6215" t="s">
        <v>140</v>
      </c>
      <c r="F6215" t="s">
        <v>17548</v>
      </c>
      <c r="G6215" t="s">
        <v>217</v>
      </c>
      <c r="H6215" t="s">
        <v>134</v>
      </c>
      <c r="I6215" t="s">
        <v>135</v>
      </c>
      <c r="J6215" t="s">
        <v>136</v>
      </c>
      <c r="K6215" t="s">
        <v>137</v>
      </c>
      <c r="L6215" t="s">
        <v>17549</v>
      </c>
      <c r="M6215" t="s">
        <v>17550</v>
      </c>
      <c r="N6215">
        <v>1.3888888880000001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1.654142848629518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1.654142848629518</v>
      </c>
    </row>
    <row r="6216" spans="1:31" x14ac:dyDescent="0.25">
      <c r="A6216">
        <v>1909404</v>
      </c>
      <c r="B6216">
        <v>1</v>
      </c>
      <c r="C6216" t="s">
        <v>80</v>
      </c>
      <c r="D6216" t="s">
        <v>96</v>
      </c>
      <c r="E6216" t="s">
        <v>140</v>
      </c>
      <c r="F6216" t="s">
        <v>17551</v>
      </c>
      <c r="G6216" t="s">
        <v>217</v>
      </c>
      <c r="H6216" t="s">
        <v>134</v>
      </c>
      <c r="I6216" t="s">
        <v>135</v>
      </c>
      <c r="J6216" t="s">
        <v>136</v>
      </c>
      <c r="K6216" t="s">
        <v>137</v>
      </c>
      <c r="L6216" t="s">
        <v>17552</v>
      </c>
      <c r="M6216" t="s">
        <v>17553</v>
      </c>
      <c r="N6216">
        <v>1.092777777</v>
      </c>
      <c r="O6216">
        <v>0</v>
      </c>
      <c r="P6216">
        <v>4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1.3424479217461645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1.3424479217461645</v>
      </c>
    </row>
    <row r="6217" spans="1:31" x14ac:dyDescent="0.25">
      <c r="A6217">
        <v>1909407</v>
      </c>
      <c r="B6217">
        <v>1</v>
      </c>
      <c r="C6217" t="s">
        <v>80</v>
      </c>
      <c r="D6217" t="s">
        <v>93</v>
      </c>
      <c r="E6217" t="s">
        <v>154</v>
      </c>
      <c r="F6217" t="s">
        <v>17554</v>
      </c>
      <c r="G6217" t="s">
        <v>156</v>
      </c>
      <c r="H6217" t="s">
        <v>157</v>
      </c>
      <c r="I6217" t="s">
        <v>135</v>
      </c>
      <c r="J6217" t="s">
        <v>136</v>
      </c>
      <c r="K6217" t="s">
        <v>137</v>
      </c>
      <c r="L6217" t="s">
        <v>17555</v>
      </c>
      <c r="M6217" t="s">
        <v>17556</v>
      </c>
      <c r="N6217">
        <v>0.62694444400000005</v>
      </c>
      <c r="O6217">
        <v>1</v>
      </c>
      <c r="P6217">
        <v>86</v>
      </c>
      <c r="Q6217">
        <v>10</v>
      </c>
      <c r="R6217">
        <v>140</v>
      </c>
      <c r="S6217">
        <v>2</v>
      </c>
      <c r="T6217">
        <v>51</v>
      </c>
      <c r="U6217">
        <v>3</v>
      </c>
      <c r="V6217">
        <v>0</v>
      </c>
      <c r="W6217">
        <v>0.11424399487291582</v>
      </c>
      <c r="X6217">
        <v>29.507861408619007</v>
      </c>
      <c r="Y6217">
        <v>16.65340735568688</v>
      </c>
      <c r="Z6217">
        <v>109.05889164503239</v>
      </c>
      <c r="AA6217">
        <v>43.450376564024879</v>
      </c>
      <c r="AB6217">
        <v>36.490273058555694</v>
      </c>
      <c r="AC6217">
        <v>74.391590882926025</v>
      </c>
      <c r="AD6217">
        <v>0</v>
      </c>
      <c r="AE6217">
        <v>309.66664490971777</v>
      </c>
    </row>
    <row r="6218" spans="1:31" x14ac:dyDescent="0.25">
      <c r="A6218">
        <v>1909409</v>
      </c>
      <c r="B6218">
        <v>1</v>
      </c>
      <c r="C6218" t="s">
        <v>80</v>
      </c>
      <c r="D6218" t="s">
        <v>103</v>
      </c>
      <c r="E6218" t="s">
        <v>154</v>
      </c>
      <c r="F6218" t="s">
        <v>15729</v>
      </c>
      <c r="G6218" t="s">
        <v>156</v>
      </c>
      <c r="H6218" t="s">
        <v>157</v>
      </c>
      <c r="I6218" t="s">
        <v>135</v>
      </c>
      <c r="J6218" t="s">
        <v>136</v>
      </c>
      <c r="K6218" t="s">
        <v>137</v>
      </c>
      <c r="L6218" t="s">
        <v>17557</v>
      </c>
      <c r="M6218" t="s">
        <v>17558</v>
      </c>
      <c r="N6218">
        <v>9.3611110999999997E-2</v>
      </c>
      <c r="O6218">
        <v>0</v>
      </c>
      <c r="P6218">
        <v>0</v>
      </c>
      <c r="Q6218">
        <v>6</v>
      </c>
      <c r="R6218">
        <v>5</v>
      </c>
      <c r="S6218">
        <v>2</v>
      </c>
      <c r="T6218">
        <v>1</v>
      </c>
      <c r="U6218">
        <v>2</v>
      </c>
      <c r="V6218">
        <v>0</v>
      </c>
      <c r="W6218">
        <v>0</v>
      </c>
      <c r="X6218">
        <v>0</v>
      </c>
      <c r="Y6218">
        <v>13.869390091551841</v>
      </c>
      <c r="Z6218">
        <v>5.3809398591566096</v>
      </c>
      <c r="AA6218">
        <v>0.67183863150462064</v>
      </c>
      <c r="AB6218">
        <v>0.89806111007595679</v>
      </c>
      <c r="AC6218">
        <v>13.843121137562273</v>
      </c>
      <c r="AD6218">
        <v>0</v>
      </c>
      <c r="AE6218">
        <v>34.663350829851304</v>
      </c>
    </row>
    <row r="6219" spans="1:31" x14ac:dyDescent="0.25">
      <c r="A6219">
        <v>1909431</v>
      </c>
      <c r="B6219">
        <v>1</v>
      </c>
      <c r="C6219" t="s">
        <v>80</v>
      </c>
      <c r="D6219" t="s">
        <v>106</v>
      </c>
      <c r="E6219" t="s">
        <v>131</v>
      </c>
      <c r="F6219" t="s">
        <v>9920</v>
      </c>
      <c r="G6219" t="s">
        <v>372</v>
      </c>
      <c r="H6219" t="s">
        <v>134</v>
      </c>
      <c r="I6219" t="s">
        <v>135</v>
      </c>
      <c r="J6219" t="s">
        <v>136</v>
      </c>
      <c r="K6219" t="s">
        <v>137</v>
      </c>
      <c r="L6219" t="s">
        <v>17559</v>
      </c>
      <c r="M6219" t="s">
        <v>17560</v>
      </c>
      <c r="N6219">
        <v>1.145277777</v>
      </c>
      <c r="O6219">
        <v>0</v>
      </c>
      <c r="P6219">
        <v>0</v>
      </c>
      <c r="Q6219">
        <v>0</v>
      </c>
      <c r="R6219">
        <v>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21.461697606813207</v>
      </c>
      <c r="AA6219">
        <v>0</v>
      </c>
      <c r="AB6219">
        <v>0</v>
      </c>
      <c r="AC6219">
        <v>0</v>
      </c>
      <c r="AD6219">
        <v>0</v>
      </c>
      <c r="AE6219">
        <v>21.461697606813207</v>
      </c>
    </row>
    <row r="6220" spans="1:31" x14ac:dyDescent="0.25">
      <c r="A6220">
        <v>1909445</v>
      </c>
      <c r="B6220">
        <v>1</v>
      </c>
      <c r="C6220" t="s">
        <v>80</v>
      </c>
      <c r="D6220" t="s">
        <v>103</v>
      </c>
      <c r="E6220" t="s">
        <v>220</v>
      </c>
      <c r="F6220" t="s">
        <v>17561</v>
      </c>
      <c r="G6220" t="s">
        <v>156</v>
      </c>
      <c r="H6220" t="s">
        <v>157</v>
      </c>
      <c r="I6220" t="s">
        <v>135</v>
      </c>
      <c r="J6220" t="s">
        <v>136</v>
      </c>
      <c r="K6220" t="s">
        <v>137</v>
      </c>
      <c r="L6220" t="s">
        <v>17562</v>
      </c>
      <c r="M6220" t="s">
        <v>17563</v>
      </c>
      <c r="N6220">
        <v>0.224722222</v>
      </c>
      <c r="O6220">
        <v>0</v>
      </c>
      <c r="P6220">
        <v>961</v>
      </c>
      <c r="Q6220">
        <v>9</v>
      </c>
      <c r="R6220">
        <v>13</v>
      </c>
      <c r="S6220">
        <v>3</v>
      </c>
      <c r="T6220">
        <v>132</v>
      </c>
      <c r="U6220">
        <v>0</v>
      </c>
      <c r="V6220">
        <v>3</v>
      </c>
      <c r="W6220">
        <v>0</v>
      </c>
      <c r="X6220">
        <v>80.822500660496999</v>
      </c>
      <c r="Y6220">
        <v>60.5832468757092</v>
      </c>
      <c r="Z6220">
        <v>27.197544517027477</v>
      </c>
      <c r="AA6220">
        <v>4.3029078586780001</v>
      </c>
      <c r="AB6220">
        <v>29.831735620537465</v>
      </c>
      <c r="AC6220">
        <v>0</v>
      </c>
      <c r="AD6220">
        <v>0.10977044450316389</v>
      </c>
      <c r="AE6220">
        <v>202.84770597695231</v>
      </c>
    </row>
    <row r="6221" spans="1:31" x14ac:dyDescent="0.25">
      <c r="A6221">
        <v>1909491</v>
      </c>
      <c r="B6221">
        <v>1</v>
      </c>
      <c r="C6221" t="s">
        <v>80</v>
      </c>
      <c r="D6221" t="s">
        <v>108</v>
      </c>
      <c r="E6221" t="s">
        <v>131</v>
      </c>
      <c r="F6221" t="s">
        <v>17564</v>
      </c>
      <c r="G6221" t="s">
        <v>133</v>
      </c>
      <c r="H6221" t="s">
        <v>134</v>
      </c>
      <c r="I6221" t="s">
        <v>135</v>
      </c>
      <c r="J6221" t="s">
        <v>136</v>
      </c>
      <c r="K6221" t="s">
        <v>137</v>
      </c>
      <c r="L6221" t="s">
        <v>17565</v>
      </c>
      <c r="M6221" t="s">
        <v>17566</v>
      </c>
      <c r="N6221">
        <v>1.429444444</v>
      </c>
      <c r="O6221">
        <v>0</v>
      </c>
      <c r="P6221">
        <v>14</v>
      </c>
      <c r="Q6221">
        <v>0</v>
      </c>
      <c r="R6221">
        <v>3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3.3749385088363884</v>
      </c>
      <c r="Y6221">
        <v>0</v>
      </c>
      <c r="Z6221">
        <v>2.1901937212510454</v>
      </c>
      <c r="AA6221">
        <v>0</v>
      </c>
      <c r="AB6221">
        <v>0</v>
      </c>
      <c r="AC6221">
        <v>0</v>
      </c>
      <c r="AD6221">
        <v>0</v>
      </c>
      <c r="AE6221">
        <v>5.5651322300874337</v>
      </c>
    </row>
    <row r="6222" spans="1:31" x14ac:dyDescent="0.25">
      <c r="A6222">
        <v>1909557</v>
      </c>
      <c r="B6222">
        <v>1</v>
      </c>
      <c r="C6222" t="s">
        <v>80</v>
      </c>
      <c r="D6222" t="s">
        <v>93</v>
      </c>
      <c r="E6222" t="s">
        <v>154</v>
      </c>
      <c r="F6222" t="s">
        <v>1694</v>
      </c>
      <c r="G6222" t="s">
        <v>156</v>
      </c>
      <c r="H6222" t="s">
        <v>157</v>
      </c>
      <c r="I6222" t="s">
        <v>135</v>
      </c>
      <c r="J6222" t="s">
        <v>136</v>
      </c>
      <c r="K6222" t="s">
        <v>137</v>
      </c>
      <c r="L6222" t="s">
        <v>17567</v>
      </c>
      <c r="M6222" t="s">
        <v>17568</v>
      </c>
      <c r="N6222">
        <v>0.88277777700000004</v>
      </c>
      <c r="O6222">
        <v>0</v>
      </c>
      <c r="P6222">
        <v>8</v>
      </c>
      <c r="Q6222">
        <v>29</v>
      </c>
      <c r="R6222">
        <v>64</v>
      </c>
      <c r="S6222">
        <v>6</v>
      </c>
      <c r="T6222">
        <v>9</v>
      </c>
      <c r="U6222">
        <v>0</v>
      </c>
      <c r="V6222">
        <v>0</v>
      </c>
      <c r="W6222">
        <v>0</v>
      </c>
      <c r="X6222">
        <v>3.0712171282432617</v>
      </c>
      <c r="Y6222">
        <v>124.89348337921724</v>
      </c>
      <c r="Z6222">
        <v>241.04163374122081</v>
      </c>
      <c r="AA6222">
        <v>200.27774024927251</v>
      </c>
      <c r="AB6222">
        <v>31.545704112907075</v>
      </c>
      <c r="AC6222">
        <v>0</v>
      </c>
      <c r="AD6222">
        <v>0</v>
      </c>
      <c r="AE6222">
        <v>600.8297786108609</v>
      </c>
    </row>
    <row r="6223" spans="1:31" x14ac:dyDescent="0.25">
      <c r="A6223">
        <v>1909598</v>
      </c>
      <c r="B6223">
        <v>1</v>
      </c>
      <c r="C6223" t="s">
        <v>81</v>
      </c>
      <c r="D6223" t="s">
        <v>123</v>
      </c>
      <c r="E6223" t="s">
        <v>149</v>
      </c>
      <c r="F6223" t="s">
        <v>8591</v>
      </c>
      <c r="G6223" t="s">
        <v>151</v>
      </c>
      <c r="H6223" t="s">
        <v>134</v>
      </c>
      <c r="I6223" t="s">
        <v>135</v>
      </c>
      <c r="J6223" t="s">
        <v>136</v>
      </c>
      <c r="K6223" t="s">
        <v>137</v>
      </c>
      <c r="L6223" t="s">
        <v>17569</v>
      </c>
      <c r="M6223" t="s">
        <v>17570</v>
      </c>
      <c r="N6223">
        <v>2.448611111</v>
      </c>
      <c r="O6223">
        <v>0</v>
      </c>
      <c r="P6223">
        <v>0</v>
      </c>
      <c r="Q6223">
        <v>0</v>
      </c>
      <c r="R6223">
        <v>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102.18758487708018</v>
      </c>
      <c r="AA6223">
        <v>0</v>
      </c>
      <c r="AB6223">
        <v>0</v>
      </c>
      <c r="AC6223">
        <v>0</v>
      </c>
      <c r="AD6223">
        <v>0</v>
      </c>
      <c r="AE6223">
        <v>102.18758487708018</v>
      </c>
    </row>
    <row r="6224" spans="1:31" x14ac:dyDescent="0.25">
      <c r="A6224">
        <v>1909708</v>
      </c>
      <c r="B6224">
        <v>1</v>
      </c>
      <c r="C6224" t="s">
        <v>81</v>
      </c>
      <c r="D6224" t="s">
        <v>121</v>
      </c>
      <c r="E6224" t="s">
        <v>131</v>
      </c>
      <c r="F6224" t="s">
        <v>9115</v>
      </c>
      <c r="G6224" t="s">
        <v>133</v>
      </c>
      <c r="H6224" t="s">
        <v>134</v>
      </c>
      <c r="I6224" t="s">
        <v>135</v>
      </c>
      <c r="J6224" t="s">
        <v>136</v>
      </c>
      <c r="K6224" t="s">
        <v>137</v>
      </c>
      <c r="L6224" t="s">
        <v>17571</v>
      </c>
      <c r="M6224" t="s">
        <v>17572</v>
      </c>
      <c r="N6224">
        <v>1.383611111</v>
      </c>
      <c r="O6224">
        <v>0</v>
      </c>
      <c r="P6224">
        <v>4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1.2395366724984636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1.2395366724984636</v>
      </c>
    </row>
    <row r="6225" spans="1:31" x14ac:dyDescent="0.25">
      <c r="A6225">
        <v>1909756</v>
      </c>
      <c r="B6225">
        <v>1</v>
      </c>
      <c r="C6225" t="s">
        <v>80</v>
      </c>
      <c r="D6225" t="s">
        <v>103</v>
      </c>
      <c r="E6225" t="s">
        <v>220</v>
      </c>
      <c r="F6225" t="s">
        <v>17573</v>
      </c>
      <c r="G6225" t="s">
        <v>156</v>
      </c>
      <c r="H6225" t="s">
        <v>157</v>
      </c>
      <c r="I6225" t="s">
        <v>135</v>
      </c>
      <c r="J6225" t="s">
        <v>136</v>
      </c>
      <c r="K6225" t="s">
        <v>137</v>
      </c>
      <c r="L6225" t="s">
        <v>17574</v>
      </c>
      <c r="M6225" t="s">
        <v>17575</v>
      </c>
      <c r="N6225">
        <v>0.85611111100000004</v>
      </c>
      <c r="O6225">
        <v>3</v>
      </c>
      <c r="P6225">
        <v>1820</v>
      </c>
      <c r="Q6225">
        <v>21</v>
      </c>
      <c r="R6225">
        <v>234</v>
      </c>
      <c r="S6225">
        <v>21</v>
      </c>
      <c r="T6225">
        <v>505</v>
      </c>
      <c r="U6225">
        <v>2</v>
      </c>
      <c r="V6225">
        <v>1</v>
      </c>
      <c r="W6225">
        <v>0.95991570200103349</v>
      </c>
      <c r="X6225">
        <v>344.77065056738275</v>
      </c>
      <c r="Y6225">
        <v>76.79882014991469</v>
      </c>
      <c r="Z6225">
        <v>127.56903971278105</v>
      </c>
      <c r="AA6225">
        <v>96.437681719699185</v>
      </c>
      <c r="AB6225">
        <v>235.23247953478415</v>
      </c>
      <c r="AC6225">
        <v>53.543081731296574</v>
      </c>
      <c r="AD6225">
        <v>0.2588168067221</v>
      </c>
      <c r="AE6225">
        <v>935.57048592458148</v>
      </c>
    </row>
    <row r="6226" spans="1:31" x14ac:dyDescent="0.25">
      <c r="A6226">
        <v>1909930</v>
      </c>
      <c r="B6226">
        <v>1</v>
      </c>
      <c r="C6226" t="s">
        <v>80</v>
      </c>
      <c r="D6226" t="s">
        <v>94</v>
      </c>
      <c r="E6226" t="s">
        <v>140</v>
      </c>
      <c r="F6226" t="s">
        <v>17576</v>
      </c>
      <c r="G6226" t="s">
        <v>283</v>
      </c>
      <c r="H6226" t="s">
        <v>134</v>
      </c>
      <c r="I6226" t="s">
        <v>135</v>
      </c>
      <c r="J6226" t="s">
        <v>136</v>
      </c>
      <c r="K6226" t="s">
        <v>137</v>
      </c>
      <c r="L6226" t="s">
        <v>17577</v>
      </c>
      <c r="M6226" t="s">
        <v>17578</v>
      </c>
      <c r="N6226">
        <v>0.69583333300000005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3.7087916578017494E-2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3.7087916578017494E-2</v>
      </c>
    </row>
    <row r="6227" spans="1:31" x14ac:dyDescent="0.25">
      <c r="A6227">
        <v>1909987</v>
      </c>
      <c r="B6227">
        <v>1</v>
      </c>
      <c r="C6227" t="s">
        <v>80</v>
      </c>
      <c r="D6227" t="s">
        <v>89</v>
      </c>
      <c r="E6227" t="s">
        <v>140</v>
      </c>
      <c r="F6227" t="s">
        <v>17579</v>
      </c>
      <c r="G6227" t="s">
        <v>217</v>
      </c>
      <c r="H6227" t="s">
        <v>134</v>
      </c>
      <c r="I6227" t="s">
        <v>135</v>
      </c>
      <c r="J6227" t="s">
        <v>136</v>
      </c>
      <c r="K6227" t="s">
        <v>137</v>
      </c>
      <c r="L6227" t="s">
        <v>17580</v>
      </c>
      <c r="M6227" t="s">
        <v>17581</v>
      </c>
      <c r="N6227">
        <v>1.0261111110000001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0.34913771926893333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0.34913771926893333</v>
      </c>
    </row>
    <row r="6228" spans="1:31" x14ac:dyDescent="0.25">
      <c r="A6228">
        <v>1910042</v>
      </c>
      <c r="B6228">
        <v>1</v>
      </c>
      <c r="C6228" t="s">
        <v>80</v>
      </c>
      <c r="D6228" t="s">
        <v>93</v>
      </c>
      <c r="E6228" t="s">
        <v>131</v>
      </c>
      <c r="F6228" t="s">
        <v>3175</v>
      </c>
      <c r="G6228" t="s">
        <v>133</v>
      </c>
      <c r="H6228" t="s">
        <v>134</v>
      </c>
      <c r="I6228" t="s">
        <v>135</v>
      </c>
      <c r="J6228" t="s">
        <v>136</v>
      </c>
      <c r="K6228" t="s">
        <v>137</v>
      </c>
      <c r="L6228" t="s">
        <v>17582</v>
      </c>
      <c r="M6228" t="s">
        <v>17583</v>
      </c>
      <c r="N6228">
        <v>1.4911111109999999</v>
      </c>
      <c r="O6228">
        <v>0</v>
      </c>
      <c r="P6228">
        <v>4</v>
      </c>
      <c r="Q6228">
        <v>0</v>
      </c>
      <c r="R6228">
        <v>3</v>
      </c>
      <c r="S6228">
        <v>0</v>
      </c>
      <c r="T6228">
        <v>1</v>
      </c>
      <c r="U6228">
        <v>0</v>
      </c>
      <c r="V6228">
        <v>0</v>
      </c>
      <c r="W6228">
        <v>0</v>
      </c>
      <c r="X6228">
        <v>13.886837311066627</v>
      </c>
      <c r="Y6228">
        <v>0</v>
      </c>
      <c r="Z6228">
        <v>15.800588164790543</v>
      </c>
      <c r="AA6228">
        <v>0</v>
      </c>
      <c r="AB6228">
        <v>7.1845332023599995E-2</v>
      </c>
      <c r="AC6228">
        <v>0</v>
      </c>
      <c r="AD6228">
        <v>0</v>
      </c>
      <c r="AE6228">
        <v>29.759270807880768</v>
      </c>
    </row>
    <row r="6229" spans="1:31" x14ac:dyDescent="0.25">
      <c r="A6229">
        <v>1910097</v>
      </c>
      <c r="B6229">
        <v>1</v>
      </c>
      <c r="C6229" t="s">
        <v>80</v>
      </c>
      <c r="D6229" t="s">
        <v>96</v>
      </c>
      <c r="E6229" t="s">
        <v>140</v>
      </c>
      <c r="F6229" t="s">
        <v>17584</v>
      </c>
      <c r="G6229" t="s">
        <v>217</v>
      </c>
      <c r="H6229" t="s">
        <v>134</v>
      </c>
      <c r="I6229" t="s">
        <v>135</v>
      </c>
      <c r="J6229" t="s">
        <v>136</v>
      </c>
      <c r="K6229" t="s">
        <v>137</v>
      </c>
      <c r="L6229" t="s">
        <v>17585</v>
      </c>
      <c r="M6229" t="s">
        <v>17586</v>
      </c>
      <c r="N6229">
        <v>3.8863888879999999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5.8962154869672903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5.8962154869672903</v>
      </c>
    </row>
    <row r="6230" spans="1:31" x14ac:dyDescent="0.25">
      <c r="A6230">
        <v>1910110</v>
      </c>
      <c r="B6230">
        <v>1</v>
      </c>
      <c r="C6230" t="s">
        <v>81</v>
      </c>
      <c r="D6230" t="s">
        <v>118</v>
      </c>
      <c r="E6230" t="s">
        <v>190</v>
      </c>
      <c r="F6230" t="s">
        <v>17587</v>
      </c>
      <c r="G6230" t="s">
        <v>241</v>
      </c>
      <c r="H6230" t="s">
        <v>157</v>
      </c>
      <c r="I6230" t="s">
        <v>135</v>
      </c>
      <c r="J6230" t="s">
        <v>136</v>
      </c>
      <c r="K6230" t="s">
        <v>137</v>
      </c>
      <c r="L6230" t="s">
        <v>17588</v>
      </c>
      <c r="M6230" t="s">
        <v>17589</v>
      </c>
      <c r="N6230">
        <v>1.6586111109999999</v>
      </c>
      <c r="O6230">
        <v>0</v>
      </c>
      <c r="P6230">
        <v>0</v>
      </c>
      <c r="Q6230">
        <v>11</v>
      </c>
      <c r="R6230">
        <v>0</v>
      </c>
      <c r="S6230">
        <v>2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62.389438300532774</v>
      </c>
      <c r="Z6230">
        <v>0</v>
      </c>
      <c r="AA6230">
        <v>3.7443733415570417</v>
      </c>
      <c r="AB6230">
        <v>0</v>
      </c>
      <c r="AC6230">
        <v>0</v>
      </c>
      <c r="AD6230">
        <v>0</v>
      </c>
      <c r="AE6230">
        <v>66.13381164208981</v>
      </c>
    </row>
    <row r="6231" spans="1:31" x14ac:dyDescent="0.25">
      <c r="A6231">
        <v>1910192</v>
      </c>
      <c r="B6231">
        <v>1</v>
      </c>
      <c r="C6231" t="s">
        <v>81</v>
      </c>
      <c r="D6231" t="s">
        <v>118</v>
      </c>
      <c r="E6231" t="s">
        <v>220</v>
      </c>
      <c r="F6231" t="s">
        <v>17590</v>
      </c>
      <c r="G6231" t="s">
        <v>156</v>
      </c>
      <c r="H6231" t="s">
        <v>157</v>
      </c>
      <c r="I6231" t="s">
        <v>135</v>
      </c>
      <c r="J6231" t="s">
        <v>136</v>
      </c>
      <c r="K6231" t="s">
        <v>137</v>
      </c>
      <c r="L6231" t="s">
        <v>17591</v>
      </c>
      <c r="M6231" t="s">
        <v>17592</v>
      </c>
      <c r="N6231">
        <v>0.71416666600000001</v>
      </c>
      <c r="O6231">
        <v>0</v>
      </c>
      <c r="P6231">
        <v>1</v>
      </c>
      <c r="Q6231">
        <v>0</v>
      </c>
      <c r="R6231">
        <v>52</v>
      </c>
      <c r="S6231">
        <v>0</v>
      </c>
      <c r="T6231">
        <v>2</v>
      </c>
      <c r="U6231">
        <v>0</v>
      </c>
      <c r="V6231">
        <v>0</v>
      </c>
      <c r="W6231">
        <v>0</v>
      </c>
      <c r="X6231">
        <v>2.1146810926683336E-2</v>
      </c>
      <c r="Y6231">
        <v>0</v>
      </c>
      <c r="Z6231">
        <v>97.865847371455047</v>
      </c>
      <c r="AA6231">
        <v>0</v>
      </c>
      <c r="AB6231">
        <v>2.0472220099273253</v>
      </c>
      <c r="AC6231">
        <v>0</v>
      </c>
      <c r="AD6231">
        <v>0</v>
      </c>
      <c r="AE6231">
        <v>99.934216192309052</v>
      </c>
    </row>
    <row r="6232" spans="1:31" x14ac:dyDescent="0.25">
      <c r="A6232">
        <v>1910195</v>
      </c>
      <c r="B6232">
        <v>1</v>
      </c>
      <c r="C6232" t="s">
        <v>80</v>
      </c>
      <c r="D6232" t="s">
        <v>83</v>
      </c>
      <c r="E6232" t="s">
        <v>140</v>
      </c>
      <c r="F6232" t="s">
        <v>17593</v>
      </c>
      <c r="G6232" t="s">
        <v>342</v>
      </c>
      <c r="H6232" t="s">
        <v>134</v>
      </c>
      <c r="I6232" t="s">
        <v>135</v>
      </c>
      <c r="J6232" t="s">
        <v>136</v>
      </c>
      <c r="K6232" t="s">
        <v>137</v>
      </c>
      <c r="L6232" t="s">
        <v>17594</v>
      </c>
      <c r="M6232" t="s">
        <v>17595</v>
      </c>
      <c r="N6232">
        <v>0.77249999999999996</v>
      </c>
      <c r="O6232">
        <v>0</v>
      </c>
      <c r="P6232">
        <v>13</v>
      </c>
      <c r="Q6232">
        <v>0</v>
      </c>
      <c r="R6232">
        <v>0</v>
      </c>
      <c r="S6232">
        <v>0</v>
      </c>
      <c r="T6232">
        <v>5</v>
      </c>
      <c r="U6232">
        <v>0</v>
      </c>
      <c r="V6232">
        <v>0</v>
      </c>
      <c r="W6232">
        <v>0</v>
      </c>
      <c r="X6232">
        <v>3.1800901389417735</v>
      </c>
      <c r="Y6232">
        <v>0</v>
      </c>
      <c r="Z6232">
        <v>0</v>
      </c>
      <c r="AA6232">
        <v>0</v>
      </c>
      <c r="AB6232">
        <v>14.016940816446336</v>
      </c>
      <c r="AC6232">
        <v>0</v>
      </c>
      <c r="AD6232">
        <v>0</v>
      </c>
      <c r="AE6232">
        <v>17.197030955388108</v>
      </c>
    </row>
    <row r="6233" spans="1:31" x14ac:dyDescent="0.25">
      <c r="A6233">
        <v>1910197</v>
      </c>
      <c r="B6233">
        <v>1</v>
      </c>
      <c r="C6233" t="s">
        <v>80</v>
      </c>
      <c r="D6233" t="s">
        <v>93</v>
      </c>
      <c r="E6233" t="s">
        <v>140</v>
      </c>
      <c r="F6233" t="s">
        <v>17596</v>
      </c>
      <c r="G6233" t="s">
        <v>342</v>
      </c>
      <c r="H6233" t="s">
        <v>134</v>
      </c>
      <c r="I6233" t="s">
        <v>135</v>
      </c>
      <c r="J6233" t="s">
        <v>136</v>
      </c>
      <c r="K6233" t="s">
        <v>137</v>
      </c>
      <c r="L6233" t="s">
        <v>17597</v>
      </c>
      <c r="M6233" t="s">
        <v>17598</v>
      </c>
      <c r="N6233">
        <v>1.2625</v>
      </c>
      <c r="O6233">
        <v>0</v>
      </c>
      <c r="P6233">
        <v>2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0.77478862725782094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0.77478862725782094</v>
      </c>
    </row>
    <row r="6234" spans="1:31" x14ac:dyDescent="0.25">
      <c r="A6234">
        <v>1910198</v>
      </c>
      <c r="B6234">
        <v>1</v>
      </c>
      <c r="C6234" t="s">
        <v>80</v>
      </c>
      <c r="D6234" t="s">
        <v>96</v>
      </c>
      <c r="E6234" t="s">
        <v>140</v>
      </c>
      <c r="F6234" t="s">
        <v>17599</v>
      </c>
      <c r="G6234" t="s">
        <v>217</v>
      </c>
      <c r="H6234" t="s">
        <v>134</v>
      </c>
      <c r="I6234" t="s">
        <v>135</v>
      </c>
      <c r="J6234" t="s">
        <v>136</v>
      </c>
      <c r="K6234" t="s">
        <v>137</v>
      </c>
      <c r="L6234" t="s">
        <v>17600</v>
      </c>
      <c r="M6234" t="s">
        <v>17601</v>
      </c>
      <c r="N6234">
        <v>1.1958333329999999</v>
      </c>
      <c r="O6234">
        <v>0</v>
      </c>
      <c r="P6234">
        <v>2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</row>
    <row r="6235" spans="1:31" x14ac:dyDescent="0.25">
      <c r="A6235">
        <v>1910209</v>
      </c>
      <c r="B6235">
        <v>1</v>
      </c>
      <c r="C6235" t="s">
        <v>80</v>
      </c>
      <c r="D6235" t="s">
        <v>109</v>
      </c>
      <c r="E6235" t="s">
        <v>149</v>
      </c>
      <c r="F6235" t="s">
        <v>17602</v>
      </c>
      <c r="G6235" t="s">
        <v>151</v>
      </c>
      <c r="H6235" t="s">
        <v>134</v>
      </c>
      <c r="I6235" t="s">
        <v>135</v>
      </c>
      <c r="J6235" t="s">
        <v>136</v>
      </c>
      <c r="K6235" t="s">
        <v>137</v>
      </c>
      <c r="L6235" t="s">
        <v>17603</v>
      </c>
      <c r="M6235" t="s">
        <v>17604</v>
      </c>
      <c r="N6235">
        <v>0.80583333300000004</v>
      </c>
      <c r="O6235">
        <v>0</v>
      </c>
      <c r="P6235">
        <v>9</v>
      </c>
      <c r="Q6235">
        <v>0</v>
      </c>
      <c r="R6235">
        <v>1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1.2471106258413069</v>
      </c>
      <c r="Y6235">
        <v>0</v>
      </c>
      <c r="Z6235">
        <v>0.20132365093278753</v>
      </c>
      <c r="AA6235">
        <v>0</v>
      </c>
      <c r="AB6235">
        <v>0</v>
      </c>
      <c r="AC6235">
        <v>0</v>
      </c>
      <c r="AD6235">
        <v>0</v>
      </c>
      <c r="AE6235">
        <v>1.4484342767740945</v>
      </c>
    </row>
    <row r="6236" spans="1:31" x14ac:dyDescent="0.25">
      <c r="A6236">
        <v>1910211</v>
      </c>
      <c r="B6236">
        <v>1</v>
      </c>
      <c r="C6236" t="s">
        <v>80</v>
      </c>
      <c r="D6236" t="s">
        <v>107</v>
      </c>
      <c r="E6236" t="s">
        <v>149</v>
      </c>
      <c r="F6236" t="s">
        <v>17605</v>
      </c>
      <c r="G6236" t="s">
        <v>151</v>
      </c>
      <c r="H6236" t="s">
        <v>134</v>
      </c>
      <c r="I6236" t="s">
        <v>135</v>
      </c>
      <c r="J6236" t="s">
        <v>136</v>
      </c>
      <c r="K6236" t="s">
        <v>137</v>
      </c>
      <c r="L6236" t="s">
        <v>17606</v>
      </c>
      <c r="M6236" t="s">
        <v>17607</v>
      </c>
      <c r="N6236">
        <v>2.204722222</v>
      </c>
      <c r="O6236">
        <v>0</v>
      </c>
      <c r="P6236">
        <v>0</v>
      </c>
      <c r="Q6236">
        <v>0</v>
      </c>
      <c r="R6236">
        <v>3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30.266387518927477</v>
      </c>
      <c r="AA6236">
        <v>0</v>
      </c>
      <c r="AB6236">
        <v>0</v>
      </c>
      <c r="AC6236">
        <v>0</v>
      </c>
      <c r="AD6236">
        <v>0</v>
      </c>
      <c r="AE6236">
        <v>30.266387518927477</v>
      </c>
    </row>
    <row r="6237" spans="1:31" x14ac:dyDescent="0.25">
      <c r="A6237">
        <v>1910212</v>
      </c>
      <c r="B6237">
        <v>1</v>
      </c>
      <c r="C6237" t="s">
        <v>80</v>
      </c>
      <c r="D6237" t="s">
        <v>103</v>
      </c>
      <c r="E6237" t="s">
        <v>149</v>
      </c>
      <c r="F6237" t="s">
        <v>17608</v>
      </c>
      <c r="G6237" t="s">
        <v>151</v>
      </c>
      <c r="H6237" t="s">
        <v>134</v>
      </c>
      <c r="I6237" t="s">
        <v>135</v>
      </c>
      <c r="J6237" t="s">
        <v>136</v>
      </c>
      <c r="K6237" t="s">
        <v>137</v>
      </c>
      <c r="L6237" t="s">
        <v>17609</v>
      </c>
      <c r="M6237" t="s">
        <v>17610</v>
      </c>
      <c r="N6237">
        <v>1.304444444</v>
      </c>
      <c r="O6237">
        <v>0</v>
      </c>
      <c r="P6237">
        <v>574</v>
      </c>
      <c r="Q6237">
        <v>0</v>
      </c>
      <c r="R6237">
        <v>1</v>
      </c>
      <c r="S6237">
        <v>0</v>
      </c>
      <c r="T6237">
        <v>2</v>
      </c>
      <c r="U6237">
        <v>0</v>
      </c>
      <c r="V6237">
        <v>0</v>
      </c>
      <c r="W6237">
        <v>0</v>
      </c>
      <c r="X6237">
        <v>252.67863193774008</v>
      </c>
      <c r="Y6237">
        <v>0</v>
      </c>
      <c r="Z6237">
        <v>0</v>
      </c>
      <c r="AA6237">
        <v>0</v>
      </c>
      <c r="AB6237">
        <v>9.5269328953230819</v>
      </c>
      <c r="AC6237">
        <v>0</v>
      </c>
      <c r="AD6237">
        <v>0</v>
      </c>
      <c r="AE6237">
        <v>262.20556483306314</v>
      </c>
    </row>
    <row r="6238" spans="1:31" x14ac:dyDescent="0.25">
      <c r="A6238">
        <v>1910216</v>
      </c>
      <c r="B6238">
        <v>1</v>
      </c>
      <c r="C6238" t="s">
        <v>81</v>
      </c>
      <c r="D6238" t="s">
        <v>115</v>
      </c>
      <c r="E6238" t="s">
        <v>131</v>
      </c>
      <c r="F6238" t="s">
        <v>17611</v>
      </c>
      <c r="G6238" t="s">
        <v>133</v>
      </c>
      <c r="H6238" t="s">
        <v>134</v>
      </c>
      <c r="I6238" t="s">
        <v>135</v>
      </c>
      <c r="J6238" t="s">
        <v>136</v>
      </c>
      <c r="K6238" t="s">
        <v>137</v>
      </c>
      <c r="L6238" t="s">
        <v>17612</v>
      </c>
      <c r="M6238" t="s">
        <v>17613</v>
      </c>
      <c r="N6238">
        <v>1.215833333</v>
      </c>
      <c r="O6238">
        <v>0</v>
      </c>
      <c r="P6238">
        <v>65</v>
      </c>
      <c r="Q6238">
        <v>0</v>
      </c>
      <c r="R6238">
        <v>0</v>
      </c>
      <c r="S6238">
        <v>0</v>
      </c>
      <c r="T6238">
        <v>3</v>
      </c>
      <c r="U6238">
        <v>0</v>
      </c>
      <c r="V6238">
        <v>0</v>
      </c>
      <c r="W6238">
        <v>0</v>
      </c>
      <c r="X6238">
        <v>8.1896345966386743</v>
      </c>
      <c r="Y6238">
        <v>0</v>
      </c>
      <c r="Z6238">
        <v>0</v>
      </c>
      <c r="AA6238">
        <v>0</v>
      </c>
      <c r="AB6238">
        <v>3.9626461131231379</v>
      </c>
      <c r="AC6238">
        <v>0</v>
      </c>
      <c r="AD6238">
        <v>0</v>
      </c>
      <c r="AE6238">
        <v>12.152280709761811</v>
      </c>
    </row>
    <row r="6239" spans="1:31" x14ac:dyDescent="0.25">
      <c r="A6239">
        <v>1910217</v>
      </c>
      <c r="B6239">
        <v>1</v>
      </c>
      <c r="C6239" t="s">
        <v>81</v>
      </c>
      <c r="D6239" t="s">
        <v>112</v>
      </c>
      <c r="E6239" t="s">
        <v>140</v>
      </c>
      <c r="F6239" t="s">
        <v>17614</v>
      </c>
      <c r="G6239" t="s">
        <v>217</v>
      </c>
      <c r="H6239" t="s">
        <v>134</v>
      </c>
      <c r="I6239" t="s">
        <v>135</v>
      </c>
      <c r="J6239" t="s">
        <v>136</v>
      </c>
      <c r="K6239" t="s">
        <v>137</v>
      </c>
      <c r="L6239" t="s">
        <v>17615</v>
      </c>
      <c r="M6239" t="s">
        <v>17616</v>
      </c>
      <c r="N6239">
        <v>2.7675000000000001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0.70555469061750531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0.70555469061750531</v>
      </c>
    </row>
    <row r="6240" spans="1:31" x14ac:dyDescent="0.25">
      <c r="A6240">
        <v>1910219</v>
      </c>
      <c r="B6240">
        <v>1</v>
      </c>
      <c r="C6240" t="s">
        <v>81</v>
      </c>
      <c r="D6240" t="s">
        <v>120</v>
      </c>
      <c r="E6240" t="s">
        <v>154</v>
      </c>
      <c r="F6240" t="s">
        <v>11261</v>
      </c>
      <c r="G6240" t="s">
        <v>156</v>
      </c>
      <c r="H6240" t="s">
        <v>157</v>
      </c>
      <c r="I6240" t="s">
        <v>135</v>
      </c>
      <c r="J6240" t="s">
        <v>136</v>
      </c>
      <c r="K6240" t="s">
        <v>137</v>
      </c>
      <c r="L6240" t="s">
        <v>17617</v>
      </c>
      <c r="M6240" t="s">
        <v>17618</v>
      </c>
      <c r="N6240">
        <v>0.71027777700000005</v>
      </c>
      <c r="O6240">
        <v>1</v>
      </c>
      <c r="P6240">
        <v>131</v>
      </c>
      <c r="Q6240">
        <v>73</v>
      </c>
      <c r="R6240">
        <v>2</v>
      </c>
      <c r="S6240">
        <v>15</v>
      </c>
      <c r="T6240">
        <v>14</v>
      </c>
      <c r="U6240">
        <v>2</v>
      </c>
      <c r="V6240">
        <v>0</v>
      </c>
      <c r="W6240">
        <v>11.405527314337677</v>
      </c>
      <c r="X6240">
        <v>37.104203224772895</v>
      </c>
      <c r="Y6240">
        <v>387.26630622862103</v>
      </c>
      <c r="Z6240">
        <v>2.9404819196742888</v>
      </c>
      <c r="AA6240">
        <v>41.103717622985265</v>
      </c>
      <c r="AB6240">
        <v>2.0965542499680536</v>
      </c>
      <c r="AC6240">
        <v>6.4736014752964195</v>
      </c>
      <c r="AD6240">
        <v>0</v>
      </c>
      <c r="AE6240">
        <v>488.39039203565562</v>
      </c>
    </row>
    <row r="6241" spans="1:31" x14ac:dyDescent="0.25">
      <c r="A6241">
        <v>1910220</v>
      </c>
      <c r="B6241">
        <v>1</v>
      </c>
      <c r="C6241" t="s">
        <v>80</v>
      </c>
      <c r="D6241" t="s">
        <v>93</v>
      </c>
      <c r="E6241" t="s">
        <v>140</v>
      </c>
      <c r="F6241" t="s">
        <v>17619</v>
      </c>
      <c r="G6241" t="s">
        <v>146</v>
      </c>
      <c r="H6241" t="s">
        <v>134</v>
      </c>
      <c r="I6241" t="s">
        <v>135</v>
      </c>
      <c r="J6241" t="s">
        <v>136</v>
      </c>
      <c r="K6241" t="s">
        <v>137</v>
      </c>
      <c r="L6241" t="s">
        <v>17620</v>
      </c>
      <c r="M6241" t="s">
        <v>17621</v>
      </c>
      <c r="N6241">
        <v>1.5322222219999999</v>
      </c>
      <c r="O6241">
        <v>0</v>
      </c>
      <c r="P6241">
        <v>3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1.6078815414658312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1.6078815414658312</v>
      </c>
    </row>
    <row r="6242" spans="1:31" x14ac:dyDescent="0.25">
      <c r="A6242">
        <v>1910223</v>
      </c>
      <c r="B6242">
        <v>1</v>
      </c>
      <c r="C6242" t="s">
        <v>80</v>
      </c>
      <c r="D6242" t="s">
        <v>87</v>
      </c>
      <c r="E6242" t="s">
        <v>140</v>
      </c>
      <c r="F6242" t="s">
        <v>17622</v>
      </c>
      <c r="G6242" t="s">
        <v>217</v>
      </c>
      <c r="H6242" t="s">
        <v>134</v>
      </c>
      <c r="I6242" t="s">
        <v>135</v>
      </c>
      <c r="J6242" t="s">
        <v>136</v>
      </c>
      <c r="K6242" t="s">
        <v>137</v>
      </c>
      <c r="L6242" t="s">
        <v>17623</v>
      </c>
      <c r="M6242" t="s">
        <v>17624</v>
      </c>
      <c r="N6242">
        <v>1.073055555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0.12065286772224001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0.12065286772224001</v>
      </c>
    </row>
    <row r="6243" spans="1:31" x14ac:dyDescent="0.25">
      <c r="A6243">
        <v>1910224</v>
      </c>
      <c r="B6243">
        <v>1</v>
      </c>
      <c r="C6243" t="s">
        <v>81</v>
      </c>
      <c r="D6243" t="s">
        <v>121</v>
      </c>
      <c r="E6243" t="s">
        <v>149</v>
      </c>
      <c r="F6243" t="s">
        <v>17625</v>
      </c>
      <c r="G6243" t="s">
        <v>151</v>
      </c>
      <c r="H6243" t="s">
        <v>134</v>
      </c>
      <c r="I6243" t="s">
        <v>135</v>
      </c>
      <c r="J6243" t="s">
        <v>136</v>
      </c>
      <c r="K6243" t="s">
        <v>137</v>
      </c>
      <c r="L6243" t="s">
        <v>17626</v>
      </c>
      <c r="M6243" t="s">
        <v>17627</v>
      </c>
      <c r="N6243">
        <v>0.86972222200000004</v>
      </c>
      <c r="O6243">
        <v>0</v>
      </c>
      <c r="P6243">
        <v>7</v>
      </c>
      <c r="Q6243">
        <v>0</v>
      </c>
      <c r="R6243">
        <v>18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1.9608265818538662</v>
      </c>
      <c r="Y6243">
        <v>0</v>
      </c>
      <c r="Z6243">
        <v>8.1380794069576883</v>
      </c>
      <c r="AA6243">
        <v>0</v>
      </c>
      <c r="AB6243">
        <v>0</v>
      </c>
      <c r="AC6243">
        <v>0</v>
      </c>
      <c r="AD6243">
        <v>0</v>
      </c>
      <c r="AE6243">
        <v>10.098905988811554</v>
      </c>
    </row>
    <row r="6244" spans="1:31" x14ac:dyDescent="0.25">
      <c r="A6244">
        <v>1910225</v>
      </c>
      <c r="B6244">
        <v>1</v>
      </c>
      <c r="C6244" t="s">
        <v>81</v>
      </c>
      <c r="D6244" t="s">
        <v>127</v>
      </c>
      <c r="E6244" t="s">
        <v>140</v>
      </c>
      <c r="F6244" t="s">
        <v>17628</v>
      </c>
      <c r="G6244" t="s">
        <v>283</v>
      </c>
      <c r="H6244" t="s">
        <v>134</v>
      </c>
      <c r="I6244" t="s">
        <v>135</v>
      </c>
      <c r="J6244" t="s">
        <v>136</v>
      </c>
      <c r="K6244" t="s">
        <v>137</v>
      </c>
      <c r="L6244" t="s">
        <v>17629</v>
      </c>
      <c r="M6244" t="s">
        <v>17630</v>
      </c>
      <c r="N6244">
        <v>1.550277777</v>
      </c>
      <c r="O6244">
        <v>0</v>
      </c>
      <c r="P6244">
        <v>3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2.3492178428900559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2.3492178428900559</v>
      </c>
    </row>
    <row r="6245" spans="1:31" x14ac:dyDescent="0.25">
      <c r="A6245">
        <v>1910226</v>
      </c>
      <c r="B6245">
        <v>1</v>
      </c>
      <c r="C6245" t="s">
        <v>81</v>
      </c>
      <c r="D6245" t="s">
        <v>112</v>
      </c>
      <c r="E6245" t="s">
        <v>190</v>
      </c>
      <c r="F6245" t="s">
        <v>17631</v>
      </c>
      <c r="G6245" t="s">
        <v>241</v>
      </c>
      <c r="H6245" t="s">
        <v>157</v>
      </c>
      <c r="I6245" t="s">
        <v>135</v>
      </c>
      <c r="J6245" t="s">
        <v>136</v>
      </c>
      <c r="K6245" t="s">
        <v>137</v>
      </c>
      <c r="L6245" t="s">
        <v>17632</v>
      </c>
      <c r="M6245" t="s">
        <v>17633</v>
      </c>
      <c r="N6245">
        <v>3.3811111110000001</v>
      </c>
      <c r="O6245">
        <v>0</v>
      </c>
      <c r="P6245">
        <v>72</v>
      </c>
      <c r="Q6245">
        <v>0</v>
      </c>
      <c r="R6245">
        <v>0</v>
      </c>
      <c r="S6245">
        <v>0</v>
      </c>
      <c r="T6245">
        <v>6</v>
      </c>
      <c r="U6245">
        <v>0</v>
      </c>
      <c r="V6245">
        <v>0</v>
      </c>
      <c r="W6245">
        <v>0</v>
      </c>
      <c r="X6245">
        <v>22.507386262309858</v>
      </c>
      <c r="Y6245">
        <v>0</v>
      </c>
      <c r="Z6245">
        <v>0</v>
      </c>
      <c r="AA6245">
        <v>0</v>
      </c>
      <c r="AB6245">
        <v>2.5592450765954258</v>
      </c>
      <c r="AC6245">
        <v>0</v>
      </c>
      <c r="AD6245">
        <v>0</v>
      </c>
      <c r="AE6245">
        <v>25.066631338905282</v>
      </c>
    </row>
    <row r="6246" spans="1:31" x14ac:dyDescent="0.25">
      <c r="A6246">
        <v>1910228</v>
      </c>
      <c r="B6246">
        <v>1</v>
      </c>
      <c r="C6246" t="s">
        <v>80</v>
      </c>
      <c r="D6246" t="s">
        <v>82</v>
      </c>
      <c r="E6246" t="s">
        <v>160</v>
      </c>
      <c r="F6246" t="s">
        <v>17634</v>
      </c>
      <c r="G6246" t="s">
        <v>162</v>
      </c>
      <c r="H6246" t="s">
        <v>134</v>
      </c>
      <c r="I6246" t="s">
        <v>135</v>
      </c>
      <c r="J6246" t="s">
        <v>136</v>
      </c>
      <c r="K6246" t="s">
        <v>137</v>
      </c>
      <c r="L6246" t="s">
        <v>17635</v>
      </c>
      <c r="M6246" t="s">
        <v>17636</v>
      </c>
      <c r="N6246">
        <v>1.6133333329999999</v>
      </c>
      <c r="O6246">
        <v>0</v>
      </c>
      <c r="P6246">
        <v>57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38.825056353184507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38.825056353184507</v>
      </c>
    </row>
    <row r="6247" spans="1:31" x14ac:dyDescent="0.25">
      <c r="A6247">
        <v>1910231</v>
      </c>
      <c r="B6247">
        <v>1</v>
      </c>
      <c r="C6247" t="s">
        <v>80</v>
      </c>
      <c r="D6247" t="s">
        <v>96</v>
      </c>
      <c r="E6247" t="s">
        <v>131</v>
      </c>
      <c r="F6247" t="s">
        <v>17637</v>
      </c>
      <c r="G6247" t="s">
        <v>133</v>
      </c>
      <c r="H6247" t="s">
        <v>134</v>
      </c>
      <c r="I6247" t="s">
        <v>135</v>
      </c>
      <c r="J6247" t="s">
        <v>136</v>
      </c>
      <c r="K6247" t="s">
        <v>137</v>
      </c>
      <c r="L6247" t="s">
        <v>17638</v>
      </c>
      <c r="M6247" t="s">
        <v>17639</v>
      </c>
      <c r="N6247">
        <v>2.4897222220000002</v>
      </c>
      <c r="O6247">
        <v>0</v>
      </c>
      <c r="P6247">
        <v>83</v>
      </c>
      <c r="Q6247">
        <v>0</v>
      </c>
      <c r="R6247">
        <v>0</v>
      </c>
      <c r="S6247">
        <v>0</v>
      </c>
      <c r="T6247">
        <v>3</v>
      </c>
      <c r="U6247">
        <v>0</v>
      </c>
      <c r="V6247">
        <v>0</v>
      </c>
      <c r="W6247">
        <v>0</v>
      </c>
      <c r="X6247">
        <v>65.79698814063056</v>
      </c>
      <c r="Y6247">
        <v>0</v>
      </c>
      <c r="Z6247">
        <v>0</v>
      </c>
      <c r="AA6247">
        <v>0</v>
      </c>
      <c r="AB6247">
        <v>4.9970365804364674</v>
      </c>
      <c r="AC6247">
        <v>0</v>
      </c>
      <c r="AD6247">
        <v>0</v>
      </c>
      <c r="AE6247">
        <v>70.794024721067032</v>
      </c>
    </row>
    <row r="6248" spans="1:31" x14ac:dyDescent="0.25">
      <c r="A6248">
        <v>1910233</v>
      </c>
      <c r="B6248">
        <v>1</v>
      </c>
      <c r="C6248" t="s">
        <v>80</v>
      </c>
      <c r="D6248" t="s">
        <v>101</v>
      </c>
      <c r="E6248" t="s">
        <v>140</v>
      </c>
      <c r="F6248" t="s">
        <v>17640</v>
      </c>
      <c r="G6248" t="s">
        <v>146</v>
      </c>
      <c r="H6248" t="s">
        <v>134</v>
      </c>
      <c r="I6248" t="s">
        <v>135</v>
      </c>
      <c r="J6248" t="s">
        <v>136</v>
      </c>
      <c r="K6248" t="s">
        <v>137</v>
      </c>
      <c r="L6248" t="s">
        <v>17641</v>
      </c>
      <c r="M6248" t="s">
        <v>17642</v>
      </c>
      <c r="N6248">
        <v>2.4130555550000001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0.78394702598396848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0.78394702598396848</v>
      </c>
    </row>
    <row r="6249" spans="1:31" x14ac:dyDescent="0.25">
      <c r="A6249">
        <v>1910237</v>
      </c>
      <c r="B6249">
        <v>1</v>
      </c>
      <c r="C6249" t="s">
        <v>81</v>
      </c>
      <c r="D6249" t="s">
        <v>119</v>
      </c>
      <c r="E6249" t="s">
        <v>149</v>
      </c>
      <c r="F6249" t="s">
        <v>17643</v>
      </c>
      <c r="G6249" t="s">
        <v>151</v>
      </c>
      <c r="H6249" t="s">
        <v>134</v>
      </c>
      <c r="I6249" t="s">
        <v>135</v>
      </c>
      <c r="J6249" t="s">
        <v>136</v>
      </c>
      <c r="K6249" t="s">
        <v>137</v>
      </c>
      <c r="L6249" t="s">
        <v>17644</v>
      </c>
      <c r="M6249" t="s">
        <v>17645</v>
      </c>
      <c r="N6249">
        <v>1.2016666659999999</v>
      </c>
      <c r="O6249">
        <v>0</v>
      </c>
      <c r="P6249">
        <v>7</v>
      </c>
      <c r="Q6249">
        <v>0</v>
      </c>
      <c r="R6249">
        <v>3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0.88381444628287997</v>
      </c>
      <c r="Y6249">
        <v>0</v>
      </c>
      <c r="Z6249">
        <v>5.6699227857594998</v>
      </c>
      <c r="AA6249">
        <v>0</v>
      </c>
      <c r="AB6249">
        <v>0</v>
      </c>
      <c r="AC6249">
        <v>0</v>
      </c>
      <c r="AD6249">
        <v>0</v>
      </c>
      <c r="AE6249">
        <v>6.5537372320423799</v>
      </c>
    </row>
    <row r="6250" spans="1:31" x14ac:dyDescent="0.25">
      <c r="A6250">
        <v>1910238</v>
      </c>
      <c r="B6250">
        <v>1</v>
      </c>
      <c r="C6250" t="s">
        <v>81</v>
      </c>
      <c r="D6250" t="s">
        <v>127</v>
      </c>
      <c r="E6250" t="s">
        <v>160</v>
      </c>
      <c r="F6250" t="s">
        <v>17646</v>
      </c>
      <c r="G6250" t="s">
        <v>133</v>
      </c>
      <c r="H6250" t="s">
        <v>134</v>
      </c>
      <c r="I6250" t="s">
        <v>135</v>
      </c>
      <c r="J6250" t="s">
        <v>136</v>
      </c>
      <c r="K6250" t="s">
        <v>137</v>
      </c>
      <c r="L6250" t="s">
        <v>17647</v>
      </c>
      <c r="M6250" t="s">
        <v>17648</v>
      </c>
      <c r="N6250">
        <v>1.8847222219999999</v>
      </c>
      <c r="O6250">
        <v>0</v>
      </c>
      <c r="P6250">
        <v>97</v>
      </c>
      <c r="Q6250">
        <v>0</v>
      </c>
      <c r="R6250">
        <v>0</v>
      </c>
      <c r="S6250">
        <v>0</v>
      </c>
      <c r="T6250">
        <v>15</v>
      </c>
      <c r="U6250">
        <v>0</v>
      </c>
      <c r="V6250">
        <v>0</v>
      </c>
      <c r="W6250">
        <v>0</v>
      </c>
      <c r="X6250">
        <v>61.605931287824674</v>
      </c>
      <c r="Y6250">
        <v>0</v>
      </c>
      <c r="Z6250">
        <v>0</v>
      </c>
      <c r="AA6250">
        <v>0</v>
      </c>
      <c r="AB6250">
        <v>15.822688891981249</v>
      </c>
      <c r="AC6250">
        <v>0</v>
      </c>
      <c r="AD6250">
        <v>0</v>
      </c>
      <c r="AE6250">
        <v>77.428620179805918</v>
      </c>
    </row>
    <row r="6251" spans="1:31" x14ac:dyDescent="0.25">
      <c r="A6251">
        <v>1910243</v>
      </c>
      <c r="B6251">
        <v>1</v>
      </c>
      <c r="C6251" t="s">
        <v>81</v>
      </c>
      <c r="D6251" t="s">
        <v>118</v>
      </c>
      <c r="E6251" t="s">
        <v>131</v>
      </c>
      <c r="F6251" t="s">
        <v>16754</v>
      </c>
      <c r="G6251" t="s">
        <v>133</v>
      </c>
      <c r="H6251" t="s">
        <v>134</v>
      </c>
      <c r="I6251" t="s">
        <v>135</v>
      </c>
      <c r="J6251" t="s">
        <v>136</v>
      </c>
      <c r="K6251" t="s">
        <v>137</v>
      </c>
      <c r="L6251" t="s">
        <v>17649</v>
      </c>
      <c r="M6251" t="s">
        <v>17650</v>
      </c>
      <c r="N6251">
        <v>1.4313888880000001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0.24141121524433556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0.24141121524433556</v>
      </c>
    </row>
    <row r="6252" spans="1:31" x14ac:dyDescent="0.25">
      <c r="A6252">
        <v>1910246</v>
      </c>
      <c r="B6252">
        <v>1</v>
      </c>
      <c r="C6252" t="s">
        <v>80</v>
      </c>
      <c r="D6252" t="s">
        <v>90</v>
      </c>
      <c r="E6252" t="s">
        <v>140</v>
      </c>
      <c r="F6252" t="s">
        <v>17651</v>
      </c>
      <c r="G6252" t="s">
        <v>217</v>
      </c>
      <c r="H6252" t="s">
        <v>134</v>
      </c>
      <c r="I6252" t="s">
        <v>135</v>
      </c>
      <c r="J6252" t="s">
        <v>136</v>
      </c>
      <c r="K6252" t="s">
        <v>137</v>
      </c>
      <c r="L6252" t="s">
        <v>17652</v>
      </c>
      <c r="M6252" t="s">
        <v>17653</v>
      </c>
      <c r="N6252">
        <v>1.674722222</v>
      </c>
      <c r="O6252">
        <v>0</v>
      </c>
      <c r="P6252">
        <v>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1.3486522545669262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1.3486522545669262</v>
      </c>
    </row>
    <row r="6253" spans="1:31" x14ac:dyDescent="0.25">
      <c r="A6253">
        <v>1910248</v>
      </c>
      <c r="B6253">
        <v>1</v>
      </c>
      <c r="C6253" t="s">
        <v>80</v>
      </c>
      <c r="D6253" t="s">
        <v>103</v>
      </c>
      <c r="E6253" t="s">
        <v>149</v>
      </c>
      <c r="F6253" t="s">
        <v>17654</v>
      </c>
      <c r="G6253" t="s">
        <v>362</v>
      </c>
      <c r="H6253" t="s">
        <v>134</v>
      </c>
      <c r="I6253" t="s">
        <v>135</v>
      </c>
      <c r="J6253" t="s">
        <v>3</v>
      </c>
      <c r="K6253" t="s">
        <v>137</v>
      </c>
      <c r="L6253" t="s">
        <v>17655</v>
      </c>
      <c r="M6253" t="s">
        <v>17656</v>
      </c>
      <c r="N6253">
        <v>1.7188888879999999</v>
      </c>
      <c r="O6253">
        <v>0</v>
      </c>
      <c r="P6253">
        <v>536</v>
      </c>
      <c r="Q6253">
        <v>0</v>
      </c>
      <c r="R6253">
        <v>4</v>
      </c>
      <c r="S6253">
        <v>0</v>
      </c>
      <c r="T6253">
        <v>21</v>
      </c>
      <c r="U6253">
        <v>0</v>
      </c>
      <c r="V6253">
        <v>0</v>
      </c>
      <c r="W6253">
        <v>0</v>
      </c>
      <c r="X6253">
        <v>327.63273848967077</v>
      </c>
      <c r="Y6253">
        <v>0</v>
      </c>
      <c r="Z6253">
        <v>25.518785890387278</v>
      </c>
      <c r="AA6253">
        <v>0</v>
      </c>
      <c r="AB6253">
        <v>29.312926853081741</v>
      </c>
      <c r="AC6253">
        <v>0</v>
      </c>
      <c r="AD6253">
        <v>0</v>
      </c>
      <c r="AE6253">
        <v>382.46445123313981</v>
      </c>
    </row>
    <row r="6254" spans="1:31" x14ac:dyDescent="0.25">
      <c r="A6254">
        <v>1910249</v>
      </c>
      <c r="B6254">
        <v>1</v>
      </c>
      <c r="C6254" t="s">
        <v>80</v>
      </c>
      <c r="D6254" t="s">
        <v>106</v>
      </c>
      <c r="E6254" t="s">
        <v>140</v>
      </c>
      <c r="F6254" t="s">
        <v>17657</v>
      </c>
      <c r="G6254" t="s">
        <v>146</v>
      </c>
      <c r="H6254" t="s">
        <v>134</v>
      </c>
      <c r="I6254" t="s">
        <v>135</v>
      </c>
      <c r="J6254" t="s">
        <v>136</v>
      </c>
      <c r="K6254" t="s">
        <v>137</v>
      </c>
      <c r="L6254" t="s">
        <v>17658</v>
      </c>
      <c r="M6254" t="s">
        <v>17659</v>
      </c>
      <c r="N6254">
        <v>2.207777777</v>
      </c>
      <c r="O6254">
        <v>0</v>
      </c>
      <c r="P6254">
        <v>3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1.5487560538328606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1.5487560538328606</v>
      </c>
    </row>
    <row r="6255" spans="1:31" x14ac:dyDescent="0.25">
      <c r="A6255">
        <v>1910252</v>
      </c>
      <c r="B6255">
        <v>1</v>
      </c>
      <c r="C6255" t="s">
        <v>80</v>
      </c>
      <c r="D6255" t="s">
        <v>106</v>
      </c>
      <c r="E6255" t="s">
        <v>131</v>
      </c>
      <c r="F6255" t="s">
        <v>17660</v>
      </c>
      <c r="G6255" t="s">
        <v>133</v>
      </c>
      <c r="H6255" t="s">
        <v>134</v>
      </c>
      <c r="I6255" t="s">
        <v>135</v>
      </c>
      <c r="J6255" t="s">
        <v>136</v>
      </c>
      <c r="K6255" t="s">
        <v>137</v>
      </c>
      <c r="L6255" t="s">
        <v>17661</v>
      </c>
      <c r="M6255" t="s">
        <v>17662</v>
      </c>
      <c r="N6255">
        <v>2.5480555549999999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11.410165201374117</v>
      </c>
      <c r="AC6255">
        <v>0</v>
      </c>
      <c r="AD6255">
        <v>0</v>
      </c>
      <c r="AE6255">
        <v>11.410165201374117</v>
      </c>
    </row>
    <row r="6256" spans="1:31" x14ac:dyDescent="0.25">
      <c r="A6256">
        <v>1910253</v>
      </c>
      <c r="B6256">
        <v>1</v>
      </c>
      <c r="C6256" t="s">
        <v>80</v>
      </c>
      <c r="D6256" t="s">
        <v>84</v>
      </c>
      <c r="E6256" t="s">
        <v>140</v>
      </c>
      <c r="F6256" t="s">
        <v>17663</v>
      </c>
      <c r="G6256" t="s">
        <v>146</v>
      </c>
      <c r="H6256" t="s">
        <v>134</v>
      </c>
      <c r="I6256" t="s">
        <v>135</v>
      </c>
      <c r="J6256" t="s">
        <v>136</v>
      </c>
      <c r="K6256" t="s">
        <v>137</v>
      </c>
      <c r="L6256" t="s">
        <v>17664</v>
      </c>
      <c r="M6256" t="s">
        <v>17665</v>
      </c>
      <c r="N6256">
        <v>2.7938888880000001</v>
      </c>
      <c r="O6256">
        <v>0</v>
      </c>
      <c r="P6256">
        <v>15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11.372740594349278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11.372740594349278</v>
      </c>
    </row>
    <row r="6257" spans="1:31" x14ac:dyDescent="0.25">
      <c r="A6257">
        <v>1910255</v>
      </c>
      <c r="B6257">
        <v>1</v>
      </c>
      <c r="C6257" t="s">
        <v>80</v>
      </c>
      <c r="D6257" t="s">
        <v>103</v>
      </c>
      <c r="E6257" t="s">
        <v>190</v>
      </c>
      <c r="F6257" t="s">
        <v>17077</v>
      </c>
      <c r="G6257" t="s">
        <v>156</v>
      </c>
      <c r="H6257" t="s">
        <v>157</v>
      </c>
      <c r="I6257" t="s">
        <v>135</v>
      </c>
      <c r="J6257" t="s">
        <v>136</v>
      </c>
      <c r="K6257" t="s">
        <v>137</v>
      </c>
      <c r="L6257" t="s">
        <v>17666</v>
      </c>
      <c r="M6257" t="s">
        <v>17667</v>
      </c>
      <c r="N6257">
        <v>1.2297222219999999</v>
      </c>
      <c r="O6257">
        <v>0</v>
      </c>
      <c r="P6257">
        <v>6699</v>
      </c>
      <c r="Q6257">
        <v>0</v>
      </c>
      <c r="R6257">
        <v>33</v>
      </c>
      <c r="S6257">
        <v>4</v>
      </c>
      <c r="T6257">
        <v>276</v>
      </c>
      <c r="U6257">
        <v>0</v>
      </c>
      <c r="V6257">
        <v>1</v>
      </c>
      <c r="W6257">
        <v>0</v>
      </c>
      <c r="X6257">
        <v>3080.5287361826845</v>
      </c>
      <c r="Y6257">
        <v>0</v>
      </c>
      <c r="Z6257">
        <v>112.53570429705654</v>
      </c>
      <c r="AA6257">
        <v>120.74790617852268</v>
      </c>
      <c r="AB6257">
        <v>514.89395807304891</v>
      </c>
      <c r="AC6257">
        <v>0</v>
      </c>
      <c r="AD6257">
        <v>9.0024222617494321</v>
      </c>
      <c r="AE6257">
        <v>3837.7087269930616</v>
      </c>
    </row>
    <row r="6258" spans="1:31" x14ac:dyDescent="0.25">
      <c r="A6258">
        <v>1910256</v>
      </c>
      <c r="B6258">
        <v>1</v>
      </c>
      <c r="C6258" t="s">
        <v>80</v>
      </c>
      <c r="D6258" t="s">
        <v>97</v>
      </c>
      <c r="E6258" t="s">
        <v>140</v>
      </c>
      <c r="F6258" t="s">
        <v>17668</v>
      </c>
      <c r="G6258" t="s">
        <v>342</v>
      </c>
      <c r="H6258" t="s">
        <v>134</v>
      </c>
      <c r="I6258" t="s">
        <v>135</v>
      </c>
      <c r="J6258" t="s">
        <v>136</v>
      </c>
      <c r="K6258" t="s">
        <v>137</v>
      </c>
      <c r="L6258" t="s">
        <v>17669</v>
      </c>
      <c r="M6258" t="s">
        <v>17670</v>
      </c>
      <c r="N6258">
        <v>0.95861111099999996</v>
      </c>
      <c r="O6258">
        <v>0</v>
      </c>
      <c r="P6258">
        <v>5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1.2171407616133523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1.2171407616133523</v>
      </c>
    </row>
    <row r="6259" spans="1:31" x14ac:dyDescent="0.25">
      <c r="A6259">
        <v>1910257</v>
      </c>
      <c r="B6259">
        <v>1</v>
      </c>
      <c r="C6259" t="s">
        <v>80</v>
      </c>
      <c r="D6259" t="s">
        <v>96</v>
      </c>
      <c r="E6259" t="s">
        <v>140</v>
      </c>
      <c r="F6259" t="s">
        <v>17671</v>
      </c>
      <c r="G6259" t="s">
        <v>342</v>
      </c>
      <c r="H6259" t="s">
        <v>134</v>
      </c>
      <c r="I6259" t="s">
        <v>135</v>
      </c>
      <c r="J6259" t="s">
        <v>136</v>
      </c>
      <c r="K6259" t="s">
        <v>137</v>
      </c>
      <c r="L6259" t="s">
        <v>17672</v>
      </c>
      <c r="M6259" t="s">
        <v>17673</v>
      </c>
      <c r="N6259">
        <v>1.0336111109999999</v>
      </c>
      <c r="O6259">
        <v>0</v>
      </c>
      <c r="P6259">
        <v>2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2.2107444263059848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2.2107444263059848</v>
      </c>
    </row>
    <row r="6260" spans="1:31" x14ac:dyDescent="0.25">
      <c r="A6260">
        <v>1910259</v>
      </c>
      <c r="B6260">
        <v>1</v>
      </c>
      <c r="C6260" t="s">
        <v>80</v>
      </c>
      <c r="D6260" t="s">
        <v>96</v>
      </c>
      <c r="E6260" t="s">
        <v>131</v>
      </c>
      <c r="F6260" t="s">
        <v>17674</v>
      </c>
      <c r="G6260" t="s">
        <v>483</v>
      </c>
      <c r="H6260" t="s">
        <v>134</v>
      </c>
      <c r="I6260" t="s">
        <v>135</v>
      </c>
      <c r="J6260" t="s">
        <v>136</v>
      </c>
      <c r="K6260" t="s">
        <v>137</v>
      </c>
      <c r="L6260" t="s">
        <v>17675</v>
      </c>
      <c r="M6260" t="s">
        <v>17676</v>
      </c>
      <c r="N6260">
        <v>2.5072222219999998</v>
      </c>
      <c r="O6260">
        <v>0</v>
      </c>
      <c r="P6260">
        <v>76</v>
      </c>
      <c r="Q6260">
        <v>0</v>
      </c>
      <c r="R6260">
        <v>1</v>
      </c>
      <c r="S6260">
        <v>0</v>
      </c>
      <c r="T6260">
        <v>2</v>
      </c>
      <c r="U6260">
        <v>0</v>
      </c>
      <c r="V6260">
        <v>0</v>
      </c>
      <c r="W6260">
        <v>0</v>
      </c>
      <c r="X6260">
        <v>115.54555014928175</v>
      </c>
      <c r="Y6260">
        <v>0</v>
      </c>
      <c r="Z6260">
        <v>0.39246594425320336</v>
      </c>
      <c r="AA6260">
        <v>0</v>
      </c>
      <c r="AB6260">
        <v>1.0084730858313613</v>
      </c>
      <c r="AC6260">
        <v>0</v>
      </c>
      <c r="AD6260">
        <v>0</v>
      </c>
      <c r="AE6260">
        <v>116.94648917936631</v>
      </c>
    </row>
    <row r="6261" spans="1:31" x14ac:dyDescent="0.25">
      <c r="A6261">
        <v>1910263</v>
      </c>
      <c r="B6261">
        <v>1</v>
      </c>
      <c r="C6261" t="s">
        <v>81</v>
      </c>
      <c r="D6261" t="s">
        <v>121</v>
      </c>
      <c r="E6261" t="s">
        <v>131</v>
      </c>
      <c r="F6261" t="s">
        <v>17360</v>
      </c>
      <c r="G6261" t="s">
        <v>133</v>
      </c>
      <c r="H6261" t="s">
        <v>134</v>
      </c>
      <c r="I6261" t="s">
        <v>135</v>
      </c>
      <c r="J6261" t="s">
        <v>136</v>
      </c>
      <c r="K6261" t="s">
        <v>137</v>
      </c>
      <c r="L6261" t="s">
        <v>17677</v>
      </c>
      <c r="M6261" t="s">
        <v>17678</v>
      </c>
      <c r="N6261">
        <v>0.77055555499999995</v>
      </c>
      <c r="O6261">
        <v>0</v>
      </c>
      <c r="P6261">
        <v>3</v>
      </c>
      <c r="Q6261">
        <v>0</v>
      </c>
      <c r="R6261">
        <v>28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0.79963163633827117</v>
      </c>
      <c r="Y6261">
        <v>0</v>
      </c>
      <c r="Z6261">
        <v>4.7687025566144836</v>
      </c>
      <c r="AA6261">
        <v>0</v>
      </c>
      <c r="AB6261">
        <v>0</v>
      </c>
      <c r="AC6261">
        <v>0</v>
      </c>
      <c r="AD6261">
        <v>0</v>
      </c>
      <c r="AE6261">
        <v>5.5683341929527543</v>
      </c>
    </row>
    <row r="6262" spans="1:31" x14ac:dyDescent="0.25">
      <c r="A6262">
        <v>1910265</v>
      </c>
      <c r="B6262">
        <v>1</v>
      </c>
      <c r="C6262" t="s">
        <v>81</v>
      </c>
      <c r="D6262" t="s">
        <v>112</v>
      </c>
      <c r="E6262" t="s">
        <v>140</v>
      </c>
      <c r="F6262" t="s">
        <v>17679</v>
      </c>
      <c r="G6262" t="s">
        <v>217</v>
      </c>
      <c r="H6262" t="s">
        <v>134</v>
      </c>
      <c r="I6262" t="s">
        <v>135</v>
      </c>
      <c r="J6262" t="s">
        <v>136</v>
      </c>
      <c r="K6262" t="s">
        <v>137</v>
      </c>
      <c r="L6262" t="s">
        <v>17680</v>
      </c>
      <c r="M6262" t="s">
        <v>17681</v>
      </c>
      <c r="N6262">
        <v>1.1816666659999999</v>
      </c>
      <c r="O6262">
        <v>0</v>
      </c>
      <c r="P6262">
        <v>3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0.39567754541539341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0.39567754541539341</v>
      </c>
    </row>
    <row r="6263" spans="1:31" x14ac:dyDescent="0.25">
      <c r="A6263">
        <v>1910267</v>
      </c>
      <c r="B6263">
        <v>1</v>
      </c>
      <c r="C6263" t="s">
        <v>80</v>
      </c>
      <c r="D6263" t="s">
        <v>105</v>
      </c>
      <c r="E6263" t="s">
        <v>220</v>
      </c>
      <c r="F6263" t="s">
        <v>17682</v>
      </c>
      <c r="G6263" t="s">
        <v>156</v>
      </c>
      <c r="H6263" t="s">
        <v>157</v>
      </c>
      <c r="I6263" t="s">
        <v>135</v>
      </c>
      <c r="J6263" t="s">
        <v>136</v>
      </c>
      <c r="K6263" t="s">
        <v>137</v>
      </c>
      <c r="L6263" t="s">
        <v>17683</v>
      </c>
      <c r="M6263" t="s">
        <v>17684</v>
      </c>
      <c r="N6263">
        <v>0.57277777699999999</v>
      </c>
      <c r="O6263">
        <v>0</v>
      </c>
      <c r="P6263">
        <v>1098</v>
      </c>
      <c r="Q6263">
        <v>0</v>
      </c>
      <c r="R6263">
        <v>0</v>
      </c>
      <c r="S6263">
        <v>0</v>
      </c>
      <c r="T6263">
        <v>83</v>
      </c>
      <c r="U6263">
        <v>0</v>
      </c>
      <c r="V6263">
        <v>0</v>
      </c>
      <c r="W6263">
        <v>0</v>
      </c>
      <c r="X6263">
        <v>196.87518107888468</v>
      </c>
      <c r="Y6263">
        <v>0</v>
      </c>
      <c r="Z6263">
        <v>0</v>
      </c>
      <c r="AA6263">
        <v>0</v>
      </c>
      <c r="AB6263">
        <v>28.003809327201431</v>
      </c>
      <c r="AC6263">
        <v>0</v>
      </c>
      <c r="AD6263">
        <v>0</v>
      </c>
      <c r="AE6263">
        <v>224.8789904060861</v>
      </c>
    </row>
    <row r="6264" spans="1:31" x14ac:dyDescent="0.25">
      <c r="A6264">
        <v>1910268</v>
      </c>
      <c r="B6264">
        <v>1</v>
      </c>
      <c r="C6264" t="s">
        <v>81</v>
      </c>
      <c r="D6264" t="s">
        <v>127</v>
      </c>
      <c r="E6264" t="s">
        <v>140</v>
      </c>
      <c r="F6264" t="s">
        <v>17685</v>
      </c>
      <c r="G6264" t="s">
        <v>217</v>
      </c>
      <c r="H6264" t="s">
        <v>134</v>
      </c>
      <c r="I6264" t="s">
        <v>135</v>
      </c>
      <c r="J6264" t="s">
        <v>136</v>
      </c>
      <c r="K6264" t="s">
        <v>137</v>
      </c>
      <c r="L6264" t="s">
        <v>17686</v>
      </c>
      <c r="M6264" t="s">
        <v>17687</v>
      </c>
      <c r="N6264">
        <v>0.96722222199999996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0.42092329977782506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0.42092329977782506</v>
      </c>
    </row>
    <row r="6265" spans="1:31" x14ac:dyDescent="0.25">
      <c r="A6265">
        <v>1910269</v>
      </c>
      <c r="B6265">
        <v>1</v>
      </c>
      <c r="C6265" t="s">
        <v>80</v>
      </c>
      <c r="D6265" t="s">
        <v>93</v>
      </c>
      <c r="E6265" t="s">
        <v>131</v>
      </c>
      <c r="F6265" t="s">
        <v>17688</v>
      </c>
      <c r="G6265" t="s">
        <v>133</v>
      </c>
      <c r="H6265" t="s">
        <v>134</v>
      </c>
      <c r="I6265" t="s">
        <v>135</v>
      </c>
      <c r="J6265" t="s">
        <v>136</v>
      </c>
      <c r="K6265" t="s">
        <v>137</v>
      </c>
      <c r="L6265" t="s">
        <v>17689</v>
      </c>
      <c r="M6265" t="s">
        <v>17690</v>
      </c>
      <c r="N6265">
        <v>0.69944444400000005</v>
      </c>
      <c r="O6265">
        <v>0</v>
      </c>
      <c r="P6265">
        <v>8</v>
      </c>
      <c r="Q6265">
        <v>0</v>
      </c>
      <c r="R6265">
        <v>2</v>
      </c>
      <c r="S6265">
        <v>0</v>
      </c>
      <c r="T6265">
        <v>4</v>
      </c>
      <c r="U6265">
        <v>0</v>
      </c>
      <c r="V6265">
        <v>0</v>
      </c>
      <c r="W6265">
        <v>0</v>
      </c>
      <c r="X6265">
        <v>8.1240008487326048</v>
      </c>
      <c r="Y6265">
        <v>0</v>
      </c>
      <c r="Z6265">
        <v>5.3317842927888588</v>
      </c>
      <c r="AA6265">
        <v>0</v>
      </c>
      <c r="AB6265">
        <v>5.548785648608157</v>
      </c>
      <c r="AC6265">
        <v>0</v>
      </c>
      <c r="AD6265">
        <v>0</v>
      </c>
      <c r="AE6265">
        <v>19.00457079012962</v>
      </c>
    </row>
    <row r="6266" spans="1:31" x14ac:dyDescent="0.25">
      <c r="A6266">
        <v>1910270</v>
      </c>
      <c r="B6266">
        <v>1</v>
      </c>
      <c r="C6266" t="s">
        <v>80</v>
      </c>
      <c r="D6266" t="s">
        <v>96</v>
      </c>
      <c r="E6266" t="s">
        <v>140</v>
      </c>
      <c r="F6266" t="s">
        <v>17691</v>
      </c>
      <c r="G6266" t="s">
        <v>217</v>
      </c>
      <c r="H6266" t="s">
        <v>134</v>
      </c>
      <c r="I6266" t="s">
        <v>135</v>
      </c>
      <c r="J6266" t="s">
        <v>136</v>
      </c>
      <c r="K6266" t="s">
        <v>137</v>
      </c>
      <c r="L6266" t="s">
        <v>17692</v>
      </c>
      <c r="M6266" t="s">
        <v>17693</v>
      </c>
      <c r="N6266">
        <v>0.877222222</v>
      </c>
      <c r="O6266">
        <v>0</v>
      </c>
      <c r="P6266">
        <v>7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1.0324105636871246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1.0324105636871246</v>
      </c>
    </row>
    <row r="6267" spans="1:31" x14ac:dyDescent="0.25">
      <c r="A6267">
        <v>1910271</v>
      </c>
      <c r="B6267">
        <v>1</v>
      </c>
      <c r="C6267" t="s">
        <v>81</v>
      </c>
      <c r="D6267" t="s">
        <v>121</v>
      </c>
      <c r="E6267" t="s">
        <v>131</v>
      </c>
      <c r="F6267" t="s">
        <v>17694</v>
      </c>
      <c r="G6267" t="s">
        <v>133</v>
      </c>
      <c r="H6267" t="s">
        <v>134</v>
      </c>
      <c r="I6267" t="s">
        <v>135</v>
      </c>
      <c r="J6267" t="s">
        <v>136</v>
      </c>
      <c r="K6267" t="s">
        <v>137</v>
      </c>
      <c r="L6267" t="s">
        <v>17695</v>
      </c>
      <c r="M6267" t="s">
        <v>17696</v>
      </c>
      <c r="N6267">
        <v>0.85333333300000003</v>
      </c>
      <c r="O6267">
        <v>0</v>
      </c>
      <c r="P6267">
        <v>4</v>
      </c>
      <c r="Q6267">
        <v>0</v>
      </c>
      <c r="R6267">
        <v>4</v>
      </c>
      <c r="S6267">
        <v>0</v>
      </c>
      <c r="T6267">
        <v>1</v>
      </c>
      <c r="U6267">
        <v>0</v>
      </c>
      <c r="V6267">
        <v>0</v>
      </c>
      <c r="W6267">
        <v>0</v>
      </c>
      <c r="X6267">
        <v>0.9454654403576267</v>
      </c>
      <c r="Y6267">
        <v>0</v>
      </c>
      <c r="Z6267">
        <v>4.5257484399905881</v>
      </c>
      <c r="AA6267">
        <v>0</v>
      </c>
      <c r="AB6267">
        <v>6.5551515414160003E-2</v>
      </c>
      <c r="AC6267">
        <v>0</v>
      </c>
      <c r="AD6267">
        <v>0</v>
      </c>
      <c r="AE6267">
        <v>5.5367653957623748</v>
      </c>
    </row>
    <row r="6268" spans="1:31" x14ac:dyDescent="0.25">
      <c r="A6268">
        <v>1910275</v>
      </c>
      <c r="B6268">
        <v>1</v>
      </c>
      <c r="C6268" t="s">
        <v>80</v>
      </c>
      <c r="D6268" t="s">
        <v>105</v>
      </c>
      <c r="E6268" t="s">
        <v>190</v>
      </c>
      <c r="F6268" t="s">
        <v>17697</v>
      </c>
      <c r="G6268" t="s">
        <v>156</v>
      </c>
      <c r="H6268" t="s">
        <v>157</v>
      </c>
      <c r="I6268" t="s">
        <v>135</v>
      </c>
      <c r="J6268" t="s">
        <v>136</v>
      </c>
      <c r="K6268" t="s">
        <v>137</v>
      </c>
      <c r="L6268" t="s">
        <v>17698</v>
      </c>
      <c r="M6268" t="s">
        <v>17699</v>
      </c>
      <c r="N6268">
        <v>0.56222222200000005</v>
      </c>
      <c r="O6268">
        <v>0</v>
      </c>
      <c r="P6268">
        <v>3465</v>
      </c>
      <c r="Q6268">
        <v>0</v>
      </c>
      <c r="R6268">
        <v>0</v>
      </c>
      <c r="S6268">
        <v>0</v>
      </c>
      <c r="T6268">
        <v>243</v>
      </c>
      <c r="U6268">
        <v>0</v>
      </c>
      <c r="V6268">
        <v>0</v>
      </c>
      <c r="W6268">
        <v>0</v>
      </c>
      <c r="X6268">
        <v>558.48161747365054</v>
      </c>
      <c r="Y6268">
        <v>0</v>
      </c>
      <c r="Z6268">
        <v>0</v>
      </c>
      <c r="AA6268">
        <v>0</v>
      </c>
      <c r="AB6268">
        <v>78.212664440851427</v>
      </c>
      <c r="AC6268">
        <v>0</v>
      </c>
      <c r="AD6268">
        <v>0</v>
      </c>
      <c r="AE6268">
        <v>636.69428191450197</v>
      </c>
    </row>
    <row r="6269" spans="1:31" x14ac:dyDescent="0.25">
      <c r="A6269">
        <v>1910280</v>
      </c>
      <c r="B6269">
        <v>1</v>
      </c>
      <c r="C6269" t="s">
        <v>81</v>
      </c>
      <c r="D6269" t="s">
        <v>126</v>
      </c>
      <c r="E6269" t="s">
        <v>220</v>
      </c>
      <c r="F6269" t="s">
        <v>17700</v>
      </c>
      <c r="G6269" t="s">
        <v>156</v>
      </c>
      <c r="H6269" t="s">
        <v>157</v>
      </c>
      <c r="I6269" t="s">
        <v>222</v>
      </c>
      <c r="J6269" t="s">
        <v>136</v>
      </c>
      <c r="K6269" t="s">
        <v>137</v>
      </c>
      <c r="L6269" t="s">
        <v>17701</v>
      </c>
      <c r="M6269" t="s">
        <v>17702</v>
      </c>
      <c r="N6269">
        <v>8.3333330000000001E-3</v>
      </c>
      <c r="O6269">
        <v>3</v>
      </c>
      <c r="P6269">
        <v>1365</v>
      </c>
      <c r="Q6269">
        <v>65</v>
      </c>
      <c r="R6269">
        <v>411</v>
      </c>
      <c r="S6269">
        <v>14</v>
      </c>
      <c r="T6269">
        <v>72</v>
      </c>
      <c r="U6269">
        <v>0</v>
      </c>
      <c r="V6269">
        <v>0</v>
      </c>
      <c r="W6269">
        <v>2.6721759867541668E-2</v>
      </c>
      <c r="X6269">
        <v>1.5520951807149859</v>
      </c>
      <c r="Y6269">
        <v>8.1066075880999087</v>
      </c>
      <c r="Z6269">
        <v>2.5526917818846493</v>
      </c>
      <c r="AA6269">
        <v>0.69038397538706664</v>
      </c>
      <c r="AB6269">
        <v>0.44815614201115822</v>
      </c>
      <c r="AC6269">
        <v>0</v>
      </c>
      <c r="AD6269">
        <v>0</v>
      </c>
      <c r="AE6269">
        <v>13.376656427965308</v>
      </c>
    </row>
    <row r="6270" spans="1:31" x14ac:dyDescent="0.25">
      <c r="A6270">
        <v>1910281</v>
      </c>
      <c r="B6270">
        <v>1</v>
      </c>
      <c r="C6270" t="s">
        <v>80</v>
      </c>
      <c r="D6270" t="s">
        <v>83</v>
      </c>
      <c r="E6270" t="s">
        <v>171</v>
      </c>
      <c r="F6270" t="s">
        <v>4982</v>
      </c>
      <c r="G6270" t="s">
        <v>2056</v>
      </c>
      <c r="H6270" t="s">
        <v>157</v>
      </c>
      <c r="I6270" t="s">
        <v>135</v>
      </c>
      <c r="J6270" t="s">
        <v>136</v>
      </c>
      <c r="K6270" t="s">
        <v>137</v>
      </c>
      <c r="L6270" t="s">
        <v>17703</v>
      </c>
      <c r="M6270" t="s">
        <v>17704</v>
      </c>
      <c r="N6270">
        <v>0.73250000000000004</v>
      </c>
      <c r="O6270">
        <v>0</v>
      </c>
      <c r="P6270">
        <v>10</v>
      </c>
      <c r="Q6270">
        <v>0</v>
      </c>
      <c r="R6270">
        <v>0</v>
      </c>
      <c r="S6270">
        <v>4</v>
      </c>
      <c r="T6270">
        <v>90</v>
      </c>
      <c r="U6270">
        <v>2</v>
      </c>
      <c r="V6270">
        <v>0</v>
      </c>
      <c r="W6270">
        <v>0</v>
      </c>
      <c r="X6270">
        <v>2.5401269129844071</v>
      </c>
      <c r="Y6270">
        <v>0</v>
      </c>
      <c r="Z6270">
        <v>0</v>
      </c>
      <c r="AA6270">
        <v>48.246157451153252</v>
      </c>
      <c r="AB6270">
        <v>146.88123180784373</v>
      </c>
      <c r="AC6270">
        <v>107.25634855804225</v>
      </c>
      <c r="AD6270">
        <v>0</v>
      </c>
      <c r="AE6270">
        <v>304.92386473002364</v>
      </c>
    </row>
    <row r="6271" spans="1:31" x14ac:dyDescent="0.25">
      <c r="A6271">
        <v>1910584</v>
      </c>
      <c r="B6271">
        <v>1</v>
      </c>
      <c r="C6271" t="s">
        <v>80</v>
      </c>
      <c r="D6271" t="s">
        <v>109</v>
      </c>
      <c r="E6271" t="s">
        <v>131</v>
      </c>
      <c r="F6271" t="s">
        <v>11337</v>
      </c>
      <c r="G6271" t="s">
        <v>133</v>
      </c>
      <c r="H6271" t="s">
        <v>134</v>
      </c>
      <c r="I6271" t="s">
        <v>135</v>
      </c>
      <c r="J6271" t="s">
        <v>136</v>
      </c>
      <c r="K6271" t="s">
        <v>137</v>
      </c>
      <c r="L6271" t="s">
        <v>17705</v>
      </c>
      <c r="M6271" t="s">
        <v>17706</v>
      </c>
      <c r="N6271">
        <v>2.491666666</v>
      </c>
      <c r="O6271">
        <v>0</v>
      </c>
      <c r="P6271">
        <v>10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4.8875389151476742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4.8875389151476742</v>
      </c>
    </row>
    <row r="6272" spans="1:31" x14ac:dyDescent="0.25">
      <c r="A6272">
        <v>1910421</v>
      </c>
      <c r="B6272">
        <v>1</v>
      </c>
      <c r="C6272" t="s">
        <v>81</v>
      </c>
      <c r="D6272" t="s">
        <v>128</v>
      </c>
      <c r="E6272" t="s">
        <v>140</v>
      </c>
      <c r="F6272" t="s">
        <v>17707</v>
      </c>
      <c r="G6272" t="s">
        <v>217</v>
      </c>
      <c r="H6272" t="s">
        <v>134</v>
      </c>
      <c r="I6272" t="s">
        <v>135</v>
      </c>
      <c r="J6272" t="s">
        <v>136</v>
      </c>
      <c r="K6272" t="s">
        <v>137</v>
      </c>
      <c r="L6272" t="s">
        <v>17708</v>
      </c>
      <c r="M6272" t="s">
        <v>17709</v>
      </c>
      <c r="N6272">
        <v>4.875277777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8.9733049793811109E-2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8.9733049793811109E-2</v>
      </c>
    </row>
    <row r="6273" spans="1:31" x14ac:dyDescent="0.25">
      <c r="A6273">
        <v>1910375</v>
      </c>
      <c r="B6273">
        <v>1</v>
      </c>
      <c r="C6273" t="s">
        <v>80</v>
      </c>
      <c r="D6273" t="s">
        <v>91</v>
      </c>
      <c r="E6273" t="s">
        <v>154</v>
      </c>
      <c r="F6273" t="s">
        <v>2001</v>
      </c>
      <c r="G6273" t="s">
        <v>156</v>
      </c>
      <c r="H6273" t="s">
        <v>157</v>
      </c>
      <c r="I6273" t="s">
        <v>135</v>
      </c>
      <c r="J6273" t="s">
        <v>136</v>
      </c>
      <c r="K6273" t="s">
        <v>137</v>
      </c>
      <c r="L6273" t="s">
        <v>17710</v>
      </c>
      <c r="M6273" t="s">
        <v>17711</v>
      </c>
      <c r="N6273">
        <v>0.62694444400000005</v>
      </c>
      <c r="O6273">
        <v>1</v>
      </c>
      <c r="P6273">
        <v>31</v>
      </c>
      <c r="Q6273">
        <v>21</v>
      </c>
      <c r="R6273">
        <v>265</v>
      </c>
      <c r="S6273">
        <v>8</v>
      </c>
      <c r="T6273">
        <v>44</v>
      </c>
      <c r="U6273">
        <v>3</v>
      </c>
      <c r="V6273">
        <v>0</v>
      </c>
      <c r="W6273">
        <v>0.41902470556207333</v>
      </c>
      <c r="X6273">
        <v>9.6113448080952146</v>
      </c>
      <c r="Y6273">
        <v>89.299392879359047</v>
      </c>
      <c r="Z6273">
        <v>329.17370596399547</v>
      </c>
      <c r="AA6273">
        <v>44.318518407492661</v>
      </c>
      <c r="AB6273">
        <v>59.811573429650409</v>
      </c>
      <c r="AC6273">
        <v>60.030885557892226</v>
      </c>
      <c r="AD6273">
        <v>0</v>
      </c>
      <c r="AE6273">
        <v>592.66444575204707</v>
      </c>
    </row>
    <row r="6274" spans="1:31" x14ac:dyDescent="0.25">
      <c r="A6274">
        <v>1910484</v>
      </c>
      <c r="B6274">
        <v>1</v>
      </c>
      <c r="C6274" t="s">
        <v>80</v>
      </c>
      <c r="D6274" t="s">
        <v>106</v>
      </c>
      <c r="E6274" t="s">
        <v>131</v>
      </c>
      <c r="F6274" t="s">
        <v>17712</v>
      </c>
      <c r="G6274" t="s">
        <v>133</v>
      </c>
      <c r="H6274" t="s">
        <v>134</v>
      </c>
      <c r="I6274" t="s">
        <v>135</v>
      </c>
      <c r="J6274" t="s">
        <v>136</v>
      </c>
      <c r="K6274" t="s">
        <v>137</v>
      </c>
      <c r="L6274" t="s">
        <v>17713</v>
      </c>
      <c r="M6274" t="s">
        <v>17714</v>
      </c>
      <c r="N6274">
        <v>1.8325</v>
      </c>
      <c r="O6274">
        <v>0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25.311339748803437</v>
      </c>
      <c r="AA6274">
        <v>0</v>
      </c>
      <c r="AB6274">
        <v>0</v>
      </c>
      <c r="AC6274">
        <v>0</v>
      </c>
      <c r="AD6274">
        <v>0</v>
      </c>
      <c r="AE6274">
        <v>25.311339748803437</v>
      </c>
    </row>
    <row r="6275" spans="1:31" x14ac:dyDescent="0.25">
      <c r="A6275">
        <v>1910338</v>
      </c>
      <c r="B6275">
        <v>1</v>
      </c>
      <c r="C6275" t="s">
        <v>81</v>
      </c>
      <c r="D6275" t="s">
        <v>118</v>
      </c>
      <c r="E6275" t="s">
        <v>220</v>
      </c>
      <c r="F6275" t="s">
        <v>1607</v>
      </c>
      <c r="G6275" t="s">
        <v>156</v>
      </c>
      <c r="H6275" t="s">
        <v>157</v>
      </c>
      <c r="I6275" t="s">
        <v>135</v>
      </c>
      <c r="J6275" t="s">
        <v>136</v>
      </c>
      <c r="K6275" t="s">
        <v>137</v>
      </c>
      <c r="L6275" t="s">
        <v>17715</v>
      </c>
      <c r="M6275" t="s">
        <v>17716</v>
      </c>
      <c r="N6275">
        <v>0.55305555500000003</v>
      </c>
      <c r="O6275">
        <v>3</v>
      </c>
      <c r="P6275">
        <v>52</v>
      </c>
      <c r="Q6275">
        <v>38</v>
      </c>
      <c r="R6275">
        <v>87</v>
      </c>
      <c r="S6275">
        <v>1</v>
      </c>
      <c r="T6275">
        <v>24</v>
      </c>
      <c r="U6275">
        <v>0</v>
      </c>
      <c r="V6275">
        <v>0</v>
      </c>
      <c r="W6275">
        <v>1.9577385897285111</v>
      </c>
      <c r="X6275">
        <v>6.8158754444595857</v>
      </c>
      <c r="Y6275">
        <v>44.304613200009314</v>
      </c>
      <c r="Z6275">
        <v>118.03795847739349</v>
      </c>
      <c r="AA6275">
        <v>0</v>
      </c>
      <c r="AB6275">
        <v>25.174195185894224</v>
      </c>
      <c r="AC6275">
        <v>0</v>
      </c>
      <c r="AD6275">
        <v>0</v>
      </c>
      <c r="AE6275">
        <v>196.29038089748514</v>
      </c>
    </row>
    <row r="6276" spans="1:31" x14ac:dyDescent="0.25">
      <c r="A6276">
        <v>1910730</v>
      </c>
      <c r="B6276">
        <v>1</v>
      </c>
      <c r="C6276" t="s">
        <v>81</v>
      </c>
      <c r="D6276" t="s">
        <v>128</v>
      </c>
      <c r="E6276" t="s">
        <v>140</v>
      </c>
      <c r="F6276" t="s">
        <v>17717</v>
      </c>
      <c r="G6276" t="s">
        <v>342</v>
      </c>
      <c r="H6276" t="s">
        <v>134</v>
      </c>
      <c r="I6276" t="s">
        <v>135</v>
      </c>
      <c r="J6276" t="s">
        <v>136</v>
      </c>
      <c r="K6276" t="s">
        <v>137</v>
      </c>
      <c r="L6276" t="s">
        <v>17718</v>
      </c>
      <c r="M6276" t="s">
        <v>17719</v>
      </c>
      <c r="N6276">
        <v>2.349444444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1.1494321506014822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1.1494321506014822</v>
      </c>
    </row>
    <row r="6277" spans="1:31" x14ac:dyDescent="0.25">
      <c r="A6277">
        <v>1910292</v>
      </c>
      <c r="B6277">
        <v>1</v>
      </c>
      <c r="C6277" t="s">
        <v>80</v>
      </c>
      <c r="D6277" t="s">
        <v>96</v>
      </c>
      <c r="E6277" t="s">
        <v>160</v>
      </c>
      <c r="F6277" t="s">
        <v>13022</v>
      </c>
      <c r="G6277" t="s">
        <v>133</v>
      </c>
      <c r="H6277" t="s">
        <v>134</v>
      </c>
      <c r="I6277" t="s">
        <v>135</v>
      </c>
      <c r="J6277" t="s">
        <v>136</v>
      </c>
      <c r="K6277" t="s">
        <v>137</v>
      </c>
      <c r="L6277" t="s">
        <v>17720</v>
      </c>
      <c r="M6277" t="s">
        <v>17721</v>
      </c>
      <c r="N6277">
        <v>1.0027777769999999</v>
      </c>
      <c r="O6277">
        <v>0</v>
      </c>
      <c r="P6277">
        <v>26</v>
      </c>
      <c r="Q6277">
        <v>0</v>
      </c>
      <c r="R6277">
        <v>0</v>
      </c>
      <c r="S6277">
        <v>0</v>
      </c>
      <c r="T6277">
        <v>24</v>
      </c>
      <c r="U6277">
        <v>0</v>
      </c>
      <c r="V6277">
        <v>0</v>
      </c>
      <c r="W6277">
        <v>0</v>
      </c>
      <c r="X6277">
        <v>16.417823482100825</v>
      </c>
      <c r="Y6277">
        <v>0</v>
      </c>
      <c r="Z6277">
        <v>0</v>
      </c>
      <c r="AA6277">
        <v>0</v>
      </c>
      <c r="AB6277">
        <v>38.551049913346972</v>
      </c>
      <c r="AC6277">
        <v>0</v>
      </c>
      <c r="AD6277">
        <v>0</v>
      </c>
      <c r="AE6277">
        <v>54.968873395447801</v>
      </c>
    </row>
    <row r="6278" spans="1:31" x14ac:dyDescent="0.25">
      <c r="A6278">
        <v>1910438</v>
      </c>
      <c r="B6278">
        <v>1</v>
      </c>
      <c r="C6278" t="s">
        <v>81</v>
      </c>
      <c r="D6278" t="s">
        <v>118</v>
      </c>
      <c r="E6278" t="s">
        <v>131</v>
      </c>
      <c r="F6278" t="s">
        <v>17722</v>
      </c>
      <c r="G6278" t="s">
        <v>133</v>
      </c>
      <c r="H6278" t="s">
        <v>134</v>
      </c>
      <c r="I6278" t="s">
        <v>135</v>
      </c>
      <c r="J6278" t="s">
        <v>136</v>
      </c>
      <c r="K6278" t="s">
        <v>137</v>
      </c>
      <c r="L6278" t="s">
        <v>17723</v>
      </c>
      <c r="M6278" t="s">
        <v>17724</v>
      </c>
      <c r="N6278">
        <v>3.852777777</v>
      </c>
      <c r="O6278">
        <v>0</v>
      </c>
      <c r="P6278">
        <v>20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7.3489813656303014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7.3489813656303014</v>
      </c>
    </row>
    <row r="6279" spans="1:31" x14ac:dyDescent="0.25">
      <c r="A6279">
        <v>1910501</v>
      </c>
      <c r="B6279">
        <v>1</v>
      </c>
      <c r="C6279" t="s">
        <v>80</v>
      </c>
      <c r="D6279" t="s">
        <v>98</v>
      </c>
      <c r="E6279" t="s">
        <v>140</v>
      </c>
      <c r="F6279" t="s">
        <v>17725</v>
      </c>
      <c r="G6279" t="s">
        <v>217</v>
      </c>
      <c r="H6279" t="s">
        <v>134</v>
      </c>
      <c r="I6279" t="s">
        <v>135</v>
      </c>
      <c r="J6279" t="s">
        <v>136</v>
      </c>
      <c r="K6279" t="s">
        <v>137</v>
      </c>
      <c r="L6279" t="s">
        <v>17726</v>
      </c>
      <c r="M6279" t="s">
        <v>17727</v>
      </c>
      <c r="N6279">
        <v>2.787222222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9.7419366113200012E-3</v>
      </c>
      <c r="AC6279">
        <v>0</v>
      </c>
      <c r="AD6279">
        <v>0</v>
      </c>
      <c r="AE6279">
        <v>9.7419366113200012E-3</v>
      </c>
    </row>
    <row r="6280" spans="1:31" x14ac:dyDescent="0.25">
      <c r="A6280">
        <v>1910644</v>
      </c>
      <c r="B6280">
        <v>1</v>
      </c>
      <c r="C6280" t="s">
        <v>81</v>
      </c>
      <c r="D6280" t="s">
        <v>118</v>
      </c>
      <c r="E6280" t="s">
        <v>171</v>
      </c>
      <c r="F6280" t="s">
        <v>17728</v>
      </c>
      <c r="G6280" t="s">
        <v>156</v>
      </c>
      <c r="H6280" t="s">
        <v>157</v>
      </c>
      <c r="I6280" t="s">
        <v>135</v>
      </c>
      <c r="J6280" t="s">
        <v>136</v>
      </c>
      <c r="K6280" t="s">
        <v>137</v>
      </c>
      <c r="L6280" t="s">
        <v>17729</v>
      </c>
      <c r="M6280" t="s">
        <v>17730</v>
      </c>
      <c r="N6280">
        <v>1.132222222</v>
      </c>
      <c r="O6280">
        <v>0</v>
      </c>
      <c r="P6280">
        <v>0</v>
      </c>
      <c r="Q6280">
        <v>4</v>
      </c>
      <c r="R6280">
        <v>0</v>
      </c>
      <c r="S6280">
        <v>1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28.684452685900151</v>
      </c>
      <c r="Z6280">
        <v>0</v>
      </c>
      <c r="AA6280">
        <v>33.659775252459056</v>
      </c>
      <c r="AB6280">
        <v>0</v>
      </c>
      <c r="AC6280">
        <v>0</v>
      </c>
      <c r="AD6280">
        <v>0</v>
      </c>
      <c r="AE6280">
        <v>62.344227938359211</v>
      </c>
    </row>
    <row r="6281" spans="1:31" x14ac:dyDescent="0.25">
      <c r="A6281">
        <v>1910358</v>
      </c>
      <c r="B6281">
        <v>1</v>
      </c>
      <c r="C6281" t="s">
        <v>80</v>
      </c>
      <c r="D6281" t="s">
        <v>98</v>
      </c>
      <c r="E6281" t="s">
        <v>190</v>
      </c>
      <c r="F6281" t="s">
        <v>17731</v>
      </c>
      <c r="G6281" t="s">
        <v>202</v>
      </c>
      <c r="H6281" t="s">
        <v>157</v>
      </c>
      <c r="I6281" t="s">
        <v>135</v>
      </c>
      <c r="J6281" t="s">
        <v>136</v>
      </c>
      <c r="K6281" t="s">
        <v>203</v>
      </c>
      <c r="L6281" t="s">
        <v>17732</v>
      </c>
      <c r="M6281" t="s">
        <v>17733</v>
      </c>
      <c r="N6281">
        <v>8.1352222219999994</v>
      </c>
      <c r="O6281">
        <v>0</v>
      </c>
      <c r="P6281">
        <v>83</v>
      </c>
      <c r="Q6281">
        <v>0</v>
      </c>
      <c r="R6281">
        <v>0</v>
      </c>
      <c r="S6281">
        <v>0</v>
      </c>
      <c r="T6281">
        <v>4</v>
      </c>
      <c r="U6281">
        <v>0</v>
      </c>
      <c r="V6281">
        <v>0</v>
      </c>
      <c r="W6281">
        <v>0</v>
      </c>
      <c r="X6281">
        <v>85.319264922329168</v>
      </c>
      <c r="Y6281">
        <v>0</v>
      </c>
      <c r="Z6281">
        <v>0</v>
      </c>
      <c r="AA6281">
        <v>0</v>
      </c>
      <c r="AB6281">
        <v>8.0602559877036768</v>
      </c>
      <c r="AC6281">
        <v>0</v>
      </c>
      <c r="AD6281">
        <v>0</v>
      </c>
      <c r="AE6281">
        <v>93.379520910032852</v>
      </c>
    </row>
    <row r="6282" spans="1:31" x14ac:dyDescent="0.25">
      <c r="A6282">
        <v>1910670</v>
      </c>
      <c r="B6282">
        <v>1</v>
      </c>
      <c r="C6282" t="s">
        <v>80</v>
      </c>
      <c r="D6282" t="s">
        <v>95</v>
      </c>
      <c r="E6282" t="s">
        <v>131</v>
      </c>
      <c r="F6282" t="s">
        <v>17734</v>
      </c>
      <c r="G6282" t="s">
        <v>133</v>
      </c>
      <c r="H6282" t="s">
        <v>134</v>
      </c>
      <c r="I6282" t="s">
        <v>135</v>
      </c>
      <c r="J6282" t="s">
        <v>136</v>
      </c>
      <c r="K6282" t="s">
        <v>137</v>
      </c>
      <c r="L6282" t="s">
        <v>17735</v>
      </c>
      <c r="M6282" t="s">
        <v>17736</v>
      </c>
      <c r="N6282">
        <v>0.41916666600000002</v>
      </c>
      <c r="O6282">
        <v>0</v>
      </c>
      <c r="P6282">
        <v>121</v>
      </c>
      <c r="Q6282">
        <v>0</v>
      </c>
      <c r="R6282">
        <v>0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13.683308590726533</v>
      </c>
      <c r="Y6282">
        <v>0</v>
      </c>
      <c r="Z6282">
        <v>0</v>
      </c>
      <c r="AA6282">
        <v>0</v>
      </c>
      <c r="AB6282">
        <v>0.31580469427026675</v>
      </c>
      <c r="AC6282">
        <v>0</v>
      </c>
      <c r="AD6282">
        <v>0</v>
      </c>
      <c r="AE6282">
        <v>13.999113284996799</v>
      </c>
    </row>
    <row r="6283" spans="1:31" x14ac:dyDescent="0.25">
      <c r="A6283">
        <v>1910650</v>
      </c>
      <c r="B6283">
        <v>1</v>
      </c>
      <c r="C6283" t="s">
        <v>81</v>
      </c>
      <c r="D6283" t="s">
        <v>115</v>
      </c>
      <c r="E6283" t="s">
        <v>131</v>
      </c>
      <c r="F6283" t="s">
        <v>15834</v>
      </c>
      <c r="G6283" t="s">
        <v>133</v>
      </c>
      <c r="H6283" t="s">
        <v>134</v>
      </c>
      <c r="I6283" t="s">
        <v>135</v>
      </c>
      <c r="J6283" t="s">
        <v>136</v>
      </c>
      <c r="K6283" t="s">
        <v>137</v>
      </c>
      <c r="L6283" t="s">
        <v>17737</v>
      </c>
      <c r="M6283" t="s">
        <v>17738</v>
      </c>
      <c r="N6283">
        <v>0.89694444399999995</v>
      </c>
      <c r="O6283">
        <v>0</v>
      </c>
      <c r="P6283">
        <v>8</v>
      </c>
      <c r="Q6283">
        <v>0</v>
      </c>
      <c r="R6283">
        <v>1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0.89951831032981711</v>
      </c>
      <c r="Y6283">
        <v>0</v>
      </c>
      <c r="Z6283">
        <v>1.0283057812333334E-3</v>
      </c>
      <c r="AA6283">
        <v>0</v>
      </c>
      <c r="AB6283">
        <v>0</v>
      </c>
      <c r="AC6283">
        <v>0</v>
      </c>
      <c r="AD6283">
        <v>0</v>
      </c>
      <c r="AE6283">
        <v>0.90054661611105047</v>
      </c>
    </row>
    <row r="6284" spans="1:31" x14ac:dyDescent="0.25">
      <c r="A6284">
        <v>1910458</v>
      </c>
      <c r="B6284">
        <v>1</v>
      </c>
      <c r="C6284" t="s">
        <v>80</v>
      </c>
      <c r="D6284" t="s">
        <v>103</v>
      </c>
      <c r="E6284" t="s">
        <v>140</v>
      </c>
      <c r="F6284" t="s">
        <v>17739</v>
      </c>
      <c r="G6284" t="s">
        <v>217</v>
      </c>
      <c r="H6284" t="s">
        <v>134</v>
      </c>
      <c r="I6284" t="s">
        <v>135</v>
      </c>
      <c r="J6284" t="s">
        <v>136</v>
      </c>
      <c r="K6284" t="s">
        <v>137</v>
      </c>
      <c r="L6284" t="s">
        <v>17740</v>
      </c>
      <c r="M6284" t="s">
        <v>17741</v>
      </c>
      <c r="N6284">
        <v>0.64</v>
      </c>
      <c r="O6284">
        <v>0</v>
      </c>
      <c r="P6284">
        <v>12</v>
      </c>
      <c r="Q6284">
        <v>0</v>
      </c>
      <c r="R6284">
        <v>0</v>
      </c>
      <c r="S6284">
        <v>0</v>
      </c>
      <c r="T6284">
        <v>12</v>
      </c>
      <c r="U6284">
        <v>0</v>
      </c>
      <c r="V6284">
        <v>0</v>
      </c>
      <c r="W6284">
        <v>0</v>
      </c>
      <c r="X6284">
        <v>2.1237153917323166</v>
      </c>
      <c r="Y6284">
        <v>0</v>
      </c>
      <c r="Z6284">
        <v>0</v>
      </c>
      <c r="AA6284">
        <v>0</v>
      </c>
      <c r="AB6284">
        <v>3.5210720536372699</v>
      </c>
      <c r="AC6284">
        <v>0</v>
      </c>
      <c r="AD6284">
        <v>0</v>
      </c>
      <c r="AE6284">
        <v>5.6447874453695865</v>
      </c>
    </row>
    <row r="6285" spans="1:31" x14ac:dyDescent="0.25">
      <c r="A6285">
        <v>1910415</v>
      </c>
      <c r="B6285">
        <v>1</v>
      </c>
      <c r="C6285" t="s">
        <v>80</v>
      </c>
      <c r="D6285" t="s">
        <v>95</v>
      </c>
      <c r="E6285" t="s">
        <v>154</v>
      </c>
      <c r="F6285" t="s">
        <v>1682</v>
      </c>
      <c r="G6285" t="s">
        <v>156</v>
      </c>
      <c r="H6285" t="s">
        <v>157</v>
      </c>
      <c r="I6285" t="s">
        <v>135</v>
      </c>
      <c r="J6285" t="s">
        <v>136</v>
      </c>
      <c r="K6285" t="s">
        <v>137</v>
      </c>
      <c r="L6285" t="s">
        <v>17742</v>
      </c>
      <c r="M6285" t="s">
        <v>17743</v>
      </c>
      <c r="N6285">
        <v>7.3055554999999994E-2</v>
      </c>
      <c r="O6285">
        <v>5</v>
      </c>
      <c r="P6285">
        <v>2172</v>
      </c>
      <c r="Q6285">
        <v>26</v>
      </c>
      <c r="R6285">
        <v>21</v>
      </c>
      <c r="S6285">
        <v>23</v>
      </c>
      <c r="T6285">
        <v>106</v>
      </c>
      <c r="U6285">
        <v>1</v>
      </c>
      <c r="V6285">
        <v>0</v>
      </c>
      <c r="W6285">
        <v>1.2056101895582216</v>
      </c>
      <c r="X6285">
        <v>42.13024482733897</v>
      </c>
      <c r="Y6285">
        <v>6.8645853658517435</v>
      </c>
      <c r="Z6285">
        <v>0.84425593818585931</v>
      </c>
      <c r="AA6285">
        <v>28.999934313001134</v>
      </c>
      <c r="AB6285">
        <v>10.601321957090166</v>
      </c>
      <c r="AC6285">
        <v>0.18376659160154166</v>
      </c>
      <c r="AD6285">
        <v>0</v>
      </c>
      <c r="AE6285">
        <v>90.829719182627628</v>
      </c>
    </row>
    <row r="6286" spans="1:31" x14ac:dyDescent="0.25">
      <c r="A6286">
        <v>1910564</v>
      </c>
      <c r="B6286">
        <v>1</v>
      </c>
      <c r="C6286" t="s">
        <v>80</v>
      </c>
      <c r="D6286" t="s">
        <v>110</v>
      </c>
      <c r="E6286" t="s">
        <v>131</v>
      </c>
      <c r="F6286" t="s">
        <v>17744</v>
      </c>
      <c r="G6286" t="s">
        <v>279</v>
      </c>
      <c r="H6286" t="s">
        <v>134</v>
      </c>
      <c r="I6286" t="s">
        <v>135</v>
      </c>
      <c r="J6286" t="s">
        <v>136</v>
      </c>
      <c r="K6286" t="s">
        <v>137</v>
      </c>
      <c r="L6286" t="s">
        <v>17745</v>
      </c>
      <c r="M6286" t="s">
        <v>17746</v>
      </c>
      <c r="N6286">
        <v>2.6519444440000002</v>
      </c>
      <c r="O6286">
        <v>0</v>
      </c>
      <c r="P6286">
        <v>202</v>
      </c>
      <c r="Q6286">
        <v>0</v>
      </c>
      <c r="R6286">
        <v>0</v>
      </c>
      <c r="S6286">
        <v>0</v>
      </c>
      <c r="T6286">
        <v>12</v>
      </c>
      <c r="U6286">
        <v>0</v>
      </c>
      <c r="V6286">
        <v>0</v>
      </c>
      <c r="W6286">
        <v>0</v>
      </c>
      <c r="X6286">
        <v>215.58796196367248</v>
      </c>
      <c r="Y6286">
        <v>0</v>
      </c>
      <c r="Z6286">
        <v>0</v>
      </c>
      <c r="AA6286">
        <v>0</v>
      </c>
      <c r="AB6286">
        <v>77.291721917837052</v>
      </c>
      <c r="AC6286">
        <v>0</v>
      </c>
      <c r="AD6286">
        <v>0</v>
      </c>
      <c r="AE6286">
        <v>292.87968388150955</v>
      </c>
    </row>
    <row r="6287" spans="1:31" x14ac:dyDescent="0.25">
      <c r="A6287">
        <v>1910441</v>
      </c>
      <c r="B6287">
        <v>1</v>
      </c>
      <c r="C6287" t="s">
        <v>80</v>
      </c>
      <c r="D6287" t="s">
        <v>98</v>
      </c>
      <c r="E6287" t="s">
        <v>154</v>
      </c>
      <c r="F6287" t="s">
        <v>17747</v>
      </c>
      <c r="G6287" t="s">
        <v>263</v>
      </c>
      <c r="H6287" t="s">
        <v>157</v>
      </c>
      <c r="I6287" t="s">
        <v>135</v>
      </c>
      <c r="J6287" t="s">
        <v>136</v>
      </c>
      <c r="K6287" t="s">
        <v>203</v>
      </c>
      <c r="L6287" t="s">
        <v>17748</v>
      </c>
      <c r="M6287" t="s">
        <v>17749</v>
      </c>
      <c r="N6287">
        <v>2.7075</v>
      </c>
      <c r="O6287">
        <v>1</v>
      </c>
      <c r="P6287">
        <v>1129</v>
      </c>
      <c r="Q6287">
        <v>19</v>
      </c>
      <c r="R6287">
        <v>234</v>
      </c>
      <c r="S6287">
        <v>13</v>
      </c>
      <c r="T6287">
        <v>294</v>
      </c>
      <c r="U6287">
        <v>2</v>
      </c>
      <c r="V6287">
        <v>0</v>
      </c>
      <c r="W6287">
        <v>1.2662938263528152</v>
      </c>
      <c r="X6287">
        <v>931.01603504762534</v>
      </c>
      <c r="Y6287">
        <v>214.8980965695626</v>
      </c>
      <c r="Z6287">
        <v>1085.0812931669684</v>
      </c>
      <c r="AA6287">
        <v>236.70282098595055</v>
      </c>
      <c r="AB6287">
        <v>1377.6888268874784</v>
      </c>
      <c r="AC6287">
        <v>492.96612644321715</v>
      </c>
      <c r="AD6287">
        <v>0</v>
      </c>
      <c r="AE6287">
        <v>4339.6194929271551</v>
      </c>
    </row>
    <row r="6288" spans="1:31" x14ac:dyDescent="0.25">
      <c r="A6288">
        <v>1910395</v>
      </c>
      <c r="B6288">
        <v>1</v>
      </c>
      <c r="C6288" t="s">
        <v>80</v>
      </c>
      <c r="D6288" t="s">
        <v>108</v>
      </c>
      <c r="E6288" t="s">
        <v>140</v>
      </c>
      <c r="F6288" t="s">
        <v>17750</v>
      </c>
      <c r="G6288" t="s">
        <v>217</v>
      </c>
      <c r="H6288" t="s">
        <v>134</v>
      </c>
      <c r="I6288" t="s">
        <v>135</v>
      </c>
      <c r="J6288" t="s">
        <v>136</v>
      </c>
      <c r="K6288" t="s">
        <v>137</v>
      </c>
      <c r="L6288" t="s">
        <v>17751</v>
      </c>
      <c r="M6288" t="s">
        <v>17752</v>
      </c>
      <c r="N6288">
        <v>0.93361111100000005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0.14710816923627332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0.14710816923627332</v>
      </c>
    </row>
    <row r="6289" spans="1:31" x14ac:dyDescent="0.25">
      <c r="A6289">
        <v>1910435</v>
      </c>
      <c r="B6289">
        <v>1</v>
      </c>
      <c r="C6289" t="s">
        <v>81</v>
      </c>
      <c r="D6289" t="s">
        <v>119</v>
      </c>
      <c r="E6289" t="s">
        <v>131</v>
      </c>
      <c r="F6289" t="s">
        <v>17753</v>
      </c>
      <c r="G6289" t="s">
        <v>133</v>
      </c>
      <c r="H6289" t="s">
        <v>134</v>
      </c>
      <c r="I6289" t="s">
        <v>135</v>
      </c>
      <c r="J6289" t="s">
        <v>136</v>
      </c>
      <c r="K6289" t="s">
        <v>137</v>
      </c>
      <c r="L6289" t="s">
        <v>17754</v>
      </c>
      <c r="M6289" t="s">
        <v>17755</v>
      </c>
      <c r="N6289">
        <v>1.244722222</v>
      </c>
      <c r="O6289">
        <v>0</v>
      </c>
      <c r="P6289">
        <v>5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3.0423095418331556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3.0423095418331556</v>
      </c>
    </row>
    <row r="6290" spans="1:31" x14ac:dyDescent="0.25">
      <c r="A6290">
        <v>1910541</v>
      </c>
      <c r="B6290">
        <v>1</v>
      </c>
      <c r="C6290" t="s">
        <v>80</v>
      </c>
      <c r="D6290" t="s">
        <v>94</v>
      </c>
      <c r="E6290" t="s">
        <v>140</v>
      </c>
      <c r="F6290" t="s">
        <v>17756</v>
      </c>
      <c r="G6290" t="s">
        <v>146</v>
      </c>
      <c r="H6290" t="s">
        <v>134</v>
      </c>
      <c r="I6290" t="s">
        <v>135</v>
      </c>
      <c r="J6290" t="s">
        <v>136</v>
      </c>
      <c r="K6290" t="s">
        <v>137</v>
      </c>
      <c r="L6290" t="s">
        <v>17757</v>
      </c>
      <c r="M6290" t="s">
        <v>17758</v>
      </c>
      <c r="N6290">
        <v>2.8655555549999998</v>
      </c>
      <c r="O6290">
        <v>0</v>
      </c>
      <c r="P6290">
        <v>17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12.503517431469868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12.503517431469868</v>
      </c>
    </row>
    <row r="6291" spans="1:31" x14ac:dyDescent="0.25">
      <c r="A6291">
        <v>1910481</v>
      </c>
      <c r="B6291">
        <v>1</v>
      </c>
      <c r="C6291" t="s">
        <v>80</v>
      </c>
      <c r="D6291" t="s">
        <v>92</v>
      </c>
      <c r="E6291" t="s">
        <v>140</v>
      </c>
      <c r="F6291" t="s">
        <v>17759</v>
      </c>
      <c r="G6291" t="s">
        <v>362</v>
      </c>
      <c r="H6291" t="s">
        <v>134</v>
      </c>
      <c r="I6291" t="s">
        <v>135</v>
      </c>
      <c r="J6291" t="s">
        <v>136</v>
      </c>
      <c r="K6291" t="s">
        <v>137</v>
      </c>
      <c r="L6291" t="s">
        <v>17760</v>
      </c>
      <c r="M6291" t="s">
        <v>17761</v>
      </c>
      <c r="N6291">
        <v>1.9780555550000001</v>
      </c>
      <c r="O6291">
        <v>0</v>
      </c>
      <c r="P6291">
        <v>9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7.5117511972772464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7.5117511972772464</v>
      </c>
    </row>
    <row r="6292" spans="1:31" x14ac:dyDescent="0.25">
      <c r="A6292">
        <v>1910581</v>
      </c>
      <c r="B6292">
        <v>1</v>
      </c>
      <c r="C6292" t="s">
        <v>80</v>
      </c>
      <c r="D6292" t="s">
        <v>82</v>
      </c>
      <c r="E6292" t="s">
        <v>160</v>
      </c>
      <c r="F6292" t="s">
        <v>17762</v>
      </c>
      <c r="G6292" t="s">
        <v>162</v>
      </c>
      <c r="H6292" t="s">
        <v>134</v>
      </c>
      <c r="I6292" t="s">
        <v>135</v>
      </c>
      <c r="J6292" t="s">
        <v>136</v>
      </c>
      <c r="K6292" t="s">
        <v>137</v>
      </c>
      <c r="L6292" t="s">
        <v>17763</v>
      </c>
      <c r="M6292" t="s">
        <v>17764</v>
      </c>
      <c r="N6292">
        <v>1.9994444440000001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18</v>
      </c>
      <c r="U6292">
        <v>0</v>
      </c>
      <c r="V6292">
        <v>3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162.06878872039485</v>
      </c>
      <c r="AC6292">
        <v>0</v>
      </c>
      <c r="AD6292">
        <v>46.598222729730878</v>
      </c>
      <c r="AE6292">
        <v>208.66701145012573</v>
      </c>
    </row>
    <row r="6293" spans="1:31" x14ac:dyDescent="0.25">
      <c r="A6293">
        <v>1910312</v>
      </c>
      <c r="B6293">
        <v>1</v>
      </c>
      <c r="C6293" t="s">
        <v>80</v>
      </c>
      <c r="D6293" t="s">
        <v>94</v>
      </c>
      <c r="E6293" t="s">
        <v>149</v>
      </c>
      <c r="F6293" t="s">
        <v>17765</v>
      </c>
      <c r="G6293" t="s">
        <v>151</v>
      </c>
      <c r="H6293" t="s">
        <v>134</v>
      </c>
      <c r="I6293" t="s">
        <v>135</v>
      </c>
      <c r="J6293" t="s">
        <v>136</v>
      </c>
      <c r="K6293" t="s">
        <v>137</v>
      </c>
      <c r="L6293" t="s">
        <v>17766</v>
      </c>
      <c r="M6293" t="s">
        <v>17767</v>
      </c>
      <c r="N6293">
        <v>2.298611111</v>
      </c>
      <c r="O6293">
        <v>0</v>
      </c>
      <c r="P6293">
        <v>0</v>
      </c>
      <c r="Q6293">
        <v>0</v>
      </c>
      <c r="R6293">
        <v>9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73.313294893400467</v>
      </c>
      <c r="AA6293">
        <v>0</v>
      </c>
      <c r="AB6293">
        <v>0</v>
      </c>
      <c r="AC6293">
        <v>0</v>
      </c>
      <c r="AD6293">
        <v>0</v>
      </c>
      <c r="AE6293">
        <v>73.313294893400467</v>
      </c>
    </row>
    <row r="6294" spans="1:31" x14ac:dyDescent="0.25">
      <c r="A6294">
        <v>1910690</v>
      </c>
      <c r="B6294">
        <v>1</v>
      </c>
      <c r="C6294" t="s">
        <v>81</v>
      </c>
      <c r="D6294" t="s">
        <v>123</v>
      </c>
      <c r="E6294" t="s">
        <v>220</v>
      </c>
      <c r="F6294" t="s">
        <v>17768</v>
      </c>
      <c r="G6294" t="s">
        <v>156</v>
      </c>
      <c r="H6294" t="s">
        <v>157</v>
      </c>
      <c r="I6294" t="s">
        <v>135</v>
      </c>
      <c r="J6294" t="s">
        <v>136</v>
      </c>
      <c r="K6294" t="s">
        <v>137</v>
      </c>
      <c r="L6294" t="s">
        <v>17769</v>
      </c>
      <c r="M6294" t="s">
        <v>17770</v>
      </c>
      <c r="N6294">
        <v>0.753611111</v>
      </c>
      <c r="O6294">
        <v>4</v>
      </c>
      <c r="P6294">
        <v>550</v>
      </c>
      <c r="Q6294">
        <v>310</v>
      </c>
      <c r="R6294">
        <v>374</v>
      </c>
      <c r="S6294">
        <v>29</v>
      </c>
      <c r="T6294">
        <v>73</v>
      </c>
      <c r="U6294">
        <v>1</v>
      </c>
      <c r="V6294">
        <v>0</v>
      </c>
      <c r="W6294">
        <v>40.798796480482103</v>
      </c>
      <c r="X6294">
        <v>167.60449948724957</v>
      </c>
      <c r="Y6294">
        <v>1010.4407955268704</v>
      </c>
      <c r="Z6294">
        <v>928.72642411080722</v>
      </c>
      <c r="AA6294">
        <v>86.179177606582059</v>
      </c>
      <c r="AB6294">
        <v>90.774796460907382</v>
      </c>
      <c r="AC6294">
        <v>0</v>
      </c>
      <c r="AD6294">
        <v>0</v>
      </c>
      <c r="AE6294">
        <v>2324.5244896728987</v>
      </c>
    </row>
    <row r="6295" spans="1:31" x14ac:dyDescent="0.25">
      <c r="A6295">
        <v>1910332</v>
      </c>
      <c r="B6295">
        <v>1</v>
      </c>
      <c r="C6295" t="s">
        <v>81</v>
      </c>
      <c r="D6295" t="s">
        <v>128</v>
      </c>
      <c r="E6295" t="s">
        <v>220</v>
      </c>
      <c r="F6295" t="s">
        <v>2475</v>
      </c>
      <c r="G6295" t="s">
        <v>156</v>
      </c>
      <c r="H6295" t="s">
        <v>157</v>
      </c>
      <c r="I6295" t="s">
        <v>135</v>
      </c>
      <c r="J6295" t="s">
        <v>136</v>
      </c>
      <c r="K6295" t="s">
        <v>137</v>
      </c>
      <c r="L6295" t="s">
        <v>17771</v>
      </c>
      <c r="M6295" t="s">
        <v>17772</v>
      </c>
      <c r="N6295">
        <v>0.208055555</v>
      </c>
      <c r="O6295">
        <v>1</v>
      </c>
      <c r="P6295">
        <v>553</v>
      </c>
      <c r="Q6295">
        <v>2</v>
      </c>
      <c r="R6295">
        <v>3</v>
      </c>
      <c r="S6295">
        <v>3</v>
      </c>
      <c r="T6295">
        <v>38</v>
      </c>
      <c r="U6295">
        <v>0</v>
      </c>
      <c r="V6295">
        <v>0</v>
      </c>
      <c r="W6295">
        <v>4.0326913993333331E-2</v>
      </c>
      <c r="X6295">
        <v>11.44190857589733</v>
      </c>
      <c r="Y6295">
        <v>3.9366191874368526</v>
      </c>
      <c r="Z6295">
        <v>0.11404246919156</v>
      </c>
      <c r="AA6295">
        <v>10.048318260672158</v>
      </c>
      <c r="AB6295">
        <v>4.5086103854521591</v>
      </c>
      <c r="AC6295">
        <v>0</v>
      </c>
      <c r="AD6295">
        <v>0</v>
      </c>
      <c r="AE6295">
        <v>30.089825792643389</v>
      </c>
    </row>
    <row r="6296" spans="1:31" x14ac:dyDescent="0.25">
      <c r="A6296">
        <v>1910355</v>
      </c>
      <c r="B6296">
        <v>1</v>
      </c>
      <c r="C6296" t="s">
        <v>80</v>
      </c>
      <c r="D6296" t="s">
        <v>93</v>
      </c>
      <c r="E6296" t="s">
        <v>131</v>
      </c>
      <c r="F6296" t="s">
        <v>17773</v>
      </c>
      <c r="G6296" t="s">
        <v>133</v>
      </c>
      <c r="H6296" t="s">
        <v>134</v>
      </c>
      <c r="I6296" t="s">
        <v>135</v>
      </c>
      <c r="J6296" t="s">
        <v>136</v>
      </c>
      <c r="K6296" t="s">
        <v>137</v>
      </c>
      <c r="L6296" t="s">
        <v>17774</v>
      </c>
      <c r="M6296" t="s">
        <v>17775</v>
      </c>
      <c r="N6296">
        <v>5.36</v>
      </c>
      <c r="O6296">
        <v>0</v>
      </c>
      <c r="P6296">
        <v>3</v>
      </c>
      <c r="Q6296">
        <v>0</v>
      </c>
      <c r="R6296">
        <v>3</v>
      </c>
      <c r="S6296">
        <v>0</v>
      </c>
      <c r="T6296">
        <v>1</v>
      </c>
      <c r="U6296">
        <v>0</v>
      </c>
      <c r="V6296">
        <v>0</v>
      </c>
      <c r="W6296">
        <v>0</v>
      </c>
      <c r="X6296">
        <v>2.3070257184374752</v>
      </c>
      <c r="Y6296">
        <v>0</v>
      </c>
      <c r="Z6296">
        <v>27.045447750654358</v>
      </c>
      <c r="AA6296">
        <v>0</v>
      </c>
      <c r="AB6296">
        <v>25.747468613709575</v>
      </c>
      <c r="AC6296">
        <v>0</v>
      </c>
      <c r="AD6296">
        <v>0</v>
      </c>
      <c r="AE6296">
        <v>55.099942082801405</v>
      </c>
    </row>
    <row r="6297" spans="1:31" x14ac:dyDescent="0.25">
      <c r="A6297">
        <v>1910647</v>
      </c>
      <c r="B6297">
        <v>1</v>
      </c>
      <c r="C6297" t="s">
        <v>81</v>
      </c>
      <c r="D6297" t="s">
        <v>113</v>
      </c>
      <c r="E6297" t="s">
        <v>140</v>
      </c>
      <c r="F6297" t="s">
        <v>17776</v>
      </c>
      <c r="G6297" t="s">
        <v>217</v>
      </c>
      <c r="H6297" t="s">
        <v>134</v>
      </c>
      <c r="I6297" t="s">
        <v>135</v>
      </c>
      <c r="J6297" t="s">
        <v>136</v>
      </c>
      <c r="K6297" t="s">
        <v>137</v>
      </c>
      <c r="L6297" t="s">
        <v>17777</v>
      </c>
      <c r="M6297" t="s">
        <v>17778</v>
      </c>
      <c r="N6297">
        <v>2.7013888879999999</v>
      </c>
      <c r="O6297">
        <v>0</v>
      </c>
      <c r="P6297">
        <v>0</v>
      </c>
      <c r="Q6297">
        <v>0</v>
      </c>
      <c r="R6297">
        <v>1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0.67171119032699922</v>
      </c>
      <c r="AA6297">
        <v>0</v>
      </c>
      <c r="AB6297">
        <v>0</v>
      </c>
      <c r="AC6297">
        <v>0</v>
      </c>
      <c r="AD6297">
        <v>0</v>
      </c>
      <c r="AE6297">
        <v>0.67171119032699922</v>
      </c>
    </row>
    <row r="6298" spans="1:31" x14ac:dyDescent="0.25">
      <c r="A6298">
        <v>1910567</v>
      </c>
      <c r="B6298">
        <v>1</v>
      </c>
      <c r="C6298" t="s">
        <v>81</v>
      </c>
      <c r="D6298" t="s">
        <v>128</v>
      </c>
      <c r="E6298" t="s">
        <v>131</v>
      </c>
      <c r="F6298" t="s">
        <v>3448</v>
      </c>
      <c r="G6298" t="s">
        <v>133</v>
      </c>
      <c r="H6298" t="s">
        <v>134</v>
      </c>
      <c r="I6298" t="s">
        <v>135</v>
      </c>
      <c r="J6298" t="s">
        <v>136</v>
      </c>
      <c r="K6298" t="s">
        <v>137</v>
      </c>
      <c r="L6298" t="s">
        <v>17779</v>
      </c>
      <c r="M6298" t="s">
        <v>17780</v>
      </c>
      <c r="N6298">
        <v>2.7572222219999998</v>
      </c>
      <c r="O6298">
        <v>0</v>
      </c>
      <c r="P6298">
        <v>460</v>
      </c>
      <c r="Q6298">
        <v>0</v>
      </c>
      <c r="R6298">
        <v>0</v>
      </c>
      <c r="S6298">
        <v>0</v>
      </c>
      <c r="T6298">
        <v>18</v>
      </c>
      <c r="U6298">
        <v>0</v>
      </c>
      <c r="V6298">
        <v>0</v>
      </c>
      <c r="W6298">
        <v>0</v>
      </c>
      <c r="X6298">
        <v>303.32549098660769</v>
      </c>
      <c r="Y6298">
        <v>0</v>
      </c>
      <c r="Z6298">
        <v>0</v>
      </c>
      <c r="AA6298">
        <v>0</v>
      </c>
      <c r="AB6298">
        <v>50.654573043263255</v>
      </c>
      <c r="AC6298">
        <v>0</v>
      </c>
      <c r="AD6298">
        <v>0</v>
      </c>
      <c r="AE6298">
        <v>353.98006402987096</v>
      </c>
    </row>
    <row r="6299" spans="1:31" x14ac:dyDescent="0.25">
      <c r="A6299">
        <v>1910604</v>
      </c>
      <c r="B6299">
        <v>1</v>
      </c>
      <c r="C6299" t="s">
        <v>80</v>
      </c>
      <c r="D6299" t="s">
        <v>82</v>
      </c>
      <c r="E6299" t="s">
        <v>140</v>
      </c>
      <c r="F6299" t="s">
        <v>17781</v>
      </c>
      <c r="G6299" t="s">
        <v>283</v>
      </c>
      <c r="H6299" t="s">
        <v>134</v>
      </c>
      <c r="I6299" t="s">
        <v>135</v>
      </c>
      <c r="J6299" t="s">
        <v>136</v>
      </c>
      <c r="K6299" t="s">
        <v>137</v>
      </c>
      <c r="L6299" t="s">
        <v>17782</v>
      </c>
      <c r="M6299" t="s">
        <v>17783</v>
      </c>
      <c r="N6299">
        <v>2.474444444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2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5.7991270215910795</v>
      </c>
      <c r="AC6299">
        <v>0</v>
      </c>
      <c r="AD6299">
        <v>0</v>
      </c>
      <c r="AE6299">
        <v>5.7991270215910795</v>
      </c>
    </row>
    <row r="6300" spans="1:31" x14ac:dyDescent="0.25">
      <c r="A6300">
        <v>1910710</v>
      </c>
      <c r="B6300">
        <v>1</v>
      </c>
      <c r="C6300" t="s">
        <v>80</v>
      </c>
      <c r="D6300" t="s">
        <v>108</v>
      </c>
      <c r="E6300" t="s">
        <v>140</v>
      </c>
      <c r="F6300" t="s">
        <v>17784</v>
      </c>
      <c r="G6300" t="s">
        <v>217</v>
      </c>
      <c r="H6300" t="s">
        <v>134</v>
      </c>
      <c r="I6300" t="s">
        <v>135</v>
      </c>
      <c r="J6300" t="s">
        <v>136</v>
      </c>
      <c r="K6300" t="s">
        <v>137</v>
      </c>
      <c r="L6300" t="s">
        <v>17785</v>
      </c>
      <c r="M6300" t="s">
        <v>17786</v>
      </c>
      <c r="N6300">
        <v>3.0724999999999998</v>
      </c>
      <c r="O6300">
        <v>0</v>
      </c>
      <c r="P6300">
        <v>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1.2753810649969202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1.2753810649969202</v>
      </c>
    </row>
    <row r="6301" spans="1:31" x14ac:dyDescent="0.25">
      <c r="A6301">
        <v>1910490</v>
      </c>
      <c r="B6301">
        <v>1</v>
      </c>
      <c r="C6301" t="s">
        <v>81</v>
      </c>
      <c r="D6301" t="s">
        <v>112</v>
      </c>
      <c r="E6301" t="s">
        <v>131</v>
      </c>
      <c r="F6301" t="s">
        <v>17787</v>
      </c>
      <c r="G6301" t="s">
        <v>133</v>
      </c>
      <c r="H6301" t="s">
        <v>134</v>
      </c>
      <c r="I6301" t="s">
        <v>135</v>
      </c>
      <c r="J6301" t="s">
        <v>136</v>
      </c>
      <c r="K6301" t="s">
        <v>137</v>
      </c>
      <c r="L6301" t="s">
        <v>17788</v>
      </c>
      <c r="M6301" t="s">
        <v>17789</v>
      </c>
      <c r="N6301">
        <v>5.3947222220000004</v>
      </c>
      <c r="O6301">
        <v>0</v>
      </c>
      <c r="P6301">
        <v>13</v>
      </c>
      <c r="Q6301">
        <v>0</v>
      </c>
      <c r="R6301">
        <v>1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18.863078958990382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18.863078958990382</v>
      </c>
    </row>
    <row r="6302" spans="1:31" x14ac:dyDescent="0.25">
      <c r="A6302">
        <v>1910321</v>
      </c>
      <c r="B6302">
        <v>1</v>
      </c>
      <c r="C6302" t="s">
        <v>80</v>
      </c>
      <c r="D6302" t="s">
        <v>98</v>
      </c>
      <c r="E6302" t="s">
        <v>131</v>
      </c>
      <c r="F6302" t="s">
        <v>17790</v>
      </c>
      <c r="G6302" t="s">
        <v>133</v>
      </c>
      <c r="H6302" t="s">
        <v>134</v>
      </c>
      <c r="I6302" t="s">
        <v>135</v>
      </c>
      <c r="J6302" t="s">
        <v>136</v>
      </c>
      <c r="K6302" t="s">
        <v>137</v>
      </c>
      <c r="L6302" t="s">
        <v>17791</v>
      </c>
      <c r="M6302" t="s">
        <v>17792</v>
      </c>
      <c r="N6302">
        <v>1.635</v>
      </c>
      <c r="O6302">
        <v>0</v>
      </c>
      <c r="P6302">
        <v>0</v>
      </c>
      <c r="Q6302">
        <v>0</v>
      </c>
      <c r="R6302">
        <v>2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19.07706892457653</v>
      </c>
      <c r="AA6302">
        <v>0</v>
      </c>
      <c r="AB6302">
        <v>0</v>
      </c>
      <c r="AC6302">
        <v>0</v>
      </c>
      <c r="AD6302">
        <v>0</v>
      </c>
      <c r="AE6302">
        <v>19.07706892457653</v>
      </c>
    </row>
    <row r="6303" spans="1:31" x14ac:dyDescent="0.25">
      <c r="A6303">
        <v>1910699</v>
      </c>
      <c r="B6303">
        <v>1</v>
      </c>
      <c r="C6303" t="s">
        <v>81</v>
      </c>
      <c r="D6303" t="s">
        <v>112</v>
      </c>
      <c r="E6303" t="s">
        <v>154</v>
      </c>
      <c r="F6303" t="s">
        <v>2062</v>
      </c>
      <c r="G6303" t="s">
        <v>156</v>
      </c>
      <c r="H6303" t="s">
        <v>157</v>
      </c>
      <c r="I6303" t="s">
        <v>135</v>
      </c>
      <c r="J6303" t="s">
        <v>136</v>
      </c>
      <c r="K6303" t="s">
        <v>137</v>
      </c>
      <c r="L6303" t="s">
        <v>17793</v>
      </c>
      <c r="M6303" t="s">
        <v>17794</v>
      </c>
      <c r="N6303">
        <v>0.129722222</v>
      </c>
      <c r="O6303">
        <v>0</v>
      </c>
      <c r="P6303">
        <v>503</v>
      </c>
      <c r="Q6303">
        <v>3</v>
      </c>
      <c r="R6303">
        <v>2</v>
      </c>
      <c r="S6303">
        <v>2</v>
      </c>
      <c r="T6303">
        <v>50</v>
      </c>
      <c r="U6303">
        <v>2</v>
      </c>
      <c r="V6303">
        <v>0</v>
      </c>
      <c r="W6303">
        <v>0</v>
      </c>
      <c r="X6303">
        <v>7.5315402144715184</v>
      </c>
      <c r="Y6303">
        <v>1.5503221565412932</v>
      </c>
      <c r="Z6303">
        <v>0.33650879969562658</v>
      </c>
      <c r="AA6303">
        <v>0.49589292003676255</v>
      </c>
      <c r="AB6303">
        <v>2.3531770657890081</v>
      </c>
      <c r="AC6303">
        <v>42.618852671416867</v>
      </c>
      <c r="AD6303">
        <v>0</v>
      </c>
      <c r="AE6303">
        <v>54.886293827951079</v>
      </c>
    </row>
    <row r="6304" spans="1:31" x14ac:dyDescent="0.25">
      <c r="A6304">
        <v>1910530</v>
      </c>
      <c r="B6304">
        <v>1</v>
      </c>
      <c r="C6304" t="s">
        <v>80</v>
      </c>
      <c r="D6304" t="s">
        <v>95</v>
      </c>
      <c r="E6304" t="s">
        <v>154</v>
      </c>
      <c r="F6304" t="s">
        <v>17795</v>
      </c>
      <c r="G6304" t="s">
        <v>156</v>
      </c>
      <c r="H6304" t="s">
        <v>157</v>
      </c>
      <c r="I6304" t="s">
        <v>135</v>
      </c>
      <c r="J6304" t="s">
        <v>136</v>
      </c>
      <c r="K6304" t="s">
        <v>137</v>
      </c>
      <c r="L6304" t="s">
        <v>17796</v>
      </c>
      <c r="M6304" t="s">
        <v>17797</v>
      </c>
      <c r="N6304">
        <v>5.0277777000000003E-2</v>
      </c>
      <c r="O6304">
        <v>0</v>
      </c>
      <c r="P6304">
        <v>23</v>
      </c>
      <c r="Q6304">
        <v>0</v>
      </c>
      <c r="R6304">
        <v>9</v>
      </c>
      <c r="S6304">
        <v>10</v>
      </c>
      <c r="T6304">
        <v>19</v>
      </c>
      <c r="U6304">
        <v>4</v>
      </c>
      <c r="V6304">
        <v>0</v>
      </c>
      <c r="W6304">
        <v>0</v>
      </c>
      <c r="X6304">
        <v>0.30683113184369581</v>
      </c>
      <c r="Y6304">
        <v>0</v>
      </c>
      <c r="Z6304">
        <v>0.36445595210013343</v>
      </c>
      <c r="AA6304">
        <v>5.5680564125242311</v>
      </c>
      <c r="AB6304">
        <v>3.1880998391696811</v>
      </c>
      <c r="AC6304">
        <v>5.1985682928042483</v>
      </c>
      <c r="AD6304">
        <v>0</v>
      </c>
      <c r="AE6304">
        <v>14.62601162844199</v>
      </c>
    </row>
    <row r="6305" spans="1:31" x14ac:dyDescent="0.25">
      <c r="A6305">
        <v>1910636</v>
      </c>
      <c r="B6305">
        <v>1</v>
      </c>
      <c r="C6305" t="s">
        <v>80</v>
      </c>
      <c r="D6305" t="s">
        <v>92</v>
      </c>
      <c r="E6305" t="s">
        <v>140</v>
      </c>
      <c r="F6305" t="s">
        <v>17798</v>
      </c>
      <c r="G6305" t="s">
        <v>342</v>
      </c>
      <c r="H6305" t="s">
        <v>134</v>
      </c>
      <c r="I6305" t="s">
        <v>135</v>
      </c>
      <c r="J6305" t="s">
        <v>136</v>
      </c>
      <c r="K6305" t="s">
        <v>137</v>
      </c>
      <c r="L6305" t="s">
        <v>17799</v>
      </c>
      <c r="M6305" t="s">
        <v>17800</v>
      </c>
      <c r="N6305">
        <v>1.2469444439999999</v>
      </c>
      <c r="O6305">
        <v>0</v>
      </c>
      <c r="P6305">
        <v>12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5.206716358501744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5.206716358501744</v>
      </c>
    </row>
    <row r="6306" spans="1:31" x14ac:dyDescent="0.25">
      <c r="A6306">
        <v>1910384</v>
      </c>
      <c r="B6306">
        <v>1</v>
      </c>
      <c r="C6306" t="s">
        <v>81</v>
      </c>
      <c r="D6306" t="s">
        <v>113</v>
      </c>
      <c r="E6306" t="s">
        <v>154</v>
      </c>
      <c r="F6306" t="s">
        <v>17801</v>
      </c>
      <c r="G6306" t="s">
        <v>156</v>
      </c>
      <c r="H6306" t="s">
        <v>157</v>
      </c>
      <c r="I6306" t="s">
        <v>135</v>
      </c>
      <c r="J6306" t="s">
        <v>136</v>
      </c>
      <c r="K6306" t="s">
        <v>137</v>
      </c>
      <c r="L6306" t="s">
        <v>17802</v>
      </c>
      <c r="M6306" t="s">
        <v>17803</v>
      </c>
      <c r="N6306">
        <v>1.088333333</v>
      </c>
      <c r="O6306">
        <v>0</v>
      </c>
      <c r="P6306">
        <v>127</v>
      </c>
      <c r="Q6306">
        <v>9</v>
      </c>
      <c r="R6306">
        <v>25</v>
      </c>
      <c r="S6306">
        <v>1</v>
      </c>
      <c r="T6306">
        <v>10</v>
      </c>
      <c r="U6306">
        <v>1</v>
      </c>
      <c r="V6306">
        <v>0</v>
      </c>
      <c r="W6306">
        <v>0</v>
      </c>
      <c r="X6306">
        <v>32.294816819196321</v>
      </c>
      <c r="Y6306">
        <v>159.89767764263314</v>
      </c>
      <c r="Z6306">
        <v>68.774674352245924</v>
      </c>
      <c r="AA6306">
        <v>0.77674076106408751</v>
      </c>
      <c r="AB6306">
        <v>42.420259422944589</v>
      </c>
      <c r="AC6306">
        <v>182.60821627001729</v>
      </c>
      <c r="AD6306">
        <v>0</v>
      </c>
      <c r="AE6306">
        <v>486.77238526810135</v>
      </c>
    </row>
    <row r="6307" spans="1:31" x14ac:dyDescent="0.25">
      <c r="A6307">
        <v>1910407</v>
      </c>
      <c r="B6307">
        <v>1</v>
      </c>
      <c r="C6307" t="s">
        <v>81</v>
      </c>
      <c r="D6307" t="s">
        <v>120</v>
      </c>
      <c r="E6307" t="s">
        <v>140</v>
      </c>
      <c r="F6307" t="s">
        <v>17804</v>
      </c>
      <c r="G6307" t="s">
        <v>217</v>
      </c>
      <c r="H6307" t="s">
        <v>134</v>
      </c>
      <c r="I6307" t="s">
        <v>135</v>
      </c>
      <c r="J6307" t="s">
        <v>136</v>
      </c>
      <c r="K6307" t="s">
        <v>137</v>
      </c>
      <c r="L6307" t="s">
        <v>17805</v>
      </c>
      <c r="M6307" t="s">
        <v>17806</v>
      </c>
      <c r="N6307">
        <v>1.253333333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1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0.10962795805867834</v>
      </c>
      <c r="AC6307">
        <v>0</v>
      </c>
      <c r="AD6307">
        <v>0</v>
      </c>
      <c r="AE6307">
        <v>0.10962795805867834</v>
      </c>
    </row>
    <row r="6308" spans="1:31" x14ac:dyDescent="0.25">
      <c r="A6308">
        <v>1910427</v>
      </c>
      <c r="B6308">
        <v>1</v>
      </c>
      <c r="C6308" t="s">
        <v>80</v>
      </c>
      <c r="D6308" t="s">
        <v>103</v>
      </c>
      <c r="E6308" t="s">
        <v>220</v>
      </c>
      <c r="F6308" t="s">
        <v>17807</v>
      </c>
      <c r="G6308" t="s">
        <v>362</v>
      </c>
      <c r="H6308" t="s">
        <v>157</v>
      </c>
      <c r="I6308" t="s">
        <v>135</v>
      </c>
      <c r="J6308" t="s">
        <v>3</v>
      </c>
      <c r="K6308" t="s">
        <v>137</v>
      </c>
      <c r="L6308" t="s">
        <v>17808</v>
      </c>
      <c r="M6308" t="s">
        <v>17809</v>
      </c>
      <c r="N6308">
        <v>5.3902777769999997</v>
      </c>
      <c r="O6308">
        <v>0</v>
      </c>
      <c r="P6308">
        <v>8</v>
      </c>
      <c r="Q6308">
        <v>0</v>
      </c>
      <c r="R6308">
        <v>8</v>
      </c>
      <c r="S6308">
        <v>2</v>
      </c>
      <c r="T6308">
        <v>11</v>
      </c>
      <c r="U6308">
        <v>1</v>
      </c>
      <c r="V6308">
        <v>0</v>
      </c>
      <c r="W6308">
        <v>0</v>
      </c>
      <c r="X6308">
        <v>7.334940533911773</v>
      </c>
      <c r="Y6308">
        <v>0</v>
      </c>
      <c r="Z6308">
        <v>133.11849847740069</v>
      </c>
      <c r="AA6308">
        <v>296.77000548219485</v>
      </c>
      <c r="AB6308">
        <v>141.54173249011944</v>
      </c>
      <c r="AC6308">
        <v>90.20972125168953</v>
      </c>
      <c r="AD6308">
        <v>0</v>
      </c>
      <c r="AE6308">
        <v>668.97489823531635</v>
      </c>
    </row>
    <row r="6309" spans="1:31" x14ac:dyDescent="0.25">
      <c r="A6309">
        <v>1910693</v>
      </c>
      <c r="B6309">
        <v>1</v>
      </c>
      <c r="C6309" t="s">
        <v>80</v>
      </c>
      <c r="D6309" t="s">
        <v>83</v>
      </c>
      <c r="E6309" t="s">
        <v>190</v>
      </c>
      <c r="F6309" t="s">
        <v>17810</v>
      </c>
      <c r="G6309" t="s">
        <v>604</v>
      </c>
      <c r="H6309" t="s">
        <v>157</v>
      </c>
      <c r="I6309" t="s">
        <v>135</v>
      </c>
      <c r="J6309" t="s">
        <v>136</v>
      </c>
      <c r="K6309" t="s">
        <v>137</v>
      </c>
      <c r="L6309" t="s">
        <v>17811</v>
      </c>
      <c r="M6309" t="s">
        <v>17812</v>
      </c>
      <c r="N6309">
        <v>0.22083333299999999</v>
      </c>
      <c r="O6309">
        <v>0</v>
      </c>
      <c r="P6309">
        <v>129</v>
      </c>
      <c r="Q6309">
        <v>0</v>
      </c>
      <c r="R6309">
        <v>1</v>
      </c>
      <c r="S6309">
        <v>31</v>
      </c>
      <c r="T6309">
        <v>12</v>
      </c>
      <c r="U6309">
        <v>21</v>
      </c>
      <c r="V6309">
        <v>2</v>
      </c>
      <c r="W6309">
        <v>0</v>
      </c>
      <c r="X6309">
        <v>9.8721511249883562</v>
      </c>
      <c r="Y6309">
        <v>0</v>
      </c>
      <c r="Z6309">
        <v>2.44683677446875E-2</v>
      </c>
      <c r="AA6309">
        <v>76.683694682210444</v>
      </c>
      <c r="AB6309">
        <v>2.90958123153945</v>
      </c>
      <c r="AC6309">
        <v>292.49215431214998</v>
      </c>
      <c r="AD6309">
        <v>33.864251924747705</v>
      </c>
      <c r="AE6309">
        <v>415.84630164338057</v>
      </c>
    </row>
    <row r="6310" spans="1:31" x14ac:dyDescent="0.25">
      <c r="A6310">
        <v>1910527</v>
      </c>
      <c r="B6310">
        <v>1</v>
      </c>
      <c r="C6310" t="s">
        <v>81</v>
      </c>
      <c r="D6310" t="s">
        <v>128</v>
      </c>
      <c r="E6310" t="s">
        <v>140</v>
      </c>
      <c r="F6310" t="s">
        <v>17813</v>
      </c>
      <c r="G6310" t="s">
        <v>342</v>
      </c>
      <c r="H6310" t="s">
        <v>134</v>
      </c>
      <c r="I6310" t="s">
        <v>135</v>
      </c>
      <c r="J6310" t="s">
        <v>136</v>
      </c>
      <c r="K6310" t="s">
        <v>137</v>
      </c>
      <c r="L6310" t="s">
        <v>17814</v>
      </c>
      <c r="M6310" t="s">
        <v>17815</v>
      </c>
      <c r="N6310">
        <v>0.56333333299999999</v>
      </c>
      <c r="O6310">
        <v>0</v>
      </c>
      <c r="P6310">
        <v>7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1.1887392783429334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1.1887392783429334</v>
      </c>
    </row>
    <row r="6311" spans="1:31" x14ac:dyDescent="0.25">
      <c r="A6311">
        <v>1910550</v>
      </c>
      <c r="B6311">
        <v>1</v>
      </c>
      <c r="C6311" t="s">
        <v>80</v>
      </c>
      <c r="D6311" t="s">
        <v>96</v>
      </c>
      <c r="E6311" t="s">
        <v>190</v>
      </c>
      <c r="F6311" t="s">
        <v>17816</v>
      </c>
      <c r="G6311" t="s">
        <v>17817</v>
      </c>
      <c r="H6311" t="s">
        <v>157</v>
      </c>
      <c r="I6311" t="s">
        <v>135</v>
      </c>
      <c r="J6311" t="s">
        <v>136</v>
      </c>
      <c r="K6311" t="s">
        <v>137</v>
      </c>
      <c r="L6311" t="s">
        <v>17818</v>
      </c>
      <c r="M6311" t="s">
        <v>17819</v>
      </c>
      <c r="N6311">
        <v>5.4275000000000002</v>
      </c>
      <c r="O6311">
        <v>0</v>
      </c>
      <c r="P6311">
        <v>125</v>
      </c>
      <c r="Q6311">
        <v>0</v>
      </c>
      <c r="R6311">
        <v>0</v>
      </c>
      <c r="S6311">
        <v>0</v>
      </c>
      <c r="T6311">
        <v>3</v>
      </c>
      <c r="U6311">
        <v>0</v>
      </c>
      <c r="V6311">
        <v>0</v>
      </c>
      <c r="W6311">
        <v>0</v>
      </c>
      <c r="X6311">
        <v>273.3301226790602</v>
      </c>
      <c r="Y6311">
        <v>0</v>
      </c>
      <c r="Z6311">
        <v>0</v>
      </c>
      <c r="AA6311">
        <v>0</v>
      </c>
      <c r="AB6311">
        <v>7.0465796568862809</v>
      </c>
      <c r="AC6311">
        <v>0</v>
      </c>
      <c r="AD6311">
        <v>0</v>
      </c>
      <c r="AE6311">
        <v>280.3767023359465</v>
      </c>
    </row>
    <row r="6312" spans="1:31" x14ac:dyDescent="0.25">
      <c r="A6312">
        <v>1910719</v>
      </c>
      <c r="B6312">
        <v>1</v>
      </c>
      <c r="C6312" t="s">
        <v>80</v>
      </c>
      <c r="D6312" t="s">
        <v>82</v>
      </c>
      <c r="E6312" t="s">
        <v>140</v>
      </c>
      <c r="F6312" t="s">
        <v>17820</v>
      </c>
      <c r="G6312" t="s">
        <v>217</v>
      </c>
      <c r="H6312" t="s">
        <v>134</v>
      </c>
      <c r="I6312" t="s">
        <v>135</v>
      </c>
      <c r="J6312" t="s">
        <v>136</v>
      </c>
      <c r="K6312" t="s">
        <v>137</v>
      </c>
      <c r="L6312" t="s">
        <v>17821</v>
      </c>
      <c r="M6312" t="s">
        <v>17822</v>
      </c>
      <c r="N6312">
        <v>2.3736111110000002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0.48157099532292336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0.48157099532292336</v>
      </c>
    </row>
    <row r="6313" spans="1:31" x14ac:dyDescent="0.25">
      <c r="A6313">
        <v>1910507</v>
      </c>
      <c r="B6313">
        <v>1</v>
      </c>
      <c r="C6313" t="s">
        <v>80</v>
      </c>
      <c r="D6313" t="s">
        <v>103</v>
      </c>
      <c r="E6313" t="s">
        <v>131</v>
      </c>
      <c r="F6313" t="s">
        <v>17823</v>
      </c>
      <c r="G6313" t="s">
        <v>133</v>
      </c>
      <c r="H6313" t="s">
        <v>134</v>
      </c>
      <c r="I6313" t="s">
        <v>135</v>
      </c>
      <c r="J6313" t="s">
        <v>136</v>
      </c>
      <c r="K6313" t="s">
        <v>137</v>
      </c>
      <c r="L6313" t="s">
        <v>17824</v>
      </c>
      <c r="M6313" t="s">
        <v>17825</v>
      </c>
      <c r="N6313">
        <v>2.8261111109999999</v>
      </c>
      <c r="O6313">
        <v>0</v>
      </c>
      <c r="P6313">
        <v>0</v>
      </c>
      <c r="Q6313">
        <v>0</v>
      </c>
      <c r="R6313">
        <v>4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74.726555963565787</v>
      </c>
      <c r="AA6313">
        <v>0</v>
      </c>
      <c r="AB6313">
        <v>0</v>
      </c>
      <c r="AC6313">
        <v>0</v>
      </c>
      <c r="AD6313">
        <v>0</v>
      </c>
      <c r="AE6313">
        <v>74.726555963565787</v>
      </c>
    </row>
    <row r="6314" spans="1:31" x14ac:dyDescent="0.25">
      <c r="A6314">
        <v>1910464</v>
      </c>
      <c r="B6314">
        <v>1</v>
      </c>
      <c r="C6314" t="s">
        <v>80</v>
      </c>
      <c r="D6314" t="s">
        <v>108</v>
      </c>
      <c r="E6314" t="s">
        <v>149</v>
      </c>
      <c r="F6314" t="s">
        <v>17826</v>
      </c>
      <c r="G6314" t="s">
        <v>326</v>
      </c>
      <c r="H6314" t="s">
        <v>134</v>
      </c>
      <c r="I6314" t="s">
        <v>135</v>
      </c>
      <c r="J6314" t="s">
        <v>136</v>
      </c>
      <c r="K6314" t="s">
        <v>137</v>
      </c>
      <c r="L6314" t="s">
        <v>17827</v>
      </c>
      <c r="M6314" t="s">
        <v>17828</v>
      </c>
      <c r="N6314">
        <v>2.988888888</v>
      </c>
      <c r="O6314">
        <v>0</v>
      </c>
      <c r="P6314">
        <v>7</v>
      </c>
      <c r="Q6314">
        <v>0</v>
      </c>
      <c r="R6314">
        <v>2</v>
      </c>
      <c r="S6314">
        <v>0</v>
      </c>
      <c r="T6314">
        <v>1</v>
      </c>
      <c r="U6314">
        <v>0</v>
      </c>
      <c r="V6314">
        <v>0</v>
      </c>
      <c r="W6314">
        <v>0</v>
      </c>
      <c r="X6314">
        <v>2.9984370438848549</v>
      </c>
      <c r="Y6314">
        <v>0</v>
      </c>
      <c r="Z6314">
        <v>15.565221977913405</v>
      </c>
      <c r="AA6314">
        <v>0</v>
      </c>
      <c r="AB6314">
        <v>1.8244295089722222E-3</v>
      </c>
      <c r="AC6314">
        <v>0</v>
      </c>
      <c r="AD6314">
        <v>0</v>
      </c>
      <c r="AE6314">
        <v>18.56548345130723</v>
      </c>
    </row>
    <row r="6315" spans="1:31" x14ac:dyDescent="0.25">
      <c r="A6315">
        <v>1910364</v>
      </c>
      <c r="B6315">
        <v>1</v>
      </c>
      <c r="C6315" t="s">
        <v>80</v>
      </c>
      <c r="D6315" t="s">
        <v>95</v>
      </c>
      <c r="E6315" t="s">
        <v>131</v>
      </c>
      <c r="F6315" t="s">
        <v>17829</v>
      </c>
      <c r="G6315" t="s">
        <v>202</v>
      </c>
      <c r="H6315" t="s">
        <v>134</v>
      </c>
      <c r="I6315" t="s">
        <v>135</v>
      </c>
      <c r="J6315" t="s">
        <v>136</v>
      </c>
      <c r="K6315" t="s">
        <v>203</v>
      </c>
      <c r="L6315" t="s">
        <v>17830</v>
      </c>
      <c r="M6315" t="s">
        <v>17831</v>
      </c>
      <c r="N6315">
        <v>3.3292822219999998</v>
      </c>
      <c r="O6315">
        <v>0</v>
      </c>
      <c r="P6315">
        <v>37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49.092984571410213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49.092984571410213</v>
      </c>
    </row>
    <row r="6316" spans="1:31" x14ac:dyDescent="0.25">
      <c r="A6316">
        <v>1910324</v>
      </c>
      <c r="B6316">
        <v>1</v>
      </c>
      <c r="C6316" t="s">
        <v>81</v>
      </c>
      <c r="D6316" t="s">
        <v>118</v>
      </c>
      <c r="E6316" t="s">
        <v>190</v>
      </c>
      <c r="F6316" t="s">
        <v>17832</v>
      </c>
      <c r="G6316" t="s">
        <v>241</v>
      </c>
      <c r="H6316" t="s">
        <v>157</v>
      </c>
      <c r="I6316" t="s">
        <v>135</v>
      </c>
      <c r="J6316" t="s">
        <v>136</v>
      </c>
      <c r="K6316" t="s">
        <v>137</v>
      </c>
      <c r="L6316" t="s">
        <v>17833</v>
      </c>
      <c r="M6316" t="s">
        <v>17834</v>
      </c>
      <c r="N6316">
        <v>3.0586111109999998</v>
      </c>
      <c r="O6316">
        <v>0</v>
      </c>
      <c r="P6316">
        <v>0</v>
      </c>
      <c r="Q6316">
        <v>0</v>
      </c>
      <c r="R6316">
        <v>4</v>
      </c>
      <c r="S6316">
        <v>0</v>
      </c>
      <c r="T6316">
        <v>1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64.442402209409451</v>
      </c>
      <c r="AA6316">
        <v>0</v>
      </c>
      <c r="AB6316">
        <v>6.0303095497426256</v>
      </c>
      <c r="AC6316">
        <v>0</v>
      </c>
      <c r="AD6316">
        <v>0</v>
      </c>
      <c r="AE6316">
        <v>70.472711759152077</v>
      </c>
    </row>
    <row r="6317" spans="1:31" x14ac:dyDescent="0.25">
      <c r="A6317">
        <v>1910779</v>
      </c>
      <c r="B6317">
        <v>1</v>
      </c>
      <c r="C6317" t="s">
        <v>80</v>
      </c>
      <c r="D6317" t="s">
        <v>107</v>
      </c>
      <c r="E6317" t="s">
        <v>160</v>
      </c>
      <c r="F6317" t="s">
        <v>17835</v>
      </c>
      <c r="G6317" t="s">
        <v>1162</v>
      </c>
      <c r="H6317" t="s">
        <v>134</v>
      </c>
      <c r="I6317" t="s">
        <v>135</v>
      </c>
      <c r="J6317" t="s">
        <v>136</v>
      </c>
      <c r="K6317" t="s">
        <v>137</v>
      </c>
      <c r="L6317" t="s">
        <v>17836</v>
      </c>
      <c r="M6317" t="s">
        <v>17837</v>
      </c>
      <c r="N6317">
        <v>4.0269444439999997</v>
      </c>
      <c r="O6317">
        <v>0</v>
      </c>
      <c r="P6317">
        <v>106</v>
      </c>
      <c r="Q6317">
        <v>0</v>
      </c>
      <c r="R6317">
        <v>0</v>
      </c>
      <c r="S6317">
        <v>0</v>
      </c>
      <c r="T6317">
        <v>3</v>
      </c>
      <c r="U6317">
        <v>0</v>
      </c>
      <c r="V6317">
        <v>0</v>
      </c>
      <c r="W6317">
        <v>0</v>
      </c>
      <c r="X6317">
        <v>77.736307147690411</v>
      </c>
      <c r="Y6317">
        <v>0</v>
      </c>
      <c r="Z6317">
        <v>0</v>
      </c>
      <c r="AA6317">
        <v>0</v>
      </c>
      <c r="AB6317">
        <v>0.66320207655857388</v>
      </c>
      <c r="AC6317">
        <v>0</v>
      </c>
      <c r="AD6317">
        <v>0</v>
      </c>
      <c r="AE6317">
        <v>78.399509224248987</v>
      </c>
    </row>
    <row r="6318" spans="1:31" x14ac:dyDescent="0.25">
      <c r="A6318">
        <v>1910387</v>
      </c>
      <c r="B6318">
        <v>1</v>
      </c>
      <c r="C6318" t="s">
        <v>80</v>
      </c>
      <c r="D6318" t="s">
        <v>99</v>
      </c>
      <c r="E6318" t="s">
        <v>131</v>
      </c>
      <c r="F6318" t="s">
        <v>17838</v>
      </c>
      <c r="G6318" t="s">
        <v>202</v>
      </c>
      <c r="H6318" t="s">
        <v>134</v>
      </c>
      <c r="I6318" t="s">
        <v>135</v>
      </c>
      <c r="J6318" t="s">
        <v>136</v>
      </c>
      <c r="K6318" t="s">
        <v>203</v>
      </c>
      <c r="L6318" t="s">
        <v>17839</v>
      </c>
      <c r="M6318" t="s">
        <v>17840</v>
      </c>
      <c r="N6318">
        <v>7.1647480549999996</v>
      </c>
      <c r="O6318">
        <v>0</v>
      </c>
      <c r="P6318">
        <v>67</v>
      </c>
      <c r="Q6318">
        <v>0</v>
      </c>
      <c r="R6318">
        <v>1</v>
      </c>
      <c r="S6318">
        <v>0</v>
      </c>
      <c r="T6318">
        <v>5</v>
      </c>
      <c r="U6318">
        <v>0</v>
      </c>
      <c r="V6318">
        <v>0</v>
      </c>
      <c r="W6318">
        <v>0</v>
      </c>
      <c r="X6318">
        <v>130.06144512722287</v>
      </c>
      <c r="Y6318">
        <v>0</v>
      </c>
      <c r="Z6318">
        <v>0.14171340868554555</v>
      </c>
      <c r="AA6318">
        <v>0</v>
      </c>
      <c r="AB6318">
        <v>167.7372182892114</v>
      </c>
      <c r="AC6318">
        <v>0</v>
      </c>
      <c r="AD6318">
        <v>0</v>
      </c>
      <c r="AE6318">
        <v>297.94037682511981</v>
      </c>
    </row>
    <row r="6319" spans="1:31" x14ac:dyDescent="0.25">
      <c r="A6319">
        <v>1910596</v>
      </c>
      <c r="B6319">
        <v>1</v>
      </c>
      <c r="C6319" t="s">
        <v>80</v>
      </c>
      <c r="D6319" t="s">
        <v>104</v>
      </c>
      <c r="E6319" t="s">
        <v>190</v>
      </c>
      <c r="F6319" t="s">
        <v>17841</v>
      </c>
      <c r="G6319" t="s">
        <v>241</v>
      </c>
      <c r="H6319" t="s">
        <v>157</v>
      </c>
      <c r="I6319" t="s">
        <v>135</v>
      </c>
      <c r="J6319" t="s">
        <v>136</v>
      </c>
      <c r="K6319" t="s">
        <v>137</v>
      </c>
      <c r="L6319" t="s">
        <v>17842</v>
      </c>
      <c r="M6319" t="s">
        <v>17843</v>
      </c>
      <c r="N6319">
        <v>1.3272222220000001</v>
      </c>
      <c r="O6319">
        <v>0</v>
      </c>
      <c r="P6319">
        <v>8</v>
      </c>
      <c r="Q6319">
        <v>0</v>
      </c>
      <c r="R6319">
        <v>33</v>
      </c>
      <c r="S6319">
        <v>0</v>
      </c>
      <c r="T6319">
        <v>7</v>
      </c>
      <c r="U6319">
        <v>0</v>
      </c>
      <c r="V6319">
        <v>0</v>
      </c>
      <c r="W6319">
        <v>0</v>
      </c>
      <c r="X6319">
        <v>7.1610557498751906</v>
      </c>
      <c r="Y6319">
        <v>0</v>
      </c>
      <c r="Z6319">
        <v>67.429922568867923</v>
      </c>
      <c r="AA6319">
        <v>0</v>
      </c>
      <c r="AB6319">
        <v>8.450037576554676</v>
      </c>
      <c r="AC6319">
        <v>0</v>
      </c>
      <c r="AD6319">
        <v>0</v>
      </c>
      <c r="AE6319">
        <v>83.041015895297789</v>
      </c>
    </row>
    <row r="6320" spans="1:31" x14ac:dyDescent="0.25">
      <c r="A6320">
        <v>1910716</v>
      </c>
      <c r="B6320">
        <v>1</v>
      </c>
      <c r="C6320" t="s">
        <v>80</v>
      </c>
      <c r="D6320" t="s">
        <v>98</v>
      </c>
      <c r="E6320" t="s">
        <v>149</v>
      </c>
      <c r="F6320" t="s">
        <v>17844</v>
      </c>
      <c r="G6320" t="s">
        <v>283</v>
      </c>
      <c r="H6320" t="s">
        <v>134</v>
      </c>
      <c r="I6320" t="s">
        <v>135</v>
      </c>
      <c r="J6320" t="s">
        <v>136</v>
      </c>
      <c r="K6320" t="s">
        <v>137</v>
      </c>
      <c r="L6320" t="s">
        <v>17845</v>
      </c>
      <c r="M6320" t="s">
        <v>17846</v>
      </c>
      <c r="N6320">
        <v>1.167777777</v>
      </c>
      <c r="O6320">
        <v>0</v>
      </c>
      <c r="P6320">
        <v>103</v>
      </c>
      <c r="Q6320">
        <v>0</v>
      </c>
      <c r="R6320">
        <v>15</v>
      </c>
      <c r="S6320">
        <v>0</v>
      </c>
      <c r="T6320">
        <v>11</v>
      </c>
      <c r="U6320">
        <v>0</v>
      </c>
      <c r="V6320">
        <v>0</v>
      </c>
      <c r="W6320">
        <v>0</v>
      </c>
      <c r="X6320">
        <v>72.306001948964919</v>
      </c>
      <c r="Y6320">
        <v>0</v>
      </c>
      <c r="Z6320">
        <v>92.24621362970413</v>
      </c>
      <c r="AA6320">
        <v>0</v>
      </c>
      <c r="AB6320">
        <v>10.469055472076377</v>
      </c>
      <c r="AC6320">
        <v>0</v>
      </c>
      <c r="AD6320">
        <v>0</v>
      </c>
      <c r="AE6320">
        <v>175.02127105074544</v>
      </c>
    </row>
    <row r="6321" spans="1:31" x14ac:dyDescent="0.25">
      <c r="A6321">
        <v>1910381</v>
      </c>
      <c r="B6321">
        <v>1</v>
      </c>
      <c r="C6321" t="s">
        <v>81</v>
      </c>
      <c r="D6321" t="s">
        <v>118</v>
      </c>
      <c r="E6321" t="s">
        <v>220</v>
      </c>
      <c r="F6321" t="s">
        <v>1785</v>
      </c>
      <c r="G6321" t="s">
        <v>156</v>
      </c>
      <c r="H6321" t="s">
        <v>157</v>
      </c>
      <c r="I6321" t="s">
        <v>135</v>
      </c>
      <c r="J6321" t="s">
        <v>136</v>
      </c>
      <c r="K6321" t="s">
        <v>137</v>
      </c>
      <c r="L6321" t="s">
        <v>17847</v>
      </c>
      <c r="M6321" t="s">
        <v>17848</v>
      </c>
      <c r="N6321">
        <v>0.57638888799999999</v>
      </c>
      <c r="O6321">
        <v>1</v>
      </c>
      <c r="P6321">
        <v>367</v>
      </c>
      <c r="Q6321">
        <v>113</v>
      </c>
      <c r="R6321">
        <v>83</v>
      </c>
      <c r="S6321">
        <v>13</v>
      </c>
      <c r="T6321">
        <v>38</v>
      </c>
      <c r="U6321">
        <v>2</v>
      </c>
      <c r="V6321">
        <v>0</v>
      </c>
      <c r="W6321">
        <v>0.24882026532166668</v>
      </c>
      <c r="X6321">
        <v>43.879795509099296</v>
      </c>
      <c r="Y6321">
        <v>246.63647728593122</v>
      </c>
      <c r="Z6321">
        <v>110.39818466422288</v>
      </c>
      <c r="AA6321">
        <v>47.259143572505337</v>
      </c>
      <c r="AB6321">
        <v>12.713136385479693</v>
      </c>
      <c r="AC6321">
        <v>118.52394571713305</v>
      </c>
      <c r="AD6321">
        <v>0</v>
      </c>
      <c r="AE6321">
        <v>579.65950339969311</v>
      </c>
    </row>
    <row r="6322" spans="1:31" x14ac:dyDescent="0.25">
      <c r="A6322">
        <v>1910739</v>
      </c>
      <c r="B6322">
        <v>1</v>
      </c>
      <c r="C6322" t="s">
        <v>80</v>
      </c>
      <c r="D6322" t="s">
        <v>99</v>
      </c>
      <c r="E6322" t="s">
        <v>140</v>
      </c>
      <c r="F6322" t="s">
        <v>17849</v>
      </c>
      <c r="G6322" t="s">
        <v>217</v>
      </c>
      <c r="H6322" t="s">
        <v>134</v>
      </c>
      <c r="I6322" t="s">
        <v>135</v>
      </c>
      <c r="J6322" t="s">
        <v>136</v>
      </c>
      <c r="K6322" t="s">
        <v>137</v>
      </c>
      <c r="L6322" t="s">
        <v>17850</v>
      </c>
      <c r="M6322" t="s">
        <v>17851</v>
      </c>
      <c r="N6322">
        <v>1.237222222</v>
      </c>
      <c r="O6322">
        <v>0</v>
      </c>
      <c r="P6322">
        <v>1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0.34789998138273781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0.34789998138273781</v>
      </c>
    </row>
    <row r="6323" spans="1:31" x14ac:dyDescent="0.25">
      <c r="A6323">
        <v>1910318</v>
      </c>
      <c r="B6323">
        <v>1</v>
      </c>
      <c r="C6323" t="s">
        <v>80</v>
      </c>
      <c r="D6323" t="s">
        <v>111</v>
      </c>
      <c r="E6323" t="s">
        <v>160</v>
      </c>
      <c r="F6323" t="s">
        <v>17852</v>
      </c>
      <c r="G6323" t="s">
        <v>162</v>
      </c>
      <c r="H6323" t="s">
        <v>134</v>
      </c>
      <c r="I6323" t="s">
        <v>135</v>
      </c>
      <c r="J6323" t="s">
        <v>136</v>
      </c>
      <c r="K6323" t="s">
        <v>137</v>
      </c>
      <c r="L6323" t="s">
        <v>17853</v>
      </c>
      <c r="M6323" t="s">
        <v>17854</v>
      </c>
      <c r="N6323">
        <v>1.3266666659999999</v>
      </c>
      <c r="O6323">
        <v>0</v>
      </c>
      <c r="P6323">
        <v>148</v>
      </c>
      <c r="Q6323">
        <v>0</v>
      </c>
      <c r="R6323">
        <v>0</v>
      </c>
      <c r="S6323">
        <v>0</v>
      </c>
      <c r="T6323">
        <v>31</v>
      </c>
      <c r="U6323">
        <v>0</v>
      </c>
      <c r="V6323">
        <v>0</v>
      </c>
      <c r="W6323">
        <v>0</v>
      </c>
      <c r="X6323">
        <v>49.410285038757571</v>
      </c>
      <c r="Y6323">
        <v>0</v>
      </c>
      <c r="Z6323">
        <v>0</v>
      </c>
      <c r="AA6323">
        <v>0</v>
      </c>
      <c r="AB6323">
        <v>39.950348607426797</v>
      </c>
      <c r="AC6323">
        <v>0</v>
      </c>
      <c r="AD6323">
        <v>0</v>
      </c>
      <c r="AE6323">
        <v>89.360633646184368</v>
      </c>
    </row>
    <row r="6324" spans="1:31" x14ac:dyDescent="0.25">
      <c r="A6324">
        <v>1910616</v>
      </c>
      <c r="B6324">
        <v>1</v>
      </c>
      <c r="C6324" t="s">
        <v>80</v>
      </c>
      <c r="D6324" t="s">
        <v>102</v>
      </c>
      <c r="E6324" t="s">
        <v>131</v>
      </c>
      <c r="F6324" t="s">
        <v>17855</v>
      </c>
      <c r="G6324" t="s">
        <v>133</v>
      </c>
      <c r="H6324" t="s">
        <v>134</v>
      </c>
      <c r="I6324" t="s">
        <v>135</v>
      </c>
      <c r="J6324" t="s">
        <v>136</v>
      </c>
      <c r="K6324" t="s">
        <v>137</v>
      </c>
      <c r="L6324" t="s">
        <v>17856</v>
      </c>
      <c r="M6324" t="s">
        <v>17857</v>
      </c>
      <c r="N6324">
        <v>6.3369444440000002</v>
      </c>
      <c r="O6324">
        <v>0</v>
      </c>
      <c r="P6324">
        <v>82</v>
      </c>
      <c r="Q6324">
        <v>0</v>
      </c>
      <c r="R6324">
        <v>0</v>
      </c>
      <c r="S6324">
        <v>0</v>
      </c>
      <c r="T6324">
        <v>1</v>
      </c>
      <c r="U6324">
        <v>0</v>
      </c>
      <c r="V6324">
        <v>0</v>
      </c>
      <c r="W6324">
        <v>0</v>
      </c>
      <c r="X6324">
        <v>116.6009724331474</v>
      </c>
      <c r="Y6324">
        <v>0</v>
      </c>
      <c r="Z6324">
        <v>0</v>
      </c>
      <c r="AA6324">
        <v>0</v>
      </c>
      <c r="AB6324">
        <v>11.265454914308858</v>
      </c>
      <c r="AC6324">
        <v>0</v>
      </c>
      <c r="AD6324">
        <v>0</v>
      </c>
      <c r="AE6324">
        <v>127.86642734745627</v>
      </c>
    </row>
    <row r="6325" spans="1:31" x14ac:dyDescent="0.25">
      <c r="A6325">
        <v>1910510</v>
      </c>
      <c r="B6325">
        <v>1</v>
      </c>
      <c r="C6325" t="s">
        <v>80</v>
      </c>
      <c r="D6325" t="s">
        <v>95</v>
      </c>
      <c r="E6325" t="s">
        <v>131</v>
      </c>
      <c r="F6325" t="s">
        <v>17858</v>
      </c>
      <c r="G6325" t="s">
        <v>202</v>
      </c>
      <c r="H6325" t="s">
        <v>134</v>
      </c>
      <c r="I6325" t="s">
        <v>135</v>
      </c>
      <c r="J6325" t="s">
        <v>136</v>
      </c>
      <c r="K6325" t="s">
        <v>203</v>
      </c>
      <c r="L6325" t="s">
        <v>17859</v>
      </c>
      <c r="M6325" t="s">
        <v>17860</v>
      </c>
      <c r="N6325">
        <v>3.0061638880000001</v>
      </c>
      <c r="O6325">
        <v>0</v>
      </c>
      <c r="P6325">
        <v>4</v>
      </c>
      <c r="Q6325">
        <v>0</v>
      </c>
      <c r="R6325">
        <v>1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8.871629176441731</v>
      </c>
      <c r="Y6325">
        <v>0</v>
      </c>
      <c r="Z6325">
        <v>4.5568864685382575</v>
      </c>
      <c r="AA6325">
        <v>0</v>
      </c>
      <c r="AB6325">
        <v>0</v>
      </c>
      <c r="AC6325">
        <v>0</v>
      </c>
      <c r="AD6325">
        <v>0</v>
      </c>
      <c r="AE6325">
        <v>13.428515644979989</v>
      </c>
    </row>
    <row r="6326" spans="1:31" x14ac:dyDescent="0.25">
      <c r="A6326">
        <v>1910759</v>
      </c>
      <c r="B6326">
        <v>1</v>
      </c>
      <c r="C6326" t="s">
        <v>80</v>
      </c>
      <c r="D6326" t="s">
        <v>96</v>
      </c>
      <c r="E6326" t="s">
        <v>140</v>
      </c>
      <c r="F6326" t="s">
        <v>17861</v>
      </c>
      <c r="G6326" t="s">
        <v>217</v>
      </c>
      <c r="H6326" t="s">
        <v>134</v>
      </c>
      <c r="I6326" t="s">
        <v>135</v>
      </c>
      <c r="J6326" t="s">
        <v>136</v>
      </c>
      <c r="K6326" t="s">
        <v>137</v>
      </c>
      <c r="L6326" t="s">
        <v>17862</v>
      </c>
      <c r="M6326" t="s">
        <v>17863</v>
      </c>
      <c r="N6326">
        <v>3.0108333329999999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8.4601467397910302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8.4601467397910302</v>
      </c>
    </row>
    <row r="6327" spans="1:31" x14ac:dyDescent="0.25">
      <c r="A6327">
        <v>1910361</v>
      </c>
      <c r="B6327">
        <v>1</v>
      </c>
      <c r="C6327" t="s">
        <v>81</v>
      </c>
      <c r="D6327" t="s">
        <v>116</v>
      </c>
      <c r="E6327" t="s">
        <v>149</v>
      </c>
      <c r="F6327" t="s">
        <v>168</v>
      </c>
      <c r="G6327" t="s">
        <v>202</v>
      </c>
      <c r="H6327" t="s">
        <v>134</v>
      </c>
      <c r="I6327" t="s">
        <v>135</v>
      </c>
      <c r="J6327" t="s">
        <v>136</v>
      </c>
      <c r="K6327" t="s">
        <v>203</v>
      </c>
      <c r="L6327" t="s">
        <v>17864</v>
      </c>
      <c r="M6327" t="s">
        <v>17865</v>
      </c>
      <c r="N6327">
        <v>7.846969444</v>
      </c>
      <c r="O6327">
        <v>0</v>
      </c>
      <c r="P6327">
        <v>922</v>
      </c>
      <c r="Q6327">
        <v>0</v>
      </c>
      <c r="R6327">
        <v>0</v>
      </c>
      <c r="S6327">
        <v>0</v>
      </c>
      <c r="T6327">
        <v>127</v>
      </c>
      <c r="U6327">
        <v>0</v>
      </c>
      <c r="V6327">
        <v>0</v>
      </c>
      <c r="W6327">
        <v>0</v>
      </c>
      <c r="X6327">
        <v>1585.8722731408452</v>
      </c>
      <c r="Y6327">
        <v>0</v>
      </c>
      <c r="Z6327">
        <v>0</v>
      </c>
      <c r="AA6327">
        <v>0</v>
      </c>
      <c r="AB6327">
        <v>1111.2806065848968</v>
      </c>
      <c r="AC6327">
        <v>0</v>
      </c>
      <c r="AD6327">
        <v>0</v>
      </c>
      <c r="AE6327">
        <v>2697.152879725742</v>
      </c>
    </row>
    <row r="6328" spans="1:31" x14ac:dyDescent="0.25">
      <c r="A6328">
        <v>1910367</v>
      </c>
      <c r="B6328">
        <v>1</v>
      </c>
      <c r="C6328" t="s">
        <v>80</v>
      </c>
      <c r="D6328" t="s">
        <v>97</v>
      </c>
      <c r="E6328" t="s">
        <v>131</v>
      </c>
      <c r="F6328" t="s">
        <v>15814</v>
      </c>
      <c r="G6328" t="s">
        <v>202</v>
      </c>
      <c r="H6328" t="s">
        <v>134</v>
      </c>
      <c r="I6328" t="s">
        <v>135</v>
      </c>
      <c r="J6328" t="s">
        <v>136</v>
      </c>
      <c r="K6328" t="s">
        <v>203</v>
      </c>
      <c r="L6328" t="s">
        <v>17866</v>
      </c>
      <c r="M6328" t="s">
        <v>17867</v>
      </c>
      <c r="N6328">
        <v>7.6670600000000002</v>
      </c>
      <c r="O6328">
        <v>0</v>
      </c>
      <c r="P6328">
        <v>10</v>
      </c>
      <c r="Q6328">
        <v>0</v>
      </c>
      <c r="R6328">
        <v>38</v>
      </c>
      <c r="S6328">
        <v>0</v>
      </c>
      <c r="T6328">
        <v>3</v>
      </c>
      <c r="U6328">
        <v>0</v>
      </c>
      <c r="V6328">
        <v>0</v>
      </c>
      <c r="W6328">
        <v>0</v>
      </c>
      <c r="X6328">
        <v>28.917486089506021</v>
      </c>
      <c r="Y6328">
        <v>0</v>
      </c>
      <c r="Z6328">
        <v>158.00228103694639</v>
      </c>
      <c r="AA6328">
        <v>0</v>
      </c>
      <c r="AB6328">
        <v>38.638314970531084</v>
      </c>
      <c r="AC6328">
        <v>0</v>
      </c>
      <c r="AD6328">
        <v>0</v>
      </c>
      <c r="AE6328">
        <v>225.55808209698347</v>
      </c>
    </row>
    <row r="6329" spans="1:31" x14ac:dyDescent="0.25">
      <c r="A6329">
        <v>1910610</v>
      </c>
      <c r="B6329">
        <v>1</v>
      </c>
      <c r="C6329" t="s">
        <v>81</v>
      </c>
      <c r="D6329" t="s">
        <v>121</v>
      </c>
      <c r="E6329" t="s">
        <v>131</v>
      </c>
      <c r="F6329" t="s">
        <v>2834</v>
      </c>
      <c r="G6329" t="s">
        <v>133</v>
      </c>
      <c r="H6329" t="s">
        <v>134</v>
      </c>
      <c r="I6329" t="s">
        <v>135</v>
      </c>
      <c r="J6329" t="s">
        <v>136</v>
      </c>
      <c r="K6329" t="s">
        <v>137</v>
      </c>
      <c r="L6329" t="s">
        <v>17868</v>
      </c>
      <c r="M6329" t="s">
        <v>17869</v>
      </c>
      <c r="N6329">
        <v>2.1572222220000001</v>
      </c>
      <c r="O6329">
        <v>0</v>
      </c>
      <c r="P6329">
        <v>15</v>
      </c>
      <c r="Q6329">
        <v>0</v>
      </c>
      <c r="R6329">
        <v>4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5.6419725247704049</v>
      </c>
      <c r="Y6329">
        <v>0</v>
      </c>
      <c r="Z6329">
        <v>14.838990171548621</v>
      </c>
      <c r="AA6329">
        <v>0</v>
      </c>
      <c r="AB6329">
        <v>0</v>
      </c>
      <c r="AC6329">
        <v>0</v>
      </c>
      <c r="AD6329">
        <v>0</v>
      </c>
      <c r="AE6329">
        <v>20.480962696319025</v>
      </c>
    </row>
    <row r="6330" spans="1:31" x14ac:dyDescent="0.25">
      <c r="A6330">
        <v>1910350</v>
      </c>
      <c r="B6330">
        <v>1</v>
      </c>
      <c r="C6330" t="s">
        <v>81</v>
      </c>
      <c r="D6330" t="s">
        <v>117</v>
      </c>
      <c r="E6330" t="s">
        <v>190</v>
      </c>
      <c r="F6330" t="s">
        <v>17870</v>
      </c>
      <c r="G6330" t="s">
        <v>156</v>
      </c>
      <c r="H6330" t="s">
        <v>157</v>
      </c>
      <c r="I6330" t="s">
        <v>135</v>
      </c>
      <c r="J6330" t="s">
        <v>136</v>
      </c>
      <c r="K6330" t="s">
        <v>137</v>
      </c>
      <c r="L6330" t="s">
        <v>17871</v>
      </c>
      <c r="M6330" t="s">
        <v>17872</v>
      </c>
      <c r="N6330">
        <v>0.465277777</v>
      </c>
      <c r="O6330">
        <v>0</v>
      </c>
      <c r="P6330">
        <v>779</v>
      </c>
      <c r="Q6330">
        <v>0</v>
      </c>
      <c r="R6330">
        <v>0</v>
      </c>
      <c r="S6330">
        <v>0</v>
      </c>
      <c r="T6330">
        <v>32</v>
      </c>
      <c r="U6330">
        <v>0</v>
      </c>
      <c r="V6330">
        <v>0</v>
      </c>
      <c r="W6330">
        <v>0</v>
      </c>
      <c r="X6330">
        <v>55.942869130366681</v>
      </c>
      <c r="Y6330">
        <v>0</v>
      </c>
      <c r="Z6330">
        <v>0</v>
      </c>
      <c r="AA6330">
        <v>0</v>
      </c>
      <c r="AB6330">
        <v>4.9217604071268264</v>
      </c>
      <c r="AC6330">
        <v>0</v>
      </c>
      <c r="AD6330">
        <v>0</v>
      </c>
      <c r="AE6330">
        <v>60.864629537493506</v>
      </c>
    </row>
    <row r="6331" spans="1:31" x14ac:dyDescent="0.25">
      <c r="A6331">
        <v>1910722</v>
      </c>
      <c r="B6331">
        <v>1</v>
      </c>
      <c r="C6331" t="s">
        <v>80</v>
      </c>
      <c r="D6331" t="s">
        <v>93</v>
      </c>
      <c r="E6331" t="s">
        <v>140</v>
      </c>
      <c r="F6331" t="s">
        <v>17873</v>
      </c>
      <c r="G6331" t="s">
        <v>342</v>
      </c>
      <c r="H6331" t="s">
        <v>134</v>
      </c>
      <c r="I6331" t="s">
        <v>135</v>
      </c>
      <c r="J6331" t="s">
        <v>136</v>
      </c>
      <c r="K6331" t="s">
        <v>137</v>
      </c>
      <c r="L6331" t="s">
        <v>17874</v>
      </c>
      <c r="M6331" t="s">
        <v>17875</v>
      </c>
      <c r="N6331">
        <v>0.99083333299999998</v>
      </c>
      <c r="O6331">
        <v>0</v>
      </c>
      <c r="P6331">
        <v>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0.10408592299132501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0.10408592299132501</v>
      </c>
    </row>
    <row r="6332" spans="1:31" x14ac:dyDescent="0.25">
      <c r="A6332">
        <v>1910745</v>
      </c>
      <c r="B6332">
        <v>1</v>
      </c>
      <c r="C6332" t="s">
        <v>80</v>
      </c>
      <c r="D6332" t="s">
        <v>82</v>
      </c>
      <c r="E6332" t="s">
        <v>140</v>
      </c>
      <c r="F6332" t="s">
        <v>17876</v>
      </c>
      <c r="G6332" t="s">
        <v>217</v>
      </c>
      <c r="H6332" t="s">
        <v>134</v>
      </c>
      <c r="I6332" t="s">
        <v>135</v>
      </c>
      <c r="J6332" t="s">
        <v>136</v>
      </c>
      <c r="K6332" t="s">
        <v>137</v>
      </c>
      <c r="L6332" t="s">
        <v>17877</v>
      </c>
      <c r="M6332" t="s">
        <v>17878</v>
      </c>
      <c r="N6332">
        <v>3.2777777769999998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2.4235861063763831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2.4235861063763831</v>
      </c>
    </row>
    <row r="6333" spans="1:31" x14ac:dyDescent="0.25">
      <c r="A6333">
        <v>1910582</v>
      </c>
      <c r="B6333">
        <v>1</v>
      </c>
      <c r="C6333" t="s">
        <v>81</v>
      </c>
      <c r="D6333" t="s">
        <v>127</v>
      </c>
      <c r="E6333" t="s">
        <v>140</v>
      </c>
      <c r="F6333" t="s">
        <v>17879</v>
      </c>
      <c r="G6333" t="s">
        <v>217</v>
      </c>
      <c r="H6333" t="s">
        <v>134</v>
      </c>
      <c r="I6333" t="s">
        <v>135</v>
      </c>
      <c r="J6333" t="s">
        <v>136</v>
      </c>
      <c r="K6333" t="s">
        <v>137</v>
      </c>
      <c r="L6333" t="s">
        <v>17880</v>
      </c>
      <c r="M6333" t="s">
        <v>17881</v>
      </c>
      <c r="N6333">
        <v>3.812777777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0.66605569066087333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0.66605569066087333</v>
      </c>
    </row>
    <row r="6334" spans="1:31" x14ac:dyDescent="0.25">
      <c r="A6334">
        <v>1910390</v>
      </c>
      <c r="B6334">
        <v>1</v>
      </c>
      <c r="C6334" t="s">
        <v>81</v>
      </c>
      <c r="D6334" t="s">
        <v>122</v>
      </c>
      <c r="E6334" t="s">
        <v>154</v>
      </c>
      <c r="F6334" t="s">
        <v>17882</v>
      </c>
      <c r="G6334" t="s">
        <v>202</v>
      </c>
      <c r="H6334" t="s">
        <v>157</v>
      </c>
      <c r="I6334" t="s">
        <v>135</v>
      </c>
      <c r="J6334" t="s">
        <v>136</v>
      </c>
      <c r="K6334" t="s">
        <v>203</v>
      </c>
      <c r="L6334" t="s">
        <v>17883</v>
      </c>
      <c r="M6334" t="s">
        <v>17884</v>
      </c>
      <c r="N6334">
        <v>6.0986111110000003</v>
      </c>
      <c r="O6334">
        <v>0</v>
      </c>
      <c r="P6334">
        <v>155</v>
      </c>
      <c r="Q6334">
        <v>0</v>
      </c>
      <c r="R6334">
        <v>0</v>
      </c>
      <c r="S6334">
        <v>4</v>
      </c>
      <c r="T6334">
        <v>23</v>
      </c>
      <c r="U6334">
        <v>3</v>
      </c>
      <c r="V6334">
        <v>0</v>
      </c>
      <c r="W6334">
        <v>0</v>
      </c>
      <c r="X6334">
        <v>122.79815442815084</v>
      </c>
      <c r="Y6334">
        <v>0</v>
      </c>
      <c r="Z6334">
        <v>0</v>
      </c>
      <c r="AA6334">
        <v>67.195871657475919</v>
      </c>
      <c r="AB6334">
        <v>144.5880962816897</v>
      </c>
      <c r="AC6334">
        <v>1149.0903877892263</v>
      </c>
      <c r="AD6334">
        <v>0</v>
      </c>
      <c r="AE6334">
        <v>1483.6725101565428</v>
      </c>
    </row>
    <row r="6335" spans="1:31" x14ac:dyDescent="0.25">
      <c r="A6335">
        <v>1910536</v>
      </c>
      <c r="B6335">
        <v>1</v>
      </c>
      <c r="C6335" t="s">
        <v>80</v>
      </c>
      <c r="D6335" t="s">
        <v>82</v>
      </c>
      <c r="E6335" t="s">
        <v>154</v>
      </c>
      <c r="F6335" t="s">
        <v>17885</v>
      </c>
      <c r="G6335" t="s">
        <v>156</v>
      </c>
      <c r="H6335" t="s">
        <v>157</v>
      </c>
      <c r="I6335" t="s">
        <v>135</v>
      </c>
      <c r="J6335" t="s">
        <v>136</v>
      </c>
      <c r="K6335" t="s">
        <v>137</v>
      </c>
      <c r="L6335" t="s">
        <v>17886</v>
      </c>
      <c r="M6335" t="s">
        <v>17887</v>
      </c>
      <c r="N6335">
        <v>0.69916666599999999</v>
      </c>
      <c r="O6335">
        <v>0</v>
      </c>
      <c r="P6335">
        <v>1796</v>
      </c>
      <c r="Q6335">
        <v>0</v>
      </c>
      <c r="R6335">
        <v>1</v>
      </c>
      <c r="S6335">
        <v>0</v>
      </c>
      <c r="T6335">
        <v>94</v>
      </c>
      <c r="U6335">
        <v>0</v>
      </c>
      <c r="V6335">
        <v>0</v>
      </c>
      <c r="W6335">
        <v>0</v>
      </c>
      <c r="X6335">
        <v>366.70320737858958</v>
      </c>
      <c r="Y6335">
        <v>0</v>
      </c>
      <c r="Z6335">
        <v>0.19289688821438003</v>
      </c>
      <c r="AA6335">
        <v>0</v>
      </c>
      <c r="AB6335">
        <v>164.10813713938367</v>
      </c>
      <c r="AC6335">
        <v>0</v>
      </c>
      <c r="AD6335">
        <v>0</v>
      </c>
      <c r="AE6335">
        <v>531.00424140618759</v>
      </c>
    </row>
    <row r="6336" spans="1:31" x14ac:dyDescent="0.25">
      <c r="A6336">
        <v>1910290</v>
      </c>
      <c r="B6336">
        <v>1</v>
      </c>
      <c r="C6336" t="s">
        <v>80</v>
      </c>
      <c r="D6336" t="s">
        <v>101</v>
      </c>
      <c r="E6336" t="s">
        <v>140</v>
      </c>
      <c r="F6336" t="s">
        <v>17888</v>
      </c>
      <c r="G6336" t="s">
        <v>217</v>
      </c>
      <c r="H6336" t="s">
        <v>134</v>
      </c>
      <c r="I6336" t="s">
        <v>135</v>
      </c>
      <c r="J6336" t="s">
        <v>136</v>
      </c>
      <c r="K6336" t="s">
        <v>137</v>
      </c>
      <c r="L6336" t="s">
        <v>17889</v>
      </c>
      <c r="M6336" t="s">
        <v>17890</v>
      </c>
      <c r="N6336">
        <v>1.366666666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6.8803961631783317E-2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6.8803961631783317E-2</v>
      </c>
    </row>
    <row r="6337" spans="1:31" x14ac:dyDescent="0.25">
      <c r="A6337">
        <v>1910642</v>
      </c>
      <c r="B6337">
        <v>1</v>
      </c>
      <c r="C6337" t="s">
        <v>81</v>
      </c>
      <c r="D6337" t="s">
        <v>120</v>
      </c>
      <c r="E6337" t="s">
        <v>190</v>
      </c>
      <c r="F6337" t="s">
        <v>17891</v>
      </c>
      <c r="G6337" t="s">
        <v>156</v>
      </c>
      <c r="H6337" t="s">
        <v>157</v>
      </c>
      <c r="I6337" t="s">
        <v>135</v>
      </c>
      <c r="J6337" t="s">
        <v>136</v>
      </c>
      <c r="K6337" t="s">
        <v>137</v>
      </c>
      <c r="L6337" t="s">
        <v>17892</v>
      </c>
      <c r="M6337" t="s">
        <v>17893</v>
      </c>
      <c r="N6337">
        <v>0.81138888799999997</v>
      </c>
      <c r="O6337">
        <v>0</v>
      </c>
      <c r="P6337">
        <v>238</v>
      </c>
      <c r="Q6337">
        <v>0</v>
      </c>
      <c r="R6337">
        <v>0</v>
      </c>
      <c r="S6337">
        <v>0</v>
      </c>
      <c r="T6337">
        <v>20</v>
      </c>
      <c r="U6337">
        <v>0</v>
      </c>
      <c r="V6337">
        <v>0</v>
      </c>
      <c r="W6337">
        <v>0</v>
      </c>
      <c r="X6337">
        <v>46.507610855733837</v>
      </c>
      <c r="Y6337">
        <v>0</v>
      </c>
      <c r="Z6337">
        <v>0</v>
      </c>
      <c r="AA6337">
        <v>0</v>
      </c>
      <c r="AB6337">
        <v>9.3342690226578338</v>
      </c>
      <c r="AC6337">
        <v>0</v>
      </c>
      <c r="AD6337">
        <v>0</v>
      </c>
      <c r="AE6337">
        <v>55.841879878391673</v>
      </c>
    </row>
    <row r="6338" spans="1:31" x14ac:dyDescent="0.25">
      <c r="A6338">
        <v>1910333</v>
      </c>
      <c r="B6338">
        <v>1</v>
      </c>
      <c r="C6338" t="s">
        <v>80</v>
      </c>
      <c r="D6338" t="s">
        <v>93</v>
      </c>
      <c r="E6338" t="s">
        <v>131</v>
      </c>
      <c r="F6338" t="s">
        <v>17894</v>
      </c>
      <c r="G6338" t="s">
        <v>133</v>
      </c>
      <c r="H6338" t="s">
        <v>134</v>
      </c>
      <c r="I6338" t="s">
        <v>135</v>
      </c>
      <c r="J6338" t="s">
        <v>136</v>
      </c>
      <c r="K6338" t="s">
        <v>137</v>
      </c>
      <c r="L6338" t="s">
        <v>17895</v>
      </c>
      <c r="M6338" t="s">
        <v>17896</v>
      </c>
      <c r="N6338">
        <v>1.9975000000000001</v>
      </c>
      <c r="O6338">
        <v>0</v>
      </c>
      <c r="P6338">
        <v>1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0.13028808536334194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0.13028808536334194</v>
      </c>
    </row>
    <row r="6339" spans="1:31" x14ac:dyDescent="0.25">
      <c r="A6339">
        <v>1910599</v>
      </c>
      <c r="B6339">
        <v>1</v>
      </c>
      <c r="C6339" t="s">
        <v>80</v>
      </c>
      <c r="D6339" t="s">
        <v>93</v>
      </c>
      <c r="E6339" t="s">
        <v>131</v>
      </c>
      <c r="F6339" t="s">
        <v>17897</v>
      </c>
      <c r="G6339" t="s">
        <v>291</v>
      </c>
      <c r="H6339" t="s">
        <v>134</v>
      </c>
      <c r="I6339" t="s">
        <v>135</v>
      </c>
      <c r="J6339" t="s">
        <v>136</v>
      </c>
      <c r="K6339" t="s">
        <v>137</v>
      </c>
      <c r="L6339" t="s">
        <v>17898</v>
      </c>
      <c r="M6339" t="s">
        <v>17899</v>
      </c>
      <c r="N6339">
        <v>1.8402777770000001</v>
      </c>
      <c r="O6339">
        <v>0</v>
      </c>
      <c r="P6339">
        <v>7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2.3973923213153636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2.3973923213153636</v>
      </c>
    </row>
    <row r="6340" spans="1:31" x14ac:dyDescent="0.25">
      <c r="A6340">
        <v>1910576</v>
      </c>
      <c r="B6340">
        <v>1</v>
      </c>
      <c r="C6340" t="s">
        <v>80</v>
      </c>
      <c r="D6340" t="s">
        <v>93</v>
      </c>
      <c r="E6340" t="s">
        <v>131</v>
      </c>
      <c r="F6340" t="s">
        <v>17900</v>
      </c>
      <c r="G6340" t="s">
        <v>133</v>
      </c>
      <c r="H6340" t="s">
        <v>134</v>
      </c>
      <c r="I6340" t="s">
        <v>135</v>
      </c>
      <c r="J6340" t="s">
        <v>136</v>
      </c>
      <c r="K6340" t="s">
        <v>137</v>
      </c>
      <c r="L6340" t="s">
        <v>17901</v>
      </c>
      <c r="M6340" t="s">
        <v>17902</v>
      </c>
      <c r="N6340">
        <v>3.8819444440000002</v>
      </c>
      <c r="O6340">
        <v>0</v>
      </c>
      <c r="P6340">
        <v>0</v>
      </c>
      <c r="Q6340">
        <v>0</v>
      </c>
      <c r="R6340">
        <v>3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0.97331761494511781</v>
      </c>
      <c r="AA6340">
        <v>0</v>
      </c>
      <c r="AB6340">
        <v>5.6031285838844449E-3</v>
      </c>
      <c r="AC6340">
        <v>0</v>
      </c>
      <c r="AD6340">
        <v>0</v>
      </c>
      <c r="AE6340">
        <v>0.97892074352900227</v>
      </c>
    </row>
    <row r="6341" spans="1:31" x14ac:dyDescent="0.25">
      <c r="A6341">
        <v>1910476</v>
      </c>
      <c r="B6341">
        <v>1</v>
      </c>
      <c r="C6341" t="s">
        <v>81</v>
      </c>
      <c r="D6341" t="s">
        <v>122</v>
      </c>
      <c r="E6341" t="s">
        <v>190</v>
      </c>
      <c r="F6341" t="s">
        <v>2258</v>
      </c>
      <c r="G6341" t="s">
        <v>156</v>
      </c>
      <c r="H6341" t="s">
        <v>157</v>
      </c>
      <c r="I6341" t="s">
        <v>135</v>
      </c>
      <c r="J6341" t="s">
        <v>136</v>
      </c>
      <c r="K6341" t="s">
        <v>137</v>
      </c>
      <c r="L6341" t="s">
        <v>17903</v>
      </c>
      <c r="M6341" t="s">
        <v>17904</v>
      </c>
      <c r="N6341">
        <v>7.4999999999999997E-2</v>
      </c>
      <c r="O6341">
        <v>16</v>
      </c>
      <c r="P6341">
        <v>242</v>
      </c>
      <c r="Q6341">
        <v>8</v>
      </c>
      <c r="R6341">
        <v>8</v>
      </c>
      <c r="S6341">
        <v>5</v>
      </c>
      <c r="T6341">
        <v>10</v>
      </c>
      <c r="U6341">
        <v>0</v>
      </c>
      <c r="V6341">
        <v>0</v>
      </c>
      <c r="W6341">
        <v>0.31434481599735498</v>
      </c>
      <c r="X6341">
        <v>2.2749262589853938</v>
      </c>
      <c r="Y6341">
        <v>3.2365020363022206</v>
      </c>
      <c r="Z6341">
        <v>0.48573526884239998</v>
      </c>
      <c r="AA6341">
        <v>1.30656575244452</v>
      </c>
      <c r="AB6341">
        <v>7.1658413041568322E-2</v>
      </c>
      <c r="AC6341">
        <v>0</v>
      </c>
      <c r="AD6341">
        <v>0</v>
      </c>
      <c r="AE6341">
        <v>7.6897325456134578</v>
      </c>
    </row>
    <row r="6342" spans="1:31" x14ac:dyDescent="0.25">
      <c r="A6342">
        <v>1910768</v>
      </c>
      <c r="B6342">
        <v>1</v>
      </c>
      <c r="C6342" t="s">
        <v>81</v>
      </c>
      <c r="D6342" t="s">
        <v>128</v>
      </c>
      <c r="E6342" t="s">
        <v>131</v>
      </c>
      <c r="F6342" t="s">
        <v>3448</v>
      </c>
      <c r="G6342" t="s">
        <v>133</v>
      </c>
      <c r="H6342" t="s">
        <v>134</v>
      </c>
      <c r="I6342" t="s">
        <v>135</v>
      </c>
      <c r="J6342" t="s">
        <v>136</v>
      </c>
      <c r="K6342" t="s">
        <v>137</v>
      </c>
      <c r="L6342" t="s">
        <v>17905</v>
      </c>
      <c r="M6342" t="s">
        <v>17906</v>
      </c>
      <c r="N6342">
        <v>1.604166666</v>
      </c>
      <c r="O6342">
        <v>0</v>
      </c>
      <c r="P6342">
        <v>460</v>
      </c>
      <c r="Q6342">
        <v>0</v>
      </c>
      <c r="R6342">
        <v>0</v>
      </c>
      <c r="S6342">
        <v>0</v>
      </c>
      <c r="T6342">
        <v>18</v>
      </c>
      <c r="U6342">
        <v>0</v>
      </c>
      <c r="V6342">
        <v>0</v>
      </c>
      <c r="W6342">
        <v>0</v>
      </c>
      <c r="X6342">
        <v>177.9835641641653</v>
      </c>
      <c r="Y6342">
        <v>0</v>
      </c>
      <c r="Z6342">
        <v>0</v>
      </c>
      <c r="AA6342">
        <v>0</v>
      </c>
      <c r="AB6342">
        <v>15.45870048158476</v>
      </c>
      <c r="AC6342">
        <v>0</v>
      </c>
      <c r="AD6342">
        <v>0</v>
      </c>
      <c r="AE6342">
        <v>193.44226464575007</v>
      </c>
    </row>
    <row r="6343" spans="1:31" x14ac:dyDescent="0.25">
      <c r="A6343">
        <v>1910519</v>
      </c>
      <c r="B6343">
        <v>1</v>
      </c>
      <c r="C6343" t="s">
        <v>81</v>
      </c>
      <c r="D6343" t="s">
        <v>128</v>
      </c>
      <c r="E6343" t="s">
        <v>131</v>
      </c>
      <c r="F6343" t="s">
        <v>3460</v>
      </c>
      <c r="G6343" t="s">
        <v>133</v>
      </c>
      <c r="H6343" t="s">
        <v>134</v>
      </c>
      <c r="I6343" t="s">
        <v>135</v>
      </c>
      <c r="J6343" t="s">
        <v>136</v>
      </c>
      <c r="K6343" t="s">
        <v>137</v>
      </c>
      <c r="L6343" t="s">
        <v>17907</v>
      </c>
      <c r="M6343" t="s">
        <v>17908</v>
      </c>
      <c r="N6343">
        <v>3.134166666</v>
      </c>
      <c r="O6343">
        <v>0</v>
      </c>
      <c r="P6343">
        <v>208</v>
      </c>
      <c r="Q6343">
        <v>0</v>
      </c>
      <c r="R6343">
        <v>0</v>
      </c>
      <c r="S6343">
        <v>0</v>
      </c>
      <c r="T6343">
        <v>20</v>
      </c>
      <c r="U6343">
        <v>0</v>
      </c>
      <c r="V6343">
        <v>0</v>
      </c>
      <c r="W6343">
        <v>0</v>
      </c>
      <c r="X6343">
        <v>148.6034415094077</v>
      </c>
      <c r="Y6343">
        <v>0</v>
      </c>
      <c r="Z6343">
        <v>0</v>
      </c>
      <c r="AA6343">
        <v>0</v>
      </c>
      <c r="AB6343">
        <v>24.652775870648057</v>
      </c>
      <c r="AC6343">
        <v>0</v>
      </c>
      <c r="AD6343">
        <v>0</v>
      </c>
      <c r="AE6343">
        <v>173.25621738005577</v>
      </c>
    </row>
    <row r="6344" spans="1:31" x14ac:dyDescent="0.25">
      <c r="A6344">
        <v>1910307</v>
      </c>
      <c r="B6344">
        <v>1</v>
      </c>
      <c r="C6344" t="s">
        <v>80</v>
      </c>
      <c r="D6344" t="s">
        <v>93</v>
      </c>
      <c r="E6344" t="s">
        <v>154</v>
      </c>
      <c r="F6344" t="s">
        <v>17909</v>
      </c>
      <c r="G6344" t="s">
        <v>156</v>
      </c>
      <c r="H6344" t="s">
        <v>157</v>
      </c>
      <c r="I6344" t="s">
        <v>222</v>
      </c>
      <c r="J6344" t="s">
        <v>136</v>
      </c>
      <c r="K6344" t="s">
        <v>137</v>
      </c>
      <c r="L6344" t="s">
        <v>17910</v>
      </c>
      <c r="M6344" t="s">
        <v>17911</v>
      </c>
      <c r="N6344">
        <v>6.3888879999999997E-3</v>
      </c>
      <c r="O6344">
        <v>0</v>
      </c>
      <c r="P6344">
        <v>480</v>
      </c>
      <c r="Q6344">
        <v>2</v>
      </c>
      <c r="R6344">
        <v>90</v>
      </c>
      <c r="S6344">
        <v>6</v>
      </c>
      <c r="T6344">
        <v>76</v>
      </c>
      <c r="U6344">
        <v>1</v>
      </c>
      <c r="V6344">
        <v>0</v>
      </c>
      <c r="W6344">
        <v>0</v>
      </c>
      <c r="X6344">
        <v>0.39381672972768067</v>
      </c>
      <c r="Y6344">
        <v>4.9794909168604462E-2</v>
      </c>
      <c r="Z6344">
        <v>1.0445392364735471</v>
      </c>
      <c r="AA6344">
        <v>0.11606235890961725</v>
      </c>
      <c r="AB6344">
        <v>0.35740877188294246</v>
      </c>
      <c r="AC6344">
        <v>2.4607639459783334E-2</v>
      </c>
      <c r="AD6344">
        <v>0</v>
      </c>
      <c r="AE6344">
        <v>1.9862296456221753</v>
      </c>
    </row>
    <row r="6345" spans="1:31" x14ac:dyDescent="0.25">
      <c r="A6345">
        <v>1910556</v>
      </c>
      <c r="B6345">
        <v>1</v>
      </c>
      <c r="C6345" t="s">
        <v>80</v>
      </c>
      <c r="D6345" t="s">
        <v>96</v>
      </c>
      <c r="E6345" t="s">
        <v>140</v>
      </c>
      <c r="F6345" t="s">
        <v>17912</v>
      </c>
      <c r="G6345" t="s">
        <v>146</v>
      </c>
      <c r="H6345" t="s">
        <v>134</v>
      </c>
      <c r="I6345" t="s">
        <v>135</v>
      </c>
      <c r="J6345" t="s">
        <v>136</v>
      </c>
      <c r="K6345" t="s">
        <v>137</v>
      </c>
      <c r="L6345" t="s">
        <v>17913</v>
      </c>
      <c r="M6345" t="s">
        <v>17914</v>
      </c>
      <c r="N6345">
        <v>3.9613888880000001</v>
      </c>
      <c r="O6345">
        <v>0</v>
      </c>
      <c r="P6345">
        <v>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2.6733289898385157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2.6733289898385157</v>
      </c>
    </row>
    <row r="6346" spans="1:31" x14ac:dyDescent="0.25">
      <c r="A6346">
        <v>1910705</v>
      </c>
      <c r="B6346">
        <v>1</v>
      </c>
      <c r="C6346" t="s">
        <v>80</v>
      </c>
      <c r="D6346" t="s">
        <v>100</v>
      </c>
      <c r="E6346" t="s">
        <v>131</v>
      </c>
      <c r="F6346" t="s">
        <v>17915</v>
      </c>
      <c r="G6346" t="s">
        <v>133</v>
      </c>
      <c r="H6346" t="s">
        <v>134</v>
      </c>
      <c r="I6346" t="s">
        <v>135</v>
      </c>
      <c r="J6346" t="s">
        <v>136</v>
      </c>
      <c r="K6346" t="s">
        <v>137</v>
      </c>
      <c r="L6346" t="s">
        <v>17916</v>
      </c>
      <c r="M6346" t="s">
        <v>17917</v>
      </c>
      <c r="N6346">
        <v>0.72750000000000004</v>
      </c>
      <c r="O6346">
        <v>0</v>
      </c>
      <c r="P6346">
        <v>11</v>
      </c>
      <c r="Q6346">
        <v>0</v>
      </c>
      <c r="R6346">
        <v>10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2.1851203825212204</v>
      </c>
      <c r="Y6346">
        <v>0</v>
      </c>
      <c r="Z6346">
        <v>5.0930152936361752</v>
      </c>
      <c r="AA6346">
        <v>0</v>
      </c>
      <c r="AB6346">
        <v>0</v>
      </c>
      <c r="AC6346">
        <v>0</v>
      </c>
      <c r="AD6346">
        <v>0</v>
      </c>
      <c r="AE6346">
        <v>7.2781356761573957</v>
      </c>
    </row>
    <row r="6347" spans="1:31" x14ac:dyDescent="0.25">
      <c r="A6347">
        <v>1910413</v>
      </c>
      <c r="B6347">
        <v>1</v>
      </c>
      <c r="C6347" t="s">
        <v>81</v>
      </c>
      <c r="D6347" t="s">
        <v>120</v>
      </c>
      <c r="E6347" t="s">
        <v>140</v>
      </c>
      <c r="F6347" t="s">
        <v>17918</v>
      </c>
      <c r="G6347" t="s">
        <v>217</v>
      </c>
      <c r="H6347" t="s">
        <v>134</v>
      </c>
      <c r="I6347" t="s">
        <v>135</v>
      </c>
      <c r="J6347" t="s">
        <v>136</v>
      </c>
      <c r="K6347" t="s">
        <v>137</v>
      </c>
      <c r="L6347" t="s">
        <v>17919</v>
      </c>
      <c r="M6347" t="s">
        <v>17920</v>
      </c>
      <c r="N6347">
        <v>0.98388888799999996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0.16928666031124001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0.16928666031124001</v>
      </c>
    </row>
    <row r="6348" spans="1:31" x14ac:dyDescent="0.25">
      <c r="A6348">
        <v>1910347</v>
      </c>
      <c r="B6348">
        <v>1</v>
      </c>
      <c r="C6348" t="s">
        <v>81</v>
      </c>
      <c r="D6348" t="s">
        <v>113</v>
      </c>
      <c r="E6348" t="s">
        <v>220</v>
      </c>
      <c r="F6348" t="s">
        <v>17921</v>
      </c>
      <c r="G6348" t="s">
        <v>362</v>
      </c>
      <c r="H6348" t="s">
        <v>157</v>
      </c>
      <c r="I6348" t="s">
        <v>135</v>
      </c>
      <c r="J6348" t="s">
        <v>3</v>
      </c>
      <c r="K6348" t="s">
        <v>137</v>
      </c>
      <c r="L6348" t="s">
        <v>17922</v>
      </c>
      <c r="M6348" t="s">
        <v>17923</v>
      </c>
      <c r="N6348">
        <v>4.4566666660000003</v>
      </c>
      <c r="O6348">
        <v>0</v>
      </c>
      <c r="P6348">
        <v>36</v>
      </c>
      <c r="Q6348">
        <v>0</v>
      </c>
      <c r="R6348">
        <v>24</v>
      </c>
      <c r="S6348">
        <v>0</v>
      </c>
      <c r="T6348">
        <v>4</v>
      </c>
      <c r="U6348">
        <v>1</v>
      </c>
      <c r="V6348">
        <v>0</v>
      </c>
      <c r="W6348">
        <v>0</v>
      </c>
      <c r="X6348">
        <v>38.087028427664308</v>
      </c>
      <c r="Y6348">
        <v>0</v>
      </c>
      <c r="Z6348">
        <v>73.828379686235508</v>
      </c>
      <c r="AA6348">
        <v>0</v>
      </c>
      <c r="AB6348">
        <v>77.687337022036644</v>
      </c>
      <c r="AC6348">
        <v>0</v>
      </c>
      <c r="AD6348">
        <v>0</v>
      </c>
      <c r="AE6348">
        <v>189.60274513593646</v>
      </c>
    </row>
    <row r="6349" spans="1:31" x14ac:dyDescent="0.25">
      <c r="A6349">
        <v>1910393</v>
      </c>
      <c r="B6349">
        <v>1</v>
      </c>
      <c r="C6349" t="s">
        <v>80</v>
      </c>
      <c r="D6349" t="s">
        <v>104</v>
      </c>
      <c r="E6349" t="s">
        <v>154</v>
      </c>
      <c r="F6349" t="s">
        <v>17924</v>
      </c>
      <c r="G6349" t="s">
        <v>362</v>
      </c>
      <c r="H6349" t="s">
        <v>157</v>
      </c>
      <c r="I6349" t="s">
        <v>135</v>
      </c>
      <c r="J6349" t="s">
        <v>3</v>
      </c>
      <c r="K6349" t="s">
        <v>137</v>
      </c>
      <c r="L6349" t="s">
        <v>17925</v>
      </c>
      <c r="M6349" t="s">
        <v>17926</v>
      </c>
      <c r="N6349">
        <v>1.65</v>
      </c>
      <c r="O6349">
        <v>30</v>
      </c>
      <c r="P6349">
        <v>1814</v>
      </c>
      <c r="Q6349">
        <v>106</v>
      </c>
      <c r="R6349">
        <v>148</v>
      </c>
      <c r="S6349">
        <v>35</v>
      </c>
      <c r="T6349">
        <v>158</v>
      </c>
      <c r="U6349">
        <v>3</v>
      </c>
      <c r="V6349">
        <v>1</v>
      </c>
      <c r="W6349">
        <v>83.710572707350281</v>
      </c>
      <c r="X6349">
        <v>746.00411251869923</v>
      </c>
      <c r="Y6349">
        <v>287.06151771731726</v>
      </c>
      <c r="Z6349">
        <v>279.34957188056495</v>
      </c>
      <c r="AA6349">
        <v>533.22034495126502</v>
      </c>
      <c r="AB6349">
        <v>329.49001834890265</v>
      </c>
      <c r="AC6349">
        <v>39.114717927373405</v>
      </c>
      <c r="AD6349">
        <v>6.5648531380792399</v>
      </c>
      <c r="AE6349">
        <v>2304.5157091895521</v>
      </c>
    </row>
    <row r="6350" spans="1:31" x14ac:dyDescent="0.25">
      <c r="A6350">
        <v>1910370</v>
      </c>
      <c r="B6350">
        <v>1</v>
      </c>
      <c r="C6350" t="s">
        <v>80</v>
      </c>
      <c r="D6350" t="s">
        <v>93</v>
      </c>
      <c r="E6350" t="s">
        <v>149</v>
      </c>
      <c r="F6350" t="s">
        <v>12833</v>
      </c>
      <c r="G6350" t="s">
        <v>202</v>
      </c>
      <c r="H6350" t="s">
        <v>134</v>
      </c>
      <c r="I6350" t="s">
        <v>135</v>
      </c>
      <c r="J6350" t="s">
        <v>136</v>
      </c>
      <c r="K6350" t="s">
        <v>203</v>
      </c>
      <c r="L6350" t="s">
        <v>17927</v>
      </c>
      <c r="M6350" t="s">
        <v>17928</v>
      </c>
      <c r="N6350">
        <v>8.3664813880000004</v>
      </c>
      <c r="O6350">
        <v>0</v>
      </c>
      <c r="P6350">
        <v>63</v>
      </c>
      <c r="Q6350">
        <v>0</v>
      </c>
      <c r="R6350">
        <v>12</v>
      </c>
      <c r="S6350">
        <v>0</v>
      </c>
      <c r="T6350">
        <v>11</v>
      </c>
      <c r="U6350">
        <v>0</v>
      </c>
      <c r="V6350">
        <v>0</v>
      </c>
      <c r="W6350">
        <v>0</v>
      </c>
      <c r="X6350">
        <v>213.82089448714177</v>
      </c>
      <c r="Y6350">
        <v>0</v>
      </c>
      <c r="Z6350">
        <v>618.2896723013323</v>
      </c>
      <c r="AA6350">
        <v>0</v>
      </c>
      <c r="AB6350">
        <v>635.38628722917076</v>
      </c>
      <c r="AC6350">
        <v>0</v>
      </c>
      <c r="AD6350">
        <v>0</v>
      </c>
      <c r="AE6350">
        <v>1467.4968540176449</v>
      </c>
    </row>
    <row r="6351" spans="1:31" x14ac:dyDescent="0.25">
      <c r="A6351">
        <v>1910702</v>
      </c>
      <c r="B6351">
        <v>1</v>
      </c>
      <c r="C6351" t="s">
        <v>81</v>
      </c>
      <c r="D6351" t="s">
        <v>127</v>
      </c>
      <c r="E6351" t="s">
        <v>131</v>
      </c>
      <c r="F6351" t="s">
        <v>17929</v>
      </c>
      <c r="G6351" t="s">
        <v>133</v>
      </c>
      <c r="H6351" t="s">
        <v>134</v>
      </c>
      <c r="I6351" t="s">
        <v>135</v>
      </c>
      <c r="J6351" t="s">
        <v>136</v>
      </c>
      <c r="K6351" t="s">
        <v>137</v>
      </c>
      <c r="L6351" t="s">
        <v>17930</v>
      </c>
      <c r="M6351" t="s">
        <v>17931</v>
      </c>
      <c r="N6351">
        <v>1.611388888</v>
      </c>
      <c r="O6351">
        <v>0</v>
      </c>
      <c r="P6351">
        <v>19</v>
      </c>
      <c r="Q6351">
        <v>0</v>
      </c>
      <c r="R6351">
        <v>0</v>
      </c>
      <c r="S6351">
        <v>0</v>
      </c>
      <c r="T6351">
        <v>1</v>
      </c>
      <c r="U6351">
        <v>0</v>
      </c>
      <c r="V6351">
        <v>0</v>
      </c>
      <c r="W6351">
        <v>0</v>
      </c>
      <c r="X6351">
        <v>12.224400162539666</v>
      </c>
      <c r="Y6351">
        <v>0</v>
      </c>
      <c r="Z6351">
        <v>0</v>
      </c>
      <c r="AA6351">
        <v>0</v>
      </c>
      <c r="AB6351">
        <v>0.27332201186742255</v>
      </c>
      <c r="AC6351">
        <v>0</v>
      </c>
      <c r="AD6351">
        <v>0</v>
      </c>
      <c r="AE6351">
        <v>12.497722174407089</v>
      </c>
    </row>
    <row r="6352" spans="1:31" x14ac:dyDescent="0.25">
      <c r="A6352">
        <v>1910330</v>
      </c>
      <c r="B6352">
        <v>1</v>
      </c>
      <c r="C6352" t="s">
        <v>81</v>
      </c>
      <c r="D6352" t="s">
        <v>128</v>
      </c>
      <c r="E6352" t="s">
        <v>190</v>
      </c>
      <c r="F6352" t="s">
        <v>17932</v>
      </c>
      <c r="G6352" t="s">
        <v>156</v>
      </c>
      <c r="H6352" t="s">
        <v>157</v>
      </c>
      <c r="I6352" t="s">
        <v>222</v>
      </c>
      <c r="J6352" t="s">
        <v>136</v>
      </c>
      <c r="K6352" t="s">
        <v>137</v>
      </c>
      <c r="L6352" t="s">
        <v>17933</v>
      </c>
      <c r="M6352" t="s">
        <v>17934</v>
      </c>
      <c r="N6352">
        <v>5.5555550000000002E-3</v>
      </c>
      <c r="O6352">
        <v>0</v>
      </c>
      <c r="P6352">
        <v>497</v>
      </c>
      <c r="Q6352">
        <v>3</v>
      </c>
      <c r="R6352">
        <v>26</v>
      </c>
      <c r="S6352">
        <v>2</v>
      </c>
      <c r="T6352">
        <v>55</v>
      </c>
      <c r="U6352">
        <v>0</v>
      </c>
      <c r="V6352">
        <v>0</v>
      </c>
      <c r="W6352">
        <v>0</v>
      </c>
      <c r="X6352">
        <v>0.47247727129169464</v>
      </c>
      <c r="Y6352">
        <v>0.10364093865215002</v>
      </c>
      <c r="Z6352">
        <v>0.13262934518470004</v>
      </c>
      <c r="AA6352">
        <v>3.115008134022222E-3</v>
      </c>
      <c r="AB6352">
        <v>0.19812703845488341</v>
      </c>
      <c r="AC6352">
        <v>0</v>
      </c>
      <c r="AD6352">
        <v>0</v>
      </c>
      <c r="AE6352">
        <v>0.90998960171745036</v>
      </c>
    </row>
    <row r="6353" spans="1:31" x14ac:dyDescent="0.25">
      <c r="A6353">
        <v>1910639</v>
      </c>
      <c r="B6353">
        <v>1</v>
      </c>
      <c r="C6353" t="s">
        <v>80</v>
      </c>
      <c r="D6353" t="s">
        <v>98</v>
      </c>
      <c r="E6353" t="s">
        <v>131</v>
      </c>
      <c r="F6353" t="s">
        <v>17935</v>
      </c>
      <c r="G6353" t="s">
        <v>133</v>
      </c>
      <c r="H6353" t="s">
        <v>134</v>
      </c>
      <c r="I6353" t="s">
        <v>135</v>
      </c>
      <c r="J6353" t="s">
        <v>136</v>
      </c>
      <c r="K6353" t="s">
        <v>137</v>
      </c>
      <c r="L6353" t="s">
        <v>17936</v>
      </c>
      <c r="M6353" t="s">
        <v>17937</v>
      </c>
      <c r="N6353">
        <v>2.165277777</v>
      </c>
      <c r="O6353">
        <v>0</v>
      </c>
      <c r="P6353">
        <v>83</v>
      </c>
      <c r="Q6353">
        <v>0</v>
      </c>
      <c r="R6353">
        <v>0</v>
      </c>
      <c r="S6353">
        <v>0</v>
      </c>
      <c r="T6353">
        <v>5</v>
      </c>
      <c r="U6353">
        <v>0</v>
      </c>
      <c r="V6353">
        <v>0</v>
      </c>
      <c r="W6353">
        <v>0</v>
      </c>
      <c r="X6353">
        <v>57.996306096477625</v>
      </c>
      <c r="Y6353">
        <v>0</v>
      </c>
      <c r="Z6353">
        <v>0</v>
      </c>
      <c r="AA6353">
        <v>0</v>
      </c>
      <c r="AB6353">
        <v>3.8282748276313727</v>
      </c>
      <c r="AC6353">
        <v>0</v>
      </c>
      <c r="AD6353">
        <v>0</v>
      </c>
      <c r="AE6353">
        <v>61.824580924109</v>
      </c>
    </row>
    <row r="6354" spans="1:31" x14ac:dyDescent="0.25">
      <c r="A6354">
        <v>1910493</v>
      </c>
      <c r="B6354">
        <v>1</v>
      </c>
      <c r="C6354" t="s">
        <v>80</v>
      </c>
      <c r="D6354" t="s">
        <v>84</v>
      </c>
      <c r="E6354" t="s">
        <v>140</v>
      </c>
      <c r="F6354" t="s">
        <v>17938</v>
      </c>
      <c r="G6354" t="s">
        <v>217</v>
      </c>
      <c r="H6354" t="s">
        <v>134</v>
      </c>
      <c r="I6354" t="s">
        <v>135</v>
      </c>
      <c r="J6354" t="s">
        <v>136</v>
      </c>
      <c r="K6354" t="s">
        <v>137</v>
      </c>
      <c r="L6354" t="s">
        <v>17939</v>
      </c>
      <c r="M6354" t="s">
        <v>17940</v>
      </c>
      <c r="N6354">
        <v>2.2197222220000001</v>
      </c>
      <c r="O6354">
        <v>0</v>
      </c>
      <c r="P6354">
        <v>3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1.3513150150336355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1.3513150150336355</v>
      </c>
    </row>
    <row r="6355" spans="1:31" x14ac:dyDescent="0.25">
      <c r="A6355">
        <v>1910453</v>
      </c>
      <c r="B6355">
        <v>1</v>
      </c>
      <c r="C6355" t="s">
        <v>80</v>
      </c>
      <c r="D6355" t="s">
        <v>93</v>
      </c>
      <c r="E6355" t="s">
        <v>154</v>
      </c>
      <c r="F6355" t="s">
        <v>17941</v>
      </c>
      <c r="G6355" t="s">
        <v>156</v>
      </c>
      <c r="H6355" t="s">
        <v>157</v>
      </c>
      <c r="I6355" t="s">
        <v>135</v>
      </c>
      <c r="J6355" t="s">
        <v>136</v>
      </c>
      <c r="K6355" t="s">
        <v>137</v>
      </c>
      <c r="L6355" t="s">
        <v>17942</v>
      </c>
      <c r="M6355" t="s">
        <v>17943</v>
      </c>
      <c r="N6355">
        <v>1.2863888880000001</v>
      </c>
      <c r="O6355">
        <v>1</v>
      </c>
      <c r="P6355">
        <v>307</v>
      </c>
      <c r="Q6355">
        <v>37</v>
      </c>
      <c r="R6355">
        <v>160</v>
      </c>
      <c r="S6355">
        <v>7</v>
      </c>
      <c r="T6355">
        <v>95</v>
      </c>
      <c r="U6355">
        <v>0</v>
      </c>
      <c r="V6355">
        <v>0</v>
      </c>
      <c r="W6355">
        <v>4.6054539747381931</v>
      </c>
      <c r="X6355">
        <v>135.55642226057239</v>
      </c>
      <c r="Y6355">
        <v>1237.6389216621108</v>
      </c>
      <c r="Z6355">
        <v>1016.7885893893992</v>
      </c>
      <c r="AA6355">
        <v>151.33618208648753</v>
      </c>
      <c r="AB6355">
        <v>533.0871326559037</v>
      </c>
      <c r="AC6355">
        <v>0</v>
      </c>
      <c r="AD6355">
        <v>0</v>
      </c>
      <c r="AE6355">
        <v>3079.0127020292116</v>
      </c>
    </row>
    <row r="6356" spans="1:31" x14ac:dyDescent="0.25">
      <c r="A6356">
        <v>1910310</v>
      </c>
      <c r="B6356">
        <v>1</v>
      </c>
      <c r="C6356" t="s">
        <v>80</v>
      </c>
      <c r="D6356" t="s">
        <v>88</v>
      </c>
      <c r="E6356" t="s">
        <v>190</v>
      </c>
      <c r="F6356" t="s">
        <v>17944</v>
      </c>
      <c r="G6356" t="s">
        <v>156</v>
      </c>
      <c r="H6356" t="s">
        <v>157</v>
      </c>
      <c r="I6356" t="s">
        <v>135</v>
      </c>
      <c r="J6356" t="s">
        <v>136</v>
      </c>
      <c r="K6356" t="s">
        <v>137</v>
      </c>
      <c r="L6356" t="s">
        <v>17945</v>
      </c>
      <c r="M6356" t="s">
        <v>17946</v>
      </c>
      <c r="N6356">
        <v>0.712777777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1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202.18142651687256</v>
      </c>
      <c r="AD6356">
        <v>0</v>
      </c>
      <c r="AE6356">
        <v>202.18142651687256</v>
      </c>
    </row>
    <row r="6357" spans="1:31" x14ac:dyDescent="0.25">
      <c r="A6357">
        <v>1910479</v>
      </c>
      <c r="B6357">
        <v>1</v>
      </c>
      <c r="C6357" t="s">
        <v>80</v>
      </c>
      <c r="D6357" t="s">
        <v>103</v>
      </c>
      <c r="E6357" t="s">
        <v>140</v>
      </c>
      <c r="F6357" t="s">
        <v>17947</v>
      </c>
      <c r="G6357" t="s">
        <v>146</v>
      </c>
      <c r="H6357" t="s">
        <v>134</v>
      </c>
      <c r="I6357" t="s">
        <v>135</v>
      </c>
      <c r="J6357" t="s">
        <v>136</v>
      </c>
      <c r="K6357" t="s">
        <v>137</v>
      </c>
      <c r="L6357" t="s">
        <v>17948</v>
      </c>
      <c r="M6357" t="s">
        <v>17949</v>
      </c>
      <c r="N6357">
        <v>2.199166666</v>
      </c>
      <c r="O6357">
        <v>0</v>
      </c>
      <c r="P6357">
        <v>5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4.1287945204730949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4.1287945204730949</v>
      </c>
    </row>
    <row r="6358" spans="1:31" x14ac:dyDescent="0.25">
      <c r="A6358">
        <v>1910665</v>
      </c>
      <c r="B6358">
        <v>1</v>
      </c>
      <c r="C6358" t="s">
        <v>80</v>
      </c>
      <c r="D6358" t="s">
        <v>92</v>
      </c>
      <c r="E6358" t="s">
        <v>160</v>
      </c>
      <c r="F6358" t="s">
        <v>17950</v>
      </c>
      <c r="G6358" t="s">
        <v>279</v>
      </c>
      <c r="H6358" t="s">
        <v>134</v>
      </c>
      <c r="I6358" t="s">
        <v>135</v>
      </c>
      <c r="J6358" t="s">
        <v>136</v>
      </c>
      <c r="K6358" t="s">
        <v>137</v>
      </c>
      <c r="L6358" t="s">
        <v>17951</v>
      </c>
      <c r="M6358" t="s">
        <v>17952</v>
      </c>
      <c r="N6358">
        <v>5.3561111109999997</v>
      </c>
      <c r="O6358">
        <v>0</v>
      </c>
      <c r="P6358">
        <v>8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17.493917150599248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17.493917150599248</v>
      </c>
    </row>
    <row r="6359" spans="1:31" x14ac:dyDescent="0.25">
      <c r="A6359">
        <v>1910602</v>
      </c>
      <c r="B6359">
        <v>1</v>
      </c>
      <c r="C6359" t="s">
        <v>80</v>
      </c>
      <c r="D6359" t="s">
        <v>107</v>
      </c>
      <c r="E6359" t="s">
        <v>149</v>
      </c>
      <c r="F6359" t="s">
        <v>17435</v>
      </c>
      <c r="G6359" t="s">
        <v>151</v>
      </c>
      <c r="H6359" t="s">
        <v>134</v>
      </c>
      <c r="I6359" t="s">
        <v>135</v>
      </c>
      <c r="J6359" t="s">
        <v>136</v>
      </c>
      <c r="K6359" t="s">
        <v>137</v>
      </c>
      <c r="L6359" t="s">
        <v>17953</v>
      </c>
      <c r="M6359" t="s">
        <v>17954</v>
      </c>
      <c r="N6359">
        <v>1.178055555</v>
      </c>
      <c r="O6359">
        <v>0</v>
      </c>
      <c r="P6359">
        <v>427</v>
      </c>
      <c r="Q6359">
        <v>0</v>
      </c>
      <c r="R6359">
        <v>0</v>
      </c>
      <c r="S6359">
        <v>0</v>
      </c>
      <c r="T6359">
        <v>9</v>
      </c>
      <c r="U6359">
        <v>0</v>
      </c>
      <c r="V6359">
        <v>0</v>
      </c>
      <c r="W6359">
        <v>0</v>
      </c>
      <c r="X6359">
        <v>142.03065100238337</v>
      </c>
      <c r="Y6359">
        <v>0</v>
      </c>
      <c r="Z6359">
        <v>0</v>
      </c>
      <c r="AA6359">
        <v>0</v>
      </c>
      <c r="AB6359">
        <v>27.496222704045753</v>
      </c>
      <c r="AC6359">
        <v>0</v>
      </c>
      <c r="AD6359">
        <v>0</v>
      </c>
      <c r="AE6359">
        <v>169.52687370642911</v>
      </c>
    </row>
    <row r="6360" spans="1:31" x14ac:dyDescent="0.25">
      <c r="A6360">
        <v>1910353</v>
      </c>
      <c r="B6360">
        <v>1</v>
      </c>
      <c r="C6360" t="s">
        <v>80</v>
      </c>
      <c r="D6360" t="s">
        <v>97</v>
      </c>
      <c r="E6360" t="s">
        <v>220</v>
      </c>
      <c r="F6360" t="s">
        <v>17432</v>
      </c>
      <c r="G6360" t="s">
        <v>202</v>
      </c>
      <c r="H6360" t="s">
        <v>157</v>
      </c>
      <c r="I6360" t="s">
        <v>135</v>
      </c>
      <c r="J6360" t="s">
        <v>136</v>
      </c>
      <c r="K6360" t="s">
        <v>203</v>
      </c>
      <c r="L6360" t="s">
        <v>17955</v>
      </c>
      <c r="M6360" t="s">
        <v>17956</v>
      </c>
      <c r="N6360">
        <v>8.3349027769999999</v>
      </c>
      <c r="O6360">
        <v>3</v>
      </c>
      <c r="P6360">
        <v>345</v>
      </c>
      <c r="Q6360">
        <v>4</v>
      </c>
      <c r="R6360">
        <v>53</v>
      </c>
      <c r="S6360">
        <v>12</v>
      </c>
      <c r="T6360">
        <v>40</v>
      </c>
      <c r="U6360">
        <v>0</v>
      </c>
      <c r="V6360">
        <v>0</v>
      </c>
      <c r="W6360">
        <v>2049.3544305607643</v>
      </c>
      <c r="X6360">
        <v>1219.7550044818113</v>
      </c>
      <c r="Y6360">
        <v>1331.2660882158555</v>
      </c>
      <c r="Z6360">
        <v>265.34946282350489</v>
      </c>
      <c r="AA6360">
        <v>2202.5927602801953</v>
      </c>
      <c r="AB6360">
        <v>1081.9296824988983</v>
      </c>
      <c r="AC6360">
        <v>0</v>
      </c>
      <c r="AD6360">
        <v>0</v>
      </c>
      <c r="AE6360">
        <v>8150.2474288610283</v>
      </c>
    </row>
    <row r="6361" spans="1:31" x14ac:dyDescent="0.25">
      <c r="A6361">
        <v>1910516</v>
      </c>
      <c r="B6361">
        <v>1</v>
      </c>
      <c r="C6361" t="s">
        <v>81</v>
      </c>
      <c r="D6361" t="s">
        <v>127</v>
      </c>
      <c r="E6361" t="s">
        <v>140</v>
      </c>
      <c r="F6361" t="s">
        <v>17957</v>
      </c>
      <c r="G6361" t="s">
        <v>217</v>
      </c>
      <c r="H6361" t="s">
        <v>134</v>
      </c>
      <c r="I6361" t="s">
        <v>135</v>
      </c>
      <c r="J6361" t="s">
        <v>136</v>
      </c>
      <c r="K6361" t="s">
        <v>137</v>
      </c>
      <c r="L6361" t="s">
        <v>17958</v>
      </c>
      <c r="M6361" t="s">
        <v>17959</v>
      </c>
      <c r="N6361">
        <v>1.7280555550000001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0.6637138329433333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0.6637138329433333</v>
      </c>
    </row>
    <row r="6362" spans="1:31" x14ac:dyDescent="0.25">
      <c r="A6362">
        <v>1910410</v>
      </c>
      <c r="B6362">
        <v>1</v>
      </c>
      <c r="C6362" t="s">
        <v>80</v>
      </c>
      <c r="D6362" t="s">
        <v>108</v>
      </c>
      <c r="E6362" t="s">
        <v>140</v>
      </c>
      <c r="F6362" t="s">
        <v>17960</v>
      </c>
      <c r="G6362" t="s">
        <v>217</v>
      </c>
      <c r="H6362" t="s">
        <v>134</v>
      </c>
      <c r="I6362" t="s">
        <v>135</v>
      </c>
      <c r="J6362" t="s">
        <v>136</v>
      </c>
      <c r="K6362" t="s">
        <v>137</v>
      </c>
      <c r="L6362" t="s">
        <v>17961</v>
      </c>
      <c r="M6362" t="s">
        <v>17962</v>
      </c>
      <c r="N6362">
        <v>5.7894444439999999</v>
      </c>
      <c r="O6362">
        <v>0</v>
      </c>
      <c r="P6362">
        <v>1</v>
      </c>
      <c r="Q6362">
        <v>0</v>
      </c>
      <c r="R6362">
        <v>1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0.6241565428198812</v>
      </c>
      <c r="Y6362">
        <v>0</v>
      </c>
      <c r="Z6362">
        <v>7.7344630442261302</v>
      </c>
      <c r="AA6362">
        <v>0</v>
      </c>
      <c r="AB6362">
        <v>0</v>
      </c>
      <c r="AC6362">
        <v>0</v>
      </c>
      <c r="AD6362">
        <v>0</v>
      </c>
      <c r="AE6362">
        <v>8.3586195870460109</v>
      </c>
    </row>
    <row r="6363" spans="1:31" x14ac:dyDescent="0.25">
      <c r="A6363">
        <v>1910559</v>
      </c>
      <c r="B6363">
        <v>1</v>
      </c>
      <c r="C6363" t="s">
        <v>80</v>
      </c>
      <c r="D6363" t="s">
        <v>88</v>
      </c>
      <c r="E6363" t="s">
        <v>160</v>
      </c>
      <c r="F6363" t="s">
        <v>17963</v>
      </c>
      <c r="G6363" t="s">
        <v>362</v>
      </c>
      <c r="H6363" t="s">
        <v>134</v>
      </c>
      <c r="I6363" t="s">
        <v>135</v>
      </c>
      <c r="J6363" t="s">
        <v>3</v>
      </c>
      <c r="K6363" t="s">
        <v>137</v>
      </c>
      <c r="L6363" t="s">
        <v>17964</v>
      </c>
      <c r="M6363" t="s">
        <v>17965</v>
      </c>
      <c r="N6363">
        <v>4.7008333330000003</v>
      </c>
      <c r="O6363">
        <v>0</v>
      </c>
      <c r="P6363">
        <v>16</v>
      </c>
      <c r="Q6363">
        <v>0</v>
      </c>
      <c r="R6363">
        <v>0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21.075118051495625</v>
      </c>
      <c r="Y6363">
        <v>0</v>
      </c>
      <c r="Z6363">
        <v>0</v>
      </c>
      <c r="AA6363">
        <v>0</v>
      </c>
      <c r="AB6363">
        <v>13.835466210852918</v>
      </c>
      <c r="AC6363">
        <v>0</v>
      </c>
      <c r="AD6363">
        <v>0</v>
      </c>
      <c r="AE6363">
        <v>34.910584262348543</v>
      </c>
    </row>
    <row r="6364" spans="1:31" x14ac:dyDescent="0.25">
      <c r="A6364">
        <v>1910659</v>
      </c>
      <c r="B6364">
        <v>1</v>
      </c>
      <c r="C6364" t="s">
        <v>80</v>
      </c>
      <c r="D6364" t="s">
        <v>108</v>
      </c>
      <c r="E6364" t="s">
        <v>220</v>
      </c>
      <c r="F6364" t="s">
        <v>17966</v>
      </c>
      <c r="G6364" t="s">
        <v>156</v>
      </c>
      <c r="H6364" t="s">
        <v>157</v>
      </c>
      <c r="I6364" t="s">
        <v>135</v>
      </c>
      <c r="J6364" t="s">
        <v>136</v>
      </c>
      <c r="K6364" t="s">
        <v>137</v>
      </c>
      <c r="L6364" t="s">
        <v>17967</v>
      </c>
      <c r="M6364" t="s">
        <v>17968</v>
      </c>
      <c r="N6364">
        <v>1.468611111</v>
      </c>
      <c r="O6364">
        <v>0</v>
      </c>
      <c r="P6364">
        <v>1054</v>
      </c>
      <c r="Q6364">
        <v>3</v>
      </c>
      <c r="R6364">
        <v>415</v>
      </c>
      <c r="S6364">
        <v>8</v>
      </c>
      <c r="T6364">
        <v>206</v>
      </c>
      <c r="U6364">
        <v>1</v>
      </c>
      <c r="V6364">
        <v>0</v>
      </c>
      <c r="W6364">
        <v>0</v>
      </c>
      <c r="X6364">
        <v>453.46802162724742</v>
      </c>
      <c r="Y6364">
        <v>40.295104861098089</v>
      </c>
      <c r="Z6364">
        <v>2081.6064208687289</v>
      </c>
      <c r="AA6364">
        <v>96.057588378695442</v>
      </c>
      <c r="AB6364">
        <v>792.24427409345833</v>
      </c>
      <c r="AC6364">
        <v>154.53907826144152</v>
      </c>
      <c r="AD6364">
        <v>0</v>
      </c>
      <c r="AE6364">
        <v>3618.2104880906695</v>
      </c>
    </row>
    <row r="6365" spans="1:31" x14ac:dyDescent="0.25">
      <c r="A6365">
        <v>1910708</v>
      </c>
      <c r="B6365">
        <v>1</v>
      </c>
      <c r="C6365" t="s">
        <v>80</v>
      </c>
      <c r="D6365" t="s">
        <v>108</v>
      </c>
      <c r="E6365" t="s">
        <v>140</v>
      </c>
      <c r="F6365" t="s">
        <v>17969</v>
      </c>
      <c r="G6365" t="s">
        <v>217</v>
      </c>
      <c r="H6365" t="s">
        <v>134</v>
      </c>
      <c r="I6365" t="s">
        <v>135</v>
      </c>
      <c r="J6365" t="s">
        <v>136</v>
      </c>
      <c r="K6365" t="s">
        <v>137</v>
      </c>
      <c r="L6365" t="s">
        <v>17970</v>
      </c>
      <c r="M6365" t="s">
        <v>17971</v>
      </c>
      <c r="N6365">
        <v>2.67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0.45097553335868007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0.45097553335868007</v>
      </c>
    </row>
    <row r="6366" spans="1:31" x14ac:dyDescent="0.25">
      <c r="A6366">
        <v>1910774</v>
      </c>
      <c r="B6366">
        <v>1</v>
      </c>
      <c r="C6366" t="s">
        <v>81</v>
      </c>
      <c r="D6366" t="s">
        <v>123</v>
      </c>
      <c r="E6366" t="s">
        <v>131</v>
      </c>
      <c r="F6366" t="s">
        <v>11000</v>
      </c>
      <c r="G6366" t="s">
        <v>133</v>
      </c>
      <c r="H6366" t="s">
        <v>134</v>
      </c>
      <c r="I6366" t="s">
        <v>135</v>
      </c>
      <c r="J6366" t="s">
        <v>136</v>
      </c>
      <c r="K6366" t="s">
        <v>137</v>
      </c>
      <c r="L6366" t="s">
        <v>17972</v>
      </c>
      <c r="M6366" t="s">
        <v>17973</v>
      </c>
      <c r="N6366">
        <v>2.091111111</v>
      </c>
      <c r="O6366">
        <v>0</v>
      </c>
      <c r="P6366">
        <v>323</v>
      </c>
      <c r="Q6366">
        <v>0</v>
      </c>
      <c r="R6366">
        <v>0</v>
      </c>
      <c r="S6366">
        <v>0</v>
      </c>
      <c r="T6366">
        <v>12</v>
      </c>
      <c r="U6366">
        <v>0</v>
      </c>
      <c r="V6366">
        <v>0</v>
      </c>
      <c r="W6366">
        <v>0</v>
      </c>
      <c r="X6366">
        <v>170.20131986142732</v>
      </c>
      <c r="Y6366">
        <v>0</v>
      </c>
      <c r="Z6366">
        <v>0</v>
      </c>
      <c r="AA6366">
        <v>0</v>
      </c>
      <c r="AB6366">
        <v>24.063486794485787</v>
      </c>
      <c r="AC6366">
        <v>0</v>
      </c>
      <c r="AD6366">
        <v>0</v>
      </c>
      <c r="AE6366">
        <v>194.26480665591311</v>
      </c>
    </row>
    <row r="6367" spans="1:31" x14ac:dyDescent="0.25">
      <c r="A6367">
        <v>1910396</v>
      </c>
      <c r="B6367">
        <v>1</v>
      </c>
      <c r="C6367" t="s">
        <v>81</v>
      </c>
      <c r="D6367" t="s">
        <v>123</v>
      </c>
      <c r="E6367" t="s">
        <v>154</v>
      </c>
      <c r="F6367" t="s">
        <v>17974</v>
      </c>
      <c r="G6367" t="s">
        <v>156</v>
      </c>
      <c r="H6367" t="s">
        <v>157</v>
      </c>
      <c r="I6367" t="s">
        <v>135</v>
      </c>
      <c r="J6367" t="s">
        <v>136</v>
      </c>
      <c r="K6367" t="s">
        <v>137</v>
      </c>
      <c r="L6367" t="s">
        <v>17975</v>
      </c>
      <c r="M6367" t="s">
        <v>17976</v>
      </c>
      <c r="N6367">
        <v>1.103611111</v>
      </c>
      <c r="O6367">
        <v>1</v>
      </c>
      <c r="P6367">
        <v>1</v>
      </c>
      <c r="Q6367">
        <v>62</v>
      </c>
      <c r="R6367">
        <v>62</v>
      </c>
      <c r="S6367">
        <v>9</v>
      </c>
      <c r="T6367">
        <v>7</v>
      </c>
      <c r="U6367">
        <v>0</v>
      </c>
      <c r="V6367">
        <v>0</v>
      </c>
      <c r="W6367">
        <v>1.6166162508054809</v>
      </c>
      <c r="X6367">
        <v>0.37990819248289415</v>
      </c>
      <c r="Y6367">
        <v>160.92626676777863</v>
      </c>
      <c r="Z6367">
        <v>148.21782019300198</v>
      </c>
      <c r="AA6367">
        <v>64.429433701004484</v>
      </c>
      <c r="AB6367">
        <v>29.280739380750603</v>
      </c>
      <c r="AC6367">
        <v>0</v>
      </c>
      <c r="AD6367">
        <v>0</v>
      </c>
      <c r="AE6367">
        <v>404.85078448582408</v>
      </c>
    </row>
    <row r="6368" spans="1:31" x14ac:dyDescent="0.25">
      <c r="A6368">
        <v>1910419</v>
      </c>
      <c r="B6368">
        <v>1</v>
      </c>
      <c r="C6368" t="s">
        <v>80</v>
      </c>
      <c r="D6368" t="s">
        <v>96</v>
      </c>
      <c r="E6368" t="s">
        <v>140</v>
      </c>
      <c r="F6368" t="s">
        <v>17977</v>
      </c>
      <c r="G6368" t="s">
        <v>342</v>
      </c>
      <c r="H6368" t="s">
        <v>134</v>
      </c>
      <c r="I6368" t="s">
        <v>135</v>
      </c>
      <c r="J6368" t="s">
        <v>136</v>
      </c>
      <c r="K6368" t="s">
        <v>137</v>
      </c>
      <c r="L6368" t="s">
        <v>17978</v>
      </c>
      <c r="M6368" t="s">
        <v>17979</v>
      </c>
      <c r="N6368">
        <v>1.2752777769999999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0.76810316460522832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0.76810316460522832</v>
      </c>
    </row>
    <row r="6369" spans="1:31" x14ac:dyDescent="0.25">
      <c r="A6369">
        <v>1910482</v>
      </c>
      <c r="B6369">
        <v>1</v>
      </c>
      <c r="C6369" t="s">
        <v>80</v>
      </c>
      <c r="D6369" t="s">
        <v>94</v>
      </c>
      <c r="E6369" t="s">
        <v>149</v>
      </c>
      <c r="F6369" t="s">
        <v>17980</v>
      </c>
      <c r="G6369" t="s">
        <v>151</v>
      </c>
      <c r="H6369" t="s">
        <v>134</v>
      </c>
      <c r="I6369" t="s">
        <v>135</v>
      </c>
      <c r="J6369" t="s">
        <v>136</v>
      </c>
      <c r="K6369" t="s">
        <v>137</v>
      </c>
      <c r="L6369" t="s">
        <v>17981</v>
      </c>
      <c r="M6369" t="s">
        <v>17982</v>
      </c>
      <c r="N6369">
        <v>3.79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1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158.94496982296695</v>
      </c>
      <c r="AC6369">
        <v>0</v>
      </c>
      <c r="AD6369">
        <v>0</v>
      </c>
      <c r="AE6369">
        <v>158.94496982296695</v>
      </c>
    </row>
    <row r="6370" spans="1:31" x14ac:dyDescent="0.25">
      <c r="A6370">
        <v>1910628</v>
      </c>
      <c r="B6370">
        <v>1</v>
      </c>
      <c r="C6370" t="s">
        <v>80</v>
      </c>
      <c r="D6370" t="s">
        <v>102</v>
      </c>
      <c r="E6370" t="s">
        <v>149</v>
      </c>
      <c r="F6370" t="s">
        <v>11617</v>
      </c>
      <c r="G6370" t="s">
        <v>133</v>
      </c>
      <c r="H6370" t="s">
        <v>134</v>
      </c>
      <c r="I6370" t="s">
        <v>135</v>
      </c>
      <c r="J6370" t="s">
        <v>136</v>
      </c>
      <c r="K6370" t="s">
        <v>137</v>
      </c>
      <c r="L6370" t="s">
        <v>17983</v>
      </c>
      <c r="M6370" t="s">
        <v>17984</v>
      </c>
      <c r="N6370">
        <v>3.5302777769999998</v>
      </c>
      <c r="O6370">
        <v>0</v>
      </c>
      <c r="P6370">
        <v>1</v>
      </c>
      <c r="Q6370">
        <v>0</v>
      </c>
      <c r="R6370">
        <v>15</v>
      </c>
      <c r="S6370">
        <v>0</v>
      </c>
      <c r="T6370">
        <v>3</v>
      </c>
      <c r="U6370">
        <v>0</v>
      </c>
      <c r="V6370">
        <v>0</v>
      </c>
      <c r="W6370">
        <v>0</v>
      </c>
      <c r="X6370">
        <v>11.100657907858633</v>
      </c>
      <c r="Y6370">
        <v>0</v>
      </c>
      <c r="Z6370">
        <v>77.997269401686978</v>
      </c>
      <c r="AA6370">
        <v>0</v>
      </c>
      <c r="AB6370">
        <v>28.596238816802963</v>
      </c>
      <c r="AC6370">
        <v>0</v>
      </c>
      <c r="AD6370">
        <v>0</v>
      </c>
      <c r="AE6370">
        <v>117.69416612634858</v>
      </c>
    </row>
    <row r="6371" spans="1:31" x14ac:dyDescent="0.25">
      <c r="A6371">
        <v>1910688</v>
      </c>
      <c r="B6371">
        <v>1</v>
      </c>
      <c r="C6371" t="s">
        <v>80</v>
      </c>
      <c r="D6371" t="s">
        <v>98</v>
      </c>
      <c r="E6371" t="s">
        <v>131</v>
      </c>
      <c r="F6371" t="s">
        <v>17985</v>
      </c>
      <c r="G6371" t="s">
        <v>133</v>
      </c>
      <c r="H6371" t="s">
        <v>134</v>
      </c>
      <c r="I6371" t="s">
        <v>135</v>
      </c>
      <c r="J6371" t="s">
        <v>136</v>
      </c>
      <c r="K6371" t="s">
        <v>137</v>
      </c>
      <c r="L6371" t="s">
        <v>17986</v>
      </c>
      <c r="M6371" t="s">
        <v>17987</v>
      </c>
      <c r="N6371">
        <v>1.2555555549999999</v>
      </c>
      <c r="O6371">
        <v>0</v>
      </c>
      <c r="P6371">
        <v>62</v>
      </c>
      <c r="Q6371">
        <v>0</v>
      </c>
      <c r="R6371">
        <v>2</v>
      </c>
      <c r="S6371">
        <v>0</v>
      </c>
      <c r="T6371">
        <v>5</v>
      </c>
      <c r="U6371">
        <v>0</v>
      </c>
      <c r="V6371">
        <v>0</v>
      </c>
      <c r="W6371">
        <v>0</v>
      </c>
      <c r="X6371">
        <v>28.654807343515103</v>
      </c>
      <c r="Y6371">
        <v>0</v>
      </c>
      <c r="Z6371">
        <v>20.983698855772808</v>
      </c>
      <c r="AA6371">
        <v>0</v>
      </c>
      <c r="AB6371">
        <v>7.2912089854161675</v>
      </c>
      <c r="AC6371">
        <v>0</v>
      </c>
      <c r="AD6371">
        <v>0</v>
      </c>
      <c r="AE6371">
        <v>56.929715184704079</v>
      </c>
    </row>
    <row r="6372" spans="1:31" x14ac:dyDescent="0.25">
      <c r="A6372">
        <v>1910734</v>
      </c>
      <c r="B6372">
        <v>1</v>
      </c>
      <c r="C6372" t="s">
        <v>80</v>
      </c>
      <c r="D6372" t="s">
        <v>103</v>
      </c>
      <c r="E6372" t="s">
        <v>140</v>
      </c>
      <c r="F6372" t="s">
        <v>17988</v>
      </c>
      <c r="G6372" t="s">
        <v>217</v>
      </c>
      <c r="H6372" t="s">
        <v>134</v>
      </c>
      <c r="I6372" t="s">
        <v>135</v>
      </c>
      <c r="J6372" t="s">
        <v>136</v>
      </c>
      <c r="K6372" t="s">
        <v>137</v>
      </c>
      <c r="L6372" t="s">
        <v>17989</v>
      </c>
      <c r="M6372" t="s">
        <v>17990</v>
      </c>
      <c r="N6372">
        <v>1.1902777769999999</v>
      </c>
      <c r="O6372">
        <v>0</v>
      </c>
      <c r="P6372">
        <v>0</v>
      </c>
      <c r="Q6372">
        <v>0</v>
      </c>
      <c r="R6372">
        <v>1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0.20169426617528224</v>
      </c>
      <c r="AA6372">
        <v>0</v>
      </c>
      <c r="AB6372">
        <v>0</v>
      </c>
      <c r="AC6372">
        <v>0</v>
      </c>
      <c r="AD6372">
        <v>0</v>
      </c>
      <c r="AE6372">
        <v>0.20169426617528224</v>
      </c>
    </row>
    <row r="6373" spans="1:31" x14ac:dyDescent="0.25">
      <c r="A6373">
        <v>1910525</v>
      </c>
      <c r="B6373">
        <v>1</v>
      </c>
      <c r="C6373" t="s">
        <v>81</v>
      </c>
      <c r="D6373" t="s">
        <v>113</v>
      </c>
      <c r="E6373" t="s">
        <v>220</v>
      </c>
      <c r="F6373" t="s">
        <v>17991</v>
      </c>
      <c r="G6373" t="s">
        <v>156</v>
      </c>
      <c r="H6373" t="s">
        <v>157</v>
      </c>
      <c r="I6373" t="s">
        <v>135</v>
      </c>
      <c r="J6373" t="s">
        <v>136</v>
      </c>
      <c r="K6373" t="s">
        <v>137</v>
      </c>
      <c r="L6373" t="s">
        <v>17992</v>
      </c>
      <c r="M6373" t="s">
        <v>17993</v>
      </c>
      <c r="N6373">
        <v>0.89194444399999995</v>
      </c>
      <c r="O6373">
        <v>0</v>
      </c>
      <c r="P6373">
        <v>671</v>
      </c>
      <c r="Q6373">
        <v>0</v>
      </c>
      <c r="R6373">
        <v>78</v>
      </c>
      <c r="S6373">
        <v>0</v>
      </c>
      <c r="T6373">
        <v>63</v>
      </c>
      <c r="U6373">
        <v>0</v>
      </c>
      <c r="V6373">
        <v>0</v>
      </c>
      <c r="W6373">
        <v>0</v>
      </c>
      <c r="X6373">
        <v>123.38162806801317</v>
      </c>
      <c r="Y6373">
        <v>0</v>
      </c>
      <c r="Z6373">
        <v>108.56989758630964</v>
      </c>
      <c r="AA6373">
        <v>0</v>
      </c>
      <c r="AB6373">
        <v>55.445076001320828</v>
      </c>
      <c r="AC6373">
        <v>0</v>
      </c>
      <c r="AD6373">
        <v>0</v>
      </c>
      <c r="AE6373">
        <v>287.39660165564362</v>
      </c>
    </row>
    <row r="6374" spans="1:31" x14ac:dyDescent="0.25">
      <c r="A6374">
        <v>1910691</v>
      </c>
      <c r="B6374">
        <v>1</v>
      </c>
      <c r="C6374" t="s">
        <v>81</v>
      </c>
      <c r="D6374" t="s">
        <v>128</v>
      </c>
      <c r="E6374" t="s">
        <v>140</v>
      </c>
      <c r="F6374" t="s">
        <v>17994</v>
      </c>
      <c r="G6374" t="s">
        <v>146</v>
      </c>
      <c r="H6374" t="s">
        <v>134</v>
      </c>
      <c r="I6374" t="s">
        <v>135</v>
      </c>
      <c r="J6374" t="s">
        <v>136</v>
      </c>
      <c r="K6374" t="s">
        <v>137</v>
      </c>
      <c r="L6374" t="s">
        <v>17995</v>
      </c>
      <c r="M6374" t="s">
        <v>17996</v>
      </c>
      <c r="N6374">
        <v>3.585555555</v>
      </c>
      <c r="O6374">
        <v>0</v>
      </c>
      <c r="P6374">
        <v>7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9.0371485497256945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9.0371485497256945</v>
      </c>
    </row>
    <row r="6375" spans="1:31" x14ac:dyDescent="0.25">
      <c r="A6375">
        <v>1910356</v>
      </c>
      <c r="B6375">
        <v>1</v>
      </c>
      <c r="C6375" t="s">
        <v>80</v>
      </c>
      <c r="D6375" t="s">
        <v>93</v>
      </c>
      <c r="E6375" t="s">
        <v>149</v>
      </c>
      <c r="F6375" t="s">
        <v>17997</v>
      </c>
      <c r="G6375" t="s">
        <v>202</v>
      </c>
      <c r="H6375" t="s">
        <v>134</v>
      </c>
      <c r="I6375" t="s">
        <v>135</v>
      </c>
      <c r="J6375" t="s">
        <v>136</v>
      </c>
      <c r="K6375" t="s">
        <v>203</v>
      </c>
      <c r="L6375" t="s">
        <v>17998</v>
      </c>
      <c r="M6375" t="s">
        <v>17999</v>
      </c>
      <c r="N6375">
        <v>6.9939675000000001</v>
      </c>
      <c r="O6375">
        <v>0</v>
      </c>
      <c r="P6375">
        <v>82</v>
      </c>
      <c r="Q6375">
        <v>0</v>
      </c>
      <c r="R6375">
        <v>5</v>
      </c>
      <c r="S6375">
        <v>0</v>
      </c>
      <c r="T6375">
        <v>15</v>
      </c>
      <c r="U6375">
        <v>0</v>
      </c>
      <c r="V6375">
        <v>1</v>
      </c>
      <c r="W6375">
        <v>0</v>
      </c>
      <c r="X6375">
        <v>129.35511346083172</v>
      </c>
      <c r="Y6375">
        <v>0</v>
      </c>
      <c r="Z6375">
        <v>55.473878665417864</v>
      </c>
      <c r="AA6375">
        <v>0</v>
      </c>
      <c r="AB6375">
        <v>272.38671080400138</v>
      </c>
      <c r="AC6375">
        <v>0</v>
      </c>
      <c r="AD6375">
        <v>203.19883830386837</v>
      </c>
      <c r="AE6375">
        <v>660.41454123411927</v>
      </c>
    </row>
    <row r="6376" spans="1:31" x14ac:dyDescent="0.25">
      <c r="A6376">
        <v>1910548</v>
      </c>
      <c r="B6376">
        <v>1</v>
      </c>
      <c r="C6376" t="s">
        <v>80</v>
      </c>
      <c r="D6376" t="s">
        <v>110</v>
      </c>
      <c r="E6376" t="s">
        <v>140</v>
      </c>
      <c r="F6376" t="s">
        <v>18000</v>
      </c>
      <c r="G6376" t="s">
        <v>342</v>
      </c>
      <c r="H6376" t="s">
        <v>134</v>
      </c>
      <c r="I6376" t="s">
        <v>135</v>
      </c>
      <c r="J6376" t="s">
        <v>136</v>
      </c>
      <c r="K6376" t="s">
        <v>137</v>
      </c>
      <c r="L6376" t="s">
        <v>18001</v>
      </c>
      <c r="M6376" t="s">
        <v>18002</v>
      </c>
      <c r="N6376">
        <v>3.7344444440000002</v>
      </c>
      <c r="O6376">
        <v>0</v>
      </c>
      <c r="P6376">
        <v>4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3.7431725900078976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3.7431725900078976</v>
      </c>
    </row>
    <row r="6377" spans="1:31" x14ac:dyDescent="0.25">
      <c r="A6377">
        <v>1910362</v>
      </c>
      <c r="B6377">
        <v>1</v>
      </c>
      <c r="C6377" t="s">
        <v>81</v>
      </c>
      <c r="D6377" t="s">
        <v>118</v>
      </c>
      <c r="E6377" t="s">
        <v>190</v>
      </c>
      <c r="F6377" t="s">
        <v>18003</v>
      </c>
      <c r="G6377" t="s">
        <v>5542</v>
      </c>
      <c r="H6377" t="s">
        <v>157</v>
      </c>
      <c r="I6377" t="s">
        <v>135</v>
      </c>
      <c r="J6377" t="s">
        <v>136</v>
      </c>
      <c r="K6377" t="s">
        <v>203</v>
      </c>
      <c r="L6377" t="s">
        <v>18004</v>
      </c>
      <c r="M6377" t="s">
        <v>18005</v>
      </c>
      <c r="N6377">
        <v>1.1344444440000001</v>
      </c>
      <c r="O6377">
        <v>0</v>
      </c>
      <c r="P6377">
        <v>4</v>
      </c>
      <c r="Q6377">
        <v>4</v>
      </c>
      <c r="R6377">
        <v>6</v>
      </c>
      <c r="S6377">
        <v>0</v>
      </c>
      <c r="T6377">
        <v>3</v>
      </c>
      <c r="U6377">
        <v>0</v>
      </c>
      <c r="V6377">
        <v>0</v>
      </c>
      <c r="W6377">
        <v>0</v>
      </c>
      <c r="X6377">
        <v>0.93938472260588668</v>
      </c>
      <c r="Y6377">
        <v>58.273468712910393</v>
      </c>
      <c r="Z6377">
        <v>21.366402857316036</v>
      </c>
      <c r="AA6377">
        <v>0</v>
      </c>
      <c r="AB6377">
        <v>9.030172935858527</v>
      </c>
      <c r="AC6377">
        <v>0</v>
      </c>
      <c r="AD6377">
        <v>0</v>
      </c>
      <c r="AE6377">
        <v>89.609429228690843</v>
      </c>
    </row>
    <row r="6378" spans="1:31" x14ac:dyDescent="0.25">
      <c r="A6378">
        <v>1910754</v>
      </c>
      <c r="B6378">
        <v>1</v>
      </c>
      <c r="C6378" t="s">
        <v>80</v>
      </c>
      <c r="D6378" t="s">
        <v>111</v>
      </c>
      <c r="E6378" t="s">
        <v>160</v>
      </c>
      <c r="F6378" t="s">
        <v>17852</v>
      </c>
      <c r="G6378" t="s">
        <v>162</v>
      </c>
      <c r="H6378" t="s">
        <v>134</v>
      </c>
      <c r="I6378" t="s">
        <v>135</v>
      </c>
      <c r="J6378" t="s">
        <v>136</v>
      </c>
      <c r="K6378" t="s">
        <v>137</v>
      </c>
      <c r="L6378" t="s">
        <v>18006</v>
      </c>
      <c r="M6378" t="s">
        <v>18007</v>
      </c>
      <c r="N6378">
        <v>1.036944444</v>
      </c>
      <c r="O6378">
        <v>0</v>
      </c>
      <c r="P6378">
        <v>148</v>
      </c>
      <c r="Q6378">
        <v>0</v>
      </c>
      <c r="R6378">
        <v>0</v>
      </c>
      <c r="S6378">
        <v>0</v>
      </c>
      <c r="T6378">
        <v>31</v>
      </c>
      <c r="U6378">
        <v>0</v>
      </c>
      <c r="V6378">
        <v>0</v>
      </c>
      <c r="W6378">
        <v>0</v>
      </c>
      <c r="X6378">
        <v>54.850062789187795</v>
      </c>
      <c r="Y6378">
        <v>0</v>
      </c>
      <c r="Z6378">
        <v>0</v>
      </c>
      <c r="AA6378">
        <v>0</v>
      </c>
      <c r="AB6378">
        <v>26.726792503795842</v>
      </c>
      <c r="AC6378">
        <v>0</v>
      </c>
      <c r="AD6378">
        <v>0</v>
      </c>
      <c r="AE6378">
        <v>81.576855292983637</v>
      </c>
    </row>
    <row r="6379" spans="1:31" x14ac:dyDescent="0.25">
      <c r="A6379">
        <v>1910313</v>
      </c>
      <c r="B6379">
        <v>1</v>
      </c>
      <c r="C6379" t="s">
        <v>81</v>
      </c>
      <c r="D6379" t="s">
        <v>120</v>
      </c>
      <c r="E6379" t="s">
        <v>190</v>
      </c>
      <c r="F6379" t="s">
        <v>18008</v>
      </c>
      <c r="G6379" t="s">
        <v>156</v>
      </c>
      <c r="H6379" t="s">
        <v>157</v>
      </c>
      <c r="I6379" t="s">
        <v>222</v>
      </c>
      <c r="J6379" t="s">
        <v>136</v>
      </c>
      <c r="K6379" t="s">
        <v>137</v>
      </c>
      <c r="L6379" t="s">
        <v>18009</v>
      </c>
      <c r="M6379" t="s">
        <v>18010</v>
      </c>
      <c r="N6379">
        <v>7.4999999999999997E-3</v>
      </c>
      <c r="O6379">
        <v>3</v>
      </c>
      <c r="P6379">
        <v>738</v>
      </c>
      <c r="Q6379">
        <v>27</v>
      </c>
      <c r="R6379">
        <v>12</v>
      </c>
      <c r="S6379">
        <v>9</v>
      </c>
      <c r="T6379">
        <v>43</v>
      </c>
      <c r="U6379">
        <v>4</v>
      </c>
      <c r="V6379">
        <v>0</v>
      </c>
      <c r="W6379">
        <v>3.7464056764649999E-2</v>
      </c>
      <c r="X6379">
        <v>0.59289444835751226</v>
      </c>
      <c r="Y6379">
        <v>1.3266992609788053</v>
      </c>
      <c r="Z6379">
        <v>0.11979111041427751</v>
      </c>
      <c r="AA6379">
        <v>0.23936941002386247</v>
      </c>
      <c r="AB6379">
        <v>7.0752709876709993E-2</v>
      </c>
      <c r="AC6379">
        <v>0.71500168973157752</v>
      </c>
      <c r="AD6379">
        <v>0</v>
      </c>
      <c r="AE6379">
        <v>3.1019726861473953</v>
      </c>
    </row>
    <row r="6380" spans="1:31" x14ac:dyDescent="0.25">
      <c r="A6380">
        <v>1910462</v>
      </c>
      <c r="B6380">
        <v>1</v>
      </c>
      <c r="C6380" t="s">
        <v>81</v>
      </c>
      <c r="D6380" t="s">
        <v>128</v>
      </c>
      <c r="E6380" t="s">
        <v>160</v>
      </c>
      <c r="F6380" t="s">
        <v>18011</v>
      </c>
      <c r="G6380" t="s">
        <v>362</v>
      </c>
      <c r="H6380" t="s">
        <v>134</v>
      </c>
      <c r="I6380" t="s">
        <v>135</v>
      </c>
      <c r="J6380" t="s">
        <v>136</v>
      </c>
      <c r="K6380" t="s">
        <v>137</v>
      </c>
      <c r="L6380" t="s">
        <v>18012</v>
      </c>
      <c r="M6380" t="s">
        <v>18013</v>
      </c>
      <c r="N6380">
        <v>4.6025</v>
      </c>
      <c r="O6380">
        <v>0</v>
      </c>
      <c r="P6380">
        <v>17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17.999188840813336</v>
      </c>
      <c r="Y6380">
        <v>0</v>
      </c>
      <c r="Z6380">
        <v>0</v>
      </c>
      <c r="AA6380">
        <v>0</v>
      </c>
      <c r="AB6380">
        <v>16.777212393138537</v>
      </c>
      <c r="AC6380">
        <v>0</v>
      </c>
      <c r="AD6380">
        <v>0</v>
      </c>
      <c r="AE6380">
        <v>34.776401233951873</v>
      </c>
    </row>
    <row r="6381" spans="1:31" x14ac:dyDescent="0.25">
      <c r="A6381">
        <v>1910445</v>
      </c>
      <c r="B6381">
        <v>1</v>
      </c>
      <c r="C6381" t="s">
        <v>81</v>
      </c>
      <c r="D6381" t="s">
        <v>123</v>
      </c>
      <c r="E6381" t="s">
        <v>220</v>
      </c>
      <c r="F6381" t="s">
        <v>18014</v>
      </c>
      <c r="G6381" t="s">
        <v>156</v>
      </c>
      <c r="H6381" t="s">
        <v>157</v>
      </c>
      <c r="I6381" t="s">
        <v>135</v>
      </c>
      <c r="J6381" t="s">
        <v>136</v>
      </c>
      <c r="K6381" t="s">
        <v>137</v>
      </c>
      <c r="L6381" t="s">
        <v>18015</v>
      </c>
      <c r="M6381" t="s">
        <v>18016</v>
      </c>
      <c r="N6381">
        <v>2.9750000000000001</v>
      </c>
      <c r="O6381">
        <v>0</v>
      </c>
      <c r="P6381">
        <v>0</v>
      </c>
      <c r="Q6381">
        <v>54</v>
      </c>
      <c r="R6381">
        <v>0</v>
      </c>
      <c r="S6381">
        <v>7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243.17670532291461</v>
      </c>
      <c r="Z6381">
        <v>0</v>
      </c>
      <c r="AA6381">
        <v>29.097086539110723</v>
      </c>
      <c r="AB6381">
        <v>0</v>
      </c>
      <c r="AC6381">
        <v>0</v>
      </c>
      <c r="AD6381">
        <v>0</v>
      </c>
      <c r="AE6381">
        <v>272.27379186202535</v>
      </c>
    </row>
    <row r="6382" spans="1:31" x14ac:dyDescent="0.25">
      <c r="A6382">
        <v>1910771</v>
      </c>
      <c r="B6382">
        <v>1</v>
      </c>
      <c r="C6382" t="s">
        <v>80</v>
      </c>
      <c r="D6382" t="s">
        <v>108</v>
      </c>
      <c r="E6382" t="s">
        <v>140</v>
      </c>
      <c r="F6382" t="s">
        <v>18017</v>
      </c>
      <c r="G6382" t="s">
        <v>217</v>
      </c>
      <c r="H6382" t="s">
        <v>134</v>
      </c>
      <c r="I6382" t="s">
        <v>135</v>
      </c>
      <c r="J6382" t="s">
        <v>136</v>
      </c>
      <c r="K6382" t="s">
        <v>137</v>
      </c>
      <c r="L6382" t="s">
        <v>18018</v>
      </c>
      <c r="M6382" t="s">
        <v>18019</v>
      </c>
      <c r="N6382">
        <v>1.2880555549999999</v>
      </c>
      <c r="O6382">
        <v>0</v>
      </c>
      <c r="P6382">
        <v>2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0.74273092018849762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0.74273092018849762</v>
      </c>
    </row>
    <row r="6383" spans="1:31" x14ac:dyDescent="0.25">
      <c r="A6383">
        <v>1910422</v>
      </c>
      <c r="B6383">
        <v>1</v>
      </c>
      <c r="C6383" t="s">
        <v>81</v>
      </c>
      <c r="D6383" t="s">
        <v>118</v>
      </c>
      <c r="E6383" t="s">
        <v>140</v>
      </c>
      <c r="F6383" t="s">
        <v>18020</v>
      </c>
      <c r="G6383" t="s">
        <v>362</v>
      </c>
      <c r="H6383" t="s">
        <v>134</v>
      </c>
      <c r="I6383" t="s">
        <v>135</v>
      </c>
      <c r="J6383" t="s">
        <v>3</v>
      </c>
      <c r="K6383" t="s">
        <v>137</v>
      </c>
      <c r="L6383" t="s">
        <v>18021</v>
      </c>
      <c r="M6383" t="s">
        <v>18022</v>
      </c>
      <c r="N6383">
        <v>6.3224999999999998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10.868757584175155</v>
      </c>
      <c r="AC6383">
        <v>0</v>
      </c>
      <c r="AD6383">
        <v>0</v>
      </c>
      <c r="AE6383">
        <v>10.868757584175155</v>
      </c>
    </row>
    <row r="6384" spans="1:31" x14ac:dyDescent="0.25">
      <c r="A6384">
        <v>1910376</v>
      </c>
      <c r="B6384">
        <v>1</v>
      </c>
      <c r="C6384" t="s">
        <v>81</v>
      </c>
      <c r="D6384" t="s">
        <v>120</v>
      </c>
      <c r="E6384" t="s">
        <v>131</v>
      </c>
      <c r="F6384" t="s">
        <v>18023</v>
      </c>
      <c r="G6384" t="s">
        <v>133</v>
      </c>
      <c r="H6384" t="s">
        <v>134</v>
      </c>
      <c r="I6384" t="s">
        <v>135</v>
      </c>
      <c r="J6384" t="s">
        <v>136</v>
      </c>
      <c r="K6384" t="s">
        <v>137</v>
      </c>
      <c r="L6384" t="s">
        <v>18024</v>
      </c>
      <c r="M6384" t="s">
        <v>18025</v>
      </c>
      <c r="N6384">
        <v>1.3091666660000001</v>
      </c>
      <c r="O6384">
        <v>0</v>
      </c>
      <c r="P6384">
        <v>51</v>
      </c>
      <c r="Q6384">
        <v>0</v>
      </c>
      <c r="R6384">
        <v>4</v>
      </c>
      <c r="S6384">
        <v>0</v>
      </c>
      <c r="T6384">
        <v>5</v>
      </c>
      <c r="U6384">
        <v>0</v>
      </c>
      <c r="V6384">
        <v>0</v>
      </c>
      <c r="W6384">
        <v>0</v>
      </c>
      <c r="X6384">
        <v>13.090054007774294</v>
      </c>
      <c r="Y6384">
        <v>0</v>
      </c>
      <c r="Z6384">
        <v>2.8335563648159288</v>
      </c>
      <c r="AA6384">
        <v>0</v>
      </c>
      <c r="AB6384">
        <v>0.97961223039636525</v>
      </c>
      <c r="AC6384">
        <v>0</v>
      </c>
      <c r="AD6384">
        <v>0</v>
      </c>
      <c r="AE6384">
        <v>16.903222602986588</v>
      </c>
    </row>
    <row r="6385" spans="1:31" x14ac:dyDescent="0.25">
      <c r="A6385">
        <v>1910293</v>
      </c>
      <c r="B6385">
        <v>1</v>
      </c>
      <c r="C6385" t="s">
        <v>80</v>
      </c>
      <c r="D6385" t="s">
        <v>110</v>
      </c>
      <c r="E6385" t="s">
        <v>131</v>
      </c>
      <c r="F6385" t="s">
        <v>18026</v>
      </c>
      <c r="G6385" t="s">
        <v>1072</v>
      </c>
      <c r="H6385" t="s">
        <v>134</v>
      </c>
      <c r="I6385" t="s">
        <v>135</v>
      </c>
      <c r="J6385" t="s">
        <v>136</v>
      </c>
      <c r="K6385" t="s">
        <v>137</v>
      </c>
      <c r="L6385" t="s">
        <v>18027</v>
      </c>
      <c r="M6385" t="s">
        <v>18028</v>
      </c>
      <c r="N6385">
        <v>4.0747222220000001</v>
      </c>
      <c r="O6385">
        <v>0</v>
      </c>
      <c r="P6385">
        <v>3</v>
      </c>
      <c r="Q6385">
        <v>0</v>
      </c>
      <c r="R6385">
        <v>0</v>
      </c>
      <c r="S6385">
        <v>0</v>
      </c>
      <c r="T6385">
        <v>3</v>
      </c>
      <c r="U6385">
        <v>0</v>
      </c>
      <c r="V6385">
        <v>0</v>
      </c>
      <c r="W6385">
        <v>0</v>
      </c>
      <c r="X6385">
        <v>5.1426711783566672</v>
      </c>
      <c r="Y6385">
        <v>0</v>
      </c>
      <c r="Z6385">
        <v>0</v>
      </c>
      <c r="AA6385">
        <v>0</v>
      </c>
      <c r="AB6385">
        <v>19.883759611378032</v>
      </c>
      <c r="AC6385">
        <v>0</v>
      </c>
      <c r="AD6385">
        <v>0</v>
      </c>
      <c r="AE6385">
        <v>25.0264307897347</v>
      </c>
    </row>
    <row r="6386" spans="1:31" x14ac:dyDescent="0.25">
      <c r="A6386">
        <v>1910591</v>
      </c>
      <c r="B6386">
        <v>1</v>
      </c>
      <c r="C6386" t="s">
        <v>81</v>
      </c>
      <c r="D6386" t="s">
        <v>118</v>
      </c>
      <c r="E6386" t="s">
        <v>131</v>
      </c>
      <c r="F6386" t="s">
        <v>18029</v>
      </c>
      <c r="G6386" t="s">
        <v>133</v>
      </c>
      <c r="H6386" t="s">
        <v>134</v>
      </c>
      <c r="I6386" t="s">
        <v>135</v>
      </c>
      <c r="J6386" t="s">
        <v>136</v>
      </c>
      <c r="K6386" t="s">
        <v>137</v>
      </c>
      <c r="L6386" t="s">
        <v>18030</v>
      </c>
      <c r="M6386" t="s">
        <v>18031</v>
      </c>
      <c r="N6386">
        <v>3.5280555549999999</v>
      </c>
      <c r="O6386">
        <v>0</v>
      </c>
      <c r="P6386">
        <v>68</v>
      </c>
      <c r="Q6386">
        <v>0</v>
      </c>
      <c r="R6386">
        <v>2</v>
      </c>
      <c r="S6386">
        <v>0</v>
      </c>
      <c r="T6386">
        <v>4</v>
      </c>
      <c r="U6386">
        <v>0</v>
      </c>
      <c r="V6386">
        <v>0</v>
      </c>
      <c r="W6386">
        <v>0</v>
      </c>
      <c r="X6386">
        <v>68.928712384430696</v>
      </c>
      <c r="Y6386">
        <v>0</v>
      </c>
      <c r="Z6386">
        <v>6.1532988978816672</v>
      </c>
      <c r="AA6386">
        <v>0</v>
      </c>
      <c r="AB6386">
        <v>13.73888227231914</v>
      </c>
      <c r="AC6386">
        <v>0</v>
      </c>
      <c r="AD6386">
        <v>0</v>
      </c>
      <c r="AE6386">
        <v>88.82089355463151</v>
      </c>
    </row>
    <row r="6387" spans="1:31" x14ac:dyDescent="0.25">
      <c r="A6387">
        <v>1910731</v>
      </c>
      <c r="B6387">
        <v>1</v>
      </c>
      <c r="C6387" t="s">
        <v>81</v>
      </c>
      <c r="D6387" t="s">
        <v>123</v>
      </c>
      <c r="E6387" t="s">
        <v>149</v>
      </c>
      <c r="F6387" t="s">
        <v>18032</v>
      </c>
      <c r="G6387" t="s">
        <v>151</v>
      </c>
      <c r="H6387" t="s">
        <v>134</v>
      </c>
      <c r="I6387" t="s">
        <v>135</v>
      </c>
      <c r="J6387" t="s">
        <v>136</v>
      </c>
      <c r="K6387" t="s">
        <v>137</v>
      </c>
      <c r="L6387" t="s">
        <v>18033</v>
      </c>
      <c r="M6387" t="s">
        <v>18034</v>
      </c>
      <c r="N6387">
        <v>1.8272222220000001</v>
      </c>
      <c r="O6387">
        <v>0</v>
      </c>
      <c r="P6387">
        <v>1</v>
      </c>
      <c r="Q6387">
        <v>0</v>
      </c>
      <c r="R6387">
        <v>11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13.00457534719148</v>
      </c>
      <c r="Y6387">
        <v>0</v>
      </c>
      <c r="Z6387">
        <v>70.932239782110145</v>
      </c>
      <c r="AA6387">
        <v>0</v>
      </c>
      <c r="AB6387">
        <v>0</v>
      </c>
      <c r="AC6387">
        <v>0</v>
      </c>
      <c r="AD6387">
        <v>0</v>
      </c>
      <c r="AE6387">
        <v>83.936815129301621</v>
      </c>
    </row>
    <row r="6388" spans="1:31" x14ac:dyDescent="0.25">
      <c r="A6388">
        <v>1910339</v>
      </c>
      <c r="B6388">
        <v>1</v>
      </c>
      <c r="C6388" t="s">
        <v>81</v>
      </c>
      <c r="D6388" t="s">
        <v>119</v>
      </c>
      <c r="E6388" t="s">
        <v>154</v>
      </c>
      <c r="F6388" t="s">
        <v>18035</v>
      </c>
      <c r="G6388" t="s">
        <v>156</v>
      </c>
      <c r="H6388" t="s">
        <v>157</v>
      </c>
      <c r="I6388" t="s">
        <v>135</v>
      </c>
      <c r="J6388" t="s">
        <v>136</v>
      </c>
      <c r="K6388" t="s">
        <v>137</v>
      </c>
      <c r="L6388" t="s">
        <v>18036</v>
      </c>
      <c r="M6388" t="s">
        <v>18037</v>
      </c>
      <c r="N6388">
        <v>0.178055555</v>
      </c>
      <c r="O6388">
        <v>1</v>
      </c>
      <c r="P6388">
        <v>2580</v>
      </c>
      <c r="Q6388">
        <v>26</v>
      </c>
      <c r="R6388">
        <v>511</v>
      </c>
      <c r="S6388">
        <v>11</v>
      </c>
      <c r="T6388">
        <v>235</v>
      </c>
      <c r="U6388">
        <v>0</v>
      </c>
      <c r="V6388">
        <v>2</v>
      </c>
      <c r="W6388">
        <v>0.10441281276842779</v>
      </c>
      <c r="X6388">
        <v>59.294938867059535</v>
      </c>
      <c r="Y6388">
        <v>23.178211089073983</v>
      </c>
      <c r="Z6388">
        <v>128.06204558430429</v>
      </c>
      <c r="AA6388">
        <v>40.50695557852297</v>
      </c>
      <c r="AB6388">
        <v>16.44359449433572</v>
      </c>
      <c r="AC6388">
        <v>0</v>
      </c>
      <c r="AD6388">
        <v>0.10418518758213278</v>
      </c>
      <c r="AE6388">
        <v>267.69434361364705</v>
      </c>
    </row>
    <row r="6389" spans="1:31" x14ac:dyDescent="0.25">
      <c r="A6389">
        <v>1910359</v>
      </c>
      <c r="B6389">
        <v>1</v>
      </c>
      <c r="C6389" t="s">
        <v>80</v>
      </c>
      <c r="D6389" t="s">
        <v>95</v>
      </c>
      <c r="E6389" t="s">
        <v>131</v>
      </c>
      <c r="F6389" t="s">
        <v>18038</v>
      </c>
      <c r="G6389" t="s">
        <v>1072</v>
      </c>
      <c r="H6389" t="s">
        <v>134</v>
      </c>
      <c r="I6389" t="s">
        <v>135</v>
      </c>
      <c r="J6389" t="s">
        <v>136</v>
      </c>
      <c r="K6389" t="s">
        <v>137</v>
      </c>
      <c r="L6389" t="s">
        <v>18039</v>
      </c>
      <c r="M6389" t="s">
        <v>18040</v>
      </c>
      <c r="N6389">
        <v>0.46305555500000001</v>
      </c>
      <c r="O6389">
        <v>0</v>
      </c>
      <c r="P6389">
        <v>8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0.37932014939066167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0.37932014939066167</v>
      </c>
    </row>
    <row r="6390" spans="1:31" x14ac:dyDescent="0.25">
      <c r="A6390">
        <v>1910336</v>
      </c>
      <c r="B6390">
        <v>1</v>
      </c>
      <c r="C6390" t="s">
        <v>80</v>
      </c>
      <c r="D6390" t="s">
        <v>98</v>
      </c>
      <c r="E6390" t="s">
        <v>154</v>
      </c>
      <c r="F6390" t="s">
        <v>18041</v>
      </c>
      <c r="G6390" t="s">
        <v>156</v>
      </c>
      <c r="H6390" t="s">
        <v>157</v>
      </c>
      <c r="I6390" t="s">
        <v>135</v>
      </c>
      <c r="J6390" t="s">
        <v>136</v>
      </c>
      <c r="K6390" t="s">
        <v>137</v>
      </c>
      <c r="L6390" t="s">
        <v>18042</v>
      </c>
      <c r="M6390" t="s">
        <v>18043</v>
      </c>
      <c r="N6390">
        <v>1.467777777</v>
      </c>
      <c r="O6390">
        <v>0</v>
      </c>
      <c r="P6390">
        <v>0</v>
      </c>
      <c r="Q6390">
        <v>15</v>
      </c>
      <c r="R6390">
        <v>36</v>
      </c>
      <c r="S6390">
        <v>5</v>
      </c>
      <c r="T6390">
        <v>24</v>
      </c>
      <c r="U6390">
        <v>0</v>
      </c>
      <c r="V6390">
        <v>0</v>
      </c>
      <c r="W6390">
        <v>0</v>
      </c>
      <c r="X6390">
        <v>0</v>
      </c>
      <c r="Y6390">
        <v>113.62027555463308</v>
      </c>
      <c r="Z6390">
        <v>211.52284000979608</v>
      </c>
      <c r="AA6390">
        <v>29.736389625742163</v>
      </c>
      <c r="AB6390">
        <v>90.338270834860722</v>
      </c>
      <c r="AC6390">
        <v>0</v>
      </c>
      <c r="AD6390">
        <v>0</v>
      </c>
      <c r="AE6390">
        <v>445.21777602503209</v>
      </c>
    </row>
    <row r="6391" spans="1:31" x14ac:dyDescent="0.25">
      <c r="A6391">
        <v>1910502</v>
      </c>
      <c r="B6391">
        <v>1</v>
      </c>
      <c r="C6391" t="s">
        <v>81</v>
      </c>
      <c r="D6391" t="s">
        <v>112</v>
      </c>
      <c r="E6391" t="s">
        <v>140</v>
      </c>
      <c r="F6391" t="s">
        <v>18044</v>
      </c>
      <c r="G6391" t="s">
        <v>217</v>
      </c>
      <c r="H6391" t="s">
        <v>134</v>
      </c>
      <c r="I6391" t="s">
        <v>135</v>
      </c>
      <c r="J6391" t="s">
        <v>136</v>
      </c>
      <c r="K6391" t="s">
        <v>137</v>
      </c>
      <c r="L6391" t="s">
        <v>18045</v>
      </c>
      <c r="M6391" t="s">
        <v>18046</v>
      </c>
      <c r="N6391">
        <v>1.3094444439999999</v>
      </c>
      <c r="O6391">
        <v>0</v>
      </c>
      <c r="P6391">
        <v>0</v>
      </c>
      <c r="Q6391">
        <v>0</v>
      </c>
      <c r="R6391">
        <v>1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0.99889714373422245</v>
      </c>
      <c r="AA6391">
        <v>0</v>
      </c>
      <c r="AB6391">
        <v>0</v>
      </c>
      <c r="AC6391">
        <v>0</v>
      </c>
      <c r="AD6391">
        <v>0</v>
      </c>
      <c r="AE6391">
        <v>0.99889714373422245</v>
      </c>
    </row>
    <row r="6392" spans="1:31" x14ac:dyDescent="0.25">
      <c r="A6392">
        <v>1910714</v>
      </c>
      <c r="B6392">
        <v>1</v>
      </c>
      <c r="C6392" t="s">
        <v>81</v>
      </c>
      <c r="D6392" t="s">
        <v>112</v>
      </c>
      <c r="E6392" t="s">
        <v>140</v>
      </c>
      <c r="F6392" t="s">
        <v>18047</v>
      </c>
      <c r="G6392" t="s">
        <v>217</v>
      </c>
      <c r="H6392" t="s">
        <v>134</v>
      </c>
      <c r="I6392" t="s">
        <v>135</v>
      </c>
      <c r="J6392" t="s">
        <v>136</v>
      </c>
      <c r="K6392" t="s">
        <v>137</v>
      </c>
      <c r="L6392" t="s">
        <v>18048</v>
      </c>
      <c r="M6392" t="s">
        <v>18049</v>
      </c>
      <c r="N6392">
        <v>2.6869444439999999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2.565921684274667E-2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2.565921684274667E-2</v>
      </c>
    </row>
    <row r="6393" spans="1:31" x14ac:dyDescent="0.25">
      <c r="A6393">
        <v>1910694</v>
      </c>
      <c r="B6393">
        <v>1</v>
      </c>
      <c r="C6393" t="s">
        <v>80</v>
      </c>
      <c r="D6393" t="s">
        <v>95</v>
      </c>
      <c r="E6393" t="s">
        <v>171</v>
      </c>
      <c r="F6393" t="s">
        <v>18050</v>
      </c>
      <c r="G6393" t="s">
        <v>156</v>
      </c>
      <c r="H6393" t="s">
        <v>157</v>
      </c>
      <c r="I6393" t="s">
        <v>135</v>
      </c>
      <c r="J6393" t="s">
        <v>136</v>
      </c>
      <c r="K6393" t="s">
        <v>137</v>
      </c>
      <c r="L6393" t="s">
        <v>18051</v>
      </c>
      <c r="M6393" t="s">
        <v>18052</v>
      </c>
      <c r="N6393">
        <v>0.13498222200000001</v>
      </c>
      <c r="O6393">
        <v>5</v>
      </c>
      <c r="P6393">
        <v>1803</v>
      </c>
      <c r="Q6393">
        <v>6</v>
      </c>
      <c r="R6393">
        <v>12</v>
      </c>
      <c r="S6393">
        <v>27</v>
      </c>
      <c r="T6393">
        <v>215</v>
      </c>
      <c r="U6393">
        <v>3</v>
      </c>
      <c r="V6393">
        <v>0</v>
      </c>
      <c r="W6393">
        <v>1.4868429963852501</v>
      </c>
      <c r="X6393">
        <v>75.938130522953855</v>
      </c>
      <c r="Y6393">
        <v>5.8079430222167669</v>
      </c>
      <c r="Z6393">
        <v>0.92480022505187909</v>
      </c>
      <c r="AA6393">
        <v>22.636016803634952</v>
      </c>
      <c r="AB6393">
        <v>35.22621681309635</v>
      </c>
      <c r="AC6393">
        <v>32.90900913425105</v>
      </c>
      <c r="AD6393">
        <v>0</v>
      </c>
      <c r="AE6393">
        <v>174.9289595175901</v>
      </c>
    </row>
    <row r="6394" spans="1:31" x14ac:dyDescent="0.25">
      <c r="A6394">
        <v>1910522</v>
      </c>
      <c r="B6394">
        <v>1</v>
      </c>
      <c r="C6394" t="s">
        <v>80</v>
      </c>
      <c r="D6394" t="s">
        <v>100</v>
      </c>
      <c r="E6394" t="s">
        <v>131</v>
      </c>
      <c r="F6394" t="s">
        <v>18053</v>
      </c>
      <c r="G6394" t="s">
        <v>133</v>
      </c>
      <c r="H6394" t="s">
        <v>134</v>
      </c>
      <c r="I6394" t="s">
        <v>135</v>
      </c>
      <c r="J6394" t="s">
        <v>136</v>
      </c>
      <c r="K6394" t="s">
        <v>137</v>
      </c>
      <c r="L6394" t="s">
        <v>18054</v>
      </c>
      <c r="M6394" t="s">
        <v>18055</v>
      </c>
      <c r="N6394">
        <v>0.85333333300000003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7</v>
      </c>
      <c r="U6394">
        <v>0</v>
      </c>
      <c r="V6394">
        <v>1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6.3917198520744822</v>
      </c>
      <c r="AC6394">
        <v>0</v>
      </c>
      <c r="AD6394">
        <v>20.915755296849884</v>
      </c>
      <c r="AE6394">
        <v>27.307475148924368</v>
      </c>
    </row>
    <row r="6395" spans="1:31" x14ac:dyDescent="0.25">
      <c r="A6395">
        <v>1910528</v>
      </c>
      <c r="B6395">
        <v>1</v>
      </c>
      <c r="C6395" t="s">
        <v>80</v>
      </c>
      <c r="D6395" t="s">
        <v>83</v>
      </c>
      <c r="E6395" t="s">
        <v>160</v>
      </c>
      <c r="F6395" t="s">
        <v>18056</v>
      </c>
      <c r="G6395" t="s">
        <v>362</v>
      </c>
      <c r="H6395" t="s">
        <v>134</v>
      </c>
      <c r="I6395" t="s">
        <v>135</v>
      </c>
      <c r="J6395" t="s">
        <v>3</v>
      </c>
      <c r="K6395" t="s">
        <v>137</v>
      </c>
      <c r="L6395" t="s">
        <v>18057</v>
      </c>
      <c r="M6395" t="s">
        <v>18058</v>
      </c>
      <c r="N6395">
        <v>4.2916666660000002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56.082518136473325</v>
      </c>
      <c r="AC6395">
        <v>0</v>
      </c>
      <c r="AD6395">
        <v>0</v>
      </c>
      <c r="AE6395">
        <v>56.082518136473325</v>
      </c>
    </row>
    <row r="6396" spans="1:31" x14ac:dyDescent="0.25">
      <c r="A6396">
        <v>1910545</v>
      </c>
      <c r="B6396">
        <v>1</v>
      </c>
      <c r="C6396" t="s">
        <v>80</v>
      </c>
      <c r="D6396" t="s">
        <v>94</v>
      </c>
      <c r="E6396" t="s">
        <v>149</v>
      </c>
      <c r="F6396" t="s">
        <v>18059</v>
      </c>
      <c r="G6396" t="s">
        <v>487</v>
      </c>
      <c r="H6396" t="s">
        <v>134</v>
      </c>
      <c r="I6396" t="s">
        <v>135</v>
      </c>
      <c r="J6396" t="s">
        <v>136</v>
      </c>
      <c r="K6396" t="s">
        <v>137</v>
      </c>
      <c r="L6396" t="s">
        <v>18060</v>
      </c>
      <c r="M6396" t="s">
        <v>18061</v>
      </c>
      <c r="N6396">
        <v>4.2086111109999997</v>
      </c>
      <c r="O6396">
        <v>0</v>
      </c>
      <c r="P6396">
        <v>0</v>
      </c>
      <c r="Q6396">
        <v>0</v>
      </c>
      <c r="R6396">
        <v>11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223.94673766017115</v>
      </c>
      <c r="AA6396">
        <v>0</v>
      </c>
      <c r="AB6396">
        <v>0</v>
      </c>
      <c r="AC6396">
        <v>0</v>
      </c>
      <c r="AD6396">
        <v>0</v>
      </c>
      <c r="AE6396">
        <v>223.94673766017115</v>
      </c>
    </row>
    <row r="6397" spans="1:31" x14ac:dyDescent="0.25">
      <c r="A6397">
        <v>1910402</v>
      </c>
      <c r="B6397">
        <v>1</v>
      </c>
      <c r="C6397" t="s">
        <v>80</v>
      </c>
      <c r="D6397" t="s">
        <v>104</v>
      </c>
      <c r="E6397" t="s">
        <v>154</v>
      </c>
      <c r="F6397" t="s">
        <v>18062</v>
      </c>
      <c r="G6397" t="s">
        <v>604</v>
      </c>
      <c r="H6397" t="s">
        <v>157</v>
      </c>
      <c r="I6397" t="s">
        <v>135</v>
      </c>
      <c r="J6397" t="s">
        <v>136</v>
      </c>
      <c r="K6397" t="s">
        <v>137</v>
      </c>
      <c r="L6397" t="s">
        <v>18063</v>
      </c>
      <c r="M6397" t="s">
        <v>18064</v>
      </c>
      <c r="N6397">
        <v>6.6666665999999999E-2</v>
      </c>
      <c r="O6397">
        <v>4</v>
      </c>
      <c r="P6397">
        <v>254</v>
      </c>
      <c r="Q6397">
        <v>12</v>
      </c>
      <c r="R6397">
        <v>26</v>
      </c>
      <c r="S6397">
        <v>15</v>
      </c>
      <c r="T6397">
        <v>48</v>
      </c>
      <c r="U6397">
        <v>0</v>
      </c>
      <c r="V6397">
        <v>0</v>
      </c>
      <c r="W6397">
        <v>1.4304304279795999</v>
      </c>
      <c r="X6397">
        <v>7.4303641963504603</v>
      </c>
      <c r="Y6397">
        <v>0.43294901620700005</v>
      </c>
      <c r="Z6397">
        <v>0.88269481693340002</v>
      </c>
      <c r="AA6397">
        <v>10.789145751993734</v>
      </c>
      <c r="AB6397">
        <v>4.9842372073966663</v>
      </c>
      <c r="AC6397">
        <v>0</v>
      </c>
      <c r="AD6397">
        <v>0</v>
      </c>
      <c r="AE6397">
        <v>25.949821416860864</v>
      </c>
    </row>
    <row r="6398" spans="1:31" x14ac:dyDescent="0.25">
      <c r="A6398">
        <v>1910671</v>
      </c>
      <c r="B6398">
        <v>1</v>
      </c>
      <c r="C6398" t="s">
        <v>80</v>
      </c>
      <c r="D6398" t="s">
        <v>103</v>
      </c>
      <c r="E6398" t="s">
        <v>190</v>
      </c>
      <c r="F6398" t="s">
        <v>18065</v>
      </c>
      <c r="G6398" t="s">
        <v>156</v>
      </c>
      <c r="H6398" t="s">
        <v>157</v>
      </c>
      <c r="I6398" t="s">
        <v>135</v>
      </c>
      <c r="J6398" t="s">
        <v>136</v>
      </c>
      <c r="K6398" t="s">
        <v>137</v>
      </c>
      <c r="L6398" t="s">
        <v>18066</v>
      </c>
      <c r="M6398" t="s">
        <v>18067</v>
      </c>
      <c r="N6398">
        <v>1.3172222220000001</v>
      </c>
      <c r="O6398">
        <v>3</v>
      </c>
      <c r="P6398">
        <v>406</v>
      </c>
      <c r="Q6398">
        <v>1</v>
      </c>
      <c r="R6398">
        <v>51</v>
      </c>
      <c r="S6398">
        <v>5</v>
      </c>
      <c r="T6398">
        <v>44</v>
      </c>
      <c r="U6398">
        <v>0</v>
      </c>
      <c r="V6398">
        <v>0</v>
      </c>
      <c r="W6398">
        <v>4.6713569295152961</v>
      </c>
      <c r="X6398">
        <v>153.21928603682619</v>
      </c>
      <c r="Y6398">
        <v>10.70936211635073</v>
      </c>
      <c r="Z6398">
        <v>22.184232188020648</v>
      </c>
      <c r="AA6398">
        <v>9.0523537990112306</v>
      </c>
      <c r="AB6398">
        <v>51.266051358721562</v>
      </c>
      <c r="AC6398">
        <v>0</v>
      </c>
      <c r="AD6398">
        <v>0</v>
      </c>
      <c r="AE6398">
        <v>251.10264242844565</v>
      </c>
    </row>
    <row r="6399" spans="1:31" x14ac:dyDescent="0.25">
      <c r="A6399">
        <v>1910680</v>
      </c>
      <c r="B6399">
        <v>1</v>
      </c>
      <c r="C6399" t="s">
        <v>80</v>
      </c>
      <c r="D6399" t="s">
        <v>92</v>
      </c>
      <c r="E6399" t="s">
        <v>140</v>
      </c>
      <c r="F6399" t="s">
        <v>18068</v>
      </c>
      <c r="G6399" t="s">
        <v>217</v>
      </c>
      <c r="H6399" t="s">
        <v>134</v>
      </c>
      <c r="I6399" t="s">
        <v>135</v>
      </c>
      <c r="J6399" t="s">
        <v>136</v>
      </c>
      <c r="K6399" t="s">
        <v>137</v>
      </c>
      <c r="L6399" t="s">
        <v>18069</v>
      </c>
      <c r="M6399" t="s">
        <v>18070</v>
      </c>
      <c r="N6399">
        <v>0.69777777699999999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0.52996973796745006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0.52996973796745006</v>
      </c>
    </row>
    <row r="6400" spans="1:31" x14ac:dyDescent="0.25">
      <c r="A6400">
        <v>1910448</v>
      </c>
      <c r="B6400">
        <v>1</v>
      </c>
      <c r="C6400" t="s">
        <v>80</v>
      </c>
      <c r="D6400" t="s">
        <v>97</v>
      </c>
      <c r="E6400" t="s">
        <v>140</v>
      </c>
      <c r="F6400" t="s">
        <v>18071</v>
      </c>
      <c r="G6400" t="s">
        <v>146</v>
      </c>
      <c r="H6400" t="s">
        <v>134</v>
      </c>
      <c r="I6400" t="s">
        <v>135</v>
      </c>
      <c r="J6400" t="s">
        <v>136</v>
      </c>
      <c r="K6400" t="s">
        <v>137</v>
      </c>
      <c r="L6400" t="s">
        <v>18072</v>
      </c>
      <c r="M6400" t="s">
        <v>18073</v>
      </c>
      <c r="N6400">
        <v>0.41166666600000001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0.137186398117665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0.137186398117665</v>
      </c>
    </row>
    <row r="6401" spans="1:31" x14ac:dyDescent="0.25">
      <c r="A6401">
        <v>1910342</v>
      </c>
      <c r="B6401">
        <v>1</v>
      </c>
      <c r="C6401" t="s">
        <v>80</v>
      </c>
      <c r="D6401" t="s">
        <v>107</v>
      </c>
      <c r="E6401" t="s">
        <v>220</v>
      </c>
      <c r="F6401" t="s">
        <v>562</v>
      </c>
      <c r="G6401" t="s">
        <v>156</v>
      </c>
      <c r="H6401" t="s">
        <v>157</v>
      </c>
      <c r="I6401" t="s">
        <v>135</v>
      </c>
      <c r="J6401" t="s">
        <v>136</v>
      </c>
      <c r="K6401" t="s">
        <v>137</v>
      </c>
      <c r="L6401" t="s">
        <v>18074</v>
      </c>
      <c r="M6401" t="s">
        <v>18075</v>
      </c>
      <c r="N6401">
        <v>0.65972222199999997</v>
      </c>
      <c r="O6401">
        <v>0</v>
      </c>
      <c r="P6401">
        <v>462</v>
      </c>
      <c r="Q6401">
        <v>2</v>
      </c>
      <c r="R6401">
        <v>2</v>
      </c>
      <c r="S6401">
        <v>0</v>
      </c>
      <c r="T6401">
        <v>18</v>
      </c>
      <c r="U6401">
        <v>0</v>
      </c>
      <c r="V6401">
        <v>1</v>
      </c>
      <c r="W6401">
        <v>0</v>
      </c>
      <c r="X6401">
        <v>81.169656863277922</v>
      </c>
      <c r="Y6401">
        <v>1.3821944090587501</v>
      </c>
      <c r="Z6401">
        <v>0.41748610685277776</v>
      </c>
      <c r="AA6401">
        <v>0</v>
      </c>
      <c r="AB6401">
        <v>20.691960517397611</v>
      </c>
      <c r="AC6401">
        <v>0</v>
      </c>
      <c r="AD6401">
        <v>5.4068990934921528</v>
      </c>
      <c r="AE6401">
        <v>109.06819699007922</v>
      </c>
    </row>
    <row r="6402" spans="1:31" x14ac:dyDescent="0.25">
      <c r="A6402">
        <v>1910534</v>
      </c>
      <c r="B6402">
        <v>1</v>
      </c>
      <c r="C6402" t="s">
        <v>80</v>
      </c>
      <c r="D6402" t="s">
        <v>83</v>
      </c>
      <c r="E6402" t="s">
        <v>190</v>
      </c>
      <c r="F6402" t="s">
        <v>18076</v>
      </c>
      <c r="G6402" t="s">
        <v>241</v>
      </c>
      <c r="H6402" t="s">
        <v>157</v>
      </c>
      <c r="I6402" t="s">
        <v>135</v>
      </c>
      <c r="J6402" t="s">
        <v>136</v>
      </c>
      <c r="K6402" t="s">
        <v>137</v>
      </c>
      <c r="L6402" t="s">
        <v>18077</v>
      </c>
      <c r="M6402" t="s">
        <v>18078</v>
      </c>
      <c r="N6402">
        <v>5.4586111109999997</v>
      </c>
      <c r="O6402">
        <v>0</v>
      </c>
      <c r="P6402">
        <v>0</v>
      </c>
      <c r="Q6402">
        <v>0</v>
      </c>
      <c r="R6402">
        <v>0</v>
      </c>
      <c r="S6402">
        <v>1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11.521345371232027</v>
      </c>
      <c r="AB6402">
        <v>0</v>
      </c>
      <c r="AC6402">
        <v>0</v>
      </c>
      <c r="AD6402">
        <v>0</v>
      </c>
      <c r="AE6402">
        <v>11.521345371232027</v>
      </c>
    </row>
    <row r="6403" spans="1:31" x14ac:dyDescent="0.25">
      <c r="A6403">
        <v>1910388</v>
      </c>
      <c r="B6403">
        <v>1</v>
      </c>
      <c r="C6403" t="s">
        <v>80</v>
      </c>
      <c r="D6403" t="s">
        <v>83</v>
      </c>
      <c r="E6403" t="s">
        <v>131</v>
      </c>
      <c r="F6403" t="s">
        <v>15499</v>
      </c>
      <c r="G6403" t="s">
        <v>202</v>
      </c>
      <c r="H6403" t="s">
        <v>134</v>
      </c>
      <c r="I6403" t="s">
        <v>135</v>
      </c>
      <c r="J6403" t="s">
        <v>136</v>
      </c>
      <c r="K6403" t="s">
        <v>203</v>
      </c>
      <c r="L6403" t="s">
        <v>18079</v>
      </c>
      <c r="M6403" t="s">
        <v>18080</v>
      </c>
      <c r="N6403">
        <v>7.1670877769999999</v>
      </c>
      <c r="O6403">
        <v>0</v>
      </c>
      <c r="P6403">
        <v>19</v>
      </c>
      <c r="Q6403">
        <v>0</v>
      </c>
      <c r="R6403">
        <v>0</v>
      </c>
      <c r="S6403">
        <v>0</v>
      </c>
      <c r="T6403">
        <v>7</v>
      </c>
      <c r="U6403">
        <v>0</v>
      </c>
      <c r="V6403">
        <v>0</v>
      </c>
      <c r="W6403">
        <v>0</v>
      </c>
      <c r="X6403">
        <v>67.804893222261072</v>
      </c>
      <c r="Y6403">
        <v>0</v>
      </c>
      <c r="Z6403">
        <v>0</v>
      </c>
      <c r="AA6403">
        <v>0</v>
      </c>
      <c r="AB6403">
        <v>75.407616002389744</v>
      </c>
      <c r="AC6403">
        <v>0</v>
      </c>
      <c r="AD6403">
        <v>0</v>
      </c>
      <c r="AE6403">
        <v>143.21250922465083</v>
      </c>
    </row>
    <row r="6404" spans="1:31" x14ac:dyDescent="0.25">
      <c r="A6404">
        <v>1910405</v>
      </c>
      <c r="B6404">
        <v>1</v>
      </c>
      <c r="C6404" t="s">
        <v>80</v>
      </c>
      <c r="D6404" t="s">
        <v>93</v>
      </c>
      <c r="E6404" t="s">
        <v>131</v>
      </c>
      <c r="F6404" t="s">
        <v>18081</v>
      </c>
      <c r="G6404" t="s">
        <v>439</v>
      </c>
      <c r="H6404" t="s">
        <v>134</v>
      </c>
      <c r="I6404" t="s">
        <v>135</v>
      </c>
      <c r="J6404" t="s">
        <v>136</v>
      </c>
      <c r="K6404" t="s">
        <v>137</v>
      </c>
      <c r="L6404" t="s">
        <v>18082</v>
      </c>
      <c r="M6404" t="s">
        <v>18083</v>
      </c>
      <c r="N6404">
        <v>4.9016666659999997</v>
      </c>
      <c r="O6404">
        <v>0</v>
      </c>
      <c r="P6404">
        <v>3</v>
      </c>
      <c r="Q6404">
        <v>0</v>
      </c>
      <c r="R6404">
        <v>4</v>
      </c>
      <c r="S6404">
        <v>0</v>
      </c>
      <c r="T6404">
        <v>4</v>
      </c>
      <c r="U6404">
        <v>0</v>
      </c>
      <c r="V6404">
        <v>0</v>
      </c>
      <c r="W6404">
        <v>0</v>
      </c>
      <c r="X6404">
        <v>4.5027005551131154</v>
      </c>
      <c r="Y6404">
        <v>0</v>
      </c>
      <c r="Z6404">
        <v>90.791909280092497</v>
      </c>
      <c r="AA6404">
        <v>0</v>
      </c>
      <c r="AB6404">
        <v>19.405784958681267</v>
      </c>
      <c r="AC6404">
        <v>0</v>
      </c>
      <c r="AD6404">
        <v>0</v>
      </c>
      <c r="AE6404">
        <v>114.70039479388689</v>
      </c>
    </row>
    <row r="6405" spans="1:31" x14ac:dyDescent="0.25">
      <c r="A6405">
        <v>1910431</v>
      </c>
      <c r="B6405">
        <v>1</v>
      </c>
      <c r="C6405" t="s">
        <v>80</v>
      </c>
      <c r="D6405" t="s">
        <v>92</v>
      </c>
      <c r="E6405" t="s">
        <v>140</v>
      </c>
      <c r="F6405" t="s">
        <v>18084</v>
      </c>
      <c r="G6405" t="s">
        <v>146</v>
      </c>
      <c r="H6405" t="s">
        <v>134</v>
      </c>
      <c r="I6405" t="s">
        <v>135</v>
      </c>
      <c r="J6405" t="s">
        <v>136</v>
      </c>
      <c r="K6405" t="s">
        <v>137</v>
      </c>
      <c r="L6405" t="s">
        <v>18085</v>
      </c>
      <c r="M6405" t="s">
        <v>18086</v>
      </c>
      <c r="N6405">
        <v>0.94583333300000005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0.4624947299962901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0.4624947299962901</v>
      </c>
    </row>
    <row r="6406" spans="1:31" x14ac:dyDescent="0.25">
      <c r="A6406">
        <v>1910717</v>
      </c>
      <c r="B6406">
        <v>1</v>
      </c>
      <c r="C6406" t="s">
        <v>80</v>
      </c>
      <c r="D6406" t="s">
        <v>88</v>
      </c>
      <c r="E6406" t="s">
        <v>160</v>
      </c>
      <c r="F6406" t="s">
        <v>17963</v>
      </c>
      <c r="G6406" t="s">
        <v>1162</v>
      </c>
      <c r="H6406" t="s">
        <v>134</v>
      </c>
      <c r="I6406" t="s">
        <v>135</v>
      </c>
      <c r="J6406" t="s">
        <v>136</v>
      </c>
      <c r="K6406" t="s">
        <v>137</v>
      </c>
      <c r="L6406" t="s">
        <v>18087</v>
      </c>
      <c r="M6406" t="s">
        <v>18088</v>
      </c>
      <c r="N6406">
        <v>3.571111111</v>
      </c>
      <c r="O6406">
        <v>0</v>
      </c>
      <c r="P6406">
        <v>16</v>
      </c>
      <c r="Q6406">
        <v>0</v>
      </c>
      <c r="R6406">
        <v>0</v>
      </c>
      <c r="S6406">
        <v>0</v>
      </c>
      <c r="T6406">
        <v>1</v>
      </c>
      <c r="U6406">
        <v>0</v>
      </c>
      <c r="V6406">
        <v>0</v>
      </c>
      <c r="W6406">
        <v>0</v>
      </c>
      <c r="X6406">
        <v>17.303680651424166</v>
      </c>
      <c r="Y6406">
        <v>0</v>
      </c>
      <c r="Z6406">
        <v>0</v>
      </c>
      <c r="AA6406">
        <v>0</v>
      </c>
      <c r="AB6406">
        <v>7.1253754721850564</v>
      </c>
      <c r="AC6406">
        <v>0</v>
      </c>
      <c r="AD6406">
        <v>0</v>
      </c>
      <c r="AE6406">
        <v>24.429056123609222</v>
      </c>
    </row>
    <row r="6407" spans="1:31" x14ac:dyDescent="0.25">
      <c r="A6407">
        <v>1910697</v>
      </c>
      <c r="B6407">
        <v>1</v>
      </c>
      <c r="C6407" t="s">
        <v>81</v>
      </c>
      <c r="D6407" t="s">
        <v>125</v>
      </c>
      <c r="E6407" t="s">
        <v>149</v>
      </c>
      <c r="F6407" t="s">
        <v>18089</v>
      </c>
      <c r="G6407" t="s">
        <v>151</v>
      </c>
      <c r="H6407" t="s">
        <v>134</v>
      </c>
      <c r="I6407" t="s">
        <v>135</v>
      </c>
      <c r="J6407" t="s">
        <v>136</v>
      </c>
      <c r="K6407" t="s">
        <v>137</v>
      </c>
      <c r="L6407" t="s">
        <v>18090</v>
      </c>
      <c r="M6407" t="s">
        <v>18091</v>
      </c>
      <c r="N6407">
        <v>1.507222222</v>
      </c>
      <c r="O6407">
        <v>0</v>
      </c>
      <c r="P6407">
        <v>0</v>
      </c>
      <c r="Q6407">
        <v>0</v>
      </c>
      <c r="R6407">
        <v>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24.185049823589821</v>
      </c>
      <c r="AA6407">
        <v>0</v>
      </c>
      <c r="AB6407">
        <v>0</v>
      </c>
      <c r="AC6407">
        <v>0</v>
      </c>
      <c r="AD6407">
        <v>0</v>
      </c>
      <c r="AE6407">
        <v>24.185049823589821</v>
      </c>
    </row>
    <row r="6408" spans="1:31" x14ac:dyDescent="0.25">
      <c r="A6408">
        <v>1910305</v>
      </c>
      <c r="B6408">
        <v>1</v>
      </c>
      <c r="C6408" t="s">
        <v>81</v>
      </c>
      <c r="D6408" t="s">
        <v>123</v>
      </c>
      <c r="E6408" t="s">
        <v>154</v>
      </c>
      <c r="F6408" t="s">
        <v>18092</v>
      </c>
      <c r="G6408" t="s">
        <v>156</v>
      </c>
      <c r="H6408" t="s">
        <v>157</v>
      </c>
      <c r="I6408" t="s">
        <v>135</v>
      </c>
      <c r="J6408" t="s">
        <v>136</v>
      </c>
      <c r="K6408" t="s">
        <v>137</v>
      </c>
      <c r="L6408" t="s">
        <v>18093</v>
      </c>
      <c r="M6408" t="s">
        <v>18094</v>
      </c>
      <c r="N6408">
        <v>0.61055555500000003</v>
      </c>
      <c r="O6408">
        <v>4</v>
      </c>
      <c r="P6408">
        <v>554</v>
      </c>
      <c r="Q6408">
        <v>311</v>
      </c>
      <c r="R6408">
        <v>502</v>
      </c>
      <c r="S6408">
        <v>29</v>
      </c>
      <c r="T6408">
        <v>81</v>
      </c>
      <c r="U6408">
        <v>1</v>
      </c>
      <c r="V6408">
        <v>0</v>
      </c>
      <c r="W6408">
        <v>19.388080265889815</v>
      </c>
      <c r="X6408">
        <v>80.528162606872016</v>
      </c>
      <c r="Y6408">
        <v>583.54334382822844</v>
      </c>
      <c r="Z6408">
        <v>716.94565250604091</v>
      </c>
      <c r="AA6408">
        <v>47.147830395190937</v>
      </c>
      <c r="AB6408">
        <v>44.949452674604721</v>
      </c>
      <c r="AC6408">
        <v>0</v>
      </c>
      <c r="AD6408">
        <v>0</v>
      </c>
      <c r="AE6408">
        <v>1492.502522276827</v>
      </c>
    </row>
    <row r="6409" spans="1:31" x14ac:dyDescent="0.25">
      <c r="A6409">
        <v>1910554</v>
      </c>
      <c r="B6409">
        <v>1</v>
      </c>
      <c r="C6409" t="s">
        <v>80</v>
      </c>
      <c r="D6409" t="s">
        <v>84</v>
      </c>
      <c r="E6409" t="s">
        <v>140</v>
      </c>
      <c r="F6409" t="s">
        <v>18095</v>
      </c>
      <c r="G6409" t="s">
        <v>217</v>
      </c>
      <c r="H6409" t="s">
        <v>134</v>
      </c>
      <c r="I6409" t="s">
        <v>135</v>
      </c>
      <c r="J6409" t="s">
        <v>136</v>
      </c>
      <c r="K6409" t="s">
        <v>137</v>
      </c>
      <c r="L6409" t="s">
        <v>18096</v>
      </c>
      <c r="M6409" t="s">
        <v>18097</v>
      </c>
      <c r="N6409">
        <v>1.510277777</v>
      </c>
      <c r="O6409">
        <v>0</v>
      </c>
      <c r="P6409">
        <v>2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0.51280721328578416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0.51280721328578416</v>
      </c>
    </row>
    <row r="6410" spans="1:31" x14ac:dyDescent="0.25">
      <c r="A6410">
        <v>1910660</v>
      </c>
      <c r="B6410">
        <v>1</v>
      </c>
      <c r="C6410" t="s">
        <v>80</v>
      </c>
      <c r="D6410" t="s">
        <v>82</v>
      </c>
      <c r="E6410" t="s">
        <v>140</v>
      </c>
      <c r="F6410" t="s">
        <v>18098</v>
      </c>
      <c r="G6410" t="s">
        <v>217</v>
      </c>
      <c r="H6410" t="s">
        <v>134</v>
      </c>
      <c r="I6410" t="s">
        <v>135</v>
      </c>
      <c r="J6410" t="s">
        <v>136</v>
      </c>
      <c r="K6410" t="s">
        <v>137</v>
      </c>
      <c r="L6410" t="s">
        <v>18099</v>
      </c>
      <c r="M6410" t="s">
        <v>18100</v>
      </c>
      <c r="N6410">
        <v>2.2013888879999999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0.14355843761150666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0.14355843761150666</v>
      </c>
    </row>
    <row r="6411" spans="1:31" x14ac:dyDescent="0.25">
      <c r="A6411">
        <v>1910491</v>
      </c>
      <c r="B6411">
        <v>1</v>
      </c>
      <c r="C6411" t="s">
        <v>80</v>
      </c>
      <c r="D6411" t="s">
        <v>99</v>
      </c>
      <c r="E6411" t="s">
        <v>140</v>
      </c>
      <c r="F6411" t="s">
        <v>18101</v>
      </c>
      <c r="G6411" t="s">
        <v>217</v>
      </c>
      <c r="H6411" t="s">
        <v>134</v>
      </c>
      <c r="I6411" t="s">
        <v>135</v>
      </c>
      <c r="J6411" t="s">
        <v>136</v>
      </c>
      <c r="K6411" t="s">
        <v>137</v>
      </c>
      <c r="L6411" t="s">
        <v>18102</v>
      </c>
      <c r="M6411" t="s">
        <v>18103</v>
      </c>
      <c r="N6411">
        <v>3.1894444439999998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0.21028743235509167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0.21028743235509167</v>
      </c>
    </row>
    <row r="6412" spans="1:31" x14ac:dyDescent="0.25">
      <c r="A6412">
        <v>1910468</v>
      </c>
      <c r="B6412">
        <v>1</v>
      </c>
      <c r="C6412" t="s">
        <v>80</v>
      </c>
      <c r="D6412" t="s">
        <v>84</v>
      </c>
      <c r="E6412" t="s">
        <v>149</v>
      </c>
      <c r="F6412" t="s">
        <v>18104</v>
      </c>
      <c r="G6412" t="s">
        <v>283</v>
      </c>
      <c r="H6412" t="s">
        <v>134</v>
      </c>
      <c r="I6412" t="s">
        <v>135</v>
      </c>
      <c r="J6412" t="s">
        <v>136</v>
      </c>
      <c r="K6412" t="s">
        <v>137</v>
      </c>
      <c r="L6412" t="s">
        <v>18105</v>
      </c>
      <c r="M6412" t="s">
        <v>18106</v>
      </c>
      <c r="N6412">
        <v>1.051111111</v>
      </c>
      <c r="O6412">
        <v>0</v>
      </c>
      <c r="P6412">
        <v>580</v>
      </c>
      <c r="Q6412">
        <v>0</v>
      </c>
      <c r="R6412">
        <v>0</v>
      </c>
      <c r="S6412">
        <v>0</v>
      </c>
      <c r="T6412">
        <v>71</v>
      </c>
      <c r="U6412">
        <v>0</v>
      </c>
      <c r="V6412">
        <v>0</v>
      </c>
      <c r="W6412">
        <v>0</v>
      </c>
      <c r="X6412">
        <v>166.86876113652531</v>
      </c>
      <c r="Y6412">
        <v>0</v>
      </c>
      <c r="Z6412">
        <v>0</v>
      </c>
      <c r="AA6412">
        <v>0</v>
      </c>
      <c r="AB6412">
        <v>55.051653757459334</v>
      </c>
      <c r="AC6412">
        <v>0</v>
      </c>
      <c r="AD6412">
        <v>0</v>
      </c>
      <c r="AE6412">
        <v>221.92041489398463</v>
      </c>
    </row>
    <row r="6413" spans="1:31" x14ac:dyDescent="0.25">
      <c r="A6413">
        <v>1910677</v>
      </c>
      <c r="B6413">
        <v>1</v>
      </c>
      <c r="C6413" t="s">
        <v>80</v>
      </c>
      <c r="D6413" t="s">
        <v>93</v>
      </c>
      <c r="E6413" t="s">
        <v>131</v>
      </c>
      <c r="F6413" t="s">
        <v>18107</v>
      </c>
      <c r="G6413" t="s">
        <v>133</v>
      </c>
      <c r="H6413" t="s">
        <v>134</v>
      </c>
      <c r="I6413" t="s">
        <v>135</v>
      </c>
      <c r="J6413" t="s">
        <v>136</v>
      </c>
      <c r="K6413" t="s">
        <v>137</v>
      </c>
      <c r="L6413" t="s">
        <v>18108</v>
      </c>
      <c r="M6413" t="s">
        <v>17970</v>
      </c>
      <c r="N6413">
        <v>1.280277777</v>
      </c>
      <c r="O6413">
        <v>0</v>
      </c>
      <c r="P6413">
        <v>1</v>
      </c>
      <c r="Q6413">
        <v>0</v>
      </c>
      <c r="R6413">
        <v>4</v>
      </c>
      <c r="S6413">
        <v>0</v>
      </c>
      <c r="T6413">
        <v>6</v>
      </c>
      <c r="U6413">
        <v>0</v>
      </c>
      <c r="V6413">
        <v>0</v>
      </c>
      <c r="W6413">
        <v>0</v>
      </c>
      <c r="X6413">
        <v>2.0940589335972223E-3</v>
      </c>
      <c r="Y6413">
        <v>0</v>
      </c>
      <c r="Z6413">
        <v>27.161549817395425</v>
      </c>
      <c r="AA6413">
        <v>0</v>
      </c>
      <c r="AB6413">
        <v>43.075153887713789</v>
      </c>
      <c r="AC6413">
        <v>0</v>
      </c>
      <c r="AD6413">
        <v>0</v>
      </c>
      <c r="AE6413">
        <v>70.238797764042815</v>
      </c>
    </row>
    <row r="6414" spans="1:31" x14ac:dyDescent="0.25">
      <c r="A6414">
        <v>1910723</v>
      </c>
      <c r="B6414">
        <v>1</v>
      </c>
      <c r="C6414" t="s">
        <v>81</v>
      </c>
      <c r="D6414" t="s">
        <v>123</v>
      </c>
      <c r="E6414" t="s">
        <v>220</v>
      </c>
      <c r="F6414" t="s">
        <v>18109</v>
      </c>
      <c r="G6414" t="s">
        <v>156</v>
      </c>
      <c r="H6414" t="s">
        <v>157</v>
      </c>
      <c r="I6414" t="s">
        <v>135</v>
      </c>
      <c r="J6414" t="s">
        <v>136</v>
      </c>
      <c r="K6414" t="s">
        <v>137</v>
      </c>
      <c r="L6414" t="s">
        <v>18110</v>
      </c>
      <c r="M6414" t="s">
        <v>18111</v>
      </c>
      <c r="N6414">
        <v>0.58138888799999999</v>
      </c>
      <c r="O6414">
        <v>0</v>
      </c>
      <c r="P6414">
        <v>7</v>
      </c>
      <c r="Q6414">
        <v>0</v>
      </c>
      <c r="R6414">
        <v>89</v>
      </c>
      <c r="S6414">
        <v>0</v>
      </c>
      <c r="T6414">
        <v>10</v>
      </c>
      <c r="U6414">
        <v>0</v>
      </c>
      <c r="V6414">
        <v>0</v>
      </c>
      <c r="W6414">
        <v>0</v>
      </c>
      <c r="X6414">
        <v>4.955862811566738</v>
      </c>
      <c r="Y6414">
        <v>0</v>
      </c>
      <c r="Z6414">
        <v>138.32874083038038</v>
      </c>
      <c r="AA6414">
        <v>0</v>
      </c>
      <c r="AB6414">
        <v>11.77222518882941</v>
      </c>
      <c r="AC6414">
        <v>0</v>
      </c>
      <c r="AD6414">
        <v>0</v>
      </c>
      <c r="AE6414">
        <v>155.05682883077651</v>
      </c>
    </row>
    <row r="6415" spans="1:31" x14ac:dyDescent="0.25">
      <c r="A6415">
        <v>1910328</v>
      </c>
      <c r="B6415">
        <v>1</v>
      </c>
      <c r="C6415" t="s">
        <v>81</v>
      </c>
      <c r="D6415" t="s">
        <v>113</v>
      </c>
      <c r="E6415" t="s">
        <v>154</v>
      </c>
      <c r="F6415" t="s">
        <v>18112</v>
      </c>
      <c r="G6415" t="s">
        <v>156</v>
      </c>
      <c r="H6415" t="s">
        <v>157</v>
      </c>
      <c r="I6415" t="s">
        <v>135</v>
      </c>
      <c r="J6415" t="s">
        <v>136</v>
      </c>
      <c r="K6415" t="s">
        <v>137</v>
      </c>
      <c r="L6415" t="s">
        <v>18113</v>
      </c>
      <c r="M6415" t="s">
        <v>18114</v>
      </c>
      <c r="N6415">
        <v>6.6111111E-2</v>
      </c>
      <c r="O6415">
        <v>0</v>
      </c>
      <c r="P6415">
        <v>1279</v>
      </c>
      <c r="Q6415">
        <v>22</v>
      </c>
      <c r="R6415">
        <v>194</v>
      </c>
      <c r="S6415">
        <v>5</v>
      </c>
      <c r="T6415">
        <v>41</v>
      </c>
      <c r="U6415">
        <v>1</v>
      </c>
      <c r="V6415">
        <v>1</v>
      </c>
      <c r="W6415">
        <v>0</v>
      </c>
      <c r="X6415">
        <v>13.042736192759756</v>
      </c>
      <c r="Y6415">
        <v>3.9303835215747904</v>
      </c>
      <c r="Z6415">
        <v>15.517111993692533</v>
      </c>
      <c r="AA6415">
        <v>10.333251810946846</v>
      </c>
      <c r="AB6415">
        <v>3.8052794807901655</v>
      </c>
      <c r="AC6415">
        <v>0</v>
      </c>
      <c r="AD6415">
        <v>0.49503935154189438</v>
      </c>
      <c r="AE6415">
        <v>47.123802351305983</v>
      </c>
    </row>
    <row r="6416" spans="1:31" x14ac:dyDescent="0.25">
      <c r="A6416">
        <v>1910531</v>
      </c>
      <c r="B6416">
        <v>1</v>
      </c>
      <c r="C6416" t="s">
        <v>80</v>
      </c>
      <c r="D6416" t="s">
        <v>92</v>
      </c>
      <c r="E6416" t="s">
        <v>140</v>
      </c>
      <c r="F6416" t="s">
        <v>18115</v>
      </c>
      <c r="G6416" t="s">
        <v>217</v>
      </c>
      <c r="H6416" t="s">
        <v>134</v>
      </c>
      <c r="I6416" t="s">
        <v>135</v>
      </c>
      <c r="J6416" t="s">
        <v>136</v>
      </c>
      <c r="K6416" t="s">
        <v>137</v>
      </c>
      <c r="L6416" t="s">
        <v>18116</v>
      </c>
      <c r="M6416" t="s">
        <v>18117</v>
      </c>
      <c r="N6416">
        <v>1.5561111110000001</v>
      </c>
      <c r="O6416">
        <v>0</v>
      </c>
      <c r="P6416">
        <v>3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0.83237420415656072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0.83237420415656072</v>
      </c>
    </row>
    <row r="6417" spans="1:31" x14ac:dyDescent="0.25">
      <c r="A6417">
        <v>1910783</v>
      </c>
      <c r="B6417">
        <v>1</v>
      </c>
      <c r="C6417" t="s">
        <v>80</v>
      </c>
      <c r="D6417" t="s">
        <v>107</v>
      </c>
      <c r="E6417" t="s">
        <v>140</v>
      </c>
      <c r="F6417" t="s">
        <v>18118</v>
      </c>
      <c r="G6417" t="s">
        <v>217</v>
      </c>
      <c r="H6417" t="s">
        <v>134</v>
      </c>
      <c r="I6417" t="s">
        <v>135</v>
      </c>
      <c r="J6417" t="s">
        <v>136</v>
      </c>
      <c r="K6417" t="s">
        <v>137</v>
      </c>
      <c r="L6417" t="s">
        <v>18119</v>
      </c>
      <c r="M6417" t="s">
        <v>18120</v>
      </c>
      <c r="N6417">
        <v>1.6883333330000001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0.34989376960366669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0.34989376960366669</v>
      </c>
    </row>
    <row r="6418" spans="1:31" x14ac:dyDescent="0.25">
      <c r="A6418">
        <v>1910737</v>
      </c>
      <c r="B6418">
        <v>1</v>
      </c>
      <c r="C6418" t="s">
        <v>80</v>
      </c>
      <c r="D6418" t="s">
        <v>107</v>
      </c>
      <c r="E6418" t="s">
        <v>160</v>
      </c>
      <c r="F6418" t="s">
        <v>17835</v>
      </c>
      <c r="G6418" t="s">
        <v>1162</v>
      </c>
      <c r="H6418" t="s">
        <v>134</v>
      </c>
      <c r="I6418" t="s">
        <v>135</v>
      </c>
      <c r="J6418" t="s">
        <v>136</v>
      </c>
      <c r="K6418" t="s">
        <v>137</v>
      </c>
      <c r="L6418" t="s">
        <v>18121</v>
      </c>
      <c r="M6418" t="s">
        <v>18122</v>
      </c>
      <c r="N6418">
        <v>1.3149999999999999</v>
      </c>
      <c r="O6418">
        <v>0</v>
      </c>
      <c r="P6418">
        <v>106</v>
      </c>
      <c r="Q6418">
        <v>0</v>
      </c>
      <c r="R6418">
        <v>0</v>
      </c>
      <c r="S6418">
        <v>0</v>
      </c>
      <c r="T6418">
        <v>3</v>
      </c>
      <c r="U6418">
        <v>0</v>
      </c>
      <c r="V6418">
        <v>0</v>
      </c>
      <c r="W6418">
        <v>0</v>
      </c>
      <c r="X6418">
        <v>34.139105808584425</v>
      </c>
      <c r="Y6418">
        <v>0</v>
      </c>
      <c r="Z6418">
        <v>0</v>
      </c>
      <c r="AA6418">
        <v>0</v>
      </c>
      <c r="AB6418">
        <v>0.32091454010993004</v>
      </c>
      <c r="AC6418">
        <v>0</v>
      </c>
      <c r="AD6418">
        <v>0</v>
      </c>
      <c r="AE6418">
        <v>34.460020348694357</v>
      </c>
    </row>
    <row r="6419" spans="1:31" x14ac:dyDescent="0.25">
      <c r="A6419">
        <v>1910763</v>
      </c>
      <c r="B6419">
        <v>1</v>
      </c>
      <c r="C6419" t="s">
        <v>80</v>
      </c>
      <c r="D6419" t="s">
        <v>89</v>
      </c>
      <c r="E6419" t="s">
        <v>131</v>
      </c>
      <c r="F6419" t="s">
        <v>18123</v>
      </c>
      <c r="G6419" t="s">
        <v>283</v>
      </c>
      <c r="H6419" t="s">
        <v>134</v>
      </c>
      <c r="I6419" t="s">
        <v>135</v>
      </c>
      <c r="J6419" t="s">
        <v>136</v>
      </c>
      <c r="K6419" t="s">
        <v>137</v>
      </c>
      <c r="L6419" t="s">
        <v>18124</v>
      </c>
      <c r="M6419" t="s">
        <v>18125</v>
      </c>
      <c r="N6419">
        <v>0.41611111099999998</v>
      </c>
      <c r="O6419">
        <v>0</v>
      </c>
      <c r="P6419">
        <v>5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0.67037661082709332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0.67037661082709332</v>
      </c>
    </row>
    <row r="6420" spans="1:31" x14ac:dyDescent="0.25">
      <c r="A6420">
        <v>1910551</v>
      </c>
      <c r="B6420">
        <v>1</v>
      </c>
      <c r="C6420" t="s">
        <v>80</v>
      </c>
      <c r="D6420" t="s">
        <v>92</v>
      </c>
      <c r="E6420" t="s">
        <v>140</v>
      </c>
      <c r="F6420" t="s">
        <v>18126</v>
      </c>
      <c r="G6420" t="s">
        <v>217</v>
      </c>
      <c r="H6420" t="s">
        <v>134</v>
      </c>
      <c r="I6420" t="s">
        <v>135</v>
      </c>
      <c r="J6420" t="s">
        <v>136</v>
      </c>
      <c r="K6420" t="s">
        <v>137</v>
      </c>
      <c r="L6420" t="s">
        <v>18127</v>
      </c>
      <c r="M6420" t="s">
        <v>18128</v>
      </c>
      <c r="N6420">
        <v>1.3530555550000001</v>
      </c>
      <c r="O6420">
        <v>0</v>
      </c>
      <c r="P6420">
        <v>3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0.44900800785058614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0.44900800785058614</v>
      </c>
    </row>
    <row r="6421" spans="1:31" x14ac:dyDescent="0.25">
      <c r="A6421">
        <v>1910614</v>
      </c>
      <c r="B6421">
        <v>1</v>
      </c>
      <c r="C6421" t="s">
        <v>80</v>
      </c>
      <c r="D6421" t="s">
        <v>98</v>
      </c>
      <c r="E6421" t="s">
        <v>154</v>
      </c>
      <c r="F6421" t="s">
        <v>18129</v>
      </c>
      <c r="G6421" t="s">
        <v>156</v>
      </c>
      <c r="H6421" t="s">
        <v>157</v>
      </c>
      <c r="I6421" t="s">
        <v>135</v>
      </c>
      <c r="J6421" t="s">
        <v>136</v>
      </c>
      <c r="K6421" t="s">
        <v>137</v>
      </c>
      <c r="L6421" t="s">
        <v>18130</v>
      </c>
      <c r="M6421" t="s">
        <v>18131</v>
      </c>
      <c r="N6421">
        <v>1.2197222219999999</v>
      </c>
      <c r="O6421">
        <v>0</v>
      </c>
      <c r="P6421">
        <v>190</v>
      </c>
      <c r="Q6421">
        <v>7</v>
      </c>
      <c r="R6421">
        <v>1</v>
      </c>
      <c r="S6421">
        <v>4</v>
      </c>
      <c r="T6421">
        <v>19</v>
      </c>
      <c r="U6421">
        <v>1</v>
      </c>
      <c r="V6421">
        <v>0</v>
      </c>
      <c r="W6421">
        <v>0</v>
      </c>
      <c r="X6421">
        <v>58.587471016202507</v>
      </c>
      <c r="Y6421">
        <v>60.747526096989837</v>
      </c>
      <c r="Z6421">
        <v>1.9698450370685423</v>
      </c>
      <c r="AA6421">
        <v>61.15341822697436</v>
      </c>
      <c r="AB6421">
        <v>9.2860446416442475</v>
      </c>
      <c r="AC6421">
        <v>0</v>
      </c>
      <c r="AD6421">
        <v>0</v>
      </c>
      <c r="AE6421">
        <v>191.74430501887949</v>
      </c>
    </row>
    <row r="6422" spans="1:31" x14ac:dyDescent="0.25">
      <c r="A6422">
        <v>1910471</v>
      </c>
      <c r="B6422">
        <v>1</v>
      </c>
      <c r="C6422" t="s">
        <v>80</v>
      </c>
      <c r="D6422" t="s">
        <v>96</v>
      </c>
      <c r="E6422" t="s">
        <v>140</v>
      </c>
      <c r="F6422" t="s">
        <v>18132</v>
      </c>
      <c r="G6422" t="s">
        <v>146</v>
      </c>
      <c r="H6422" t="s">
        <v>134</v>
      </c>
      <c r="I6422" t="s">
        <v>135</v>
      </c>
      <c r="J6422" t="s">
        <v>136</v>
      </c>
      <c r="K6422" t="s">
        <v>137</v>
      </c>
      <c r="L6422" t="s">
        <v>18133</v>
      </c>
      <c r="M6422" t="s">
        <v>18134</v>
      </c>
      <c r="N6422">
        <v>1.8975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1.6974808984137184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1.6974808984137184</v>
      </c>
    </row>
    <row r="6423" spans="1:31" x14ac:dyDescent="0.25">
      <c r="A6423">
        <v>1910557</v>
      </c>
      <c r="B6423">
        <v>1</v>
      </c>
      <c r="C6423" t="s">
        <v>80</v>
      </c>
      <c r="D6423" t="s">
        <v>84</v>
      </c>
      <c r="E6423" t="s">
        <v>190</v>
      </c>
      <c r="F6423" t="s">
        <v>18135</v>
      </c>
      <c r="G6423" t="s">
        <v>156</v>
      </c>
      <c r="H6423" t="s">
        <v>157</v>
      </c>
      <c r="I6423" t="s">
        <v>135</v>
      </c>
      <c r="J6423" t="s">
        <v>136</v>
      </c>
      <c r="K6423" t="s">
        <v>137</v>
      </c>
      <c r="L6423" t="s">
        <v>18136</v>
      </c>
      <c r="M6423" t="s">
        <v>18137</v>
      </c>
      <c r="N6423">
        <v>0.34611111100000003</v>
      </c>
      <c r="O6423">
        <v>0</v>
      </c>
      <c r="P6423">
        <v>1235</v>
      </c>
      <c r="Q6423">
        <v>0</v>
      </c>
      <c r="R6423">
        <v>1</v>
      </c>
      <c r="S6423">
        <v>0</v>
      </c>
      <c r="T6423">
        <v>50</v>
      </c>
      <c r="U6423">
        <v>0</v>
      </c>
      <c r="V6423">
        <v>0</v>
      </c>
      <c r="W6423">
        <v>0</v>
      </c>
      <c r="X6423">
        <v>124.69243413142591</v>
      </c>
      <c r="Y6423">
        <v>0</v>
      </c>
      <c r="Z6423">
        <v>9.6713982133008344E-2</v>
      </c>
      <c r="AA6423">
        <v>0</v>
      </c>
      <c r="AB6423">
        <v>17.192841577673342</v>
      </c>
      <c r="AC6423">
        <v>0</v>
      </c>
      <c r="AD6423">
        <v>0</v>
      </c>
      <c r="AE6423">
        <v>141.98198969123226</v>
      </c>
    </row>
    <row r="6424" spans="1:31" x14ac:dyDescent="0.25">
      <c r="A6424">
        <v>1910657</v>
      </c>
      <c r="B6424">
        <v>1</v>
      </c>
      <c r="C6424" t="s">
        <v>80</v>
      </c>
      <c r="D6424" t="s">
        <v>84</v>
      </c>
      <c r="E6424" t="s">
        <v>149</v>
      </c>
      <c r="F6424" t="s">
        <v>16053</v>
      </c>
      <c r="G6424" t="s">
        <v>283</v>
      </c>
      <c r="H6424" t="s">
        <v>134</v>
      </c>
      <c r="I6424" t="s">
        <v>135</v>
      </c>
      <c r="J6424" t="s">
        <v>136</v>
      </c>
      <c r="K6424" t="s">
        <v>137</v>
      </c>
      <c r="L6424" t="s">
        <v>18138</v>
      </c>
      <c r="M6424" t="s">
        <v>18139</v>
      </c>
      <c r="N6424">
        <v>0.60527777699999996</v>
      </c>
      <c r="O6424">
        <v>0</v>
      </c>
      <c r="P6424">
        <v>590</v>
      </c>
      <c r="Q6424">
        <v>0</v>
      </c>
      <c r="R6424">
        <v>0</v>
      </c>
      <c r="S6424">
        <v>0</v>
      </c>
      <c r="T6424">
        <v>14</v>
      </c>
      <c r="U6424">
        <v>0</v>
      </c>
      <c r="V6424">
        <v>0</v>
      </c>
      <c r="W6424">
        <v>0</v>
      </c>
      <c r="X6424">
        <v>121.37805575472747</v>
      </c>
      <c r="Y6424">
        <v>0</v>
      </c>
      <c r="Z6424">
        <v>0</v>
      </c>
      <c r="AA6424">
        <v>0</v>
      </c>
      <c r="AB6424">
        <v>18.636941324551106</v>
      </c>
      <c r="AC6424">
        <v>0</v>
      </c>
      <c r="AD6424">
        <v>0</v>
      </c>
      <c r="AE6424">
        <v>140.01499707927857</v>
      </c>
    </row>
    <row r="6425" spans="1:31" x14ac:dyDescent="0.25">
      <c r="A6425">
        <v>1910749</v>
      </c>
      <c r="B6425">
        <v>1</v>
      </c>
      <c r="C6425" t="s">
        <v>81</v>
      </c>
      <c r="D6425" t="s">
        <v>128</v>
      </c>
      <c r="E6425" t="s">
        <v>140</v>
      </c>
      <c r="F6425" t="s">
        <v>18140</v>
      </c>
      <c r="G6425" t="s">
        <v>146</v>
      </c>
      <c r="H6425" t="s">
        <v>134</v>
      </c>
      <c r="I6425" t="s">
        <v>135</v>
      </c>
      <c r="J6425" t="s">
        <v>136</v>
      </c>
      <c r="K6425" t="s">
        <v>137</v>
      </c>
      <c r="L6425" t="s">
        <v>18141</v>
      </c>
      <c r="M6425" t="s">
        <v>18142</v>
      </c>
      <c r="N6425">
        <v>1.460555555</v>
      </c>
      <c r="O6425">
        <v>0</v>
      </c>
      <c r="P6425">
        <v>7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2.7510931832707648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2.7510931832707648</v>
      </c>
    </row>
    <row r="6426" spans="1:31" x14ac:dyDescent="0.25">
      <c r="A6426">
        <v>1910394</v>
      </c>
      <c r="B6426">
        <v>1</v>
      </c>
      <c r="C6426" t="s">
        <v>80</v>
      </c>
      <c r="D6426" t="s">
        <v>103</v>
      </c>
      <c r="E6426" t="s">
        <v>171</v>
      </c>
      <c r="F6426" t="s">
        <v>5075</v>
      </c>
      <c r="G6426" t="s">
        <v>362</v>
      </c>
      <c r="H6426" t="s">
        <v>157</v>
      </c>
      <c r="I6426" t="s">
        <v>135</v>
      </c>
      <c r="J6426" t="s">
        <v>3</v>
      </c>
      <c r="K6426" t="s">
        <v>137</v>
      </c>
      <c r="L6426" t="s">
        <v>18143</v>
      </c>
      <c r="M6426" t="s">
        <v>18144</v>
      </c>
      <c r="N6426">
        <v>0.74751749999999995</v>
      </c>
      <c r="O6426">
        <v>0</v>
      </c>
      <c r="P6426">
        <v>9</v>
      </c>
      <c r="Q6426">
        <v>37</v>
      </c>
      <c r="R6426">
        <v>61</v>
      </c>
      <c r="S6426">
        <v>7</v>
      </c>
      <c r="T6426">
        <v>17</v>
      </c>
      <c r="U6426">
        <v>5</v>
      </c>
      <c r="V6426">
        <v>0</v>
      </c>
      <c r="W6426">
        <v>0</v>
      </c>
      <c r="X6426">
        <v>1.1000452565342176</v>
      </c>
      <c r="Y6426">
        <v>170.94626286328202</v>
      </c>
      <c r="Z6426">
        <v>224.61510508033101</v>
      </c>
      <c r="AA6426">
        <v>218.2135993140011</v>
      </c>
      <c r="AB6426">
        <v>38.753240727800645</v>
      </c>
      <c r="AC6426">
        <v>1026.3471165553287</v>
      </c>
      <c r="AD6426">
        <v>0</v>
      </c>
      <c r="AE6426">
        <v>1679.9753697972778</v>
      </c>
    </row>
    <row r="6427" spans="1:31" x14ac:dyDescent="0.25">
      <c r="A6427">
        <v>1910626</v>
      </c>
      <c r="B6427">
        <v>1</v>
      </c>
      <c r="C6427" t="s">
        <v>81</v>
      </c>
      <c r="D6427" t="s">
        <v>120</v>
      </c>
      <c r="E6427" t="s">
        <v>220</v>
      </c>
      <c r="F6427" t="s">
        <v>18145</v>
      </c>
      <c r="G6427" t="s">
        <v>156</v>
      </c>
      <c r="H6427" t="s">
        <v>157</v>
      </c>
      <c r="I6427" t="s">
        <v>222</v>
      </c>
      <c r="J6427" t="s">
        <v>136</v>
      </c>
      <c r="K6427" t="s">
        <v>137</v>
      </c>
      <c r="L6427" t="s">
        <v>18146</v>
      </c>
      <c r="M6427" t="s">
        <v>18147</v>
      </c>
      <c r="N6427">
        <v>1.3888888E-2</v>
      </c>
      <c r="O6427">
        <v>0</v>
      </c>
      <c r="P6427">
        <v>1332</v>
      </c>
      <c r="Q6427">
        <v>137</v>
      </c>
      <c r="R6427">
        <v>82</v>
      </c>
      <c r="S6427">
        <v>10</v>
      </c>
      <c r="T6427">
        <v>153</v>
      </c>
      <c r="U6427">
        <v>1</v>
      </c>
      <c r="V6427">
        <v>0</v>
      </c>
      <c r="W6427">
        <v>0</v>
      </c>
      <c r="X6427">
        <v>5.5969739291526954</v>
      </c>
      <c r="Y6427">
        <v>20.925995045736794</v>
      </c>
      <c r="Z6427">
        <v>12.015725495959011</v>
      </c>
      <c r="AA6427">
        <v>1.2006583412769862</v>
      </c>
      <c r="AB6427">
        <v>1.4660560563714726</v>
      </c>
      <c r="AC6427">
        <v>9.1807763668500006E-2</v>
      </c>
      <c r="AD6427">
        <v>0</v>
      </c>
      <c r="AE6427">
        <v>41.297216632165451</v>
      </c>
    </row>
    <row r="6428" spans="1:31" x14ac:dyDescent="0.25">
      <c r="A6428">
        <v>1910294</v>
      </c>
      <c r="B6428">
        <v>1</v>
      </c>
      <c r="C6428" t="s">
        <v>80</v>
      </c>
      <c r="D6428" t="s">
        <v>107</v>
      </c>
      <c r="E6428" t="s">
        <v>140</v>
      </c>
      <c r="F6428" t="s">
        <v>18148</v>
      </c>
      <c r="G6428" t="s">
        <v>146</v>
      </c>
      <c r="H6428" t="s">
        <v>134</v>
      </c>
      <c r="I6428" t="s">
        <v>135</v>
      </c>
      <c r="J6428" t="s">
        <v>136</v>
      </c>
      <c r="K6428" t="s">
        <v>137</v>
      </c>
      <c r="L6428" t="s">
        <v>18149</v>
      </c>
      <c r="M6428" t="s">
        <v>18150</v>
      </c>
      <c r="N6428">
        <v>7.2966666660000001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1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23.75162832189573</v>
      </c>
      <c r="AC6428">
        <v>0</v>
      </c>
      <c r="AD6428">
        <v>0</v>
      </c>
      <c r="AE6428">
        <v>23.75162832189573</v>
      </c>
    </row>
    <row r="6429" spans="1:31" x14ac:dyDescent="0.25">
      <c r="A6429">
        <v>1910686</v>
      </c>
      <c r="B6429">
        <v>1</v>
      </c>
      <c r="C6429" t="s">
        <v>81</v>
      </c>
      <c r="D6429" t="s">
        <v>128</v>
      </c>
      <c r="E6429" t="s">
        <v>190</v>
      </c>
      <c r="F6429" t="s">
        <v>18151</v>
      </c>
      <c r="G6429" t="s">
        <v>304</v>
      </c>
      <c r="H6429" t="s">
        <v>157</v>
      </c>
      <c r="I6429" t="s">
        <v>135</v>
      </c>
      <c r="J6429" t="s">
        <v>136</v>
      </c>
      <c r="K6429" t="s">
        <v>137</v>
      </c>
      <c r="L6429" t="s">
        <v>18152</v>
      </c>
      <c r="M6429" t="s">
        <v>18153</v>
      </c>
      <c r="N6429">
        <v>4.7036111109999998</v>
      </c>
      <c r="O6429">
        <v>0</v>
      </c>
      <c r="P6429">
        <v>348</v>
      </c>
      <c r="Q6429">
        <v>0</v>
      </c>
      <c r="R6429">
        <v>2</v>
      </c>
      <c r="S6429">
        <v>0</v>
      </c>
      <c r="T6429">
        <v>18</v>
      </c>
      <c r="U6429">
        <v>0</v>
      </c>
      <c r="V6429">
        <v>0</v>
      </c>
      <c r="W6429">
        <v>0</v>
      </c>
      <c r="X6429">
        <v>420.93996700793218</v>
      </c>
      <c r="Y6429">
        <v>0</v>
      </c>
      <c r="Z6429">
        <v>3.1697743460980004</v>
      </c>
      <c r="AA6429">
        <v>0</v>
      </c>
      <c r="AB6429">
        <v>72.181688540576289</v>
      </c>
      <c r="AC6429">
        <v>0</v>
      </c>
      <c r="AD6429">
        <v>0</v>
      </c>
      <c r="AE6429">
        <v>496.29142989460649</v>
      </c>
    </row>
    <row r="6430" spans="1:31" x14ac:dyDescent="0.25">
      <c r="A6430">
        <v>1910580</v>
      </c>
      <c r="B6430">
        <v>1</v>
      </c>
      <c r="C6430" t="s">
        <v>80</v>
      </c>
      <c r="D6430" t="s">
        <v>104</v>
      </c>
      <c r="E6430" t="s">
        <v>154</v>
      </c>
      <c r="F6430" t="s">
        <v>18154</v>
      </c>
      <c r="G6430" t="s">
        <v>1931</v>
      </c>
      <c r="H6430" t="s">
        <v>157</v>
      </c>
      <c r="I6430" t="s">
        <v>135</v>
      </c>
      <c r="J6430" t="s">
        <v>136</v>
      </c>
      <c r="K6430" t="s">
        <v>137</v>
      </c>
      <c r="L6430" t="s">
        <v>18155</v>
      </c>
      <c r="M6430" t="s">
        <v>18156</v>
      </c>
      <c r="N6430">
        <v>0.48722222199999998</v>
      </c>
      <c r="O6430">
        <v>30</v>
      </c>
      <c r="P6430">
        <v>1814</v>
      </c>
      <c r="Q6430">
        <v>106</v>
      </c>
      <c r="R6430">
        <v>148</v>
      </c>
      <c r="S6430">
        <v>35</v>
      </c>
      <c r="T6430">
        <v>158</v>
      </c>
      <c r="U6430">
        <v>3</v>
      </c>
      <c r="V6430">
        <v>1</v>
      </c>
      <c r="W6430">
        <v>25.779355734478898</v>
      </c>
      <c r="X6430">
        <v>229.7380821570855</v>
      </c>
      <c r="Y6430">
        <v>91.481916820852277</v>
      </c>
      <c r="Z6430">
        <v>87.670640114772553</v>
      </c>
      <c r="AA6430">
        <v>168.76905725121412</v>
      </c>
      <c r="AB6430">
        <v>105.94647227325142</v>
      </c>
      <c r="AC6430">
        <v>11.856294855494182</v>
      </c>
      <c r="AD6430">
        <v>1.9673743919240665</v>
      </c>
      <c r="AE6430">
        <v>723.20919359907305</v>
      </c>
    </row>
    <row r="6431" spans="1:31" x14ac:dyDescent="0.25">
      <c r="A6431">
        <v>1910666</v>
      </c>
      <c r="B6431">
        <v>1</v>
      </c>
      <c r="C6431" t="s">
        <v>80</v>
      </c>
      <c r="D6431" t="s">
        <v>107</v>
      </c>
      <c r="E6431" t="s">
        <v>140</v>
      </c>
      <c r="F6431" t="s">
        <v>18157</v>
      </c>
      <c r="G6431" t="s">
        <v>217</v>
      </c>
      <c r="H6431" t="s">
        <v>134</v>
      </c>
      <c r="I6431" t="s">
        <v>135</v>
      </c>
      <c r="J6431" t="s">
        <v>136</v>
      </c>
      <c r="K6431" t="s">
        <v>137</v>
      </c>
      <c r="L6431" t="s">
        <v>18158</v>
      </c>
      <c r="M6431" t="s">
        <v>18159</v>
      </c>
      <c r="N6431">
        <v>0.97333333300000002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0.37667106463777777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0.37667106463777777</v>
      </c>
    </row>
    <row r="6432" spans="1:31" x14ac:dyDescent="0.25">
      <c r="A6432">
        <v>1910646</v>
      </c>
      <c r="B6432">
        <v>1</v>
      </c>
      <c r="C6432" t="s">
        <v>81</v>
      </c>
      <c r="D6432" t="s">
        <v>117</v>
      </c>
      <c r="E6432" t="s">
        <v>140</v>
      </c>
      <c r="F6432" t="s">
        <v>18160</v>
      </c>
      <c r="G6432" t="s">
        <v>217</v>
      </c>
      <c r="H6432" t="s">
        <v>134</v>
      </c>
      <c r="I6432" t="s">
        <v>135</v>
      </c>
      <c r="J6432" t="s">
        <v>136</v>
      </c>
      <c r="K6432" t="s">
        <v>137</v>
      </c>
      <c r="L6432" t="s">
        <v>18161</v>
      </c>
      <c r="M6432" t="s">
        <v>18162</v>
      </c>
      <c r="N6432">
        <v>2.2863888879999998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0.17059522383057002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0.17059522383057002</v>
      </c>
    </row>
    <row r="6433" spans="1:31" x14ac:dyDescent="0.25">
      <c r="A6433">
        <v>1910709</v>
      </c>
      <c r="B6433">
        <v>1</v>
      </c>
      <c r="C6433" t="s">
        <v>80</v>
      </c>
      <c r="D6433" t="s">
        <v>98</v>
      </c>
      <c r="E6433" t="s">
        <v>140</v>
      </c>
      <c r="F6433" t="s">
        <v>18163</v>
      </c>
      <c r="G6433" t="s">
        <v>217</v>
      </c>
      <c r="H6433" t="s">
        <v>134</v>
      </c>
      <c r="I6433" t="s">
        <v>135</v>
      </c>
      <c r="J6433" t="s">
        <v>136</v>
      </c>
      <c r="K6433" t="s">
        <v>137</v>
      </c>
      <c r="L6433" t="s">
        <v>18164</v>
      </c>
      <c r="M6433" t="s">
        <v>18165</v>
      </c>
      <c r="N6433">
        <v>0.701944444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0.41464651288897725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0.41464651288897725</v>
      </c>
    </row>
    <row r="6434" spans="1:31" x14ac:dyDescent="0.25">
      <c r="A6434">
        <v>1910603</v>
      </c>
      <c r="B6434">
        <v>1</v>
      </c>
      <c r="C6434" t="s">
        <v>80</v>
      </c>
      <c r="D6434" t="s">
        <v>104</v>
      </c>
      <c r="E6434" t="s">
        <v>140</v>
      </c>
      <c r="F6434" t="s">
        <v>18166</v>
      </c>
      <c r="G6434" t="s">
        <v>217</v>
      </c>
      <c r="H6434" t="s">
        <v>134</v>
      </c>
      <c r="I6434" t="s">
        <v>135</v>
      </c>
      <c r="J6434" t="s">
        <v>136</v>
      </c>
      <c r="K6434" t="s">
        <v>137</v>
      </c>
      <c r="L6434" t="s">
        <v>18167</v>
      </c>
      <c r="M6434" t="s">
        <v>18168</v>
      </c>
      <c r="N6434">
        <v>2.3905555550000002</v>
      </c>
      <c r="O6434">
        <v>0</v>
      </c>
      <c r="P6434">
        <v>2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2.1652512011009915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2.1652512011009915</v>
      </c>
    </row>
    <row r="6435" spans="1:31" x14ac:dyDescent="0.25">
      <c r="A6435">
        <v>1910560</v>
      </c>
      <c r="B6435">
        <v>1</v>
      </c>
      <c r="C6435" t="s">
        <v>81</v>
      </c>
      <c r="D6435" t="s">
        <v>118</v>
      </c>
      <c r="E6435" t="s">
        <v>160</v>
      </c>
      <c r="F6435" t="s">
        <v>9393</v>
      </c>
      <c r="G6435" t="s">
        <v>162</v>
      </c>
      <c r="H6435" t="s">
        <v>134</v>
      </c>
      <c r="I6435" t="s">
        <v>135</v>
      </c>
      <c r="J6435" t="s">
        <v>136</v>
      </c>
      <c r="K6435" t="s">
        <v>137</v>
      </c>
      <c r="L6435" t="s">
        <v>18169</v>
      </c>
      <c r="M6435" t="s">
        <v>18170</v>
      </c>
      <c r="N6435">
        <v>0.96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51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104.52639295516079</v>
      </c>
      <c r="AC6435">
        <v>0</v>
      </c>
      <c r="AD6435">
        <v>0</v>
      </c>
      <c r="AE6435">
        <v>104.52639295516079</v>
      </c>
    </row>
    <row r="6436" spans="1:31" x14ac:dyDescent="0.25">
      <c r="A6436">
        <v>1910537</v>
      </c>
      <c r="B6436">
        <v>1</v>
      </c>
      <c r="C6436" t="s">
        <v>80</v>
      </c>
      <c r="D6436" t="s">
        <v>98</v>
      </c>
      <c r="E6436" t="s">
        <v>140</v>
      </c>
      <c r="F6436" t="s">
        <v>18171</v>
      </c>
      <c r="G6436" t="s">
        <v>217</v>
      </c>
      <c r="H6436" t="s">
        <v>134</v>
      </c>
      <c r="I6436" t="s">
        <v>135</v>
      </c>
      <c r="J6436" t="s">
        <v>136</v>
      </c>
      <c r="K6436" t="s">
        <v>137</v>
      </c>
      <c r="L6436" t="s">
        <v>18172</v>
      </c>
      <c r="M6436" t="s">
        <v>18173</v>
      </c>
      <c r="N6436">
        <v>0.78083333300000002</v>
      </c>
      <c r="O6436">
        <v>0</v>
      </c>
      <c r="P6436">
        <v>1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6.8250129407253349E-2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6.8250129407253349E-2</v>
      </c>
    </row>
    <row r="6437" spans="1:31" x14ac:dyDescent="0.25">
      <c r="A6437">
        <v>1910351</v>
      </c>
      <c r="B6437">
        <v>1</v>
      </c>
      <c r="C6437" t="s">
        <v>80</v>
      </c>
      <c r="D6437" t="s">
        <v>84</v>
      </c>
      <c r="E6437" t="s">
        <v>131</v>
      </c>
      <c r="F6437" t="s">
        <v>18174</v>
      </c>
      <c r="G6437" t="s">
        <v>133</v>
      </c>
      <c r="H6437" t="s">
        <v>134</v>
      </c>
      <c r="I6437" t="s">
        <v>135</v>
      </c>
      <c r="J6437" t="s">
        <v>136</v>
      </c>
      <c r="K6437" t="s">
        <v>137</v>
      </c>
      <c r="L6437" t="s">
        <v>18175</v>
      </c>
      <c r="M6437" t="s">
        <v>18176</v>
      </c>
      <c r="N6437">
        <v>3.0497222220000002</v>
      </c>
      <c r="O6437">
        <v>0</v>
      </c>
      <c r="P6437">
        <v>83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59.656290664163429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59.656290664163429</v>
      </c>
    </row>
    <row r="6438" spans="1:31" x14ac:dyDescent="0.25">
      <c r="A6438">
        <v>1910543</v>
      </c>
      <c r="B6438">
        <v>1</v>
      </c>
      <c r="C6438" t="s">
        <v>80</v>
      </c>
      <c r="D6438" t="s">
        <v>107</v>
      </c>
      <c r="E6438" t="s">
        <v>140</v>
      </c>
      <c r="F6438" t="s">
        <v>18177</v>
      </c>
      <c r="G6438" t="s">
        <v>146</v>
      </c>
      <c r="H6438" t="s">
        <v>134</v>
      </c>
      <c r="I6438" t="s">
        <v>135</v>
      </c>
      <c r="J6438" t="s">
        <v>136</v>
      </c>
      <c r="K6438" t="s">
        <v>137</v>
      </c>
      <c r="L6438" t="s">
        <v>18178</v>
      </c>
      <c r="M6438" t="s">
        <v>18179</v>
      </c>
      <c r="N6438">
        <v>4.0597222220000004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1.4808117496450417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1.4808117496450417</v>
      </c>
    </row>
    <row r="6439" spans="1:31" x14ac:dyDescent="0.25">
      <c r="A6439">
        <v>1910729</v>
      </c>
      <c r="B6439">
        <v>1</v>
      </c>
      <c r="C6439" t="s">
        <v>80</v>
      </c>
      <c r="D6439" t="s">
        <v>107</v>
      </c>
      <c r="E6439" t="s">
        <v>154</v>
      </c>
      <c r="F6439" t="s">
        <v>14608</v>
      </c>
      <c r="G6439" t="s">
        <v>156</v>
      </c>
      <c r="H6439" t="s">
        <v>157</v>
      </c>
      <c r="I6439" t="s">
        <v>135</v>
      </c>
      <c r="J6439" t="s">
        <v>136</v>
      </c>
      <c r="K6439" t="s">
        <v>137</v>
      </c>
      <c r="L6439" t="s">
        <v>18180</v>
      </c>
      <c r="M6439" t="s">
        <v>18181</v>
      </c>
      <c r="N6439">
        <v>1.095555555</v>
      </c>
      <c r="O6439">
        <v>0</v>
      </c>
      <c r="P6439">
        <v>305</v>
      </c>
      <c r="Q6439">
        <v>13</v>
      </c>
      <c r="R6439">
        <v>20</v>
      </c>
      <c r="S6439">
        <v>2</v>
      </c>
      <c r="T6439">
        <v>55</v>
      </c>
      <c r="U6439">
        <v>1</v>
      </c>
      <c r="V6439">
        <v>0</v>
      </c>
      <c r="W6439">
        <v>0</v>
      </c>
      <c r="X6439">
        <v>97.648679992353948</v>
      </c>
      <c r="Y6439">
        <v>67.407147107935373</v>
      </c>
      <c r="Z6439">
        <v>52.197864527306358</v>
      </c>
      <c r="AA6439">
        <v>3.5043316994604106</v>
      </c>
      <c r="AB6439">
        <v>75.182441190585394</v>
      </c>
      <c r="AC6439">
        <v>102.12836856752875</v>
      </c>
      <c r="AD6439">
        <v>0</v>
      </c>
      <c r="AE6439">
        <v>398.06883308517024</v>
      </c>
    </row>
    <row r="6440" spans="1:31" x14ac:dyDescent="0.25">
      <c r="A6440">
        <v>1910391</v>
      </c>
      <c r="B6440">
        <v>1</v>
      </c>
      <c r="C6440" t="s">
        <v>81</v>
      </c>
      <c r="D6440" t="s">
        <v>127</v>
      </c>
      <c r="E6440" t="s">
        <v>131</v>
      </c>
      <c r="F6440" t="s">
        <v>13343</v>
      </c>
      <c r="G6440" t="s">
        <v>202</v>
      </c>
      <c r="H6440" t="s">
        <v>134</v>
      </c>
      <c r="I6440" t="s">
        <v>135</v>
      </c>
      <c r="J6440" t="s">
        <v>136</v>
      </c>
      <c r="K6440" t="s">
        <v>203</v>
      </c>
      <c r="L6440" t="s">
        <v>18182</v>
      </c>
      <c r="M6440" t="s">
        <v>18183</v>
      </c>
      <c r="N6440">
        <v>6.8651527769999996</v>
      </c>
      <c r="O6440">
        <v>0</v>
      </c>
      <c r="P6440">
        <v>166</v>
      </c>
      <c r="Q6440">
        <v>0</v>
      </c>
      <c r="R6440">
        <v>0</v>
      </c>
      <c r="S6440">
        <v>0</v>
      </c>
      <c r="T6440">
        <v>8</v>
      </c>
      <c r="U6440">
        <v>0</v>
      </c>
      <c r="V6440">
        <v>0</v>
      </c>
      <c r="W6440">
        <v>0</v>
      </c>
      <c r="X6440">
        <v>340.52340325708076</v>
      </c>
      <c r="Y6440">
        <v>0</v>
      </c>
      <c r="Z6440">
        <v>0</v>
      </c>
      <c r="AA6440">
        <v>0</v>
      </c>
      <c r="AB6440">
        <v>60.98303405962006</v>
      </c>
      <c r="AC6440">
        <v>0</v>
      </c>
      <c r="AD6440">
        <v>0</v>
      </c>
      <c r="AE6440">
        <v>401.50643731670084</v>
      </c>
    </row>
    <row r="6441" spans="1:31" x14ac:dyDescent="0.25">
      <c r="A6441">
        <v>1910583</v>
      </c>
      <c r="B6441">
        <v>1</v>
      </c>
      <c r="C6441" t="s">
        <v>80</v>
      </c>
      <c r="D6441" t="s">
        <v>83</v>
      </c>
      <c r="E6441" t="s">
        <v>131</v>
      </c>
      <c r="F6441" t="s">
        <v>18184</v>
      </c>
      <c r="G6441" t="s">
        <v>133</v>
      </c>
      <c r="H6441" t="s">
        <v>134</v>
      </c>
      <c r="I6441" t="s">
        <v>135</v>
      </c>
      <c r="J6441" t="s">
        <v>136</v>
      </c>
      <c r="K6441" t="s">
        <v>137</v>
      </c>
      <c r="L6441" t="s">
        <v>18185</v>
      </c>
      <c r="M6441" t="s">
        <v>18186</v>
      </c>
      <c r="N6441">
        <v>1.3463888879999999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6</v>
      </c>
      <c r="U6441">
        <v>0</v>
      </c>
      <c r="V6441">
        <v>1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16.537667714271002</v>
      </c>
      <c r="AC6441">
        <v>0</v>
      </c>
      <c r="AD6441">
        <v>62.831799216214101</v>
      </c>
      <c r="AE6441">
        <v>79.369466930485103</v>
      </c>
    </row>
    <row r="6442" spans="1:31" x14ac:dyDescent="0.25">
      <c r="A6442">
        <v>1910437</v>
      </c>
      <c r="B6442">
        <v>1</v>
      </c>
      <c r="C6442" t="s">
        <v>80</v>
      </c>
      <c r="D6442" t="s">
        <v>93</v>
      </c>
      <c r="E6442" t="s">
        <v>154</v>
      </c>
      <c r="F6442" t="s">
        <v>6494</v>
      </c>
      <c r="G6442" t="s">
        <v>202</v>
      </c>
      <c r="H6442" t="s">
        <v>157</v>
      </c>
      <c r="I6442" t="s">
        <v>135</v>
      </c>
      <c r="J6442" t="s">
        <v>136</v>
      </c>
      <c r="K6442" t="s">
        <v>203</v>
      </c>
      <c r="L6442" t="s">
        <v>18187</v>
      </c>
      <c r="M6442" t="s">
        <v>18188</v>
      </c>
      <c r="N6442">
        <v>2.1774480550000002</v>
      </c>
      <c r="O6442">
        <v>0</v>
      </c>
      <c r="P6442">
        <v>4</v>
      </c>
      <c r="Q6442">
        <v>3</v>
      </c>
      <c r="R6442">
        <v>227</v>
      </c>
      <c r="S6442">
        <v>8</v>
      </c>
      <c r="T6442">
        <v>37</v>
      </c>
      <c r="U6442">
        <v>1</v>
      </c>
      <c r="V6442">
        <v>0</v>
      </c>
      <c r="W6442">
        <v>0</v>
      </c>
      <c r="X6442">
        <v>3.2214645706068508</v>
      </c>
      <c r="Y6442">
        <v>70.288061596942399</v>
      </c>
      <c r="Z6442">
        <v>660.31013867193974</v>
      </c>
      <c r="AA6442">
        <v>45.182982629757959</v>
      </c>
      <c r="AB6442">
        <v>135.31830523697442</v>
      </c>
      <c r="AC6442">
        <v>246.44153198520604</v>
      </c>
      <c r="AD6442">
        <v>0</v>
      </c>
      <c r="AE6442">
        <v>1160.7624846914273</v>
      </c>
    </row>
    <row r="6443" spans="1:31" x14ac:dyDescent="0.25">
      <c r="A6443">
        <v>1910620</v>
      </c>
      <c r="B6443">
        <v>1</v>
      </c>
      <c r="C6443" t="s">
        <v>81</v>
      </c>
      <c r="D6443" t="s">
        <v>123</v>
      </c>
      <c r="E6443" t="s">
        <v>220</v>
      </c>
      <c r="F6443" t="s">
        <v>18189</v>
      </c>
      <c r="G6443" t="s">
        <v>156</v>
      </c>
      <c r="H6443" t="s">
        <v>157</v>
      </c>
      <c r="I6443" t="s">
        <v>135</v>
      </c>
      <c r="J6443" t="s">
        <v>136</v>
      </c>
      <c r="K6443" t="s">
        <v>137</v>
      </c>
      <c r="L6443" t="s">
        <v>18190</v>
      </c>
      <c r="M6443" t="s">
        <v>18191</v>
      </c>
      <c r="N6443">
        <v>2.3802777769999999</v>
      </c>
      <c r="O6443">
        <v>0</v>
      </c>
      <c r="P6443">
        <v>1</v>
      </c>
      <c r="Q6443">
        <v>0</v>
      </c>
      <c r="R6443">
        <v>1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2.0608168665705602</v>
      </c>
      <c r="Y6443">
        <v>0</v>
      </c>
      <c r="Z6443">
        <v>4.8186258463400744</v>
      </c>
      <c r="AA6443">
        <v>0</v>
      </c>
      <c r="AB6443">
        <v>0</v>
      </c>
      <c r="AC6443">
        <v>0</v>
      </c>
      <c r="AD6443">
        <v>0</v>
      </c>
      <c r="AE6443">
        <v>6.8794427129106346</v>
      </c>
    </row>
    <row r="6444" spans="1:31" x14ac:dyDescent="0.25">
      <c r="A6444">
        <v>1910334</v>
      </c>
      <c r="B6444">
        <v>1</v>
      </c>
      <c r="C6444" t="s">
        <v>80</v>
      </c>
      <c r="D6444" t="s">
        <v>91</v>
      </c>
      <c r="E6444" t="s">
        <v>190</v>
      </c>
      <c r="F6444" t="s">
        <v>14111</v>
      </c>
      <c r="G6444" t="s">
        <v>241</v>
      </c>
      <c r="H6444" t="s">
        <v>157</v>
      </c>
      <c r="I6444" t="s">
        <v>135</v>
      </c>
      <c r="J6444" t="s">
        <v>136</v>
      </c>
      <c r="K6444" t="s">
        <v>137</v>
      </c>
      <c r="L6444" t="s">
        <v>18192</v>
      </c>
      <c r="M6444" t="s">
        <v>17748</v>
      </c>
      <c r="N6444">
        <v>1.930833333</v>
      </c>
      <c r="O6444">
        <v>0</v>
      </c>
      <c r="P6444">
        <v>0</v>
      </c>
      <c r="Q6444">
        <v>0</v>
      </c>
      <c r="R6444">
        <v>3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19.095727410446766</v>
      </c>
      <c r="AA6444">
        <v>0</v>
      </c>
      <c r="AB6444">
        <v>0</v>
      </c>
      <c r="AC6444">
        <v>0</v>
      </c>
      <c r="AD6444">
        <v>0</v>
      </c>
      <c r="AE6444">
        <v>19.095727410446766</v>
      </c>
    </row>
    <row r="6445" spans="1:31" x14ac:dyDescent="0.25">
      <c r="A6445">
        <v>1910600</v>
      </c>
      <c r="B6445">
        <v>1</v>
      </c>
      <c r="C6445" t="s">
        <v>80</v>
      </c>
      <c r="D6445" t="s">
        <v>106</v>
      </c>
      <c r="E6445" t="s">
        <v>131</v>
      </c>
      <c r="F6445" t="s">
        <v>18193</v>
      </c>
      <c r="G6445" t="s">
        <v>133</v>
      </c>
      <c r="H6445" t="s">
        <v>134</v>
      </c>
      <c r="I6445" t="s">
        <v>135</v>
      </c>
      <c r="J6445" t="s">
        <v>136</v>
      </c>
      <c r="K6445" t="s">
        <v>137</v>
      </c>
      <c r="L6445" t="s">
        <v>18194</v>
      </c>
      <c r="M6445" t="s">
        <v>18195</v>
      </c>
      <c r="N6445">
        <v>1.322777777</v>
      </c>
      <c r="O6445">
        <v>0</v>
      </c>
      <c r="P6445">
        <v>115</v>
      </c>
      <c r="Q6445">
        <v>0</v>
      </c>
      <c r="R6445">
        <v>0</v>
      </c>
      <c r="S6445">
        <v>0</v>
      </c>
      <c r="T6445">
        <v>8</v>
      </c>
      <c r="U6445">
        <v>0</v>
      </c>
      <c r="V6445">
        <v>0</v>
      </c>
      <c r="W6445">
        <v>0</v>
      </c>
      <c r="X6445">
        <v>41.424668727204882</v>
      </c>
      <c r="Y6445">
        <v>0</v>
      </c>
      <c r="Z6445">
        <v>0</v>
      </c>
      <c r="AA6445">
        <v>0</v>
      </c>
      <c r="AB6445">
        <v>52.834398006212126</v>
      </c>
      <c r="AC6445">
        <v>0</v>
      </c>
      <c r="AD6445">
        <v>0</v>
      </c>
      <c r="AE6445">
        <v>94.259066733417001</v>
      </c>
    </row>
    <row r="6446" spans="1:31" x14ac:dyDescent="0.25">
      <c r="A6446">
        <v>1910669</v>
      </c>
      <c r="B6446">
        <v>1</v>
      </c>
      <c r="C6446" t="s">
        <v>80</v>
      </c>
      <c r="D6446" t="s">
        <v>109</v>
      </c>
      <c r="E6446" t="s">
        <v>131</v>
      </c>
      <c r="F6446" t="s">
        <v>18196</v>
      </c>
      <c r="G6446" t="s">
        <v>372</v>
      </c>
      <c r="H6446" t="s">
        <v>134</v>
      </c>
      <c r="I6446" t="s">
        <v>135</v>
      </c>
      <c r="J6446" t="s">
        <v>136</v>
      </c>
      <c r="K6446" t="s">
        <v>137</v>
      </c>
      <c r="L6446" t="s">
        <v>18197</v>
      </c>
      <c r="M6446" t="s">
        <v>18198</v>
      </c>
      <c r="N6446">
        <v>1.5219444440000001</v>
      </c>
      <c r="O6446">
        <v>0</v>
      </c>
      <c r="P6446">
        <v>8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2.0007031117829306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2.0007031117829306</v>
      </c>
    </row>
    <row r="6447" spans="1:31" x14ac:dyDescent="0.25">
      <c r="A6447">
        <v>1910663</v>
      </c>
      <c r="B6447">
        <v>1</v>
      </c>
      <c r="C6447" t="s">
        <v>81</v>
      </c>
      <c r="D6447" t="s">
        <v>127</v>
      </c>
      <c r="E6447" t="s">
        <v>140</v>
      </c>
      <c r="F6447" t="s">
        <v>18199</v>
      </c>
      <c r="G6447" t="s">
        <v>217</v>
      </c>
      <c r="H6447" t="s">
        <v>134</v>
      </c>
      <c r="I6447" t="s">
        <v>135</v>
      </c>
      <c r="J6447" t="s">
        <v>136</v>
      </c>
      <c r="K6447" t="s">
        <v>137</v>
      </c>
      <c r="L6447" t="s">
        <v>18200</v>
      </c>
      <c r="M6447" t="s">
        <v>18201</v>
      </c>
      <c r="N6447">
        <v>2.2149999999999999</v>
      </c>
      <c r="O6447">
        <v>0</v>
      </c>
      <c r="P6447">
        <v>2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0.37753310290901332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0.37753310290901332</v>
      </c>
    </row>
    <row r="6448" spans="1:31" x14ac:dyDescent="0.25">
      <c r="A6448">
        <v>1910308</v>
      </c>
      <c r="B6448">
        <v>1</v>
      </c>
      <c r="C6448" t="s">
        <v>80</v>
      </c>
      <c r="D6448" t="s">
        <v>93</v>
      </c>
      <c r="E6448" t="s">
        <v>131</v>
      </c>
      <c r="F6448" t="s">
        <v>17688</v>
      </c>
      <c r="G6448" t="s">
        <v>133</v>
      </c>
      <c r="H6448" t="s">
        <v>134</v>
      </c>
      <c r="I6448" t="s">
        <v>135</v>
      </c>
      <c r="J6448" t="s">
        <v>136</v>
      </c>
      <c r="K6448" t="s">
        <v>137</v>
      </c>
      <c r="L6448" t="s">
        <v>18202</v>
      </c>
      <c r="M6448" t="s">
        <v>18203</v>
      </c>
      <c r="N6448">
        <v>3.946388888</v>
      </c>
      <c r="O6448">
        <v>0</v>
      </c>
      <c r="P6448">
        <v>8</v>
      </c>
      <c r="Q6448">
        <v>0</v>
      </c>
      <c r="R6448">
        <v>2</v>
      </c>
      <c r="S6448">
        <v>0</v>
      </c>
      <c r="T6448">
        <v>4</v>
      </c>
      <c r="U6448">
        <v>0</v>
      </c>
      <c r="V6448">
        <v>0</v>
      </c>
      <c r="W6448">
        <v>0</v>
      </c>
      <c r="X6448">
        <v>34.121917136608154</v>
      </c>
      <c r="Y6448">
        <v>0</v>
      </c>
      <c r="Z6448">
        <v>34.974755949732234</v>
      </c>
      <c r="AA6448">
        <v>0</v>
      </c>
      <c r="AB6448">
        <v>43.75483520790975</v>
      </c>
      <c r="AC6448">
        <v>0</v>
      </c>
      <c r="AD6448">
        <v>0</v>
      </c>
      <c r="AE6448">
        <v>112.85150829425014</v>
      </c>
    </row>
    <row r="6449" spans="1:31" x14ac:dyDescent="0.25">
      <c r="A6449">
        <v>1910706</v>
      </c>
      <c r="B6449">
        <v>1</v>
      </c>
      <c r="C6449" t="s">
        <v>81</v>
      </c>
      <c r="D6449" t="s">
        <v>128</v>
      </c>
      <c r="E6449" t="s">
        <v>140</v>
      </c>
      <c r="F6449" t="s">
        <v>18204</v>
      </c>
      <c r="G6449" t="s">
        <v>283</v>
      </c>
      <c r="H6449" t="s">
        <v>134</v>
      </c>
      <c r="I6449" t="s">
        <v>135</v>
      </c>
      <c r="J6449" t="s">
        <v>136</v>
      </c>
      <c r="K6449" t="s">
        <v>137</v>
      </c>
      <c r="L6449" t="s">
        <v>18205</v>
      </c>
      <c r="M6449" t="s">
        <v>18206</v>
      </c>
      <c r="N6449">
        <v>2.2691666659999998</v>
      </c>
      <c r="O6449">
        <v>0</v>
      </c>
      <c r="P6449">
        <v>7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2.2836622280303498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2.2836622280303498</v>
      </c>
    </row>
    <row r="6450" spans="1:31" x14ac:dyDescent="0.25">
      <c r="A6450">
        <v>1910632</v>
      </c>
      <c r="B6450">
        <v>1</v>
      </c>
      <c r="C6450" t="s">
        <v>81</v>
      </c>
      <c r="D6450" t="s">
        <v>118</v>
      </c>
      <c r="E6450" t="s">
        <v>220</v>
      </c>
      <c r="F6450" t="s">
        <v>13500</v>
      </c>
      <c r="G6450" t="s">
        <v>1185</v>
      </c>
      <c r="H6450" t="s">
        <v>157</v>
      </c>
      <c r="I6450" t="s">
        <v>135</v>
      </c>
      <c r="J6450" t="s">
        <v>136</v>
      </c>
      <c r="K6450" t="s">
        <v>137</v>
      </c>
      <c r="L6450" t="s">
        <v>18207</v>
      </c>
      <c r="M6450" t="s">
        <v>18208</v>
      </c>
      <c r="N6450">
        <v>3.7380555549999999</v>
      </c>
      <c r="O6450">
        <v>0</v>
      </c>
      <c r="P6450">
        <v>0</v>
      </c>
      <c r="Q6450">
        <v>2</v>
      </c>
      <c r="R6450">
        <v>43</v>
      </c>
      <c r="S6450">
        <v>1</v>
      </c>
      <c r="T6450">
        <v>2</v>
      </c>
      <c r="U6450">
        <v>0</v>
      </c>
      <c r="V6450">
        <v>0</v>
      </c>
      <c r="W6450">
        <v>0</v>
      </c>
      <c r="X6450">
        <v>0</v>
      </c>
      <c r="Y6450">
        <v>68.64915161703729</v>
      </c>
      <c r="Z6450">
        <v>555.15031145615148</v>
      </c>
      <c r="AA6450">
        <v>18.980129987261748</v>
      </c>
      <c r="AB6450">
        <v>22.169204975435925</v>
      </c>
      <c r="AC6450">
        <v>0</v>
      </c>
      <c r="AD6450">
        <v>0</v>
      </c>
      <c r="AE6450">
        <v>664.94879803588651</v>
      </c>
    </row>
    <row r="6451" spans="1:31" x14ac:dyDescent="0.25">
      <c r="A6451">
        <v>1910655</v>
      </c>
      <c r="B6451">
        <v>1</v>
      </c>
      <c r="C6451" t="s">
        <v>80</v>
      </c>
      <c r="D6451" t="s">
        <v>99</v>
      </c>
      <c r="E6451" t="s">
        <v>131</v>
      </c>
      <c r="F6451" t="s">
        <v>18209</v>
      </c>
      <c r="G6451" t="s">
        <v>483</v>
      </c>
      <c r="H6451" t="s">
        <v>134</v>
      </c>
      <c r="I6451" t="s">
        <v>135</v>
      </c>
      <c r="J6451" t="s">
        <v>136</v>
      </c>
      <c r="K6451" t="s">
        <v>137</v>
      </c>
      <c r="L6451" t="s">
        <v>18210</v>
      </c>
      <c r="M6451" t="s">
        <v>18211</v>
      </c>
      <c r="N6451">
        <v>1.913333333</v>
      </c>
      <c r="O6451">
        <v>0</v>
      </c>
      <c r="P6451">
        <v>4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0.15608239473285779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0.15608239473285779</v>
      </c>
    </row>
    <row r="6452" spans="1:31" x14ac:dyDescent="0.25">
      <c r="A6452">
        <v>1910400</v>
      </c>
      <c r="B6452">
        <v>1</v>
      </c>
      <c r="C6452" t="s">
        <v>81</v>
      </c>
      <c r="D6452" t="s">
        <v>128</v>
      </c>
      <c r="E6452" t="s">
        <v>154</v>
      </c>
      <c r="F6452" t="s">
        <v>18212</v>
      </c>
      <c r="G6452" t="s">
        <v>156</v>
      </c>
      <c r="H6452" t="s">
        <v>157</v>
      </c>
      <c r="I6452" t="s">
        <v>135</v>
      </c>
      <c r="J6452" t="s">
        <v>136</v>
      </c>
      <c r="K6452" t="s">
        <v>137</v>
      </c>
      <c r="L6452" t="s">
        <v>18213</v>
      </c>
      <c r="M6452" t="s">
        <v>18214</v>
      </c>
      <c r="N6452">
        <v>0.97055555500000001</v>
      </c>
      <c r="O6452">
        <v>0</v>
      </c>
      <c r="P6452">
        <v>2302</v>
      </c>
      <c r="Q6452">
        <v>0</v>
      </c>
      <c r="R6452">
        <v>0</v>
      </c>
      <c r="S6452">
        <v>1</v>
      </c>
      <c r="T6452">
        <v>53</v>
      </c>
      <c r="U6452">
        <v>0</v>
      </c>
      <c r="V6452">
        <v>0</v>
      </c>
      <c r="W6452">
        <v>0</v>
      </c>
      <c r="X6452">
        <v>566.84968397989587</v>
      </c>
      <c r="Y6452">
        <v>0</v>
      </c>
      <c r="Z6452">
        <v>0</v>
      </c>
      <c r="AA6452">
        <v>17.053287854527881</v>
      </c>
      <c r="AB6452">
        <v>156.59827810746964</v>
      </c>
      <c r="AC6452">
        <v>0</v>
      </c>
      <c r="AD6452">
        <v>0</v>
      </c>
      <c r="AE6452">
        <v>740.50124994189332</v>
      </c>
    </row>
    <row r="6453" spans="1:31" x14ac:dyDescent="0.25">
      <c r="A6453">
        <v>1910592</v>
      </c>
      <c r="B6453">
        <v>1</v>
      </c>
      <c r="C6453" t="s">
        <v>81</v>
      </c>
      <c r="D6453" t="s">
        <v>118</v>
      </c>
      <c r="E6453" t="s">
        <v>190</v>
      </c>
      <c r="F6453" t="s">
        <v>18215</v>
      </c>
      <c r="G6453" t="s">
        <v>5719</v>
      </c>
      <c r="H6453" t="s">
        <v>157</v>
      </c>
      <c r="I6453" t="s">
        <v>135</v>
      </c>
      <c r="J6453" t="s">
        <v>136</v>
      </c>
      <c r="K6453" t="s">
        <v>137</v>
      </c>
      <c r="L6453" t="s">
        <v>18216</v>
      </c>
      <c r="M6453" t="s">
        <v>18217</v>
      </c>
      <c r="N6453">
        <v>2.8255555550000002</v>
      </c>
      <c r="O6453">
        <v>0</v>
      </c>
      <c r="P6453">
        <v>0</v>
      </c>
      <c r="Q6453">
        <v>1</v>
      </c>
      <c r="R6453">
        <v>0</v>
      </c>
      <c r="S6453">
        <v>4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203.75394404645746</v>
      </c>
      <c r="Z6453">
        <v>0</v>
      </c>
      <c r="AA6453">
        <v>8.9348371989833293</v>
      </c>
      <c r="AB6453">
        <v>0</v>
      </c>
      <c r="AC6453">
        <v>0</v>
      </c>
      <c r="AD6453">
        <v>0</v>
      </c>
      <c r="AE6453">
        <v>212.68878124544079</v>
      </c>
    </row>
    <row r="6454" spans="1:31" x14ac:dyDescent="0.25">
      <c r="A6454">
        <v>1910778</v>
      </c>
      <c r="B6454">
        <v>1</v>
      </c>
      <c r="C6454" t="s">
        <v>80</v>
      </c>
      <c r="D6454" t="s">
        <v>111</v>
      </c>
      <c r="E6454" t="s">
        <v>160</v>
      </c>
      <c r="F6454" t="s">
        <v>17852</v>
      </c>
      <c r="G6454" t="s">
        <v>162</v>
      </c>
      <c r="H6454" t="s">
        <v>134</v>
      </c>
      <c r="I6454" t="s">
        <v>135</v>
      </c>
      <c r="J6454" t="s">
        <v>136</v>
      </c>
      <c r="K6454" t="s">
        <v>137</v>
      </c>
      <c r="L6454" t="s">
        <v>18218</v>
      </c>
      <c r="M6454" t="s">
        <v>18219</v>
      </c>
      <c r="N6454">
        <v>2.2580555549999999</v>
      </c>
      <c r="O6454">
        <v>0</v>
      </c>
      <c r="P6454">
        <v>148</v>
      </c>
      <c r="Q6454">
        <v>0</v>
      </c>
      <c r="R6454">
        <v>0</v>
      </c>
      <c r="S6454">
        <v>0</v>
      </c>
      <c r="T6454">
        <v>31</v>
      </c>
      <c r="U6454">
        <v>0</v>
      </c>
      <c r="V6454">
        <v>0</v>
      </c>
      <c r="W6454">
        <v>0</v>
      </c>
      <c r="X6454">
        <v>102.0971158588124</v>
      </c>
      <c r="Y6454">
        <v>0</v>
      </c>
      <c r="Z6454">
        <v>0</v>
      </c>
      <c r="AA6454">
        <v>0</v>
      </c>
      <c r="AB6454">
        <v>47.335338524182553</v>
      </c>
      <c r="AC6454">
        <v>0</v>
      </c>
      <c r="AD6454">
        <v>0</v>
      </c>
      <c r="AE6454">
        <v>149.43245438299496</v>
      </c>
    </row>
    <row r="6455" spans="1:31" x14ac:dyDescent="0.25">
      <c r="A6455">
        <v>1910732</v>
      </c>
      <c r="B6455">
        <v>1</v>
      </c>
      <c r="C6455" t="s">
        <v>80</v>
      </c>
      <c r="D6455" t="s">
        <v>97</v>
      </c>
      <c r="E6455" t="s">
        <v>140</v>
      </c>
      <c r="F6455" t="s">
        <v>18220</v>
      </c>
      <c r="G6455" t="s">
        <v>217</v>
      </c>
      <c r="H6455" t="s">
        <v>134</v>
      </c>
      <c r="I6455" t="s">
        <v>135</v>
      </c>
      <c r="J6455" t="s">
        <v>136</v>
      </c>
      <c r="K6455" t="s">
        <v>137</v>
      </c>
      <c r="L6455" t="s">
        <v>18221</v>
      </c>
      <c r="M6455" t="s">
        <v>18222</v>
      </c>
      <c r="N6455">
        <v>1.3558333330000001</v>
      </c>
      <c r="O6455">
        <v>0</v>
      </c>
      <c r="P6455">
        <v>1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0.49494281514475924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0.49494281514475924</v>
      </c>
    </row>
    <row r="6456" spans="1:31" x14ac:dyDescent="0.25">
      <c r="A6456">
        <v>1910360</v>
      </c>
      <c r="B6456">
        <v>1</v>
      </c>
      <c r="C6456" t="s">
        <v>81</v>
      </c>
      <c r="D6456" t="s">
        <v>116</v>
      </c>
      <c r="E6456" t="s">
        <v>131</v>
      </c>
      <c r="F6456" t="s">
        <v>4228</v>
      </c>
      <c r="G6456" t="s">
        <v>202</v>
      </c>
      <c r="H6456" t="s">
        <v>134</v>
      </c>
      <c r="I6456" t="s">
        <v>135</v>
      </c>
      <c r="J6456" t="s">
        <v>136</v>
      </c>
      <c r="K6456" t="s">
        <v>203</v>
      </c>
      <c r="L6456" t="s">
        <v>18223</v>
      </c>
      <c r="M6456" t="s">
        <v>18224</v>
      </c>
      <c r="N6456">
        <v>7.9970127770000001</v>
      </c>
      <c r="O6456">
        <v>0</v>
      </c>
      <c r="P6456">
        <v>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1.5955335230129999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1.5955335230129999</v>
      </c>
    </row>
    <row r="6457" spans="1:31" x14ac:dyDescent="0.25">
      <c r="A6457">
        <v>1910503</v>
      </c>
      <c r="B6457">
        <v>1</v>
      </c>
      <c r="C6457" t="s">
        <v>81</v>
      </c>
      <c r="D6457" t="s">
        <v>121</v>
      </c>
      <c r="E6457" t="s">
        <v>149</v>
      </c>
      <c r="F6457" t="s">
        <v>18225</v>
      </c>
      <c r="G6457" t="s">
        <v>151</v>
      </c>
      <c r="H6457" t="s">
        <v>134</v>
      </c>
      <c r="I6457" t="s">
        <v>135</v>
      </c>
      <c r="J6457" t="s">
        <v>136</v>
      </c>
      <c r="K6457" t="s">
        <v>137</v>
      </c>
      <c r="L6457" t="s">
        <v>18226</v>
      </c>
      <c r="M6457" t="s">
        <v>18227</v>
      </c>
      <c r="N6457">
        <v>0.89861111100000002</v>
      </c>
      <c r="O6457">
        <v>0</v>
      </c>
      <c r="P6457">
        <v>32</v>
      </c>
      <c r="Q6457">
        <v>0</v>
      </c>
      <c r="R6457">
        <v>9</v>
      </c>
      <c r="S6457">
        <v>0</v>
      </c>
      <c r="T6457">
        <v>1</v>
      </c>
      <c r="U6457">
        <v>0</v>
      </c>
      <c r="V6457">
        <v>0</v>
      </c>
      <c r="W6457">
        <v>0</v>
      </c>
      <c r="X6457">
        <v>5.9195938284364278</v>
      </c>
      <c r="Y6457">
        <v>0</v>
      </c>
      <c r="Z6457">
        <v>10.330944793074947</v>
      </c>
      <c r="AA6457">
        <v>0</v>
      </c>
      <c r="AB6457">
        <v>6.6010739072559999E-2</v>
      </c>
      <c r="AC6457">
        <v>0</v>
      </c>
      <c r="AD6457">
        <v>0</v>
      </c>
      <c r="AE6457">
        <v>16.316549360583934</v>
      </c>
    </row>
    <row r="6458" spans="1:31" x14ac:dyDescent="0.25">
      <c r="A6458">
        <v>1910403</v>
      </c>
      <c r="B6458">
        <v>1</v>
      </c>
      <c r="C6458" t="s">
        <v>80</v>
      </c>
      <c r="D6458" t="s">
        <v>82</v>
      </c>
      <c r="E6458" t="s">
        <v>149</v>
      </c>
      <c r="F6458" t="s">
        <v>12975</v>
      </c>
      <c r="G6458" t="s">
        <v>1169</v>
      </c>
      <c r="H6458" t="s">
        <v>134</v>
      </c>
      <c r="I6458" t="s">
        <v>135</v>
      </c>
      <c r="J6458" t="s">
        <v>136</v>
      </c>
      <c r="K6458" t="s">
        <v>137</v>
      </c>
      <c r="L6458" t="s">
        <v>18228</v>
      </c>
      <c r="M6458" t="s">
        <v>18229</v>
      </c>
      <c r="N6458">
        <v>2.2727777769999999</v>
      </c>
      <c r="O6458">
        <v>0</v>
      </c>
      <c r="P6458">
        <v>385</v>
      </c>
      <c r="Q6458">
        <v>0</v>
      </c>
      <c r="R6458">
        <v>0</v>
      </c>
      <c r="S6458">
        <v>0</v>
      </c>
      <c r="T6458">
        <v>128</v>
      </c>
      <c r="U6458">
        <v>0</v>
      </c>
      <c r="V6458">
        <v>0</v>
      </c>
      <c r="W6458">
        <v>0</v>
      </c>
      <c r="X6458">
        <v>343.59701438997519</v>
      </c>
      <c r="Y6458">
        <v>0</v>
      </c>
      <c r="Z6458">
        <v>0</v>
      </c>
      <c r="AA6458">
        <v>0</v>
      </c>
      <c r="AB6458">
        <v>974.60774212191973</v>
      </c>
      <c r="AC6458">
        <v>0</v>
      </c>
      <c r="AD6458">
        <v>0</v>
      </c>
      <c r="AE6458">
        <v>1318.2047565118949</v>
      </c>
    </row>
    <row r="6459" spans="1:31" x14ac:dyDescent="0.25">
      <c r="A6459">
        <v>1910317</v>
      </c>
      <c r="B6459">
        <v>1</v>
      </c>
      <c r="C6459" t="s">
        <v>80</v>
      </c>
      <c r="D6459" t="s">
        <v>84</v>
      </c>
      <c r="E6459" t="s">
        <v>140</v>
      </c>
      <c r="F6459" t="s">
        <v>17663</v>
      </c>
      <c r="G6459" t="s">
        <v>146</v>
      </c>
      <c r="H6459" t="s">
        <v>134</v>
      </c>
      <c r="I6459" t="s">
        <v>135</v>
      </c>
      <c r="J6459" t="s">
        <v>136</v>
      </c>
      <c r="K6459" t="s">
        <v>137</v>
      </c>
      <c r="L6459" t="s">
        <v>18230</v>
      </c>
      <c r="M6459" t="s">
        <v>18231</v>
      </c>
      <c r="N6459">
        <v>5.1555555550000003</v>
      </c>
      <c r="O6459">
        <v>0</v>
      </c>
      <c r="P6459">
        <v>15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17.330796740508365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17.330796740508365</v>
      </c>
    </row>
    <row r="6460" spans="1:31" x14ac:dyDescent="0.25">
      <c r="A6460">
        <v>1910758</v>
      </c>
      <c r="B6460">
        <v>1</v>
      </c>
      <c r="C6460" t="s">
        <v>80</v>
      </c>
      <c r="D6460" t="s">
        <v>92</v>
      </c>
      <c r="E6460" t="s">
        <v>140</v>
      </c>
      <c r="F6460" t="s">
        <v>18232</v>
      </c>
      <c r="G6460" t="s">
        <v>146</v>
      </c>
      <c r="H6460" t="s">
        <v>134</v>
      </c>
      <c r="I6460" t="s">
        <v>135</v>
      </c>
      <c r="J6460" t="s">
        <v>136</v>
      </c>
      <c r="K6460" t="s">
        <v>137</v>
      </c>
      <c r="L6460" t="s">
        <v>18233</v>
      </c>
      <c r="M6460" t="s">
        <v>18234</v>
      </c>
      <c r="N6460">
        <v>1.1569444440000001</v>
      </c>
      <c r="O6460">
        <v>0</v>
      </c>
      <c r="P6460">
        <v>10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4.9731003368886384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4.9731003368886384</v>
      </c>
    </row>
    <row r="6461" spans="1:31" x14ac:dyDescent="0.25">
      <c r="A6461">
        <v>1910509</v>
      </c>
      <c r="B6461">
        <v>1</v>
      </c>
      <c r="C6461" t="s">
        <v>80</v>
      </c>
      <c r="D6461" t="s">
        <v>82</v>
      </c>
      <c r="E6461" t="s">
        <v>140</v>
      </c>
      <c r="F6461" t="s">
        <v>18235</v>
      </c>
      <c r="G6461" t="s">
        <v>342</v>
      </c>
      <c r="H6461" t="s">
        <v>134</v>
      </c>
      <c r="I6461" t="s">
        <v>135</v>
      </c>
      <c r="J6461" t="s">
        <v>136</v>
      </c>
      <c r="K6461" t="s">
        <v>137</v>
      </c>
      <c r="L6461" t="s">
        <v>18236</v>
      </c>
      <c r="M6461" t="s">
        <v>18060</v>
      </c>
      <c r="N6461">
        <v>1.660833333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118.93198167721931</v>
      </c>
      <c r="AC6461">
        <v>0</v>
      </c>
      <c r="AD6461">
        <v>0</v>
      </c>
      <c r="AE6461">
        <v>118.93198167721931</v>
      </c>
    </row>
    <row r="6462" spans="1:31" x14ac:dyDescent="0.25">
      <c r="A6462">
        <v>1910609</v>
      </c>
      <c r="B6462">
        <v>1</v>
      </c>
      <c r="C6462" t="s">
        <v>80</v>
      </c>
      <c r="D6462" t="s">
        <v>83</v>
      </c>
      <c r="E6462" t="s">
        <v>140</v>
      </c>
      <c r="F6462" t="s">
        <v>18237</v>
      </c>
      <c r="G6462" t="s">
        <v>342</v>
      </c>
      <c r="H6462" t="s">
        <v>134</v>
      </c>
      <c r="I6462" t="s">
        <v>135</v>
      </c>
      <c r="J6462" t="s">
        <v>136</v>
      </c>
      <c r="K6462" t="s">
        <v>137</v>
      </c>
      <c r="L6462" t="s">
        <v>18238</v>
      </c>
      <c r="M6462" t="s">
        <v>18239</v>
      </c>
      <c r="N6462">
        <v>4.1794444439999996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4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14.547495614221681</v>
      </c>
      <c r="AC6462">
        <v>0</v>
      </c>
      <c r="AD6462">
        <v>0</v>
      </c>
      <c r="AE6462">
        <v>14.547495614221681</v>
      </c>
    </row>
    <row r="6463" spans="1:31" x14ac:dyDescent="0.25">
      <c r="A6463">
        <v>1910466</v>
      </c>
      <c r="B6463">
        <v>1</v>
      </c>
      <c r="C6463" t="s">
        <v>80</v>
      </c>
      <c r="D6463" t="s">
        <v>84</v>
      </c>
      <c r="E6463" t="s">
        <v>140</v>
      </c>
      <c r="F6463" t="s">
        <v>18240</v>
      </c>
      <c r="G6463" t="s">
        <v>342</v>
      </c>
      <c r="H6463" t="s">
        <v>134</v>
      </c>
      <c r="I6463" t="s">
        <v>135</v>
      </c>
      <c r="J6463" t="s">
        <v>136</v>
      </c>
      <c r="K6463" t="s">
        <v>137</v>
      </c>
      <c r="L6463" t="s">
        <v>18241</v>
      </c>
      <c r="M6463" t="s">
        <v>18242</v>
      </c>
      <c r="N6463">
        <v>2.991666666</v>
      </c>
      <c r="O6463">
        <v>0</v>
      </c>
      <c r="P6463">
        <v>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1.6857852363345167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1.6857852363345167</v>
      </c>
    </row>
    <row r="6464" spans="1:31" x14ac:dyDescent="0.25">
      <c r="A6464">
        <v>1910420</v>
      </c>
      <c r="B6464">
        <v>1</v>
      </c>
      <c r="C6464" t="s">
        <v>81</v>
      </c>
      <c r="D6464" t="s">
        <v>127</v>
      </c>
      <c r="E6464" t="s">
        <v>140</v>
      </c>
      <c r="F6464" t="s">
        <v>18243</v>
      </c>
      <c r="G6464" t="s">
        <v>217</v>
      </c>
      <c r="H6464" t="s">
        <v>134</v>
      </c>
      <c r="I6464" t="s">
        <v>135</v>
      </c>
      <c r="J6464" t="s">
        <v>136</v>
      </c>
      <c r="K6464" t="s">
        <v>137</v>
      </c>
      <c r="L6464" t="s">
        <v>18244</v>
      </c>
      <c r="M6464" t="s">
        <v>18245</v>
      </c>
      <c r="N6464">
        <v>1.324166666</v>
      </c>
      <c r="O6464">
        <v>0</v>
      </c>
      <c r="P6464">
        <v>6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1.9609382498783001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1.9609382498783001</v>
      </c>
    </row>
    <row r="6465" spans="1:31" x14ac:dyDescent="0.25">
      <c r="A6465">
        <v>1910775</v>
      </c>
      <c r="B6465">
        <v>1</v>
      </c>
      <c r="C6465" t="s">
        <v>81</v>
      </c>
      <c r="D6465" t="s">
        <v>112</v>
      </c>
      <c r="E6465" t="s">
        <v>131</v>
      </c>
      <c r="F6465" t="s">
        <v>18246</v>
      </c>
      <c r="G6465" t="s">
        <v>372</v>
      </c>
      <c r="H6465" t="s">
        <v>134</v>
      </c>
      <c r="I6465" t="s">
        <v>135</v>
      </c>
      <c r="J6465" t="s">
        <v>136</v>
      </c>
      <c r="K6465" t="s">
        <v>137</v>
      </c>
      <c r="L6465" t="s">
        <v>18247</v>
      </c>
      <c r="M6465" t="s">
        <v>18248</v>
      </c>
      <c r="N6465">
        <v>1.220277777</v>
      </c>
      <c r="O6465">
        <v>0</v>
      </c>
      <c r="P6465">
        <v>16</v>
      </c>
      <c r="Q6465">
        <v>0</v>
      </c>
      <c r="R6465">
        <v>2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5.2667856948120333</v>
      </c>
      <c r="Y6465">
        <v>0</v>
      </c>
      <c r="Z6465">
        <v>1.217383302414581</v>
      </c>
      <c r="AA6465">
        <v>0</v>
      </c>
      <c r="AB6465">
        <v>0</v>
      </c>
      <c r="AC6465">
        <v>0</v>
      </c>
      <c r="AD6465">
        <v>0</v>
      </c>
      <c r="AE6465">
        <v>6.4841689972266146</v>
      </c>
    </row>
    <row r="6466" spans="1:31" x14ac:dyDescent="0.25">
      <c r="A6466">
        <v>1910483</v>
      </c>
      <c r="B6466">
        <v>1</v>
      </c>
      <c r="C6466" t="s">
        <v>81</v>
      </c>
      <c r="D6466" t="s">
        <v>117</v>
      </c>
      <c r="E6466" t="s">
        <v>131</v>
      </c>
      <c r="F6466" t="s">
        <v>18249</v>
      </c>
      <c r="G6466" t="s">
        <v>133</v>
      </c>
      <c r="H6466" t="s">
        <v>134</v>
      </c>
      <c r="I6466" t="s">
        <v>135</v>
      </c>
      <c r="J6466" t="s">
        <v>136</v>
      </c>
      <c r="K6466" t="s">
        <v>137</v>
      </c>
      <c r="L6466" t="s">
        <v>18250</v>
      </c>
      <c r="M6466" t="s">
        <v>18251</v>
      </c>
      <c r="N6466">
        <v>1.2352777770000001</v>
      </c>
      <c r="O6466">
        <v>0</v>
      </c>
      <c r="P6466">
        <v>34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8.7822952950587663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8.7822952950587663</v>
      </c>
    </row>
    <row r="6467" spans="1:31" x14ac:dyDescent="0.25">
      <c r="A6467">
        <v>1910589</v>
      </c>
      <c r="B6467">
        <v>1</v>
      </c>
      <c r="C6467" t="s">
        <v>81</v>
      </c>
      <c r="D6467" t="s">
        <v>118</v>
      </c>
      <c r="E6467" t="s">
        <v>220</v>
      </c>
      <c r="F6467" t="s">
        <v>13500</v>
      </c>
      <c r="G6467" t="s">
        <v>156</v>
      </c>
      <c r="H6467" t="s">
        <v>157</v>
      </c>
      <c r="I6467" t="s">
        <v>135</v>
      </c>
      <c r="J6467" t="s">
        <v>136</v>
      </c>
      <c r="K6467" t="s">
        <v>137</v>
      </c>
      <c r="L6467" t="s">
        <v>18252</v>
      </c>
      <c r="M6467" t="s">
        <v>18253</v>
      </c>
      <c r="N6467">
        <v>1.083611111</v>
      </c>
      <c r="O6467">
        <v>0</v>
      </c>
      <c r="P6467">
        <v>0</v>
      </c>
      <c r="Q6467">
        <v>2</v>
      </c>
      <c r="R6467">
        <v>43</v>
      </c>
      <c r="S6467">
        <v>1</v>
      </c>
      <c r="T6467">
        <v>2</v>
      </c>
      <c r="U6467">
        <v>0</v>
      </c>
      <c r="V6467">
        <v>0</v>
      </c>
      <c r="W6467">
        <v>0</v>
      </c>
      <c r="X6467">
        <v>0</v>
      </c>
      <c r="Y6467">
        <v>20.810863977944805</v>
      </c>
      <c r="Z6467">
        <v>163.81261884523852</v>
      </c>
      <c r="AA6467">
        <v>6.7858593013425921</v>
      </c>
      <c r="AB6467">
        <v>8.2946093301807569</v>
      </c>
      <c r="AC6467">
        <v>0</v>
      </c>
      <c r="AD6467">
        <v>0</v>
      </c>
      <c r="AE6467">
        <v>199.70395145470667</v>
      </c>
    </row>
    <row r="6468" spans="1:31" x14ac:dyDescent="0.25">
      <c r="A6468">
        <v>1910343</v>
      </c>
      <c r="B6468">
        <v>1</v>
      </c>
      <c r="C6468" t="s">
        <v>81</v>
      </c>
      <c r="D6468" t="s">
        <v>120</v>
      </c>
      <c r="E6468" t="s">
        <v>149</v>
      </c>
      <c r="F6468" t="s">
        <v>15692</v>
      </c>
      <c r="G6468" t="s">
        <v>202</v>
      </c>
      <c r="H6468" t="s">
        <v>134</v>
      </c>
      <c r="I6468" t="s">
        <v>135</v>
      </c>
      <c r="J6468" t="s">
        <v>136</v>
      </c>
      <c r="K6468" t="s">
        <v>203</v>
      </c>
      <c r="L6468" t="s">
        <v>18254</v>
      </c>
      <c r="M6468" t="s">
        <v>18255</v>
      </c>
      <c r="N6468">
        <v>3.698247222</v>
      </c>
      <c r="O6468">
        <v>0</v>
      </c>
      <c r="P6468">
        <v>62</v>
      </c>
      <c r="Q6468">
        <v>0</v>
      </c>
      <c r="R6468">
        <v>1</v>
      </c>
      <c r="S6468">
        <v>0</v>
      </c>
      <c r="T6468">
        <v>10</v>
      </c>
      <c r="U6468">
        <v>0</v>
      </c>
      <c r="V6468">
        <v>0</v>
      </c>
      <c r="W6468">
        <v>0</v>
      </c>
      <c r="X6468">
        <v>59.905530964689888</v>
      </c>
      <c r="Y6468">
        <v>0</v>
      </c>
      <c r="Z6468">
        <v>7.3782469660825747</v>
      </c>
      <c r="AA6468">
        <v>0</v>
      </c>
      <c r="AB6468">
        <v>14.628922355616966</v>
      </c>
      <c r="AC6468">
        <v>0</v>
      </c>
      <c r="AD6468">
        <v>0</v>
      </c>
      <c r="AE6468">
        <v>81.912700286389423</v>
      </c>
    </row>
    <row r="6469" spans="1:31" x14ac:dyDescent="0.25">
      <c r="A6469">
        <v>1910529</v>
      </c>
      <c r="B6469">
        <v>1</v>
      </c>
      <c r="C6469" t="s">
        <v>80</v>
      </c>
      <c r="D6469" t="s">
        <v>97</v>
      </c>
      <c r="E6469" t="s">
        <v>140</v>
      </c>
      <c r="F6469" t="s">
        <v>18256</v>
      </c>
      <c r="G6469" t="s">
        <v>217</v>
      </c>
      <c r="H6469" t="s">
        <v>134</v>
      </c>
      <c r="I6469" t="s">
        <v>135</v>
      </c>
      <c r="J6469" t="s">
        <v>136</v>
      </c>
      <c r="K6469" t="s">
        <v>137</v>
      </c>
      <c r="L6469" t="s">
        <v>18257</v>
      </c>
      <c r="M6469" t="s">
        <v>18258</v>
      </c>
      <c r="N6469">
        <v>3.315555555</v>
      </c>
      <c r="O6469">
        <v>0</v>
      </c>
      <c r="P6469">
        <v>2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1.6895038048556112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1.6895038048556112</v>
      </c>
    </row>
    <row r="6470" spans="1:31" x14ac:dyDescent="0.25">
      <c r="A6470">
        <v>1910629</v>
      </c>
      <c r="B6470">
        <v>1</v>
      </c>
      <c r="C6470" t="s">
        <v>81</v>
      </c>
      <c r="D6470" t="s">
        <v>123</v>
      </c>
      <c r="E6470" t="s">
        <v>190</v>
      </c>
      <c r="F6470" t="s">
        <v>11119</v>
      </c>
      <c r="G6470" t="s">
        <v>156</v>
      </c>
      <c r="H6470" t="s">
        <v>157</v>
      </c>
      <c r="I6470" t="s">
        <v>135</v>
      </c>
      <c r="J6470" t="s">
        <v>136</v>
      </c>
      <c r="K6470" t="s">
        <v>137</v>
      </c>
      <c r="L6470" t="s">
        <v>18259</v>
      </c>
      <c r="M6470" t="s">
        <v>18260</v>
      </c>
      <c r="N6470">
        <v>0.95166666600000005</v>
      </c>
      <c r="O6470">
        <v>5</v>
      </c>
      <c r="P6470">
        <v>7</v>
      </c>
      <c r="Q6470">
        <v>178</v>
      </c>
      <c r="R6470">
        <v>128</v>
      </c>
      <c r="S6470">
        <v>28</v>
      </c>
      <c r="T6470">
        <v>15</v>
      </c>
      <c r="U6470">
        <v>0</v>
      </c>
      <c r="V6470">
        <v>0</v>
      </c>
      <c r="W6470">
        <v>2.978743822183874</v>
      </c>
      <c r="X6470">
        <v>9.2392899646815732</v>
      </c>
      <c r="Y6470">
        <v>328.68333842154931</v>
      </c>
      <c r="Z6470">
        <v>242.97746605835684</v>
      </c>
      <c r="AA6470">
        <v>42.237608799792277</v>
      </c>
      <c r="AB6470">
        <v>37.898489046302181</v>
      </c>
      <c r="AC6470">
        <v>0</v>
      </c>
      <c r="AD6470">
        <v>0</v>
      </c>
      <c r="AE6470">
        <v>664.01493611286605</v>
      </c>
    </row>
    <row r="6471" spans="1:31" x14ac:dyDescent="0.25">
      <c r="A6471">
        <v>1910635</v>
      </c>
      <c r="B6471">
        <v>1</v>
      </c>
      <c r="C6471" t="s">
        <v>80</v>
      </c>
      <c r="D6471" t="s">
        <v>98</v>
      </c>
      <c r="E6471" t="s">
        <v>220</v>
      </c>
      <c r="F6471" t="s">
        <v>18261</v>
      </c>
      <c r="G6471" t="s">
        <v>156</v>
      </c>
      <c r="H6471" t="s">
        <v>157</v>
      </c>
      <c r="I6471" t="s">
        <v>135</v>
      </c>
      <c r="J6471" t="s">
        <v>136</v>
      </c>
      <c r="K6471" t="s">
        <v>137</v>
      </c>
      <c r="L6471" t="s">
        <v>18262</v>
      </c>
      <c r="M6471" t="s">
        <v>18263</v>
      </c>
      <c r="N6471">
        <v>1.0963888879999999</v>
      </c>
      <c r="O6471">
        <v>0</v>
      </c>
      <c r="P6471">
        <v>186</v>
      </c>
      <c r="Q6471">
        <v>0</v>
      </c>
      <c r="R6471">
        <v>56</v>
      </c>
      <c r="S6471">
        <v>2</v>
      </c>
      <c r="T6471">
        <v>37</v>
      </c>
      <c r="U6471">
        <v>0</v>
      </c>
      <c r="V6471">
        <v>0</v>
      </c>
      <c r="W6471">
        <v>0</v>
      </c>
      <c r="X6471">
        <v>98.224892305128151</v>
      </c>
      <c r="Y6471">
        <v>0</v>
      </c>
      <c r="Z6471">
        <v>208.6440185956086</v>
      </c>
      <c r="AA6471">
        <v>3.2949025773951393</v>
      </c>
      <c r="AB6471">
        <v>73.217305717188424</v>
      </c>
      <c r="AC6471">
        <v>0</v>
      </c>
      <c r="AD6471">
        <v>0</v>
      </c>
      <c r="AE6471">
        <v>383.38111919532031</v>
      </c>
    </row>
    <row r="6472" spans="1:31" x14ac:dyDescent="0.25">
      <c r="A6472">
        <v>1910735</v>
      </c>
      <c r="B6472">
        <v>1</v>
      </c>
      <c r="C6472" t="s">
        <v>80</v>
      </c>
      <c r="D6472" t="s">
        <v>93</v>
      </c>
      <c r="E6472" t="s">
        <v>131</v>
      </c>
      <c r="F6472" t="s">
        <v>18264</v>
      </c>
      <c r="G6472" t="s">
        <v>133</v>
      </c>
      <c r="H6472" t="s">
        <v>134</v>
      </c>
      <c r="I6472" t="s">
        <v>135</v>
      </c>
      <c r="J6472" t="s">
        <v>136</v>
      </c>
      <c r="K6472" t="s">
        <v>137</v>
      </c>
      <c r="L6472" t="s">
        <v>18265</v>
      </c>
      <c r="M6472" t="s">
        <v>18266</v>
      </c>
      <c r="N6472">
        <v>1.859444444</v>
      </c>
      <c r="O6472">
        <v>0</v>
      </c>
      <c r="P6472">
        <v>15</v>
      </c>
      <c r="Q6472">
        <v>0</v>
      </c>
      <c r="R6472">
        <v>11</v>
      </c>
      <c r="S6472">
        <v>0</v>
      </c>
      <c r="T6472">
        <v>7</v>
      </c>
      <c r="U6472">
        <v>0</v>
      </c>
      <c r="V6472">
        <v>0</v>
      </c>
      <c r="W6472">
        <v>0</v>
      </c>
      <c r="X6472">
        <v>5.0955892148362114</v>
      </c>
      <c r="Y6472">
        <v>0</v>
      </c>
      <c r="Z6472">
        <v>27.640326926676323</v>
      </c>
      <c r="AA6472">
        <v>0</v>
      </c>
      <c r="AB6472">
        <v>9.0479666577292122</v>
      </c>
      <c r="AC6472">
        <v>0</v>
      </c>
      <c r="AD6472">
        <v>0</v>
      </c>
      <c r="AE6472">
        <v>41.783882799241745</v>
      </c>
    </row>
    <row r="6473" spans="1:31" x14ac:dyDescent="0.25">
      <c r="A6473">
        <v>1910549</v>
      </c>
      <c r="B6473">
        <v>1</v>
      </c>
      <c r="C6473" t="s">
        <v>81</v>
      </c>
      <c r="D6473" t="s">
        <v>121</v>
      </c>
      <c r="E6473" t="s">
        <v>131</v>
      </c>
      <c r="F6473" t="s">
        <v>18267</v>
      </c>
      <c r="G6473" t="s">
        <v>346</v>
      </c>
      <c r="H6473" t="s">
        <v>134</v>
      </c>
      <c r="I6473" t="s">
        <v>135</v>
      </c>
      <c r="J6473" t="s">
        <v>136</v>
      </c>
      <c r="K6473" t="s">
        <v>137</v>
      </c>
      <c r="L6473" t="s">
        <v>18268</v>
      </c>
      <c r="M6473" t="s">
        <v>18269</v>
      </c>
      <c r="N6473">
        <v>1.318888888</v>
      </c>
      <c r="O6473">
        <v>0</v>
      </c>
      <c r="P6473">
        <v>9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1.1513718388427605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1.1513718388427605</v>
      </c>
    </row>
    <row r="6474" spans="1:31" x14ac:dyDescent="0.25">
      <c r="A6474">
        <v>1910357</v>
      </c>
      <c r="B6474">
        <v>1</v>
      </c>
      <c r="C6474" t="s">
        <v>80</v>
      </c>
      <c r="D6474" t="s">
        <v>88</v>
      </c>
      <c r="E6474" t="s">
        <v>190</v>
      </c>
      <c r="F6474" t="s">
        <v>18270</v>
      </c>
      <c r="G6474" t="s">
        <v>263</v>
      </c>
      <c r="H6474" t="s">
        <v>157</v>
      </c>
      <c r="I6474" t="s">
        <v>135</v>
      </c>
      <c r="J6474" t="s">
        <v>136</v>
      </c>
      <c r="K6474" t="s">
        <v>203</v>
      </c>
      <c r="L6474" t="s">
        <v>18271</v>
      </c>
      <c r="M6474" t="s">
        <v>18272</v>
      </c>
      <c r="N6474">
        <v>5.0827777770000004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1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7.2915723387622142</v>
      </c>
      <c r="AC6474">
        <v>0</v>
      </c>
      <c r="AD6474">
        <v>0</v>
      </c>
      <c r="AE6474">
        <v>7.2915723387622142</v>
      </c>
    </row>
    <row r="6475" spans="1:31" x14ac:dyDescent="0.25">
      <c r="A6475">
        <v>1910426</v>
      </c>
      <c r="B6475">
        <v>1</v>
      </c>
      <c r="C6475" t="s">
        <v>80</v>
      </c>
      <c r="D6475" t="s">
        <v>92</v>
      </c>
      <c r="E6475" t="s">
        <v>131</v>
      </c>
      <c r="F6475" t="s">
        <v>18273</v>
      </c>
      <c r="G6475" t="s">
        <v>133</v>
      </c>
      <c r="H6475" t="s">
        <v>134</v>
      </c>
      <c r="I6475" t="s">
        <v>135</v>
      </c>
      <c r="J6475" t="s">
        <v>136</v>
      </c>
      <c r="K6475" t="s">
        <v>137</v>
      </c>
      <c r="L6475" t="s">
        <v>18274</v>
      </c>
      <c r="M6475" t="s">
        <v>17979</v>
      </c>
      <c r="N6475">
        <v>1.021666666</v>
      </c>
      <c r="O6475">
        <v>0</v>
      </c>
      <c r="P6475">
        <v>19</v>
      </c>
      <c r="Q6475">
        <v>0</v>
      </c>
      <c r="R6475">
        <v>0</v>
      </c>
      <c r="S6475">
        <v>0</v>
      </c>
      <c r="T6475">
        <v>2</v>
      </c>
      <c r="U6475">
        <v>0</v>
      </c>
      <c r="V6475">
        <v>0</v>
      </c>
      <c r="W6475">
        <v>0</v>
      </c>
      <c r="X6475">
        <v>10.100572640873647</v>
      </c>
      <c r="Y6475">
        <v>0</v>
      </c>
      <c r="Z6475">
        <v>0</v>
      </c>
      <c r="AA6475">
        <v>0</v>
      </c>
      <c r="AB6475">
        <v>9.4326025113801002</v>
      </c>
      <c r="AC6475">
        <v>0</v>
      </c>
      <c r="AD6475">
        <v>0</v>
      </c>
      <c r="AE6475">
        <v>19.533175152253747</v>
      </c>
    </row>
    <row r="6476" spans="1:31" x14ac:dyDescent="0.25">
      <c r="A6476">
        <v>1910612</v>
      </c>
      <c r="B6476">
        <v>1</v>
      </c>
      <c r="C6476" t="s">
        <v>80</v>
      </c>
      <c r="D6476" t="s">
        <v>102</v>
      </c>
      <c r="E6476" t="s">
        <v>149</v>
      </c>
      <c r="F6476" t="s">
        <v>18275</v>
      </c>
      <c r="G6476" t="s">
        <v>133</v>
      </c>
      <c r="H6476" t="s">
        <v>134</v>
      </c>
      <c r="I6476" t="s">
        <v>135</v>
      </c>
      <c r="J6476" t="s">
        <v>136</v>
      </c>
      <c r="K6476" t="s">
        <v>137</v>
      </c>
      <c r="L6476" t="s">
        <v>18276</v>
      </c>
      <c r="M6476" t="s">
        <v>18277</v>
      </c>
      <c r="N6476">
        <v>1.8733333329999999</v>
      </c>
      <c r="O6476">
        <v>0</v>
      </c>
      <c r="P6476">
        <v>0</v>
      </c>
      <c r="Q6476">
        <v>0</v>
      </c>
      <c r="R6476">
        <v>16</v>
      </c>
      <c r="S6476">
        <v>0</v>
      </c>
      <c r="T6476">
        <v>4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63.065072466207134</v>
      </c>
      <c r="AA6476">
        <v>0</v>
      </c>
      <c r="AB6476">
        <v>9.5955306312927782</v>
      </c>
      <c r="AC6476">
        <v>0</v>
      </c>
      <c r="AD6476">
        <v>0</v>
      </c>
      <c r="AE6476">
        <v>72.660603097499916</v>
      </c>
    </row>
    <row r="6477" spans="1:31" x14ac:dyDescent="0.25">
      <c r="A6477">
        <v>1910363</v>
      </c>
      <c r="B6477">
        <v>1</v>
      </c>
      <c r="C6477" t="s">
        <v>80</v>
      </c>
      <c r="D6477" t="s">
        <v>99</v>
      </c>
      <c r="E6477" t="s">
        <v>131</v>
      </c>
      <c r="F6477" t="s">
        <v>1131</v>
      </c>
      <c r="G6477" t="s">
        <v>202</v>
      </c>
      <c r="H6477" t="s">
        <v>134</v>
      </c>
      <c r="I6477" t="s">
        <v>135</v>
      </c>
      <c r="J6477" t="s">
        <v>136</v>
      </c>
      <c r="K6477" t="s">
        <v>203</v>
      </c>
      <c r="L6477" t="s">
        <v>18278</v>
      </c>
      <c r="M6477" t="s">
        <v>18279</v>
      </c>
      <c r="N6477">
        <v>7.8986805550000003</v>
      </c>
      <c r="O6477">
        <v>0</v>
      </c>
      <c r="P6477">
        <v>72</v>
      </c>
      <c r="Q6477">
        <v>0</v>
      </c>
      <c r="R6477">
        <v>0</v>
      </c>
      <c r="S6477">
        <v>0</v>
      </c>
      <c r="T6477">
        <v>20</v>
      </c>
      <c r="U6477">
        <v>0</v>
      </c>
      <c r="V6477">
        <v>0</v>
      </c>
      <c r="W6477">
        <v>0</v>
      </c>
      <c r="X6477">
        <v>147.47594912808108</v>
      </c>
      <c r="Y6477">
        <v>0</v>
      </c>
      <c r="Z6477">
        <v>0</v>
      </c>
      <c r="AA6477">
        <v>0</v>
      </c>
      <c r="AB6477">
        <v>69.567299321340755</v>
      </c>
      <c r="AC6477">
        <v>0</v>
      </c>
      <c r="AD6477">
        <v>0</v>
      </c>
      <c r="AE6477">
        <v>217.04324844942184</v>
      </c>
    </row>
    <row r="6478" spans="1:31" x14ac:dyDescent="0.25">
      <c r="A6478">
        <v>1910369</v>
      </c>
      <c r="B6478">
        <v>1</v>
      </c>
      <c r="C6478" t="s">
        <v>81</v>
      </c>
      <c r="D6478" t="s">
        <v>112</v>
      </c>
      <c r="E6478" t="s">
        <v>154</v>
      </c>
      <c r="F6478" t="s">
        <v>402</v>
      </c>
      <c r="G6478" t="s">
        <v>263</v>
      </c>
      <c r="H6478" t="s">
        <v>157</v>
      </c>
      <c r="I6478" t="s">
        <v>135</v>
      </c>
      <c r="J6478" t="s">
        <v>136</v>
      </c>
      <c r="K6478" t="s">
        <v>203</v>
      </c>
      <c r="L6478" t="s">
        <v>18280</v>
      </c>
      <c r="M6478" t="s">
        <v>18281</v>
      </c>
      <c r="N6478">
        <v>7.7248222220000002</v>
      </c>
      <c r="O6478">
        <v>0</v>
      </c>
      <c r="P6478">
        <v>828</v>
      </c>
      <c r="Q6478">
        <v>2</v>
      </c>
      <c r="R6478">
        <v>57</v>
      </c>
      <c r="S6478">
        <v>4</v>
      </c>
      <c r="T6478">
        <v>28</v>
      </c>
      <c r="U6478">
        <v>0</v>
      </c>
      <c r="V6478">
        <v>0</v>
      </c>
      <c r="W6478">
        <v>0</v>
      </c>
      <c r="X6478">
        <v>788.65620818971695</v>
      </c>
      <c r="Y6478">
        <v>47.658018835321833</v>
      </c>
      <c r="Z6478">
        <v>140.08492728279498</v>
      </c>
      <c r="AA6478">
        <v>129.26520614106275</v>
      </c>
      <c r="AB6478">
        <v>108.30872694772405</v>
      </c>
      <c r="AC6478">
        <v>0</v>
      </c>
      <c r="AD6478">
        <v>0</v>
      </c>
      <c r="AE6478">
        <v>1213.9730873966207</v>
      </c>
    </row>
    <row r="6479" spans="1:31" x14ac:dyDescent="0.25">
      <c r="A6479">
        <v>1910492</v>
      </c>
      <c r="B6479">
        <v>1</v>
      </c>
      <c r="C6479" t="s">
        <v>81</v>
      </c>
      <c r="D6479" t="s">
        <v>115</v>
      </c>
      <c r="E6479" t="s">
        <v>140</v>
      </c>
      <c r="F6479" t="s">
        <v>18282</v>
      </c>
      <c r="G6479" t="s">
        <v>217</v>
      </c>
      <c r="H6479" t="s">
        <v>134</v>
      </c>
      <c r="I6479" t="s">
        <v>135</v>
      </c>
      <c r="J6479" t="s">
        <v>136</v>
      </c>
      <c r="K6479" t="s">
        <v>137</v>
      </c>
      <c r="L6479" t="s">
        <v>18283</v>
      </c>
      <c r="M6479" t="s">
        <v>18284</v>
      </c>
      <c r="N6479">
        <v>3.372777777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0.52362841173022168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0.52362841173022168</v>
      </c>
    </row>
    <row r="6480" spans="1:31" x14ac:dyDescent="0.25">
      <c r="A6480">
        <v>1910747</v>
      </c>
      <c r="B6480">
        <v>1</v>
      </c>
      <c r="C6480" t="s">
        <v>80</v>
      </c>
      <c r="D6480" t="s">
        <v>93</v>
      </c>
      <c r="E6480" t="s">
        <v>140</v>
      </c>
      <c r="F6480" t="s">
        <v>18285</v>
      </c>
      <c r="G6480" t="s">
        <v>217</v>
      </c>
      <c r="H6480" t="s">
        <v>134</v>
      </c>
      <c r="I6480" t="s">
        <v>135</v>
      </c>
      <c r="J6480" t="s">
        <v>136</v>
      </c>
      <c r="K6480" t="s">
        <v>137</v>
      </c>
      <c r="L6480" t="s">
        <v>18286</v>
      </c>
      <c r="M6480" t="s">
        <v>18287</v>
      </c>
      <c r="N6480">
        <v>0.30333333299999998</v>
      </c>
      <c r="O6480">
        <v>0</v>
      </c>
      <c r="P6480">
        <v>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9.2185936083150011E-2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9.2185936083150011E-2</v>
      </c>
    </row>
    <row r="6481" spans="1:31" x14ac:dyDescent="0.25">
      <c r="A6481">
        <v>1910532</v>
      </c>
      <c r="B6481">
        <v>1</v>
      </c>
      <c r="C6481" t="s">
        <v>81</v>
      </c>
      <c r="D6481" t="s">
        <v>119</v>
      </c>
      <c r="E6481" t="s">
        <v>190</v>
      </c>
      <c r="F6481" t="s">
        <v>15899</v>
      </c>
      <c r="G6481" t="s">
        <v>156</v>
      </c>
      <c r="H6481" t="s">
        <v>157</v>
      </c>
      <c r="I6481" t="s">
        <v>135</v>
      </c>
      <c r="J6481" t="s">
        <v>136</v>
      </c>
      <c r="K6481" t="s">
        <v>137</v>
      </c>
      <c r="L6481" t="s">
        <v>18288</v>
      </c>
      <c r="M6481" t="s">
        <v>18289</v>
      </c>
      <c r="N6481">
        <v>0.60083333299999997</v>
      </c>
      <c r="O6481">
        <v>0</v>
      </c>
      <c r="P6481">
        <v>0</v>
      </c>
      <c r="Q6481">
        <v>0</v>
      </c>
      <c r="R6481">
        <v>0</v>
      </c>
      <c r="S6481">
        <v>3</v>
      </c>
      <c r="T6481">
        <v>108</v>
      </c>
      <c r="U6481">
        <v>0</v>
      </c>
      <c r="V6481">
        <v>2</v>
      </c>
      <c r="W6481">
        <v>0</v>
      </c>
      <c r="X6481">
        <v>0</v>
      </c>
      <c r="Y6481">
        <v>0</v>
      </c>
      <c r="Z6481">
        <v>0</v>
      </c>
      <c r="AA6481">
        <v>6.4714030543075509</v>
      </c>
      <c r="AB6481">
        <v>25.485339590804831</v>
      </c>
      <c r="AC6481">
        <v>0</v>
      </c>
      <c r="AD6481">
        <v>11.172875004990134</v>
      </c>
      <c r="AE6481">
        <v>43.129617650102517</v>
      </c>
    </row>
    <row r="6482" spans="1:31" x14ac:dyDescent="0.25">
      <c r="A6482">
        <v>1910578</v>
      </c>
      <c r="B6482">
        <v>1</v>
      </c>
      <c r="C6482" t="s">
        <v>81</v>
      </c>
      <c r="D6482" t="s">
        <v>112</v>
      </c>
      <c r="E6482" t="s">
        <v>154</v>
      </c>
      <c r="F6482" t="s">
        <v>18290</v>
      </c>
      <c r="G6482" t="s">
        <v>156</v>
      </c>
      <c r="H6482" t="s">
        <v>157</v>
      </c>
      <c r="I6482" t="s">
        <v>135</v>
      </c>
      <c r="J6482" t="s">
        <v>136</v>
      </c>
      <c r="K6482" t="s">
        <v>137</v>
      </c>
      <c r="L6482" t="s">
        <v>18291</v>
      </c>
      <c r="M6482" t="s">
        <v>18292</v>
      </c>
      <c r="N6482">
        <v>4.1133333329999999</v>
      </c>
      <c r="O6482">
        <v>1</v>
      </c>
      <c r="P6482">
        <v>152</v>
      </c>
      <c r="Q6482">
        <v>56</v>
      </c>
      <c r="R6482">
        <v>50</v>
      </c>
      <c r="S6482">
        <v>3</v>
      </c>
      <c r="T6482">
        <v>26</v>
      </c>
      <c r="U6482">
        <v>0</v>
      </c>
      <c r="V6482">
        <v>0</v>
      </c>
      <c r="W6482">
        <v>21.677906889940196</v>
      </c>
      <c r="X6482">
        <v>158.02828763715942</v>
      </c>
      <c r="Y6482">
        <v>493.93818772699547</v>
      </c>
      <c r="Z6482">
        <v>168.79994936585285</v>
      </c>
      <c r="AA6482">
        <v>27.356629170488024</v>
      </c>
      <c r="AB6482">
        <v>22.23117419339443</v>
      </c>
      <c r="AC6482">
        <v>0</v>
      </c>
      <c r="AD6482">
        <v>0</v>
      </c>
      <c r="AE6482">
        <v>892.03213498383036</v>
      </c>
    </row>
    <row r="6483" spans="1:31" x14ac:dyDescent="0.25">
      <c r="A6483">
        <v>1910283</v>
      </c>
      <c r="B6483">
        <v>1</v>
      </c>
      <c r="C6483" t="s">
        <v>81</v>
      </c>
      <c r="D6483" t="s">
        <v>117</v>
      </c>
      <c r="E6483" t="s">
        <v>140</v>
      </c>
      <c r="F6483" t="s">
        <v>18293</v>
      </c>
      <c r="G6483" t="s">
        <v>217</v>
      </c>
      <c r="H6483" t="s">
        <v>134</v>
      </c>
      <c r="I6483" t="s">
        <v>135</v>
      </c>
      <c r="J6483" t="s">
        <v>136</v>
      </c>
      <c r="K6483" t="s">
        <v>137</v>
      </c>
      <c r="L6483" t="s">
        <v>18294</v>
      </c>
      <c r="M6483" t="s">
        <v>18295</v>
      </c>
      <c r="N6483">
        <v>1.089444444</v>
      </c>
      <c r="O6483">
        <v>0</v>
      </c>
      <c r="P6483">
        <v>2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0.29887656545351116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0.29887656545351116</v>
      </c>
    </row>
    <row r="6484" spans="1:31" x14ac:dyDescent="0.25">
      <c r="A6484">
        <v>1910392</v>
      </c>
      <c r="B6484">
        <v>1</v>
      </c>
      <c r="C6484" t="s">
        <v>81</v>
      </c>
      <c r="D6484" t="s">
        <v>122</v>
      </c>
      <c r="E6484" t="s">
        <v>190</v>
      </c>
      <c r="F6484" t="s">
        <v>18296</v>
      </c>
      <c r="G6484" t="s">
        <v>241</v>
      </c>
      <c r="H6484" t="s">
        <v>157</v>
      </c>
      <c r="I6484" t="s">
        <v>135</v>
      </c>
      <c r="J6484" t="s">
        <v>136</v>
      </c>
      <c r="K6484" t="s">
        <v>137</v>
      </c>
      <c r="L6484" t="s">
        <v>18297</v>
      </c>
      <c r="M6484" t="s">
        <v>18298</v>
      </c>
      <c r="N6484">
        <v>3.0858333330000001</v>
      </c>
      <c r="O6484">
        <v>0</v>
      </c>
      <c r="P6484">
        <v>61</v>
      </c>
      <c r="Q6484">
        <v>0</v>
      </c>
      <c r="R6484">
        <v>7</v>
      </c>
      <c r="S6484">
        <v>0</v>
      </c>
      <c r="T6484">
        <v>3</v>
      </c>
      <c r="U6484">
        <v>0</v>
      </c>
      <c r="V6484">
        <v>0</v>
      </c>
      <c r="W6484">
        <v>0</v>
      </c>
      <c r="X6484">
        <v>26.162721444519931</v>
      </c>
      <c r="Y6484">
        <v>0</v>
      </c>
      <c r="Z6484">
        <v>19.109579445702821</v>
      </c>
      <c r="AA6484">
        <v>0</v>
      </c>
      <c r="AB6484">
        <v>1.0829484441735417</v>
      </c>
      <c r="AC6484">
        <v>0</v>
      </c>
      <c r="AD6484">
        <v>0</v>
      </c>
      <c r="AE6484">
        <v>46.355249334396291</v>
      </c>
    </row>
    <row r="6485" spans="1:31" x14ac:dyDescent="0.25">
      <c r="A6485">
        <v>1910386</v>
      </c>
      <c r="B6485">
        <v>1</v>
      </c>
      <c r="C6485" t="s">
        <v>81</v>
      </c>
      <c r="D6485" t="s">
        <v>128</v>
      </c>
      <c r="E6485" t="s">
        <v>131</v>
      </c>
      <c r="F6485" t="s">
        <v>16238</v>
      </c>
      <c r="G6485" t="s">
        <v>202</v>
      </c>
      <c r="H6485" t="s">
        <v>134</v>
      </c>
      <c r="I6485" t="s">
        <v>135</v>
      </c>
      <c r="J6485" t="s">
        <v>136</v>
      </c>
      <c r="K6485" t="s">
        <v>203</v>
      </c>
      <c r="L6485" t="s">
        <v>18299</v>
      </c>
      <c r="M6485" t="s">
        <v>18300</v>
      </c>
      <c r="N6485">
        <v>7.4266888880000002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2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7.9468151715902451</v>
      </c>
      <c r="AC6485">
        <v>0</v>
      </c>
      <c r="AD6485">
        <v>0</v>
      </c>
      <c r="AE6485">
        <v>7.9468151715902451</v>
      </c>
    </row>
    <row r="6486" spans="1:31" x14ac:dyDescent="0.25">
      <c r="A6486">
        <v>1910429</v>
      </c>
      <c r="B6486">
        <v>1</v>
      </c>
      <c r="C6486" t="s">
        <v>80</v>
      </c>
      <c r="D6486" t="s">
        <v>83</v>
      </c>
      <c r="E6486" t="s">
        <v>140</v>
      </c>
      <c r="F6486" t="s">
        <v>17220</v>
      </c>
      <c r="G6486" t="s">
        <v>146</v>
      </c>
      <c r="H6486" t="s">
        <v>134</v>
      </c>
      <c r="I6486" t="s">
        <v>135</v>
      </c>
      <c r="J6486" t="s">
        <v>136</v>
      </c>
      <c r="K6486" t="s">
        <v>137</v>
      </c>
      <c r="L6486" t="s">
        <v>18301</v>
      </c>
      <c r="M6486" t="s">
        <v>18302</v>
      </c>
      <c r="N6486">
        <v>0.888055555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0.36416967755795748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0.36416967755795748</v>
      </c>
    </row>
    <row r="6487" spans="1:31" x14ac:dyDescent="0.25">
      <c r="A6487">
        <v>1910764</v>
      </c>
      <c r="B6487">
        <v>1</v>
      </c>
      <c r="C6487" t="s">
        <v>81</v>
      </c>
      <c r="D6487" t="s">
        <v>128</v>
      </c>
      <c r="E6487" t="s">
        <v>140</v>
      </c>
      <c r="F6487" t="s">
        <v>18303</v>
      </c>
      <c r="G6487" t="s">
        <v>146</v>
      </c>
      <c r="H6487" t="s">
        <v>134</v>
      </c>
      <c r="I6487" t="s">
        <v>135</v>
      </c>
      <c r="J6487" t="s">
        <v>136</v>
      </c>
      <c r="K6487" t="s">
        <v>137</v>
      </c>
      <c r="L6487" t="s">
        <v>18304</v>
      </c>
      <c r="M6487" t="s">
        <v>18305</v>
      </c>
      <c r="N6487">
        <v>0.49944444399999999</v>
      </c>
      <c r="O6487">
        <v>0</v>
      </c>
      <c r="P6487">
        <v>12</v>
      </c>
      <c r="Q6487">
        <v>0</v>
      </c>
      <c r="R6487">
        <v>0</v>
      </c>
      <c r="S6487">
        <v>0</v>
      </c>
      <c r="T6487">
        <v>2</v>
      </c>
      <c r="U6487">
        <v>0</v>
      </c>
      <c r="V6487">
        <v>0</v>
      </c>
      <c r="W6487">
        <v>0</v>
      </c>
      <c r="X6487">
        <v>1.0243994534715732</v>
      </c>
      <c r="Y6487">
        <v>0</v>
      </c>
      <c r="Z6487">
        <v>0</v>
      </c>
      <c r="AA6487">
        <v>0</v>
      </c>
      <c r="AB6487">
        <v>2.1068704189699226</v>
      </c>
      <c r="AC6487">
        <v>0</v>
      </c>
      <c r="AD6487">
        <v>0</v>
      </c>
      <c r="AE6487">
        <v>3.1312698724414956</v>
      </c>
    </row>
    <row r="6488" spans="1:31" x14ac:dyDescent="0.25">
      <c r="A6488">
        <v>1910621</v>
      </c>
      <c r="B6488">
        <v>1</v>
      </c>
      <c r="C6488" t="s">
        <v>80</v>
      </c>
      <c r="D6488" t="s">
        <v>89</v>
      </c>
      <c r="E6488" t="s">
        <v>160</v>
      </c>
      <c r="F6488" t="s">
        <v>18306</v>
      </c>
      <c r="G6488" t="s">
        <v>162</v>
      </c>
      <c r="H6488" t="s">
        <v>134</v>
      </c>
      <c r="I6488" t="s">
        <v>135</v>
      </c>
      <c r="J6488" t="s">
        <v>136</v>
      </c>
      <c r="K6488" t="s">
        <v>137</v>
      </c>
      <c r="L6488" t="s">
        <v>18307</v>
      </c>
      <c r="M6488" t="s">
        <v>18308</v>
      </c>
      <c r="N6488">
        <v>0.80138888799999997</v>
      </c>
      <c r="O6488">
        <v>0</v>
      </c>
      <c r="P6488">
        <v>27</v>
      </c>
      <c r="Q6488">
        <v>0</v>
      </c>
      <c r="R6488">
        <v>0</v>
      </c>
      <c r="S6488">
        <v>0</v>
      </c>
      <c r="T6488">
        <v>2</v>
      </c>
      <c r="U6488">
        <v>0</v>
      </c>
      <c r="V6488">
        <v>0</v>
      </c>
      <c r="W6488">
        <v>0</v>
      </c>
      <c r="X6488">
        <v>6.5678095365354388</v>
      </c>
      <c r="Y6488">
        <v>0</v>
      </c>
      <c r="Z6488">
        <v>0</v>
      </c>
      <c r="AA6488">
        <v>0</v>
      </c>
      <c r="AB6488">
        <v>0.71295608303864388</v>
      </c>
      <c r="AC6488">
        <v>0</v>
      </c>
      <c r="AD6488">
        <v>0</v>
      </c>
      <c r="AE6488">
        <v>7.2807656195740824</v>
      </c>
    </row>
    <row r="6489" spans="1:31" x14ac:dyDescent="0.25">
      <c r="A6489">
        <v>1910472</v>
      </c>
      <c r="B6489">
        <v>1</v>
      </c>
      <c r="C6489" t="s">
        <v>80</v>
      </c>
      <c r="D6489" t="s">
        <v>101</v>
      </c>
      <c r="E6489" t="s">
        <v>140</v>
      </c>
      <c r="F6489" t="s">
        <v>18309</v>
      </c>
      <c r="G6489" t="s">
        <v>217</v>
      </c>
      <c r="H6489" t="s">
        <v>134</v>
      </c>
      <c r="I6489" t="s">
        <v>135</v>
      </c>
      <c r="J6489" t="s">
        <v>136</v>
      </c>
      <c r="K6489" t="s">
        <v>137</v>
      </c>
      <c r="L6489" t="s">
        <v>18310</v>
      </c>
      <c r="M6489" t="s">
        <v>18311</v>
      </c>
      <c r="N6489">
        <v>3.3316666659999998</v>
      </c>
      <c r="O6489">
        <v>0</v>
      </c>
      <c r="P6489">
        <v>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0.25705446658051329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0.25705446658051329</v>
      </c>
    </row>
    <row r="6490" spans="1:31" x14ac:dyDescent="0.25">
      <c r="A6490">
        <v>1910366</v>
      </c>
      <c r="B6490">
        <v>1</v>
      </c>
      <c r="C6490" t="s">
        <v>81</v>
      </c>
      <c r="D6490" t="s">
        <v>115</v>
      </c>
      <c r="E6490" t="s">
        <v>131</v>
      </c>
      <c r="F6490" t="s">
        <v>18312</v>
      </c>
      <c r="G6490" t="s">
        <v>133</v>
      </c>
      <c r="H6490" t="s">
        <v>134</v>
      </c>
      <c r="I6490" t="s">
        <v>135</v>
      </c>
      <c r="J6490" t="s">
        <v>136</v>
      </c>
      <c r="K6490" t="s">
        <v>137</v>
      </c>
      <c r="L6490" t="s">
        <v>18313</v>
      </c>
      <c r="M6490" t="s">
        <v>18314</v>
      </c>
      <c r="N6490">
        <v>0.77749999999999997</v>
      </c>
      <c r="O6490">
        <v>0</v>
      </c>
      <c r="P6490">
        <v>5</v>
      </c>
      <c r="Q6490">
        <v>0</v>
      </c>
      <c r="R6490">
        <v>2</v>
      </c>
      <c r="S6490">
        <v>0</v>
      </c>
      <c r="T6490">
        <v>1</v>
      </c>
      <c r="U6490">
        <v>0</v>
      </c>
      <c r="V6490">
        <v>0</v>
      </c>
      <c r="W6490">
        <v>0</v>
      </c>
      <c r="X6490">
        <v>0.52592009326031985</v>
      </c>
      <c r="Y6490">
        <v>0</v>
      </c>
      <c r="Z6490">
        <v>1.4331416893038424</v>
      </c>
      <c r="AA6490">
        <v>0</v>
      </c>
      <c r="AB6490">
        <v>0</v>
      </c>
      <c r="AC6490">
        <v>0</v>
      </c>
      <c r="AD6490">
        <v>0</v>
      </c>
      <c r="AE6490">
        <v>1.9590617825641623</v>
      </c>
    </row>
    <row r="6491" spans="1:31" x14ac:dyDescent="0.25">
      <c r="A6491">
        <v>1910558</v>
      </c>
      <c r="B6491">
        <v>1</v>
      </c>
      <c r="C6491" t="s">
        <v>80</v>
      </c>
      <c r="D6491" t="s">
        <v>84</v>
      </c>
      <c r="E6491" t="s">
        <v>140</v>
      </c>
      <c r="F6491" t="s">
        <v>18315</v>
      </c>
      <c r="G6491" t="s">
        <v>342</v>
      </c>
      <c r="H6491" t="s">
        <v>134</v>
      </c>
      <c r="I6491" t="s">
        <v>135</v>
      </c>
      <c r="J6491" t="s">
        <v>136</v>
      </c>
      <c r="K6491" t="s">
        <v>137</v>
      </c>
      <c r="L6491" t="s">
        <v>18316</v>
      </c>
      <c r="M6491" t="s">
        <v>18317</v>
      </c>
      <c r="N6491">
        <v>2.596944444</v>
      </c>
      <c r="O6491">
        <v>0</v>
      </c>
      <c r="P6491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0.78463043459031123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0.78463043459031123</v>
      </c>
    </row>
    <row r="6492" spans="1:31" x14ac:dyDescent="0.25">
      <c r="A6492">
        <v>1910409</v>
      </c>
      <c r="B6492">
        <v>1</v>
      </c>
      <c r="C6492" t="s">
        <v>81</v>
      </c>
      <c r="D6492" t="s">
        <v>112</v>
      </c>
      <c r="E6492" t="s">
        <v>149</v>
      </c>
      <c r="F6492" t="s">
        <v>18318</v>
      </c>
      <c r="G6492" t="s">
        <v>1349</v>
      </c>
      <c r="H6492" t="s">
        <v>134</v>
      </c>
      <c r="I6492" t="s">
        <v>135</v>
      </c>
      <c r="J6492" t="s">
        <v>136</v>
      </c>
      <c r="K6492" t="s">
        <v>137</v>
      </c>
      <c r="L6492" t="s">
        <v>18319</v>
      </c>
      <c r="M6492" t="s">
        <v>18320</v>
      </c>
      <c r="N6492">
        <v>3.8277777770000001</v>
      </c>
      <c r="O6492">
        <v>0</v>
      </c>
      <c r="P6492">
        <v>0</v>
      </c>
      <c r="Q6492">
        <v>0</v>
      </c>
      <c r="R6492">
        <v>4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134.52279132903857</v>
      </c>
      <c r="AA6492">
        <v>0</v>
      </c>
      <c r="AB6492">
        <v>0</v>
      </c>
      <c r="AC6492">
        <v>0</v>
      </c>
      <c r="AD6492">
        <v>0</v>
      </c>
      <c r="AE6492">
        <v>134.52279132903857</v>
      </c>
    </row>
    <row r="6493" spans="1:31" x14ac:dyDescent="0.25">
      <c r="A6493">
        <v>1910372</v>
      </c>
      <c r="B6493">
        <v>1</v>
      </c>
      <c r="C6493" t="s">
        <v>81</v>
      </c>
      <c r="D6493" t="s">
        <v>112</v>
      </c>
      <c r="E6493" t="s">
        <v>149</v>
      </c>
      <c r="F6493" t="s">
        <v>15466</v>
      </c>
      <c r="G6493" t="s">
        <v>202</v>
      </c>
      <c r="H6493" t="s">
        <v>134</v>
      </c>
      <c r="I6493" t="s">
        <v>135</v>
      </c>
      <c r="J6493" t="s">
        <v>136</v>
      </c>
      <c r="K6493" t="s">
        <v>203</v>
      </c>
      <c r="L6493" t="s">
        <v>18321</v>
      </c>
      <c r="M6493" t="s">
        <v>18322</v>
      </c>
      <c r="N6493">
        <v>7.2648841659999999</v>
      </c>
      <c r="O6493">
        <v>0</v>
      </c>
      <c r="P6493">
        <v>71</v>
      </c>
      <c r="Q6493">
        <v>0</v>
      </c>
      <c r="R6493">
        <v>6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94.022431688212336</v>
      </c>
      <c r="Y6493">
        <v>0</v>
      </c>
      <c r="Z6493">
        <v>40.581244774508718</v>
      </c>
      <c r="AA6493">
        <v>0</v>
      </c>
      <c r="AB6493">
        <v>0</v>
      </c>
      <c r="AC6493">
        <v>0</v>
      </c>
      <c r="AD6493">
        <v>0</v>
      </c>
      <c r="AE6493">
        <v>134.60367646272107</v>
      </c>
    </row>
    <row r="6494" spans="1:31" x14ac:dyDescent="0.25">
      <c r="A6494">
        <v>1910349</v>
      </c>
      <c r="B6494">
        <v>1</v>
      </c>
      <c r="C6494" t="s">
        <v>80</v>
      </c>
      <c r="D6494" t="s">
        <v>88</v>
      </c>
      <c r="E6494" t="s">
        <v>190</v>
      </c>
      <c r="F6494" t="s">
        <v>18323</v>
      </c>
      <c r="G6494" t="s">
        <v>263</v>
      </c>
      <c r="H6494" t="s">
        <v>157</v>
      </c>
      <c r="I6494" t="s">
        <v>135</v>
      </c>
      <c r="J6494" t="s">
        <v>136</v>
      </c>
      <c r="K6494" t="s">
        <v>203</v>
      </c>
      <c r="L6494" t="s">
        <v>18324</v>
      </c>
      <c r="M6494" t="s">
        <v>18325</v>
      </c>
      <c r="N6494">
        <v>5.0539861110000004</v>
      </c>
      <c r="O6494">
        <v>0</v>
      </c>
      <c r="P6494">
        <v>215</v>
      </c>
      <c r="Q6494">
        <v>0</v>
      </c>
      <c r="R6494">
        <v>0</v>
      </c>
      <c r="S6494">
        <v>0</v>
      </c>
      <c r="T6494">
        <v>3</v>
      </c>
      <c r="U6494">
        <v>0</v>
      </c>
      <c r="V6494">
        <v>0</v>
      </c>
      <c r="W6494">
        <v>0</v>
      </c>
      <c r="X6494">
        <v>394.93397488989638</v>
      </c>
      <c r="Y6494">
        <v>0</v>
      </c>
      <c r="Z6494">
        <v>0</v>
      </c>
      <c r="AA6494">
        <v>0</v>
      </c>
      <c r="AB6494">
        <v>35.173578664863392</v>
      </c>
      <c r="AC6494">
        <v>0</v>
      </c>
      <c r="AD6494">
        <v>0</v>
      </c>
      <c r="AE6494">
        <v>430.10755355475976</v>
      </c>
    </row>
    <row r="6495" spans="1:31" x14ac:dyDescent="0.25">
      <c r="A6495">
        <v>1910326</v>
      </c>
      <c r="B6495">
        <v>1</v>
      </c>
      <c r="C6495" t="s">
        <v>80</v>
      </c>
      <c r="D6495" t="s">
        <v>104</v>
      </c>
      <c r="E6495" t="s">
        <v>220</v>
      </c>
      <c r="F6495" t="s">
        <v>18326</v>
      </c>
      <c r="G6495" t="s">
        <v>156</v>
      </c>
      <c r="H6495" t="s">
        <v>157</v>
      </c>
      <c r="I6495" t="s">
        <v>135</v>
      </c>
      <c r="J6495" t="s">
        <v>136</v>
      </c>
      <c r="K6495" t="s">
        <v>137</v>
      </c>
      <c r="L6495" t="s">
        <v>18327</v>
      </c>
      <c r="M6495" t="s">
        <v>18328</v>
      </c>
      <c r="N6495">
        <v>0.85916666600000002</v>
      </c>
      <c r="O6495">
        <v>15</v>
      </c>
      <c r="P6495">
        <v>82</v>
      </c>
      <c r="Q6495">
        <v>19</v>
      </c>
      <c r="R6495">
        <v>19</v>
      </c>
      <c r="S6495">
        <v>28</v>
      </c>
      <c r="T6495">
        <v>18</v>
      </c>
      <c r="U6495">
        <v>10</v>
      </c>
      <c r="V6495">
        <v>2</v>
      </c>
      <c r="W6495">
        <v>13.29100233689298</v>
      </c>
      <c r="X6495">
        <v>48.084137485498836</v>
      </c>
      <c r="Y6495">
        <v>34.101804519321512</v>
      </c>
      <c r="Z6495">
        <v>26.127308839708562</v>
      </c>
      <c r="AA6495">
        <v>142.97246481502609</v>
      </c>
      <c r="AB6495">
        <v>22.298368591032538</v>
      </c>
      <c r="AC6495">
        <v>634.21563714499359</v>
      </c>
      <c r="AD6495">
        <v>150.61832950839351</v>
      </c>
      <c r="AE6495">
        <v>1071.7090532408677</v>
      </c>
    </row>
    <row r="6496" spans="1:31" x14ac:dyDescent="0.25">
      <c r="A6496">
        <v>1910721</v>
      </c>
      <c r="B6496">
        <v>1</v>
      </c>
      <c r="C6496" t="s">
        <v>80</v>
      </c>
      <c r="D6496" t="s">
        <v>100</v>
      </c>
      <c r="E6496" t="s">
        <v>220</v>
      </c>
      <c r="F6496" t="s">
        <v>1619</v>
      </c>
      <c r="G6496" t="s">
        <v>156</v>
      </c>
      <c r="H6496" t="s">
        <v>157</v>
      </c>
      <c r="I6496" t="s">
        <v>135</v>
      </c>
      <c r="J6496" t="s">
        <v>136</v>
      </c>
      <c r="K6496" t="s">
        <v>137</v>
      </c>
      <c r="L6496" t="s">
        <v>18329</v>
      </c>
      <c r="M6496" t="s">
        <v>18330</v>
      </c>
      <c r="N6496">
        <v>0.76972222199999996</v>
      </c>
      <c r="O6496">
        <v>1</v>
      </c>
      <c r="P6496">
        <v>13</v>
      </c>
      <c r="Q6496">
        <v>3</v>
      </c>
      <c r="R6496">
        <v>29</v>
      </c>
      <c r="S6496">
        <v>11</v>
      </c>
      <c r="T6496">
        <v>6</v>
      </c>
      <c r="U6496">
        <v>1</v>
      </c>
      <c r="V6496">
        <v>0</v>
      </c>
      <c r="W6496">
        <v>0.81519517357181681</v>
      </c>
      <c r="X6496">
        <v>10.238772214089504</v>
      </c>
      <c r="Y6496">
        <v>8.5803360461442395</v>
      </c>
      <c r="Z6496">
        <v>85.885316487756953</v>
      </c>
      <c r="AA6496">
        <v>53.046421083841025</v>
      </c>
      <c r="AB6496">
        <v>2.3456553743296817</v>
      </c>
      <c r="AC6496">
        <v>11.478054280772808</v>
      </c>
      <c r="AD6496">
        <v>0</v>
      </c>
      <c r="AE6496">
        <v>172.389750660506</v>
      </c>
    </row>
    <row r="6497" spans="1:31" x14ac:dyDescent="0.25">
      <c r="A6497">
        <v>1910389</v>
      </c>
      <c r="B6497">
        <v>1</v>
      </c>
      <c r="C6497" t="s">
        <v>80</v>
      </c>
      <c r="D6497" t="s">
        <v>102</v>
      </c>
      <c r="E6497" t="s">
        <v>154</v>
      </c>
      <c r="F6497" t="s">
        <v>18331</v>
      </c>
      <c r="G6497" t="s">
        <v>202</v>
      </c>
      <c r="H6497" t="s">
        <v>157</v>
      </c>
      <c r="I6497" t="s">
        <v>135</v>
      </c>
      <c r="J6497" t="s">
        <v>136</v>
      </c>
      <c r="K6497" t="s">
        <v>203</v>
      </c>
      <c r="L6497" t="s">
        <v>18332</v>
      </c>
      <c r="M6497" t="s">
        <v>18333</v>
      </c>
      <c r="N6497">
        <v>5.2111111110000001</v>
      </c>
      <c r="O6497">
        <v>0</v>
      </c>
      <c r="P6497">
        <v>980</v>
      </c>
      <c r="Q6497">
        <v>6</v>
      </c>
      <c r="R6497">
        <v>204</v>
      </c>
      <c r="S6497">
        <v>6</v>
      </c>
      <c r="T6497">
        <v>95</v>
      </c>
      <c r="U6497">
        <v>0</v>
      </c>
      <c r="V6497">
        <v>0</v>
      </c>
      <c r="W6497">
        <v>0</v>
      </c>
      <c r="X6497">
        <v>1033.7406990275854</v>
      </c>
      <c r="Y6497">
        <v>81.731135780453542</v>
      </c>
      <c r="Z6497">
        <v>2386.4396940326806</v>
      </c>
      <c r="AA6497">
        <v>230.5473257267067</v>
      </c>
      <c r="AB6497">
        <v>871.31677639783379</v>
      </c>
      <c r="AC6497">
        <v>0</v>
      </c>
      <c r="AD6497">
        <v>0</v>
      </c>
      <c r="AE6497">
        <v>4603.7756309652596</v>
      </c>
    </row>
    <row r="6498" spans="1:31" x14ac:dyDescent="0.25">
      <c r="A6498">
        <v>1910495</v>
      </c>
      <c r="B6498">
        <v>1</v>
      </c>
      <c r="C6498" t="s">
        <v>80</v>
      </c>
      <c r="D6498" t="s">
        <v>82</v>
      </c>
      <c r="E6498" t="s">
        <v>149</v>
      </c>
      <c r="F6498" t="s">
        <v>18334</v>
      </c>
      <c r="G6498" t="s">
        <v>326</v>
      </c>
      <c r="H6498" t="s">
        <v>134</v>
      </c>
      <c r="I6498" t="s">
        <v>135</v>
      </c>
      <c r="J6498" t="s">
        <v>136</v>
      </c>
      <c r="K6498" t="s">
        <v>137</v>
      </c>
      <c r="L6498" t="s">
        <v>18335</v>
      </c>
      <c r="M6498" t="s">
        <v>18336</v>
      </c>
      <c r="N6498">
        <v>0.30583333299999999</v>
      </c>
      <c r="O6498">
        <v>0</v>
      </c>
      <c r="P6498">
        <v>959</v>
      </c>
      <c r="Q6498">
        <v>0</v>
      </c>
      <c r="R6498">
        <v>0</v>
      </c>
      <c r="S6498">
        <v>0</v>
      </c>
      <c r="T6498">
        <v>123</v>
      </c>
      <c r="U6498">
        <v>0</v>
      </c>
      <c r="V6498">
        <v>0</v>
      </c>
      <c r="W6498">
        <v>0</v>
      </c>
      <c r="X6498">
        <v>77.510666779196484</v>
      </c>
      <c r="Y6498">
        <v>0</v>
      </c>
      <c r="Z6498">
        <v>0</v>
      </c>
      <c r="AA6498">
        <v>0</v>
      </c>
      <c r="AB6498">
        <v>40.755119766120949</v>
      </c>
      <c r="AC6498">
        <v>0</v>
      </c>
      <c r="AD6498">
        <v>0</v>
      </c>
      <c r="AE6498">
        <v>118.26578654531744</v>
      </c>
    </row>
    <row r="6499" spans="1:31" x14ac:dyDescent="0.25">
      <c r="A6499">
        <v>1910289</v>
      </c>
      <c r="B6499">
        <v>1</v>
      </c>
      <c r="C6499" t="s">
        <v>80</v>
      </c>
      <c r="D6499" t="s">
        <v>84</v>
      </c>
      <c r="E6499" t="s">
        <v>140</v>
      </c>
      <c r="F6499" t="s">
        <v>18337</v>
      </c>
      <c r="G6499" t="s">
        <v>217</v>
      </c>
      <c r="H6499" t="s">
        <v>134</v>
      </c>
      <c r="I6499" t="s">
        <v>135</v>
      </c>
      <c r="J6499" t="s">
        <v>136</v>
      </c>
      <c r="K6499" t="s">
        <v>137</v>
      </c>
      <c r="L6499" t="s">
        <v>18338</v>
      </c>
      <c r="M6499" t="s">
        <v>18339</v>
      </c>
      <c r="N6499">
        <v>0.707777777</v>
      </c>
      <c r="O6499">
        <v>0</v>
      </c>
      <c r="P6499">
        <v>4</v>
      </c>
      <c r="Q6499">
        <v>0</v>
      </c>
      <c r="R6499">
        <v>0</v>
      </c>
      <c r="S6499">
        <v>0</v>
      </c>
      <c r="T6499">
        <v>2</v>
      </c>
      <c r="U6499">
        <v>0</v>
      </c>
      <c r="V6499">
        <v>0</v>
      </c>
      <c r="W6499">
        <v>0</v>
      </c>
      <c r="X6499">
        <v>0.89553968350733326</v>
      </c>
      <c r="Y6499">
        <v>0</v>
      </c>
      <c r="Z6499">
        <v>0</v>
      </c>
      <c r="AA6499">
        <v>0</v>
      </c>
      <c r="AB6499">
        <v>0.24097653837280331</v>
      </c>
      <c r="AC6499">
        <v>0</v>
      </c>
      <c r="AD6499">
        <v>0</v>
      </c>
      <c r="AE6499">
        <v>1.1365162218801366</v>
      </c>
    </row>
    <row r="6500" spans="1:31" x14ac:dyDescent="0.25">
      <c r="A6500">
        <v>1910535</v>
      </c>
      <c r="B6500">
        <v>1</v>
      </c>
      <c r="C6500" t="s">
        <v>80</v>
      </c>
      <c r="D6500" t="s">
        <v>83</v>
      </c>
      <c r="E6500" t="s">
        <v>140</v>
      </c>
      <c r="F6500" t="s">
        <v>18340</v>
      </c>
      <c r="G6500" t="s">
        <v>146</v>
      </c>
      <c r="H6500" t="s">
        <v>134</v>
      </c>
      <c r="I6500" t="s">
        <v>135</v>
      </c>
      <c r="J6500" t="s">
        <v>136</v>
      </c>
      <c r="K6500" t="s">
        <v>137</v>
      </c>
      <c r="L6500" t="s">
        <v>18341</v>
      </c>
      <c r="M6500" t="s">
        <v>18342</v>
      </c>
      <c r="N6500">
        <v>2.7686111109999998</v>
      </c>
      <c r="O6500">
        <v>0</v>
      </c>
      <c r="P6500">
        <v>3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3.3299895812328115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3.3299895812328115</v>
      </c>
    </row>
    <row r="6501" spans="1:31" x14ac:dyDescent="0.25">
      <c r="A6501">
        <v>1910575</v>
      </c>
      <c r="B6501">
        <v>1</v>
      </c>
      <c r="C6501" t="s">
        <v>80</v>
      </c>
      <c r="D6501" t="s">
        <v>96</v>
      </c>
      <c r="E6501" t="s">
        <v>140</v>
      </c>
      <c r="F6501" t="s">
        <v>18343</v>
      </c>
      <c r="G6501" t="s">
        <v>217</v>
      </c>
      <c r="H6501" t="s">
        <v>134</v>
      </c>
      <c r="I6501" t="s">
        <v>135</v>
      </c>
      <c r="J6501" t="s">
        <v>136</v>
      </c>
      <c r="K6501" t="s">
        <v>137</v>
      </c>
      <c r="L6501" t="s">
        <v>18344</v>
      </c>
      <c r="M6501" t="s">
        <v>18345</v>
      </c>
      <c r="N6501">
        <v>1.9402777769999999</v>
      </c>
      <c r="O6501">
        <v>0</v>
      </c>
      <c r="P6501">
        <v>1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0.73433481552034496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0.73433481552034496</v>
      </c>
    </row>
    <row r="6502" spans="1:31" x14ac:dyDescent="0.25">
      <c r="A6502">
        <v>1910767</v>
      </c>
      <c r="B6502">
        <v>1</v>
      </c>
      <c r="C6502" t="s">
        <v>81</v>
      </c>
      <c r="D6502" t="s">
        <v>123</v>
      </c>
      <c r="E6502" t="s">
        <v>131</v>
      </c>
      <c r="F6502" t="s">
        <v>18346</v>
      </c>
      <c r="G6502" t="s">
        <v>133</v>
      </c>
      <c r="H6502" t="s">
        <v>134</v>
      </c>
      <c r="I6502" t="s">
        <v>135</v>
      </c>
      <c r="J6502" t="s">
        <v>136</v>
      </c>
      <c r="K6502" t="s">
        <v>137</v>
      </c>
      <c r="L6502" t="s">
        <v>18347</v>
      </c>
      <c r="M6502" t="s">
        <v>18348</v>
      </c>
      <c r="N6502">
        <v>5.0149999999999997</v>
      </c>
      <c r="O6502">
        <v>0</v>
      </c>
      <c r="P6502">
        <v>1</v>
      </c>
      <c r="Q6502">
        <v>0</v>
      </c>
      <c r="R6502">
        <v>8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1.3421686869605001E-2</v>
      </c>
      <c r="Y6502">
        <v>0</v>
      </c>
      <c r="Z6502">
        <v>70.064791288091996</v>
      </c>
      <c r="AA6502">
        <v>0</v>
      </c>
      <c r="AB6502">
        <v>0</v>
      </c>
      <c r="AC6502">
        <v>0</v>
      </c>
      <c r="AD6502">
        <v>0</v>
      </c>
      <c r="AE6502">
        <v>70.078212974961602</v>
      </c>
    </row>
    <row r="6503" spans="1:31" x14ac:dyDescent="0.25">
      <c r="A6503">
        <v>1910449</v>
      </c>
      <c r="B6503">
        <v>1</v>
      </c>
      <c r="C6503" t="s">
        <v>80</v>
      </c>
      <c r="D6503" t="s">
        <v>82</v>
      </c>
      <c r="E6503" t="s">
        <v>140</v>
      </c>
      <c r="F6503" t="s">
        <v>18349</v>
      </c>
      <c r="G6503" t="s">
        <v>283</v>
      </c>
      <c r="H6503" t="s">
        <v>134</v>
      </c>
      <c r="I6503" t="s">
        <v>135</v>
      </c>
      <c r="J6503" t="s">
        <v>136</v>
      </c>
      <c r="K6503" t="s">
        <v>137</v>
      </c>
      <c r="L6503" t="s">
        <v>18350</v>
      </c>
      <c r="M6503" t="s">
        <v>18351</v>
      </c>
      <c r="N6503">
        <v>1.5313888879999999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1.4287368993030678</v>
      </c>
      <c r="Y6503">
        <v>0</v>
      </c>
      <c r="Z6503">
        <v>0</v>
      </c>
      <c r="AA6503">
        <v>0</v>
      </c>
      <c r="AB6503">
        <v>0.11492280601549751</v>
      </c>
      <c r="AC6503">
        <v>0</v>
      </c>
      <c r="AD6503">
        <v>0</v>
      </c>
      <c r="AE6503">
        <v>1.5436597053185652</v>
      </c>
    </row>
    <row r="6504" spans="1:31" x14ac:dyDescent="0.25">
      <c r="A6504">
        <v>1910555</v>
      </c>
      <c r="B6504">
        <v>1</v>
      </c>
      <c r="C6504" t="s">
        <v>80</v>
      </c>
      <c r="D6504" t="s">
        <v>110</v>
      </c>
      <c r="E6504" t="s">
        <v>160</v>
      </c>
      <c r="F6504" t="s">
        <v>12189</v>
      </c>
      <c r="G6504" t="s">
        <v>133</v>
      </c>
      <c r="H6504" t="s">
        <v>134</v>
      </c>
      <c r="I6504" t="s">
        <v>135</v>
      </c>
      <c r="J6504" t="s">
        <v>136</v>
      </c>
      <c r="K6504" t="s">
        <v>137</v>
      </c>
      <c r="L6504" t="s">
        <v>18352</v>
      </c>
      <c r="M6504" t="s">
        <v>18353</v>
      </c>
      <c r="N6504">
        <v>1.534444444</v>
      </c>
      <c r="O6504">
        <v>0</v>
      </c>
      <c r="P6504">
        <v>156</v>
      </c>
      <c r="Q6504">
        <v>0</v>
      </c>
      <c r="R6504">
        <v>0</v>
      </c>
      <c r="S6504">
        <v>0</v>
      </c>
      <c r="T6504">
        <v>4</v>
      </c>
      <c r="U6504">
        <v>0</v>
      </c>
      <c r="V6504">
        <v>0</v>
      </c>
      <c r="W6504">
        <v>0</v>
      </c>
      <c r="X6504">
        <v>76.878792188916549</v>
      </c>
      <c r="Y6504">
        <v>0</v>
      </c>
      <c r="Z6504">
        <v>0</v>
      </c>
      <c r="AA6504">
        <v>0</v>
      </c>
      <c r="AB6504">
        <v>2.1660424032061965</v>
      </c>
      <c r="AC6504">
        <v>0</v>
      </c>
      <c r="AD6504">
        <v>0</v>
      </c>
      <c r="AE6504">
        <v>79.04483459212274</v>
      </c>
    </row>
    <row r="6505" spans="1:31" x14ac:dyDescent="0.25">
      <c r="A6505">
        <v>1910306</v>
      </c>
      <c r="B6505">
        <v>1</v>
      </c>
      <c r="C6505" t="s">
        <v>80</v>
      </c>
      <c r="D6505" t="s">
        <v>84</v>
      </c>
      <c r="E6505" t="s">
        <v>140</v>
      </c>
      <c r="F6505" t="s">
        <v>18337</v>
      </c>
      <c r="G6505" t="s">
        <v>217</v>
      </c>
      <c r="H6505" t="s">
        <v>134</v>
      </c>
      <c r="I6505" t="s">
        <v>135</v>
      </c>
      <c r="J6505" t="s">
        <v>136</v>
      </c>
      <c r="K6505" t="s">
        <v>137</v>
      </c>
      <c r="L6505" t="s">
        <v>18354</v>
      </c>
      <c r="M6505" t="s">
        <v>18355</v>
      </c>
      <c r="N6505">
        <v>3.1244444439999999</v>
      </c>
      <c r="O6505">
        <v>0</v>
      </c>
      <c r="P6505">
        <v>4</v>
      </c>
      <c r="Q6505">
        <v>0</v>
      </c>
      <c r="R6505">
        <v>0</v>
      </c>
      <c r="S6505">
        <v>0</v>
      </c>
      <c r="T6505">
        <v>2</v>
      </c>
      <c r="U6505">
        <v>0</v>
      </c>
      <c r="V6505">
        <v>0</v>
      </c>
      <c r="W6505">
        <v>0</v>
      </c>
      <c r="X6505">
        <v>3.8353412992971512</v>
      </c>
      <c r="Y6505">
        <v>0</v>
      </c>
      <c r="Z6505">
        <v>0</v>
      </c>
      <c r="AA6505">
        <v>0</v>
      </c>
      <c r="AB6505">
        <v>1.2024836082882242</v>
      </c>
      <c r="AC6505">
        <v>0</v>
      </c>
      <c r="AD6505">
        <v>0</v>
      </c>
      <c r="AE6505">
        <v>5.0378249075853754</v>
      </c>
    </row>
    <row r="6506" spans="1:31" x14ac:dyDescent="0.25">
      <c r="A6506">
        <v>1910518</v>
      </c>
      <c r="B6506">
        <v>1</v>
      </c>
      <c r="C6506" t="s">
        <v>81</v>
      </c>
      <c r="D6506" t="s">
        <v>120</v>
      </c>
      <c r="E6506" t="s">
        <v>149</v>
      </c>
      <c r="F6506" t="s">
        <v>2376</v>
      </c>
      <c r="G6506" t="s">
        <v>202</v>
      </c>
      <c r="H6506" t="s">
        <v>134</v>
      </c>
      <c r="I6506" t="s">
        <v>135</v>
      </c>
      <c r="J6506" t="s">
        <v>136</v>
      </c>
      <c r="K6506" t="s">
        <v>203</v>
      </c>
      <c r="L6506" t="s">
        <v>18356</v>
      </c>
      <c r="M6506" t="s">
        <v>18357</v>
      </c>
      <c r="N6506">
        <v>3.7749211109999998</v>
      </c>
      <c r="O6506">
        <v>0</v>
      </c>
      <c r="P6506">
        <v>112</v>
      </c>
      <c r="Q6506">
        <v>0</v>
      </c>
      <c r="R6506">
        <v>1</v>
      </c>
      <c r="S6506">
        <v>0</v>
      </c>
      <c r="T6506">
        <v>6</v>
      </c>
      <c r="U6506">
        <v>0</v>
      </c>
      <c r="V6506">
        <v>0</v>
      </c>
      <c r="W6506">
        <v>0</v>
      </c>
      <c r="X6506">
        <v>98.06693433262194</v>
      </c>
      <c r="Y6506">
        <v>0</v>
      </c>
      <c r="Z6506">
        <v>8.4035177619937311</v>
      </c>
      <c r="AA6506">
        <v>0</v>
      </c>
      <c r="AB6506">
        <v>14.016439677655493</v>
      </c>
      <c r="AC6506">
        <v>0</v>
      </c>
      <c r="AD6506">
        <v>0</v>
      </c>
      <c r="AE6506">
        <v>120.48689177227116</v>
      </c>
    </row>
    <row r="6507" spans="1:31" x14ac:dyDescent="0.25">
      <c r="A6507">
        <v>1910512</v>
      </c>
      <c r="B6507">
        <v>1</v>
      </c>
      <c r="C6507" t="s">
        <v>80</v>
      </c>
      <c r="D6507" t="s">
        <v>106</v>
      </c>
      <c r="E6507" t="s">
        <v>149</v>
      </c>
      <c r="F6507" t="s">
        <v>259</v>
      </c>
      <c r="G6507" t="s">
        <v>151</v>
      </c>
      <c r="H6507" t="s">
        <v>134</v>
      </c>
      <c r="I6507" t="s">
        <v>135</v>
      </c>
      <c r="J6507" t="s">
        <v>136</v>
      </c>
      <c r="K6507" t="s">
        <v>137</v>
      </c>
      <c r="L6507" t="s">
        <v>18358</v>
      </c>
      <c r="M6507" t="s">
        <v>18359</v>
      </c>
      <c r="N6507">
        <v>4.1383333330000003</v>
      </c>
      <c r="O6507">
        <v>0</v>
      </c>
      <c r="P6507">
        <v>0</v>
      </c>
      <c r="Q6507">
        <v>0</v>
      </c>
      <c r="R6507">
        <v>10</v>
      </c>
      <c r="S6507">
        <v>0</v>
      </c>
      <c r="T6507">
        <v>2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231.07761388538555</v>
      </c>
      <c r="AA6507">
        <v>0</v>
      </c>
      <c r="AB6507">
        <v>44.086526002004632</v>
      </c>
      <c r="AC6507">
        <v>0</v>
      </c>
      <c r="AD6507">
        <v>0</v>
      </c>
      <c r="AE6507">
        <v>275.16413988739021</v>
      </c>
    </row>
    <row r="6508" spans="1:31" x14ac:dyDescent="0.25">
      <c r="A6508">
        <v>1910916</v>
      </c>
      <c r="B6508">
        <v>1</v>
      </c>
      <c r="C6508" t="s">
        <v>80</v>
      </c>
      <c r="D6508" t="s">
        <v>97</v>
      </c>
      <c r="E6508" t="s">
        <v>131</v>
      </c>
      <c r="F6508" t="s">
        <v>10481</v>
      </c>
      <c r="G6508" t="s">
        <v>202</v>
      </c>
      <c r="H6508" t="s">
        <v>134</v>
      </c>
      <c r="I6508" t="s">
        <v>135</v>
      </c>
      <c r="J6508" t="s">
        <v>136</v>
      </c>
      <c r="K6508" t="s">
        <v>203</v>
      </c>
      <c r="L6508" t="s">
        <v>18360</v>
      </c>
      <c r="M6508" t="s">
        <v>18361</v>
      </c>
      <c r="N6508">
        <v>7.5653277770000003</v>
      </c>
      <c r="O6508">
        <v>0</v>
      </c>
      <c r="P6508">
        <v>22</v>
      </c>
      <c r="Q6508">
        <v>0</v>
      </c>
      <c r="R6508">
        <v>11</v>
      </c>
      <c r="S6508">
        <v>0</v>
      </c>
      <c r="T6508">
        <v>6</v>
      </c>
      <c r="U6508">
        <v>0</v>
      </c>
      <c r="V6508">
        <v>0</v>
      </c>
      <c r="W6508">
        <v>0</v>
      </c>
      <c r="X6508">
        <v>56.404578222140515</v>
      </c>
      <c r="Y6508">
        <v>0</v>
      </c>
      <c r="Z6508">
        <v>52.80342543217013</v>
      </c>
      <c r="AA6508">
        <v>0</v>
      </c>
      <c r="AB6508">
        <v>38.421573194887237</v>
      </c>
      <c r="AC6508">
        <v>0</v>
      </c>
      <c r="AD6508">
        <v>0</v>
      </c>
      <c r="AE6508">
        <v>147.62957684919789</v>
      </c>
    </row>
    <row r="6509" spans="1:31" x14ac:dyDescent="0.25">
      <c r="A6509">
        <v>1910939</v>
      </c>
      <c r="B6509">
        <v>1</v>
      </c>
      <c r="C6509" t="s">
        <v>81</v>
      </c>
      <c r="D6509" t="s">
        <v>112</v>
      </c>
      <c r="E6509" t="s">
        <v>190</v>
      </c>
      <c r="F6509" t="s">
        <v>18362</v>
      </c>
      <c r="G6509" t="s">
        <v>156</v>
      </c>
      <c r="H6509" t="s">
        <v>157</v>
      </c>
      <c r="I6509" t="s">
        <v>135</v>
      </c>
      <c r="J6509" t="s">
        <v>136</v>
      </c>
      <c r="K6509" t="s">
        <v>137</v>
      </c>
      <c r="L6509" t="s">
        <v>18363</v>
      </c>
      <c r="M6509" t="s">
        <v>18364</v>
      </c>
      <c r="N6509">
        <v>1.4286111109999999</v>
      </c>
      <c r="O6509">
        <v>0</v>
      </c>
      <c r="P6509">
        <v>192</v>
      </c>
      <c r="Q6509">
        <v>0</v>
      </c>
      <c r="R6509">
        <v>1</v>
      </c>
      <c r="S6509">
        <v>0</v>
      </c>
      <c r="T6509">
        <v>49</v>
      </c>
      <c r="U6509">
        <v>0</v>
      </c>
      <c r="V6509">
        <v>2</v>
      </c>
      <c r="W6509">
        <v>0</v>
      </c>
      <c r="X6509">
        <v>43.863446780468735</v>
      </c>
      <c r="Y6509">
        <v>0</v>
      </c>
      <c r="Z6509">
        <v>4.7015847653555567E-3</v>
      </c>
      <c r="AA6509">
        <v>0</v>
      </c>
      <c r="AB6509">
        <v>19.085780295993331</v>
      </c>
      <c r="AC6509">
        <v>0</v>
      </c>
      <c r="AD6509">
        <v>14.114120871385602</v>
      </c>
      <c r="AE6509">
        <v>77.068049532613031</v>
      </c>
    </row>
    <row r="6510" spans="1:31" x14ac:dyDescent="0.25">
      <c r="A6510">
        <v>1911271</v>
      </c>
      <c r="B6510">
        <v>1</v>
      </c>
      <c r="C6510" t="s">
        <v>80</v>
      </c>
      <c r="D6510" t="s">
        <v>105</v>
      </c>
      <c r="E6510" t="s">
        <v>131</v>
      </c>
      <c r="F6510" t="s">
        <v>18365</v>
      </c>
      <c r="G6510" t="s">
        <v>133</v>
      </c>
      <c r="H6510" t="s">
        <v>134</v>
      </c>
      <c r="I6510" t="s">
        <v>135</v>
      </c>
      <c r="J6510" t="s">
        <v>136</v>
      </c>
      <c r="K6510" t="s">
        <v>137</v>
      </c>
      <c r="L6510" t="s">
        <v>18366</v>
      </c>
      <c r="M6510" t="s">
        <v>18367</v>
      </c>
      <c r="N6510">
        <v>1.195277777</v>
      </c>
      <c r="O6510">
        <v>0</v>
      </c>
      <c r="P6510">
        <v>177</v>
      </c>
      <c r="Q6510">
        <v>0</v>
      </c>
      <c r="R6510">
        <v>0</v>
      </c>
      <c r="S6510">
        <v>0</v>
      </c>
      <c r="T6510">
        <v>1</v>
      </c>
      <c r="U6510">
        <v>0</v>
      </c>
      <c r="V6510">
        <v>0</v>
      </c>
      <c r="W6510">
        <v>0</v>
      </c>
      <c r="X6510">
        <v>68.015119819098871</v>
      </c>
      <c r="Y6510">
        <v>0</v>
      </c>
      <c r="Z6510">
        <v>0</v>
      </c>
      <c r="AA6510">
        <v>0</v>
      </c>
      <c r="AB6510">
        <v>1.07995676674561</v>
      </c>
      <c r="AC6510">
        <v>0</v>
      </c>
      <c r="AD6510">
        <v>0</v>
      </c>
      <c r="AE6510">
        <v>69.095076585844481</v>
      </c>
    </row>
    <row r="6511" spans="1:31" x14ac:dyDescent="0.25">
      <c r="A6511">
        <v>1911294</v>
      </c>
      <c r="B6511">
        <v>1</v>
      </c>
      <c r="C6511" t="s">
        <v>80</v>
      </c>
      <c r="D6511" t="s">
        <v>95</v>
      </c>
      <c r="E6511" t="s">
        <v>171</v>
      </c>
      <c r="F6511" t="s">
        <v>18368</v>
      </c>
      <c r="G6511" t="s">
        <v>156</v>
      </c>
      <c r="H6511" t="s">
        <v>157</v>
      </c>
      <c r="I6511" t="s">
        <v>135</v>
      </c>
      <c r="J6511" t="s">
        <v>136</v>
      </c>
      <c r="K6511" t="s">
        <v>137</v>
      </c>
      <c r="L6511" t="s">
        <v>18369</v>
      </c>
      <c r="M6511" t="s">
        <v>18370</v>
      </c>
      <c r="N6511">
        <v>8.6111111000000004E-2</v>
      </c>
      <c r="O6511">
        <v>0</v>
      </c>
      <c r="P6511">
        <v>7708</v>
      </c>
      <c r="Q6511">
        <v>0</v>
      </c>
      <c r="R6511">
        <v>2</v>
      </c>
      <c r="S6511">
        <v>10</v>
      </c>
      <c r="T6511">
        <v>757</v>
      </c>
      <c r="U6511">
        <v>0</v>
      </c>
      <c r="V6511">
        <v>0</v>
      </c>
      <c r="W6511">
        <v>0</v>
      </c>
      <c r="X6511">
        <v>214.74518314856542</v>
      </c>
      <c r="Y6511">
        <v>0</v>
      </c>
      <c r="Z6511">
        <v>2.5760926962277782E-2</v>
      </c>
      <c r="AA6511">
        <v>19.795054113216917</v>
      </c>
      <c r="AB6511">
        <v>98.612987573729455</v>
      </c>
      <c r="AC6511">
        <v>0</v>
      </c>
      <c r="AD6511">
        <v>0</v>
      </c>
      <c r="AE6511">
        <v>333.17898576247404</v>
      </c>
    </row>
    <row r="6512" spans="1:31" x14ac:dyDescent="0.25">
      <c r="A6512">
        <v>1910962</v>
      </c>
      <c r="B6512">
        <v>1</v>
      </c>
      <c r="C6512" t="s">
        <v>80</v>
      </c>
      <c r="D6512" t="s">
        <v>97</v>
      </c>
      <c r="E6512" t="s">
        <v>160</v>
      </c>
      <c r="F6512" t="s">
        <v>18371</v>
      </c>
      <c r="G6512" t="s">
        <v>362</v>
      </c>
      <c r="H6512" t="s">
        <v>134</v>
      </c>
      <c r="I6512" t="s">
        <v>135</v>
      </c>
      <c r="J6512" t="s">
        <v>3</v>
      </c>
      <c r="K6512" t="s">
        <v>137</v>
      </c>
      <c r="L6512" t="s">
        <v>18372</v>
      </c>
      <c r="M6512" t="s">
        <v>18373</v>
      </c>
      <c r="N6512">
        <v>3.1780555549999998</v>
      </c>
      <c r="O6512">
        <v>0</v>
      </c>
      <c r="P6512">
        <v>16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13.925726818106984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13.925726818106984</v>
      </c>
    </row>
    <row r="6513" spans="1:31" x14ac:dyDescent="0.25">
      <c r="A6513">
        <v>1911108</v>
      </c>
      <c r="B6513">
        <v>1</v>
      </c>
      <c r="C6513" t="s">
        <v>81</v>
      </c>
      <c r="D6513" t="s">
        <v>123</v>
      </c>
      <c r="E6513" t="s">
        <v>140</v>
      </c>
      <c r="F6513" t="s">
        <v>18374</v>
      </c>
      <c r="G6513" t="s">
        <v>217</v>
      </c>
      <c r="H6513" t="s">
        <v>134</v>
      </c>
      <c r="I6513" t="s">
        <v>135</v>
      </c>
      <c r="J6513" t="s">
        <v>136</v>
      </c>
      <c r="K6513" t="s">
        <v>137</v>
      </c>
      <c r="L6513" t="s">
        <v>18375</v>
      </c>
      <c r="M6513" t="s">
        <v>18376</v>
      </c>
      <c r="N6513">
        <v>4.4991666659999998</v>
      </c>
      <c r="O6513">
        <v>0</v>
      </c>
      <c r="P6513">
        <v>0</v>
      </c>
      <c r="Q6513">
        <v>0</v>
      </c>
      <c r="R6513">
        <v>1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3.4303178830942347</v>
      </c>
      <c r="AA6513">
        <v>0</v>
      </c>
      <c r="AB6513">
        <v>0</v>
      </c>
      <c r="AC6513">
        <v>0</v>
      </c>
      <c r="AD6513">
        <v>0</v>
      </c>
      <c r="AE6513">
        <v>3.4303178830942347</v>
      </c>
    </row>
    <row r="6514" spans="1:31" x14ac:dyDescent="0.25">
      <c r="A6514">
        <v>1911062</v>
      </c>
      <c r="B6514">
        <v>1</v>
      </c>
      <c r="C6514" t="s">
        <v>80</v>
      </c>
      <c r="D6514" t="s">
        <v>96</v>
      </c>
      <c r="E6514" t="s">
        <v>140</v>
      </c>
      <c r="F6514" t="s">
        <v>18377</v>
      </c>
      <c r="G6514" t="s">
        <v>146</v>
      </c>
      <c r="H6514" t="s">
        <v>134</v>
      </c>
      <c r="I6514" t="s">
        <v>135</v>
      </c>
      <c r="J6514" t="s">
        <v>136</v>
      </c>
      <c r="K6514" t="s">
        <v>137</v>
      </c>
      <c r="L6514" t="s">
        <v>18378</v>
      </c>
      <c r="M6514" t="s">
        <v>18379</v>
      </c>
      <c r="N6514">
        <v>2.3447222220000001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2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</row>
    <row r="6515" spans="1:31" x14ac:dyDescent="0.25">
      <c r="A6515">
        <v>1911039</v>
      </c>
      <c r="B6515">
        <v>1</v>
      </c>
      <c r="C6515" t="s">
        <v>80</v>
      </c>
      <c r="D6515" t="s">
        <v>83</v>
      </c>
      <c r="E6515" t="s">
        <v>190</v>
      </c>
      <c r="F6515" t="s">
        <v>18380</v>
      </c>
      <c r="G6515" t="s">
        <v>202</v>
      </c>
      <c r="H6515" t="s">
        <v>157</v>
      </c>
      <c r="I6515" t="s">
        <v>135</v>
      </c>
      <c r="J6515" t="s">
        <v>136</v>
      </c>
      <c r="K6515" t="s">
        <v>203</v>
      </c>
      <c r="L6515" t="s">
        <v>18381</v>
      </c>
      <c r="M6515" t="s">
        <v>18382</v>
      </c>
      <c r="N6515">
        <v>2.1805555550000002</v>
      </c>
      <c r="O6515">
        <v>0</v>
      </c>
      <c r="P6515">
        <v>149</v>
      </c>
      <c r="Q6515">
        <v>0</v>
      </c>
      <c r="R6515">
        <v>0</v>
      </c>
      <c r="S6515">
        <v>0</v>
      </c>
      <c r="T6515">
        <v>45</v>
      </c>
      <c r="U6515">
        <v>1</v>
      </c>
      <c r="V6515">
        <v>1</v>
      </c>
      <c r="W6515">
        <v>0</v>
      </c>
      <c r="X6515">
        <v>124.49042971623093</v>
      </c>
      <c r="Y6515">
        <v>0</v>
      </c>
      <c r="Z6515">
        <v>0</v>
      </c>
      <c r="AA6515">
        <v>0</v>
      </c>
      <c r="AB6515">
        <v>108.28077543118555</v>
      </c>
      <c r="AC6515">
        <v>0</v>
      </c>
      <c r="AD6515">
        <v>40.252175855266252</v>
      </c>
      <c r="AE6515">
        <v>273.02338100268275</v>
      </c>
    </row>
    <row r="6516" spans="1:31" x14ac:dyDescent="0.25">
      <c r="A6516">
        <v>1910893</v>
      </c>
      <c r="B6516">
        <v>1</v>
      </c>
      <c r="C6516" t="s">
        <v>80</v>
      </c>
      <c r="D6516" t="s">
        <v>95</v>
      </c>
      <c r="E6516" t="s">
        <v>171</v>
      </c>
      <c r="F6516" t="s">
        <v>4470</v>
      </c>
      <c r="G6516" t="s">
        <v>604</v>
      </c>
      <c r="H6516" t="s">
        <v>157</v>
      </c>
      <c r="I6516" t="s">
        <v>135</v>
      </c>
      <c r="J6516" t="s">
        <v>136</v>
      </c>
      <c r="K6516" t="s">
        <v>137</v>
      </c>
      <c r="L6516" t="s">
        <v>18383</v>
      </c>
      <c r="M6516" t="s">
        <v>18384</v>
      </c>
      <c r="N6516">
        <v>0.43555555499999998</v>
      </c>
      <c r="O6516">
        <v>0</v>
      </c>
      <c r="P6516">
        <v>6174</v>
      </c>
      <c r="Q6516">
        <v>0</v>
      </c>
      <c r="R6516">
        <v>2</v>
      </c>
      <c r="S6516">
        <v>2</v>
      </c>
      <c r="T6516">
        <v>413</v>
      </c>
      <c r="U6516">
        <v>0</v>
      </c>
      <c r="V6516">
        <v>0</v>
      </c>
      <c r="W6516">
        <v>0</v>
      </c>
      <c r="X6516">
        <v>679.36365335924484</v>
      </c>
      <c r="Y6516">
        <v>0</v>
      </c>
      <c r="Z6516">
        <v>0.11284179626620444</v>
      </c>
      <c r="AA6516">
        <v>11.196382296663138</v>
      </c>
      <c r="AB6516">
        <v>373.24779801222314</v>
      </c>
      <c r="AC6516">
        <v>0</v>
      </c>
      <c r="AD6516">
        <v>0</v>
      </c>
      <c r="AE6516">
        <v>1063.9206754643974</v>
      </c>
    </row>
    <row r="6517" spans="1:31" x14ac:dyDescent="0.25">
      <c r="A6517">
        <v>1911171</v>
      </c>
      <c r="B6517">
        <v>1</v>
      </c>
      <c r="C6517" t="s">
        <v>80</v>
      </c>
      <c r="D6517" t="s">
        <v>107</v>
      </c>
      <c r="E6517" t="s">
        <v>140</v>
      </c>
      <c r="F6517" t="s">
        <v>18385</v>
      </c>
      <c r="G6517" t="s">
        <v>217</v>
      </c>
      <c r="H6517" t="s">
        <v>134</v>
      </c>
      <c r="I6517" t="s">
        <v>135</v>
      </c>
      <c r="J6517" t="s">
        <v>136</v>
      </c>
      <c r="K6517" t="s">
        <v>137</v>
      </c>
      <c r="L6517" t="s">
        <v>18386</v>
      </c>
      <c r="M6517" t="s">
        <v>18387</v>
      </c>
      <c r="N6517">
        <v>2.182222222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0.39680684344251005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0.39680684344251005</v>
      </c>
    </row>
    <row r="6518" spans="1:31" x14ac:dyDescent="0.25">
      <c r="A6518">
        <v>1911231</v>
      </c>
      <c r="B6518">
        <v>1</v>
      </c>
      <c r="C6518" t="s">
        <v>81</v>
      </c>
      <c r="D6518" t="s">
        <v>121</v>
      </c>
      <c r="E6518" t="s">
        <v>131</v>
      </c>
      <c r="F6518" t="s">
        <v>17360</v>
      </c>
      <c r="G6518" t="s">
        <v>133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18388</v>
      </c>
      <c r="M6518" t="s">
        <v>18389</v>
      </c>
      <c r="N6518">
        <v>1.8772222220000001</v>
      </c>
      <c r="O6518">
        <v>0</v>
      </c>
      <c r="P6518">
        <v>3</v>
      </c>
      <c r="Q6518">
        <v>0</v>
      </c>
      <c r="R6518">
        <v>28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1.9198951868876268</v>
      </c>
      <c r="Y6518">
        <v>0</v>
      </c>
      <c r="Z6518">
        <v>19.809713646382697</v>
      </c>
      <c r="AA6518">
        <v>0</v>
      </c>
      <c r="AB6518">
        <v>0</v>
      </c>
      <c r="AC6518">
        <v>0</v>
      </c>
      <c r="AD6518">
        <v>0</v>
      </c>
      <c r="AE6518">
        <v>21.729608833270323</v>
      </c>
    </row>
    <row r="6519" spans="1:31" x14ac:dyDescent="0.25">
      <c r="A6519">
        <v>1911025</v>
      </c>
      <c r="B6519">
        <v>1</v>
      </c>
      <c r="C6519" t="s">
        <v>80</v>
      </c>
      <c r="D6519" t="s">
        <v>99</v>
      </c>
      <c r="E6519" t="s">
        <v>140</v>
      </c>
      <c r="F6519" t="s">
        <v>18390</v>
      </c>
      <c r="G6519" t="s">
        <v>146</v>
      </c>
      <c r="H6519" t="s">
        <v>134</v>
      </c>
      <c r="I6519" t="s">
        <v>135</v>
      </c>
      <c r="J6519" t="s">
        <v>136</v>
      </c>
      <c r="K6519" t="s">
        <v>137</v>
      </c>
      <c r="L6519" t="s">
        <v>18391</v>
      </c>
      <c r="M6519" t="s">
        <v>18392</v>
      </c>
      <c r="N6519">
        <v>2.9613888880000001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0.62698500038727978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0.62698500038727978</v>
      </c>
    </row>
    <row r="6520" spans="1:31" x14ac:dyDescent="0.25">
      <c r="A6520">
        <v>1911125</v>
      </c>
      <c r="B6520">
        <v>1</v>
      </c>
      <c r="C6520" t="s">
        <v>80</v>
      </c>
      <c r="D6520" t="s">
        <v>95</v>
      </c>
      <c r="E6520" t="s">
        <v>220</v>
      </c>
      <c r="F6520" t="s">
        <v>18393</v>
      </c>
      <c r="G6520" t="s">
        <v>156</v>
      </c>
      <c r="H6520" t="s">
        <v>157</v>
      </c>
      <c r="I6520" t="s">
        <v>135</v>
      </c>
      <c r="J6520" t="s">
        <v>136</v>
      </c>
      <c r="K6520" t="s">
        <v>137</v>
      </c>
      <c r="L6520" t="s">
        <v>18394</v>
      </c>
      <c r="M6520" t="s">
        <v>18395</v>
      </c>
      <c r="N6520">
        <v>0.64583333300000001</v>
      </c>
      <c r="O6520">
        <v>0</v>
      </c>
      <c r="P6520">
        <v>0</v>
      </c>
      <c r="Q6520">
        <v>0</v>
      </c>
      <c r="R6520">
        <v>0</v>
      </c>
      <c r="S6520">
        <v>24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89.972415724048346</v>
      </c>
      <c r="AB6520">
        <v>0</v>
      </c>
      <c r="AC6520">
        <v>0</v>
      </c>
      <c r="AD6520">
        <v>0</v>
      </c>
      <c r="AE6520">
        <v>89.972415724048346</v>
      </c>
    </row>
    <row r="6521" spans="1:31" x14ac:dyDescent="0.25">
      <c r="A6521">
        <v>1910979</v>
      </c>
      <c r="B6521">
        <v>1</v>
      </c>
      <c r="C6521" t="s">
        <v>80</v>
      </c>
      <c r="D6521" t="s">
        <v>90</v>
      </c>
      <c r="E6521" t="s">
        <v>171</v>
      </c>
      <c r="F6521" t="s">
        <v>4506</v>
      </c>
      <c r="G6521" t="s">
        <v>156</v>
      </c>
      <c r="H6521" t="s">
        <v>157</v>
      </c>
      <c r="I6521" t="s">
        <v>135</v>
      </c>
      <c r="J6521" t="s">
        <v>136</v>
      </c>
      <c r="K6521" t="s">
        <v>137</v>
      </c>
      <c r="L6521" t="s">
        <v>18396</v>
      </c>
      <c r="M6521" t="s">
        <v>18397</v>
      </c>
      <c r="N6521">
        <v>1.389444444</v>
      </c>
      <c r="O6521">
        <v>0</v>
      </c>
      <c r="P6521">
        <v>5505</v>
      </c>
      <c r="Q6521">
        <v>0</v>
      </c>
      <c r="R6521">
        <v>0</v>
      </c>
      <c r="S6521">
        <v>3</v>
      </c>
      <c r="T6521">
        <v>470</v>
      </c>
      <c r="U6521">
        <v>0</v>
      </c>
      <c r="V6521">
        <v>4</v>
      </c>
      <c r="W6521">
        <v>0</v>
      </c>
      <c r="X6521">
        <v>5602.1755297160926</v>
      </c>
      <c r="Y6521">
        <v>0</v>
      </c>
      <c r="Z6521">
        <v>0</v>
      </c>
      <c r="AA6521">
        <v>150.0798679765673</v>
      </c>
      <c r="AB6521">
        <v>919.51641801557128</v>
      </c>
      <c r="AC6521">
        <v>0</v>
      </c>
      <c r="AD6521">
        <v>91.16668342456245</v>
      </c>
      <c r="AE6521">
        <v>6762.9384991327943</v>
      </c>
    </row>
    <row r="6522" spans="1:31" x14ac:dyDescent="0.25">
      <c r="A6522">
        <v>1910999</v>
      </c>
      <c r="B6522">
        <v>1</v>
      </c>
      <c r="C6522" t="s">
        <v>80</v>
      </c>
      <c r="D6522" t="s">
        <v>92</v>
      </c>
      <c r="E6522" t="s">
        <v>140</v>
      </c>
      <c r="F6522" t="s">
        <v>18398</v>
      </c>
      <c r="G6522" t="s">
        <v>146</v>
      </c>
      <c r="H6522" t="s">
        <v>134</v>
      </c>
      <c r="I6522" t="s">
        <v>135</v>
      </c>
      <c r="J6522" t="s">
        <v>136</v>
      </c>
      <c r="K6522" t="s">
        <v>137</v>
      </c>
      <c r="L6522" t="s">
        <v>18399</v>
      </c>
      <c r="M6522" t="s">
        <v>18400</v>
      </c>
      <c r="N6522">
        <v>4.0625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0.71629030152750173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0.71629030152750173</v>
      </c>
    </row>
    <row r="6523" spans="1:31" x14ac:dyDescent="0.25">
      <c r="A6523">
        <v>1911185</v>
      </c>
      <c r="B6523">
        <v>1</v>
      </c>
      <c r="C6523" t="s">
        <v>81</v>
      </c>
      <c r="D6523" t="s">
        <v>119</v>
      </c>
      <c r="E6523" t="s">
        <v>154</v>
      </c>
      <c r="F6523" t="s">
        <v>18035</v>
      </c>
      <c r="G6523" t="s">
        <v>156</v>
      </c>
      <c r="H6523" t="s">
        <v>157</v>
      </c>
      <c r="I6523" t="s">
        <v>135</v>
      </c>
      <c r="J6523" t="s">
        <v>136</v>
      </c>
      <c r="K6523" t="s">
        <v>137</v>
      </c>
      <c r="L6523" t="s">
        <v>18401</v>
      </c>
      <c r="M6523" t="s">
        <v>18402</v>
      </c>
      <c r="N6523">
        <v>0.11</v>
      </c>
      <c r="O6523">
        <v>1</v>
      </c>
      <c r="P6523">
        <v>2580</v>
      </c>
      <c r="Q6523">
        <v>26</v>
      </c>
      <c r="R6523">
        <v>511</v>
      </c>
      <c r="S6523">
        <v>11</v>
      </c>
      <c r="T6523">
        <v>235</v>
      </c>
      <c r="U6523">
        <v>0</v>
      </c>
      <c r="V6523">
        <v>2</v>
      </c>
      <c r="W6523">
        <v>8.1930710625475578E-2</v>
      </c>
      <c r="X6523">
        <v>46.498525199677324</v>
      </c>
      <c r="Y6523">
        <v>17.227724467538501</v>
      </c>
      <c r="Z6523">
        <v>90.227546142994257</v>
      </c>
      <c r="AA6523">
        <v>31.154672831977855</v>
      </c>
      <c r="AB6523">
        <v>13.79276000526983</v>
      </c>
      <c r="AC6523">
        <v>0</v>
      </c>
      <c r="AD6523">
        <v>7.9579077329728062E-2</v>
      </c>
      <c r="AE6523">
        <v>199.06273843541297</v>
      </c>
    </row>
    <row r="6524" spans="1:31" x14ac:dyDescent="0.25">
      <c r="A6524">
        <v>1911191</v>
      </c>
      <c r="B6524">
        <v>1</v>
      </c>
      <c r="C6524" t="s">
        <v>80</v>
      </c>
      <c r="D6524" t="s">
        <v>93</v>
      </c>
      <c r="E6524" t="s">
        <v>131</v>
      </c>
      <c r="F6524" t="s">
        <v>18403</v>
      </c>
      <c r="G6524" t="s">
        <v>133</v>
      </c>
      <c r="H6524" t="s">
        <v>134</v>
      </c>
      <c r="I6524" t="s">
        <v>135</v>
      </c>
      <c r="J6524" t="s">
        <v>136</v>
      </c>
      <c r="K6524" t="s">
        <v>137</v>
      </c>
      <c r="L6524" t="s">
        <v>18404</v>
      </c>
      <c r="M6524" t="s">
        <v>18405</v>
      </c>
      <c r="N6524">
        <v>1.5833333329999999</v>
      </c>
      <c r="O6524">
        <v>0</v>
      </c>
      <c r="P6524">
        <v>55</v>
      </c>
      <c r="Q6524">
        <v>0</v>
      </c>
      <c r="R6524">
        <v>0</v>
      </c>
      <c r="S6524">
        <v>0</v>
      </c>
      <c r="T6524">
        <v>4</v>
      </c>
      <c r="U6524">
        <v>0</v>
      </c>
      <c r="V6524">
        <v>0</v>
      </c>
      <c r="W6524">
        <v>0</v>
      </c>
      <c r="X6524">
        <v>16.149677189658735</v>
      </c>
      <c r="Y6524">
        <v>0</v>
      </c>
      <c r="Z6524">
        <v>0</v>
      </c>
      <c r="AA6524">
        <v>0</v>
      </c>
      <c r="AB6524">
        <v>5.0660129889157934</v>
      </c>
      <c r="AC6524">
        <v>0</v>
      </c>
      <c r="AD6524">
        <v>0</v>
      </c>
      <c r="AE6524">
        <v>21.21569017857453</v>
      </c>
    </row>
    <row r="6525" spans="1:31" x14ac:dyDescent="0.25">
      <c r="A6525">
        <v>1911042</v>
      </c>
      <c r="B6525">
        <v>1</v>
      </c>
      <c r="C6525" t="s">
        <v>80</v>
      </c>
      <c r="D6525" t="s">
        <v>110</v>
      </c>
      <c r="E6525" t="s">
        <v>140</v>
      </c>
      <c r="F6525" t="s">
        <v>18406</v>
      </c>
      <c r="G6525" t="s">
        <v>362</v>
      </c>
      <c r="H6525" t="s">
        <v>134</v>
      </c>
      <c r="I6525" t="s">
        <v>135</v>
      </c>
      <c r="J6525" t="s">
        <v>136</v>
      </c>
      <c r="K6525" t="s">
        <v>137</v>
      </c>
      <c r="L6525" t="s">
        <v>18407</v>
      </c>
      <c r="M6525" t="s">
        <v>18408</v>
      </c>
      <c r="N6525">
        <v>3.1711111110000001</v>
      </c>
      <c r="O6525">
        <v>0</v>
      </c>
      <c r="P6525">
        <v>3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3.9585165659949828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3.9585165659949828</v>
      </c>
    </row>
    <row r="6526" spans="1:31" x14ac:dyDescent="0.25">
      <c r="A6526">
        <v>1911148</v>
      </c>
      <c r="B6526">
        <v>1</v>
      </c>
      <c r="C6526" t="s">
        <v>80</v>
      </c>
      <c r="D6526" t="s">
        <v>105</v>
      </c>
      <c r="E6526" t="s">
        <v>160</v>
      </c>
      <c r="F6526" t="s">
        <v>4030</v>
      </c>
      <c r="G6526" t="s">
        <v>279</v>
      </c>
      <c r="H6526" t="s">
        <v>134</v>
      </c>
      <c r="I6526" t="s">
        <v>135</v>
      </c>
      <c r="J6526" t="s">
        <v>136</v>
      </c>
      <c r="K6526" t="s">
        <v>137</v>
      </c>
      <c r="L6526" t="s">
        <v>18409</v>
      </c>
      <c r="M6526" t="s">
        <v>18410</v>
      </c>
      <c r="N6526">
        <v>2.4252777769999998</v>
      </c>
      <c r="O6526">
        <v>0</v>
      </c>
      <c r="P6526">
        <v>150</v>
      </c>
      <c r="Q6526">
        <v>0</v>
      </c>
      <c r="R6526">
        <v>0</v>
      </c>
      <c r="S6526">
        <v>0</v>
      </c>
      <c r="T6526">
        <v>44</v>
      </c>
      <c r="U6526">
        <v>0</v>
      </c>
      <c r="V6526">
        <v>0</v>
      </c>
      <c r="W6526">
        <v>0</v>
      </c>
      <c r="X6526">
        <v>99.686889318068069</v>
      </c>
      <c r="Y6526">
        <v>0</v>
      </c>
      <c r="Z6526">
        <v>0</v>
      </c>
      <c r="AA6526">
        <v>0</v>
      </c>
      <c r="AB6526">
        <v>120.2254043559814</v>
      </c>
      <c r="AC6526">
        <v>0</v>
      </c>
      <c r="AD6526">
        <v>0</v>
      </c>
      <c r="AE6526">
        <v>219.91229367404947</v>
      </c>
    </row>
    <row r="6527" spans="1:31" x14ac:dyDescent="0.25">
      <c r="A6527">
        <v>1911291</v>
      </c>
      <c r="B6527">
        <v>1</v>
      </c>
      <c r="C6527" t="s">
        <v>80</v>
      </c>
      <c r="D6527" t="s">
        <v>105</v>
      </c>
      <c r="E6527" t="s">
        <v>140</v>
      </c>
      <c r="F6527" t="s">
        <v>16159</v>
      </c>
      <c r="G6527" t="s">
        <v>146</v>
      </c>
      <c r="H6527" t="s">
        <v>134</v>
      </c>
      <c r="I6527" t="s">
        <v>135</v>
      </c>
      <c r="J6527" t="s">
        <v>136</v>
      </c>
      <c r="K6527" t="s">
        <v>137</v>
      </c>
      <c r="L6527" t="s">
        <v>18411</v>
      </c>
      <c r="M6527" t="s">
        <v>18412</v>
      </c>
      <c r="N6527">
        <v>1.766388888</v>
      </c>
      <c r="O6527">
        <v>0</v>
      </c>
      <c r="P6527">
        <v>2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2.2299258846910504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2.2299258846910504</v>
      </c>
    </row>
    <row r="6528" spans="1:31" x14ac:dyDescent="0.25">
      <c r="A6528">
        <v>1911205</v>
      </c>
      <c r="B6528">
        <v>1</v>
      </c>
      <c r="C6528" t="s">
        <v>81</v>
      </c>
      <c r="D6528" t="s">
        <v>122</v>
      </c>
      <c r="E6528" t="s">
        <v>190</v>
      </c>
      <c r="F6528" t="s">
        <v>18413</v>
      </c>
      <c r="G6528" t="s">
        <v>241</v>
      </c>
      <c r="H6528" t="s">
        <v>157</v>
      </c>
      <c r="I6528" t="s">
        <v>135</v>
      </c>
      <c r="J6528" t="s">
        <v>136</v>
      </c>
      <c r="K6528" t="s">
        <v>137</v>
      </c>
      <c r="L6528" t="s">
        <v>18414</v>
      </c>
      <c r="M6528" t="s">
        <v>18415</v>
      </c>
      <c r="N6528">
        <v>2.7819444440000001</v>
      </c>
      <c r="O6528">
        <v>0</v>
      </c>
      <c r="P6528">
        <v>56</v>
      </c>
      <c r="Q6528">
        <v>0</v>
      </c>
      <c r="R6528">
        <v>0</v>
      </c>
      <c r="S6528">
        <v>0</v>
      </c>
      <c r="T6528">
        <v>1</v>
      </c>
      <c r="U6528">
        <v>0</v>
      </c>
      <c r="V6528">
        <v>0</v>
      </c>
      <c r="W6528">
        <v>0</v>
      </c>
      <c r="X6528">
        <v>20.953088342362221</v>
      </c>
      <c r="Y6528">
        <v>0</v>
      </c>
      <c r="Z6528">
        <v>0</v>
      </c>
      <c r="AA6528">
        <v>0</v>
      </c>
      <c r="AB6528">
        <v>1.4317434800962416</v>
      </c>
      <c r="AC6528">
        <v>0</v>
      </c>
      <c r="AD6528">
        <v>0</v>
      </c>
      <c r="AE6528">
        <v>22.384831822458462</v>
      </c>
    </row>
    <row r="6529" spans="1:31" x14ac:dyDescent="0.25">
      <c r="A6529">
        <v>1910813</v>
      </c>
      <c r="B6529">
        <v>1</v>
      </c>
      <c r="C6529" t="s">
        <v>80</v>
      </c>
      <c r="D6529" t="s">
        <v>97</v>
      </c>
      <c r="E6529" t="s">
        <v>171</v>
      </c>
      <c r="F6529" t="s">
        <v>18416</v>
      </c>
      <c r="G6529" t="s">
        <v>3624</v>
      </c>
      <c r="H6529" t="s">
        <v>3625</v>
      </c>
      <c r="I6529" t="s">
        <v>135</v>
      </c>
      <c r="J6529" t="s">
        <v>136</v>
      </c>
      <c r="K6529" t="s">
        <v>203</v>
      </c>
      <c r="L6529" t="s">
        <v>18417</v>
      </c>
      <c r="M6529" t="s">
        <v>18418</v>
      </c>
      <c r="N6529">
        <v>2.3482405549999998</v>
      </c>
      <c r="O6529">
        <v>12</v>
      </c>
      <c r="P6529">
        <v>11904</v>
      </c>
      <c r="Q6529">
        <v>34</v>
      </c>
      <c r="R6529">
        <v>696</v>
      </c>
      <c r="S6529">
        <v>60</v>
      </c>
      <c r="T6529">
        <v>1243</v>
      </c>
      <c r="U6529">
        <v>2</v>
      </c>
      <c r="V6529">
        <v>6</v>
      </c>
      <c r="W6529">
        <v>245.83549928630333</v>
      </c>
      <c r="X6529">
        <v>5746.0741193215881</v>
      </c>
      <c r="Y6529">
        <v>248.62931255749064</v>
      </c>
      <c r="Z6529">
        <v>1149.7405375533415</v>
      </c>
      <c r="AA6529">
        <v>784.69422516525663</v>
      </c>
      <c r="AB6529">
        <v>2075.6595768174452</v>
      </c>
      <c r="AC6529">
        <v>204.04836281984149</v>
      </c>
      <c r="AD6529">
        <v>165.26858413976493</v>
      </c>
      <c r="AE6529">
        <v>10619.950217661031</v>
      </c>
    </row>
    <row r="6530" spans="1:31" x14ac:dyDescent="0.25">
      <c r="A6530">
        <v>1910899</v>
      </c>
      <c r="B6530">
        <v>1</v>
      </c>
      <c r="C6530" t="s">
        <v>80</v>
      </c>
      <c r="D6530" t="s">
        <v>97</v>
      </c>
      <c r="E6530" t="s">
        <v>220</v>
      </c>
      <c r="F6530" t="s">
        <v>18419</v>
      </c>
      <c r="G6530" t="s">
        <v>202</v>
      </c>
      <c r="H6530" t="s">
        <v>157</v>
      </c>
      <c r="I6530" t="s">
        <v>135</v>
      </c>
      <c r="J6530" t="s">
        <v>136</v>
      </c>
      <c r="K6530" t="s">
        <v>203</v>
      </c>
      <c r="L6530" t="s">
        <v>18420</v>
      </c>
      <c r="M6530" t="s">
        <v>18421</v>
      </c>
      <c r="N6530">
        <v>7.9791666660000002</v>
      </c>
      <c r="O6530">
        <v>2</v>
      </c>
      <c r="P6530">
        <v>703</v>
      </c>
      <c r="Q6530">
        <v>3</v>
      </c>
      <c r="R6530">
        <v>13</v>
      </c>
      <c r="S6530">
        <v>9</v>
      </c>
      <c r="T6530">
        <v>59</v>
      </c>
      <c r="U6530">
        <v>0</v>
      </c>
      <c r="V6530">
        <v>1</v>
      </c>
      <c r="W6530">
        <v>679.36541447083835</v>
      </c>
      <c r="X6530">
        <v>1272.1831908817683</v>
      </c>
      <c r="Y6530">
        <v>27.702395510961161</v>
      </c>
      <c r="Z6530">
        <v>5.2617359687864509</v>
      </c>
      <c r="AA6530">
        <v>452.86056015553163</v>
      </c>
      <c r="AB6530">
        <v>572.52656245920184</v>
      </c>
      <c r="AC6530">
        <v>0</v>
      </c>
      <c r="AD6530">
        <v>2.4732661610494415</v>
      </c>
      <c r="AE6530">
        <v>3012.3731256081373</v>
      </c>
    </row>
    <row r="6531" spans="1:31" x14ac:dyDescent="0.25">
      <c r="A6531">
        <v>1910956</v>
      </c>
      <c r="B6531">
        <v>1</v>
      </c>
      <c r="C6531" t="s">
        <v>80</v>
      </c>
      <c r="D6531" t="s">
        <v>97</v>
      </c>
      <c r="E6531" t="s">
        <v>140</v>
      </c>
      <c r="F6531" t="s">
        <v>18422</v>
      </c>
      <c r="G6531" t="s">
        <v>362</v>
      </c>
      <c r="H6531" t="s">
        <v>134</v>
      </c>
      <c r="I6531" t="s">
        <v>135</v>
      </c>
      <c r="J6531" t="s">
        <v>3</v>
      </c>
      <c r="K6531" t="s">
        <v>137</v>
      </c>
      <c r="L6531" t="s">
        <v>18423</v>
      </c>
      <c r="M6531" t="s">
        <v>18424</v>
      </c>
      <c r="N6531">
        <v>6.8672222219999997</v>
      </c>
      <c r="O6531">
        <v>0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</row>
    <row r="6532" spans="1:31" x14ac:dyDescent="0.25">
      <c r="A6532">
        <v>1910856</v>
      </c>
      <c r="B6532">
        <v>1</v>
      </c>
      <c r="C6532" t="s">
        <v>81</v>
      </c>
      <c r="D6532" t="s">
        <v>122</v>
      </c>
      <c r="E6532" t="s">
        <v>220</v>
      </c>
      <c r="F6532" t="s">
        <v>18425</v>
      </c>
      <c r="G6532" t="s">
        <v>156</v>
      </c>
      <c r="H6532" t="s">
        <v>157</v>
      </c>
      <c r="I6532" t="s">
        <v>135</v>
      </c>
      <c r="J6532" t="s">
        <v>136</v>
      </c>
      <c r="K6532" t="s">
        <v>137</v>
      </c>
      <c r="L6532" t="s">
        <v>18426</v>
      </c>
      <c r="M6532" t="s">
        <v>18427</v>
      </c>
      <c r="N6532">
        <v>1.778333333</v>
      </c>
      <c r="O6532">
        <v>1</v>
      </c>
      <c r="P6532">
        <v>3</v>
      </c>
      <c r="Q6532">
        <v>12</v>
      </c>
      <c r="R6532">
        <v>2</v>
      </c>
      <c r="S6532">
        <v>8</v>
      </c>
      <c r="T6532">
        <v>0</v>
      </c>
      <c r="U6532">
        <v>0</v>
      </c>
      <c r="V6532">
        <v>0</v>
      </c>
      <c r="W6532">
        <v>0.45058081162408892</v>
      </c>
      <c r="X6532">
        <v>0.86307599639048693</v>
      </c>
      <c r="Y6532">
        <v>148.61755924159178</v>
      </c>
      <c r="Z6532">
        <v>1.26780631021125</v>
      </c>
      <c r="AA6532">
        <v>46.306513998772488</v>
      </c>
      <c r="AB6532">
        <v>0</v>
      </c>
      <c r="AC6532">
        <v>0</v>
      </c>
      <c r="AD6532">
        <v>0</v>
      </c>
      <c r="AE6532">
        <v>197.50553635859009</v>
      </c>
    </row>
    <row r="6533" spans="1:31" x14ac:dyDescent="0.25">
      <c r="A6533">
        <v>1911082</v>
      </c>
      <c r="B6533">
        <v>1</v>
      </c>
      <c r="C6533" t="s">
        <v>80</v>
      </c>
      <c r="D6533" t="s">
        <v>87</v>
      </c>
      <c r="E6533" t="s">
        <v>140</v>
      </c>
      <c r="F6533" t="s">
        <v>18428</v>
      </c>
      <c r="G6533" t="s">
        <v>342</v>
      </c>
      <c r="H6533" t="s">
        <v>134</v>
      </c>
      <c r="I6533" t="s">
        <v>135</v>
      </c>
      <c r="J6533" t="s">
        <v>136</v>
      </c>
      <c r="K6533" t="s">
        <v>137</v>
      </c>
      <c r="L6533" t="s">
        <v>18429</v>
      </c>
      <c r="M6533" t="s">
        <v>18430</v>
      </c>
      <c r="N6533">
        <v>4.227222222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4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22.605305026603823</v>
      </c>
      <c r="AC6533">
        <v>0</v>
      </c>
      <c r="AD6533">
        <v>0</v>
      </c>
      <c r="AE6533">
        <v>22.605305026603823</v>
      </c>
    </row>
    <row r="6534" spans="1:31" x14ac:dyDescent="0.25">
      <c r="A6534">
        <v>1911105</v>
      </c>
      <c r="B6534">
        <v>1</v>
      </c>
      <c r="C6534" t="s">
        <v>80</v>
      </c>
      <c r="D6534" t="s">
        <v>111</v>
      </c>
      <c r="E6534" t="s">
        <v>140</v>
      </c>
      <c r="F6534" t="s">
        <v>18431</v>
      </c>
      <c r="G6534" t="s">
        <v>362</v>
      </c>
      <c r="H6534" t="s">
        <v>134</v>
      </c>
      <c r="I6534" t="s">
        <v>135</v>
      </c>
      <c r="J6534" t="s">
        <v>3</v>
      </c>
      <c r="K6534" t="s">
        <v>137</v>
      </c>
      <c r="L6534" t="s">
        <v>18432</v>
      </c>
      <c r="M6534" t="s">
        <v>18433</v>
      </c>
      <c r="N6534">
        <v>1.654722222</v>
      </c>
      <c r="O6534">
        <v>0</v>
      </c>
      <c r="P6534">
        <v>2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0.41169660731535007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0.41169660731535007</v>
      </c>
    </row>
    <row r="6535" spans="1:31" x14ac:dyDescent="0.25">
      <c r="A6535">
        <v>1910896</v>
      </c>
      <c r="B6535">
        <v>1</v>
      </c>
      <c r="C6535" t="s">
        <v>80</v>
      </c>
      <c r="D6535" t="s">
        <v>100</v>
      </c>
      <c r="E6535" t="s">
        <v>154</v>
      </c>
      <c r="F6535" t="s">
        <v>1858</v>
      </c>
      <c r="G6535" t="s">
        <v>156</v>
      </c>
      <c r="H6535" t="s">
        <v>157</v>
      </c>
      <c r="I6535" t="s">
        <v>135</v>
      </c>
      <c r="J6535" t="s">
        <v>136</v>
      </c>
      <c r="K6535" t="s">
        <v>137</v>
      </c>
      <c r="L6535" t="s">
        <v>18434</v>
      </c>
      <c r="M6535" t="s">
        <v>18435</v>
      </c>
      <c r="N6535">
        <v>0.93805555500000004</v>
      </c>
      <c r="O6535">
        <v>1</v>
      </c>
      <c r="P6535">
        <v>1271</v>
      </c>
      <c r="Q6535">
        <v>18</v>
      </c>
      <c r="R6535">
        <v>437</v>
      </c>
      <c r="S6535">
        <v>13</v>
      </c>
      <c r="T6535">
        <v>256</v>
      </c>
      <c r="U6535">
        <v>0</v>
      </c>
      <c r="V6535">
        <v>1</v>
      </c>
      <c r="W6535">
        <v>0.54950617422699233</v>
      </c>
      <c r="X6535">
        <v>403.45005959978027</v>
      </c>
      <c r="Y6535">
        <v>436.6675351066142</v>
      </c>
      <c r="Z6535">
        <v>508.7761638255331</v>
      </c>
      <c r="AA6535">
        <v>217.06204140645539</v>
      </c>
      <c r="AB6535">
        <v>269.52628937660023</v>
      </c>
      <c r="AC6535">
        <v>0</v>
      </c>
      <c r="AD6535">
        <v>174.51599435942188</v>
      </c>
      <c r="AE6535">
        <v>2010.5475898486322</v>
      </c>
    </row>
    <row r="6536" spans="1:31" x14ac:dyDescent="0.25">
      <c r="A6536">
        <v>1910796</v>
      </c>
      <c r="B6536">
        <v>1</v>
      </c>
      <c r="C6536" t="s">
        <v>81</v>
      </c>
      <c r="D6536" t="s">
        <v>120</v>
      </c>
      <c r="E6536" t="s">
        <v>220</v>
      </c>
      <c r="F6536" t="s">
        <v>18436</v>
      </c>
      <c r="G6536" t="s">
        <v>156</v>
      </c>
      <c r="H6536" t="s">
        <v>157</v>
      </c>
      <c r="I6536" t="s">
        <v>135</v>
      </c>
      <c r="J6536" t="s">
        <v>136</v>
      </c>
      <c r="K6536" t="s">
        <v>137</v>
      </c>
      <c r="L6536" t="s">
        <v>18437</v>
      </c>
      <c r="M6536" t="s">
        <v>18438</v>
      </c>
      <c r="N6536">
        <v>0.28194444400000002</v>
      </c>
      <c r="O6536">
        <v>0</v>
      </c>
      <c r="P6536">
        <v>3232</v>
      </c>
      <c r="Q6536">
        <v>166</v>
      </c>
      <c r="R6536">
        <v>120</v>
      </c>
      <c r="S6536">
        <v>20</v>
      </c>
      <c r="T6536">
        <v>270</v>
      </c>
      <c r="U6536">
        <v>3</v>
      </c>
      <c r="V6536">
        <v>0</v>
      </c>
      <c r="W6536">
        <v>0</v>
      </c>
      <c r="X6536">
        <v>193.79610625734023</v>
      </c>
      <c r="Y6536">
        <v>259.96961840220757</v>
      </c>
      <c r="Z6536">
        <v>78.62424751412054</v>
      </c>
      <c r="AA6536">
        <v>23.420647332211509</v>
      </c>
      <c r="AB6536">
        <v>37.920406224618034</v>
      </c>
      <c r="AC6536">
        <v>6.4258934638347371</v>
      </c>
      <c r="AD6536">
        <v>0</v>
      </c>
      <c r="AE6536">
        <v>600.15691919433254</v>
      </c>
    </row>
    <row r="6537" spans="1:31" x14ac:dyDescent="0.25">
      <c r="A6537">
        <v>1910790</v>
      </c>
      <c r="B6537">
        <v>1</v>
      </c>
      <c r="C6537" t="s">
        <v>81</v>
      </c>
      <c r="D6537" t="s">
        <v>120</v>
      </c>
      <c r="E6537" t="s">
        <v>220</v>
      </c>
      <c r="F6537" t="s">
        <v>18436</v>
      </c>
      <c r="G6537" t="s">
        <v>156</v>
      </c>
      <c r="H6537" t="s">
        <v>157</v>
      </c>
      <c r="I6537" t="s">
        <v>135</v>
      </c>
      <c r="J6537" t="s">
        <v>136</v>
      </c>
      <c r="K6537" t="s">
        <v>137</v>
      </c>
      <c r="L6537" t="s">
        <v>18439</v>
      </c>
      <c r="M6537" t="s">
        <v>18440</v>
      </c>
      <c r="N6537">
        <v>0.39638888799999999</v>
      </c>
      <c r="O6537">
        <v>0</v>
      </c>
      <c r="P6537">
        <v>3232</v>
      </c>
      <c r="Q6537">
        <v>166</v>
      </c>
      <c r="R6537">
        <v>120</v>
      </c>
      <c r="S6537">
        <v>20</v>
      </c>
      <c r="T6537">
        <v>270</v>
      </c>
      <c r="U6537">
        <v>3</v>
      </c>
      <c r="V6537">
        <v>0</v>
      </c>
      <c r="W6537">
        <v>0</v>
      </c>
      <c r="X6537">
        <v>297.71164650839182</v>
      </c>
      <c r="Y6537">
        <v>378.26548669967849</v>
      </c>
      <c r="Z6537">
        <v>118.95878405330342</v>
      </c>
      <c r="AA6537">
        <v>34.159345147744652</v>
      </c>
      <c r="AB6537">
        <v>56.363093898887541</v>
      </c>
      <c r="AC6537">
        <v>9.047189974876666</v>
      </c>
      <c r="AD6537">
        <v>0</v>
      </c>
      <c r="AE6537">
        <v>894.50554628288262</v>
      </c>
    </row>
    <row r="6538" spans="1:31" x14ac:dyDescent="0.25">
      <c r="A6538">
        <v>1911122</v>
      </c>
      <c r="B6538">
        <v>1</v>
      </c>
      <c r="C6538" t="s">
        <v>81</v>
      </c>
      <c r="D6538" t="s">
        <v>123</v>
      </c>
      <c r="E6538" t="s">
        <v>154</v>
      </c>
      <c r="F6538" t="s">
        <v>18441</v>
      </c>
      <c r="G6538" t="s">
        <v>156</v>
      </c>
      <c r="H6538" t="s">
        <v>157</v>
      </c>
      <c r="I6538" t="s">
        <v>135</v>
      </c>
      <c r="J6538" t="s">
        <v>136</v>
      </c>
      <c r="K6538" t="s">
        <v>137</v>
      </c>
      <c r="L6538" t="s">
        <v>18442</v>
      </c>
      <c r="M6538" t="s">
        <v>18443</v>
      </c>
      <c r="N6538">
        <v>0.23250000000000001</v>
      </c>
      <c r="O6538">
        <v>3</v>
      </c>
      <c r="P6538">
        <v>0</v>
      </c>
      <c r="Q6538">
        <v>161</v>
      </c>
      <c r="R6538">
        <v>0</v>
      </c>
      <c r="S6538">
        <v>15</v>
      </c>
      <c r="T6538">
        <v>0</v>
      </c>
      <c r="U6538">
        <v>0</v>
      </c>
      <c r="V6538">
        <v>0</v>
      </c>
      <c r="W6538">
        <v>1.4176484114361452</v>
      </c>
      <c r="X6538">
        <v>0</v>
      </c>
      <c r="Y6538">
        <v>58.277240327409096</v>
      </c>
      <c r="Z6538">
        <v>0</v>
      </c>
      <c r="AA6538">
        <v>7.9521158772740401</v>
      </c>
      <c r="AB6538">
        <v>0</v>
      </c>
      <c r="AC6538">
        <v>0</v>
      </c>
      <c r="AD6538">
        <v>0</v>
      </c>
      <c r="AE6538">
        <v>67.64700461611929</v>
      </c>
    </row>
    <row r="6539" spans="1:31" x14ac:dyDescent="0.25">
      <c r="A6539">
        <v>1910836</v>
      </c>
      <c r="B6539">
        <v>1</v>
      </c>
      <c r="C6539" t="s">
        <v>80</v>
      </c>
      <c r="D6539" t="s">
        <v>108</v>
      </c>
      <c r="E6539" t="s">
        <v>154</v>
      </c>
      <c r="F6539" t="s">
        <v>4708</v>
      </c>
      <c r="G6539" t="s">
        <v>156</v>
      </c>
      <c r="H6539" t="s">
        <v>157</v>
      </c>
      <c r="I6539" t="s">
        <v>135</v>
      </c>
      <c r="J6539" t="s">
        <v>136</v>
      </c>
      <c r="K6539" t="s">
        <v>137</v>
      </c>
      <c r="L6539" t="s">
        <v>18444</v>
      </c>
      <c r="M6539" t="s">
        <v>18445</v>
      </c>
      <c r="N6539">
        <v>0.13611111100000001</v>
      </c>
      <c r="O6539">
        <v>0</v>
      </c>
      <c r="P6539">
        <v>2302</v>
      </c>
      <c r="Q6539">
        <v>0</v>
      </c>
      <c r="R6539">
        <v>120</v>
      </c>
      <c r="S6539">
        <v>1</v>
      </c>
      <c r="T6539">
        <v>825</v>
      </c>
      <c r="U6539">
        <v>1</v>
      </c>
      <c r="V6539">
        <v>2</v>
      </c>
      <c r="W6539">
        <v>0</v>
      </c>
      <c r="X6539">
        <v>49.381370549672305</v>
      </c>
      <c r="Y6539">
        <v>0</v>
      </c>
      <c r="Z6539">
        <v>34.313428262553082</v>
      </c>
      <c r="AA6539">
        <v>4.6507687238678743</v>
      </c>
      <c r="AB6539">
        <v>63.765923760679129</v>
      </c>
      <c r="AC6539">
        <v>16.323162848839566</v>
      </c>
      <c r="AD6539">
        <v>1.1505264753706888</v>
      </c>
      <c r="AE6539">
        <v>169.58518062098264</v>
      </c>
    </row>
    <row r="6540" spans="1:31" x14ac:dyDescent="0.25">
      <c r="A6540">
        <v>1911228</v>
      </c>
      <c r="B6540">
        <v>1</v>
      </c>
      <c r="C6540" t="s">
        <v>80</v>
      </c>
      <c r="D6540" t="s">
        <v>92</v>
      </c>
      <c r="E6540" t="s">
        <v>140</v>
      </c>
      <c r="F6540" t="s">
        <v>18446</v>
      </c>
      <c r="G6540" t="s">
        <v>217</v>
      </c>
      <c r="H6540" t="s">
        <v>134</v>
      </c>
      <c r="I6540" t="s">
        <v>135</v>
      </c>
      <c r="J6540" t="s">
        <v>136</v>
      </c>
      <c r="K6540" t="s">
        <v>137</v>
      </c>
      <c r="L6540" t="s">
        <v>18447</v>
      </c>
      <c r="M6540" t="s">
        <v>18448</v>
      </c>
      <c r="N6540">
        <v>2.8863888879999999</v>
      </c>
      <c r="O6540">
        <v>0</v>
      </c>
      <c r="P6540">
        <v>2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2.1560108626187473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2.1560108626187473</v>
      </c>
    </row>
    <row r="6541" spans="1:31" x14ac:dyDescent="0.25">
      <c r="A6541">
        <v>1911128</v>
      </c>
      <c r="B6541">
        <v>1</v>
      </c>
      <c r="C6541" t="s">
        <v>81</v>
      </c>
      <c r="D6541" t="s">
        <v>114</v>
      </c>
      <c r="E6541" t="s">
        <v>190</v>
      </c>
      <c r="F6541" t="s">
        <v>18449</v>
      </c>
      <c r="G6541" t="s">
        <v>241</v>
      </c>
      <c r="H6541" t="s">
        <v>157</v>
      </c>
      <c r="I6541" t="s">
        <v>135</v>
      </c>
      <c r="J6541" t="s">
        <v>136</v>
      </c>
      <c r="K6541" t="s">
        <v>137</v>
      </c>
      <c r="L6541" t="s">
        <v>18450</v>
      </c>
      <c r="M6541" t="s">
        <v>18451</v>
      </c>
      <c r="N6541">
        <v>0.87583333299999999</v>
      </c>
      <c r="O6541">
        <v>0</v>
      </c>
      <c r="P6541">
        <v>63</v>
      </c>
      <c r="Q6541">
        <v>1</v>
      </c>
      <c r="R6541">
        <v>12</v>
      </c>
      <c r="S6541">
        <v>1</v>
      </c>
      <c r="T6541">
        <v>4</v>
      </c>
      <c r="U6541">
        <v>0</v>
      </c>
      <c r="V6541">
        <v>0</v>
      </c>
      <c r="W6541">
        <v>0</v>
      </c>
      <c r="X6541">
        <v>12.076413812762722</v>
      </c>
      <c r="Y6541">
        <v>1.01337465961435</v>
      </c>
      <c r="Z6541">
        <v>15.835564731247675</v>
      </c>
      <c r="AA6541">
        <v>2.1401746912590198</v>
      </c>
      <c r="AB6541">
        <v>2.5840094687057995</v>
      </c>
      <c r="AC6541">
        <v>0</v>
      </c>
      <c r="AD6541">
        <v>0</v>
      </c>
      <c r="AE6541">
        <v>33.649537363589566</v>
      </c>
    </row>
    <row r="6542" spans="1:31" x14ac:dyDescent="0.25">
      <c r="A6542">
        <v>1910879</v>
      </c>
      <c r="B6542">
        <v>1</v>
      </c>
      <c r="C6542" t="s">
        <v>80</v>
      </c>
      <c r="D6542" t="s">
        <v>83</v>
      </c>
      <c r="E6542" t="s">
        <v>190</v>
      </c>
      <c r="F6542" t="s">
        <v>14479</v>
      </c>
      <c r="G6542" t="s">
        <v>192</v>
      </c>
      <c r="H6542" t="s">
        <v>157</v>
      </c>
      <c r="I6542" t="s">
        <v>135</v>
      </c>
      <c r="J6542" t="s">
        <v>136</v>
      </c>
      <c r="K6542" t="s">
        <v>137</v>
      </c>
      <c r="L6542" t="s">
        <v>18452</v>
      </c>
      <c r="M6542" t="s">
        <v>18453</v>
      </c>
      <c r="N6542">
        <v>2.6630555550000001</v>
      </c>
      <c r="O6542">
        <v>0</v>
      </c>
      <c r="P6542">
        <v>1</v>
      </c>
      <c r="Q6542">
        <v>0</v>
      </c>
      <c r="R6542">
        <v>0</v>
      </c>
      <c r="S6542">
        <v>7</v>
      </c>
      <c r="T6542">
        <v>8</v>
      </c>
      <c r="U6542">
        <v>6</v>
      </c>
      <c r="V6542">
        <v>3</v>
      </c>
      <c r="W6542">
        <v>0</v>
      </c>
      <c r="X6542">
        <v>1.6618254081179793</v>
      </c>
      <c r="Y6542">
        <v>0</v>
      </c>
      <c r="Z6542">
        <v>0</v>
      </c>
      <c r="AA6542">
        <v>97.825468749071291</v>
      </c>
      <c r="AB6542">
        <v>77.816410052342007</v>
      </c>
      <c r="AC6542">
        <v>1137.7785789076838</v>
      </c>
      <c r="AD6542">
        <v>146.41113437392804</v>
      </c>
      <c r="AE6542">
        <v>1461.4934174911432</v>
      </c>
    </row>
    <row r="6543" spans="1:31" x14ac:dyDescent="0.25">
      <c r="A6543">
        <v>1911165</v>
      </c>
      <c r="B6543">
        <v>1</v>
      </c>
      <c r="C6543" t="s">
        <v>80</v>
      </c>
      <c r="D6543" t="s">
        <v>104</v>
      </c>
      <c r="E6543" t="s">
        <v>140</v>
      </c>
      <c r="F6543" t="s">
        <v>18454</v>
      </c>
      <c r="G6543" t="s">
        <v>217</v>
      </c>
      <c r="H6543" t="s">
        <v>134</v>
      </c>
      <c r="I6543" t="s">
        <v>135</v>
      </c>
      <c r="J6543" t="s">
        <v>136</v>
      </c>
      <c r="K6543" t="s">
        <v>137</v>
      </c>
      <c r="L6543" t="s">
        <v>18455</v>
      </c>
      <c r="M6543" t="s">
        <v>18456</v>
      </c>
      <c r="N6543">
        <v>2.247777777</v>
      </c>
      <c r="O6543">
        <v>0</v>
      </c>
      <c r="P6543">
        <v>3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1.1818256109425656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1.1818256109425656</v>
      </c>
    </row>
    <row r="6544" spans="1:31" x14ac:dyDescent="0.25">
      <c r="A6544">
        <v>1911065</v>
      </c>
      <c r="B6544">
        <v>1</v>
      </c>
      <c r="C6544" t="s">
        <v>80</v>
      </c>
      <c r="D6544" t="s">
        <v>93</v>
      </c>
      <c r="E6544" t="s">
        <v>154</v>
      </c>
      <c r="F6544" t="s">
        <v>18457</v>
      </c>
      <c r="G6544" t="s">
        <v>10394</v>
      </c>
      <c r="H6544" t="s">
        <v>157</v>
      </c>
      <c r="I6544" t="s">
        <v>135</v>
      </c>
      <c r="J6544" t="s">
        <v>3</v>
      </c>
      <c r="K6544" t="s">
        <v>137</v>
      </c>
      <c r="L6544" t="s">
        <v>18458</v>
      </c>
      <c r="M6544" t="s">
        <v>18459</v>
      </c>
      <c r="N6544">
        <v>1.8533333329999999</v>
      </c>
      <c r="O6544">
        <v>0</v>
      </c>
      <c r="P6544">
        <v>1023</v>
      </c>
      <c r="Q6544">
        <v>53</v>
      </c>
      <c r="R6544">
        <v>538</v>
      </c>
      <c r="S6544">
        <v>23</v>
      </c>
      <c r="T6544">
        <v>310</v>
      </c>
      <c r="U6544">
        <v>0</v>
      </c>
      <c r="V6544">
        <v>0</v>
      </c>
      <c r="W6544">
        <v>0</v>
      </c>
      <c r="X6544">
        <v>488.95965479352378</v>
      </c>
      <c r="Y6544">
        <v>481.04860320947466</v>
      </c>
      <c r="Z6544">
        <v>3198.6019605641563</v>
      </c>
      <c r="AA6544">
        <v>668.9940172909802</v>
      </c>
      <c r="AB6544">
        <v>1900.5296945517541</v>
      </c>
      <c r="AC6544">
        <v>0</v>
      </c>
      <c r="AD6544">
        <v>0</v>
      </c>
      <c r="AE6544">
        <v>6738.1339304098892</v>
      </c>
    </row>
    <row r="6545" spans="1:31" x14ac:dyDescent="0.25">
      <c r="A6545">
        <v>1910816</v>
      </c>
      <c r="B6545">
        <v>1</v>
      </c>
      <c r="C6545" t="s">
        <v>80</v>
      </c>
      <c r="D6545" t="s">
        <v>105</v>
      </c>
      <c r="E6545" t="s">
        <v>190</v>
      </c>
      <c r="F6545" t="s">
        <v>17697</v>
      </c>
      <c r="G6545" t="s">
        <v>156</v>
      </c>
      <c r="H6545" t="s">
        <v>157</v>
      </c>
      <c r="I6545" t="s">
        <v>135</v>
      </c>
      <c r="J6545" t="s">
        <v>136</v>
      </c>
      <c r="K6545" t="s">
        <v>137</v>
      </c>
      <c r="L6545" t="s">
        <v>18460</v>
      </c>
      <c r="M6545" t="s">
        <v>18461</v>
      </c>
      <c r="N6545">
        <v>0.38527777699999999</v>
      </c>
      <c r="O6545">
        <v>0</v>
      </c>
      <c r="P6545">
        <v>3465</v>
      </c>
      <c r="Q6545">
        <v>0</v>
      </c>
      <c r="R6545">
        <v>0</v>
      </c>
      <c r="S6545">
        <v>0</v>
      </c>
      <c r="T6545">
        <v>243</v>
      </c>
      <c r="U6545">
        <v>0</v>
      </c>
      <c r="V6545">
        <v>0</v>
      </c>
      <c r="W6545">
        <v>0</v>
      </c>
      <c r="X6545">
        <v>250.48912257097584</v>
      </c>
      <c r="Y6545">
        <v>0</v>
      </c>
      <c r="Z6545">
        <v>0</v>
      </c>
      <c r="AA6545">
        <v>0</v>
      </c>
      <c r="AB6545">
        <v>47.982985114673973</v>
      </c>
      <c r="AC6545">
        <v>0</v>
      </c>
      <c r="AD6545">
        <v>0</v>
      </c>
      <c r="AE6545">
        <v>298.4721076856498</v>
      </c>
    </row>
    <row r="6546" spans="1:31" x14ac:dyDescent="0.25">
      <c r="A6546">
        <v>1910959</v>
      </c>
      <c r="B6546">
        <v>1</v>
      </c>
      <c r="C6546" t="s">
        <v>81</v>
      </c>
      <c r="D6546" t="s">
        <v>114</v>
      </c>
      <c r="E6546" t="s">
        <v>190</v>
      </c>
      <c r="F6546" t="s">
        <v>2282</v>
      </c>
      <c r="G6546" t="s">
        <v>241</v>
      </c>
      <c r="H6546" t="s">
        <v>157</v>
      </c>
      <c r="I6546" t="s">
        <v>135</v>
      </c>
      <c r="J6546" t="s">
        <v>136</v>
      </c>
      <c r="K6546" t="s">
        <v>137</v>
      </c>
      <c r="L6546" t="s">
        <v>18462</v>
      </c>
      <c r="M6546" t="s">
        <v>18463</v>
      </c>
      <c r="N6546">
        <v>1.1788888879999999</v>
      </c>
      <c r="O6546">
        <v>0</v>
      </c>
      <c r="P6546">
        <v>123</v>
      </c>
      <c r="Q6546">
        <v>1</v>
      </c>
      <c r="R6546">
        <v>23</v>
      </c>
      <c r="S6546">
        <v>1</v>
      </c>
      <c r="T6546">
        <v>7</v>
      </c>
      <c r="U6546">
        <v>0</v>
      </c>
      <c r="V6546">
        <v>0</v>
      </c>
      <c r="W6546">
        <v>0</v>
      </c>
      <c r="X6546">
        <v>27.480102087671234</v>
      </c>
      <c r="Y6546">
        <v>1.2972404810713334</v>
      </c>
      <c r="Z6546">
        <v>46.488327539653099</v>
      </c>
      <c r="AA6546">
        <v>2.7188545419176844</v>
      </c>
      <c r="AB6546">
        <v>7.9111772313359925</v>
      </c>
      <c r="AC6546">
        <v>0</v>
      </c>
      <c r="AD6546">
        <v>0</v>
      </c>
      <c r="AE6546">
        <v>85.895701881649345</v>
      </c>
    </row>
    <row r="6547" spans="1:31" x14ac:dyDescent="0.25">
      <c r="A6547">
        <v>1910859</v>
      </c>
      <c r="B6547">
        <v>1</v>
      </c>
      <c r="C6547" t="s">
        <v>80</v>
      </c>
      <c r="D6547" t="s">
        <v>103</v>
      </c>
      <c r="E6547" t="s">
        <v>131</v>
      </c>
      <c r="F6547" t="s">
        <v>18464</v>
      </c>
      <c r="G6547" t="s">
        <v>483</v>
      </c>
      <c r="H6547" t="s">
        <v>134</v>
      </c>
      <c r="I6547" t="s">
        <v>135</v>
      </c>
      <c r="J6547" t="s">
        <v>136</v>
      </c>
      <c r="K6547" t="s">
        <v>137</v>
      </c>
      <c r="L6547" t="s">
        <v>18465</v>
      </c>
      <c r="M6547" t="s">
        <v>18466</v>
      </c>
      <c r="N6547">
        <v>1.738888888</v>
      </c>
      <c r="O6547">
        <v>0</v>
      </c>
      <c r="P6547">
        <v>28</v>
      </c>
      <c r="Q6547">
        <v>0</v>
      </c>
      <c r="R6547">
        <v>0</v>
      </c>
      <c r="S6547">
        <v>0</v>
      </c>
      <c r="T6547">
        <v>1</v>
      </c>
      <c r="U6547">
        <v>0</v>
      </c>
      <c r="V6547">
        <v>0</v>
      </c>
      <c r="W6547">
        <v>0</v>
      </c>
      <c r="X6547">
        <v>10.977666271653579</v>
      </c>
      <c r="Y6547">
        <v>0</v>
      </c>
      <c r="Z6547">
        <v>0</v>
      </c>
      <c r="AA6547">
        <v>0</v>
      </c>
      <c r="AB6547">
        <v>0.12234778423087501</v>
      </c>
      <c r="AC6547">
        <v>0</v>
      </c>
      <c r="AD6547">
        <v>0</v>
      </c>
      <c r="AE6547">
        <v>11.100014055884454</v>
      </c>
    </row>
    <row r="6548" spans="1:31" x14ac:dyDescent="0.25">
      <c r="A6548">
        <v>1911102</v>
      </c>
      <c r="B6548">
        <v>1</v>
      </c>
      <c r="C6548" t="s">
        <v>80</v>
      </c>
      <c r="D6548" t="s">
        <v>100</v>
      </c>
      <c r="E6548" t="s">
        <v>140</v>
      </c>
      <c r="F6548" t="s">
        <v>18467</v>
      </c>
      <c r="G6548" t="s">
        <v>217</v>
      </c>
      <c r="H6548" t="s">
        <v>134</v>
      </c>
      <c r="I6548" t="s">
        <v>135</v>
      </c>
      <c r="J6548" t="s">
        <v>136</v>
      </c>
      <c r="K6548" t="s">
        <v>137</v>
      </c>
      <c r="L6548" t="s">
        <v>18468</v>
      </c>
      <c r="M6548" t="s">
        <v>18469</v>
      </c>
      <c r="N6548">
        <v>2.6911111110000001</v>
      </c>
      <c r="O6548">
        <v>0</v>
      </c>
      <c r="P6548">
        <v>0</v>
      </c>
      <c r="Q6548">
        <v>0</v>
      </c>
      <c r="R6548">
        <v>1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1.9992479931956983</v>
      </c>
      <c r="AA6548">
        <v>0</v>
      </c>
      <c r="AB6548">
        <v>7.6577949425577483</v>
      </c>
      <c r="AC6548">
        <v>0</v>
      </c>
      <c r="AD6548">
        <v>0</v>
      </c>
      <c r="AE6548">
        <v>9.6570429357534469</v>
      </c>
    </row>
    <row r="6549" spans="1:31" x14ac:dyDescent="0.25">
      <c r="A6549">
        <v>1910845</v>
      </c>
      <c r="B6549">
        <v>1</v>
      </c>
      <c r="C6549" t="s">
        <v>80</v>
      </c>
      <c r="D6549" t="s">
        <v>106</v>
      </c>
      <c r="E6549" t="s">
        <v>154</v>
      </c>
      <c r="F6549" t="s">
        <v>3346</v>
      </c>
      <c r="G6549" t="s">
        <v>156</v>
      </c>
      <c r="H6549" t="s">
        <v>157</v>
      </c>
      <c r="I6549" t="s">
        <v>135</v>
      </c>
      <c r="J6549" t="s">
        <v>136</v>
      </c>
      <c r="K6549" t="s">
        <v>137</v>
      </c>
      <c r="L6549" t="s">
        <v>18470</v>
      </c>
      <c r="M6549" t="s">
        <v>18471</v>
      </c>
      <c r="N6549">
        <v>9.4722221999999995E-2</v>
      </c>
      <c r="O6549">
        <v>0</v>
      </c>
      <c r="P6549">
        <v>2</v>
      </c>
      <c r="Q6549">
        <v>50</v>
      </c>
      <c r="R6549">
        <v>202</v>
      </c>
      <c r="S6549">
        <v>14</v>
      </c>
      <c r="T6549">
        <v>32</v>
      </c>
      <c r="U6549">
        <v>0</v>
      </c>
      <c r="V6549">
        <v>0</v>
      </c>
      <c r="W6549">
        <v>0</v>
      </c>
      <c r="X6549">
        <v>0.1294367746983025</v>
      </c>
      <c r="Y6549">
        <v>47.805593047566958</v>
      </c>
      <c r="Z6549">
        <v>107.94422489620928</v>
      </c>
      <c r="AA6549">
        <v>8.5389101295486753</v>
      </c>
      <c r="AB6549">
        <v>16.734075304354946</v>
      </c>
      <c r="AC6549">
        <v>0</v>
      </c>
      <c r="AD6549">
        <v>0</v>
      </c>
      <c r="AE6549">
        <v>181.15224015237817</v>
      </c>
    </row>
    <row r="6550" spans="1:31" x14ac:dyDescent="0.25">
      <c r="A6550">
        <v>1911177</v>
      </c>
      <c r="B6550">
        <v>1</v>
      </c>
      <c r="C6550" t="s">
        <v>80</v>
      </c>
      <c r="D6550" t="s">
        <v>105</v>
      </c>
      <c r="E6550" t="s">
        <v>220</v>
      </c>
      <c r="F6550" t="s">
        <v>18472</v>
      </c>
      <c r="G6550" t="s">
        <v>156</v>
      </c>
      <c r="H6550" t="s">
        <v>157</v>
      </c>
      <c r="I6550" t="s">
        <v>135</v>
      </c>
      <c r="J6550" t="s">
        <v>136</v>
      </c>
      <c r="K6550" t="s">
        <v>137</v>
      </c>
      <c r="L6550" t="s">
        <v>18473</v>
      </c>
      <c r="M6550" t="s">
        <v>18474</v>
      </c>
      <c r="N6550">
        <v>0.89222222200000001</v>
      </c>
      <c r="O6550">
        <v>13</v>
      </c>
      <c r="P6550">
        <v>32</v>
      </c>
      <c r="Q6550">
        <v>5</v>
      </c>
      <c r="R6550">
        <v>65</v>
      </c>
      <c r="S6550">
        <v>10</v>
      </c>
      <c r="T6550">
        <v>20</v>
      </c>
      <c r="U6550">
        <v>1</v>
      </c>
      <c r="V6550">
        <v>0</v>
      </c>
      <c r="W6550">
        <v>7.1819272415495341</v>
      </c>
      <c r="X6550">
        <v>11.470414341505016</v>
      </c>
      <c r="Y6550">
        <v>9.0570153477629596</v>
      </c>
      <c r="Z6550">
        <v>38.942991952496044</v>
      </c>
      <c r="AA6550">
        <v>38.77469781765609</v>
      </c>
      <c r="AB6550">
        <v>21.590635698724544</v>
      </c>
      <c r="AC6550">
        <v>540.23330788492592</v>
      </c>
      <c r="AD6550">
        <v>0</v>
      </c>
      <c r="AE6550">
        <v>667.25099028462012</v>
      </c>
    </row>
    <row r="6551" spans="1:31" x14ac:dyDescent="0.25">
      <c r="A6551">
        <v>1910822</v>
      </c>
      <c r="B6551">
        <v>1</v>
      </c>
      <c r="C6551" t="s">
        <v>80</v>
      </c>
      <c r="D6551" t="s">
        <v>93</v>
      </c>
      <c r="E6551" t="s">
        <v>154</v>
      </c>
      <c r="F6551" t="s">
        <v>18475</v>
      </c>
      <c r="G6551" t="s">
        <v>156</v>
      </c>
      <c r="H6551" t="s">
        <v>157</v>
      </c>
      <c r="I6551" t="s">
        <v>135</v>
      </c>
      <c r="J6551" t="s">
        <v>136</v>
      </c>
      <c r="K6551" t="s">
        <v>137</v>
      </c>
      <c r="L6551" t="s">
        <v>18476</v>
      </c>
      <c r="M6551" t="s">
        <v>18477</v>
      </c>
      <c r="N6551">
        <v>1.1200000000000001</v>
      </c>
      <c r="O6551">
        <v>4</v>
      </c>
      <c r="P6551">
        <v>3300</v>
      </c>
      <c r="Q6551">
        <v>100</v>
      </c>
      <c r="R6551">
        <v>819</v>
      </c>
      <c r="S6551">
        <v>45</v>
      </c>
      <c r="T6551">
        <v>683</v>
      </c>
      <c r="U6551">
        <v>2</v>
      </c>
      <c r="V6551">
        <v>1</v>
      </c>
      <c r="W6551">
        <v>4.6882199131466367</v>
      </c>
      <c r="X6551">
        <v>597.41075873314253</v>
      </c>
      <c r="Y6551">
        <v>1374.507308629974</v>
      </c>
      <c r="Z6551">
        <v>3155.0359816097175</v>
      </c>
      <c r="AA6551">
        <v>334.7326090287321</v>
      </c>
      <c r="AB6551">
        <v>937.05530797417191</v>
      </c>
      <c r="AC6551">
        <v>48.417707642514813</v>
      </c>
      <c r="AD6551">
        <v>7.9467238308782893</v>
      </c>
      <c r="AE6551">
        <v>6459.7946173622777</v>
      </c>
    </row>
    <row r="6552" spans="1:31" x14ac:dyDescent="0.25">
      <c r="A6552">
        <v>1910991</v>
      </c>
      <c r="B6552">
        <v>1</v>
      </c>
      <c r="C6552" t="s">
        <v>81</v>
      </c>
      <c r="D6552" t="s">
        <v>122</v>
      </c>
      <c r="E6552" t="s">
        <v>160</v>
      </c>
      <c r="F6552" t="s">
        <v>8760</v>
      </c>
      <c r="G6552" t="s">
        <v>162</v>
      </c>
      <c r="H6552" t="s">
        <v>134</v>
      </c>
      <c r="I6552" t="s">
        <v>135</v>
      </c>
      <c r="J6552" t="s">
        <v>136</v>
      </c>
      <c r="K6552" t="s">
        <v>137</v>
      </c>
      <c r="L6552" t="s">
        <v>18478</v>
      </c>
      <c r="M6552" t="s">
        <v>18479</v>
      </c>
      <c r="N6552">
        <v>1.4111111110000001</v>
      </c>
      <c r="O6552">
        <v>0</v>
      </c>
      <c r="P6552">
        <v>41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11.474269306410665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11.474269306410665</v>
      </c>
    </row>
    <row r="6553" spans="1:31" x14ac:dyDescent="0.25">
      <c r="A6553">
        <v>1910839</v>
      </c>
      <c r="B6553">
        <v>1</v>
      </c>
      <c r="C6553" t="s">
        <v>81</v>
      </c>
      <c r="D6553" t="s">
        <v>127</v>
      </c>
      <c r="E6553" t="s">
        <v>131</v>
      </c>
      <c r="F6553" t="s">
        <v>10862</v>
      </c>
      <c r="G6553" t="s">
        <v>133</v>
      </c>
      <c r="H6553" t="s">
        <v>134</v>
      </c>
      <c r="I6553" t="s">
        <v>135</v>
      </c>
      <c r="J6553" t="s">
        <v>136</v>
      </c>
      <c r="K6553" t="s">
        <v>137</v>
      </c>
      <c r="L6553" t="s">
        <v>18480</v>
      </c>
      <c r="M6553" t="s">
        <v>18481</v>
      </c>
      <c r="N6553">
        <v>4.0291666660000001</v>
      </c>
      <c r="O6553">
        <v>0</v>
      </c>
      <c r="P6553">
        <v>15</v>
      </c>
      <c r="Q6553">
        <v>0</v>
      </c>
      <c r="R6553">
        <v>0</v>
      </c>
      <c r="S6553">
        <v>0</v>
      </c>
      <c r="T6553">
        <v>2</v>
      </c>
      <c r="U6553">
        <v>0</v>
      </c>
      <c r="V6553">
        <v>0</v>
      </c>
      <c r="W6553">
        <v>0</v>
      </c>
      <c r="X6553">
        <v>12.304432222554498</v>
      </c>
      <c r="Y6553">
        <v>0</v>
      </c>
      <c r="Z6553">
        <v>0</v>
      </c>
      <c r="AA6553">
        <v>0</v>
      </c>
      <c r="AB6553">
        <v>8.5111293866550017</v>
      </c>
      <c r="AC6553">
        <v>0</v>
      </c>
      <c r="AD6553">
        <v>0</v>
      </c>
      <c r="AE6553">
        <v>20.815561609209499</v>
      </c>
    </row>
    <row r="6554" spans="1:31" x14ac:dyDescent="0.25">
      <c r="A6554">
        <v>1910922</v>
      </c>
      <c r="B6554">
        <v>1</v>
      </c>
      <c r="C6554" t="s">
        <v>80</v>
      </c>
      <c r="D6554" t="s">
        <v>98</v>
      </c>
      <c r="E6554" t="s">
        <v>131</v>
      </c>
      <c r="F6554" t="s">
        <v>18482</v>
      </c>
      <c r="G6554" t="s">
        <v>439</v>
      </c>
      <c r="H6554" t="s">
        <v>134</v>
      </c>
      <c r="I6554" t="s">
        <v>135</v>
      </c>
      <c r="J6554" t="s">
        <v>136</v>
      </c>
      <c r="K6554" t="s">
        <v>137</v>
      </c>
      <c r="L6554" t="s">
        <v>18483</v>
      </c>
      <c r="M6554" t="s">
        <v>18484</v>
      </c>
      <c r="N6554">
        <v>2.1869444439999999</v>
      </c>
      <c r="O6554">
        <v>0</v>
      </c>
      <c r="P6554">
        <v>0</v>
      </c>
      <c r="Q6554">
        <v>0</v>
      </c>
      <c r="R6554">
        <v>4</v>
      </c>
      <c r="S6554">
        <v>0</v>
      </c>
      <c r="T6554">
        <v>2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47.714109407206934</v>
      </c>
      <c r="AA6554">
        <v>0</v>
      </c>
      <c r="AB6554">
        <v>18.376626250786735</v>
      </c>
      <c r="AC6554">
        <v>0</v>
      </c>
      <c r="AD6554">
        <v>0</v>
      </c>
      <c r="AE6554">
        <v>66.090735657993662</v>
      </c>
    </row>
    <row r="6555" spans="1:31" x14ac:dyDescent="0.25">
      <c r="A6555">
        <v>1911283</v>
      </c>
      <c r="B6555">
        <v>1</v>
      </c>
      <c r="C6555" t="s">
        <v>80</v>
      </c>
      <c r="D6555" t="s">
        <v>99</v>
      </c>
      <c r="E6555" t="s">
        <v>131</v>
      </c>
      <c r="F6555" t="s">
        <v>18485</v>
      </c>
      <c r="G6555" t="s">
        <v>133</v>
      </c>
      <c r="H6555" t="s">
        <v>134</v>
      </c>
      <c r="I6555" t="s">
        <v>135</v>
      </c>
      <c r="J6555" t="s">
        <v>136</v>
      </c>
      <c r="K6555" t="s">
        <v>137</v>
      </c>
      <c r="L6555" t="s">
        <v>18486</v>
      </c>
      <c r="M6555" t="s">
        <v>18487</v>
      </c>
      <c r="N6555">
        <v>1.210555555</v>
      </c>
      <c r="O6555">
        <v>0</v>
      </c>
      <c r="P6555">
        <v>45</v>
      </c>
      <c r="Q6555">
        <v>0</v>
      </c>
      <c r="R6555">
        <v>0</v>
      </c>
      <c r="S6555">
        <v>0</v>
      </c>
      <c r="T6555">
        <v>14</v>
      </c>
      <c r="U6555">
        <v>0</v>
      </c>
      <c r="V6555">
        <v>0</v>
      </c>
      <c r="W6555">
        <v>0</v>
      </c>
      <c r="X6555">
        <v>21.509068356863843</v>
      </c>
      <c r="Y6555">
        <v>0</v>
      </c>
      <c r="Z6555">
        <v>0</v>
      </c>
      <c r="AA6555">
        <v>0</v>
      </c>
      <c r="AB6555">
        <v>4.1985327874769478</v>
      </c>
      <c r="AC6555">
        <v>0</v>
      </c>
      <c r="AD6555">
        <v>0</v>
      </c>
      <c r="AE6555">
        <v>25.707601144340792</v>
      </c>
    </row>
    <row r="6556" spans="1:31" x14ac:dyDescent="0.25">
      <c r="A6556">
        <v>1911091</v>
      </c>
      <c r="B6556">
        <v>1</v>
      </c>
      <c r="C6556" t="s">
        <v>81</v>
      </c>
      <c r="D6556" t="s">
        <v>118</v>
      </c>
      <c r="E6556" t="s">
        <v>190</v>
      </c>
      <c r="F6556" t="s">
        <v>18488</v>
      </c>
      <c r="G6556" t="s">
        <v>241</v>
      </c>
      <c r="H6556" t="s">
        <v>157</v>
      </c>
      <c r="I6556" t="s">
        <v>135</v>
      </c>
      <c r="J6556" t="s">
        <v>136</v>
      </c>
      <c r="K6556" t="s">
        <v>137</v>
      </c>
      <c r="L6556" t="s">
        <v>18489</v>
      </c>
      <c r="M6556" t="s">
        <v>18490</v>
      </c>
      <c r="N6556">
        <v>2.105</v>
      </c>
      <c r="O6556">
        <v>0</v>
      </c>
      <c r="P6556">
        <v>161</v>
      </c>
      <c r="Q6556">
        <v>0</v>
      </c>
      <c r="R6556">
        <v>0</v>
      </c>
      <c r="S6556">
        <v>0</v>
      </c>
      <c r="T6556">
        <v>19</v>
      </c>
      <c r="U6556">
        <v>0</v>
      </c>
      <c r="V6556">
        <v>0</v>
      </c>
      <c r="W6556">
        <v>0</v>
      </c>
      <c r="X6556">
        <v>79.141222923564442</v>
      </c>
      <c r="Y6556">
        <v>0</v>
      </c>
      <c r="Z6556">
        <v>0</v>
      </c>
      <c r="AA6556">
        <v>0</v>
      </c>
      <c r="AB6556">
        <v>24.869416422402615</v>
      </c>
      <c r="AC6556">
        <v>0</v>
      </c>
      <c r="AD6556">
        <v>0</v>
      </c>
      <c r="AE6556">
        <v>104.01063934596706</v>
      </c>
    </row>
    <row r="6557" spans="1:31" x14ac:dyDescent="0.25">
      <c r="A6557">
        <v>1911068</v>
      </c>
      <c r="B6557">
        <v>1</v>
      </c>
      <c r="C6557" t="s">
        <v>80</v>
      </c>
      <c r="D6557" t="s">
        <v>85</v>
      </c>
      <c r="E6557" t="s">
        <v>149</v>
      </c>
      <c r="F6557" t="s">
        <v>18491</v>
      </c>
      <c r="G6557" t="s">
        <v>283</v>
      </c>
      <c r="H6557" t="s">
        <v>134</v>
      </c>
      <c r="I6557" t="s">
        <v>135</v>
      </c>
      <c r="J6557" t="s">
        <v>136</v>
      </c>
      <c r="K6557" t="s">
        <v>137</v>
      </c>
      <c r="L6557" t="s">
        <v>18492</v>
      </c>
      <c r="M6557" t="s">
        <v>18493</v>
      </c>
      <c r="N6557">
        <v>0.69277777699999998</v>
      </c>
      <c r="O6557">
        <v>0</v>
      </c>
      <c r="P6557">
        <v>393</v>
      </c>
      <c r="Q6557">
        <v>0</v>
      </c>
      <c r="R6557">
        <v>0</v>
      </c>
      <c r="S6557">
        <v>0</v>
      </c>
      <c r="T6557">
        <v>27</v>
      </c>
      <c r="U6557">
        <v>0</v>
      </c>
      <c r="V6557">
        <v>0</v>
      </c>
      <c r="W6557">
        <v>0</v>
      </c>
      <c r="X6557">
        <v>97.22525490127363</v>
      </c>
      <c r="Y6557">
        <v>0</v>
      </c>
      <c r="Z6557">
        <v>0</v>
      </c>
      <c r="AA6557">
        <v>0</v>
      </c>
      <c r="AB6557">
        <v>39.067233705846881</v>
      </c>
      <c r="AC6557">
        <v>0</v>
      </c>
      <c r="AD6557">
        <v>0</v>
      </c>
      <c r="AE6557">
        <v>136.2924886071205</v>
      </c>
    </row>
    <row r="6558" spans="1:31" x14ac:dyDescent="0.25">
      <c r="A6558">
        <v>1911240</v>
      </c>
      <c r="B6558">
        <v>1</v>
      </c>
      <c r="C6558" t="s">
        <v>80</v>
      </c>
      <c r="D6558" t="s">
        <v>86</v>
      </c>
      <c r="E6558" t="s">
        <v>154</v>
      </c>
      <c r="F6558" t="s">
        <v>18494</v>
      </c>
      <c r="G6558" t="s">
        <v>604</v>
      </c>
      <c r="H6558" t="s">
        <v>157</v>
      </c>
      <c r="I6558" t="s">
        <v>222</v>
      </c>
      <c r="J6558" t="s">
        <v>136</v>
      </c>
      <c r="K6558" t="s">
        <v>137</v>
      </c>
      <c r="L6558" t="s">
        <v>18495</v>
      </c>
      <c r="M6558" t="s">
        <v>18496</v>
      </c>
      <c r="N6558">
        <v>1.1111111E-2</v>
      </c>
      <c r="O6558">
        <v>0</v>
      </c>
      <c r="P6558">
        <v>2225</v>
      </c>
      <c r="Q6558">
        <v>0</v>
      </c>
      <c r="R6558">
        <v>0</v>
      </c>
      <c r="S6558">
        <v>3</v>
      </c>
      <c r="T6558">
        <v>271</v>
      </c>
      <c r="U6558">
        <v>0</v>
      </c>
      <c r="V6558">
        <v>1</v>
      </c>
      <c r="W6558">
        <v>0</v>
      </c>
      <c r="X6558">
        <v>7.841233560268777</v>
      </c>
      <c r="Y6558">
        <v>0</v>
      </c>
      <c r="Z6558">
        <v>0</v>
      </c>
      <c r="AA6558">
        <v>4.4585328910449444</v>
      </c>
      <c r="AB6558">
        <v>3.7869534974643964</v>
      </c>
      <c r="AC6558">
        <v>0</v>
      </c>
      <c r="AD6558">
        <v>2.5409701793111115E-2</v>
      </c>
      <c r="AE6558">
        <v>16.11212965057123</v>
      </c>
    </row>
    <row r="6559" spans="1:31" x14ac:dyDescent="0.25">
      <c r="A6559">
        <v>1911111</v>
      </c>
      <c r="B6559">
        <v>1</v>
      </c>
      <c r="C6559" t="s">
        <v>81</v>
      </c>
      <c r="D6559" t="s">
        <v>120</v>
      </c>
      <c r="E6559" t="s">
        <v>131</v>
      </c>
      <c r="F6559" t="s">
        <v>18497</v>
      </c>
      <c r="G6559" t="s">
        <v>133</v>
      </c>
      <c r="H6559" t="s">
        <v>134</v>
      </c>
      <c r="I6559" t="s">
        <v>135</v>
      </c>
      <c r="J6559" t="s">
        <v>136</v>
      </c>
      <c r="K6559" t="s">
        <v>137</v>
      </c>
      <c r="L6559" t="s">
        <v>18498</v>
      </c>
      <c r="M6559" t="s">
        <v>18499</v>
      </c>
      <c r="N6559">
        <v>0.71194444400000001</v>
      </c>
      <c r="O6559">
        <v>0</v>
      </c>
      <c r="P6559">
        <v>39</v>
      </c>
      <c r="Q6559">
        <v>0</v>
      </c>
      <c r="R6559">
        <v>1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7.4320851894551989</v>
      </c>
      <c r="Y6559">
        <v>0</v>
      </c>
      <c r="Z6559">
        <v>1.4842217929843336E-2</v>
      </c>
      <c r="AA6559">
        <v>0</v>
      </c>
      <c r="AB6559">
        <v>0</v>
      </c>
      <c r="AC6559">
        <v>0</v>
      </c>
      <c r="AD6559">
        <v>0</v>
      </c>
      <c r="AE6559">
        <v>7.4469274073850427</v>
      </c>
    </row>
    <row r="6560" spans="1:31" x14ac:dyDescent="0.25">
      <c r="A6560">
        <v>1910862</v>
      </c>
      <c r="B6560">
        <v>1</v>
      </c>
      <c r="C6560" t="s">
        <v>80</v>
      </c>
      <c r="D6560" t="s">
        <v>92</v>
      </c>
      <c r="E6560" t="s">
        <v>131</v>
      </c>
      <c r="F6560" t="s">
        <v>3749</v>
      </c>
      <c r="G6560" t="s">
        <v>439</v>
      </c>
      <c r="H6560" t="s">
        <v>134</v>
      </c>
      <c r="I6560" t="s">
        <v>135</v>
      </c>
      <c r="J6560" t="s">
        <v>136</v>
      </c>
      <c r="K6560" t="s">
        <v>137</v>
      </c>
      <c r="L6560" t="s">
        <v>18500</v>
      </c>
      <c r="M6560" t="s">
        <v>18501</v>
      </c>
      <c r="N6560">
        <v>1.524444444</v>
      </c>
      <c r="O6560">
        <v>0</v>
      </c>
      <c r="P6560">
        <v>57</v>
      </c>
      <c r="Q6560">
        <v>0</v>
      </c>
      <c r="R6560">
        <v>0</v>
      </c>
      <c r="S6560">
        <v>0</v>
      </c>
      <c r="T6560">
        <v>3</v>
      </c>
      <c r="U6560">
        <v>0</v>
      </c>
      <c r="V6560">
        <v>0</v>
      </c>
      <c r="W6560">
        <v>0</v>
      </c>
      <c r="X6560">
        <v>32.08505549139862</v>
      </c>
      <c r="Y6560">
        <v>0</v>
      </c>
      <c r="Z6560">
        <v>0</v>
      </c>
      <c r="AA6560">
        <v>0</v>
      </c>
      <c r="AB6560">
        <v>5.85555509194488</v>
      </c>
      <c r="AC6560">
        <v>0</v>
      </c>
      <c r="AD6560">
        <v>0</v>
      </c>
      <c r="AE6560">
        <v>37.940610583343499</v>
      </c>
    </row>
    <row r="6561" spans="1:31" x14ac:dyDescent="0.25">
      <c r="A6561">
        <v>1910948</v>
      </c>
      <c r="B6561">
        <v>1</v>
      </c>
      <c r="C6561" t="s">
        <v>80</v>
      </c>
      <c r="D6561" t="s">
        <v>107</v>
      </c>
      <c r="E6561" t="s">
        <v>140</v>
      </c>
      <c r="F6561" t="s">
        <v>18502</v>
      </c>
      <c r="G6561" t="s">
        <v>362</v>
      </c>
      <c r="H6561" t="s">
        <v>134</v>
      </c>
      <c r="I6561" t="s">
        <v>135</v>
      </c>
      <c r="J6561" t="s">
        <v>136</v>
      </c>
      <c r="K6561" t="s">
        <v>137</v>
      </c>
      <c r="L6561" t="s">
        <v>18503</v>
      </c>
      <c r="M6561" t="s">
        <v>18504</v>
      </c>
      <c r="N6561">
        <v>8.4422222219999998</v>
      </c>
      <c r="O6561">
        <v>0</v>
      </c>
      <c r="P6561">
        <v>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2.0552474520694672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2.0552474520694672</v>
      </c>
    </row>
    <row r="6562" spans="1:31" x14ac:dyDescent="0.25">
      <c r="A6562">
        <v>1910865</v>
      </c>
      <c r="B6562">
        <v>1</v>
      </c>
      <c r="C6562" t="s">
        <v>80</v>
      </c>
      <c r="D6562" t="s">
        <v>83</v>
      </c>
      <c r="E6562" t="s">
        <v>190</v>
      </c>
      <c r="F6562" t="s">
        <v>17279</v>
      </c>
      <c r="G6562" t="s">
        <v>156</v>
      </c>
      <c r="H6562" t="s">
        <v>157</v>
      </c>
      <c r="I6562" t="s">
        <v>135</v>
      </c>
      <c r="J6562" t="s">
        <v>136</v>
      </c>
      <c r="K6562" t="s">
        <v>137</v>
      </c>
      <c r="L6562" t="s">
        <v>18505</v>
      </c>
      <c r="M6562" t="s">
        <v>18506</v>
      </c>
      <c r="N6562">
        <v>1.2350000000000001</v>
      </c>
      <c r="O6562">
        <v>0</v>
      </c>
      <c r="P6562">
        <v>23</v>
      </c>
      <c r="Q6562">
        <v>0</v>
      </c>
      <c r="R6562">
        <v>0</v>
      </c>
      <c r="S6562">
        <v>0</v>
      </c>
      <c r="T6562">
        <v>1356</v>
      </c>
      <c r="U6562">
        <v>0</v>
      </c>
      <c r="V6562">
        <v>27</v>
      </c>
      <c r="W6562">
        <v>0</v>
      </c>
      <c r="X6562">
        <v>16.525295615687341</v>
      </c>
      <c r="Y6562">
        <v>0</v>
      </c>
      <c r="Z6562">
        <v>0</v>
      </c>
      <c r="AA6562">
        <v>0</v>
      </c>
      <c r="AB6562">
        <v>1296.0207850712359</v>
      </c>
      <c r="AC6562">
        <v>0</v>
      </c>
      <c r="AD6562">
        <v>734.82780254852855</v>
      </c>
      <c r="AE6562">
        <v>2047.3738832354518</v>
      </c>
    </row>
    <row r="6563" spans="1:31" x14ac:dyDescent="0.25">
      <c r="A6563">
        <v>1910965</v>
      </c>
      <c r="B6563">
        <v>1</v>
      </c>
      <c r="C6563" t="s">
        <v>80</v>
      </c>
      <c r="D6563" t="s">
        <v>92</v>
      </c>
      <c r="E6563" t="s">
        <v>131</v>
      </c>
      <c r="F6563" t="s">
        <v>18507</v>
      </c>
      <c r="G6563" t="s">
        <v>263</v>
      </c>
      <c r="H6563" t="s">
        <v>134</v>
      </c>
      <c r="I6563" t="s">
        <v>135</v>
      </c>
      <c r="J6563" t="s">
        <v>136</v>
      </c>
      <c r="K6563" t="s">
        <v>203</v>
      </c>
      <c r="L6563" t="s">
        <v>18508</v>
      </c>
      <c r="M6563" t="s">
        <v>18429</v>
      </c>
      <c r="N6563">
        <v>3.3448027769999999</v>
      </c>
      <c r="O6563">
        <v>0</v>
      </c>
      <c r="P6563">
        <v>64</v>
      </c>
      <c r="Q6563">
        <v>0</v>
      </c>
      <c r="R6563">
        <v>1</v>
      </c>
      <c r="S6563">
        <v>0</v>
      </c>
      <c r="T6563">
        <v>3</v>
      </c>
      <c r="U6563">
        <v>0</v>
      </c>
      <c r="V6563">
        <v>0</v>
      </c>
      <c r="W6563">
        <v>0</v>
      </c>
      <c r="X6563">
        <v>71.802043634522406</v>
      </c>
      <c r="Y6563">
        <v>0</v>
      </c>
      <c r="Z6563">
        <v>0.15983179059432001</v>
      </c>
      <c r="AA6563">
        <v>0</v>
      </c>
      <c r="AB6563">
        <v>41.022273412434608</v>
      </c>
      <c r="AC6563">
        <v>0</v>
      </c>
      <c r="AD6563">
        <v>0</v>
      </c>
      <c r="AE6563">
        <v>112.98414883755134</v>
      </c>
    </row>
    <row r="6564" spans="1:31" x14ac:dyDescent="0.25">
      <c r="A6564">
        <v>1910819</v>
      </c>
      <c r="B6564">
        <v>1</v>
      </c>
      <c r="C6564" t="s">
        <v>80</v>
      </c>
      <c r="D6564" t="s">
        <v>98</v>
      </c>
      <c r="E6564" t="s">
        <v>154</v>
      </c>
      <c r="F6564" t="s">
        <v>18509</v>
      </c>
      <c r="G6564" t="s">
        <v>156</v>
      </c>
      <c r="H6564" t="s">
        <v>157</v>
      </c>
      <c r="I6564" t="s">
        <v>135</v>
      </c>
      <c r="J6564" t="s">
        <v>136</v>
      </c>
      <c r="K6564" t="s">
        <v>137</v>
      </c>
      <c r="L6564" t="s">
        <v>18510</v>
      </c>
      <c r="M6564" t="s">
        <v>18511</v>
      </c>
      <c r="N6564">
        <v>1.263055555</v>
      </c>
      <c r="O6564">
        <v>0</v>
      </c>
      <c r="P6564">
        <v>357</v>
      </c>
      <c r="Q6564">
        <v>0</v>
      </c>
      <c r="R6564">
        <v>26</v>
      </c>
      <c r="S6564">
        <v>0</v>
      </c>
      <c r="T6564">
        <v>47</v>
      </c>
      <c r="U6564">
        <v>0</v>
      </c>
      <c r="V6564">
        <v>0</v>
      </c>
      <c r="W6564">
        <v>0</v>
      </c>
      <c r="X6564">
        <v>105.79768109831424</v>
      </c>
      <c r="Y6564">
        <v>0</v>
      </c>
      <c r="Z6564">
        <v>176.90306440441773</v>
      </c>
      <c r="AA6564">
        <v>0</v>
      </c>
      <c r="AB6564">
        <v>79.838791277431071</v>
      </c>
      <c r="AC6564">
        <v>0</v>
      </c>
      <c r="AD6564">
        <v>0</v>
      </c>
      <c r="AE6564">
        <v>362.53953678016308</v>
      </c>
    </row>
    <row r="6565" spans="1:31" x14ac:dyDescent="0.25">
      <c r="A6565">
        <v>1911220</v>
      </c>
      <c r="B6565">
        <v>1</v>
      </c>
      <c r="C6565" t="s">
        <v>81</v>
      </c>
      <c r="D6565" t="s">
        <v>113</v>
      </c>
      <c r="E6565" t="s">
        <v>131</v>
      </c>
      <c r="F6565" t="s">
        <v>18512</v>
      </c>
      <c r="G6565" t="s">
        <v>133</v>
      </c>
      <c r="H6565" t="s">
        <v>134</v>
      </c>
      <c r="I6565" t="s">
        <v>135</v>
      </c>
      <c r="J6565" t="s">
        <v>136</v>
      </c>
      <c r="K6565" t="s">
        <v>137</v>
      </c>
      <c r="L6565" t="s">
        <v>18513</v>
      </c>
      <c r="M6565" t="s">
        <v>18514</v>
      </c>
      <c r="N6565">
        <v>1.2877777770000001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0.18186078061486111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0.18186078061486111</v>
      </c>
    </row>
    <row r="6566" spans="1:31" x14ac:dyDescent="0.25">
      <c r="A6566">
        <v>1910825</v>
      </c>
      <c r="B6566">
        <v>1</v>
      </c>
      <c r="C6566" t="s">
        <v>80</v>
      </c>
      <c r="D6566" t="s">
        <v>106</v>
      </c>
      <c r="E6566" t="s">
        <v>154</v>
      </c>
      <c r="F6566" t="s">
        <v>3346</v>
      </c>
      <c r="G6566" t="s">
        <v>156</v>
      </c>
      <c r="H6566" t="s">
        <v>157</v>
      </c>
      <c r="I6566" t="s">
        <v>135</v>
      </c>
      <c r="J6566" t="s">
        <v>136</v>
      </c>
      <c r="K6566" t="s">
        <v>137</v>
      </c>
      <c r="L6566" t="s">
        <v>18515</v>
      </c>
      <c r="M6566" t="s">
        <v>18516</v>
      </c>
      <c r="N6566">
        <v>0.23361111100000001</v>
      </c>
      <c r="O6566">
        <v>0</v>
      </c>
      <c r="P6566">
        <v>2</v>
      </c>
      <c r="Q6566">
        <v>50</v>
      </c>
      <c r="R6566">
        <v>202</v>
      </c>
      <c r="S6566">
        <v>14</v>
      </c>
      <c r="T6566">
        <v>32</v>
      </c>
      <c r="U6566">
        <v>0</v>
      </c>
      <c r="V6566">
        <v>0</v>
      </c>
      <c r="W6566">
        <v>0</v>
      </c>
      <c r="X6566">
        <v>0.27306853015940669</v>
      </c>
      <c r="Y6566">
        <v>100.60033252472213</v>
      </c>
      <c r="Z6566">
        <v>261.75496094325086</v>
      </c>
      <c r="AA6566">
        <v>16.411814200647129</v>
      </c>
      <c r="AB6566">
        <v>29.090337772430047</v>
      </c>
      <c r="AC6566">
        <v>0</v>
      </c>
      <c r="AD6566">
        <v>0</v>
      </c>
      <c r="AE6566">
        <v>408.13051397120955</v>
      </c>
    </row>
    <row r="6567" spans="1:31" x14ac:dyDescent="0.25">
      <c r="A6567">
        <v>1910925</v>
      </c>
      <c r="B6567">
        <v>1</v>
      </c>
      <c r="C6567" t="s">
        <v>80</v>
      </c>
      <c r="D6567" t="s">
        <v>105</v>
      </c>
      <c r="E6567" t="s">
        <v>220</v>
      </c>
      <c r="F6567" t="s">
        <v>3469</v>
      </c>
      <c r="G6567" t="s">
        <v>156</v>
      </c>
      <c r="H6567" t="s">
        <v>157</v>
      </c>
      <c r="I6567" t="s">
        <v>222</v>
      </c>
      <c r="J6567" t="s">
        <v>136</v>
      </c>
      <c r="K6567" t="s">
        <v>137</v>
      </c>
      <c r="L6567" t="s">
        <v>18517</v>
      </c>
      <c r="M6567" t="s">
        <v>18518</v>
      </c>
      <c r="N6567">
        <v>1.1944444E-2</v>
      </c>
      <c r="O6567">
        <v>2</v>
      </c>
      <c r="P6567">
        <v>1405</v>
      </c>
      <c r="Q6567">
        <v>6</v>
      </c>
      <c r="R6567">
        <v>102</v>
      </c>
      <c r="S6567">
        <v>7</v>
      </c>
      <c r="T6567">
        <v>125</v>
      </c>
      <c r="U6567">
        <v>1</v>
      </c>
      <c r="V6567">
        <v>0</v>
      </c>
      <c r="W6567">
        <v>1.2179898344051667E-2</v>
      </c>
      <c r="X6567">
        <v>4.1601652168844545</v>
      </c>
      <c r="Y6567">
        <v>2.833622968633601</v>
      </c>
      <c r="Z6567">
        <v>0.32381612966105283</v>
      </c>
      <c r="AA6567">
        <v>1.0289704963906461</v>
      </c>
      <c r="AB6567">
        <v>1.3569505173186216</v>
      </c>
      <c r="AC6567">
        <v>0.30133344955733832</v>
      </c>
      <c r="AD6567">
        <v>0</v>
      </c>
      <c r="AE6567">
        <v>10.017038676789765</v>
      </c>
    </row>
    <row r="6568" spans="1:31" x14ac:dyDescent="0.25">
      <c r="A6568">
        <v>1911074</v>
      </c>
      <c r="B6568">
        <v>1</v>
      </c>
      <c r="C6568" t="s">
        <v>81</v>
      </c>
      <c r="D6568" t="s">
        <v>128</v>
      </c>
      <c r="E6568" t="s">
        <v>154</v>
      </c>
      <c r="F6568" t="s">
        <v>18519</v>
      </c>
      <c r="G6568" t="s">
        <v>263</v>
      </c>
      <c r="H6568" t="s">
        <v>157</v>
      </c>
      <c r="I6568" t="s">
        <v>135</v>
      </c>
      <c r="J6568" t="s">
        <v>136</v>
      </c>
      <c r="K6568" t="s">
        <v>203</v>
      </c>
      <c r="L6568" t="s">
        <v>18520</v>
      </c>
      <c r="M6568" t="s">
        <v>18521</v>
      </c>
      <c r="N6568">
        <v>2.7169388880000001</v>
      </c>
      <c r="O6568">
        <v>15</v>
      </c>
      <c r="P6568">
        <v>82</v>
      </c>
      <c r="Q6568">
        <v>248</v>
      </c>
      <c r="R6568">
        <v>76</v>
      </c>
      <c r="S6568">
        <v>3</v>
      </c>
      <c r="T6568">
        <v>1</v>
      </c>
      <c r="U6568">
        <v>0</v>
      </c>
      <c r="V6568">
        <v>0</v>
      </c>
      <c r="W6568">
        <v>46.385722428029055</v>
      </c>
      <c r="X6568">
        <v>69.436118897792767</v>
      </c>
      <c r="Y6568">
        <v>1707.6024968172765</v>
      </c>
      <c r="Z6568">
        <v>218.1106812470457</v>
      </c>
      <c r="AA6568">
        <v>14.056169369906378</v>
      </c>
      <c r="AB6568">
        <v>6.6891769166644339</v>
      </c>
      <c r="AC6568">
        <v>0</v>
      </c>
      <c r="AD6568">
        <v>0</v>
      </c>
      <c r="AE6568">
        <v>2062.2803656767151</v>
      </c>
    </row>
    <row r="6569" spans="1:31" x14ac:dyDescent="0.25">
      <c r="A6569">
        <v>1910882</v>
      </c>
      <c r="B6569">
        <v>1</v>
      </c>
      <c r="C6569" t="s">
        <v>81</v>
      </c>
      <c r="D6569" t="s">
        <v>118</v>
      </c>
      <c r="E6569" t="s">
        <v>190</v>
      </c>
      <c r="F6569" t="s">
        <v>11538</v>
      </c>
      <c r="G6569" t="s">
        <v>263</v>
      </c>
      <c r="H6569" t="s">
        <v>157</v>
      </c>
      <c r="I6569" t="s">
        <v>135</v>
      </c>
      <c r="J6569" t="s">
        <v>136</v>
      </c>
      <c r="K6569" t="s">
        <v>203</v>
      </c>
      <c r="L6569" t="s">
        <v>18522</v>
      </c>
      <c r="M6569" t="s">
        <v>18523</v>
      </c>
      <c r="N6569">
        <v>7.1825627770000002</v>
      </c>
      <c r="O6569">
        <v>2</v>
      </c>
      <c r="P6569">
        <v>1305</v>
      </c>
      <c r="Q6569">
        <v>141</v>
      </c>
      <c r="R6569">
        <v>144</v>
      </c>
      <c r="S6569">
        <v>12</v>
      </c>
      <c r="T6569">
        <v>111</v>
      </c>
      <c r="U6569">
        <v>1</v>
      </c>
      <c r="V6569">
        <v>0</v>
      </c>
      <c r="W6569">
        <v>3.4858166929183119</v>
      </c>
      <c r="X6569">
        <v>1345.335000848663</v>
      </c>
      <c r="Y6569">
        <v>7109.9333667623014</v>
      </c>
      <c r="Z6569">
        <v>2446.788670003421</v>
      </c>
      <c r="AA6569">
        <v>614.70449798742084</v>
      </c>
      <c r="AB6569">
        <v>482.54588320656012</v>
      </c>
      <c r="AC6569">
        <v>32.042127074331418</v>
      </c>
      <c r="AD6569">
        <v>0</v>
      </c>
      <c r="AE6569">
        <v>12034.835362575615</v>
      </c>
    </row>
    <row r="6570" spans="1:31" x14ac:dyDescent="0.25">
      <c r="A6570">
        <v>1911094</v>
      </c>
      <c r="B6570">
        <v>1</v>
      </c>
      <c r="C6570" t="s">
        <v>80</v>
      </c>
      <c r="D6570" t="s">
        <v>91</v>
      </c>
      <c r="E6570" t="s">
        <v>140</v>
      </c>
      <c r="F6570" t="s">
        <v>18524</v>
      </c>
      <c r="G6570" t="s">
        <v>362</v>
      </c>
      <c r="H6570" t="s">
        <v>134</v>
      </c>
      <c r="I6570" t="s">
        <v>135</v>
      </c>
      <c r="J6570" t="s">
        <v>3</v>
      </c>
      <c r="K6570" t="s">
        <v>137</v>
      </c>
      <c r="L6570" t="s">
        <v>18525</v>
      </c>
      <c r="M6570" t="s">
        <v>18526</v>
      </c>
      <c r="N6570">
        <v>2.8574999999999999</v>
      </c>
      <c r="O6570">
        <v>0</v>
      </c>
      <c r="P6570">
        <v>11</v>
      </c>
      <c r="Q6570">
        <v>0</v>
      </c>
      <c r="R6570">
        <v>0</v>
      </c>
      <c r="S6570">
        <v>0</v>
      </c>
      <c r="T6570">
        <v>1</v>
      </c>
      <c r="U6570">
        <v>0</v>
      </c>
      <c r="V6570">
        <v>0</v>
      </c>
      <c r="W6570">
        <v>0</v>
      </c>
      <c r="X6570">
        <v>14.208624748508868</v>
      </c>
      <c r="Y6570">
        <v>0</v>
      </c>
      <c r="Z6570">
        <v>0</v>
      </c>
      <c r="AA6570">
        <v>0</v>
      </c>
      <c r="AB6570">
        <v>2.6614812877071521</v>
      </c>
      <c r="AC6570">
        <v>0</v>
      </c>
      <c r="AD6570">
        <v>0</v>
      </c>
      <c r="AE6570">
        <v>16.870106036216018</v>
      </c>
    </row>
    <row r="6571" spans="1:31" x14ac:dyDescent="0.25">
      <c r="A6571">
        <v>1910928</v>
      </c>
      <c r="B6571">
        <v>1</v>
      </c>
      <c r="C6571" t="s">
        <v>80</v>
      </c>
      <c r="D6571" t="s">
        <v>101</v>
      </c>
      <c r="E6571" t="s">
        <v>149</v>
      </c>
      <c r="F6571" t="s">
        <v>18527</v>
      </c>
      <c r="G6571" t="s">
        <v>202</v>
      </c>
      <c r="H6571" t="s">
        <v>134</v>
      </c>
      <c r="I6571" t="s">
        <v>135</v>
      </c>
      <c r="J6571" t="s">
        <v>136</v>
      </c>
      <c r="K6571" t="s">
        <v>203</v>
      </c>
      <c r="L6571" t="s">
        <v>18528</v>
      </c>
      <c r="M6571" t="s">
        <v>18529</v>
      </c>
      <c r="N6571">
        <v>1.025858333</v>
      </c>
      <c r="O6571">
        <v>0</v>
      </c>
      <c r="P6571">
        <v>138</v>
      </c>
      <c r="Q6571">
        <v>0</v>
      </c>
      <c r="R6571">
        <v>0</v>
      </c>
      <c r="S6571">
        <v>0</v>
      </c>
      <c r="T6571">
        <v>5</v>
      </c>
      <c r="U6571">
        <v>0</v>
      </c>
      <c r="V6571">
        <v>0</v>
      </c>
      <c r="W6571">
        <v>0</v>
      </c>
      <c r="X6571">
        <v>33.546945260057875</v>
      </c>
      <c r="Y6571">
        <v>0</v>
      </c>
      <c r="Z6571">
        <v>0</v>
      </c>
      <c r="AA6571">
        <v>0</v>
      </c>
      <c r="AB6571">
        <v>2.93546872245396</v>
      </c>
      <c r="AC6571">
        <v>0</v>
      </c>
      <c r="AD6571">
        <v>0</v>
      </c>
      <c r="AE6571">
        <v>36.482413982511837</v>
      </c>
    </row>
    <row r="6572" spans="1:31" x14ac:dyDescent="0.25">
      <c r="A6572">
        <v>1911071</v>
      </c>
      <c r="B6572">
        <v>1</v>
      </c>
      <c r="C6572" t="s">
        <v>81</v>
      </c>
      <c r="D6572" t="s">
        <v>118</v>
      </c>
      <c r="E6572" t="s">
        <v>190</v>
      </c>
      <c r="F6572" t="s">
        <v>17587</v>
      </c>
      <c r="G6572" t="s">
        <v>241</v>
      </c>
      <c r="H6572" t="s">
        <v>157</v>
      </c>
      <c r="I6572" t="s">
        <v>135</v>
      </c>
      <c r="J6572" t="s">
        <v>136</v>
      </c>
      <c r="K6572" t="s">
        <v>137</v>
      </c>
      <c r="L6572" t="s">
        <v>18530</v>
      </c>
      <c r="M6572" t="s">
        <v>18531</v>
      </c>
      <c r="N6572">
        <v>0.75166666599999998</v>
      </c>
      <c r="O6572">
        <v>0</v>
      </c>
      <c r="P6572">
        <v>0</v>
      </c>
      <c r="Q6572">
        <v>11</v>
      </c>
      <c r="R6572">
        <v>0</v>
      </c>
      <c r="S6572">
        <v>2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31.167400479716328</v>
      </c>
      <c r="Z6572">
        <v>0</v>
      </c>
      <c r="AA6572">
        <v>2.3420970989641257</v>
      </c>
      <c r="AB6572">
        <v>0</v>
      </c>
      <c r="AC6572">
        <v>0</v>
      </c>
      <c r="AD6572">
        <v>0</v>
      </c>
      <c r="AE6572">
        <v>33.509497578680453</v>
      </c>
    </row>
    <row r="6573" spans="1:31" x14ac:dyDescent="0.25">
      <c r="A6573">
        <v>1911257</v>
      </c>
      <c r="B6573">
        <v>1</v>
      </c>
      <c r="C6573" t="s">
        <v>80</v>
      </c>
      <c r="D6573" t="s">
        <v>86</v>
      </c>
      <c r="E6573" t="s">
        <v>190</v>
      </c>
      <c r="F6573" t="s">
        <v>18532</v>
      </c>
      <c r="G6573" t="s">
        <v>1931</v>
      </c>
      <c r="H6573" t="s">
        <v>157</v>
      </c>
      <c r="I6573" t="s">
        <v>135</v>
      </c>
      <c r="J6573" t="s">
        <v>136</v>
      </c>
      <c r="K6573" t="s">
        <v>137</v>
      </c>
      <c r="L6573" t="s">
        <v>18533</v>
      </c>
      <c r="M6573" t="s">
        <v>18534</v>
      </c>
      <c r="N6573">
        <v>2.644722222</v>
      </c>
      <c r="O6573">
        <v>0</v>
      </c>
      <c r="P6573">
        <v>27</v>
      </c>
      <c r="Q6573">
        <v>0</v>
      </c>
      <c r="R6573">
        <v>14</v>
      </c>
      <c r="S6573">
        <v>0</v>
      </c>
      <c r="T6573">
        <v>4</v>
      </c>
      <c r="U6573">
        <v>0</v>
      </c>
      <c r="V6573">
        <v>0</v>
      </c>
      <c r="W6573">
        <v>0</v>
      </c>
      <c r="X6573">
        <v>217.09932074931362</v>
      </c>
      <c r="Y6573">
        <v>0</v>
      </c>
      <c r="Z6573">
        <v>28.627182058549444</v>
      </c>
      <c r="AA6573">
        <v>0</v>
      </c>
      <c r="AB6573">
        <v>11.204458476133329</v>
      </c>
      <c r="AC6573">
        <v>0</v>
      </c>
      <c r="AD6573">
        <v>0</v>
      </c>
      <c r="AE6573">
        <v>256.9309612839964</v>
      </c>
    </row>
    <row r="6574" spans="1:31" x14ac:dyDescent="0.25">
      <c r="A6574">
        <v>1911008</v>
      </c>
      <c r="B6574">
        <v>1</v>
      </c>
      <c r="C6574" t="s">
        <v>80</v>
      </c>
      <c r="D6574" t="s">
        <v>97</v>
      </c>
      <c r="E6574" t="s">
        <v>131</v>
      </c>
      <c r="F6574" t="s">
        <v>18535</v>
      </c>
      <c r="G6574" t="s">
        <v>1550</v>
      </c>
      <c r="H6574" t="s">
        <v>134</v>
      </c>
      <c r="I6574" t="s">
        <v>135</v>
      </c>
      <c r="J6574" t="s">
        <v>136</v>
      </c>
      <c r="K6574" t="s">
        <v>137</v>
      </c>
      <c r="L6574" t="s">
        <v>18536</v>
      </c>
      <c r="M6574" t="s">
        <v>18537</v>
      </c>
      <c r="N6574">
        <v>1.791111111</v>
      </c>
      <c r="O6574">
        <v>0</v>
      </c>
      <c r="P6574">
        <v>36</v>
      </c>
      <c r="Q6574">
        <v>0</v>
      </c>
      <c r="R6574">
        <v>0</v>
      </c>
      <c r="S6574">
        <v>0</v>
      </c>
      <c r="T6574">
        <v>7</v>
      </c>
      <c r="U6574">
        <v>0</v>
      </c>
      <c r="V6574">
        <v>0</v>
      </c>
      <c r="W6574">
        <v>0</v>
      </c>
      <c r="X6574">
        <v>15.61749271136701</v>
      </c>
      <c r="Y6574">
        <v>0</v>
      </c>
      <c r="Z6574">
        <v>0</v>
      </c>
      <c r="AA6574">
        <v>0</v>
      </c>
      <c r="AB6574">
        <v>15.249623696574663</v>
      </c>
      <c r="AC6574">
        <v>0</v>
      </c>
      <c r="AD6574">
        <v>0</v>
      </c>
      <c r="AE6574">
        <v>30.867116407941673</v>
      </c>
    </row>
    <row r="6575" spans="1:31" x14ac:dyDescent="0.25">
      <c r="A6575">
        <v>1911300</v>
      </c>
      <c r="B6575">
        <v>1</v>
      </c>
      <c r="C6575" t="s">
        <v>80</v>
      </c>
      <c r="D6575" t="s">
        <v>93</v>
      </c>
      <c r="E6575" t="s">
        <v>149</v>
      </c>
      <c r="F6575" t="s">
        <v>15537</v>
      </c>
      <c r="G6575" t="s">
        <v>151</v>
      </c>
      <c r="H6575" t="s">
        <v>134</v>
      </c>
      <c r="I6575" t="s">
        <v>135</v>
      </c>
      <c r="J6575" t="s">
        <v>136</v>
      </c>
      <c r="K6575" t="s">
        <v>137</v>
      </c>
      <c r="L6575" t="s">
        <v>18538</v>
      </c>
      <c r="M6575" t="s">
        <v>18539</v>
      </c>
      <c r="N6575">
        <v>1.6305555549999999</v>
      </c>
      <c r="O6575">
        <v>0</v>
      </c>
      <c r="P6575">
        <v>13</v>
      </c>
      <c r="Q6575">
        <v>0</v>
      </c>
      <c r="R6575">
        <v>21</v>
      </c>
      <c r="S6575">
        <v>0</v>
      </c>
      <c r="T6575">
        <v>3</v>
      </c>
      <c r="U6575">
        <v>0</v>
      </c>
      <c r="V6575">
        <v>0</v>
      </c>
      <c r="W6575">
        <v>0</v>
      </c>
      <c r="X6575">
        <v>10.545319637470175</v>
      </c>
      <c r="Y6575">
        <v>0</v>
      </c>
      <c r="Z6575">
        <v>66.693898193363154</v>
      </c>
      <c r="AA6575">
        <v>0</v>
      </c>
      <c r="AB6575">
        <v>5.6439268103777254</v>
      </c>
      <c r="AC6575">
        <v>0</v>
      </c>
      <c r="AD6575">
        <v>0</v>
      </c>
      <c r="AE6575">
        <v>82.883144641211047</v>
      </c>
    </row>
    <row r="6576" spans="1:31" x14ac:dyDescent="0.25">
      <c r="A6576">
        <v>1911151</v>
      </c>
      <c r="B6576">
        <v>1</v>
      </c>
      <c r="C6576" t="s">
        <v>81</v>
      </c>
      <c r="D6576" t="s">
        <v>128</v>
      </c>
      <c r="E6576" t="s">
        <v>154</v>
      </c>
      <c r="F6576" t="s">
        <v>18540</v>
      </c>
      <c r="G6576" t="s">
        <v>156</v>
      </c>
      <c r="H6576" t="s">
        <v>157</v>
      </c>
      <c r="I6576" t="s">
        <v>135</v>
      </c>
      <c r="J6576" t="s">
        <v>136</v>
      </c>
      <c r="K6576" t="s">
        <v>137</v>
      </c>
      <c r="L6576" t="s">
        <v>18541</v>
      </c>
      <c r="M6576" t="s">
        <v>18542</v>
      </c>
      <c r="N6576">
        <v>5.6944443999999997E-2</v>
      </c>
      <c r="O6576">
        <v>4</v>
      </c>
      <c r="P6576">
        <v>8723</v>
      </c>
      <c r="Q6576">
        <v>13</v>
      </c>
      <c r="R6576">
        <v>136</v>
      </c>
      <c r="S6576">
        <v>21</v>
      </c>
      <c r="T6576">
        <v>715</v>
      </c>
      <c r="U6576">
        <v>9</v>
      </c>
      <c r="V6576">
        <v>1</v>
      </c>
      <c r="W6576">
        <v>0.21044660025704168</v>
      </c>
      <c r="X6576">
        <v>124.21137644983018</v>
      </c>
      <c r="Y6576">
        <v>1.4188030172646002</v>
      </c>
      <c r="Z6576">
        <v>6.9890484430422051</v>
      </c>
      <c r="AA6576">
        <v>61.726323552004096</v>
      </c>
      <c r="AB6576">
        <v>49.603391270770352</v>
      </c>
      <c r="AC6576">
        <v>278.44327611881602</v>
      </c>
      <c r="AD6576">
        <v>1.1499731562177984</v>
      </c>
      <c r="AE6576">
        <v>523.75263860820223</v>
      </c>
    </row>
    <row r="6577" spans="1:31" x14ac:dyDescent="0.25">
      <c r="A6577">
        <v>1911060</v>
      </c>
      <c r="B6577">
        <v>1</v>
      </c>
      <c r="C6577" t="s">
        <v>81</v>
      </c>
      <c r="D6577" t="s">
        <v>127</v>
      </c>
      <c r="E6577" t="s">
        <v>140</v>
      </c>
      <c r="F6577" t="s">
        <v>18543</v>
      </c>
      <c r="G6577" t="s">
        <v>217</v>
      </c>
      <c r="H6577" t="s">
        <v>134</v>
      </c>
      <c r="I6577" t="s">
        <v>135</v>
      </c>
      <c r="J6577" t="s">
        <v>136</v>
      </c>
      <c r="K6577" t="s">
        <v>137</v>
      </c>
      <c r="L6577" t="s">
        <v>18544</v>
      </c>
      <c r="M6577" t="s">
        <v>18545</v>
      </c>
      <c r="N6577">
        <v>6.5280555549999999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2.0945617601359574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2.0945617601359574</v>
      </c>
    </row>
    <row r="6578" spans="1:31" x14ac:dyDescent="0.25">
      <c r="A6578">
        <v>1910937</v>
      </c>
      <c r="B6578">
        <v>1</v>
      </c>
      <c r="C6578" t="s">
        <v>81</v>
      </c>
      <c r="D6578" t="s">
        <v>127</v>
      </c>
      <c r="E6578" t="s">
        <v>131</v>
      </c>
      <c r="F6578" t="s">
        <v>13343</v>
      </c>
      <c r="G6578" t="s">
        <v>202</v>
      </c>
      <c r="H6578" t="s">
        <v>134</v>
      </c>
      <c r="I6578" t="s">
        <v>135</v>
      </c>
      <c r="J6578" t="s">
        <v>136</v>
      </c>
      <c r="K6578" t="s">
        <v>203</v>
      </c>
      <c r="L6578" t="s">
        <v>18546</v>
      </c>
      <c r="M6578" t="s">
        <v>18547</v>
      </c>
      <c r="N6578">
        <v>7.268150833</v>
      </c>
      <c r="O6578">
        <v>0</v>
      </c>
      <c r="P6578">
        <v>166</v>
      </c>
      <c r="Q6578">
        <v>0</v>
      </c>
      <c r="R6578">
        <v>0</v>
      </c>
      <c r="S6578">
        <v>0</v>
      </c>
      <c r="T6578">
        <v>8</v>
      </c>
      <c r="U6578">
        <v>0</v>
      </c>
      <c r="V6578">
        <v>0</v>
      </c>
      <c r="W6578">
        <v>0</v>
      </c>
      <c r="X6578">
        <v>359.13782728534051</v>
      </c>
      <c r="Y6578">
        <v>0</v>
      </c>
      <c r="Z6578">
        <v>0</v>
      </c>
      <c r="AA6578">
        <v>0</v>
      </c>
      <c r="AB6578">
        <v>63.299161704716809</v>
      </c>
      <c r="AC6578">
        <v>0</v>
      </c>
      <c r="AD6578">
        <v>0</v>
      </c>
      <c r="AE6578">
        <v>422.43698899005733</v>
      </c>
    </row>
    <row r="6579" spans="1:31" x14ac:dyDescent="0.25">
      <c r="A6579">
        <v>1911037</v>
      </c>
      <c r="B6579">
        <v>1</v>
      </c>
      <c r="C6579" t="s">
        <v>80</v>
      </c>
      <c r="D6579" t="s">
        <v>100</v>
      </c>
      <c r="E6579" t="s">
        <v>140</v>
      </c>
      <c r="F6579" t="s">
        <v>18548</v>
      </c>
      <c r="G6579" t="s">
        <v>217</v>
      </c>
      <c r="H6579" t="s">
        <v>134</v>
      </c>
      <c r="I6579" t="s">
        <v>135</v>
      </c>
      <c r="J6579" t="s">
        <v>136</v>
      </c>
      <c r="K6579" t="s">
        <v>137</v>
      </c>
      <c r="L6579" t="s">
        <v>18549</v>
      </c>
      <c r="M6579" t="s">
        <v>18550</v>
      </c>
      <c r="N6579">
        <v>1.6225000000000001</v>
      </c>
      <c r="O6579">
        <v>0</v>
      </c>
      <c r="P6579">
        <v>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0.80438213239533007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0.80438213239533007</v>
      </c>
    </row>
    <row r="6580" spans="1:31" x14ac:dyDescent="0.25">
      <c r="A6580">
        <v>1910891</v>
      </c>
      <c r="B6580">
        <v>1</v>
      </c>
      <c r="C6580" t="s">
        <v>80</v>
      </c>
      <c r="D6580" t="s">
        <v>98</v>
      </c>
      <c r="E6580" t="s">
        <v>131</v>
      </c>
      <c r="F6580" t="s">
        <v>16524</v>
      </c>
      <c r="G6580" t="s">
        <v>133</v>
      </c>
      <c r="H6580" t="s">
        <v>134</v>
      </c>
      <c r="I6580" t="s">
        <v>135</v>
      </c>
      <c r="J6580" t="s">
        <v>136</v>
      </c>
      <c r="K6580" t="s">
        <v>137</v>
      </c>
      <c r="L6580" t="s">
        <v>18551</v>
      </c>
      <c r="M6580" t="s">
        <v>18552</v>
      </c>
      <c r="N6580">
        <v>3.6519444440000002</v>
      </c>
      <c r="O6580">
        <v>0</v>
      </c>
      <c r="P6580">
        <v>0</v>
      </c>
      <c r="Q6580">
        <v>0</v>
      </c>
      <c r="R6580">
        <v>1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5.1374805928636134</v>
      </c>
      <c r="AA6580">
        <v>0</v>
      </c>
      <c r="AB6580">
        <v>0</v>
      </c>
      <c r="AC6580">
        <v>0</v>
      </c>
      <c r="AD6580">
        <v>0</v>
      </c>
      <c r="AE6580">
        <v>5.1374805928636134</v>
      </c>
    </row>
    <row r="6581" spans="1:31" x14ac:dyDescent="0.25">
      <c r="A6581">
        <v>1911183</v>
      </c>
      <c r="B6581">
        <v>1</v>
      </c>
      <c r="C6581" t="s">
        <v>81</v>
      </c>
      <c r="D6581" t="s">
        <v>120</v>
      </c>
      <c r="E6581" t="s">
        <v>220</v>
      </c>
      <c r="F6581" t="s">
        <v>18553</v>
      </c>
      <c r="G6581" t="s">
        <v>156</v>
      </c>
      <c r="H6581" t="s">
        <v>157</v>
      </c>
      <c r="I6581" t="s">
        <v>135</v>
      </c>
      <c r="J6581" t="s">
        <v>136</v>
      </c>
      <c r="K6581" t="s">
        <v>137</v>
      </c>
      <c r="L6581" t="s">
        <v>18554</v>
      </c>
      <c r="M6581" t="s">
        <v>18555</v>
      </c>
      <c r="N6581">
        <v>0.62527777699999998</v>
      </c>
      <c r="O6581">
        <v>0</v>
      </c>
      <c r="P6581">
        <v>439</v>
      </c>
      <c r="Q6581">
        <v>13</v>
      </c>
      <c r="R6581">
        <v>29</v>
      </c>
      <c r="S6581">
        <v>1</v>
      </c>
      <c r="T6581">
        <v>33</v>
      </c>
      <c r="U6581">
        <v>1</v>
      </c>
      <c r="V6581">
        <v>0</v>
      </c>
      <c r="W6581">
        <v>0</v>
      </c>
      <c r="X6581">
        <v>58.919821814625415</v>
      </c>
      <c r="Y6581">
        <v>37.873294580176889</v>
      </c>
      <c r="Z6581">
        <v>32.769382949919773</v>
      </c>
      <c r="AA6581">
        <v>3.2281227676242588</v>
      </c>
      <c r="AB6581">
        <v>10.750154625332863</v>
      </c>
      <c r="AC6581">
        <v>141.17960004088647</v>
      </c>
      <c r="AD6581">
        <v>0</v>
      </c>
      <c r="AE6581">
        <v>284.72037677856565</v>
      </c>
    </row>
    <row r="6582" spans="1:31" x14ac:dyDescent="0.25">
      <c r="A6582">
        <v>1910828</v>
      </c>
      <c r="B6582">
        <v>1</v>
      </c>
      <c r="C6582" t="s">
        <v>81</v>
      </c>
      <c r="D6582" t="s">
        <v>118</v>
      </c>
      <c r="E6582" t="s">
        <v>154</v>
      </c>
      <c r="F6582" t="s">
        <v>18556</v>
      </c>
      <c r="G6582" t="s">
        <v>362</v>
      </c>
      <c r="H6582" t="s">
        <v>157</v>
      </c>
      <c r="I6582" t="s">
        <v>135</v>
      </c>
      <c r="J6582" t="s">
        <v>3</v>
      </c>
      <c r="K6582" t="s">
        <v>137</v>
      </c>
      <c r="L6582" t="s">
        <v>18557</v>
      </c>
      <c r="M6582" t="s">
        <v>18558</v>
      </c>
      <c r="N6582">
        <v>0.19055555499999999</v>
      </c>
      <c r="O6582">
        <v>0</v>
      </c>
      <c r="P6582">
        <v>8837</v>
      </c>
      <c r="Q6582">
        <v>0</v>
      </c>
      <c r="R6582">
        <v>2</v>
      </c>
      <c r="S6582">
        <v>8</v>
      </c>
      <c r="T6582">
        <v>465</v>
      </c>
      <c r="U6582">
        <v>0</v>
      </c>
      <c r="V6582">
        <v>1</v>
      </c>
      <c r="W6582">
        <v>0</v>
      </c>
      <c r="X6582">
        <v>283.44582809529811</v>
      </c>
      <c r="Y6582">
        <v>0</v>
      </c>
      <c r="Z6582">
        <v>1.0398049882545928</v>
      </c>
      <c r="AA6582">
        <v>57.176334246161368</v>
      </c>
      <c r="AB6582">
        <v>56.535798936779237</v>
      </c>
      <c r="AC6582">
        <v>0</v>
      </c>
      <c r="AD6582">
        <v>1.5721951640201413</v>
      </c>
      <c r="AE6582">
        <v>399.76996143051349</v>
      </c>
    </row>
    <row r="6583" spans="1:31" x14ac:dyDescent="0.25">
      <c r="A6583">
        <v>1910874</v>
      </c>
      <c r="B6583">
        <v>1</v>
      </c>
      <c r="C6583" t="s">
        <v>80</v>
      </c>
      <c r="D6583" t="s">
        <v>110</v>
      </c>
      <c r="E6583" t="s">
        <v>131</v>
      </c>
      <c r="F6583" t="s">
        <v>15397</v>
      </c>
      <c r="G6583" t="s">
        <v>263</v>
      </c>
      <c r="H6583" t="s">
        <v>134</v>
      </c>
      <c r="I6583" t="s">
        <v>135</v>
      </c>
      <c r="J6583" t="s">
        <v>136</v>
      </c>
      <c r="K6583" t="s">
        <v>203</v>
      </c>
      <c r="L6583" t="s">
        <v>18559</v>
      </c>
      <c r="M6583" t="s">
        <v>18560</v>
      </c>
      <c r="N6583">
        <v>1.6975916660000001</v>
      </c>
      <c r="O6583">
        <v>0</v>
      </c>
      <c r="P6583">
        <v>144</v>
      </c>
      <c r="Q6583">
        <v>0</v>
      </c>
      <c r="R6583">
        <v>0</v>
      </c>
      <c r="S6583">
        <v>0</v>
      </c>
      <c r="T6583">
        <v>36</v>
      </c>
      <c r="U6583">
        <v>0</v>
      </c>
      <c r="V6583">
        <v>1</v>
      </c>
      <c r="W6583">
        <v>0</v>
      </c>
      <c r="X6583">
        <v>74.723510417049113</v>
      </c>
      <c r="Y6583">
        <v>0</v>
      </c>
      <c r="Z6583">
        <v>0</v>
      </c>
      <c r="AA6583">
        <v>0</v>
      </c>
      <c r="AB6583">
        <v>33.514378463088114</v>
      </c>
      <c r="AC6583">
        <v>0</v>
      </c>
      <c r="AD6583">
        <v>2.8537917983109136</v>
      </c>
      <c r="AE6583">
        <v>111.09168067844814</v>
      </c>
    </row>
    <row r="6584" spans="1:31" x14ac:dyDescent="0.25">
      <c r="A6584">
        <v>1910931</v>
      </c>
      <c r="B6584">
        <v>1</v>
      </c>
      <c r="C6584" t="s">
        <v>80</v>
      </c>
      <c r="D6584" t="s">
        <v>104</v>
      </c>
      <c r="E6584" t="s">
        <v>190</v>
      </c>
      <c r="F6584" t="s">
        <v>18561</v>
      </c>
      <c r="G6584" t="s">
        <v>156</v>
      </c>
      <c r="H6584" t="s">
        <v>157</v>
      </c>
      <c r="I6584" t="s">
        <v>222</v>
      </c>
      <c r="J6584" t="s">
        <v>136</v>
      </c>
      <c r="K6584" t="s">
        <v>137</v>
      </c>
      <c r="L6584" t="s">
        <v>18562</v>
      </c>
      <c r="M6584" t="s">
        <v>18563</v>
      </c>
      <c r="N6584">
        <v>5.5555550000000002E-3</v>
      </c>
      <c r="O6584">
        <v>3</v>
      </c>
      <c r="P6584">
        <v>1339</v>
      </c>
      <c r="Q6584">
        <v>1</v>
      </c>
      <c r="R6584">
        <v>35</v>
      </c>
      <c r="S6584">
        <v>2</v>
      </c>
      <c r="T6584">
        <v>96</v>
      </c>
      <c r="U6584">
        <v>0</v>
      </c>
      <c r="V6584">
        <v>0</v>
      </c>
      <c r="W6584">
        <v>1.8307127355677782E-2</v>
      </c>
      <c r="X6584">
        <v>1.4954985535860037</v>
      </c>
      <c r="Y6584">
        <v>5.2944664152000005E-3</v>
      </c>
      <c r="Z6584">
        <v>6.196025589965555E-2</v>
      </c>
      <c r="AA6584">
        <v>2.6491919907361109E-2</v>
      </c>
      <c r="AB6584">
        <v>0.44660931189513908</v>
      </c>
      <c r="AC6584">
        <v>0</v>
      </c>
      <c r="AD6584">
        <v>0</v>
      </c>
      <c r="AE6584">
        <v>2.054161635059037</v>
      </c>
    </row>
    <row r="6585" spans="1:31" x14ac:dyDescent="0.25">
      <c r="A6585">
        <v>1911223</v>
      </c>
      <c r="B6585">
        <v>1</v>
      </c>
      <c r="C6585" t="s">
        <v>80</v>
      </c>
      <c r="D6585" t="s">
        <v>98</v>
      </c>
      <c r="E6585" t="s">
        <v>149</v>
      </c>
      <c r="F6585" t="s">
        <v>18564</v>
      </c>
      <c r="G6585" t="s">
        <v>326</v>
      </c>
      <c r="H6585" t="s">
        <v>134</v>
      </c>
      <c r="I6585" t="s">
        <v>135</v>
      </c>
      <c r="J6585" t="s">
        <v>136</v>
      </c>
      <c r="K6585" t="s">
        <v>137</v>
      </c>
      <c r="L6585" t="s">
        <v>18565</v>
      </c>
      <c r="M6585" t="s">
        <v>18566</v>
      </c>
      <c r="N6585">
        <v>1.7002777769999999</v>
      </c>
      <c r="O6585">
        <v>0</v>
      </c>
      <c r="P6585">
        <v>258</v>
      </c>
      <c r="Q6585">
        <v>0</v>
      </c>
      <c r="R6585">
        <v>0</v>
      </c>
      <c r="S6585">
        <v>0</v>
      </c>
      <c r="T6585">
        <v>25</v>
      </c>
      <c r="U6585">
        <v>0</v>
      </c>
      <c r="V6585">
        <v>0</v>
      </c>
      <c r="W6585">
        <v>0</v>
      </c>
      <c r="X6585">
        <v>86.883903558937789</v>
      </c>
      <c r="Y6585">
        <v>0</v>
      </c>
      <c r="Z6585">
        <v>0</v>
      </c>
      <c r="AA6585">
        <v>0</v>
      </c>
      <c r="AB6585">
        <v>20.836175295426905</v>
      </c>
      <c r="AC6585">
        <v>0</v>
      </c>
      <c r="AD6585">
        <v>0</v>
      </c>
      <c r="AE6585">
        <v>107.72007885436469</v>
      </c>
    </row>
    <row r="6586" spans="1:31" x14ac:dyDescent="0.25">
      <c r="A6586">
        <v>1910977</v>
      </c>
      <c r="B6586">
        <v>1</v>
      </c>
      <c r="C6586" t="s">
        <v>80</v>
      </c>
      <c r="D6586" t="s">
        <v>107</v>
      </c>
      <c r="E6586" t="s">
        <v>149</v>
      </c>
      <c r="F6586" t="s">
        <v>18567</v>
      </c>
      <c r="G6586" t="s">
        <v>151</v>
      </c>
      <c r="H6586" t="s">
        <v>134</v>
      </c>
      <c r="I6586" t="s">
        <v>135</v>
      </c>
      <c r="J6586" t="s">
        <v>136</v>
      </c>
      <c r="K6586" t="s">
        <v>137</v>
      </c>
      <c r="L6586" t="s">
        <v>18568</v>
      </c>
      <c r="M6586" t="s">
        <v>18569</v>
      </c>
      <c r="N6586">
        <v>3.43</v>
      </c>
      <c r="O6586">
        <v>0</v>
      </c>
      <c r="P6586">
        <v>32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31.18759196572676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31.18759196572676</v>
      </c>
    </row>
    <row r="6587" spans="1:31" x14ac:dyDescent="0.25">
      <c r="A6587">
        <v>1911077</v>
      </c>
      <c r="B6587">
        <v>1</v>
      </c>
      <c r="C6587" t="s">
        <v>80</v>
      </c>
      <c r="D6587" t="s">
        <v>98</v>
      </c>
      <c r="E6587" t="s">
        <v>131</v>
      </c>
      <c r="F6587" t="s">
        <v>18570</v>
      </c>
      <c r="G6587" t="s">
        <v>133</v>
      </c>
      <c r="H6587" t="s">
        <v>134</v>
      </c>
      <c r="I6587" t="s">
        <v>135</v>
      </c>
      <c r="J6587" t="s">
        <v>136</v>
      </c>
      <c r="K6587" t="s">
        <v>137</v>
      </c>
      <c r="L6587" t="s">
        <v>18571</v>
      </c>
      <c r="M6587" t="s">
        <v>18572</v>
      </c>
      <c r="N6587">
        <v>1.5147222220000001</v>
      </c>
      <c r="O6587">
        <v>0</v>
      </c>
      <c r="P6587">
        <v>22</v>
      </c>
      <c r="Q6587">
        <v>0</v>
      </c>
      <c r="R6587">
        <v>0</v>
      </c>
      <c r="S6587">
        <v>0</v>
      </c>
      <c r="T6587">
        <v>2</v>
      </c>
      <c r="U6587">
        <v>0</v>
      </c>
      <c r="V6587">
        <v>0</v>
      </c>
      <c r="W6587">
        <v>0</v>
      </c>
      <c r="X6587">
        <v>9.5096004693631695</v>
      </c>
      <c r="Y6587">
        <v>0</v>
      </c>
      <c r="Z6587">
        <v>0</v>
      </c>
      <c r="AA6587">
        <v>0</v>
      </c>
      <c r="AB6587">
        <v>0.58673851070910166</v>
      </c>
      <c r="AC6587">
        <v>0</v>
      </c>
      <c r="AD6587">
        <v>0</v>
      </c>
      <c r="AE6587">
        <v>10.096338980072272</v>
      </c>
    </row>
    <row r="6588" spans="1:31" x14ac:dyDescent="0.25">
      <c r="A6588">
        <v>1910974</v>
      </c>
      <c r="B6588">
        <v>1</v>
      </c>
      <c r="C6588" t="s">
        <v>80</v>
      </c>
      <c r="D6588" t="s">
        <v>110</v>
      </c>
      <c r="E6588" t="s">
        <v>131</v>
      </c>
      <c r="F6588" t="s">
        <v>18573</v>
      </c>
      <c r="G6588" t="s">
        <v>263</v>
      </c>
      <c r="H6588" t="s">
        <v>134</v>
      </c>
      <c r="I6588" t="s">
        <v>135</v>
      </c>
      <c r="J6588" t="s">
        <v>136</v>
      </c>
      <c r="K6588" t="s">
        <v>203</v>
      </c>
      <c r="L6588" t="s">
        <v>18574</v>
      </c>
      <c r="M6588" t="s">
        <v>18575</v>
      </c>
      <c r="N6588">
        <v>0.78269333299999999</v>
      </c>
      <c r="O6588">
        <v>0</v>
      </c>
      <c r="P6588">
        <v>72</v>
      </c>
      <c r="Q6588">
        <v>0</v>
      </c>
      <c r="R6588">
        <v>0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14.727525013587687</v>
      </c>
      <c r="Y6588">
        <v>0</v>
      </c>
      <c r="Z6588">
        <v>0</v>
      </c>
      <c r="AA6588">
        <v>0</v>
      </c>
      <c r="AB6588">
        <v>1.7520168253350001</v>
      </c>
      <c r="AC6588">
        <v>0</v>
      </c>
      <c r="AD6588">
        <v>0</v>
      </c>
      <c r="AE6588">
        <v>16.479541838922689</v>
      </c>
    </row>
    <row r="6589" spans="1:31" x14ac:dyDescent="0.25">
      <c r="A6589">
        <v>1910811</v>
      </c>
      <c r="B6589">
        <v>1</v>
      </c>
      <c r="C6589" t="s">
        <v>80</v>
      </c>
      <c r="D6589" t="s">
        <v>97</v>
      </c>
      <c r="E6589" t="s">
        <v>171</v>
      </c>
      <c r="F6589" t="s">
        <v>5607</v>
      </c>
      <c r="G6589" t="s">
        <v>3624</v>
      </c>
      <c r="H6589" t="s">
        <v>3625</v>
      </c>
      <c r="I6589" t="s">
        <v>135</v>
      </c>
      <c r="J6589" t="s">
        <v>136</v>
      </c>
      <c r="K6589" t="s">
        <v>203</v>
      </c>
      <c r="L6589" t="s">
        <v>18576</v>
      </c>
      <c r="M6589" t="s">
        <v>18577</v>
      </c>
      <c r="N6589">
        <v>2.3833333329999999</v>
      </c>
      <c r="O6589">
        <v>26</v>
      </c>
      <c r="P6589">
        <v>5085</v>
      </c>
      <c r="Q6589">
        <v>1</v>
      </c>
      <c r="R6589">
        <v>113</v>
      </c>
      <c r="S6589">
        <v>10</v>
      </c>
      <c r="T6589">
        <v>460</v>
      </c>
      <c r="U6589">
        <v>0</v>
      </c>
      <c r="V6589">
        <v>0</v>
      </c>
      <c r="W6589">
        <v>593.32606512593679</v>
      </c>
      <c r="X6589">
        <v>3286.8835891348567</v>
      </c>
      <c r="Y6589">
        <v>0.36232208459550008</v>
      </c>
      <c r="Z6589">
        <v>153.01040068403825</v>
      </c>
      <c r="AA6589">
        <v>342.54614701744009</v>
      </c>
      <c r="AB6589">
        <v>913.91150991106883</v>
      </c>
      <c r="AC6589">
        <v>0</v>
      </c>
      <c r="AD6589">
        <v>0</v>
      </c>
      <c r="AE6589">
        <v>5290.0400339579364</v>
      </c>
    </row>
    <row r="6590" spans="1:31" x14ac:dyDescent="0.25">
      <c r="A6590">
        <v>1911309</v>
      </c>
      <c r="B6590">
        <v>1</v>
      </c>
      <c r="C6590" t="s">
        <v>80</v>
      </c>
      <c r="D6590" t="s">
        <v>86</v>
      </c>
      <c r="E6590" t="s">
        <v>154</v>
      </c>
      <c r="F6590" t="s">
        <v>18494</v>
      </c>
      <c r="G6590" t="s">
        <v>156</v>
      </c>
      <c r="H6590" t="s">
        <v>157</v>
      </c>
      <c r="I6590" t="s">
        <v>222</v>
      </c>
      <c r="J6590" t="s">
        <v>136</v>
      </c>
      <c r="K6590" t="s">
        <v>137</v>
      </c>
      <c r="L6590" t="s">
        <v>18578</v>
      </c>
      <c r="M6590" t="s">
        <v>18579</v>
      </c>
      <c r="N6590">
        <v>1.2500000000000001E-2</v>
      </c>
      <c r="O6590">
        <v>0</v>
      </c>
      <c r="P6590">
        <v>2225</v>
      </c>
      <c r="Q6590">
        <v>0</v>
      </c>
      <c r="R6590">
        <v>0</v>
      </c>
      <c r="S6590">
        <v>3</v>
      </c>
      <c r="T6590">
        <v>271</v>
      </c>
      <c r="U6590">
        <v>0</v>
      </c>
      <c r="V6590">
        <v>1</v>
      </c>
      <c r="W6590">
        <v>0</v>
      </c>
      <c r="X6590">
        <v>9.8786326230446839</v>
      </c>
      <c r="Y6590">
        <v>0</v>
      </c>
      <c r="Z6590">
        <v>0</v>
      </c>
      <c r="AA6590">
        <v>4.665550003228625</v>
      </c>
      <c r="AB6590">
        <v>3.7682551168602365</v>
      </c>
      <c r="AC6590">
        <v>0</v>
      </c>
      <c r="AD6590">
        <v>2.0617841866875004E-2</v>
      </c>
      <c r="AE6590">
        <v>18.33305558500042</v>
      </c>
    </row>
    <row r="6591" spans="1:31" x14ac:dyDescent="0.25">
      <c r="A6591">
        <v>1911160</v>
      </c>
      <c r="B6591">
        <v>1</v>
      </c>
      <c r="C6591" t="s">
        <v>81</v>
      </c>
      <c r="D6591" t="s">
        <v>128</v>
      </c>
      <c r="E6591" t="s">
        <v>190</v>
      </c>
      <c r="F6591" t="s">
        <v>18580</v>
      </c>
      <c r="G6591" t="s">
        <v>156</v>
      </c>
      <c r="H6591" t="s">
        <v>157</v>
      </c>
      <c r="I6591" t="s">
        <v>135</v>
      </c>
      <c r="J6591" t="s">
        <v>136</v>
      </c>
      <c r="K6591" t="s">
        <v>137</v>
      </c>
      <c r="L6591" t="s">
        <v>18581</v>
      </c>
      <c r="M6591" t="s">
        <v>18582</v>
      </c>
      <c r="N6591">
        <v>1.004444444</v>
      </c>
      <c r="O6591">
        <v>4</v>
      </c>
      <c r="P6591">
        <v>38</v>
      </c>
      <c r="Q6591">
        <v>10</v>
      </c>
      <c r="R6591">
        <v>91</v>
      </c>
      <c r="S6591">
        <v>9</v>
      </c>
      <c r="T6591">
        <v>2</v>
      </c>
      <c r="U6591">
        <v>2</v>
      </c>
      <c r="V6591">
        <v>0</v>
      </c>
      <c r="W6591">
        <v>3.7167020800910064</v>
      </c>
      <c r="X6591">
        <v>13.884705169885919</v>
      </c>
      <c r="Y6591">
        <v>13.911429389554247</v>
      </c>
      <c r="Z6591">
        <v>77.256793870495358</v>
      </c>
      <c r="AA6591">
        <v>55.125612020756499</v>
      </c>
      <c r="AB6591">
        <v>5.7777094793361252</v>
      </c>
      <c r="AC6591">
        <v>55.312109587350278</v>
      </c>
      <c r="AD6591">
        <v>0</v>
      </c>
      <c r="AE6591">
        <v>224.98506159746944</v>
      </c>
    </row>
    <row r="6592" spans="1:31" x14ac:dyDescent="0.25">
      <c r="A6592">
        <v>1911289</v>
      </c>
      <c r="B6592">
        <v>1</v>
      </c>
      <c r="C6592" t="s">
        <v>80</v>
      </c>
      <c r="D6592" t="s">
        <v>90</v>
      </c>
      <c r="E6592" t="s">
        <v>140</v>
      </c>
      <c r="F6592" t="s">
        <v>18583</v>
      </c>
      <c r="G6592" t="s">
        <v>146</v>
      </c>
      <c r="H6592" t="s">
        <v>134</v>
      </c>
      <c r="I6592" t="s">
        <v>135</v>
      </c>
      <c r="J6592" t="s">
        <v>136</v>
      </c>
      <c r="K6592" t="s">
        <v>137</v>
      </c>
      <c r="L6592" t="s">
        <v>18584</v>
      </c>
      <c r="M6592" t="s">
        <v>18585</v>
      </c>
      <c r="N6592">
        <v>6.2061111110000002</v>
      </c>
      <c r="O6592">
        <v>0</v>
      </c>
      <c r="P6592">
        <v>12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13.96013689145064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13.96013689145064</v>
      </c>
    </row>
    <row r="6593" spans="1:31" x14ac:dyDescent="0.25">
      <c r="A6593">
        <v>1910911</v>
      </c>
      <c r="B6593">
        <v>1</v>
      </c>
      <c r="C6593" t="s">
        <v>80</v>
      </c>
      <c r="D6593" t="s">
        <v>110</v>
      </c>
      <c r="E6593" t="s">
        <v>140</v>
      </c>
      <c r="F6593" t="s">
        <v>18586</v>
      </c>
      <c r="G6593" t="s">
        <v>217</v>
      </c>
      <c r="H6593" t="s">
        <v>134</v>
      </c>
      <c r="I6593" t="s">
        <v>135</v>
      </c>
      <c r="J6593" t="s">
        <v>136</v>
      </c>
      <c r="K6593" t="s">
        <v>137</v>
      </c>
      <c r="L6593" t="s">
        <v>18587</v>
      </c>
      <c r="M6593" t="s">
        <v>18588</v>
      </c>
      <c r="N6593">
        <v>1.848333333</v>
      </c>
      <c r="O6593">
        <v>0</v>
      </c>
      <c r="P6593">
        <v>2</v>
      </c>
      <c r="Q6593">
        <v>0</v>
      </c>
      <c r="R6593">
        <v>0</v>
      </c>
      <c r="S6593">
        <v>0</v>
      </c>
      <c r="T6593">
        <v>1</v>
      </c>
      <c r="U6593">
        <v>0</v>
      </c>
      <c r="V6593">
        <v>0</v>
      </c>
      <c r="W6593">
        <v>0</v>
      </c>
      <c r="X6593">
        <v>0.63640807037713576</v>
      </c>
      <c r="Y6593">
        <v>0</v>
      </c>
      <c r="Z6593">
        <v>0</v>
      </c>
      <c r="AA6593">
        <v>0</v>
      </c>
      <c r="AB6593">
        <v>3.3785568799291669E-3</v>
      </c>
      <c r="AC6593">
        <v>0</v>
      </c>
      <c r="AD6593">
        <v>0</v>
      </c>
      <c r="AE6593">
        <v>0.63978662725706492</v>
      </c>
    </row>
    <row r="6594" spans="1:31" x14ac:dyDescent="0.25">
      <c r="A6594">
        <v>1910805</v>
      </c>
      <c r="B6594">
        <v>1</v>
      </c>
      <c r="C6594" t="s">
        <v>80</v>
      </c>
      <c r="D6594" t="s">
        <v>89</v>
      </c>
      <c r="E6594" t="s">
        <v>154</v>
      </c>
      <c r="F6594" t="s">
        <v>18589</v>
      </c>
      <c r="G6594" t="s">
        <v>156</v>
      </c>
      <c r="H6594" t="s">
        <v>157</v>
      </c>
      <c r="I6594" t="s">
        <v>135</v>
      </c>
      <c r="J6594" t="s">
        <v>136</v>
      </c>
      <c r="K6594" t="s">
        <v>137</v>
      </c>
      <c r="L6594" t="s">
        <v>18590</v>
      </c>
      <c r="M6594" t="s">
        <v>18591</v>
      </c>
      <c r="N6594">
        <v>0.30694444399999998</v>
      </c>
      <c r="O6594">
        <v>30</v>
      </c>
      <c r="P6594">
        <v>8485</v>
      </c>
      <c r="Q6594">
        <v>7</v>
      </c>
      <c r="R6594">
        <v>134</v>
      </c>
      <c r="S6594">
        <v>28</v>
      </c>
      <c r="T6594">
        <v>631</v>
      </c>
      <c r="U6594">
        <v>1</v>
      </c>
      <c r="V6594">
        <v>4</v>
      </c>
      <c r="W6594">
        <v>80.709908231202263</v>
      </c>
      <c r="X6594">
        <v>834.76971881626707</v>
      </c>
      <c r="Y6594">
        <v>1.9780311955596113</v>
      </c>
      <c r="Z6594">
        <v>18.733871454610831</v>
      </c>
      <c r="AA6594">
        <v>230.72561159668302</v>
      </c>
      <c r="AB6594">
        <v>191.02270241598856</v>
      </c>
      <c r="AC6594">
        <v>0.99816995626625704</v>
      </c>
      <c r="AD6594">
        <v>19.50993202900235</v>
      </c>
      <c r="AE6594">
        <v>1378.4479456955801</v>
      </c>
    </row>
    <row r="6595" spans="1:31" x14ac:dyDescent="0.25">
      <c r="A6595">
        <v>1910954</v>
      </c>
      <c r="B6595">
        <v>1</v>
      </c>
      <c r="C6595" t="s">
        <v>81</v>
      </c>
      <c r="D6595" t="s">
        <v>121</v>
      </c>
      <c r="E6595" t="s">
        <v>220</v>
      </c>
      <c r="F6595" t="s">
        <v>18592</v>
      </c>
      <c r="G6595" t="s">
        <v>156</v>
      </c>
      <c r="H6595" t="s">
        <v>157</v>
      </c>
      <c r="I6595" t="s">
        <v>222</v>
      </c>
      <c r="J6595" t="s">
        <v>136</v>
      </c>
      <c r="K6595" t="s">
        <v>137</v>
      </c>
      <c r="L6595" t="s">
        <v>18593</v>
      </c>
      <c r="M6595" t="s">
        <v>18594</v>
      </c>
      <c r="N6595">
        <v>7.2222220000000004E-3</v>
      </c>
      <c r="O6595">
        <v>0</v>
      </c>
      <c r="P6595">
        <v>633</v>
      </c>
      <c r="Q6595">
        <v>0</v>
      </c>
      <c r="R6595">
        <v>9</v>
      </c>
      <c r="S6595">
        <v>0</v>
      </c>
      <c r="T6595">
        <v>30</v>
      </c>
      <c r="U6595">
        <v>0</v>
      </c>
      <c r="V6595">
        <v>0</v>
      </c>
      <c r="W6595">
        <v>0</v>
      </c>
      <c r="X6595">
        <v>0.60755248448094024</v>
      </c>
      <c r="Y6595">
        <v>0</v>
      </c>
      <c r="Z6595">
        <v>2.833099339681722E-2</v>
      </c>
      <c r="AA6595">
        <v>0</v>
      </c>
      <c r="AB6595">
        <v>0.11304145155771</v>
      </c>
      <c r="AC6595">
        <v>0</v>
      </c>
      <c r="AD6595">
        <v>0</v>
      </c>
      <c r="AE6595">
        <v>0.7489249294354674</v>
      </c>
    </row>
    <row r="6596" spans="1:31" x14ac:dyDescent="0.25">
      <c r="A6596">
        <v>1911057</v>
      </c>
      <c r="B6596">
        <v>1</v>
      </c>
      <c r="C6596" t="s">
        <v>81</v>
      </c>
      <c r="D6596" t="s">
        <v>120</v>
      </c>
      <c r="E6596" t="s">
        <v>154</v>
      </c>
      <c r="F6596" t="s">
        <v>18595</v>
      </c>
      <c r="G6596" t="s">
        <v>156</v>
      </c>
      <c r="H6596" t="s">
        <v>157</v>
      </c>
      <c r="I6596" t="s">
        <v>135</v>
      </c>
      <c r="J6596" t="s">
        <v>136</v>
      </c>
      <c r="K6596" t="s">
        <v>137</v>
      </c>
      <c r="L6596" t="s">
        <v>18596</v>
      </c>
      <c r="M6596" t="s">
        <v>18597</v>
      </c>
      <c r="N6596">
        <v>1.058888888</v>
      </c>
      <c r="O6596">
        <v>0</v>
      </c>
      <c r="P6596">
        <v>0</v>
      </c>
      <c r="Q6596">
        <v>13</v>
      </c>
      <c r="R6596">
        <v>28</v>
      </c>
      <c r="S6596">
        <v>12</v>
      </c>
      <c r="T6596">
        <v>9</v>
      </c>
      <c r="U6596">
        <v>1</v>
      </c>
      <c r="V6596">
        <v>0</v>
      </c>
      <c r="W6596">
        <v>0</v>
      </c>
      <c r="X6596">
        <v>0</v>
      </c>
      <c r="Y6596">
        <v>91.123355138801614</v>
      </c>
      <c r="Z6596">
        <v>174.87447128541422</v>
      </c>
      <c r="AA6596">
        <v>6.1240666501346022</v>
      </c>
      <c r="AB6596">
        <v>18.134418156244706</v>
      </c>
      <c r="AC6596">
        <v>8.4823257595630075</v>
      </c>
      <c r="AD6596">
        <v>0</v>
      </c>
      <c r="AE6596">
        <v>298.73863699015811</v>
      </c>
    </row>
    <row r="6597" spans="1:31" x14ac:dyDescent="0.25">
      <c r="A6597">
        <v>1911040</v>
      </c>
      <c r="B6597">
        <v>1</v>
      </c>
      <c r="C6597" t="s">
        <v>81</v>
      </c>
      <c r="D6597" t="s">
        <v>118</v>
      </c>
      <c r="E6597" t="s">
        <v>154</v>
      </c>
      <c r="F6597" t="s">
        <v>10921</v>
      </c>
      <c r="G6597" t="s">
        <v>156</v>
      </c>
      <c r="H6597" t="s">
        <v>157</v>
      </c>
      <c r="I6597" t="s">
        <v>135</v>
      </c>
      <c r="J6597" t="s">
        <v>136</v>
      </c>
      <c r="K6597" t="s">
        <v>137</v>
      </c>
      <c r="L6597" t="s">
        <v>18598</v>
      </c>
      <c r="M6597" t="s">
        <v>18599</v>
      </c>
      <c r="N6597">
        <v>0.44527777699999999</v>
      </c>
      <c r="O6597">
        <v>3</v>
      </c>
      <c r="P6597">
        <v>1972</v>
      </c>
      <c r="Q6597">
        <v>79</v>
      </c>
      <c r="R6597">
        <v>122</v>
      </c>
      <c r="S6597">
        <v>28</v>
      </c>
      <c r="T6597">
        <v>164</v>
      </c>
      <c r="U6597">
        <v>13</v>
      </c>
      <c r="V6597">
        <v>0</v>
      </c>
      <c r="W6597">
        <v>0.81121818238084853</v>
      </c>
      <c r="X6597">
        <v>219.62771638937801</v>
      </c>
      <c r="Y6597">
        <v>158.96242932224041</v>
      </c>
      <c r="Z6597">
        <v>102.2295176993113</v>
      </c>
      <c r="AA6597">
        <v>177.6094704949499</v>
      </c>
      <c r="AB6597">
        <v>108.86066047027536</v>
      </c>
      <c r="AC6597">
        <v>410.2787337611544</v>
      </c>
      <c r="AD6597">
        <v>0</v>
      </c>
      <c r="AE6597">
        <v>1178.3797463196902</v>
      </c>
    </row>
    <row r="6598" spans="1:31" x14ac:dyDescent="0.25">
      <c r="A6598">
        <v>1910934</v>
      </c>
      <c r="B6598">
        <v>1</v>
      </c>
      <c r="C6598" t="s">
        <v>81</v>
      </c>
      <c r="D6598" t="s">
        <v>127</v>
      </c>
      <c r="E6598" t="s">
        <v>131</v>
      </c>
      <c r="F6598" t="s">
        <v>16439</v>
      </c>
      <c r="G6598" t="s">
        <v>202</v>
      </c>
      <c r="H6598" t="s">
        <v>134</v>
      </c>
      <c r="I6598" t="s">
        <v>135</v>
      </c>
      <c r="J6598" t="s">
        <v>136</v>
      </c>
      <c r="K6598" t="s">
        <v>203</v>
      </c>
      <c r="L6598" t="s">
        <v>18600</v>
      </c>
      <c r="M6598" t="s">
        <v>18601</v>
      </c>
      <c r="N6598">
        <v>7.3444611110000002</v>
      </c>
      <c r="O6598">
        <v>0</v>
      </c>
      <c r="P6598">
        <v>300</v>
      </c>
      <c r="Q6598">
        <v>0</v>
      </c>
      <c r="R6598">
        <v>0</v>
      </c>
      <c r="S6598">
        <v>0</v>
      </c>
      <c r="T6598">
        <v>25</v>
      </c>
      <c r="U6598">
        <v>0</v>
      </c>
      <c r="V6598">
        <v>0</v>
      </c>
      <c r="W6598">
        <v>0</v>
      </c>
      <c r="X6598">
        <v>621.46671624806334</v>
      </c>
      <c r="Y6598">
        <v>0</v>
      </c>
      <c r="Z6598">
        <v>0</v>
      </c>
      <c r="AA6598">
        <v>0</v>
      </c>
      <c r="AB6598">
        <v>158.00105372618543</v>
      </c>
      <c r="AC6598">
        <v>0</v>
      </c>
      <c r="AD6598">
        <v>0</v>
      </c>
      <c r="AE6598">
        <v>779.46776997424877</v>
      </c>
    </row>
    <row r="6599" spans="1:31" x14ac:dyDescent="0.25">
      <c r="A6599">
        <v>1911326</v>
      </c>
      <c r="B6599">
        <v>1</v>
      </c>
      <c r="C6599" t="s">
        <v>81</v>
      </c>
      <c r="D6599" t="s">
        <v>118</v>
      </c>
      <c r="E6599" t="s">
        <v>140</v>
      </c>
      <c r="F6599" t="s">
        <v>18602</v>
      </c>
      <c r="G6599" t="s">
        <v>217</v>
      </c>
      <c r="H6599" t="s">
        <v>134</v>
      </c>
      <c r="I6599" t="s">
        <v>135</v>
      </c>
      <c r="J6599" t="s">
        <v>136</v>
      </c>
      <c r="K6599" t="s">
        <v>137</v>
      </c>
      <c r="L6599" t="s">
        <v>18603</v>
      </c>
      <c r="M6599" t="s">
        <v>18604</v>
      </c>
      <c r="N6599">
        <v>0.88694444400000005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0.21137002300627025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0.21137002300627025</v>
      </c>
    </row>
    <row r="6600" spans="1:31" x14ac:dyDescent="0.25">
      <c r="A6600">
        <v>1910888</v>
      </c>
      <c r="B6600">
        <v>1</v>
      </c>
      <c r="C6600" t="s">
        <v>81</v>
      </c>
      <c r="D6600" t="s">
        <v>122</v>
      </c>
      <c r="E6600" t="s">
        <v>190</v>
      </c>
      <c r="F6600" t="s">
        <v>18605</v>
      </c>
      <c r="G6600" t="s">
        <v>202</v>
      </c>
      <c r="H6600" t="s">
        <v>157</v>
      </c>
      <c r="I6600" t="s">
        <v>135</v>
      </c>
      <c r="J6600" t="s">
        <v>136</v>
      </c>
      <c r="K6600" t="s">
        <v>203</v>
      </c>
      <c r="L6600" t="s">
        <v>18606</v>
      </c>
      <c r="M6600" t="s">
        <v>18607</v>
      </c>
      <c r="N6600">
        <v>7.0912933330000003</v>
      </c>
      <c r="O6600">
        <v>0</v>
      </c>
      <c r="P6600">
        <v>155</v>
      </c>
      <c r="Q6600">
        <v>0</v>
      </c>
      <c r="R6600">
        <v>5</v>
      </c>
      <c r="S6600">
        <v>0</v>
      </c>
      <c r="T6600">
        <v>9</v>
      </c>
      <c r="U6600">
        <v>0</v>
      </c>
      <c r="V6600">
        <v>0</v>
      </c>
      <c r="W6600">
        <v>0</v>
      </c>
      <c r="X6600">
        <v>223.57657381723101</v>
      </c>
      <c r="Y6600">
        <v>0</v>
      </c>
      <c r="Z6600">
        <v>22.667316119198343</v>
      </c>
      <c r="AA6600">
        <v>0</v>
      </c>
      <c r="AB6600">
        <v>21.887683662173131</v>
      </c>
      <c r="AC6600">
        <v>0</v>
      </c>
      <c r="AD6600">
        <v>0</v>
      </c>
      <c r="AE6600">
        <v>268.13157359860247</v>
      </c>
    </row>
    <row r="6601" spans="1:31" x14ac:dyDescent="0.25">
      <c r="A6601">
        <v>1911080</v>
      </c>
      <c r="B6601">
        <v>1</v>
      </c>
      <c r="C6601" t="s">
        <v>81</v>
      </c>
      <c r="D6601" t="s">
        <v>123</v>
      </c>
      <c r="E6601" t="s">
        <v>131</v>
      </c>
      <c r="F6601" t="s">
        <v>18608</v>
      </c>
      <c r="G6601" t="s">
        <v>1162</v>
      </c>
      <c r="H6601" t="s">
        <v>134</v>
      </c>
      <c r="I6601" t="s">
        <v>135</v>
      </c>
      <c r="J6601" t="s">
        <v>136</v>
      </c>
      <c r="K6601" t="s">
        <v>137</v>
      </c>
      <c r="L6601" t="s">
        <v>18609</v>
      </c>
      <c r="M6601" t="s">
        <v>18610</v>
      </c>
      <c r="N6601">
        <v>1.595277777</v>
      </c>
      <c r="O6601">
        <v>0</v>
      </c>
      <c r="P6601">
        <v>168</v>
      </c>
      <c r="Q6601">
        <v>0</v>
      </c>
      <c r="R6601">
        <v>0</v>
      </c>
      <c r="S6601">
        <v>0</v>
      </c>
      <c r="T6601">
        <v>5</v>
      </c>
      <c r="U6601">
        <v>0</v>
      </c>
      <c r="V6601">
        <v>0</v>
      </c>
      <c r="W6601">
        <v>0</v>
      </c>
      <c r="X6601">
        <v>62.492532667512414</v>
      </c>
      <c r="Y6601">
        <v>0</v>
      </c>
      <c r="Z6601">
        <v>0</v>
      </c>
      <c r="AA6601">
        <v>0</v>
      </c>
      <c r="AB6601">
        <v>19.58843094150718</v>
      </c>
      <c r="AC6601">
        <v>0</v>
      </c>
      <c r="AD6601">
        <v>0</v>
      </c>
      <c r="AE6601">
        <v>82.080963609019591</v>
      </c>
    </row>
    <row r="6602" spans="1:31" x14ac:dyDescent="0.25">
      <c r="A6602">
        <v>1911226</v>
      </c>
      <c r="B6602">
        <v>1</v>
      </c>
      <c r="C6602" t="s">
        <v>80</v>
      </c>
      <c r="D6602" t="s">
        <v>89</v>
      </c>
      <c r="E6602" t="s">
        <v>140</v>
      </c>
      <c r="F6602" t="s">
        <v>18611</v>
      </c>
      <c r="G6602" t="s">
        <v>342</v>
      </c>
      <c r="H6602" t="s">
        <v>134</v>
      </c>
      <c r="I6602" t="s">
        <v>135</v>
      </c>
      <c r="J6602" t="s">
        <v>136</v>
      </c>
      <c r="K6602" t="s">
        <v>137</v>
      </c>
      <c r="L6602" t="s">
        <v>18612</v>
      </c>
      <c r="M6602" t="s">
        <v>18613</v>
      </c>
      <c r="N6602">
        <v>2.2369444440000001</v>
      </c>
      <c r="O6602">
        <v>0</v>
      </c>
      <c r="P6602">
        <v>2</v>
      </c>
      <c r="Q6602">
        <v>0</v>
      </c>
      <c r="R6602">
        <v>0</v>
      </c>
      <c r="S6602">
        <v>0</v>
      </c>
      <c r="T6602">
        <v>5</v>
      </c>
      <c r="U6602">
        <v>0</v>
      </c>
      <c r="V6602">
        <v>0</v>
      </c>
      <c r="W6602">
        <v>0</v>
      </c>
      <c r="X6602">
        <v>2.815770727736691</v>
      </c>
      <c r="Y6602">
        <v>0</v>
      </c>
      <c r="Z6602">
        <v>0</v>
      </c>
      <c r="AA6602">
        <v>0</v>
      </c>
      <c r="AB6602">
        <v>18.806964594229264</v>
      </c>
      <c r="AC6602">
        <v>0</v>
      </c>
      <c r="AD6602">
        <v>0</v>
      </c>
      <c r="AE6602">
        <v>21.622735321965955</v>
      </c>
    </row>
    <row r="6603" spans="1:31" x14ac:dyDescent="0.25">
      <c r="A6603">
        <v>1910951</v>
      </c>
      <c r="B6603">
        <v>1</v>
      </c>
      <c r="C6603" t="s">
        <v>80</v>
      </c>
      <c r="D6603" t="s">
        <v>102</v>
      </c>
      <c r="E6603" t="s">
        <v>154</v>
      </c>
      <c r="F6603" t="s">
        <v>18331</v>
      </c>
      <c r="G6603" t="s">
        <v>202</v>
      </c>
      <c r="H6603" t="s">
        <v>157</v>
      </c>
      <c r="I6603" t="s">
        <v>135</v>
      </c>
      <c r="J6603" t="s">
        <v>136</v>
      </c>
      <c r="K6603" t="s">
        <v>203</v>
      </c>
      <c r="L6603" t="s">
        <v>18614</v>
      </c>
      <c r="M6603" t="s">
        <v>18615</v>
      </c>
      <c r="N6603">
        <v>4.7724044440000002</v>
      </c>
      <c r="O6603">
        <v>0</v>
      </c>
      <c r="P6603">
        <v>980</v>
      </c>
      <c r="Q6603">
        <v>6</v>
      </c>
      <c r="R6603">
        <v>204</v>
      </c>
      <c r="S6603">
        <v>6</v>
      </c>
      <c r="T6603">
        <v>95</v>
      </c>
      <c r="U6603">
        <v>0</v>
      </c>
      <c r="V6603">
        <v>0</v>
      </c>
      <c r="W6603">
        <v>0</v>
      </c>
      <c r="X6603">
        <v>953.07908488748103</v>
      </c>
      <c r="Y6603">
        <v>80.110113862295577</v>
      </c>
      <c r="Z6603">
        <v>2184.0562371792666</v>
      </c>
      <c r="AA6603">
        <v>209.63192721971646</v>
      </c>
      <c r="AB6603">
        <v>797.72747623600947</v>
      </c>
      <c r="AC6603">
        <v>0</v>
      </c>
      <c r="AD6603">
        <v>0</v>
      </c>
      <c r="AE6603">
        <v>4224.6048393847695</v>
      </c>
    </row>
    <row r="6604" spans="1:31" x14ac:dyDescent="0.25">
      <c r="A6604">
        <v>1911306</v>
      </c>
      <c r="B6604">
        <v>1</v>
      </c>
      <c r="C6604" t="s">
        <v>80</v>
      </c>
      <c r="D6604" t="s">
        <v>85</v>
      </c>
      <c r="E6604" t="s">
        <v>140</v>
      </c>
      <c r="F6604" t="s">
        <v>12748</v>
      </c>
      <c r="G6604" t="s">
        <v>342</v>
      </c>
      <c r="H6604" t="s">
        <v>134</v>
      </c>
      <c r="I6604" t="s">
        <v>135</v>
      </c>
      <c r="J6604" t="s">
        <v>136</v>
      </c>
      <c r="K6604" t="s">
        <v>137</v>
      </c>
      <c r="L6604" t="s">
        <v>18616</v>
      </c>
      <c r="M6604" t="s">
        <v>18617</v>
      </c>
      <c r="N6604">
        <v>2.008888888</v>
      </c>
      <c r="O6604">
        <v>0</v>
      </c>
      <c r="P6604">
        <v>11</v>
      </c>
      <c r="Q6604">
        <v>0</v>
      </c>
      <c r="R6604">
        <v>0</v>
      </c>
      <c r="S6604">
        <v>0</v>
      </c>
      <c r="T6604">
        <v>4</v>
      </c>
      <c r="U6604">
        <v>0</v>
      </c>
      <c r="V6604">
        <v>0</v>
      </c>
      <c r="W6604">
        <v>0</v>
      </c>
      <c r="X6604">
        <v>6.2896104620135551</v>
      </c>
      <c r="Y6604">
        <v>0</v>
      </c>
      <c r="Z6604">
        <v>0</v>
      </c>
      <c r="AA6604">
        <v>0</v>
      </c>
      <c r="AB6604">
        <v>16.288226689192317</v>
      </c>
      <c r="AC6604">
        <v>0</v>
      </c>
      <c r="AD6604">
        <v>0</v>
      </c>
      <c r="AE6604">
        <v>22.577837151205873</v>
      </c>
    </row>
    <row r="6605" spans="1:31" x14ac:dyDescent="0.25">
      <c r="A6605">
        <v>1911329</v>
      </c>
      <c r="B6605">
        <v>1</v>
      </c>
      <c r="C6605" t="s">
        <v>80</v>
      </c>
      <c r="D6605" t="s">
        <v>84</v>
      </c>
      <c r="E6605" t="s">
        <v>140</v>
      </c>
      <c r="F6605" t="s">
        <v>18618</v>
      </c>
      <c r="G6605" t="s">
        <v>217</v>
      </c>
      <c r="H6605" t="s">
        <v>134</v>
      </c>
      <c r="I6605" t="s">
        <v>135</v>
      </c>
      <c r="J6605" t="s">
        <v>136</v>
      </c>
      <c r="K6605" t="s">
        <v>137</v>
      </c>
      <c r="L6605" t="s">
        <v>18619</v>
      </c>
      <c r="M6605" t="s">
        <v>18620</v>
      </c>
      <c r="N6605">
        <v>1.720555555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4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6.0564423666041343</v>
      </c>
      <c r="AC6605">
        <v>0</v>
      </c>
      <c r="AD6605">
        <v>0</v>
      </c>
      <c r="AE6605">
        <v>6.0564423666041343</v>
      </c>
    </row>
    <row r="6606" spans="1:31" x14ac:dyDescent="0.25">
      <c r="A6606">
        <v>1911263</v>
      </c>
      <c r="B6606">
        <v>1</v>
      </c>
      <c r="C6606" t="s">
        <v>80</v>
      </c>
      <c r="D6606" t="s">
        <v>101</v>
      </c>
      <c r="E6606" t="s">
        <v>154</v>
      </c>
      <c r="F6606" t="s">
        <v>18621</v>
      </c>
      <c r="G6606" t="s">
        <v>1261</v>
      </c>
      <c r="H6606" t="s">
        <v>157</v>
      </c>
      <c r="I6606" t="s">
        <v>135</v>
      </c>
      <c r="J6606" t="s">
        <v>136</v>
      </c>
      <c r="K6606" t="s">
        <v>137</v>
      </c>
      <c r="L6606" t="s">
        <v>18622</v>
      </c>
      <c r="M6606" t="s">
        <v>18623</v>
      </c>
      <c r="N6606">
        <v>1.581388888</v>
      </c>
      <c r="O6606">
        <v>0</v>
      </c>
      <c r="P6606">
        <v>1039</v>
      </c>
      <c r="Q6606">
        <v>0</v>
      </c>
      <c r="R6606">
        <v>0</v>
      </c>
      <c r="S6606">
        <v>2</v>
      </c>
      <c r="T6606">
        <v>14</v>
      </c>
      <c r="U6606">
        <v>0</v>
      </c>
      <c r="V6606">
        <v>0</v>
      </c>
      <c r="W6606">
        <v>0</v>
      </c>
      <c r="X6606">
        <v>468.51542263761888</v>
      </c>
      <c r="Y6606">
        <v>0</v>
      </c>
      <c r="Z6606">
        <v>0</v>
      </c>
      <c r="AA6606">
        <v>32.782462911586499</v>
      </c>
      <c r="AB6606">
        <v>47.808246485041401</v>
      </c>
      <c r="AC6606">
        <v>0</v>
      </c>
      <c r="AD6606">
        <v>0</v>
      </c>
      <c r="AE6606">
        <v>549.1061320342468</v>
      </c>
    </row>
    <row r="6607" spans="1:31" x14ac:dyDescent="0.25">
      <c r="A6607">
        <v>1911186</v>
      </c>
      <c r="B6607">
        <v>1</v>
      </c>
      <c r="C6607" t="s">
        <v>80</v>
      </c>
      <c r="D6607" t="s">
        <v>107</v>
      </c>
      <c r="E6607" t="s">
        <v>140</v>
      </c>
      <c r="F6607" t="s">
        <v>18624</v>
      </c>
      <c r="G6607" t="s">
        <v>146</v>
      </c>
      <c r="H6607" t="s">
        <v>134</v>
      </c>
      <c r="I6607" t="s">
        <v>135</v>
      </c>
      <c r="J6607" t="s">
        <v>136</v>
      </c>
      <c r="K6607" t="s">
        <v>137</v>
      </c>
      <c r="L6607" t="s">
        <v>18625</v>
      </c>
      <c r="M6607" t="s">
        <v>18626</v>
      </c>
      <c r="N6607">
        <v>2.5183333330000002</v>
      </c>
      <c r="O6607">
        <v>0</v>
      </c>
      <c r="P6607">
        <v>1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0.69533968653135336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0.69533968653135336</v>
      </c>
    </row>
    <row r="6608" spans="1:31" x14ac:dyDescent="0.25">
      <c r="A6608">
        <v>1911286</v>
      </c>
      <c r="B6608">
        <v>1</v>
      </c>
      <c r="C6608" t="s">
        <v>81</v>
      </c>
      <c r="D6608" t="s">
        <v>112</v>
      </c>
      <c r="E6608" t="s">
        <v>149</v>
      </c>
      <c r="F6608" t="s">
        <v>18627</v>
      </c>
      <c r="G6608" t="s">
        <v>151</v>
      </c>
      <c r="H6608" t="s">
        <v>134</v>
      </c>
      <c r="I6608" t="s">
        <v>135</v>
      </c>
      <c r="J6608" t="s">
        <v>136</v>
      </c>
      <c r="K6608" t="s">
        <v>137</v>
      </c>
      <c r="L6608" t="s">
        <v>18628</v>
      </c>
      <c r="M6608" t="s">
        <v>18629</v>
      </c>
      <c r="N6608">
        <v>2.9024999999999999</v>
      </c>
      <c r="O6608">
        <v>0</v>
      </c>
      <c r="P6608">
        <v>56</v>
      </c>
      <c r="Q6608">
        <v>0</v>
      </c>
      <c r="R6608">
        <v>22</v>
      </c>
      <c r="S6608">
        <v>0</v>
      </c>
      <c r="T6608">
        <v>3</v>
      </c>
      <c r="U6608">
        <v>0</v>
      </c>
      <c r="V6608">
        <v>0</v>
      </c>
      <c r="W6608">
        <v>0</v>
      </c>
      <c r="X6608">
        <v>37.60867680919057</v>
      </c>
      <c r="Y6608">
        <v>0</v>
      </c>
      <c r="Z6608">
        <v>47.784605543104476</v>
      </c>
      <c r="AA6608">
        <v>0</v>
      </c>
      <c r="AB6608">
        <v>8.6370363675725077</v>
      </c>
      <c r="AC6608">
        <v>0</v>
      </c>
      <c r="AD6608">
        <v>0</v>
      </c>
      <c r="AE6608">
        <v>94.030318719867552</v>
      </c>
    </row>
    <row r="6609" spans="1:31" x14ac:dyDescent="0.25">
      <c r="A6609">
        <v>1911243</v>
      </c>
      <c r="B6609">
        <v>1</v>
      </c>
      <c r="C6609" t="s">
        <v>80</v>
      </c>
      <c r="D6609" t="s">
        <v>99</v>
      </c>
      <c r="E6609" t="s">
        <v>140</v>
      </c>
      <c r="F6609" t="s">
        <v>18630</v>
      </c>
      <c r="G6609" t="s">
        <v>217</v>
      </c>
      <c r="H6609" t="s">
        <v>134</v>
      </c>
      <c r="I6609" t="s">
        <v>135</v>
      </c>
      <c r="J6609" t="s">
        <v>136</v>
      </c>
      <c r="K6609" t="s">
        <v>137</v>
      </c>
      <c r="L6609" t="s">
        <v>18631</v>
      </c>
      <c r="M6609" t="s">
        <v>18632</v>
      </c>
      <c r="N6609">
        <v>0.96333333300000001</v>
      </c>
      <c r="O6609">
        <v>0</v>
      </c>
      <c r="P6609">
        <v>2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0.41476022665992007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0.41476022665992007</v>
      </c>
    </row>
    <row r="6610" spans="1:31" x14ac:dyDescent="0.25">
      <c r="A6610">
        <v>1911106</v>
      </c>
      <c r="B6610">
        <v>1</v>
      </c>
      <c r="C6610" t="s">
        <v>80</v>
      </c>
      <c r="D6610" t="s">
        <v>95</v>
      </c>
      <c r="E6610" t="s">
        <v>190</v>
      </c>
      <c r="F6610" t="s">
        <v>18633</v>
      </c>
      <c r="G6610" t="s">
        <v>241</v>
      </c>
      <c r="H6610" t="s">
        <v>157</v>
      </c>
      <c r="I6610" t="s">
        <v>135</v>
      </c>
      <c r="J6610" t="s">
        <v>136</v>
      </c>
      <c r="K6610" t="s">
        <v>137</v>
      </c>
      <c r="L6610" t="s">
        <v>18634</v>
      </c>
      <c r="M6610" t="s">
        <v>18635</v>
      </c>
      <c r="N6610">
        <v>0.95444444399999995</v>
      </c>
      <c r="O6610">
        <v>0</v>
      </c>
      <c r="P6610">
        <v>165</v>
      </c>
      <c r="Q6610">
        <v>0</v>
      </c>
      <c r="R6610">
        <v>0</v>
      </c>
      <c r="S6610">
        <v>0</v>
      </c>
      <c r="T6610">
        <v>13</v>
      </c>
      <c r="U6610">
        <v>0</v>
      </c>
      <c r="V6610">
        <v>0</v>
      </c>
      <c r="W6610">
        <v>0</v>
      </c>
      <c r="X6610">
        <v>37.414197905493637</v>
      </c>
      <c r="Y6610">
        <v>0</v>
      </c>
      <c r="Z6610">
        <v>0</v>
      </c>
      <c r="AA6610">
        <v>0</v>
      </c>
      <c r="AB6610">
        <v>40.347177798997336</v>
      </c>
      <c r="AC6610">
        <v>0</v>
      </c>
      <c r="AD6610">
        <v>0</v>
      </c>
      <c r="AE6610">
        <v>77.761375704490973</v>
      </c>
    </row>
    <row r="6611" spans="1:31" x14ac:dyDescent="0.25">
      <c r="A6611">
        <v>1911129</v>
      </c>
      <c r="B6611">
        <v>1</v>
      </c>
      <c r="C6611" t="s">
        <v>80</v>
      </c>
      <c r="D6611" t="s">
        <v>97</v>
      </c>
      <c r="E6611" t="s">
        <v>154</v>
      </c>
      <c r="F6611" t="s">
        <v>18636</v>
      </c>
      <c r="G6611" t="s">
        <v>156</v>
      </c>
      <c r="H6611" t="s">
        <v>157</v>
      </c>
      <c r="I6611" t="s">
        <v>135</v>
      </c>
      <c r="J6611" t="s">
        <v>136</v>
      </c>
      <c r="K6611" t="s">
        <v>137</v>
      </c>
      <c r="L6611" t="s">
        <v>18637</v>
      </c>
      <c r="M6611" t="s">
        <v>18638</v>
      </c>
      <c r="N6611">
        <v>1.301111111</v>
      </c>
      <c r="O6611">
        <v>7</v>
      </c>
      <c r="P6611">
        <v>437</v>
      </c>
      <c r="Q6611">
        <v>10</v>
      </c>
      <c r="R6611">
        <v>314</v>
      </c>
      <c r="S6611">
        <v>16</v>
      </c>
      <c r="T6611">
        <v>129</v>
      </c>
      <c r="U6611">
        <v>1</v>
      </c>
      <c r="V6611">
        <v>0</v>
      </c>
      <c r="W6611">
        <v>123.12837057145369</v>
      </c>
      <c r="X6611">
        <v>271.8303684210664</v>
      </c>
      <c r="Y6611">
        <v>134.07827211629586</v>
      </c>
      <c r="Z6611">
        <v>313.83541002318617</v>
      </c>
      <c r="AA6611">
        <v>306.32352802312937</v>
      </c>
      <c r="AB6611">
        <v>340.95847711472214</v>
      </c>
      <c r="AC6611">
        <v>0</v>
      </c>
      <c r="AD6611">
        <v>0</v>
      </c>
      <c r="AE6611">
        <v>1490.1544262698537</v>
      </c>
    </row>
    <row r="6612" spans="1:31" x14ac:dyDescent="0.25">
      <c r="A6612">
        <v>1910797</v>
      </c>
      <c r="B6612">
        <v>1</v>
      </c>
      <c r="C6612" t="s">
        <v>81</v>
      </c>
      <c r="D6612" t="s">
        <v>112</v>
      </c>
      <c r="E6612" t="s">
        <v>131</v>
      </c>
      <c r="F6612" t="s">
        <v>18639</v>
      </c>
      <c r="G6612" t="s">
        <v>904</v>
      </c>
      <c r="H6612" t="s">
        <v>134</v>
      </c>
      <c r="I6612" t="s">
        <v>135</v>
      </c>
      <c r="J6612" t="s">
        <v>136</v>
      </c>
      <c r="K6612" t="s">
        <v>137</v>
      </c>
      <c r="L6612" t="s">
        <v>18640</v>
      </c>
      <c r="M6612" t="s">
        <v>18641</v>
      </c>
      <c r="N6612">
        <v>4.4252777769999998</v>
      </c>
      <c r="O6612">
        <v>0</v>
      </c>
      <c r="P6612">
        <v>113</v>
      </c>
      <c r="Q6612">
        <v>0</v>
      </c>
      <c r="R6612">
        <v>0</v>
      </c>
      <c r="S6612">
        <v>0</v>
      </c>
      <c r="T6612">
        <v>25</v>
      </c>
      <c r="U6612">
        <v>0</v>
      </c>
      <c r="V6612">
        <v>0</v>
      </c>
      <c r="W6612">
        <v>0</v>
      </c>
      <c r="X6612">
        <v>73.026214184020859</v>
      </c>
      <c r="Y6612">
        <v>0</v>
      </c>
      <c r="Z6612">
        <v>0</v>
      </c>
      <c r="AA6612">
        <v>0</v>
      </c>
      <c r="AB6612">
        <v>20.670745749397046</v>
      </c>
      <c r="AC6612">
        <v>0</v>
      </c>
      <c r="AD6612">
        <v>0</v>
      </c>
      <c r="AE6612">
        <v>93.696959933417901</v>
      </c>
    </row>
    <row r="6613" spans="1:31" x14ac:dyDescent="0.25">
      <c r="A6613">
        <v>1910943</v>
      </c>
      <c r="B6613">
        <v>1</v>
      </c>
      <c r="C6613" t="s">
        <v>81</v>
      </c>
      <c r="D6613" t="s">
        <v>126</v>
      </c>
      <c r="E6613" t="s">
        <v>190</v>
      </c>
      <c r="F6613" t="s">
        <v>2390</v>
      </c>
      <c r="G6613" t="s">
        <v>156</v>
      </c>
      <c r="H6613" t="s">
        <v>157</v>
      </c>
      <c r="I6613" t="s">
        <v>222</v>
      </c>
      <c r="J6613" t="s">
        <v>136</v>
      </c>
      <c r="K6613" t="s">
        <v>137</v>
      </c>
      <c r="L6613" t="s">
        <v>18642</v>
      </c>
      <c r="M6613" t="s">
        <v>18643</v>
      </c>
      <c r="N6613">
        <v>5.5555550000000002E-3</v>
      </c>
      <c r="O6613">
        <v>2</v>
      </c>
      <c r="P6613">
        <v>217</v>
      </c>
      <c r="Q6613">
        <v>33</v>
      </c>
      <c r="R6613">
        <v>92</v>
      </c>
      <c r="S6613">
        <v>5</v>
      </c>
      <c r="T6613">
        <v>24</v>
      </c>
      <c r="U6613">
        <v>0</v>
      </c>
      <c r="V6613">
        <v>0</v>
      </c>
      <c r="W6613">
        <v>4.1479025482583339E-3</v>
      </c>
      <c r="X6613">
        <v>0.19618437312996953</v>
      </c>
      <c r="Y6613">
        <v>3.1718969749418902</v>
      </c>
      <c r="Z6613">
        <v>1.0886483267210676</v>
      </c>
      <c r="AA6613">
        <v>0.32619988323335364</v>
      </c>
      <c r="AB6613">
        <v>0.35273996175016459</v>
      </c>
      <c r="AC6613">
        <v>0</v>
      </c>
      <c r="AD6613">
        <v>0</v>
      </c>
      <c r="AE6613">
        <v>5.139817422324704</v>
      </c>
    </row>
    <row r="6614" spans="1:31" x14ac:dyDescent="0.25">
      <c r="A6614">
        <v>1911315</v>
      </c>
      <c r="B6614">
        <v>1</v>
      </c>
      <c r="C6614" t="s">
        <v>81</v>
      </c>
      <c r="D6614" t="s">
        <v>128</v>
      </c>
      <c r="E6614" t="s">
        <v>140</v>
      </c>
      <c r="F6614" t="s">
        <v>18644</v>
      </c>
      <c r="G6614" t="s">
        <v>146</v>
      </c>
      <c r="H6614" t="s">
        <v>134</v>
      </c>
      <c r="I6614" t="s">
        <v>135</v>
      </c>
      <c r="J6614" t="s">
        <v>136</v>
      </c>
      <c r="K6614" t="s">
        <v>137</v>
      </c>
      <c r="L6614" t="s">
        <v>18645</v>
      </c>
      <c r="M6614" t="s">
        <v>18646</v>
      </c>
      <c r="N6614">
        <v>4.0988888880000003</v>
      </c>
      <c r="O6614">
        <v>0</v>
      </c>
      <c r="P6614">
        <v>11</v>
      </c>
      <c r="Q6614">
        <v>0</v>
      </c>
      <c r="R6614">
        <v>0</v>
      </c>
      <c r="S6614">
        <v>0</v>
      </c>
      <c r="T6614">
        <v>1</v>
      </c>
      <c r="U6614">
        <v>0</v>
      </c>
      <c r="V6614">
        <v>0</v>
      </c>
      <c r="W6614">
        <v>0</v>
      </c>
      <c r="X6614">
        <v>9.6527898939055472</v>
      </c>
      <c r="Y6614">
        <v>0</v>
      </c>
      <c r="Z6614">
        <v>0</v>
      </c>
      <c r="AA6614">
        <v>0</v>
      </c>
      <c r="AB6614">
        <v>0.10587060425161</v>
      </c>
      <c r="AC6614">
        <v>0</v>
      </c>
      <c r="AD6614">
        <v>0</v>
      </c>
      <c r="AE6614">
        <v>9.7586604981571572</v>
      </c>
    </row>
    <row r="6615" spans="1:31" x14ac:dyDescent="0.25">
      <c r="A6615">
        <v>1910880</v>
      </c>
      <c r="B6615">
        <v>1</v>
      </c>
      <c r="C6615" t="s">
        <v>80</v>
      </c>
      <c r="D6615" t="s">
        <v>108</v>
      </c>
      <c r="E6615" t="s">
        <v>220</v>
      </c>
      <c r="F6615" t="s">
        <v>18647</v>
      </c>
      <c r="G6615" t="s">
        <v>202</v>
      </c>
      <c r="H6615" t="s">
        <v>157</v>
      </c>
      <c r="I6615" t="s">
        <v>135</v>
      </c>
      <c r="J6615" t="s">
        <v>136</v>
      </c>
      <c r="K6615" t="s">
        <v>203</v>
      </c>
      <c r="L6615" t="s">
        <v>18648</v>
      </c>
      <c r="M6615" t="s">
        <v>18649</v>
      </c>
      <c r="N6615">
        <v>5.0352777770000001</v>
      </c>
      <c r="O6615">
        <v>0</v>
      </c>
      <c r="P6615">
        <v>587</v>
      </c>
      <c r="Q6615">
        <v>0</v>
      </c>
      <c r="R6615">
        <v>364</v>
      </c>
      <c r="S6615">
        <v>4</v>
      </c>
      <c r="T6615">
        <v>169</v>
      </c>
      <c r="U6615">
        <v>1</v>
      </c>
      <c r="V6615">
        <v>0</v>
      </c>
      <c r="W6615">
        <v>0</v>
      </c>
      <c r="X6615">
        <v>828.33192049510626</v>
      </c>
      <c r="Y6615">
        <v>0</v>
      </c>
      <c r="Z6615">
        <v>4342.2058301108482</v>
      </c>
      <c r="AA6615">
        <v>546.7318399136376</v>
      </c>
      <c r="AB6615">
        <v>1809.3640064942799</v>
      </c>
      <c r="AC6615">
        <v>125.09170333525827</v>
      </c>
      <c r="AD6615">
        <v>0</v>
      </c>
      <c r="AE6615">
        <v>7651.7253003491296</v>
      </c>
    </row>
    <row r="6616" spans="1:31" x14ac:dyDescent="0.25">
      <c r="A6616">
        <v>1911023</v>
      </c>
      <c r="B6616">
        <v>1</v>
      </c>
      <c r="C6616" t="s">
        <v>80</v>
      </c>
      <c r="D6616" t="s">
        <v>101</v>
      </c>
      <c r="E6616" t="s">
        <v>160</v>
      </c>
      <c r="F6616" t="s">
        <v>18650</v>
      </c>
      <c r="G6616" t="s">
        <v>283</v>
      </c>
      <c r="H6616" t="s">
        <v>134</v>
      </c>
      <c r="I6616" t="s">
        <v>135</v>
      </c>
      <c r="J6616" t="s">
        <v>136</v>
      </c>
      <c r="K6616" t="s">
        <v>137</v>
      </c>
      <c r="L6616" t="s">
        <v>18651</v>
      </c>
      <c r="M6616" t="s">
        <v>18652</v>
      </c>
      <c r="N6616">
        <v>2.394722222</v>
      </c>
      <c r="O6616">
        <v>0</v>
      </c>
      <c r="P6616">
        <v>14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10.30436497019007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10.30436497019007</v>
      </c>
    </row>
    <row r="6617" spans="1:31" x14ac:dyDescent="0.25">
      <c r="A6617">
        <v>1911166</v>
      </c>
      <c r="B6617">
        <v>1</v>
      </c>
      <c r="C6617" t="s">
        <v>80</v>
      </c>
      <c r="D6617" t="s">
        <v>82</v>
      </c>
      <c r="E6617" t="s">
        <v>160</v>
      </c>
      <c r="F6617" t="s">
        <v>952</v>
      </c>
      <c r="G6617" t="s">
        <v>133</v>
      </c>
      <c r="H6617" t="s">
        <v>134</v>
      </c>
      <c r="I6617" t="s">
        <v>135</v>
      </c>
      <c r="J6617" t="s">
        <v>136</v>
      </c>
      <c r="K6617" t="s">
        <v>137</v>
      </c>
      <c r="L6617" t="s">
        <v>18653</v>
      </c>
      <c r="M6617" t="s">
        <v>18654</v>
      </c>
      <c r="N6617">
        <v>1.3572222220000001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21</v>
      </c>
      <c r="U6617">
        <v>0</v>
      </c>
      <c r="V6617">
        <v>1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59.232251331836714</v>
      </c>
      <c r="AC6617">
        <v>0</v>
      </c>
      <c r="AD6617">
        <v>34.59161636870089</v>
      </c>
      <c r="AE6617">
        <v>93.823867700537605</v>
      </c>
    </row>
    <row r="6618" spans="1:31" x14ac:dyDescent="0.25">
      <c r="A6618">
        <v>1911046</v>
      </c>
      <c r="B6618">
        <v>1</v>
      </c>
      <c r="C6618" t="s">
        <v>80</v>
      </c>
      <c r="D6618" t="s">
        <v>90</v>
      </c>
      <c r="E6618" t="s">
        <v>140</v>
      </c>
      <c r="F6618" t="s">
        <v>18655</v>
      </c>
      <c r="G6618" t="s">
        <v>342</v>
      </c>
      <c r="H6618" t="s">
        <v>134</v>
      </c>
      <c r="I6618" t="s">
        <v>135</v>
      </c>
      <c r="J6618" t="s">
        <v>136</v>
      </c>
      <c r="K6618" t="s">
        <v>137</v>
      </c>
      <c r="L6618" t="s">
        <v>18656</v>
      </c>
      <c r="M6618" t="s">
        <v>18657</v>
      </c>
      <c r="N6618">
        <v>1.2566666660000001</v>
      </c>
      <c r="O6618">
        <v>0</v>
      </c>
      <c r="P6618">
        <v>10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2.9805168621312403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2.9805168621312403</v>
      </c>
    </row>
    <row r="6619" spans="1:31" x14ac:dyDescent="0.25">
      <c r="A6619">
        <v>1911209</v>
      </c>
      <c r="B6619">
        <v>1</v>
      </c>
      <c r="C6619" t="s">
        <v>80</v>
      </c>
      <c r="D6619" t="s">
        <v>88</v>
      </c>
      <c r="E6619" t="s">
        <v>190</v>
      </c>
      <c r="F6619" t="s">
        <v>13824</v>
      </c>
      <c r="G6619" t="s">
        <v>156</v>
      </c>
      <c r="H6619" t="s">
        <v>157</v>
      </c>
      <c r="I6619" t="s">
        <v>135</v>
      </c>
      <c r="J6619" t="s">
        <v>136</v>
      </c>
      <c r="K6619" t="s">
        <v>137</v>
      </c>
      <c r="L6619" t="s">
        <v>18658</v>
      </c>
      <c r="M6619" t="s">
        <v>18659</v>
      </c>
      <c r="N6619">
        <v>0.33750000000000002</v>
      </c>
      <c r="O6619">
        <v>1</v>
      </c>
      <c r="P6619">
        <v>472</v>
      </c>
      <c r="Q6619">
        <v>1</v>
      </c>
      <c r="R6619">
        <v>0</v>
      </c>
      <c r="S6619">
        <v>7</v>
      </c>
      <c r="T6619">
        <v>90</v>
      </c>
      <c r="U6619">
        <v>3</v>
      </c>
      <c r="V6619">
        <v>3</v>
      </c>
      <c r="W6619">
        <v>3.1553408218457255</v>
      </c>
      <c r="X6619">
        <v>61.229255305813972</v>
      </c>
      <c r="Y6619">
        <v>0</v>
      </c>
      <c r="Z6619">
        <v>0</v>
      </c>
      <c r="AA6619">
        <v>29.780339929472813</v>
      </c>
      <c r="AB6619">
        <v>52.0854565574042</v>
      </c>
      <c r="AC6619">
        <v>10.209350370428551</v>
      </c>
      <c r="AD6619">
        <v>11.512346095567574</v>
      </c>
      <c r="AE6619">
        <v>167.97208908053284</v>
      </c>
    </row>
    <row r="6620" spans="1:31" x14ac:dyDescent="0.25">
      <c r="A6620">
        <v>1911066</v>
      </c>
      <c r="B6620">
        <v>1</v>
      </c>
      <c r="C6620" t="s">
        <v>80</v>
      </c>
      <c r="D6620" t="s">
        <v>93</v>
      </c>
      <c r="E6620" t="s">
        <v>154</v>
      </c>
      <c r="F6620" t="s">
        <v>18660</v>
      </c>
      <c r="G6620" t="s">
        <v>10394</v>
      </c>
      <c r="H6620" t="s">
        <v>157</v>
      </c>
      <c r="I6620" t="s">
        <v>135</v>
      </c>
      <c r="J6620" t="s">
        <v>3</v>
      </c>
      <c r="K6620" t="s">
        <v>137</v>
      </c>
      <c r="L6620" t="s">
        <v>18661</v>
      </c>
      <c r="M6620" t="s">
        <v>18662</v>
      </c>
      <c r="N6620">
        <v>1.9680555550000001</v>
      </c>
      <c r="O6620">
        <v>1</v>
      </c>
      <c r="P6620">
        <v>1046</v>
      </c>
      <c r="Q6620">
        <v>5</v>
      </c>
      <c r="R6620">
        <v>180</v>
      </c>
      <c r="S6620">
        <v>10</v>
      </c>
      <c r="T6620">
        <v>196</v>
      </c>
      <c r="U6620">
        <v>0</v>
      </c>
      <c r="V6620">
        <v>0</v>
      </c>
      <c r="W6620">
        <v>0.70514642740209643</v>
      </c>
      <c r="X6620">
        <v>499.98812778830813</v>
      </c>
      <c r="Y6620">
        <v>211.36100936836914</v>
      </c>
      <c r="Z6620">
        <v>1164.0900659952413</v>
      </c>
      <c r="AA6620">
        <v>599.34801183388061</v>
      </c>
      <c r="AB6620">
        <v>781.71201829357335</v>
      </c>
      <c r="AC6620">
        <v>0</v>
      </c>
      <c r="AD6620">
        <v>0</v>
      </c>
      <c r="AE6620">
        <v>3257.2043797067745</v>
      </c>
    </row>
    <row r="6621" spans="1:31" x14ac:dyDescent="0.25">
      <c r="A6621">
        <v>1911338</v>
      </c>
      <c r="B6621">
        <v>1</v>
      </c>
      <c r="C6621" t="s">
        <v>81</v>
      </c>
      <c r="D6621" t="s">
        <v>112</v>
      </c>
      <c r="E6621" t="s">
        <v>220</v>
      </c>
      <c r="F6621" t="s">
        <v>18663</v>
      </c>
      <c r="G6621" t="s">
        <v>156</v>
      </c>
      <c r="H6621" t="s">
        <v>157</v>
      </c>
      <c r="I6621" t="s">
        <v>222</v>
      </c>
      <c r="J6621" t="s">
        <v>136</v>
      </c>
      <c r="K6621" t="s">
        <v>137</v>
      </c>
      <c r="L6621" t="s">
        <v>18664</v>
      </c>
      <c r="M6621" t="s">
        <v>18665</v>
      </c>
      <c r="N6621">
        <v>6.3888879999999997E-3</v>
      </c>
      <c r="O6621">
        <v>0</v>
      </c>
      <c r="P6621">
        <v>715</v>
      </c>
      <c r="Q6621">
        <v>1</v>
      </c>
      <c r="R6621">
        <v>6</v>
      </c>
      <c r="S6621">
        <v>4</v>
      </c>
      <c r="T6621">
        <v>32</v>
      </c>
      <c r="U6621">
        <v>0</v>
      </c>
      <c r="V6621">
        <v>1</v>
      </c>
      <c r="W6621">
        <v>0</v>
      </c>
      <c r="X6621">
        <v>0.43812486607584428</v>
      </c>
      <c r="Y6621">
        <v>3.7424087534822228E-3</v>
      </c>
      <c r="Z6621">
        <v>1.4684457732089448E-2</v>
      </c>
      <c r="AA6621">
        <v>0.75694560831213331</v>
      </c>
      <c r="AB6621">
        <v>1.5134645297123337E-2</v>
      </c>
      <c r="AC6621">
        <v>0</v>
      </c>
      <c r="AD6621">
        <v>3.0575019853516669E-2</v>
      </c>
      <c r="AE6621">
        <v>1.2592070060241891</v>
      </c>
    </row>
    <row r="6622" spans="1:31" x14ac:dyDescent="0.25">
      <c r="A6622">
        <v>1910897</v>
      </c>
      <c r="B6622">
        <v>1</v>
      </c>
      <c r="C6622" t="s">
        <v>81</v>
      </c>
      <c r="D6622" t="s">
        <v>116</v>
      </c>
      <c r="E6622" t="s">
        <v>149</v>
      </c>
      <c r="F6622" t="s">
        <v>675</v>
      </c>
      <c r="G6622" t="s">
        <v>202</v>
      </c>
      <c r="H6622" t="s">
        <v>134</v>
      </c>
      <c r="I6622" t="s">
        <v>135</v>
      </c>
      <c r="J6622" t="s">
        <v>136</v>
      </c>
      <c r="K6622" t="s">
        <v>203</v>
      </c>
      <c r="L6622" t="s">
        <v>18666</v>
      </c>
      <c r="M6622" t="s">
        <v>18667</v>
      </c>
      <c r="N6622">
        <v>6.7117305549999999</v>
      </c>
      <c r="O6622">
        <v>0</v>
      </c>
      <c r="P6622">
        <v>39</v>
      </c>
      <c r="Q6622">
        <v>0</v>
      </c>
      <c r="R6622">
        <v>1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36.921468401641548</v>
      </c>
      <c r="Y6622">
        <v>0</v>
      </c>
      <c r="Z6622">
        <v>6.5208222536992224</v>
      </c>
      <c r="AA6622">
        <v>0</v>
      </c>
      <c r="AB6622">
        <v>0</v>
      </c>
      <c r="AC6622">
        <v>0</v>
      </c>
      <c r="AD6622">
        <v>0</v>
      </c>
      <c r="AE6622">
        <v>43.44229065534077</v>
      </c>
    </row>
    <row r="6623" spans="1:31" x14ac:dyDescent="0.25">
      <c r="A6623">
        <v>1911252</v>
      </c>
      <c r="B6623">
        <v>1</v>
      </c>
      <c r="C6623" t="s">
        <v>80</v>
      </c>
      <c r="D6623" t="s">
        <v>108</v>
      </c>
      <c r="E6623" t="s">
        <v>149</v>
      </c>
      <c r="F6623" t="s">
        <v>18668</v>
      </c>
      <c r="G6623" t="s">
        <v>151</v>
      </c>
      <c r="H6623" t="s">
        <v>134</v>
      </c>
      <c r="I6623" t="s">
        <v>135</v>
      </c>
      <c r="J6623" t="s">
        <v>136</v>
      </c>
      <c r="K6623" t="s">
        <v>137</v>
      </c>
      <c r="L6623" t="s">
        <v>18669</v>
      </c>
      <c r="M6623" t="s">
        <v>18670</v>
      </c>
      <c r="N6623">
        <v>1.456111111</v>
      </c>
      <c r="O6623">
        <v>0</v>
      </c>
      <c r="P6623">
        <v>93</v>
      </c>
      <c r="Q6623">
        <v>0</v>
      </c>
      <c r="R6623">
        <v>5</v>
      </c>
      <c r="S6623">
        <v>0</v>
      </c>
      <c r="T6623">
        <v>17</v>
      </c>
      <c r="U6623">
        <v>0</v>
      </c>
      <c r="V6623">
        <v>0</v>
      </c>
      <c r="W6623">
        <v>0</v>
      </c>
      <c r="X6623">
        <v>42.296227412068511</v>
      </c>
      <c r="Y6623">
        <v>0</v>
      </c>
      <c r="Z6623">
        <v>5.5976822425272763</v>
      </c>
      <c r="AA6623">
        <v>0</v>
      </c>
      <c r="AB6623">
        <v>36.304213797120845</v>
      </c>
      <c r="AC6623">
        <v>0</v>
      </c>
      <c r="AD6623">
        <v>0</v>
      </c>
      <c r="AE6623">
        <v>84.19812345171664</v>
      </c>
    </row>
    <row r="6624" spans="1:31" x14ac:dyDescent="0.25">
      <c r="A6624">
        <v>1911003</v>
      </c>
      <c r="B6624">
        <v>1</v>
      </c>
      <c r="C6624" t="s">
        <v>81</v>
      </c>
      <c r="D6624" t="s">
        <v>112</v>
      </c>
      <c r="E6624" t="s">
        <v>140</v>
      </c>
      <c r="F6624" t="s">
        <v>18671</v>
      </c>
      <c r="G6624" t="s">
        <v>217</v>
      </c>
      <c r="H6624" t="s">
        <v>134</v>
      </c>
      <c r="I6624" t="s">
        <v>135</v>
      </c>
      <c r="J6624" t="s">
        <v>136</v>
      </c>
      <c r="K6624" t="s">
        <v>137</v>
      </c>
      <c r="L6624" t="s">
        <v>18672</v>
      </c>
      <c r="M6624" t="s">
        <v>18673</v>
      </c>
      <c r="N6624">
        <v>4.227222222</v>
      </c>
      <c r="O6624">
        <v>0</v>
      </c>
      <c r="P6624">
        <v>1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0.45904921585145642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0.45904921585145642</v>
      </c>
    </row>
    <row r="6625" spans="1:31" x14ac:dyDescent="0.25">
      <c r="A6625">
        <v>1910963</v>
      </c>
      <c r="B6625">
        <v>1</v>
      </c>
      <c r="C6625" t="s">
        <v>80</v>
      </c>
      <c r="D6625" t="s">
        <v>82</v>
      </c>
      <c r="E6625" t="s">
        <v>131</v>
      </c>
      <c r="F6625" t="s">
        <v>18674</v>
      </c>
      <c r="G6625" t="s">
        <v>202</v>
      </c>
      <c r="H6625" t="s">
        <v>134</v>
      </c>
      <c r="I6625" t="s">
        <v>135</v>
      </c>
      <c r="J6625" t="s">
        <v>136</v>
      </c>
      <c r="K6625" t="s">
        <v>203</v>
      </c>
      <c r="L6625" t="s">
        <v>18675</v>
      </c>
      <c r="M6625" t="s">
        <v>18676</v>
      </c>
      <c r="N6625">
        <v>4.9084961109999998</v>
      </c>
      <c r="O6625">
        <v>0</v>
      </c>
      <c r="P6625">
        <v>216</v>
      </c>
      <c r="Q6625">
        <v>0</v>
      </c>
      <c r="R6625">
        <v>0</v>
      </c>
      <c r="S6625">
        <v>0</v>
      </c>
      <c r="T6625">
        <v>7</v>
      </c>
      <c r="U6625">
        <v>0</v>
      </c>
      <c r="V6625">
        <v>0</v>
      </c>
      <c r="W6625">
        <v>0</v>
      </c>
      <c r="X6625">
        <v>270.24153640124433</v>
      </c>
      <c r="Y6625">
        <v>0</v>
      </c>
      <c r="Z6625">
        <v>0</v>
      </c>
      <c r="AA6625">
        <v>0</v>
      </c>
      <c r="AB6625">
        <v>12.993514463519571</v>
      </c>
      <c r="AC6625">
        <v>0</v>
      </c>
      <c r="AD6625">
        <v>0</v>
      </c>
      <c r="AE6625">
        <v>283.23505086476388</v>
      </c>
    </row>
    <row r="6626" spans="1:31" x14ac:dyDescent="0.25">
      <c r="A6626">
        <v>1911295</v>
      </c>
      <c r="B6626">
        <v>1</v>
      </c>
      <c r="C6626" t="s">
        <v>80</v>
      </c>
      <c r="D6626" t="s">
        <v>101</v>
      </c>
      <c r="E6626" t="s">
        <v>154</v>
      </c>
      <c r="F6626" t="s">
        <v>18677</v>
      </c>
      <c r="G6626" t="s">
        <v>156</v>
      </c>
      <c r="H6626" t="s">
        <v>157</v>
      </c>
      <c r="I6626" t="s">
        <v>135</v>
      </c>
      <c r="J6626" t="s">
        <v>136</v>
      </c>
      <c r="K6626" t="s">
        <v>137</v>
      </c>
      <c r="L6626" t="s">
        <v>18678</v>
      </c>
      <c r="M6626" t="s">
        <v>18679</v>
      </c>
      <c r="N6626">
        <v>8.2222221999999998E-2</v>
      </c>
      <c r="O6626">
        <v>0</v>
      </c>
      <c r="P6626">
        <v>3787</v>
      </c>
      <c r="Q6626">
        <v>0</v>
      </c>
      <c r="R6626">
        <v>2</v>
      </c>
      <c r="S6626">
        <v>7</v>
      </c>
      <c r="T6626">
        <v>166</v>
      </c>
      <c r="U6626">
        <v>0</v>
      </c>
      <c r="V6626">
        <v>0</v>
      </c>
      <c r="W6626">
        <v>0</v>
      </c>
      <c r="X6626">
        <v>110.13587247548425</v>
      </c>
      <c r="Y6626">
        <v>0</v>
      </c>
      <c r="Z6626">
        <v>2.0962237815177778E-2</v>
      </c>
      <c r="AA6626">
        <v>48.986049022111395</v>
      </c>
      <c r="AB6626">
        <v>20.736941946007029</v>
      </c>
      <c r="AC6626">
        <v>0</v>
      </c>
      <c r="AD6626">
        <v>0</v>
      </c>
      <c r="AE6626">
        <v>179.87982568141786</v>
      </c>
    </row>
    <row r="6627" spans="1:31" x14ac:dyDescent="0.25">
      <c r="A6627">
        <v>1911063</v>
      </c>
      <c r="B6627">
        <v>1</v>
      </c>
      <c r="C6627" t="s">
        <v>80</v>
      </c>
      <c r="D6627" t="s">
        <v>95</v>
      </c>
      <c r="E6627" t="s">
        <v>154</v>
      </c>
      <c r="F6627" t="s">
        <v>2076</v>
      </c>
      <c r="G6627" t="s">
        <v>156</v>
      </c>
      <c r="H6627" t="s">
        <v>157</v>
      </c>
      <c r="I6627" t="s">
        <v>135</v>
      </c>
      <c r="J6627" t="s">
        <v>136</v>
      </c>
      <c r="K6627" t="s">
        <v>137</v>
      </c>
      <c r="L6627" t="s">
        <v>18680</v>
      </c>
      <c r="M6627" t="s">
        <v>18681</v>
      </c>
      <c r="N6627">
        <v>5.3055554999999997E-2</v>
      </c>
      <c r="O6627">
        <v>0</v>
      </c>
      <c r="P6627">
        <v>1649</v>
      </c>
      <c r="Q6627">
        <v>0</v>
      </c>
      <c r="R6627">
        <v>1</v>
      </c>
      <c r="S6627">
        <v>1</v>
      </c>
      <c r="T6627">
        <v>128</v>
      </c>
      <c r="U6627">
        <v>0</v>
      </c>
      <c r="V6627">
        <v>2</v>
      </c>
      <c r="W6627">
        <v>0</v>
      </c>
      <c r="X6627">
        <v>23.091177466744956</v>
      </c>
      <c r="Y6627">
        <v>0</v>
      </c>
      <c r="Z6627">
        <v>0.14563922146708333</v>
      </c>
      <c r="AA6627">
        <v>4.9327709840070566E-2</v>
      </c>
      <c r="AB6627">
        <v>8.6134918794272615</v>
      </c>
      <c r="AC6627">
        <v>0</v>
      </c>
      <c r="AD6627">
        <v>1.1217347339770738</v>
      </c>
      <c r="AE6627">
        <v>33.021371011456445</v>
      </c>
    </row>
    <row r="6628" spans="1:31" x14ac:dyDescent="0.25">
      <c r="A6628">
        <v>1910917</v>
      </c>
      <c r="B6628">
        <v>1</v>
      </c>
      <c r="C6628" t="s">
        <v>80</v>
      </c>
      <c r="D6628" t="s">
        <v>95</v>
      </c>
      <c r="E6628" t="s">
        <v>131</v>
      </c>
      <c r="F6628" t="s">
        <v>18682</v>
      </c>
      <c r="G6628" t="s">
        <v>202</v>
      </c>
      <c r="H6628" t="s">
        <v>134</v>
      </c>
      <c r="I6628" t="s">
        <v>135</v>
      </c>
      <c r="J6628" t="s">
        <v>136</v>
      </c>
      <c r="K6628" t="s">
        <v>203</v>
      </c>
      <c r="L6628" t="s">
        <v>18683</v>
      </c>
      <c r="M6628" t="s">
        <v>18684</v>
      </c>
      <c r="N6628">
        <v>8.0977777769999992</v>
      </c>
      <c r="O6628">
        <v>0</v>
      </c>
      <c r="P6628">
        <v>36</v>
      </c>
      <c r="Q6628">
        <v>0</v>
      </c>
      <c r="R6628">
        <v>0</v>
      </c>
      <c r="S6628">
        <v>0</v>
      </c>
      <c r="T6628">
        <v>4</v>
      </c>
      <c r="U6628">
        <v>0</v>
      </c>
      <c r="V6628">
        <v>0</v>
      </c>
      <c r="W6628">
        <v>0</v>
      </c>
      <c r="X6628">
        <v>94.641552133226739</v>
      </c>
      <c r="Y6628">
        <v>0</v>
      </c>
      <c r="Z6628">
        <v>0</v>
      </c>
      <c r="AA6628">
        <v>0</v>
      </c>
      <c r="AB6628">
        <v>21.323242562339065</v>
      </c>
      <c r="AC6628">
        <v>0</v>
      </c>
      <c r="AD6628">
        <v>0</v>
      </c>
      <c r="AE6628">
        <v>115.9647946955658</v>
      </c>
    </row>
    <row r="6629" spans="1:31" x14ac:dyDescent="0.25">
      <c r="A6629">
        <v>1910840</v>
      </c>
      <c r="B6629">
        <v>1</v>
      </c>
      <c r="C6629" t="s">
        <v>80</v>
      </c>
      <c r="D6629" t="s">
        <v>83</v>
      </c>
      <c r="E6629" t="s">
        <v>171</v>
      </c>
      <c r="F6629" t="s">
        <v>5691</v>
      </c>
      <c r="G6629" t="s">
        <v>604</v>
      </c>
      <c r="H6629" t="s">
        <v>157</v>
      </c>
      <c r="I6629" t="s">
        <v>135</v>
      </c>
      <c r="J6629" t="s">
        <v>136</v>
      </c>
      <c r="K6629" t="s">
        <v>137</v>
      </c>
      <c r="L6629" t="s">
        <v>18685</v>
      </c>
      <c r="M6629" t="s">
        <v>18686</v>
      </c>
      <c r="N6629">
        <v>0.75138888800000003</v>
      </c>
      <c r="O6629">
        <v>0</v>
      </c>
      <c r="P6629">
        <v>583</v>
      </c>
      <c r="Q6629">
        <v>0</v>
      </c>
      <c r="R6629">
        <v>11</v>
      </c>
      <c r="S6629">
        <v>4</v>
      </c>
      <c r="T6629">
        <v>2567</v>
      </c>
      <c r="U6629">
        <v>5</v>
      </c>
      <c r="V6629">
        <v>71</v>
      </c>
      <c r="W6629">
        <v>0</v>
      </c>
      <c r="X6629">
        <v>144.66389623758434</v>
      </c>
      <c r="Y6629">
        <v>0</v>
      </c>
      <c r="Z6629">
        <v>9.8176969840016906</v>
      </c>
      <c r="AA6629">
        <v>105.12659239376293</v>
      </c>
      <c r="AB6629">
        <v>1605.6997900254526</v>
      </c>
      <c r="AC6629">
        <v>471.05491183144153</v>
      </c>
      <c r="AD6629">
        <v>906.45485163293733</v>
      </c>
      <c r="AE6629">
        <v>3242.8177391051804</v>
      </c>
    </row>
    <row r="6630" spans="1:31" x14ac:dyDescent="0.25">
      <c r="A6630">
        <v>1911172</v>
      </c>
      <c r="B6630">
        <v>1</v>
      </c>
      <c r="C6630" t="s">
        <v>80</v>
      </c>
      <c r="D6630" t="s">
        <v>85</v>
      </c>
      <c r="E6630" t="s">
        <v>140</v>
      </c>
      <c r="F6630" t="s">
        <v>18687</v>
      </c>
      <c r="G6630" t="s">
        <v>342</v>
      </c>
      <c r="H6630" t="s">
        <v>134</v>
      </c>
      <c r="I6630" t="s">
        <v>135</v>
      </c>
      <c r="J6630" t="s">
        <v>136</v>
      </c>
      <c r="K6630" t="s">
        <v>137</v>
      </c>
      <c r="L6630" t="s">
        <v>18688</v>
      </c>
      <c r="M6630" t="s">
        <v>18689</v>
      </c>
      <c r="N6630">
        <v>0.829166666</v>
      </c>
      <c r="O6630">
        <v>0</v>
      </c>
      <c r="P6630">
        <v>10</v>
      </c>
      <c r="Q6630">
        <v>0</v>
      </c>
      <c r="R6630">
        <v>0</v>
      </c>
      <c r="S6630">
        <v>0</v>
      </c>
      <c r="T6630">
        <v>2</v>
      </c>
      <c r="U6630">
        <v>0</v>
      </c>
      <c r="V6630">
        <v>0</v>
      </c>
      <c r="W6630">
        <v>0</v>
      </c>
      <c r="X6630">
        <v>2.4263392493480871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2.4263392493480871</v>
      </c>
    </row>
    <row r="6631" spans="1:31" x14ac:dyDescent="0.25">
      <c r="A6631">
        <v>1911232</v>
      </c>
      <c r="B6631">
        <v>1</v>
      </c>
      <c r="C6631" t="s">
        <v>80</v>
      </c>
      <c r="D6631" t="s">
        <v>95</v>
      </c>
      <c r="E6631" t="s">
        <v>140</v>
      </c>
      <c r="F6631" t="s">
        <v>18690</v>
      </c>
      <c r="G6631" t="s">
        <v>217</v>
      </c>
      <c r="H6631" t="s">
        <v>134</v>
      </c>
      <c r="I6631" t="s">
        <v>135</v>
      </c>
      <c r="J6631" t="s">
        <v>136</v>
      </c>
      <c r="K6631" t="s">
        <v>137</v>
      </c>
      <c r="L6631" t="s">
        <v>18691</v>
      </c>
      <c r="M6631" t="s">
        <v>18692</v>
      </c>
      <c r="N6631">
        <v>1.538333333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0.38314998025037006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0.38314998025037006</v>
      </c>
    </row>
    <row r="6632" spans="1:31" x14ac:dyDescent="0.25">
      <c r="A6632">
        <v>1910923</v>
      </c>
      <c r="B6632">
        <v>1</v>
      </c>
      <c r="C6632" t="s">
        <v>80</v>
      </c>
      <c r="D6632" t="s">
        <v>101</v>
      </c>
      <c r="E6632" t="s">
        <v>190</v>
      </c>
      <c r="F6632" t="s">
        <v>18693</v>
      </c>
      <c r="G6632" t="s">
        <v>263</v>
      </c>
      <c r="H6632" t="s">
        <v>157</v>
      </c>
      <c r="I6632" t="s">
        <v>135</v>
      </c>
      <c r="J6632" t="s">
        <v>136</v>
      </c>
      <c r="K6632" t="s">
        <v>203</v>
      </c>
      <c r="L6632" t="s">
        <v>18694</v>
      </c>
      <c r="M6632" t="s">
        <v>18695</v>
      </c>
      <c r="N6632">
        <v>1.6377777769999999</v>
      </c>
      <c r="O6632">
        <v>0</v>
      </c>
      <c r="P6632">
        <v>1283</v>
      </c>
      <c r="Q6632">
        <v>0</v>
      </c>
      <c r="R6632">
        <v>1</v>
      </c>
      <c r="S6632">
        <v>1</v>
      </c>
      <c r="T6632">
        <v>39</v>
      </c>
      <c r="U6632">
        <v>1</v>
      </c>
      <c r="V6632">
        <v>0</v>
      </c>
      <c r="W6632">
        <v>0</v>
      </c>
      <c r="X6632">
        <v>565.37740575823057</v>
      </c>
      <c r="Y6632">
        <v>0</v>
      </c>
      <c r="Z6632">
        <v>0.77965564113527241</v>
      </c>
      <c r="AA6632">
        <v>39.146881600257814</v>
      </c>
      <c r="AB6632">
        <v>208.29589848211373</v>
      </c>
      <c r="AC6632">
        <v>255.51522306561935</v>
      </c>
      <c r="AD6632">
        <v>0</v>
      </c>
      <c r="AE6632">
        <v>1069.1150645473567</v>
      </c>
    </row>
    <row r="6633" spans="1:31" x14ac:dyDescent="0.25">
      <c r="A6633">
        <v>1910980</v>
      </c>
      <c r="B6633">
        <v>1</v>
      </c>
      <c r="C6633" t="s">
        <v>80</v>
      </c>
      <c r="D6633" t="s">
        <v>91</v>
      </c>
      <c r="E6633" t="s">
        <v>140</v>
      </c>
      <c r="F6633" t="s">
        <v>18696</v>
      </c>
      <c r="G6633" t="s">
        <v>342</v>
      </c>
      <c r="H6633" t="s">
        <v>134</v>
      </c>
      <c r="I6633" t="s">
        <v>135</v>
      </c>
      <c r="J6633" t="s">
        <v>136</v>
      </c>
      <c r="K6633" t="s">
        <v>137</v>
      </c>
      <c r="L6633" t="s">
        <v>18697</v>
      </c>
      <c r="M6633" t="s">
        <v>18698</v>
      </c>
      <c r="N6633">
        <v>1.1499999999999999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0.41365936273480003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0.41365936273480003</v>
      </c>
    </row>
    <row r="6634" spans="1:31" x14ac:dyDescent="0.25">
      <c r="A6634">
        <v>1911235</v>
      </c>
      <c r="B6634">
        <v>1</v>
      </c>
      <c r="C6634" t="s">
        <v>80</v>
      </c>
      <c r="D6634" t="s">
        <v>86</v>
      </c>
      <c r="E6634" t="s">
        <v>190</v>
      </c>
      <c r="F6634" t="s">
        <v>18699</v>
      </c>
      <c r="G6634" t="s">
        <v>156</v>
      </c>
      <c r="H6634" t="s">
        <v>157</v>
      </c>
      <c r="I6634" t="s">
        <v>135</v>
      </c>
      <c r="J6634" t="s">
        <v>136</v>
      </c>
      <c r="K6634" t="s">
        <v>137</v>
      </c>
      <c r="L6634" t="s">
        <v>18700</v>
      </c>
      <c r="M6634" t="s">
        <v>18701</v>
      </c>
      <c r="N6634">
        <v>0.30194444399999998</v>
      </c>
      <c r="O6634">
        <v>1</v>
      </c>
      <c r="P6634">
        <v>801</v>
      </c>
      <c r="Q6634">
        <v>0</v>
      </c>
      <c r="R6634">
        <v>103</v>
      </c>
      <c r="S6634">
        <v>1</v>
      </c>
      <c r="T6634">
        <v>156</v>
      </c>
      <c r="U6634">
        <v>0</v>
      </c>
      <c r="V6634">
        <v>0</v>
      </c>
      <c r="W6634">
        <v>1.6771014929392647</v>
      </c>
      <c r="X6634">
        <v>164.8949729378605</v>
      </c>
      <c r="Y6634">
        <v>0</v>
      </c>
      <c r="Z6634">
        <v>28.341460733151226</v>
      </c>
      <c r="AA6634">
        <v>54.001741900656832</v>
      </c>
      <c r="AB6634">
        <v>97.624160922936269</v>
      </c>
      <c r="AC6634">
        <v>0</v>
      </c>
      <c r="AD6634">
        <v>0</v>
      </c>
      <c r="AE6634">
        <v>346.53943798754409</v>
      </c>
    </row>
    <row r="6635" spans="1:31" x14ac:dyDescent="0.25">
      <c r="A6635">
        <v>1911212</v>
      </c>
      <c r="B6635">
        <v>1</v>
      </c>
      <c r="C6635" t="s">
        <v>80</v>
      </c>
      <c r="D6635" t="s">
        <v>100</v>
      </c>
      <c r="E6635" t="s">
        <v>140</v>
      </c>
      <c r="F6635" t="s">
        <v>18702</v>
      </c>
      <c r="G6635" t="s">
        <v>283</v>
      </c>
      <c r="H6635" t="s">
        <v>134</v>
      </c>
      <c r="I6635" t="s">
        <v>135</v>
      </c>
      <c r="J6635" t="s">
        <v>136</v>
      </c>
      <c r="K6635" t="s">
        <v>137</v>
      </c>
      <c r="L6635" t="s">
        <v>18703</v>
      </c>
      <c r="M6635" t="s">
        <v>18704</v>
      </c>
      <c r="N6635">
        <v>3.1186111109999999</v>
      </c>
      <c r="O6635">
        <v>0</v>
      </c>
      <c r="P6635">
        <v>0</v>
      </c>
      <c r="Q6635">
        <v>0</v>
      </c>
      <c r="R6635">
        <v>1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1.7615696729454213</v>
      </c>
      <c r="AA6635">
        <v>0</v>
      </c>
      <c r="AB6635">
        <v>0</v>
      </c>
      <c r="AC6635">
        <v>0</v>
      </c>
      <c r="AD6635">
        <v>0</v>
      </c>
      <c r="AE6635">
        <v>1.7615696729454213</v>
      </c>
    </row>
    <row r="6636" spans="1:31" x14ac:dyDescent="0.25">
      <c r="A6636">
        <v>1911006</v>
      </c>
      <c r="B6636">
        <v>1</v>
      </c>
      <c r="C6636" t="s">
        <v>80</v>
      </c>
      <c r="D6636" t="s">
        <v>85</v>
      </c>
      <c r="E6636" t="s">
        <v>140</v>
      </c>
      <c r="F6636" t="s">
        <v>18705</v>
      </c>
      <c r="G6636" t="s">
        <v>362</v>
      </c>
      <c r="H6636" t="s">
        <v>134</v>
      </c>
      <c r="I6636" t="s">
        <v>135</v>
      </c>
      <c r="J6636" t="s">
        <v>3</v>
      </c>
      <c r="K6636" t="s">
        <v>137</v>
      </c>
      <c r="L6636" t="s">
        <v>18706</v>
      </c>
      <c r="M6636" t="s">
        <v>18707</v>
      </c>
      <c r="N6636">
        <v>2.8091666659999999</v>
      </c>
      <c r="O6636">
        <v>0</v>
      </c>
      <c r="P6636">
        <v>19</v>
      </c>
      <c r="Q6636">
        <v>0</v>
      </c>
      <c r="R6636">
        <v>0</v>
      </c>
      <c r="S6636">
        <v>0</v>
      </c>
      <c r="T6636">
        <v>2</v>
      </c>
      <c r="U6636">
        <v>0</v>
      </c>
      <c r="V6636">
        <v>0</v>
      </c>
      <c r="W6636">
        <v>0</v>
      </c>
      <c r="X6636">
        <v>16.781641670557295</v>
      </c>
      <c r="Y6636">
        <v>0</v>
      </c>
      <c r="Z6636">
        <v>0</v>
      </c>
      <c r="AA6636">
        <v>0</v>
      </c>
      <c r="AB6636">
        <v>2.41615922495845</v>
      </c>
      <c r="AC6636">
        <v>0</v>
      </c>
      <c r="AD6636">
        <v>0</v>
      </c>
      <c r="AE6636">
        <v>19.197800895515744</v>
      </c>
    </row>
    <row r="6637" spans="1:31" x14ac:dyDescent="0.25">
      <c r="A6637">
        <v>1910814</v>
      </c>
      <c r="B6637">
        <v>1</v>
      </c>
      <c r="C6637" t="s">
        <v>81</v>
      </c>
      <c r="D6637" t="s">
        <v>112</v>
      </c>
      <c r="E6637" t="s">
        <v>190</v>
      </c>
      <c r="F6637" t="s">
        <v>18708</v>
      </c>
      <c r="G6637" t="s">
        <v>304</v>
      </c>
      <c r="H6637" t="s">
        <v>157</v>
      </c>
      <c r="I6637" t="s">
        <v>135</v>
      </c>
      <c r="J6637" t="s">
        <v>136</v>
      </c>
      <c r="K6637" t="s">
        <v>137</v>
      </c>
      <c r="L6637" t="s">
        <v>18709</v>
      </c>
      <c r="M6637" t="s">
        <v>18710</v>
      </c>
      <c r="N6637">
        <v>0.78861111100000003</v>
      </c>
      <c r="O6637">
        <v>0</v>
      </c>
      <c r="P6637">
        <v>1080</v>
      </c>
      <c r="Q6637">
        <v>0</v>
      </c>
      <c r="R6637">
        <v>0</v>
      </c>
      <c r="S6637">
        <v>0</v>
      </c>
      <c r="T6637">
        <v>148</v>
      </c>
      <c r="U6637">
        <v>0</v>
      </c>
      <c r="V6637">
        <v>0</v>
      </c>
      <c r="W6637">
        <v>0</v>
      </c>
      <c r="X6637">
        <v>120.85911988704156</v>
      </c>
      <c r="Y6637">
        <v>0</v>
      </c>
      <c r="Z6637">
        <v>0</v>
      </c>
      <c r="AA6637">
        <v>0</v>
      </c>
      <c r="AB6637">
        <v>46.366919673984185</v>
      </c>
      <c r="AC6637">
        <v>0</v>
      </c>
      <c r="AD6637">
        <v>0</v>
      </c>
      <c r="AE6637">
        <v>167.22603956102574</v>
      </c>
    </row>
    <row r="6638" spans="1:31" x14ac:dyDescent="0.25">
      <c r="A6638">
        <v>1911255</v>
      </c>
      <c r="B6638">
        <v>1</v>
      </c>
      <c r="C6638" t="s">
        <v>80</v>
      </c>
      <c r="D6638" t="s">
        <v>86</v>
      </c>
      <c r="E6638" t="s">
        <v>190</v>
      </c>
      <c r="F6638" t="s">
        <v>18711</v>
      </c>
      <c r="G6638" t="s">
        <v>1931</v>
      </c>
      <c r="H6638" t="s">
        <v>157</v>
      </c>
      <c r="I6638" t="s">
        <v>135</v>
      </c>
      <c r="J6638" t="s">
        <v>136</v>
      </c>
      <c r="K6638" t="s">
        <v>137</v>
      </c>
      <c r="L6638" t="s">
        <v>18712</v>
      </c>
      <c r="M6638" t="s">
        <v>18713</v>
      </c>
      <c r="N6638">
        <v>2.468611111</v>
      </c>
      <c r="O6638">
        <v>0</v>
      </c>
      <c r="P6638">
        <v>22</v>
      </c>
      <c r="Q6638">
        <v>0</v>
      </c>
      <c r="R6638">
        <v>21</v>
      </c>
      <c r="S6638">
        <v>0</v>
      </c>
      <c r="T6638">
        <v>15</v>
      </c>
      <c r="U6638">
        <v>0</v>
      </c>
      <c r="V6638">
        <v>0</v>
      </c>
      <c r="W6638">
        <v>0</v>
      </c>
      <c r="X6638">
        <v>176.33346153143114</v>
      </c>
      <c r="Y6638">
        <v>0</v>
      </c>
      <c r="Z6638">
        <v>41.219192053270689</v>
      </c>
      <c r="AA6638">
        <v>0</v>
      </c>
      <c r="AB6638">
        <v>94.768498227968308</v>
      </c>
      <c r="AC6638">
        <v>0</v>
      </c>
      <c r="AD6638">
        <v>0</v>
      </c>
      <c r="AE6638">
        <v>312.32115181267011</v>
      </c>
    </row>
    <row r="6639" spans="1:31" x14ac:dyDescent="0.25">
      <c r="A6639">
        <v>1911149</v>
      </c>
      <c r="B6639">
        <v>1</v>
      </c>
      <c r="C6639" t="s">
        <v>81</v>
      </c>
      <c r="D6639" t="s">
        <v>127</v>
      </c>
      <c r="E6639" t="s">
        <v>131</v>
      </c>
      <c r="F6639" t="s">
        <v>18714</v>
      </c>
      <c r="G6639" t="s">
        <v>439</v>
      </c>
      <c r="H6639" t="s">
        <v>134</v>
      </c>
      <c r="I6639" t="s">
        <v>135</v>
      </c>
      <c r="J6639" t="s">
        <v>136</v>
      </c>
      <c r="K6639" t="s">
        <v>137</v>
      </c>
      <c r="L6639" t="s">
        <v>18715</v>
      </c>
      <c r="M6639" t="s">
        <v>18716</v>
      </c>
      <c r="N6639">
        <v>1.9158333329999999</v>
      </c>
      <c r="O6639">
        <v>0</v>
      </c>
      <c r="P6639">
        <v>115</v>
      </c>
      <c r="Q6639">
        <v>0</v>
      </c>
      <c r="R6639">
        <v>3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68.634868854761621</v>
      </c>
      <c r="Y6639">
        <v>0</v>
      </c>
      <c r="Z6639">
        <v>1.2985369412010057</v>
      </c>
      <c r="AA6639">
        <v>0</v>
      </c>
      <c r="AB6639">
        <v>0</v>
      </c>
      <c r="AC6639">
        <v>0</v>
      </c>
      <c r="AD6639">
        <v>0</v>
      </c>
      <c r="AE6639">
        <v>69.933405795962628</v>
      </c>
    </row>
    <row r="6640" spans="1:31" x14ac:dyDescent="0.25">
      <c r="A6640">
        <v>1911298</v>
      </c>
      <c r="B6640">
        <v>1</v>
      </c>
      <c r="C6640" t="s">
        <v>80</v>
      </c>
      <c r="D6640" t="s">
        <v>105</v>
      </c>
      <c r="E6640" t="s">
        <v>190</v>
      </c>
      <c r="F6640" t="s">
        <v>18717</v>
      </c>
      <c r="G6640" t="s">
        <v>241</v>
      </c>
      <c r="H6640" t="s">
        <v>157</v>
      </c>
      <c r="I6640" t="s">
        <v>135</v>
      </c>
      <c r="J6640" t="s">
        <v>136</v>
      </c>
      <c r="K6640" t="s">
        <v>137</v>
      </c>
      <c r="L6640" t="s">
        <v>18718</v>
      </c>
      <c r="M6640" t="s">
        <v>18719</v>
      </c>
      <c r="N6640">
        <v>1.2211111109999999</v>
      </c>
      <c r="O6640">
        <v>0</v>
      </c>
      <c r="P6640">
        <v>13</v>
      </c>
      <c r="Q6640">
        <v>0</v>
      </c>
      <c r="R6640">
        <v>3</v>
      </c>
      <c r="S6640">
        <v>0</v>
      </c>
      <c r="T6640">
        <v>2</v>
      </c>
      <c r="U6640">
        <v>0</v>
      </c>
      <c r="V6640">
        <v>0</v>
      </c>
      <c r="W6640">
        <v>0</v>
      </c>
      <c r="X6640">
        <v>7.7868388696675037</v>
      </c>
      <c r="Y6640">
        <v>0</v>
      </c>
      <c r="Z6640">
        <v>2.5352645008877559</v>
      </c>
      <c r="AA6640">
        <v>0</v>
      </c>
      <c r="AB6640">
        <v>2.2430871496992801</v>
      </c>
      <c r="AC6640">
        <v>0</v>
      </c>
      <c r="AD6640">
        <v>0</v>
      </c>
      <c r="AE6640">
        <v>12.565190520254539</v>
      </c>
    </row>
    <row r="6641" spans="1:31" x14ac:dyDescent="0.25">
      <c r="A6641">
        <v>1910989</v>
      </c>
      <c r="B6641">
        <v>1</v>
      </c>
      <c r="C6641" t="s">
        <v>80</v>
      </c>
      <c r="D6641" t="s">
        <v>96</v>
      </c>
      <c r="E6641" t="s">
        <v>131</v>
      </c>
      <c r="F6641" t="s">
        <v>18720</v>
      </c>
      <c r="G6641" t="s">
        <v>133</v>
      </c>
      <c r="H6641" t="s">
        <v>134</v>
      </c>
      <c r="I6641" t="s">
        <v>135</v>
      </c>
      <c r="J6641" t="s">
        <v>136</v>
      </c>
      <c r="K6641" t="s">
        <v>137</v>
      </c>
      <c r="L6641" t="s">
        <v>18721</v>
      </c>
      <c r="M6641" t="s">
        <v>18722</v>
      </c>
      <c r="N6641">
        <v>2.2722222219999999</v>
      </c>
      <c r="O6641">
        <v>0</v>
      </c>
      <c r="P6641">
        <v>67</v>
      </c>
      <c r="Q6641">
        <v>0</v>
      </c>
      <c r="R6641">
        <v>0</v>
      </c>
      <c r="S6641">
        <v>0</v>
      </c>
      <c r="T6641">
        <v>8</v>
      </c>
      <c r="U6641">
        <v>0</v>
      </c>
      <c r="V6641">
        <v>0</v>
      </c>
      <c r="W6641">
        <v>0</v>
      </c>
      <c r="X6641">
        <v>58.829494210003361</v>
      </c>
      <c r="Y6641">
        <v>0</v>
      </c>
      <c r="Z6641">
        <v>0</v>
      </c>
      <c r="AA6641">
        <v>0</v>
      </c>
      <c r="AB6641">
        <v>12.679345229119837</v>
      </c>
      <c r="AC6641">
        <v>0</v>
      </c>
      <c r="AD6641">
        <v>0</v>
      </c>
      <c r="AE6641">
        <v>71.508839439123193</v>
      </c>
    </row>
    <row r="6642" spans="1:31" x14ac:dyDescent="0.25">
      <c r="A6642">
        <v>1910843</v>
      </c>
      <c r="B6642">
        <v>1</v>
      </c>
      <c r="C6642" t="s">
        <v>80</v>
      </c>
      <c r="D6642" t="s">
        <v>93</v>
      </c>
      <c r="E6642" t="s">
        <v>190</v>
      </c>
      <c r="F6642" t="s">
        <v>18723</v>
      </c>
      <c r="G6642" t="s">
        <v>156</v>
      </c>
      <c r="H6642" t="s">
        <v>157</v>
      </c>
      <c r="I6642" t="s">
        <v>135</v>
      </c>
      <c r="J6642" t="s">
        <v>136</v>
      </c>
      <c r="K6642" t="s">
        <v>137</v>
      </c>
      <c r="L6642" t="s">
        <v>18724</v>
      </c>
      <c r="M6642" t="s">
        <v>18725</v>
      </c>
      <c r="N6642">
        <v>0.39722222200000001</v>
      </c>
      <c r="O6642">
        <v>0</v>
      </c>
      <c r="P6642">
        <v>26</v>
      </c>
      <c r="Q6642">
        <v>0</v>
      </c>
      <c r="R6642">
        <v>13</v>
      </c>
      <c r="S6642">
        <v>0</v>
      </c>
      <c r="T6642">
        <v>7</v>
      </c>
      <c r="U6642">
        <v>0</v>
      </c>
      <c r="V6642">
        <v>0</v>
      </c>
      <c r="W6642">
        <v>0</v>
      </c>
      <c r="X6642">
        <v>2.5932876381427121</v>
      </c>
      <c r="Y6642">
        <v>0</v>
      </c>
      <c r="Z6642">
        <v>19.20774808104164</v>
      </c>
      <c r="AA6642">
        <v>0</v>
      </c>
      <c r="AB6642">
        <v>8.1501325740765012</v>
      </c>
      <c r="AC6642">
        <v>0</v>
      </c>
      <c r="AD6642">
        <v>0</v>
      </c>
      <c r="AE6642">
        <v>29.951168293260853</v>
      </c>
    </row>
    <row r="6643" spans="1:31" x14ac:dyDescent="0.25">
      <c r="A6643">
        <v>1910966</v>
      </c>
      <c r="B6643">
        <v>1</v>
      </c>
      <c r="C6643" t="s">
        <v>81</v>
      </c>
      <c r="D6643" t="s">
        <v>128</v>
      </c>
      <c r="E6643" t="s">
        <v>220</v>
      </c>
      <c r="F6643" t="s">
        <v>18726</v>
      </c>
      <c r="G6643" t="s">
        <v>156</v>
      </c>
      <c r="H6643" t="s">
        <v>157</v>
      </c>
      <c r="I6643" t="s">
        <v>135</v>
      </c>
      <c r="J6643" t="s">
        <v>136</v>
      </c>
      <c r="K6643" t="s">
        <v>137</v>
      </c>
      <c r="L6643" t="s">
        <v>18727</v>
      </c>
      <c r="M6643" t="s">
        <v>18728</v>
      </c>
      <c r="N6643">
        <v>0.64638888800000005</v>
      </c>
      <c r="O6643">
        <v>0</v>
      </c>
      <c r="P6643">
        <v>1148</v>
      </c>
      <c r="Q6643">
        <v>4</v>
      </c>
      <c r="R6643">
        <v>1</v>
      </c>
      <c r="S6643">
        <v>3</v>
      </c>
      <c r="T6643">
        <v>79</v>
      </c>
      <c r="U6643">
        <v>0</v>
      </c>
      <c r="V6643">
        <v>0</v>
      </c>
      <c r="W6643">
        <v>0</v>
      </c>
      <c r="X6643">
        <v>93.053607266468887</v>
      </c>
      <c r="Y6643">
        <v>11.664467674566776</v>
      </c>
      <c r="Z6643">
        <v>8.5751008609842777E-2</v>
      </c>
      <c r="AA6643">
        <v>31.638569411022278</v>
      </c>
      <c r="AB6643">
        <v>16.904860219912234</v>
      </c>
      <c r="AC6643">
        <v>0</v>
      </c>
      <c r="AD6643">
        <v>0</v>
      </c>
      <c r="AE6643">
        <v>153.34725558058003</v>
      </c>
    </row>
    <row r="6644" spans="1:31" x14ac:dyDescent="0.25">
      <c r="A6644">
        <v>1911029</v>
      </c>
      <c r="B6644">
        <v>1</v>
      </c>
      <c r="C6644" t="s">
        <v>80</v>
      </c>
      <c r="D6644" t="s">
        <v>87</v>
      </c>
      <c r="E6644" t="s">
        <v>190</v>
      </c>
      <c r="F6644" t="s">
        <v>18729</v>
      </c>
      <c r="G6644" t="s">
        <v>1931</v>
      </c>
      <c r="H6644" t="s">
        <v>157</v>
      </c>
      <c r="I6644" t="s">
        <v>135</v>
      </c>
      <c r="J6644" t="s">
        <v>136</v>
      </c>
      <c r="K6644" t="s">
        <v>137</v>
      </c>
      <c r="L6644" t="s">
        <v>18730</v>
      </c>
      <c r="M6644" t="s">
        <v>18731</v>
      </c>
      <c r="N6644">
        <v>1.403888888</v>
      </c>
      <c r="O6644">
        <v>0</v>
      </c>
      <c r="P6644">
        <v>3526</v>
      </c>
      <c r="Q6644">
        <v>0</v>
      </c>
      <c r="R6644">
        <v>0</v>
      </c>
      <c r="S6644">
        <v>1</v>
      </c>
      <c r="T6644">
        <v>320</v>
      </c>
      <c r="U6644">
        <v>0</v>
      </c>
      <c r="V6644">
        <v>4</v>
      </c>
      <c r="W6644">
        <v>0</v>
      </c>
      <c r="X6644">
        <v>1517.9763127846136</v>
      </c>
      <c r="Y6644">
        <v>0</v>
      </c>
      <c r="Z6644">
        <v>0</v>
      </c>
      <c r="AA6644">
        <v>32.466681935860841</v>
      </c>
      <c r="AB6644">
        <v>605.62013408670271</v>
      </c>
      <c r="AC6644">
        <v>0</v>
      </c>
      <c r="AD6644">
        <v>86.855696092486227</v>
      </c>
      <c r="AE6644">
        <v>2242.9188248996634</v>
      </c>
    </row>
    <row r="6645" spans="1:31" x14ac:dyDescent="0.25">
      <c r="A6645">
        <v>1910826</v>
      </c>
      <c r="B6645">
        <v>1</v>
      </c>
      <c r="C6645" t="s">
        <v>81</v>
      </c>
      <c r="D6645" t="s">
        <v>123</v>
      </c>
      <c r="E6645" t="s">
        <v>190</v>
      </c>
      <c r="F6645" t="s">
        <v>18732</v>
      </c>
      <c r="G6645" t="s">
        <v>156</v>
      </c>
      <c r="H6645" t="s">
        <v>157</v>
      </c>
      <c r="I6645" t="s">
        <v>135</v>
      </c>
      <c r="J6645" t="s">
        <v>136</v>
      </c>
      <c r="K6645" t="s">
        <v>137</v>
      </c>
      <c r="L6645" t="s">
        <v>18733</v>
      </c>
      <c r="M6645" t="s">
        <v>18734</v>
      </c>
      <c r="N6645">
        <v>3.6072222219999999</v>
      </c>
      <c r="O6645">
        <v>0</v>
      </c>
      <c r="P6645">
        <v>16</v>
      </c>
      <c r="Q6645">
        <v>79</v>
      </c>
      <c r="R6645">
        <v>16</v>
      </c>
      <c r="S6645">
        <v>3</v>
      </c>
      <c r="T6645">
        <v>21</v>
      </c>
      <c r="U6645">
        <v>0</v>
      </c>
      <c r="V6645">
        <v>0</v>
      </c>
      <c r="W6645">
        <v>0</v>
      </c>
      <c r="X6645">
        <v>11.106282465522186</v>
      </c>
      <c r="Y6645">
        <v>472.61373859492437</v>
      </c>
      <c r="Z6645">
        <v>32.817084344967022</v>
      </c>
      <c r="AA6645">
        <v>43.6167428266413</v>
      </c>
      <c r="AB6645">
        <v>8.3303977021235678</v>
      </c>
      <c r="AC6645">
        <v>0</v>
      </c>
      <c r="AD6645">
        <v>0</v>
      </c>
      <c r="AE6645">
        <v>568.48424593417849</v>
      </c>
    </row>
    <row r="6646" spans="1:31" x14ac:dyDescent="0.25">
      <c r="A6646">
        <v>1911327</v>
      </c>
      <c r="B6646">
        <v>1</v>
      </c>
      <c r="C6646" t="s">
        <v>81</v>
      </c>
      <c r="D6646" t="s">
        <v>118</v>
      </c>
      <c r="E6646" t="s">
        <v>160</v>
      </c>
      <c r="F6646" t="s">
        <v>18735</v>
      </c>
      <c r="G6646" t="s">
        <v>1162</v>
      </c>
      <c r="H6646" t="s">
        <v>134</v>
      </c>
      <c r="I6646" t="s">
        <v>135</v>
      </c>
      <c r="J6646" t="s">
        <v>136</v>
      </c>
      <c r="K6646" t="s">
        <v>137</v>
      </c>
      <c r="L6646" t="s">
        <v>18736</v>
      </c>
      <c r="M6646" t="s">
        <v>18737</v>
      </c>
      <c r="N6646">
        <v>3.7261111109999998</v>
      </c>
      <c r="O6646">
        <v>0</v>
      </c>
      <c r="P6646">
        <v>127</v>
      </c>
      <c r="Q6646">
        <v>0</v>
      </c>
      <c r="R6646">
        <v>0</v>
      </c>
      <c r="S6646">
        <v>0</v>
      </c>
      <c r="T6646">
        <v>11</v>
      </c>
      <c r="U6646">
        <v>0</v>
      </c>
      <c r="V6646">
        <v>0</v>
      </c>
      <c r="W6646">
        <v>0</v>
      </c>
      <c r="X6646">
        <v>122.09355087413779</v>
      </c>
      <c r="Y6646">
        <v>0</v>
      </c>
      <c r="Z6646">
        <v>0</v>
      </c>
      <c r="AA6646">
        <v>0</v>
      </c>
      <c r="AB6646">
        <v>36.582105810265396</v>
      </c>
      <c r="AC6646">
        <v>0</v>
      </c>
      <c r="AD6646">
        <v>0</v>
      </c>
      <c r="AE6646">
        <v>158.67565668440318</v>
      </c>
    </row>
    <row r="6647" spans="1:31" x14ac:dyDescent="0.25">
      <c r="A6647">
        <v>1910972</v>
      </c>
      <c r="B6647">
        <v>1</v>
      </c>
      <c r="C6647" t="s">
        <v>80</v>
      </c>
      <c r="D6647" t="s">
        <v>94</v>
      </c>
      <c r="E6647" t="s">
        <v>149</v>
      </c>
      <c r="F6647" t="s">
        <v>18738</v>
      </c>
      <c r="G6647" t="s">
        <v>151</v>
      </c>
      <c r="H6647" t="s">
        <v>134</v>
      </c>
      <c r="I6647" t="s">
        <v>135</v>
      </c>
      <c r="J6647" t="s">
        <v>136</v>
      </c>
      <c r="K6647" t="s">
        <v>137</v>
      </c>
      <c r="L6647" t="s">
        <v>18739</v>
      </c>
      <c r="M6647" t="s">
        <v>18740</v>
      </c>
      <c r="N6647">
        <v>4.53</v>
      </c>
      <c r="O6647">
        <v>0</v>
      </c>
      <c r="P6647">
        <v>60</v>
      </c>
      <c r="Q6647">
        <v>0</v>
      </c>
      <c r="R6647">
        <v>0</v>
      </c>
      <c r="S6647">
        <v>0</v>
      </c>
      <c r="T6647">
        <v>2</v>
      </c>
      <c r="U6647">
        <v>0</v>
      </c>
      <c r="V6647">
        <v>0</v>
      </c>
      <c r="W6647">
        <v>0</v>
      </c>
      <c r="X6647">
        <v>26.340479500175963</v>
      </c>
      <c r="Y6647">
        <v>0</v>
      </c>
      <c r="Z6647">
        <v>0</v>
      </c>
      <c r="AA6647">
        <v>0</v>
      </c>
      <c r="AB6647">
        <v>9.0103665250800009E-3</v>
      </c>
      <c r="AC6647">
        <v>0</v>
      </c>
      <c r="AD6647">
        <v>0</v>
      </c>
      <c r="AE6647">
        <v>26.349489866701042</v>
      </c>
    </row>
    <row r="6648" spans="1:31" x14ac:dyDescent="0.25">
      <c r="A6648">
        <v>1911181</v>
      </c>
      <c r="B6648">
        <v>1</v>
      </c>
      <c r="C6648" t="s">
        <v>81</v>
      </c>
      <c r="D6648" t="s">
        <v>128</v>
      </c>
      <c r="E6648" t="s">
        <v>149</v>
      </c>
      <c r="F6648" t="s">
        <v>8222</v>
      </c>
      <c r="G6648" t="s">
        <v>279</v>
      </c>
      <c r="H6648" t="s">
        <v>134</v>
      </c>
      <c r="I6648" t="s">
        <v>135</v>
      </c>
      <c r="J6648" t="s">
        <v>136</v>
      </c>
      <c r="K6648" t="s">
        <v>137</v>
      </c>
      <c r="L6648" t="s">
        <v>18741</v>
      </c>
      <c r="M6648" t="s">
        <v>18742</v>
      </c>
      <c r="N6648">
        <v>2.085</v>
      </c>
      <c r="O6648">
        <v>0</v>
      </c>
      <c r="P6648">
        <v>507</v>
      </c>
      <c r="Q6648">
        <v>0</v>
      </c>
      <c r="R6648">
        <v>0</v>
      </c>
      <c r="S6648">
        <v>0</v>
      </c>
      <c r="T6648">
        <v>111</v>
      </c>
      <c r="U6648">
        <v>0</v>
      </c>
      <c r="V6648">
        <v>0</v>
      </c>
      <c r="W6648">
        <v>0</v>
      </c>
      <c r="X6648">
        <v>282.45916216740409</v>
      </c>
      <c r="Y6648">
        <v>0</v>
      </c>
      <c r="Z6648">
        <v>0</v>
      </c>
      <c r="AA6648">
        <v>0</v>
      </c>
      <c r="AB6648">
        <v>265.12324341031331</v>
      </c>
      <c r="AC6648">
        <v>0</v>
      </c>
      <c r="AD6648">
        <v>0</v>
      </c>
      <c r="AE6648">
        <v>547.5824055777174</v>
      </c>
    </row>
    <row r="6649" spans="1:31" x14ac:dyDescent="0.25">
      <c r="A6649">
        <v>1910883</v>
      </c>
      <c r="B6649">
        <v>1</v>
      </c>
      <c r="C6649" t="s">
        <v>80</v>
      </c>
      <c r="D6649" t="s">
        <v>97</v>
      </c>
      <c r="E6649" t="s">
        <v>131</v>
      </c>
      <c r="F6649" t="s">
        <v>18743</v>
      </c>
      <c r="G6649" t="s">
        <v>202</v>
      </c>
      <c r="H6649" t="s">
        <v>134</v>
      </c>
      <c r="I6649" t="s">
        <v>135</v>
      </c>
      <c r="J6649" t="s">
        <v>136</v>
      </c>
      <c r="K6649" t="s">
        <v>203</v>
      </c>
      <c r="L6649" t="s">
        <v>18744</v>
      </c>
      <c r="M6649" t="s">
        <v>18745</v>
      </c>
      <c r="N6649">
        <v>8.5476286110000004</v>
      </c>
      <c r="O6649">
        <v>0</v>
      </c>
      <c r="P6649">
        <v>6</v>
      </c>
      <c r="Q6649">
        <v>0</v>
      </c>
      <c r="R6649">
        <v>23</v>
      </c>
      <c r="S6649">
        <v>0</v>
      </c>
      <c r="T6649">
        <v>5</v>
      </c>
      <c r="U6649">
        <v>0</v>
      </c>
      <c r="V6649">
        <v>0</v>
      </c>
      <c r="W6649">
        <v>0</v>
      </c>
      <c r="X6649">
        <v>68.198374162904656</v>
      </c>
      <c r="Y6649">
        <v>0</v>
      </c>
      <c r="Z6649">
        <v>150.6401521469912</v>
      </c>
      <c r="AA6649">
        <v>0</v>
      </c>
      <c r="AB6649">
        <v>65.070109557460853</v>
      </c>
      <c r="AC6649">
        <v>0</v>
      </c>
      <c r="AD6649">
        <v>0</v>
      </c>
      <c r="AE6649">
        <v>283.90863586735668</v>
      </c>
    </row>
    <row r="6650" spans="1:31" x14ac:dyDescent="0.25">
      <c r="A6650">
        <v>1910929</v>
      </c>
      <c r="B6650">
        <v>1</v>
      </c>
      <c r="C6650" t="s">
        <v>80</v>
      </c>
      <c r="D6650" t="s">
        <v>104</v>
      </c>
      <c r="E6650" t="s">
        <v>154</v>
      </c>
      <c r="F6650" t="s">
        <v>18746</v>
      </c>
      <c r="G6650" t="s">
        <v>156</v>
      </c>
      <c r="H6650" t="s">
        <v>157</v>
      </c>
      <c r="I6650" t="s">
        <v>222</v>
      </c>
      <c r="J6650" t="s">
        <v>136</v>
      </c>
      <c r="K6650" t="s">
        <v>137</v>
      </c>
      <c r="L6650" t="s">
        <v>18747</v>
      </c>
      <c r="M6650" t="s">
        <v>18748</v>
      </c>
      <c r="N6650">
        <v>1.3611111E-2</v>
      </c>
      <c r="O6650">
        <v>3</v>
      </c>
      <c r="P6650">
        <v>1637</v>
      </c>
      <c r="Q6650">
        <v>1</v>
      </c>
      <c r="R6650">
        <v>39</v>
      </c>
      <c r="S6650">
        <v>2</v>
      </c>
      <c r="T6650">
        <v>124</v>
      </c>
      <c r="U6650">
        <v>0</v>
      </c>
      <c r="V6650">
        <v>0</v>
      </c>
      <c r="W6650">
        <v>4.4852462021410557E-2</v>
      </c>
      <c r="X6650">
        <v>4.4676300646830587</v>
      </c>
      <c r="Y6650">
        <v>1.2971442717240001E-2</v>
      </c>
      <c r="Z6650">
        <v>0.15656875397197223</v>
      </c>
      <c r="AA6650">
        <v>6.4905203773034714E-2</v>
      </c>
      <c r="AB6650">
        <v>1.4907397437580283</v>
      </c>
      <c r="AC6650">
        <v>0</v>
      </c>
      <c r="AD6650">
        <v>0</v>
      </c>
      <c r="AE6650">
        <v>6.2376676709247434</v>
      </c>
    </row>
    <row r="6651" spans="1:31" x14ac:dyDescent="0.25">
      <c r="A6651">
        <v>1911095</v>
      </c>
      <c r="B6651">
        <v>1</v>
      </c>
      <c r="C6651" t="s">
        <v>80</v>
      </c>
      <c r="D6651" t="s">
        <v>90</v>
      </c>
      <c r="E6651" t="s">
        <v>140</v>
      </c>
      <c r="F6651" t="s">
        <v>18749</v>
      </c>
      <c r="G6651" t="s">
        <v>146</v>
      </c>
      <c r="H6651" t="s">
        <v>134</v>
      </c>
      <c r="I6651" t="s">
        <v>135</v>
      </c>
      <c r="J6651" t="s">
        <v>136</v>
      </c>
      <c r="K6651" t="s">
        <v>137</v>
      </c>
      <c r="L6651" t="s">
        <v>18750</v>
      </c>
      <c r="M6651" t="s">
        <v>18751</v>
      </c>
      <c r="N6651">
        <v>4.83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1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2.4906418827399996E-3</v>
      </c>
      <c r="AC6651">
        <v>0</v>
      </c>
      <c r="AD6651">
        <v>0</v>
      </c>
      <c r="AE6651">
        <v>2.4906418827399996E-3</v>
      </c>
    </row>
    <row r="6652" spans="1:31" x14ac:dyDescent="0.25">
      <c r="A6652">
        <v>1911281</v>
      </c>
      <c r="B6652">
        <v>1</v>
      </c>
      <c r="C6652" t="s">
        <v>80</v>
      </c>
      <c r="D6652" t="s">
        <v>87</v>
      </c>
      <c r="E6652" t="s">
        <v>140</v>
      </c>
      <c r="F6652" t="s">
        <v>18752</v>
      </c>
      <c r="G6652" t="s">
        <v>342</v>
      </c>
      <c r="H6652" t="s">
        <v>134</v>
      </c>
      <c r="I6652" t="s">
        <v>135</v>
      </c>
      <c r="J6652" t="s">
        <v>136</v>
      </c>
      <c r="K6652" t="s">
        <v>137</v>
      </c>
      <c r="L6652" t="s">
        <v>18753</v>
      </c>
      <c r="M6652" t="s">
        <v>18754</v>
      </c>
      <c r="N6652">
        <v>1.92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3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22.30798370354216</v>
      </c>
      <c r="AC6652">
        <v>0</v>
      </c>
      <c r="AD6652">
        <v>0</v>
      </c>
      <c r="AE6652">
        <v>22.30798370354216</v>
      </c>
    </row>
    <row r="6653" spans="1:31" x14ac:dyDescent="0.25">
      <c r="A6653">
        <v>1910946</v>
      </c>
      <c r="B6653">
        <v>1</v>
      </c>
      <c r="C6653" t="s">
        <v>81</v>
      </c>
      <c r="D6653" t="s">
        <v>113</v>
      </c>
      <c r="E6653" t="s">
        <v>190</v>
      </c>
      <c r="F6653" t="s">
        <v>18755</v>
      </c>
      <c r="G6653" t="s">
        <v>156</v>
      </c>
      <c r="H6653" t="s">
        <v>157</v>
      </c>
      <c r="I6653" t="s">
        <v>135</v>
      </c>
      <c r="J6653" t="s">
        <v>136</v>
      </c>
      <c r="K6653" t="s">
        <v>137</v>
      </c>
      <c r="L6653" t="s">
        <v>18756</v>
      </c>
      <c r="M6653" t="s">
        <v>18757</v>
      </c>
      <c r="N6653">
        <v>1.0066666660000001</v>
      </c>
      <c r="O6653">
        <v>0</v>
      </c>
      <c r="P6653">
        <v>380</v>
      </c>
      <c r="Q6653">
        <v>0</v>
      </c>
      <c r="R6653">
        <v>16</v>
      </c>
      <c r="S6653">
        <v>0</v>
      </c>
      <c r="T6653">
        <v>27</v>
      </c>
      <c r="U6653">
        <v>0</v>
      </c>
      <c r="V6653">
        <v>0</v>
      </c>
      <c r="W6653">
        <v>0</v>
      </c>
      <c r="X6653">
        <v>91.86327530352844</v>
      </c>
      <c r="Y6653">
        <v>0</v>
      </c>
      <c r="Z6653">
        <v>29.831312517114949</v>
      </c>
      <c r="AA6653">
        <v>0</v>
      </c>
      <c r="AB6653">
        <v>17.765920879731077</v>
      </c>
      <c r="AC6653">
        <v>0</v>
      </c>
      <c r="AD6653">
        <v>0</v>
      </c>
      <c r="AE6653">
        <v>139.46050870037448</v>
      </c>
    </row>
    <row r="6654" spans="1:31" x14ac:dyDescent="0.25">
      <c r="A6654">
        <v>1911301</v>
      </c>
      <c r="B6654">
        <v>1</v>
      </c>
      <c r="C6654" t="s">
        <v>81</v>
      </c>
      <c r="D6654" t="s">
        <v>113</v>
      </c>
      <c r="E6654" t="s">
        <v>131</v>
      </c>
      <c r="F6654" t="s">
        <v>18758</v>
      </c>
      <c r="G6654" t="s">
        <v>372</v>
      </c>
      <c r="H6654" t="s">
        <v>134</v>
      </c>
      <c r="I6654" t="s">
        <v>135</v>
      </c>
      <c r="J6654" t="s">
        <v>136</v>
      </c>
      <c r="K6654" t="s">
        <v>137</v>
      </c>
      <c r="L6654" t="s">
        <v>18759</v>
      </c>
      <c r="M6654" t="s">
        <v>18760</v>
      </c>
      <c r="N6654">
        <v>2.505833333</v>
      </c>
      <c r="O6654">
        <v>0</v>
      </c>
      <c r="P6654">
        <v>26</v>
      </c>
      <c r="Q6654">
        <v>0</v>
      </c>
      <c r="R6654">
        <v>0</v>
      </c>
      <c r="S6654">
        <v>0</v>
      </c>
      <c r="T6654">
        <v>3</v>
      </c>
      <c r="U6654">
        <v>0</v>
      </c>
      <c r="V6654">
        <v>0</v>
      </c>
      <c r="W6654">
        <v>0</v>
      </c>
      <c r="X6654">
        <v>10.949610978576327</v>
      </c>
      <c r="Y6654">
        <v>0</v>
      </c>
      <c r="Z6654">
        <v>0</v>
      </c>
      <c r="AA6654">
        <v>0</v>
      </c>
      <c r="AB6654">
        <v>3.821817546686556E-2</v>
      </c>
      <c r="AC6654">
        <v>0</v>
      </c>
      <c r="AD6654">
        <v>0</v>
      </c>
      <c r="AE6654">
        <v>10.987829154043192</v>
      </c>
    </row>
    <row r="6655" spans="1:31" x14ac:dyDescent="0.25">
      <c r="A6655">
        <v>1911201</v>
      </c>
      <c r="B6655">
        <v>1</v>
      </c>
      <c r="C6655" t="s">
        <v>80</v>
      </c>
      <c r="D6655" t="s">
        <v>91</v>
      </c>
      <c r="E6655" t="s">
        <v>131</v>
      </c>
      <c r="F6655" t="s">
        <v>18761</v>
      </c>
      <c r="G6655" t="s">
        <v>133</v>
      </c>
      <c r="H6655" t="s">
        <v>134</v>
      </c>
      <c r="I6655" t="s">
        <v>135</v>
      </c>
      <c r="J6655" t="s">
        <v>136</v>
      </c>
      <c r="K6655" t="s">
        <v>137</v>
      </c>
      <c r="L6655" t="s">
        <v>18762</v>
      </c>
      <c r="M6655" t="s">
        <v>18763</v>
      </c>
      <c r="N6655">
        <v>3.9427777769999999</v>
      </c>
      <c r="O6655">
        <v>0</v>
      </c>
      <c r="P6655">
        <v>107</v>
      </c>
      <c r="Q6655">
        <v>0</v>
      </c>
      <c r="R6655">
        <v>0</v>
      </c>
      <c r="S6655">
        <v>0</v>
      </c>
      <c r="T6655">
        <v>3</v>
      </c>
      <c r="U6655">
        <v>0</v>
      </c>
      <c r="V6655">
        <v>0</v>
      </c>
      <c r="W6655">
        <v>0</v>
      </c>
      <c r="X6655">
        <v>138.4552694474111</v>
      </c>
      <c r="Y6655">
        <v>0</v>
      </c>
      <c r="Z6655">
        <v>0</v>
      </c>
      <c r="AA6655">
        <v>0</v>
      </c>
      <c r="AB6655">
        <v>20.42778042330173</v>
      </c>
      <c r="AC6655">
        <v>0</v>
      </c>
      <c r="AD6655">
        <v>0</v>
      </c>
      <c r="AE6655">
        <v>158.88304987071282</v>
      </c>
    </row>
    <row r="6656" spans="1:31" x14ac:dyDescent="0.25">
      <c r="A6656">
        <v>1910823</v>
      </c>
      <c r="B6656">
        <v>1</v>
      </c>
      <c r="C6656" t="s">
        <v>81</v>
      </c>
      <c r="D6656" t="s">
        <v>120</v>
      </c>
      <c r="E6656" t="s">
        <v>190</v>
      </c>
      <c r="F6656" t="s">
        <v>18764</v>
      </c>
      <c r="G6656" t="s">
        <v>604</v>
      </c>
      <c r="H6656" t="s">
        <v>157</v>
      </c>
      <c r="I6656" t="s">
        <v>135</v>
      </c>
      <c r="J6656" t="s">
        <v>136</v>
      </c>
      <c r="K6656" t="s">
        <v>137</v>
      </c>
      <c r="L6656" t="s">
        <v>18765</v>
      </c>
      <c r="M6656" t="s">
        <v>18766</v>
      </c>
      <c r="N6656">
        <v>0.88916666600000005</v>
      </c>
      <c r="O6656">
        <v>0</v>
      </c>
      <c r="P6656">
        <v>1889</v>
      </c>
      <c r="Q6656">
        <v>20</v>
      </c>
      <c r="R6656">
        <v>24</v>
      </c>
      <c r="S6656">
        <v>8</v>
      </c>
      <c r="T6656">
        <v>362</v>
      </c>
      <c r="U6656">
        <v>2</v>
      </c>
      <c r="V6656">
        <v>4</v>
      </c>
      <c r="W6656">
        <v>0</v>
      </c>
      <c r="X6656">
        <v>297.61430187993011</v>
      </c>
      <c r="Y6656">
        <v>53.156160354721187</v>
      </c>
      <c r="Z6656">
        <v>37.130564433633758</v>
      </c>
      <c r="AA6656">
        <v>58.875594375938185</v>
      </c>
      <c r="AB6656">
        <v>189.04403621930612</v>
      </c>
      <c r="AC6656">
        <v>87.767974728462249</v>
      </c>
      <c r="AD6656">
        <v>19.014312835490408</v>
      </c>
      <c r="AE6656">
        <v>742.60294482748202</v>
      </c>
    </row>
    <row r="6657" spans="1:31" x14ac:dyDescent="0.25">
      <c r="A6657">
        <v>1911155</v>
      </c>
      <c r="B6657">
        <v>1</v>
      </c>
      <c r="C6657" t="s">
        <v>80</v>
      </c>
      <c r="D6657" t="s">
        <v>84</v>
      </c>
      <c r="E6657" t="s">
        <v>131</v>
      </c>
      <c r="F6657" t="s">
        <v>18767</v>
      </c>
      <c r="G6657" t="s">
        <v>133</v>
      </c>
      <c r="H6657" t="s">
        <v>134</v>
      </c>
      <c r="I6657" t="s">
        <v>135</v>
      </c>
      <c r="J6657" t="s">
        <v>136</v>
      </c>
      <c r="K6657" t="s">
        <v>137</v>
      </c>
      <c r="L6657" t="s">
        <v>18768</v>
      </c>
      <c r="M6657" t="s">
        <v>18769</v>
      </c>
      <c r="N6657">
        <v>2.1161111109999999</v>
      </c>
      <c r="O6657">
        <v>0</v>
      </c>
      <c r="P6657">
        <v>5</v>
      </c>
      <c r="Q6657">
        <v>0</v>
      </c>
      <c r="R6657">
        <v>0</v>
      </c>
      <c r="S6657">
        <v>0</v>
      </c>
      <c r="T6657">
        <v>17</v>
      </c>
      <c r="U6657">
        <v>0</v>
      </c>
      <c r="V6657">
        <v>0</v>
      </c>
      <c r="W6657">
        <v>0</v>
      </c>
      <c r="X6657">
        <v>6.5387717526045339</v>
      </c>
      <c r="Y6657">
        <v>0</v>
      </c>
      <c r="Z6657">
        <v>0</v>
      </c>
      <c r="AA6657">
        <v>0</v>
      </c>
      <c r="AB6657">
        <v>54.227150649513007</v>
      </c>
      <c r="AC6657">
        <v>0</v>
      </c>
      <c r="AD6657">
        <v>0</v>
      </c>
      <c r="AE6657">
        <v>60.765922402117539</v>
      </c>
    </row>
    <row r="6658" spans="1:31" x14ac:dyDescent="0.25">
      <c r="A6658">
        <v>1911341</v>
      </c>
      <c r="B6658">
        <v>1</v>
      </c>
      <c r="C6658" t="s">
        <v>80</v>
      </c>
      <c r="D6658" t="s">
        <v>96</v>
      </c>
      <c r="E6658" t="s">
        <v>140</v>
      </c>
      <c r="F6658" t="s">
        <v>18770</v>
      </c>
      <c r="G6658" t="s">
        <v>217</v>
      </c>
      <c r="H6658" t="s">
        <v>134</v>
      </c>
      <c r="I6658" t="s">
        <v>135</v>
      </c>
      <c r="J6658" t="s">
        <v>136</v>
      </c>
      <c r="K6658" t="s">
        <v>137</v>
      </c>
      <c r="L6658" t="s">
        <v>18771</v>
      </c>
      <c r="M6658" t="s">
        <v>18772</v>
      </c>
      <c r="N6658">
        <v>2.1788888879999999</v>
      </c>
      <c r="O6658">
        <v>0</v>
      </c>
      <c r="P6658">
        <v>1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6.0896546205236195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6.0896546205236195</v>
      </c>
    </row>
    <row r="6659" spans="1:31" x14ac:dyDescent="0.25">
      <c r="A6659">
        <v>1910992</v>
      </c>
      <c r="B6659">
        <v>1</v>
      </c>
      <c r="C6659" t="s">
        <v>80</v>
      </c>
      <c r="D6659" t="s">
        <v>95</v>
      </c>
      <c r="E6659" t="s">
        <v>160</v>
      </c>
      <c r="F6659" t="s">
        <v>18773</v>
      </c>
      <c r="G6659" t="s">
        <v>362</v>
      </c>
      <c r="H6659" t="s">
        <v>134</v>
      </c>
      <c r="I6659" t="s">
        <v>135</v>
      </c>
      <c r="J6659" t="s">
        <v>3</v>
      </c>
      <c r="K6659" t="s">
        <v>137</v>
      </c>
      <c r="L6659" t="s">
        <v>18774</v>
      </c>
      <c r="M6659" t="s">
        <v>18775</v>
      </c>
      <c r="N6659">
        <v>0.78249999999999997</v>
      </c>
      <c r="O6659">
        <v>0</v>
      </c>
      <c r="P6659">
        <v>27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4.4253403147217751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4.4253403147217751</v>
      </c>
    </row>
    <row r="6660" spans="1:31" x14ac:dyDescent="0.25">
      <c r="A6660">
        <v>1911015</v>
      </c>
      <c r="B6660">
        <v>1</v>
      </c>
      <c r="C6660" t="s">
        <v>80</v>
      </c>
      <c r="D6660" t="s">
        <v>101</v>
      </c>
      <c r="E6660" t="s">
        <v>140</v>
      </c>
      <c r="F6660" t="s">
        <v>18776</v>
      </c>
      <c r="G6660" t="s">
        <v>217</v>
      </c>
      <c r="H6660" t="s">
        <v>134</v>
      </c>
      <c r="I6660" t="s">
        <v>135</v>
      </c>
      <c r="J6660" t="s">
        <v>136</v>
      </c>
      <c r="K6660" t="s">
        <v>137</v>
      </c>
      <c r="L6660" t="s">
        <v>18777</v>
      </c>
      <c r="M6660" t="s">
        <v>18778</v>
      </c>
      <c r="N6660">
        <v>6.8083333330000002</v>
      </c>
      <c r="O6660">
        <v>0</v>
      </c>
      <c r="P6660">
        <v>1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1.1836632474434001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1.1836632474434001</v>
      </c>
    </row>
    <row r="6661" spans="1:31" x14ac:dyDescent="0.25">
      <c r="A6661">
        <v>1911218</v>
      </c>
      <c r="B6661">
        <v>1</v>
      </c>
      <c r="C6661" t="s">
        <v>81</v>
      </c>
      <c r="D6661" t="s">
        <v>128</v>
      </c>
      <c r="E6661" t="s">
        <v>220</v>
      </c>
      <c r="F6661" t="s">
        <v>275</v>
      </c>
      <c r="G6661" t="s">
        <v>156</v>
      </c>
      <c r="H6661" t="s">
        <v>157</v>
      </c>
      <c r="I6661" t="s">
        <v>135</v>
      </c>
      <c r="J6661" t="s">
        <v>136</v>
      </c>
      <c r="K6661" t="s">
        <v>137</v>
      </c>
      <c r="L6661" t="s">
        <v>18779</v>
      </c>
      <c r="M6661" t="s">
        <v>18780</v>
      </c>
      <c r="N6661">
        <v>0.51111111099999995</v>
      </c>
      <c r="O6661">
        <v>0</v>
      </c>
      <c r="P6661">
        <v>1148</v>
      </c>
      <c r="Q6661">
        <v>4</v>
      </c>
      <c r="R6661">
        <v>1</v>
      </c>
      <c r="S6661">
        <v>3</v>
      </c>
      <c r="T6661">
        <v>79</v>
      </c>
      <c r="U6661">
        <v>0</v>
      </c>
      <c r="V6661">
        <v>0</v>
      </c>
      <c r="W6661">
        <v>0</v>
      </c>
      <c r="X6661">
        <v>78.185481325738934</v>
      </c>
      <c r="Y6661">
        <v>9.1332907502356679</v>
      </c>
      <c r="Z6661">
        <v>7.2689836792588891E-2</v>
      </c>
      <c r="AA6661">
        <v>22.6171357176035</v>
      </c>
      <c r="AB6661">
        <v>12.089352598722005</v>
      </c>
      <c r="AC6661">
        <v>0</v>
      </c>
      <c r="AD6661">
        <v>0</v>
      </c>
      <c r="AE6661">
        <v>122.0979502290927</v>
      </c>
    </row>
    <row r="6662" spans="1:31" x14ac:dyDescent="0.25">
      <c r="A6662">
        <v>1911118</v>
      </c>
      <c r="B6662">
        <v>1</v>
      </c>
      <c r="C6662" t="s">
        <v>80</v>
      </c>
      <c r="D6662" t="s">
        <v>105</v>
      </c>
      <c r="E6662" t="s">
        <v>131</v>
      </c>
      <c r="F6662" t="s">
        <v>18781</v>
      </c>
      <c r="G6662" t="s">
        <v>133</v>
      </c>
      <c r="H6662" t="s">
        <v>134</v>
      </c>
      <c r="I6662" t="s">
        <v>135</v>
      </c>
      <c r="J6662" t="s">
        <v>136</v>
      </c>
      <c r="K6662" t="s">
        <v>137</v>
      </c>
      <c r="L6662" t="s">
        <v>18782</v>
      </c>
      <c r="M6662" t="s">
        <v>18783</v>
      </c>
      <c r="N6662">
        <v>1.8977777769999999</v>
      </c>
      <c r="O6662">
        <v>0</v>
      </c>
      <c r="P6662">
        <v>80</v>
      </c>
      <c r="Q6662">
        <v>0</v>
      </c>
      <c r="R6662">
        <v>0</v>
      </c>
      <c r="S6662">
        <v>0</v>
      </c>
      <c r="T6662">
        <v>2</v>
      </c>
      <c r="U6662">
        <v>0</v>
      </c>
      <c r="V6662">
        <v>0</v>
      </c>
      <c r="W6662">
        <v>0</v>
      </c>
      <c r="X6662">
        <v>47.118237609549837</v>
      </c>
      <c r="Y6662">
        <v>0</v>
      </c>
      <c r="Z6662">
        <v>0</v>
      </c>
      <c r="AA6662">
        <v>0</v>
      </c>
      <c r="AB6662">
        <v>7.063718607364823</v>
      </c>
      <c r="AC6662">
        <v>0</v>
      </c>
      <c r="AD6662">
        <v>0</v>
      </c>
      <c r="AE6662">
        <v>54.181956216914656</v>
      </c>
    </row>
    <row r="6663" spans="1:31" x14ac:dyDescent="0.25">
      <c r="A6663">
        <v>1910863</v>
      </c>
      <c r="B6663">
        <v>1</v>
      </c>
      <c r="C6663" t="s">
        <v>81</v>
      </c>
      <c r="D6663" t="s">
        <v>127</v>
      </c>
      <c r="E6663" t="s">
        <v>190</v>
      </c>
      <c r="F6663" t="s">
        <v>18784</v>
      </c>
      <c r="G6663" t="s">
        <v>5719</v>
      </c>
      <c r="H6663" t="s">
        <v>157</v>
      </c>
      <c r="I6663" t="s">
        <v>135</v>
      </c>
      <c r="J6663" t="s">
        <v>136</v>
      </c>
      <c r="K6663" t="s">
        <v>137</v>
      </c>
      <c r="L6663" t="s">
        <v>18785</v>
      </c>
      <c r="M6663" t="s">
        <v>18786</v>
      </c>
      <c r="N6663">
        <v>4.9474999999999998</v>
      </c>
      <c r="O6663">
        <v>0</v>
      </c>
      <c r="P6663">
        <v>71</v>
      </c>
      <c r="Q6663">
        <v>0</v>
      </c>
      <c r="R6663">
        <v>3</v>
      </c>
      <c r="S6663">
        <v>0</v>
      </c>
      <c r="T6663">
        <v>8</v>
      </c>
      <c r="U6663">
        <v>0</v>
      </c>
      <c r="V6663">
        <v>0</v>
      </c>
      <c r="W6663">
        <v>0</v>
      </c>
      <c r="X6663">
        <v>116.32914151924275</v>
      </c>
      <c r="Y6663">
        <v>0</v>
      </c>
      <c r="Z6663">
        <v>115.92528215337865</v>
      </c>
      <c r="AA6663">
        <v>0</v>
      </c>
      <c r="AB6663">
        <v>37.689470340563844</v>
      </c>
      <c r="AC6663">
        <v>0</v>
      </c>
      <c r="AD6663">
        <v>0</v>
      </c>
      <c r="AE6663">
        <v>269.94389401318523</v>
      </c>
    </row>
    <row r="6664" spans="1:31" x14ac:dyDescent="0.25">
      <c r="A6664">
        <v>1911304</v>
      </c>
      <c r="B6664">
        <v>1</v>
      </c>
      <c r="C6664" t="s">
        <v>80</v>
      </c>
      <c r="D6664" t="s">
        <v>100</v>
      </c>
      <c r="E6664" t="s">
        <v>131</v>
      </c>
      <c r="F6664" t="s">
        <v>17915</v>
      </c>
      <c r="G6664" t="s">
        <v>133</v>
      </c>
      <c r="H6664" t="s">
        <v>134</v>
      </c>
      <c r="I6664" t="s">
        <v>135</v>
      </c>
      <c r="J6664" t="s">
        <v>136</v>
      </c>
      <c r="K6664" t="s">
        <v>137</v>
      </c>
      <c r="L6664" t="s">
        <v>18787</v>
      </c>
      <c r="M6664" t="s">
        <v>18788</v>
      </c>
      <c r="N6664">
        <v>0.71694444400000001</v>
      </c>
      <c r="O6664">
        <v>0</v>
      </c>
      <c r="P6664">
        <v>11</v>
      </c>
      <c r="Q6664">
        <v>0</v>
      </c>
      <c r="R6664">
        <v>10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2.261713343347898</v>
      </c>
      <c r="Y6664">
        <v>0</v>
      </c>
      <c r="Z6664">
        <v>4.8849980677887199</v>
      </c>
      <c r="AA6664">
        <v>0</v>
      </c>
      <c r="AB6664">
        <v>0</v>
      </c>
      <c r="AC6664">
        <v>0</v>
      </c>
      <c r="AD6664">
        <v>0</v>
      </c>
      <c r="AE6664">
        <v>7.1467114111366179</v>
      </c>
    </row>
    <row r="6665" spans="1:31" x14ac:dyDescent="0.25">
      <c r="A6665">
        <v>1911098</v>
      </c>
      <c r="B6665">
        <v>1</v>
      </c>
      <c r="C6665" t="s">
        <v>81</v>
      </c>
      <c r="D6665" t="s">
        <v>123</v>
      </c>
      <c r="E6665" t="s">
        <v>149</v>
      </c>
      <c r="F6665" t="s">
        <v>18789</v>
      </c>
      <c r="G6665" t="s">
        <v>151</v>
      </c>
      <c r="H6665" t="s">
        <v>134</v>
      </c>
      <c r="I6665" t="s">
        <v>135</v>
      </c>
      <c r="J6665" t="s">
        <v>136</v>
      </c>
      <c r="K6665" t="s">
        <v>137</v>
      </c>
      <c r="L6665" t="s">
        <v>18790</v>
      </c>
      <c r="M6665" t="s">
        <v>18791</v>
      </c>
      <c r="N6665">
        <v>3.684722222</v>
      </c>
      <c r="O6665">
        <v>0</v>
      </c>
      <c r="P6665">
        <v>94</v>
      </c>
      <c r="Q6665">
        <v>0</v>
      </c>
      <c r="R6665">
        <v>7</v>
      </c>
      <c r="S6665">
        <v>0</v>
      </c>
      <c r="T6665">
        <v>8</v>
      </c>
      <c r="U6665">
        <v>0</v>
      </c>
      <c r="V6665">
        <v>0</v>
      </c>
      <c r="W6665">
        <v>0</v>
      </c>
      <c r="X6665">
        <v>47.79210379129119</v>
      </c>
      <c r="Y6665">
        <v>0</v>
      </c>
      <c r="Z6665">
        <v>24.132294278628983</v>
      </c>
      <c r="AA6665">
        <v>0</v>
      </c>
      <c r="AB6665">
        <v>18.81800261598535</v>
      </c>
      <c r="AC6665">
        <v>0</v>
      </c>
      <c r="AD6665">
        <v>0</v>
      </c>
      <c r="AE6665">
        <v>90.742400685905523</v>
      </c>
    </row>
    <row r="6666" spans="1:31" x14ac:dyDescent="0.25">
      <c r="A6666">
        <v>1911058</v>
      </c>
      <c r="B6666">
        <v>1</v>
      </c>
      <c r="C6666" t="s">
        <v>81</v>
      </c>
      <c r="D6666" t="s">
        <v>120</v>
      </c>
      <c r="E6666" t="s">
        <v>131</v>
      </c>
      <c r="F6666" t="s">
        <v>18792</v>
      </c>
      <c r="G6666" t="s">
        <v>133</v>
      </c>
      <c r="H6666" t="s">
        <v>134</v>
      </c>
      <c r="I6666" t="s">
        <v>135</v>
      </c>
      <c r="J6666" t="s">
        <v>136</v>
      </c>
      <c r="K6666" t="s">
        <v>137</v>
      </c>
      <c r="L6666" t="s">
        <v>18793</v>
      </c>
      <c r="M6666" t="s">
        <v>18794</v>
      </c>
      <c r="N6666">
        <v>2.091388888</v>
      </c>
      <c r="O6666">
        <v>0</v>
      </c>
      <c r="P6666">
        <v>134</v>
      </c>
      <c r="Q6666">
        <v>0</v>
      </c>
      <c r="R6666">
        <v>0</v>
      </c>
      <c r="S6666">
        <v>0</v>
      </c>
      <c r="T6666">
        <v>23</v>
      </c>
      <c r="U6666">
        <v>0</v>
      </c>
      <c r="V6666">
        <v>0</v>
      </c>
      <c r="W6666">
        <v>0</v>
      </c>
      <c r="X6666">
        <v>62.350605228963374</v>
      </c>
      <c r="Y6666">
        <v>0</v>
      </c>
      <c r="Z6666">
        <v>0</v>
      </c>
      <c r="AA6666">
        <v>0</v>
      </c>
      <c r="AB6666">
        <v>11.674574584280263</v>
      </c>
      <c r="AC6666">
        <v>0</v>
      </c>
      <c r="AD6666">
        <v>0</v>
      </c>
      <c r="AE6666">
        <v>74.025179813243639</v>
      </c>
    </row>
    <row r="6667" spans="1:31" x14ac:dyDescent="0.25">
      <c r="A6667">
        <v>1910872</v>
      </c>
      <c r="B6667">
        <v>1</v>
      </c>
      <c r="C6667" t="s">
        <v>80</v>
      </c>
      <c r="D6667" t="s">
        <v>104</v>
      </c>
      <c r="E6667" t="s">
        <v>140</v>
      </c>
      <c r="F6667" t="s">
        <v>6880</v>
      </c>
      <c r="G6667" t="s">
        <v>217</v>
      </c>
      <c r="H6667" t="s">
        <v>134</v>
      </c>
      <c r="I6667" t="s">
        <v>135</v>
      </c>
      <c r="J6667" t="s">
        <v>136</v>
      </c>
      <c r="K6667" t="s">
        <v>137</v>
      </c>
      <c r="L6667" t="s">
        <v>18795</v>
      </c>
      <c r="M6667" t="s">
        <v>18796</v>
      </c>
      <c r="N6667">
        <v>0.70611111100000001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1.6279402647365253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1.6279402647365253</v>
      </c>
    </row>
    <row r="6668" spans="1:31" x14ac:dyDescent="0.25">
      <c r="A6668">
        <v>1911064</v>
      </c>
      <c r="B6668">
        <v>1</v>
      </c>
      <c r="C6668" t="s">
        <v>80</v>
      </c>
      <c r="D6668" t="s">
        <v>103</v>
      </c>
      <c r="E6668" t="s">
        <v>131</v>
      </c>
      <c r="F6668" t="s">
        <v>18797</v>
      </c>
      <c r="G6668" t="s">
        <v>326</v>
      </c>
      <c r="H6668" t="s">
        <v>134</v>
      </c>
      <c r="I6668" t="s">
        <v>135</v>
      </c>
      <c r="J6668" t="s">
        <v>136</v>
      </c>
      <c r="K6668" t="s">
        <v>137</v>
      </c>
      <c r="L6668" t="s">
        <v>18798</v>
      </c>
      <c r="M6668" t="s">
        <v>18799</v>
      </c>
      <c r="N6668">
        <v>0.457777777</v>
      </c>
      <c r="O6668">
        <v>0</v>
      </c>
      <c r="P6668">
        <v>21</v>
      </c>
      <c r="Q6668">
        <v>0</v>
      </c>
      <c r="R6668">
        <v>0</v>
      </c>
      <c r="S6668">
        <v>0</v>
      </c>
      <c r="T6668">
        <v>1</v>
      </c>
      <c r="U6668">
        <v>0</v>
      </c>
      <c r="V6668">
        <v>0</v>
      </c>
      <c r="W6668">
        <v>0</v>
      </c>
      <c r="X6668">
        <v>2.550646334786367</v>
      </c>
      <c r="Y6668">
        <v>0</v>
      </c>
      <c r="Z6668">
        <v>0</v>
      </c>
      <c r="AA6668">
        <v>0</v>
      </c>
      <c r="AB6668">
        <v>9.1677267290244432E-2</v>
      </c>
      <c r="AC6668">
        <v>0</v>
      </c>
      <c r="AD6668">
        <v>0</v>
      </c>
      <c r="AE6668">
        <v>2.6423236020766114</v>
      </c>
    </row>
    <row r="6669" spans="1:31" x14ac:dyDescent="0.25">
      <c r="A6669">
        <v>1911018</v>
      </c>
      <c r="B6669">
        <v>1</v>
      </c>
      <c r="C6669" t="s">
        <v>80</v>
      </c>
      <c r="D6669" t="s">
        <v>100</v>
      </c>
      <c r="E6669" t="s">
        <v>154</v>
      </c>
      <c r="F6669" t="s">
        <v>4810</v>
      </c>
      <c r="G6669" t="s">
        <v>156</v>
      </c>
      <c r="H6669" t="s">
        <v>157</v>
      </c>
      <c r="I6669" t="s">
        <v>222</v>
      </c>
      <c r="J6669" t="s">
        <v>136</v>
      </c>
      <c r="K6669" t="s">
        <v>137</v>
      </c>
      <c r="L6669" t="s">
        <v>18800</v>
      </c>
      <c r="M6669" t="s">
        <v>18801</v>
      </c>
      <c r="N6669">
        <v>4.4999999999999998E-2</v>
      </c>
      <c r="O6669">
        <v>1</v>
      </c>
      <c r="P6669">
        <v>1289</v>
      </c>
      <c r="Q6669">
        <v>15</v>
      </c>
      <c r="R6669">
        <v>150</v>
      </c>
      <c r="S6669">
        <v>29</v>
      </c>
      <c r="T6669">
        <v>101</v>
      </c>
      <c r="U6669">
        <v>2</v>
      </c>
      <c r="V6669">
        <v>0</v>
      </c>
      <c r="W6669">
        <v>1.9462543703640003E-2</v>
      </c>
      <c r="X6669">
        <v>36.468478998784633</v>
      </c>
      <c r="Y6669">
        <v>1.7667400776411601</v>
      </c>
      <c r="Z6669">
        <v>10.382859747628475</v>
      </c>
      <c r="AA6669">
        <v>10.23540599177352</v>
      </c>
      <c r="AB6669">
        <v>9.3117230450537871</v>
      </c>
      <c r="AC6669">
        <v>6.2575087933081797</v>
      </c>
      <c r="AD6669">
        <v>0</v>
      </c>
      <c r="AE6669">
        <v>74.442179197893381</v>
      </c>
    </row>
    <row r="6670" spans="1:31" x14ac:dyDescent="0.25">
      <c r="A6670">
        <v>1911121</v>
      </c>
      <c r="B6670">
        <v>1</v>
      </c>
      <c r="C6670" t="s">
        <v>80</v>
      </c>
      <c r="D6670" t="s">
        <v>107</v>
      </c>
      <c r="E6670" t="s">
        <v>140</v>
      </c>
      <c r="F6670" t="s">
        <v>18802</v>
      </c>
      <c r="G6670" t="s">
        <v>146</v>
      </c>
      <c r="H6670" t="s">
        <v>134</v>
      </c>
      <c r="I6670" t="s">
        <v>135</v>
      </c>
      <c r="J6670" t="s">
        <v>136</v>
      </c>
      <c r="K6670" t="s">
        <v>137</v>
      </c>
      <c r="L6670" t="s">
        <v>18803</v>
      </c>
      <c r="M6670" t="s">
        <v>18804</v>
      </c>
      <c r="N6670">
        <v>0.45611111100000001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1.2089818856666668E-4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1.2089818856666668E-4</v>
      </c>
    </row>
    <row r="6671" spans="1:31" x14ac:dyDescent="0.25">
      <c r="A6671">
        <v>1911227</v>
      </c>
      <c r="B6671">
        <v>1</v>
      </c>
      <c r="C6671" t="s">
        <v>80</v>
      </c>
      <c r="D6671" t="s">
        <v>98</v>
      </c>
      <c r="E6671" t="s">
        <v>140</v>
      </c>
      <c r="F6671" t="s">
        <v>18805</v>
      </c>
      <c r="G6671" t="s">
        <v>342</v>
      </c>
      <c r="H6671" t="s">
        <v>134</v>
      </c>
      <c r="I6671" t="s">
        <v>135</v>
      </c>
      <c r="J6671" t="s">
        <v>136</v>
      </c>
      <c r="K6671" t="s">
        <v>137</v>
      </c>
      <c r="L6671" t="s">
        <v>18806</v>
      </c>
      <c r="M6671" t="s">
        <v>18807</v>
      </c>
      <c r="N6671">
        <v>1.6936111110000001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0.76918588097118057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0.76918588097118057</v>
      </c>
    </row>
    <row r="6672" spans="1:31" x14ac:dyDescent="0.25">
      <c r="A6672">
        <v>1910809</v>
      </c>
      <c r="B6672">
        <v>1</v>
      </c>
      <c r="C6672" t="s">
        <v>80</v>
      </c>
      <c r="D6672" t="s">
        <v>84</v>
      </c>
      <c r="E6672" t="s">
        <v>140</v>
      </c>
      <c r="F6672" t="s">
        <v>18808</v>
      </c>
      <c r="G6672" t="s">
        <v>217</v>
      </c>
      <c r="H6672" t="s">
        <v>134</v>
      </c>
      <c r="I6672" t="s">
        <v>135</v>
      </c>
      <c r="J6672" t="s">
        <v>136</v>
      </c>
      <c r="K6672" t="s">
        <v>137</v>
      </c>
      <c r="L6672" t="s">
        <v>18809</v>
      </c>
      <c r="M6672" t="s">
        <v>18810</v>
      </c>
      <c r="N6672">
        <v>7.1208333330000002</v>
      </c>
      <c r="O6672">
        <v>0</v>
      </c>
      <c r="P6672">
        <v>6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6.9482831655061101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6.9482831655061101</v>
      </c>
    </row>
    <row r="6673" spans="1:31" x14ac:dyDescent="0.25">
      <c r="A6673">
        <v>1911330</v>
      </c>
      <c r="B6673">
        <v>1</v>
      </c>
      <c r="C6673" t="s">
        <v>80</v>
      </c>
      <c r="D6673" t="s">
        <v>101</v>
      </c>
      <c r="E6673" t="s">
        <v>190</v>
      </c>
      <c r="F6673" t="s">
        <v>18811</v>
      </c>
      <c r="G6673" t="s">
        <v>241</v>
      </c>
      <c r="H6673" t="s">
        <v>157</v>
      </c>
      <c r="I6673" t="s">
        <v>135</v>
      </c>
      <c r="J6673" t="s">
        <v>136</v>
      </c>
      <c r="K6673" t="s">
        <v>137</v>
      </c>
      <c r="L6673" t="s">
        <v>18812</v>
      </c>
      <c r="M6673" t="s">
        <v>18813</v>
      </c>
      <c r="N6673">
        <v>4.7038888879999998</v>
      </c>
      <c r="O6673">
        <v>0</v>
      </c>
      <c r="P6673">
        <v>130</v>
      </c>
      <c r="Q6673">
        <v>0</v>
      </c>
      <c r="R6673">
        <v>3</v>
      </c>
      <c r="S6673">
        <v>0</v>
      </c>
      <c r="T6673">
        <v>6</v>
      </c>
      <c r="U6673">
        <v>0</v>
      </c>
      <c r="V6673">
        <v>0</v>
      </c>
      <c r="W6673">
        <v>0</v>
      </c>
      <c r="X6673">
        <v>195.94013365402924</v>
      </c>
      <c r="Y6673">
        <v>0</v>
      </c>
      <c r="Z6673">
        <v>2.206486393734171</v>
      </c>
      <c r="AA6673">
        <v>0</v>
      </c>
      <c r="AB6673">
        <v>17.289879998254804</v>
      </c>
      <c r="AC6673">
        <v>0</v>
      </c>
      <c r="AD6673">
        <v>0</v>
      </c>
      <c r="AE6673">
        <v>215.43650004601821</v>
      </c>
    </row>
    <row r="6674" spans="1:31" x14ac:dyDescent="0.25">
      <c r="A6674">
        <v>1911187</v>
      </c>
      <c r="B6674">
        <v>1</v>
      </c>
      <c r="C6674" t="s">
        <v>80</v>
      </c>
      <c r="D6674" t="s">
        <v>93</v>
      </c>
      <c r="E6674" t="s">
        <v>131</v>
      </c>
      <c r="F6674" t="s">
        <v>18814</v>
      </c>
      <c r="G6674" t="s">
        <v>133</v>
      </c>
      <c r="H6674" t="s">
        <v>134</v>
      </c>
      <c r="I6674" t="s">
        <v>135</v>
      </c>
      <c r="J6674" t="s">
        <v>136</v>
      </c>
      <c r="K6674" t="s">
        <v>137</v>
      </c>
      <c r="L6674" t="s">
        <v>18815</v>
      </c>
      <c r="M6674" t="s">
        <v>18816</v>
      </c>
      <c r="N6674">
        <v>2.5788888879999998</v>
      </c>
      <c r="O6674">
        <v>0</v>
      </c>
      <c r="P6674">
        <v>1</v>
      </c>
      <c r="Q6674">
        <v>0</v>
      </c>
      <c r="R6674">
        <v>3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2.4583317527385559E-2</v>
      </c>
      <c r="Y6674">
        <v>0</v>
      </c>
      <c r="Z6674">
        <v>14.035978817607866</v>
      </c>
      <c r="AA6674">
        <v>0</v>
      </c>
      <c r="AB6674">
        <v>0</v>
      </c>
      <c r="AC6674">
        <v>0</v>
      </c>
      <c r="AD6674">
        <v>0</v>
      </c>
      <c r="AE6674">
        <v>14.060562135135251</v>
      </c>
    </row>
    <row r="6675" spans="1:31" x14ac:dyDescent="0.25">
      <c r="A6675">
        <v>1910958</v>
      </c>
      <c r="B6675">
        <v>1</v>
      </c>
      <c r="C6675" t="s">
        <v>80</v>
      </c>
      <c r="D6675" t="s">
        <v>107</v>
      </c>
      <c r="E6675" t="s">
        <v>220</v>
      </c>
      <c r="F6675" t="s">
        <v>538</v>
      </c>
      <c r="G6675" t="s">
        <v>156</v>
      </c>
      <c r="H6675" t="s">
        <v>157</v>
      </c>
      <c r="I6675" t="s">
        <v>135</v>
      </c>
      <c r="J6675" t="s">
        <v>136</v>
      </c>
      <c r="K6675" t="s">
        <v>137</v>
      </c>
      <c r="L6675" t="s">
        <v>18817</v>
      </c>
      <c r="M6675" t="s">
        <v>18818</v>
      </c>
      <c r="N6675">
        <v>0.164722222</v>
      </c>
      <c r="O6675">
        <v>2</v>
      </c>
      <c r="P6675">
        <v>300</v>
      </c>
      <c r="Q6675">
        <v>41</v>
      </c>
      <c r="R6675">
        <v>17</v>
      </c>
      <c r="S6675">
        <v>7</v>
      </c>
      <c r="T6675">
        <v>39</v>
      </c>
      <c r="U6675">
        <v>0</v>
      </c>
      <c r="V6675">
        <v>0</v>
      </c>
      <c r="W6675">
        <v>0.31812212532328671</v>
      </c>
      <c r="X6675">
        <v>8.62250410420177</v>
      </c>
      <c r="Y6675">
        <v>23.838558836681639</v>
      </c>
      <c r="Z6675">
        <v>2.5938884572220204</v>
      </c>
      <c r="AA6675">
        <v>27.72501612249215</v>
      </c>
      <c r="AB6675">
        <v>3.1354960229888622</v>
      </c>
      <c r="AC6675">
        <v>0</v>
      </c>
      <c r="AD6675">
        <v>0</v>
      </c>
      <c r="AE6675">
        <v>66.233585668909726</v>
      </c>
    </row>
    <row r="6676" spans="1:31" x14ac:dyDescent="0.25">
      <c r="A6676">
        <v>1910995</v>
      </c>
      <c r="B6676">
        <v>1</v>
      </c>
      <c r="C6676" t="s">
        <v>81</v>
      </c>
      <c r="D6676" t="s">
        <v>127</v>
      </c>
      <c r="E6676" t="s">
        <v>140</v>
      </c>
      <c r="F6676" t="s">
        <v>18819</v>
      </c>
      <c r="G6676" t="s">
        <v>342</v>
      </c>
      <c r="H6676" t="s">
        <v>134</v>
      </c>
      <c r="I6676" t="s">
        <v>135</v>
      </c>
      <c r="J6676" t="s">
        <v>136</v>
      </c>
      <c r="K6676" t="s">
        <v>137</v>
      </c>
      <c r="L6676" t="s">
        <v>18820</v>
      </c>
      <c r="M6676" t="s">
        <v>18821</v>
      </c>
      <c r="N6676">
        <v>3.4288888879999999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1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8.5117377190522231E-2</v>
      </c>
      <c r="AC6676">
        <v>0</v>
      </c>
      <c r="AD6676">
        <v>0</v>
      </c>
      <c r="AE6676">
        <v>8.5117377190522231E-2</v>
      </c>
    </row>
    <row r="6677" spans="1:31" x14ac:dyDescent="0.25">
      <c r="A6677">
        <v>1911293</v>
      </c>
      <c r="B6677">
        <v>1</v>
      </c>
      <c r="C6677" t="s">
        <v>80</v>
      </c>
      <c r="D6677" t="s">
        <v>106</v>
      </c>
      <c r="E6677" t="s">
        <v>149</v>
      </c>
      <c r="F6677" t="s">
        <v>18822</v>
      </c>
      <c r="G6677" t="s">
        <v>151</v>
      </c>
      <c r="H6677" t="s">
        <v>134</v>
      </c>
      <c r="I6677" t="s">
        <v>135</v>
      </c>
      <c r="J6677" t="s">
        <v>136</v>
      </c>
      <c r="K6677" t="s">
        <v>137</v>
      </c>
      <c r="L6677" t="s">
        <v>18823</v>
      </c>
      <c r="M6677" t="s">
        <v>18824</v>
      </c>
      <c r="N6677">
        <v>0.71944444399999996</v>
      </c>
      <c r="O6677">
        <v>0</v>
      </c>
      <c r="P6677">
        <v>426</v>
      </c>
      <c r="Q6677">
        <v>0</v>
      </c>
      <c r="R6677">
        <v>0</v>
      </c>
      <c r="S6677">
        <v>0</v>
      </c>
      <c r="T6677">
        <v>25</v>
      </c>
      <c r="U6677">
        <v>0</v>
      </c>
      <c r="V6677">
        <v>0</v>
      </c>
      <c r="W6677">
        <v>0</v>
      </c>
      <c r="X6677">
        <v>81.702653540622876</v>
      </c>
      <c r="Y6677">
        <v>0</v>
      </c>
      <c r="Z6677">
        <v>0</v>
      </c>
      <c r="AA6677">
        <v>0</v>
      </c>
      <c r="AB6677">
        <v>13.998963008533998</v>
      </c>
      <c r="AC6677">
        <v>0</v>
      </c>
      <c r="AD6677">
        <v>0</v>
      </c>
      <c r="AE6677">
        <v>95.701616549156881</v>
      </c>
    </row>
    <row r="6678" spans="1:31" x14ac:dyDescent="0.25">
      <c r="A6678">
        <v>1911001</v>
      </c>
      <c r="B6678">
        <v>1</v>
      </c>
      <c r="C6678" t="s">
        <v>80</v>
      </c>
      <c r="D6678" t="s">
        <v>110</v>
      </c>
      <c r="E6678" t="s">
        <v>131</v>
      </c>
      <c r="F6678" t="s">
        <v>18825</v>
      </c>
      <c r="G6678" t="s">
        <v>326</v>
      </c>
      <c r="H6678" t="s">
        <v>134</v>
      </c>
      <c r="I6678" t="s">
        <v>135</v>
      </c>
      <c r="J6678" t="s">
        <v>136</v>
      </c>
      <c r="K6678" t="s">
        <v>137</v>
      </c>
      <c r="L6678" t="s">
        <v>18826</v>
      </c>
      <c r="M6678" t="s">
        <v>18827</v>
      </c>
      <c r="N6678">
        <v>0.60472222200000003</v>
      </c>
      <c r="O6678">
        <v>0</v>
      </c>
      <c r="P6678">
        <v>148</v>
      </c>
      <c r="Q6678">
        <v>0</v>
      </c>
      <c r="R6678">
        <v>0</v>
      </c>
      <c r="S6678">
        <v>0</v>
      </c>
      <c r="T6678">
        <v>7</v>
      </c>
      <c r="U6678">
        <v>0</v>
      </c>
      <c r="V6678">
        <v>0</v>
      </c>
      <c r="W6678">
        <v>0</v>
      </c>
      <c r="X6678">
        <v>32.864770099133509</v>
      </c>
      <c r="Y6678">
        <v>0</v>
      </c>
      <c r="Z6678">
        <v>0</v>
      </c>
      <c r="AA6678">
        <v>0</v>
      </c>
      <c r="AB6678">
        <v>3.2454813217788727</v>
      </c>
      <c r="AC6678">
        <v>0</v>
      </c>
      <c r="AD6678">
        <v>0</v>
      </c>
      <c r="AE6678">
        <v>36.110251420912384</v>
      </c>
    </row>
    <row r="6679" spans="1:31" x14ac:dyDescent="0.25">
      <c r="A6679">
        <v>1911250</v>
      </c>
      <c r="B6679">
        <v>1</v>
      </c>
      <c r="C6679" t="s">
        <v>80</v>
      </c>
      <c r="D6679" t="s">
        <v>104</v>
      </c>
      <c r="E6679" t="s">
        <v>190</v>
      </c>
      <c r="F6679" t="s">
        <v>18828</v>
      </c>
      <c r="G6679" t="s">
        <v>241</v>
      </c>
      <c r="H6679" t="s">
        <v>157</v>
      </c>
      <c r="I6679" t="s">
        <v>135</v>
      </c>
      <c r="J6679" t="s">
        <v>136</v>
      </c>
      <c r="K6679" t="s">
        <v>137</v>
      </c>
      <c r="L6679" t="s">
        <v>18829</v>
      </c>
      <c r="M6679" t="s">
        <v>18830</v>
      </c>
      <c r="N6679">
        <v>1.0605555550000001</v>
      </c>
      <c r="O6679">
        <v>0</v>
      </c>
      <c r="P6679">
        <v>0</v>
      </c>
      <c r="Q6679">
        <v>1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5.8272892542996768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5.8272892542996768</v>
      </c>
    </row>
    <row r="6680" spans="1:31" x14ac:dyDescent="0.25">
      <c r="A6680">
        <v>1911101</v>
      </c>
      <c r="B6680">
        <v>1</v>
      </c>
      <c r="C6680" t="s">
        <v>81</v>
      </c>
      <c r="D6680" t="s">
        <v>118</v>
      </c>
      <c r="E6680" t="s">
        <v>131</v>
      </c>
      <c r="F6680" t="s">
        <v>18831</v>
      </c>
      <c r="G6680" t="s">
        <v>439</v>
      </c>
      <c r="H6680" t="s">
        <v>134</v>
      </c>
      <c r="I6680" t="s">
        <v>135</v>
      </c>
      <c r="J6680" t="s">
        <v>136</v>
      </c>
      <c r="K6680" t="s">
        <v>137</v>
      </c>
      <c r="L6680" t="s">
        <v>18832</v>
      </c>
      <c r="M6680" t="s">
        <v>18833</v>
      </c>
      <c r="N6680">
        <v>0.73694444400000003</v>
      </c>
      <c r="O6680">
        <v>0</v>
      </c>
      <c r="P6680">
        <v>6</v>
      </c>
      <c r="Q6680">
        <v>0</v>
      </c>
      <c r="R6680">
        <v>2</v>
      </c>
      <c r="S6680">
        <v>0</v>
      </c>
      <c r="T6680">
        <v>4</v>
      </c>
      <c r="U6680">
        <v>0</v>
      </c>
      <c r="V6680">
        <v>0</v>
      </c>
      <c r="W6680">
        <v>0</v>
      </c>
      <c r="X6680">
        <v>9.561393534213769</v>
      </c>
      <c r="Y6680">
        <v>0</v>
      </c>
      <c r="Z6680">
        <v>10.048491942384413</v>
      </c>
      <c r="AA6680">
        <v>0</v>
      </c>
      <c r="AB6680">
        <v>4.1147359887132495</v>
      </c>
      <c r="AC6680">
        <v>0</v>
      </c>
      <c r="AD6680">
        <v>0</v>
      </c>
      <c r="AE6680">
        <v>23.724621465311429</v>
      </c>
    </row>
    <row r="6681" spans="1:31" x14ac:dyDescent="0.25">
      <c r="A6681">
        <v>1911084</v>
      </c>
      <c r="B6681">
        <v>1</v>
      </c>
      <c r="C6681" t="s">
        <v>81</v>
      </c>
      <c r="D6681" t="s">
        <v>112</v>
      </c>
      <c r="E6681" t="s">
        <v>190</v>
      </c>
      <c r="F6681" t="s">
        <v>18834</v>
      </c>
      <c r="G6681" t="s">
        <v>241</v>
      </c>
      <c r="H6681" t="s">
        <v>157</v>
      </c>
      <c r="I6681" t="s">
        <v>135</v>
      </c>
      <c r="J6681" t="s">
        <v>136</v>
      </c>
      <c r="K6681" t="s">
        <v>137</v>
      </c>
      <c r="L6681" t="s">
        <v>18835</v>
      </c>
      <c r="M6681" t="s">
        <v>18836</v>
      </c>
      <c r="N6681">
        <v>3.6150000000000002</v>
      </c>
      <c r="O6681">
        <v>0</v>
      </c>
      <c r="P6681">
        <v>176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65.399173359581951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65.399173359581951</v>
      </c>
    </row>
    <row r="6682" spans="1:31" x14ac:dyDescent="0.25">
      <c r="A6682">
        <v>1910938</v>
      </c>
      <c r="B6682">
        <v>1</v>
      </c>
      <c r="C6682" t="s">
        <v>80</v>
      </c>
      <c r="D6682" t="s">
        <v>83</v>
      </c>
      <c r="E6682" t="s">
        <v>190</v>
      </c>
      <c r="F6682" t="s">
        <v>18837</v>
      </c>
      <c r="G6682" t="s">
        <v>241</v>
      </c>
      <c r="H6682" t="s">
        <v>157</v>
      </c>
      <c r="I6682" t="s">
        <v>135</v>
      </c>
      <c r="J6682" t="s">
        <v>136</v>
      </c>
      <c r="K6682" t="s">
        <v>137</v>
      </c>
      <c r="L6682" t="s">
        <v>18838</v>
      </c>
      <c r="M6682" t="s">
        <v>18839</v>
      </c>
      <c r="N6682">
        <v>1.4011111110000001</v>
      </c>
      <c r="O6682">
        <v>0</v>
      </c>
      <c r="P6682">
        <v>1</v>
      </c>
      <c r="Q6682">
        <v>0</v>
      </c>
      <c r="R6682">
        <v>6</v>
      </c>
      <c r="S6682">
        <v>0</v>
      </c>
      <c r="T6682">
        <v>2</v>
      </c>
      <c r="U6682">
        <v>0</v>
      </c>
      <c r="V6682">
        <v>0</v>
      </c>
      <c r="W6682">
        <v>0</v>
      </c>
      <c r="X6682">
        <v>0.17760149427767005</v>
      </c>
      <c r="Y6682">
        <v>0</v>
      </c>
      <c r="Z6682">
        <v>2.1910190327969303</v>
      </c>
      <c r="AA6682">
        <v>0</v>
      </c>
      <c r="AB6682">
        <v>7.4425541407965676</v>
      </c>
      <c r="AC6682">
        <v>0</v>
      </c>
      <c r="AD6682">
        <v>0</v>
      </c>
      <c r="AE6682">
        <v>9.8111746678711675</v>
      </c>
    </row>
    <row r="6683" spans="1:31" x14ac:dyDescent="0.25">
      <c r="A6683">
        <v>1911061</v>
      </c>
      <c r="B6683">
        <v>1</v>
      </c>
      <c r="C6683" t="s">
        <v>80</v>
      </c>
      <c r="D6683" t="s">
        <v>107</v>
      </c>
      <c r="E6683" t="s">
        <v>160</v>
      </c>
      <c r="F6683" t="s">
        <v>17835</v>
      </c>
      <c r="G6683" t="s">
        <v>1162</v>
      </c>
      <c r="H6683" t="s">
        <v>134</v>
      </c>
      <c r="I6683" t="s">
        <v>135</v>
      </c>
      <c r="J6683" t="s">
        <v>136</v>
      </c>
      <c r="K6683" t="s">
        <v>137</v>
      </c>
      <c r="L6683" t="s">
        <v>18840</v>
      </c>
      <c r="M6683" t="s">
        <v>18841</v>
      </c>
      <c r="N6683">
        <v>4.7750000000000004</v>
      </c>
      <c r="O6683">
        <v>0</v>
      </c>
      <c r="P6683">
        <v>106</v>
      </c>
      <c r="Q6683">
        <v>0</v>
      </c>
      <c r="R6683">
        <v>0</v>
      </c>
      <c r="S6683">
        <v>0</v>
      </c>
      <c r="T6683">
        <v>3</v>
      </c>
      <c r="U6683">
        <v>0</v>
      </c>
      <c r="V6683">
        <v>0</v>
      </c>
      <c r="W6683">
        <v>0</v>
      </c>
      <c r="X6683">
        <v>105.73232763737659</v>
      </c>
      <c r="Y6683">
        <v>0</v>
      </c>
      <c r="Z6683">
        <v>0</v>
      </c>
      <c r="AA6683">
        <v>0</v>
      </c>
      <c r="AB6683">
        <v>1.6850251657603312</v>
      </c>
      <c r="AC6683">
        <v>0</v>
      </c>
      <c r="AD6683">
        <v>0</v>
      </c>
      <c r="AE6683">
        <v>107.41735280313692</v>
      </c>
    </row>
    <row r="6684" spans="1:31" x14ac:dyDescent="0.25">
      <c r="A6684">
        <v>1910892</v>
      </c>
      <c r="B6684">
        <v>1</v>
      </c>
      <c r="C6684" t="s">
        <v>81</v>
      </c>
      <c r="D6684" t="s">
        <v>117</v>
      </c>
      <c r="E6684" t="s">
        <v>220</v>
      </c>
      <c r="F6684" t="s">
        <v>18842</v>
      </c>
      <c r="G6684" t="s">
        <v>156</v>
      </c>
      <c r="H6684" t="s">
        <v>157</v>
      </c>
      <c r="I6684" t="s">
        <v>135</v>
      </c>
      <c r="J6684" t="s">
        <v>136</v>
      </c>
      <c r="K6684" t="s">
        <v>137</v>
      </c>
      <c r="L6684" t="s">
        <v>18843</v>
      </c>
      <c r="M6684" t="s">
        <v>18844</v>
      </c>
      <c r="N6684">
        <v>2.0724999999999998</v>
      </c>
      <c r="O6684">
        <v>0</v>
      </c>
      <c r="P6684">
        <v>166</v>
      </c>
      <c r="Q6684">
        <v>13</v>
      </c>
      <c r="R6684">
        <v>83</v>
      </c>
      <c r="S6684">
        <v>0</v>
      </c>
      <c r="T6684">
        <v>7</v>
      </c>
      <c r="U6684">
        <v>0</v>
      </c>
      <c r="V6684">
        <v>0</v>
      </c>
      <c r="W6684">
        <v>0</v>
      </c>
      <c r="X6684">
        <v>61.407344293553749</v>
      </c>
      <c r="Y6684">
        <v>408.74420243000048</v>
      </c>
      <c r="Z6684">
        <v>919.71523686701562</v>
      </c>
      <c r="AA6684">
        <v>0</v>
      </c>
      <c r="AB6684">
        <v>26.127545219542945</v>
      </c>
      <c r="AC6684">
        <v>0</v>
      </c>
      <c r="AD6684">
        <v>0</v>
      </c>
      <c r="AE6684">
        <v>1415.9943288101128</v>
      </c>
    </row>
    <row r="6685" spans="1:31" x14ac:dyDescent="0.25">
      <c r="A6685">
        <v>1910792</v>
      </c>
      <c r="B6685">
        <v>1</v>
      </c>
      <c r="C6685" t="s">
        <v>80</v>
      </c>
      <c r="D6685" t="s">
        <v>106</v>
      </c>
      <c r="E6685" t="s">
        <v>131</v>
      </c>
      <c r="F6685" t="s">
        <v>18845</v>
      </c>
      <c r="G6685" t="s">
        <v>133</v>
      </c>
      <c r="H6685" t="s">
        <v>134</v>
      </c>
      <c r="I6685" t="s">
        <v>135</v>
      </c>
      <c r="J6685" t="s">
        <v>136</v>
      </c>
      <c r="K6685" t="s">
        <v>137</v>
      </c>
      <c r="L6685" t="s">
        <v>18846</v>
      </c>
      <c r="M6685" t="s">
        <v>18847</v>
      </c>
      <c r="N6685">
        <v>0.94527777700000004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4.8945529973942227E-2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4.8945529973942227E-2</v>
      </c>
    </row>
    <row r="6686" spans="1:31" x14ac:dyDescent="0.25">
      <c r="A6686">
        <v>1910875</v>
      </c>
      <c r="B6686">
        <v>1</v>
      </c>
      <c r="C6686" t="s">
        <v>80</v>
      </c>
      <c r="D6686" t="s">
        <v>108</v>
      </c>
      <c r="E6686" t="s">
        <v>190</v>
      </c>
      <c r="F6686" t="s">
        <v>18848</v>
      </c>
      <c r="G6686" t="s">
        <v>241</v>
      </c>
      <c r="H6686" t="s">
        <v>157</v>
      </c>
      <c r="I6686" t="s">
        <v>135</v>
      </c>
      <c r="J6686" t="s">
        <v>136</v>
      </c>
      <c r="K6686" t="s">
        <v>137</v>
      </c>
      <c r="L6686" t="s">
        <v>18452</v>
      </c>
      <c r="M6686" t="s">
        <v>18849</v>
      </c>
      <c r="N6686">
        <v>0.18333333299999999</v>
      </c>
      <c r="O6686">
        <v>0</v>
      </c>
      <c r="P6686">
        <v>369</v>
      </c>
      <c r="Q6686">
        <v>0</v>
      </c>
      <c r="R6686">
        <v>1</v>
      </c>
      <c r="S6686">
        <v>0</v>
      </c>
      <c r="T6686">
        <v>89</v>
      </c>
      <c r="U6686">
        <v>0</v>
      </c>
      <c r="V6686">
        <v>0</v>
      </c>
      <c r="W6686">
        <v>0</v>
      </c>
      <c r="X6686">
        <v>14.173062786854041</v>
      </c>
      <c r="Y6686">
        <v>0</v>
      </c>
      <c r="Z6686">
        <v>9.7966222164999998E-3</v>
      </c>
      <c r="AA6686">
        <v>0</v>
      </c>
      <c r="AB6686">
        <v>20.277087120943388</v>
      </c>
      <c r="AC6686">
        <v>0</v>
      </c>
      <c r="AD6686">
        <v>0</v>
      </c>
      <c r="AE6686">
        <v>34.45994653001393</v>
      </c>
    </row>
    <row r="6687" spans="1:31" x14ac:dyDescent="0.25">
      <c r="A6687">
        <v>1910932</v>
      </c>
      <c r="B6687">
        <v>1</v>
      </c>
      <c r="C6687" t="s">
        <v>80</v>
      </c>
      <c r="D6687" t="s">
        <v>102</v>
      </c>
      <c r="E6687" t="s">
        <v>140</v>
      </c>
      <c r="F6687" t="s">
        <v>18850</v>
      </c>
      <c r="G6687" t="s">
        <v>217</v>
      </c>
      <c r="H6687" t="s">
        <v>134</v>
      </c>
      <c r="I6687" t="s">
        <v>135</v>
      </c>
      <c r="J6687" t="s">
        <v>136</v>
      </c>
      <c r="K6687" t="s">
        <v>137</v>
      </c>
      <c r="L6687" t="s">
        <v>18851</v>
      </c>
      <c r="M6687" t="s">
        <v>18852</v>
      </c>
      <c r="N6687">
        <v>1.49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2.0882481939750024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2.0882481939750024</v>
      </c>
    </row>
    <row r="6688" spans="1:31" x14ac:dyDescent="0.25">
      <c r="A6688">
        <v>1911078</v>
      </c>
      <c r="B6688">
        <v>1</v>
      </c>
      <c r="C6688" t="s">
        <v>80</v>
      </c>
      <c r="D6688" t="s">
        <v>105</v>
      </c>
      <c r="E6688" t="s">
        <v>140</v>
      </c>
      <c r="F6688" t="s">
        <v>18853</v>
      </c>
      <c r="G6688" t="s">
        <v>217</v>
      </c>
      <c r="H6688" t="s">
        <v>134</v>
      </c>
      <c r="I6688" t="s">
        <v>135</v>
      </c>
      <c r="J6688" t="s">
        <v>136</v>
      </c>
      <c r="K6688" t="s">
        <v>137</v>
      </c>
      <c r="L6688" t="s">
        <v>18854</v>
      </c>
      <c r="M6688" t="s">
        <v>18855</v>
      </c>
      <c r="N6688">
        <v>1.595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1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0.6404990996413964</v>
      </c>
      <c r="AC6688">
        <v>0</v>
      </c>
      <c r="AD6688">
        <v>0</v>
      </c>
      <c r="AE6688">
        <v>0.6404990996413964</v>
      </c>
    </row>
    <row r="6689" spans="1:31" x14ac:dyDescent="0.25">
      <c r="A6689">
        <v>1910978</v>
      </c>
      <c r="B6689">
        <v>1</v>
      </c>
      <c r="C6689" t="s">
        <v>80</v>
      </c>
      <c r="D6689" t="s">
        <v>108</v>
      </c>
      <c r="E6689" t="s">
        <v>220</v>
      </c>
      <c r="F6689" t="s">
        <v>10930</v>
      </c>
      <c r="G6689" t="s">
        <v>156</v>
      </c>
      <c r="H6689" t="s">
        <v>157</v>
      </c>
      <c r="I6689" t="s">
        <v>222</v>
      </c>
      <c r="J6689" t="s">
        <v>136</v>
      </c>
      <c r="K6689" t="s">
        <v>137</v>
      </c>
      <c r="L6689" t="s">
        <v>18856</v>
      </c>
      <c r="M6689" t="s">
        <v>18857</v>
      </c>
      <c r="N6689">
        <v>1.6666666E-2</v>
      </c>
      <c r="O6689">
        <v>0</v>
      </c>
      <c r="P6689">
        <v>354</v>
      </c>
      <c r="Q6689">
        <v>0</v>
      </c>
      <c r="R6689">
        <v>70</v>
      </c>
      <c r="S6689">
        <v>3</v>
      </c>
      <c r="T6689">
        <v>36</v>
      </c>
      <c r="U6689">
        <v>0</v>
      </c>
      <c r="V6689">
        <v>0</v>
      </c>
      <c r="W6689">
        <v>0</v>
      </c>
      <c r="X6689">
        <v>1.6011137867835337</v>
      </c>
      <c r="Y6689">
        <v>0</v>
      </c>
      <c r="Z6689">
        <v>1.5026681188922006</v>
      </c>
      <c r="AA6689">
        <v>0.14840846011100001</v>
      </c>
      <c r="AB6689">
        <v>0.64576546748399999</v>
      </c>
      <c r="AC6689">
        <v>0</v>
      </c>
      <c r="AD6689">
        <v>0</v>
      </c>
      <c r="AE6689">
        <v>3.8979558332707338</v>
      </c>
    </row>
    <row r="6690" spans="1:31" x14ac:dyDescent="0.25">
      <c r="A6690">
        <v>1911167</v>
      </c>
      <c r="B6690">
        <v>1</v>
      </c>
      <c r="C6690" t="s">
        <v>80</v>
      </c>
      <c r="D6690" t="s">
        <v>101</v>
      </c>
      <c r="E6690" t="s">
        <v>154</v>
      </c>
      <c r="F6690" t="s">
        <v>18858</v>
      </c>
      <c r="G6690" t="s">
        <v>604</v>
      </c>
      <c r="H6690" t="s">
        <v>157</v>
      </c>
      <c r="I6690" t="s">
        <v>135</v>
      </c>
      <c r="J6690" t="s">
        <v>136</v>
      </c>
      <c r="K6690" t="s">
        <v>137</v>
      </c>
      <c r="L6690" t="s">
        <v>18859</v>
      </c>
      <c r="M6690" t="s">
        <v>18860</v>
      </c>
      <c r="N6690">
        <v>0.33250000000000002</v>
      </c>
      <c r="O6690">
        <v>0</v>
      </c>
      <c r="P6690">
        <v>2520</v>
      </c>
      <c r="Q6690">
        <v>0</v>
      </c>
      <c r="R6690">
        <v>0</v>
      </c>
      <c r="S6690">
        <v>1</v>
      </c>
      <c r="T6690">
        <v>296</v>
      </c>
      <c r="U6690">
        <v>0</v>
      </c>
      <c r="V6690">
        <v>0</v>
      </c>
      <c r="W6690">
        <v>0</v>
      </c>
      <c r="X6690">
        <v>239.65082701758726</v>
      </c>
      <c r="Y6690">
        <v>0</v>
      </c>
      <c r="Z6690">
        <v>0</v>
      </c>
      <c r="AA6690">
        <v>6.9735107840133752</v>
      </c>
      <c r="AB6690">
        <v>257.49340303483569</v>
      </c>
      <c r="AC6690">
        <v>0</v>
      </c>
      <c r="AD6690">
        <v>0</v>
      </c>
      <c r="AE6690">
        <v>504.11774083643633</v>
      </c>
    </row>
    <row r="6691" spans="1:31" x14ac:dyDescent="0.25">
      <c r="A6691">
        <v>1910998</v>
      </c>
      <c r="B6691">
        <v>1</v>
      </c>
      <c r="C6691" t="s">
        <v>80</v>
      </c>
      <c r="D6691" t="s">
        <v>100</v>
      </c>
      <c r="E6691" t="s">
        <v>149</v>
      </c>
      <c r="F6691" t="s">
        <v>18861</v>
      </c>
      <c r="G6691" t="s">
        <v>151</v>
      </c>
      <c r="H6691" t="s">
        <v>134</v>
      </c>
      <c r="I6691" t="s">
        <v>135</v>
      </c>
      <c r="J6691" t="s">
        <v>136</v>
      </c>
      <c r="K6691" t="s">
        <v>137</v>
      </c>
      <c r="L6691" t="s">
        <v>18862</v>
      </c>
      <c r="M6691" t="s">
        <v>18863</v>
      </c>
      <c r="N6691">
        <v>4.1522222219999998</v>
      </c>
      <c r="O6691">
        <v>0</v>
      </c>
      <c r="P6691">
        <v>44</v>
      </c>
      <c r="Q6691">
        <v>0</v>
      </c>
      <c r="R6691">
        <v>39</v>
      </c>
      <c r="S6691">
        <v>0</v>
      </c>
      <c r="T6691">
        <v>4</v>
      </c>
      <c r="U6691">
        <v>0</v>
      </c>
      <c r="V6691">
        <v>0</v>
      </c>
      <c r="W6691">
        <v>0</v>
      </c>
      <c r="X6691">
        <v>48.595218524275637</v>
      </c>
      <c r="Y6691">
        <v>0</v>
      </c>
      <c r="Z6691">
        <v>192.58906722119016</v>
      </c>
      <c r="AA6691">
        <v>0</v>
      </c>
      <c r="AB6691">
        <v>23.359732812289504</v>
      </c>
      <c r="AC6691">
        <v>0</v>
      </c>
      <c r="AD6691">
        <v>0</v>
      </c>
      <c r="AE6691">
        <v>264.54401855775529</v>
      </c>
    </row>
    <row r="6692" spans="1:31" x14ac:dyDescent="0.25">
      <c r="A6692">
        <v>1910812</v>
      </c>
      <c r="B6692">
        <v>1</v>
      </c>
      <c r="C6692" t="s">
        <v>80</v>
      </c>
      <c r="D6692" t="s">
        <v>105</v>
      </c>
      <c r="E6692" t="s">
        <v>160</v>
      </c>
      <c r="F6692" t="s">
        <v>1625</v>
      </c>
      <c r="G6692" t="s">
        <v>162</v>
      </c>
      <c r="H6692" t="s">
        <v>134</v>
      </c>
      <c r="I6692" t="s">
        <v>135</v>
      </c>
      <c r="J6692" t="s">
        <v>136</v>
      </c>
      <c r="K6692" t="s">
        <v>137</v>
      </c>
      <c r="L6692" t="s">
        <v>18864</v>
      </c>
      <c r="M6692" t="s">
        <v>18865</v>
      </c>
      <c r="N6692">
        <v>0.82666666600000005</v>
      </c>
      <c r="O6692">
        <v>0</v>
      </c>
      <c r="P6692">
        <v>179</v>
      </c>
      <c r="Q6692">
        <v>0</v>
      </c>
      <c r="R6692">
        <v>0</v>
      </c>
      <c r="S6692">
        <v>0</v>
      </c>
      <c r="T6692">
        <v>52</v>
      </c>
      <c r="U6692">
        <v>0</v>
      </c>
      <c r="V6692">
        <v>0</v>
      </c>
      <c r="W6692">
        <v>0</v>
      </c>
      <c r="X6692">
        <v>27.23821079505068</v>
      </c>
      <c r="Y6692">
        <v>0</v>
      </c>
      <c r="Z6692">
        <v>0</v>
      </c>
      <c r="AA6692">
        <v>0</v>
      </c>
      <c r="AB6692">
        <v>20.60055832579787</v>
      </c>
      <c r="AC6692">
        <v>0</v>
      </c>
      <c r="AD6692">
        <v>0</v>
      </c>
      <c r="AE6692">
        <v>47.838769120848553</v>
      </c>
    </row>
    <row r="6693" spans="1:31" x14ac:dyDescent="0.25">
      <c r="A6693">
        <v>1911210</v>
      </c>
      <c r="B6693">
        <v>1</v>
      </c>
      <c r="C6693" t="s">
        <v>80</v>
      </c>
      <c r="D6693" t="s">
        <v>108</v>
      </c>
      <c r="E6693" t="s">
        <v>140</v>
      </c>
      <c r="F6693" t="s">
        <v>18866</v>
      </c>
      <c r="G6693" t="s">
        <v>217</v>
      </c>
      <c r="H6693" t="s">
        <v>134</v>
      </c>
      <c r="I6693" t="s">
        <v>135</v>
      </c>
      <c r="J6693" t="s">
        <v>136</v>
      </c>
      <c r="K6693" t="s">
        <v>137</v>
      </c>
      <c r="L6693" t="s">
        <v>18867</v>
      </c>
      <c r="M6693" t="s">
        <v>18868</v>
      </c>
      <c r="N6693">
        <v>1.744722222</v>
      </c>
      <c r="O6693">
        <v>0</v>
      </c>
      <c r="P6693">
        <v>1</v>
      </c>
      <c r="Q6693">
        <v>0</v>
      </c>
      <c r="R6693">
        <v>0</v>
      </c>
      <c r="S6693">
        <v>0</v>
      </c>
      <c r="T6693">
        <v>1</v>
      </c>
      <c r="U6693">
        <v>0</v>
      </c>
      <c r="V6693">
        <v>0</v>
      </c>
      <c r="W6693">
        <v>0</v>
      </c>
      <c r="X6693">
        <v>0.2684531391482689</v>
      </c>
      <c r="Y6693">
        <v>0</v>
      </c>
      <c r="Z6693">
        <v>0</v>
      </c>
      <c r="AA6693">
        <v>0</v>
      </c>
      <c r="AB6693">
        <v>0.61452836489189056</v>
      </c>
      <c r="AC6693">
        <v>0</v>
      </c>
      <c r="AD6693">
        <v>0</v>
      </c>
      <c r="AE6693">
        <v>0.8829815040401594</v>
      </c>
    </row>
    <row r="6694" spans="1:31" x14ac:dyDescent="0.25">
      <c r="A6694">
        <v>1911310</v>
      </c>
      <c r="B6694">
        <v>1</v>
      </c>
      <c r="C6694" t="s">
        <v>80</v>
      </c>
      <c r="D6694" t="s">
        <v>98</v>
      </c>
      <c r="E6694" t="s">
        <v>131</v>
      </c>
      <c r="F6694" t="s">
        <v>18869</v>
      </c>
      <c r="G6694" t="s">
        <v>133</v>
      </c>
      <c r="H6694" t="s">
        <v>134</v>
      </c>
      <c r="I6694" t="s">
        <v>135</v>
      </c>
      <c r="J6694" t="s">
        <v>136</v>
      </c>
      <c r="K6694" t="s">
        <v>137</v>
      </c>
      <c r="L6694" t="s">
        <v>18870</v>
      </c>
      <c r="M6694" t="s">
        <v>18871</v>
      </c>
      <c r="N6694">
        <v>0.49444444399999998</v>
      </c>
      <c r="O6694">
        <v>0</v>
      </c>
      <c r="P6694">
        <v>16</v>
      </c>
      <c r="Q6694">
        <v>0</v>
      </c>
      <c r="R6694">
        <v>9</v>
      </c>
      <c r="S6694">
        <v>0</v>
      </c>
      <c r="T6694">
        <v>7</v>
      </c>
      <c r="U6694">
        <v>0</v>
      </c>
      <c r="V6694">
        <v>0</v>
      </c>
      <c r="W6694">
        <v>0</v>
      </c>
      <c r="X6694">
        <v>2.7125017195166112</v>
      </c>
      <c r="Y6694">
        <v>0</v>
      </c>
      <c r="Z6694">
        <v>5.9967372035192268</v>
      </c>
      <c r="AA6694">
        <v>0</v>
      </c>
      <c r="AB6694">
        <v>3.9528565419628054</v>
      </c>
      <c r="AC6694">
        <v>0</v>
      </c>
      <c r="AD6694">
        <v>0</v>
      </c>
      <c r="AE6694">
        <v>12.662095464998643</v>
      </c>
    </row>
    <row r="6695" spans="1:31" x14ac:dyDescent="0.25">
      <c r="A6695">
        <v>1911041</v>
      </c>
      <c r="B6695">
        <v>1</v>
      </c>
      <c r="C6695" t="s">
        <v>80</v>
      </c>
      <c r="D6695" t="s">
        <v>90</v>
      </c>
      <c r="E6695" t="s">
        <v>140</v>
      </c>
      <c r="F6695" t="s">
        <v>18872</v>
      </c>
      <c r="G6695" t="s">
        <v>217</v>
      </c>
      <c r="H6695" t="s">
        <v>134</v>
      </c>
      <c r="I6695" t="s">
        <v>135</v>
      </c>
      <c r="J6695" t="s">
        <v>136</v>
      </c>
      <c r="K6695" t="s">
        <v>137</v>
      </c>
      <c r="L6695" t="s">
        <v>18873</v>
      </c>
      <c r="M6695" t="s">
        <v>18874</v>
      </c>
      <c r="N6695">
        <v>1.9575</v>
      </c>
      <c r="O6695">
        <v>0</v>
      </c>
      <c r="P6695">
        <v>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1.13835397146408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1.13835397146408</v>
      </c>
    </row>
    <row r="6696" spans="1:31" x14ac:dyDescent="0.25">
      <c r="A6696">
        <v>1911290</v>
      </c>
      <c r="B6696">
        <v>1</v>
      </c>
      <c r="C6696" t="s">
        <v>81</v>
      </c>
      <c r="D6696" t="s">
        <v>112</v>
      </c>
      <c r="E6696" t="s">
        <v>140</v>
      </c>
      <c r="F6696" t="s">
        <v>18875</v>
      </c>
      <c r="G6696" t="s">
        <v>342</v>
      </c>
      <c r="H6696" t="s">
        <v>134</v>
      </c>
      <c r="I6696" t="s">
        <v>135</v>
      </c>
      <c r="J6696" t="s">
        <v>136</v>
      </c>
      <c r="K6696" t="s">
        <v>137</v>
      </c>
      <c r="L6696" t="s">
        <v>18876</v>
      </c>
      <c r="M6696" t="s">
        <v>18877</v>
      </c>
      <c r="N6696">
        <v>1.1475</v>
      </c>
      <c r="O6696">
        <v>0</v>
      </c>
      <c r="P6696">
        <v>1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0.19033685947349335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0.19033685947349335</v>
      </c>
    </row>
    <row r="6697" spans="1:31" x14ac:dyDescent="0.25">
      <c r="A6697">
        <v>1910912</v>
      </c>
      <c r="B6697">
        <v>1</v>
      </c>
      <c r="C6697" t="s">
        <v>80</v>
      </c>
      <c r="D6697" t="s">
        <v>96</v>
      </c>
      <c r="E6697" t="s">
        <v>190</v>
      </c>
      <c r="F6697" t="s">
        <v>18878</v>
      </c>
      <c r="G6697" t="s">
        <v>202</v>
      </c>
      <c r="H6697" t="s">
        <v>157</v>
      </c>
      <c r="I6697" t="s">
        <v>135</v>
      </c>
      <c r="J6697" t="s">
        <v>136</v>
      </c>
      <c r="K6697" t="s">
        <v>203</v>
      </c>
      <c r="L6697" t="s">
        <v>18879</v>
      </c>
      <c r="M6697" t="s">
        <v>18880</v>
      </c>
      <c r="N6697">
        <v>4.7122222220000003</v>
      </c>
      <c r="O6697">
        <v>0</v>
      </c>
      <c r="P6697">
        <v>39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47.401902856157562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47.401902856157562</v>
      </c>
    </row>
    <row r="6698" spans="1:31" x14ac:dyDescent="0.25">
      <c r="A6698">
        <v>1910955</v>
      </c>
      <c r="B6698">
        <v>1</v>
      </c>
      <c r="C6698" t="s">
        <v>81</v>
      </c>
      <c r="D6698" t="s">
        <v>121</v>
      </c>
      <c r="E6698" t="s">
        <v>190</v>
      </c>
      <c r="F6698" t="s">
        <v>12008</v>
      </c>
      <c r="G6698" t="s">
        <v>156</v>
      </c>
      <c r="H6698" t="s">
        <v>157</v>
      </c>
      <c r="I6698" t="s">
        <v>222</v>
      </c>
      <c r="J6698" t="s">
        <v>136</v>
      </c>
      <c r="K6698" t="s">
        <v>137</v>
      </c>
      <c r="L6698" t="s">
        <v>18881</v>
      </c>
      <c r="M6698" t="s">
        <v>18882</v>
      </c>
      <c r="N6698">
        <v>9.4444439999999998E-3</v>
      </c>
      <c r="O6698">
        <v>0</v>
      </c>
      <c r="P6698">
        <v>490</v>
      </c>
      <c r="Q6698">
        <v>0</v>
      </c>
      <c r="R6698">
        <v>8</v>
      </c>
      <c r="S6698">
        <v>2</v>
      </c>
      <c r="T6698">
        <v>16</v>
      </c>
      <c r="U6698">
        <v>0</v>
      </c>
      <c r="V6698">
        <v>0</v>
      </c>
      <c r="W6698">
        <v>0</v>
      </c>
      <c r="X6698">
        <v>0.73815254096474203</v>
      </c>
      <c r="Y6698">
        <v>0</v>
      </c>
      <c r="Z6698">
        <v>1.921247220829278E-2</v>
      </c>
      <c r="AA6698">
        <v>0.15326965637116946</v>
      </c>
      <c r="AB6698">
        <v>0.134772269469255</v>
      </c>
      <c r="AC6698">
        <v>0</v>
      </c>
      <c r="AD6698">
        <v>0</v>
      </c>
      <c r="AE6698">
        <v>1.0454069390134593</v>
      </c>
    </row>
    <row r="6699" spans="1:31" x14ac:dyDescent="0.25">
      <c r="A6699">
        <v>1911104</v>
      </c>
      <c r="B6699">
        <v>1</v>
      </c>
      <c r="C6699" t="s">
        <v>80</v>
      </c>
      <c r="D6699" t="s">
        <v>107</v>
      </c>
      <c r="E6699" t="s">
        <v>140</v>
      </c>
      <c r="F6699" t="s">
        <v>18883</v>
      </c>
      <c r="G6699" t="s">
        <v>342</v>
      </c>
      <c r="H6699" t="s">
        <v>134</v>
      </c>
      <c r="I6699" t="s">
        <v>135</v>
      </c>
      <c r="J6699" t="s">
        <v>136</v>
      </c>
      <c r="K6699" t="s">
        <v>137</v>
      </c>
      <c r="L6699" t="s">
        <v>18884</v>
      </c>
      <c r="M6699" t="s">
        <v>18885</v>
      </c>
      <c r="N6699">
        <v>4.9855555550000004</v>
      </c>
      <c r="O6699">
        <v>0</v>
      </c>
      <c r="P6699">
        <v>4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5.0147432132959215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5.0147432132959215</v>
      </c>
    </row>
    <row r="6700" spans="1:31" x14ac:dyDescent="0.25">
      <c r="A6700">
        <v>1911247</v>
      </c>
      <c r="B6700">
        <v>1</v>
      </c>
      <c r="C6700" t="s">
        <v>81</v>
      </c>
      <c r="D6700" t="s">
        <v>123</v>
      </c>
      <c r="E6700" t="s">
        <v>220</v>
      </c>
      <c r="F6700" t="s">
        <v>18886</v>
      </c>
      <c r="G6700" t="s">
        <v>156</v>
      </c>
      <c r="H6700" t="s">
        <v>157</v>
      </c>
      <c r="I6700" t="s">
        <v>135</v>
      </c>
      <c r="J6700" t="s">
        <v>136</v>
      </c>
      <c r="K6700" t="s">
        <v>137</v>
      </c>
      <c r="L6700" t="s">
        <v>18887</v>
      </c>
      <c r="M6700" t="s">
        <v>18888</v>
      </c>
      <c r="N6700">
        <v>0.64333333299999995</v>
      </c>
      <c r="O6700">
        <v>3</v>
      </c>
      <c r="P6700">
        <v>23</v>
      </c>
      <c r="Q6700">
        <v>113</v>
      </c>
      <c r="R6700">
        <v>278</v>
      </c>
      <c r="S6700">
        <v>9</v>
      </c>
      <c r="T6700">
        <v>52</v>
      </c>
      <c r="U6700">
        <v>0</v>
      </c>
      <c r="V6700">
        <v>0</v>
      </c>
      <c r="W6700">
        <v>1.9738941886009735</v>
      </c>
      <c r="X6700">
        <v>5.523344798633592</v>
      </c>
      <c r="Y6700">
        <v>113.1681658973157</v>
      </c>
      <c r="Z6700">
        <v>128.01024386707363</v>
      </c>
      <c r="AA6700">
        <v>7.4405432175264741</v>
      </c>
      <c r="AB6700">
        <v>29.402851517061048</v>
      </c>
      <c r="AC6700">
        <v>0</v>
      </c>
      <c r="AD6700">
        <v>0</v>
      </c>
      <c r="AE6700">
        <v>285.51904348621139</v>
      </c>
    </row>
    <row r="6701" spans="1:31" x14ac:dyDescent="0.25">
      <c r="A6701">
        <v>1910964</v>
      </c>
      <c r="B6701">
        <v>1</v>
      </c>
      <c r="C6701" t="s">
        <v>80</v>
      </c>
      <c r="D6701" t="s">
        <v>100</v>
      </c>
      <c r="E6701" t="s">
        <v>190</v>
      </c>
      <c r="F6701" t="s">
        <v>18889</v>
      </c>
      <c r="G6701" t="s">
        <v>241</v>
      </c>
      <c r="H6701" t="s">
        <v>157</v>
      </c>
      <c r="I6701" t="s">
        <v>135</v>
      </c>
      <c r="J6701" t="s">
        <v>136</v>
      </c>
      <c r="K6701" t="s">
        <v>137</v>
      </c>
      <c r="L6701" t="s">
        <v>18890</v>
      </c>
      <c r="M6701" t="s">
        <v>18891</v>
      </c>
      <c r="N6701">
        <v>1.7011111109999999</v>
      </c>
      <c r="O6701">
        <v>0</v>
      </c>
      <c r="P6701">
        <v>26</v>
      </c>
      <c r="Q6701">
        <v>0</v>
      </c>
      <c r="R6701">
        <v>12</v>
      </c>
      <c r="S6701">
        <v>0</v>
      </c>
      <c r="T6701">
        <v>2</v>
      </c>
      <c r="U6701">
        <v>0</v>
      </c>
      <c r="V6701">
        <v>0</v>
      </c>
      <c r="W6701">
        <v>0</v>
      </c>
      <c r="X6701">
        <v>19.994570706872484</v>
      </c>
      <c r="Y6701">
        <v>0</v>
      </c>
      <c r="Z6701">
        <v>28.355221482061189</v>
      </c>
      <c r="AA6701">
        <v>0</v>
      </c>
      <c r="AB6701">
        <v>15.142407194698379</v>
      </c>
      <c r="AC6701">
        <v>0</v>
      </c>
      <c r="AD6701">
        <v>0</v>
      </c>
      <c r="AE6701">
        <v>63.492199383632055</v>
      </c>
    </row>
    <row r="6702" spans="1:31" x14ac:dyDescent="0.25">
      <c r="A6702">
        <v>1910987</v>
      </c>
      <c r="B6702">
        <v>1</v>
      </c>
      <c r="C6702" t="s">
        <v>81</v>
      </c>
      <c r="D6702" t="s">
        <v>123</v>
      </c>
      <c r="E6702" t="s">
        <v>149</v>
      </c>
      <c r="F6702" t="s">
        <v>18892</v>
      </c>
      <c r="G6702" t="s">
        <v>151</v>
      </c>
      <c r="H6702" t="s">
        <v>134</v>
      </c>
      <c r="I6702" t="s">
        <v>135</v>
      </c>
      <c r="J6702" t="s">
        <v>136</v>
      </c>
      <c r="K6702" t="s">
        <v>137</v>
      </c>
      <c r="L6702" t="s">
        <v>18893</v>
      </c>
      <c r="M6702" t="s">
        <v>18894</v>
      </c>
      <c r="N6702">
        <v>4.5791666659999999</v>
      </c>
      <c r="O6702">
        <v>0</v>
      </c>
      <c r="P6702">
        <v>1</v>
      </c>
      <c r="Q6702">
        <v>0</v>
      </c>
      <c r="R6702">
        <v>15</v>
      </c>
      <c r="S6702">
        <v>0</v>
      </c>
      <c r="T6702">
        <v>2</v>
      </c>
      <c r="U6702">
        <v>0</v>
      </c>
      <c r="V6702">
        <v>0</v>
      </c>
      <c r="W6702">
        <v>0</v>
      </c>
      <c r="X6702">
        <v>1.7404875670063444</v>
      </c>
      <c r="Y6702">
        <v>0</v>
      </c>
      <c r="Z6702">
        <v>283.17190240829876</v>
      </c>
      <c r="AA6702">
        <v>0</v>
      </c>
      <c r="AB6702">
        <v>31.562448472465725</v>
      </c>
      <c r="AC6702">
        <v>0</v>
      </c>
      <c r="AD6702">
        <v>0</v>
      </c>
      <c r="AE6702">
        <v>316.47483844777088</v>
      </c>
    </row>
    <row r="6703" spans="1:31" x14ac:dyDescent="0.25">
      <c r="A6703">
        <v>1911110</v>
      </c>
      <c r="B6703">
        <v>1</v>
      </c>
      <c r="C6703" t="s">
        <v>81</v>
      </c>
      <c r="D6703" t="s">
        <v>113</v>
      </c>
      <c r="E6703" t="s">
        <v>131</v>
      </c>
      <c r="F6703" t="s">
        <v>18895</v>
      </c>
      <c r="G6703" t="s">
        <v>133</v>
      </c>
      <c r="H6703" t="s">
        <v>134</v>
      </c>
      <c r="I6703" t="s">
        <v>135</v>
      </c>
      <c r="J6703" t="s">
        <v>136</v>
      </c>
      <c r="K6703" t="s">
        <v>137</v>
      </c>
      <c r="L6703" t="s">
        <v>18896</v>
      </c>
      <c r="M6703" t="s">
        <v>18897</v>
      </c>
      <c r="N6703">
        <v>1.0491666660000001</v>
      </c>
      <c r="O6703">
        <v>0</v>
      </c>
      <c r="P6703">
        <v>72</v>
      </c>
      <c r="Q6703">
        <v>0</v>
      </c>
      <c r="R6703">
        <v>0</v>
      </c>
      <c r="S6703">
        <v>0</v>
      </c>
      <c r="T6703">
        <v>5</v>
      </c>
      <c r="U6703">
        <v>0</v>
      </c>
      <c r="V6703">
        <v>0</v>
      </c>
      <c r="W6703">
        <v>0</v>
      </c>
      <c r="X6703">
        <v>15.368384055804114</v>
      </c>
      <c r="Y6703">
        <v>0</v>
      </c>
      <c r="Z6703">
        <v>0</v>
      </c>
      <c r="AA6703">
        <v>0</v>
      </c>
      <c r="AB6703">
        <v>6.1889608585206446</v>
      </c>
      <c r="AC6703">
        <v>0</v>
      </c>
      <c r="AD6703">
        <v>0</v>
      </c>
      <c r="AE6703">
        <v>21.557344914324759</v>
      </c>
    </row>
    <row r="6704" spans="1:31" x14ac:dyDescent="0.25">
      <c r="A6704">
        <v>1911087</v>
      </c>
      <c r="B6704">
        <v>1</v>
      </c>
      <c r="C6704" t="s">
        <v>81</v>
      </c>
      <c r="D6704" t="s">
        <v>112</v>
      </c>
      <c r="E6704" t="s">
        <v>190</v>
      </c>
      <c r="F6704" t="s">
        <v>13371</v>
      </c>
      <c r="G6704" t="s">
        <v>156</v>
      </c>
      <c r="H6704" t="s">
        <v>157</v>
      </c>
      <c r="I6704" t="s">
        <v>222</v>
      </c>
      <c r="J6704" t="s">
        <v>136</v>
      </c>
      <c r="K6704" t="s">
        <v>137</v>
      </c>
      <c r="L6704" t="s">
        <v>18898</v>
      </c>
      <c r="M6704" t="s">
        <v>18899</v>
      </c>
      <c r="N6704">
        <v>1.1111111E-2</v>
      </c>
      <c r="O6704">
        <v>0</v>
      </c>
      <c r="P6704">
        <v>664</v>
      </c>
      <c r="Q6704">
        <v>104</v>
      </c>
      <c r="R6704">
        <v>44</v>
      </c>
      <c r="S6704">
        <v>10</v>
      </c>
      <c r="T6704">
        <v>81</v>
      </c>
      <c r="U6704">
        <v>5</v>
      </c>
      <c r="V6704">
        <v>0</v>
      </c>
      <c r="W6704">
        <v>0</v>
      </c>
      <c r="X6704">
        <v>1.4091880432627542</v>
      </c>
      <c r="Y6704">
        <v>7.0530703546592024</v>
      </c>
      <c r="Z6704">
        <v>1.2416508048115336</v>
      </c>
      <c r="AA6704">
        <v>0.23676724880044447</v>
      </c>
      <c r="AB6704">
        <v>0.49713181246459975</v>
      </c>
      <c r="AC6704">
        <v>4.5885789271107544</v>
      </c>
      <c r="AD6704">
        <v>0</v>
      </c>
      <c r="AE6704">
        <v>15.026387191109288</v>
      </c>
    </row>
    <row r="6705" spans="1:31" x14ac:dyDescent="0.25">
      <c r="A6705">
        <v>1910941</v>
      </c>
      <c r="B6705">
        <v>1</v>
      </c>
      <c r="C6705" t="s">
        <v>80</v>
      </c>
      <c r="D6705" t="s">
        <v>84</v>
      </c>
      <c r="E6705" t="s">
        <v>140</v>
      </c>
      <c r="F6705" t="s">
        <v>18900</v>
      </c>
      <c r="G6705" t="s">
        <v>146</v>
      </c>
      <c r="H6705" t="s">
        <v>134</v>
      </c>
      <c r="I6705" t="s">
        <v>135</v>
      </c>
      <c r="J6705" t="s">
        <v>136</v>
      </c>
      <c r="K6705" t="s">
        <v>137</v>
      </c>
      <c r="L6705" t="s">
        <v>18901</v>
      </c>
      <c r="M6705" t="s">
        <v>18902</v>
      </c>
      <c r="N6705">
        <v>2.409166666</v>
      </c>
      <c r="O6705">
        <v>0</v>
      </c>
      <c r="P6705">
        <v>2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0.86609299234854664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0.86609299234854664</v>
      </c>
    </row>
    <row r="6706" spans="1:31" x14ac:dyDescent="0.25">
      <c r="A6706">
        <v>1910924</v>
      </c>
      <c r="B6706">
        <v>1</v>
      </c>
      <c r="C6706" t="s">
        <v>80</v>
      </c>
      <c r="D6706" t="s">
        <v>93</v>
      </c>
      <c r="E6706" t="s">
        <v>220</v>
      </c>
      <c r="F6706" t="s">
        <v>18903</v>
      </c>
      <c r="G6706" t="s">
        <v>263</v>
      </c>
      <c r="H6706" t="s">
        <v>157</v>
      </c>
      <c r="I6706" t="s">
        <v>135</v>
      </c>
      <c r="J6706" t="s">
        <v>136</v>
      </c>
      <c r="K6706" t="s">
        <v>203</v>
      </c>
      <c r="L6706" t="s">
        <v>18904</v>
      </c>
      <c r="M6706" t="s">
        <v>18905</v>
      </c>
      <c r="N6706">
        <v>3.0220091660000001</v>
      </c>
      <c r="O6706">
        <v>0</v>
      </c>
      <c r="P6706">
        <v>38</v>
      </c>
      <c r="Q6706">
        <v>4</v>
      </c>
      <c r="R6706">
        <v>105</v>
      </c>
      <c r="S6706">
        <v>3</v>
      </c>
      <c r="T6706">
        <v>51</v>
      </c>
      <c r="U6706">
        <v>0</v>
      </c>
      <c r="V6706">
        <v>0</v>
      </c>
      <c r="W6706">
        <v>0</v>
      </c>
      <c r="X6706">
        <v>60.544704534456052</v>
      </c>
      <c r="Y6706">
        <v>162.84292953352065</v>
      </c>
      <c r="Z6706">
        <v>833.8735082011242</v>
      </c>
      <c r="AA6706">
        <v>163.86164526131867</v>
      </c>
      <c r="AB6706">
        <v>383.91187331563071</v>
      </c>
      <c r="AC6706">
        <v>0</v>
      </c>
      <c r="AD6706">
        <v>0</v>
      </c>
      <c r="AE6706">
        <v>1605.0346608460504</v>
      </c>
    </row>
    <row r="6707" spans="1:31" x14ac:dyDescent="0.25">
      <c r="A6707">
        <v>1911279</v>
      </c>
      <c r="B6707">
        <v>1</v>
      </c>
      <c r="C6707" t="s">
        <v>80</v>
      </c>
      <c r="D6707" t="s">
        <v>88</v>
      </c>
      <c r="E6707" t="s">
        <v>140</v>
      </c>
      <c r="F6707" t="s">
        <v>4904</v>
      </c>
      <c r="G6707" t="s">
        <v>342</v>
      </c>
      <c r="H6707" t="s">
        <v>134</v>
      </c>
      <c r="I6707" t="s">
        <v>135</v>
      </c>
      <c r="J6707" t="s">
        <v>136</v>
      </c>
      <c r="K6707" t="s">
        <v>137</v>
      </c>
      <c r="L6707" t="s">
        <v>18906</v>
      </c>
      <c r="M6707" t="s">
        <v>18907</v>
      </c>
      <c r="N6707">
        <v>1.876944444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1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0.77922308581991939</v>
      </c>
      <c r="AC6707">
        <v>0</v>
      </c>
      <c r="AD6707">
        <v>0</v>
      </c>
      <c r="AE6707">
        <v>0.77922308581991939</v>
      </c>
    </row>
    <row r="6708" spans="1:31" x14ac:dyDescent="0.25">
      <c r="A6708">
        <v>1910878</v>
      </c>
      <c r="B6708">
        <v>1</v>
      </c>
      <c r="C6708" t="s">
        <v>80</v>
      </c>
      <c r="D6708" t="s">
        <v>107</v>
      </c>
      <c r="E6708" t="s">
        <v>131</v>
      </c>
      <c r="F6708" t="s">
        <v>18908</v>
      </c>
      <c r="G6708" t="s">
        <v>326</v>
      </c>
      <c r="H6708" t="s">
        <v>134</v>
      </c>
      <c r="I6708" t="s">
        <v>135</v>
      </c>
      <c r="J6708" t="s">
        <v>136</v>
      </c>
      <c r="K6708" t="s">
        <v>137</v>
      </c>
      <c r="L6708" t="s">
        <v>18909</v>
      </c>
      <c r="M6708" t="s">
        <v>18910</v>
      </c>
      <c r="N6708">
        <v>1.538888888</v>
      </c>
      <c r="O6708">
        <v>0</v>
      </c>
      <c r="P6708">
        <v>40</v>
      </c>
      <c r="Q6708">
        <v>0</v>
      </c>
      <c r="R6708">
        <v>0</v>
      </c>
      <c r="S6708">
        <v>0</v>
      </c>
      <c r="T6708">
        <v>1</v>
      </c>
      <c r="U6708">
        <v>0</v>
      </c>
      <c r="V6708">
        <v>0</v>
      </c>
      <c r="W6708">
        <v>0</v>
      </c>
      <c r="X6708">
        <v>20.366706768966676</v>
      </c>
      <c r="Y6708">
        <v>0</v>
      </c>
      <c r="Z6708">
        <v>0</v>
      </c>
      <c r="AA6708">
        <v>0</v>
      </c>
      <c r="AB6708">
        <v>0.58726069164899997</v>
      </c>
      <c r="AC6708">
        <v>0</v>
      </c>
      <c r="AD6708">
        <v>0</v>
      </c>
      <c r="AE6708">
        <v>20.953967460615676</v>
      </c>
    </row>
    <row r="6709" spans="1:31" x14ac:dyDescent="0.25">
      <c r="A6709">
        <v>1911273</v>
      </c>
      <c r="B6709">
        <v>1</v>
      </c>
      <c r="C6709" t="s">
        <v>80</v>
      </c>
      <c r="D6709" t="s">
        <v>100</v>
      </c>
      <c r="E6709" t="s">
        <v>154</v>
      </c>
      <c r="F6709" t="s">
        <v>18911</v>
      </c>
      <c r="G6709" t="s">
        <v>156</v>
      </c>
      <c r="H6709" t="s">
        <v>157</v>
      </c>
      <c r="I6709" t="s">
        <v>135</v>
      </c>
      <c r="J6709" t="s">
        <v>136</v>
      </c>
      <c r="K6709" t="s">
        <v>137</v>
      </c>
      <c r="L6709" t="s">
        <v>18912</v>
      </c>
      <c r="M6709" t="s">
        <v>18913</v>
      </c>
      <c r="N6709">
        <v>0.10305555499999999</v>
      </c>
      <c r="O6709">
        <v>1</v>
      </c>
      <c r="P6709">
        <v>9134</v>
      </c>
      <c r="Q6709">
        <v>0</v>
      </c>
      <c r="R6709">
        <v>84</v>
      </c>
      <c r="S6709">
        <v>12</v>
      </c>
      <c r="T6709">
        <v>764</v>
      </c>
      <c r="U6709">
        <v>0</v>
      </c>
      <c r="V6709">
        <v>0</v>
      </c>
      <c r="W6709">
        <v>2.1593610150582632</v>
      </c>
      <c r="X6709">
        <v>513.09359362565817</v>
      </c>
      <c r="Y6709">
        <v>0</v>
      </c>
      <c r="Z6709">
        <v>3.4217833670604767</v>
      </c>
      <c r="AA6709">
        <v>37.730573967565675</v>
      </c>
      <c r="AB6709">
        <v>116.84253215016166</v>
      </c>
      <c r="AC6709">
        <v>0</v>
      </c>
      <c r="AD6709">
        <v>0</v>
      </c>
      <c r="AE6709">
        <v>673.24784412550423</v>
      </c>
    </row>
    <row r="6710" spans="1:31" x14ac:dyDescent="0.25">
      <c r="A6710">
        <v>1911027</v>
      </c>
      <c r="B6710">
        <v>1</v>
      </c>
      <c r="C6710" t="s">
        <v>80</v>
      </c>
      <c r="D6710" t="s">
        <v>94</v>
      </c>
      <c r="E6710" t="s">
        <v>190</v>
      </c>
      <c r="F6710" t="s">
        <v>18914</v>
      </c>
      <c r="G6710" t="s">
        <v>263</v>
      </c>
      <c r="H6710" t="s">
        <v>157</v>
      </c>
      <c r="I6710" t="s">
        <v>135</v>
      </c>
      <c r="J6710" t="s">
        <v>136</v>
      </c>
      <c r="K6710" t="s">
        <v>203</v>
      </c>
      <c r="L6710" t="s">
        <v>18915</v>
      </c>
      <c r="M6710" t="s">
        <v>18916</v>
      </c>
      <c r="N6710">
        <v>0.95</v>
      </c>
      <c r="O6710">
        <v>0</v>
      </c>
      <c r="P6710">
        <v>75</v>
      </c>
      <c r="Q6710">
        <v>0</v>
      </c>
      <c r="R6710">
        <v>2</v>
      </c>
      <c r="S6710">
        <v>0</v>
      </c>
      <c r="T6710">
        <v>3</v>
      </c>
      <c r="U6710">
        <v>0</v>
      </c>
      <c r="V6710">
        <v>0</v>
      </c>
      <c r="W6710">
        <v>0</v>
      </c>
      <c r="X6710">
        <v>9.0709659663079378</v>
      </c>
      <c r="Y6710">
        <v>0</v>
      </c>
      <c r="Z6710">
        <v>7.6442163277312005</v>
      </c>
      <c r="AA6710">
        <v>0</v>
      </c>
      <c r="AB6710">
        <v>0.35563395528573333</v>
      </c>
      <c r="AC6710">
        <v>0</v>
      </c>
      <c r="AD6710">
        <v>0</v>
      </c>
      <c r="AE6710">
        <v>17.070816249324871</v>
      </c>
    </row>
    <row r="6711" spans="1:31" x14ac:dyDescent="0.25">
      <c r="A6711">
        <v>1911336</v>
      </c>
      <c r="B6711">
        <v>1</v>
      </c>
      <c r="C6711" t="s">
        <v>81</v>
      </c>
      <c r="D6711" t="s">
        <v>118</v>
      </c>
      <c r="E6711" t="s">
        <v>131</v>
      </c>
      <c r="F6711" t="s">
        <v>1712</v>
      </c>
      <c r="G6711" t="s">
        <v>133</v>
      </c>
      <c r="H6711" t="s">
        <v>134</v>
      </c>
      <c r="I6711" t="s">
        <v>135</v>
      </c>
      <c r="J6711" t="s">
        <v>136</v>
      </c>
      <c r="K6711" t="s">
        <v>137</v>
      </c>
      <c r="L6711" t="s">
        <v>18917</v>
      </c>
      <c r="M6711" t="s">
        <v>18918</v>
      </c>
      <c r="N6711">
        <v>0.74777777700000003</v>
      </c>
      <c r="O6711">
        <v>0</v>
      </c>
      <c r="P6711">
        <v>6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6.121360088336001E-2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6.121360088336001E-2</v>
      </c>
    </row>
    <row r="6712" spans="1:31" x14ac:dyDescent="0.25">
      <c r="A6712">
        <v>1911113</v>
      </c>
      <c r="B6712">
        <v>1</v>
      </c>
      <c r="C6712" t="s">
        <v>80</v>
      </c>
      <c r="D6712" t="s">
        <v>97</v>
      </c>
      <c r="E6712" t="s">
        <v>149</v>
      </c>
      <c r="F6712" t="s">
        <v>18919</v>
      </c>
      <c r="G6712" t="s">
        <v>151</v>
      </c>
      <c r="H6712" t="s">
        <v>134</v>
      </c>
      <c r="I6712" t="s">
        <v>135</v>
      </c>
      <c r="J6712" t="s">
        <v>136</v>
      </c>
      <c r="K6712" t="s">
        <v>137</v>
      </c>
      <c r="L6712" t="s">
        <v>18920</v>
      </c>
      <c r="M6712" t="s">
        <v>18921</v>
      </c>
      <c r="N6712">
        <v>0.65277777699999995</v>
      </c>
      <c r="O6712">
        <v>0</v>
      </c>
      <c r="P6712">
        <v>100</v>
      </c>
      <c r="Q6712">
        <v>0</v>
      </c>
      <c r="R6712">
        <v>0</v>
      </c>
      <c r="S6712">
        <v>0</v>
      </c>
      <c r="T6712">
        <v>8</v>
      </c>
      <c r="U6712">
        <v>0</v>
      </c>
      <c r="V6712">
        <v>0</v>
      </c>
      <c r="W6712">
        <v>0</v>
      </c>
      <c r="X6712">
        <v>17.808876949120787</v>
      </c>
      <c r="Y6712">
        <v>0</v>
      </c>
      <c r="Z6712">
        <v>0</v>
      </c>
      <c r="AA6712">
        <v>0</v>
      </c>
      <c r="AB6712">
        <v>5.2159578267939999</v>
      </c>
      <c r="AC6712">
        <v>0</v>
      </c>
      <c r="AD6712">
        <v>0</v>
      </c>
      <c r="AE6712">
        <v>23.024834775914787</v>
      </c>
    </row>
    <row r="6713" spans="1:31" x14ac:dyDescent="0.25">
      <c r="A6713">
        <v>1910864</v>
      </c>
      <c r="B6713">
        <v>1</v>
      </c>
      <c r="C6713" t="s">
        <v>81</v>
      </c>
      <c r="D6713" t="s">
        <v>123</v>
      </c>
      <c r="E6713" t="s">
        <v>220</v>
      </c>
      <c r="F6713" t="s">
        <v>18922</v>
      </c>
      <c r="G6713" t="s">
        <v>156</v>
      </c>
      <c r="H6713" t="s">
        <v>157</v>
      </c>
      <c r="I6713" t="s">
        <v>135</v>
      </c>
      <c r="J6713" t="s">
        <v>136</v>
      </c>
      <c r="K6713" t="s">
        <v>137</v>
      </c>
      <c r="L6713" t="s">
        <v>18923</v>
      </c>
      <c r="M6713" t="s">
        <v>18924</v>
      </c>
      <c r="N6713">
        <v>4.0147222219999996</v>
      </c>
      <c r="O6713">
        <v>4</v>
      </c>
      <c r="P6713">
        <v>550</v>
      </c>
      <c r="Q6713">
        <v>310</v>
      </c>
      <c r="R6713">
        <v>374</v>
      </c>
      <c r="S6713">
        <v>29</v>
      </c>
      <c r="T6713">
        <v>73</v>
      </c>
      <c r="U6713">
        <v>1</v>
      </c>
      <c r="V6713">
        <v>0</v>
      </c>
      <c r="W6713">
        <v>183.88915316075455</v>
      </c>
      <c r="X6713">
        <v>755.73326582907043</v>
      </c>
      <c r="Y6713">
        <v>5505.8315323597426</v>
      </c>
      <c r="Z6713">
        <v>4686.9395830601588</v>
      </c>
      <c r="AA6713">
        <v>526.18107859444842</v>
      </c>
      <c r="AB6713">
        <v>575.1806608971491</v>
      </c>
      <c r="AC6713">
        <v>0</v>
      </c>
      <c r="AD6713">
        <v>0</v>
      </c>
      <c r="AE6713">
        <v>12233.755273901324</v>
      </c>
    </row>
    <row r="6714" spans="1:31" x14ac:dyDescent="0.25">
      <c r="A6714">
        <v>1911193</v>
      </c>
      <c r="B6714">
        <v>1</v>
      </c>
      <c r="C6714" t="s">
        <v>80</v>
      </c>
      <c r="D6714" t="s">
        <v>95</v>
      </c>
      <c r="E6714" t="s">
        <v>190</v>
      </c>
      <c r="F6714" t="s">
        <v>18925</v>
      </c>
      <c r="G6714" t="s">
        <v>241</v>
      </c>
      <c r="H6714" t="s">
        <v>157</v>
      </c>
      <c r="I6714" t="s">
        <v>135</v>
      </c>
      <c r="J6714" t="s">
        <v>136</v>
      </c>
      <c r="K6714" t="s">
        <v>137</v>
      </c>
      <c r="L6714" t="s">
        <v>18926</v>
      </c>
      <c r="M6714" t="s">
        <v>18927</v>
      </c>
      <c r="N6714">
        <v>1.323055555</v>
      </c>
      <c r="O6714">
        <v>0</v>
      </c>
      <c r="P6714">
        <v>137</v>
      </c>
      <c r="Q6714">
        <v>0</v>
      </c>
      <c r="R6714">
        <v>1</v>
      </c>
      <c r="S6714">
        <v>0</v>
      </c>
      <c r="T6714">
        <v>8</v>
      </c>
      <c r="U6714">
        <v>0</v>
      </c>
      <c r="V6714">
        <v>0</v>
      </c>
      <c r="W6714">
        <v>0</v>
      </c>
      <c r="X6714">
        <v>42.043582495094462</v>
      </c>
      <c r="Y6714">
        <v>0</v>
      </c>
      <c r="Z6714">
        <v>3.9273038841269444E-3</v>
      </c>
      <c r="AA6714">
        <v>0</v>
      </c>
      <c r="AB6714">
        <v>12.308357427450405</v>
      </c>
      <c r="AC6714">
        <v>0</v>
      </c>
      <c r="AD6714">
        <v>0</v>
      </c>
      <c r="AE6714">
        <v>54.355867226428991</v>
      </c>
    </row>
    <row r="6715" spans="1:31" x14ac:dyDescent="0.25">
      <c r="A6715">
        <v>1911050</v>
      </c>
      <c r="B6715">
        <v>1</v>
      </c>
      <c r="C6715" t="s">
        <v>80</v>
      </c>
      <c r="D6715" t="s">
        <v>104</v>
      </c>
      <c r="E6715" t="s">
        <v>154</v>
      </c>
      <c r="F6715" t="s">
        <v>15855</v>
      </c>
      <c r="G6715" t="s">
        <v>156</v>
      </c>
      <c r="H6715" t="s">
        <v>157</v>
      </c>
      <c r="I6715" t="s">
        <v>135</v>
      </c>
      <c r="J6715" t="s">
        <v>136</v>
      </c>
      <c r="K6715" t="s">
        <v>137</v>
      </c>
      <c r="L6715" t="s">
        <v>18928</v>
      </c>
      <c r="M6715" t="s">
        <v>18929</v>
      </c>
      <c r="N6715">
        <v>1.2066666660000001</v>
      </c>
      <c r="O6715">
        <v>8</v>
      </c>
      <c r="P6715">
        <v>155</v>
      </c>
      <c r="Q6715">
        <v>10</v>
      </c>
      <c r="R6715">
        <v>26</v>
      </c>
      <c r="S6715">
        <v>11</v>
      </c>
      <c r="T6715">
        <v>48</v>
      </c>
      <c r="U6715">
        <v>1</v>
      </c>
      <c r="V6715">
        <v>0</v>
      </c>
      <c r="W6715">
        <v>27.773385538157203</v>
      </c>
      <c r="X6715">
        <v>82.273042843236354</v>
      </c>
      <c r="Y6715">
        <v>18.372736994602327</v>
      </c>
      <c r="Z6715">
        <v>48.68280639949699</v>
      </c>
      <c r="AA6715">
        <v>111.47860314503245</v>
      </c>
      <c r="AB6715">
        <v>195.76910510658945</v>
      </c>
      <c r="AC6715">
        <v>15.604573068170158</v>
      </c>
      <c r="AD6715">
        <v>0</v>
      </c>
      <c r="AE6715">
        <v>499.95425309528497</v>
      </c>
    </row>
    <row r="6716" spans="1:31" x14ac:dyDescent="0.25">
      <c r="A6716">
        <v>1911299</v>
      </c>
      <c r="B6716">
        <v>1</v>
      </c>
      <c r="C6716" t="s">
        <v>81</v>
      </c>
      <c r="D6716" t="s">
        <v>112</v>
      </c>
      <c r="E6716" t="s">
        <v>154</v>
      </c>
      <c r="F6716" t="s">
        <v>1120</v>
      </c>
      <c r="G6716" t="s">
        <v>156</v>
      </c>
      <c r="H6716" t="s">
        <v>157</v>
      </c>
      <c r="I6716" t="s">
        <v>135</v>
      </c>
      <c r="J6716" t="s">
        <v>136</v>
      </c>
      <c r="K6716" t="s">
        <v>137</v>
      </c>
      <c r="L6716" t="s">
        <v>18930</v>
      </c>
      <c r="M6716" t="s">
        <v>18931</v>
      </c>
      <c r="N6716">
        <v>0.155</v>
      </c>
      <c r="O6716">
        <v>0</v>
      </c>
      <c r="P6716">
        <v>1048</v>
      </c>
      <c r="Q6716">
        <v>5</v>
      </c>
      <c r="R6716">
        <v>28</v>
      </c>
      <c r="S6716">
        <v>6</v>
      </c>
      <c r="T6716">
        <v>49</v>
      </c>
      <c r="U6716">
        <v>0</v>
      </c>
      <c r="V6716">
        <v>0</v>
      </c>
      <c r="W6716">
        <v>0</v>
      </c>
      <c r="X6716">
        <v>22.518358020391162</v>
      </c>
      <c r="Y6716">
        <v>4.0790575119466252</v>
      </c>
      <c r="Z6716">
        <v>1.2503229872868999</v>
      </c>
      <c r="AA6716">
        <v>3.081508298224565</v>
      </c>
      <c r="AB6716">
        <v>3.3615984440160909</v>
      </c>
      <c r="AC6716">
        <v>0</v>
      </c>
      <c r="AD6716">
        <v>0</v>
      </c>
      <c r="AE6716">
        <v>34.290845261865343</v>
      </c>
    </row>
    <row r="6717" spans="1:31" x14ac:dyDescent="0.25">
      <c r="A6717">
        <v>1910801</v>
      </c>
      <c r="B6717">
        <v>1</v>
      </c>
      <c r="C6717" t="s">
        <v>81</v>
      </c>
      <c r="D6717" t="s">
        <v>120</v>
      </c>
      <c r="E6717" t="s">
        <v>131</v>
      </c>
      <c r="F6717" t="s">
        <v>18792</v>
      </c>
      <c r="G6717" t="s">
        <v>133</v>
      </c>
      <c r="H6717" t="s">
        <v>134</v>
      </c>
      <c r="I6717" t="s">
        <v>135</v>
      </c>
      <c r="J6717" t="s">
        <v>136</v>
      </c>
      <c r="K6717" t="s">
        <v>137</v>
      </c>
      <c r="L6717" t="s">
        <v>18932</v>
      </c>
      <c r="M6717" t="s">
        <v>18933</v>
      </c>
      <c r="N6717">
        <v>0.81555555499999999</v>
      </c>
      <c r="O6717">
        <v>0</v>
      </c>
      <c r="P6717">
        <v>134</v>
      </c>
      <c r="Q6717">
        <v>0</v>
      </c>
      <c r="R6717">
        <v>0</v>
      </c>
      <c r="S6717">
        <v>0</v>
      </c>
      <c r="T6717">
        <v>23</v>
      </c>
      <c r="U6717">
        <v>0</v>
      </c>
      <c r="V6717">
        <v>0</v>
      </c>
      <c r="W6717">
        <v>0</v>
      </c>
      <c r="X6717">
        <v>18.844738259736157</v>
      </c>
      <c r="Y6717">
        <v>0</v>
      </c>
      <c r="Z6717">
        <v>0</v>
      </c>
      <c r="AA6717">
        <v>0</v>
      </c>
      <c r="AB6717">
        <v>1.8378020177656909</v>
      </c>
      <c r="AC6717">
        <v>0</v>
      </c>
      <c r="AD6717">
        <v>0</v>
      </c>
      <c r="AE6717">
        <v>20.682540277501847</v>
      </c>
    </row>
    <row r="6718" spans="1:31" x14ac:dyDescent="0.25">
      <c r="A6718">
        <v>1910798</v>
      </c>
      <c r="B6718">
        <v>1</v>
      </c>
      <c r="C6718" t="s">
        <v>81</v>
      </c>
      <c r="D6718" t="s">
        <v>117</v>
      </c>
      <c r="E6718" t="s">
        <v>160</v>
      </c>
      <c r="F6718" t="s">
        <v>18934</v>
      </c>
      <c r="G6718" t="s">
        <v>279</v>
      </c>
      <c r="H6718" t="s">
        <v>134</v>
      </c>
      <c r="I6718" t="s">
        <v>135</v>
      </c>
      <c r="J6718" t="s">
        <v>136</v>
      </c>
      <c r="K6718" t="s">
        <v>137</v>
      </c>
      <c r="L6718" t="s">
        <v>18935</v>
      </c>
      <c r="M6718" t="s">
        <v>18936</v>
      </c>
      <c r="N6718">
        <v>0.766666666</v>
      </c>
      <c r="O6718">
        <v>0</v>
      </c>
      <c r="P6718">
        <v>13</v>
      </c>
      <c r="Q6718">
        <v>0</v>
      </c>
      <c r="R6718">
        <v>0</v>
      </c>
      <c r="S6718">
        <v>0</v>
      </c>
      <c r="T6718">
        <v>44</v>
      </c>
      <c r="U6718">
        <v>0</v>
      </c>
      <c r="V6718">
        <v>0</v>
      </c>
      <c r="W6718">
        <v>0</v>
      </c>
      <c r="X6718">
        <v>0.69644432404299572</v>
      </c>
      <c r="Y6718">
        <v>0</v>
      </c>
      <c r="Z6718">
        <v>0</v>
      </c>
      <c r="AA6718">
        <v>0</v>
      </c>
      <c r="AB6718">
        <v>4.5131124210031635</v>
      </c>
      <c r="AC6718">
        <v>0</v>
      </c>
      <c r="AD6718">
        <v>0</v>
      </c>
      <c r="AE6718">
        <v>5.2095567450461591</v>
      </c>
    </row>
    <row r="6719" spans="1:31" x14ac:dyDescent="0.25">
      <c r="A6719">
        <v>1911153</v>
      </c>
      <c r="B6719">
        <v>1</v>
      </c>
      <c r="C6719" t="s">
        <v>80</v>
      </c>
      <c r="D6719" t="s">
        <v>100</v>
      </c>
      <c r="E6719" t="s">
        <v>149</v>
      </c>
      <c r="F6719" t="s">
        <v>18861</v>
      </c>
      <c r="G6719" t="s">
        <v>279</v>
      </c>
      <c r="H6719" t="s">
        <v>134</v>
      </c>
      <c r="I6719" t="s">
        <v>135</v>
      </c>
      <c r="J6719" t="s">
        <v>136</v>
      </c>
      <c r="K6719" t="s">
        <v>137</v>
      </c>
      <c r="L6719" t="s">
        <v>18937</v>
      </c>
      <c r="M6719" t="s">
        <v>18938</v>
      </c>
      <c r="N6719">
        <v>2.9452777769999998</v>
      </c>
      <c r="O6719">
        <v>0</v>
      </c>
      <c r="P6719">
        <v>44</v>
      </c>
      <c r="Q6719">
        <v>0</v>
      </c>
      <c r="R6719">
        <v>39</v>
      </c>
      <c r="S6719">
        <v>0</v>
      </c>
      <c r="T6719">
        <v>4</v>
      </c>
      <c r="U6719">
        <v>0</v>
      </c>
      <c r="V6719">
        <v>0</v>
      </c>
      <c r="W6719">
        <v>0</v>
      </c>
      <c r="X6719">
        <v>35.032533699943606</v>
      </c>
      <c r="Y6719">
        <v>0</v>
      </c>
      <c r="Z6719">
        <v>138.77265941095868</v>
      </c>
      <c r="AA6719">
        <v>0</v>
      </c>
      <c r="AB6719">
        <v>15.053751613064128</v>
      </c>
      <c r="AC6719">
        <v>0</v>
      </c>
      <c r="AD6719">
        <v>0</v>
      </c>
      <c r="AE6719">
        <v>188.8589447239664</v>
      </c>
    </row>
    <row r="6720" spans="1:31" x14ac:dyDescent="0.25">
      <c r="A6720">
        <v>1910821</v>
      </c>
      <c r="B6720">
        <v>1</v>
      </c>
      <c r="C6720" t="s">
        <v>80</v>
      </c>
      <c r="D6720" t="s">
        <v>110</v>
      </c>
      <c r="E6720" t="s">
        <v>160</v>
      </c>
      <c r="F6720" t="s">
        <v>18939</v>
      </c>
      <c r="G6720" t="s">
        <v>133</v>
      </c>
      <c r="H6720" t="s">
        <v>134</v>
      </c>
      <c r="I6720" t="s">
        <v>135</v>
      </c>
      <c r="J6720" t="s">
        <v>136</v>
      </c>
      <c r="K6720" t="s">
        <v>137</v>
      </c>
      <c r="L6720" t="s">
        <v>18940</v>
      </c>
      <c r="M6720" t="s">
        <v>18941</v>
      </c>
      <c r="N6720">
        <v>1.665</v>
      </c>
      <c r="O6720">
        <v>0</v>
      </c>
      <c r="P6720">
        <v>47</v>
      </c>
      <c r="Q6720">
        <v>0</v>
      </c>
      <c r="R6720">
        <v>0</v>
      </c>
      <c r="S6720">
        <v>0</v>
      </c>
      <c r="T6720">
        <v>3</v>
      </c>
      <c r="U6720">
        <v>0</v>
      </c>
      <c r="V6720">
        <v>0</v>
      </c>
      <c r="W6720">
        <v>0</v>
      </c>
      <c r="X6720">
        <v>21.101002768945595</v>
      </c>
      <c r="Y6720">
        <v>0</v>
      </c>
      <c r="Z6720">
        <v>0</v>
      </c>
      <c r="AA6720">
        <v>0</v>
      </c>
      <c r="AB6720">
        <v>10.208902472007555</v>
      </c>
      <c r="AC6720">
        <v>0</v>
      </c>
      <c r="AD6720">
        <v>0</v>
      </c>
      <c r="AE6720">
        <v>31.30990524095315</v>
      </c>
    </row>
    <row r="6721" spans="1:31" x14ac:dyDescent="0.25">
      <c r="A6721">
        <v>1910967</v>
      </c>
      <c r="B6721">
        <v>1</v>
      </c>
      <c r="C6721" t="s">
        <v>80</v>
      </c>
      <c r="D6721" t="s">
        <v>101</v>
      </c>
      <c r="E6721" t="s">
        <v>190</v>
      </c>
      <c r="F6721" t="s">
        <v>18693</v>
      </c>
      <c r="G6721" t="s">
        <v>263</v>
      </c>
      <c r="H6721" t="s">
        <v>157</v>
      </c>
      <c r="I6721" t="s">
        <v>135</v>
      </c>
      <c r="J6721" t="s">
        <v>136</v>
      </c>
      <c r="K6721" t="s">
        <v>203</v>
      </c>
      <c r="L6721" t="s">
        <v>18942</v>
      </c>
      <c r="M6721" t="s">
        <v>18943</v>
      </c>
      <c r="N6721">
        <v>0.90555555499999996</v>
      </c>
      <c r="O6721">
        <v>0</v>
      </c>
      <c r="P6721">
        <v>1283</v>
      </c>
      <c r="Q6721">
        <v>0</v>
      </c>
      <c r="R6721">
        <v>1</v>
      </c>
      <c r="S6721">
        <v>1</v>
      </c>
      <c r="T6721">
        <v>39</v>
      </c>
      <c r="U6721">
        <v>1</v>
      </c>
      <c r="V6721">
        <v>0</v>
      </c>
      <c r="W6721">
        <v>0</v>
      </c>
      <c r="X6721">
        <v>322.99833229919119</v>
      </c>
      <c r="Y6721">
        <v>0</v>
      </c>
      <c r="Z6721">
        <v>0.43924943426933338</v>
      </c>
      <c r="AA6721">
        <v>22.886758792682091</v>
      </c>
      <c r="AB6721">
        <v>123.01521085456002</v>
      </c>
      <c r="AC6721">
        <v>146.12901458182176</v>
      </c>
      <c r="AD6721">
        <v>0</v>
      </c>
      <c r="AE6721">
        <v>615.46856596252451</v>
      </c>
    </row>
    <row r="6722" spans="1:31" x14ac:dyDescent="0.25">
      <c r="A6722">
        <v>1910961</v>
      </c>
      <c r="B6722">
        <v>1</v>
      </c>
      <c r="C6722" t="s">
        <v>80</v>
      </c>
      <c r="D6722" t="s">
        <v>94</v>
      </c>
      <c r="E6722" t="s">
        <v>154</v>
      </c>
      <c r="F6722" t="s">
        <v>18944</v>
      </c>
      <c r="G6722" t="s">
        <v>263</v>
      </c>
      <c r="H6722" t="s">
        <v>157</v>
      </c>
      <c r="I6722" t="s">
        <v>135</v>
      </c>
      <c r="J6722" t="s">
        <v>136</v>
      </c>
      <c r="K6722" t="s">
        <v>203</v>
      </c>
      <c r="L6722" t="s">
        <v>18945</v>
      </c>
      <c r="M6722" t="s">
        <v>18946</v>
      </c>
      <c r="N6722">
        <v>1.4102777769999999</v>
      </c>
      <c r="O6722">
        <v>3</v>
      </c>
      <c r="P6722">
        <v>3196</v>
      </c>
      <c r="Q6722">
        <v>67</v>
      </c>
      <c r="R6722">
        <v>513</v>
      </c>
      <c r="S6722">
        <v>30</v>
      </c>
      <c r="T6722">
        <v>330</v>
      </c>
      <c r="U6722">
        <v>6</v>
      </c>
      <c r="V6722">
        <v>0</v>
      </c>
      <c r="W6722">
        <v>12.720691537422292</v>
      </c>
      <c r="X6722">
        <v>681.27348939476758</v>
      </c>
      <c r="Y6722">
        <v>437.51757911990626</v>
      </c>
      <c r="Z6722">
        <v>692.83179116809197</v>
      </c>
      <c r="AA6722">
        <v>256.92611959607001</v>
      </c>
      <c r="AB6722">
        <v>343.1181577749349</v>
      </c>
      <c r="AC6722">
        <v>2506.2581673058808</v>
      </c>
      <c r="AD6722">
        <v>0</v>
      </c>
      <c r="AE6722">
        <v>4930.6459958970736</v>
      </c>
    </row>
    <row r="6723" spans="1:31" x14ac:dyDescent="0.25">
      <c r="A6723">
        <v>1910944</v>
      </c>
      <c r="B6723">
        <v>1</v>
      </c>
      <c r="C6723" t="s">
        <v>80</v>
      </c>
      <c r="D6723" t="s">
        <v>95</v>
      </c>
      <c r="E6723" t="s">
        <v>131</v>
      </c>
      <c r="F6723" t="s">
        <v>18947</v>
      </c>
      <c r="G6723" t="s">
        <v>202</v>
      </c>
      <c r="H6723" t="s">
        <v>134</v>
      </c>
      <c r="I6723" t="s">
        <v>135</v>
      </c>
      <c r="J6723" t="s">
        <v>136</v>
      </c>
      <c r="K6723" t="s">
        <v>203</v>
      </c>
      <c r="L6723" t="s">
        <v>18643</v>
      </c>
      <c r="M6723" t="s">
        <v>18948</v>
      </c>
      <c r="N6723">
        <v>0.86703333299999996</v>
      </c>
      <c r="O6723">
        <v>0</v>
      </c>
      <c r="P6723">
        <v>32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8.4848946735809179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8.4848946735809179</v>
      </c>
    </row>
    <row r="6724" spans="1:31" x14ac:dyDescent="0.25">
      <c r="A6724">
        <v>1911316</v>
      </c>
      <c r="B6724">
        <v>1</v>
      </c>
      <c r="C6724" t="s">
        <v>80</v>
      </c>
      <c r="D6724" t="s">
        <v>86</v>
      </c>
      <c r="E6724" t="s">
        <v>171</v>
      </c>
      <c r="F6724" t="s">
        <v>5708</v>
      </c>
      <c r="G6724" t="s">
        <v>604</v>
      </c>
      <c r="H6724" t="s">
        <v>157</v>
      </c>
      <c r="I6724" t="s">
        <v>135</v>
      </c>
      <c r="J6724" t="s">
        <v>136</v>
      </c>
      <c r="K6724" t="s">
        <v>137</v>
      </c>
      <c r="L6724" t="s">
        <v>18949</v>
      </c>
      <c r="M6724" t="s">
        <v>18950</v>
      </c>
      <c r="N6724">
        <v>0.09</v>
      </c>
      <c r="O6724">
        <v>1</v>
      </c>
      <c r="P6724">
        <v>1106</v>
      </c>
      <c r="Q6724">
        <v>0</v>
      </c>
      <c r="R6724">
        <v>106</v>
      </c>
      <c r="S6724">
        <v>1</v>
      </c>
      <c r="T6724">
        <v>172</v>
      </c>
      <c r="U6724">
        <v>0</v>
      </c>
      <c r="V6724">
        <v>0</v>
      </c>
      <c r="W6724">
        <v>0.55514802566304</v>
      </c>
      <c r="X6724">
        <v>70.019116148509639</v>
      </c>
      <c r="Y6724">
        <v>0</v>
      </c>
      <c r="Z6724">
        <v>7.9990785880442976</v>
      </c>
      <c r="AA6724">
        <v>14.283088924116871</v>
      </c>
      <c r="AB6724">
        <v>27.229247628239175</v>
      </c>
      <c r="AC6724">
        <v>0</v>
      </c>
      <c r="AD6724">
        <v>0</v>
      </c>
      <c r="AE6724">
        <v>120.08567931457303</v>
      </c>
    </row>
    <row r="6725" spans="1:31" x14ac:dyDescent="0.25">
      <c r="A6725">
        <v>1910884</v>
      </c>
      <c r="B6725">
        <v>1</v>
      </c>
      <c r="C6725" t="s">
        <v>80</v>
      </c>
      <c r="D6725" t="s">
        <v>98</v>
      </c>
      <c r="E6725" t="s">
        <v>220</v>
      </c>
      <c r="F6725" t="s">
        <v>15884</v>
      </c>
      <c r="G6725" t="s">
        <v>156</v>
      </c>
      <c r="H6725" t="s">
        <v>157</v>
      </c>
      <c r="I6725" t="s">
        <v>135</v>
      </c>
      <c r="J6725" t="s">
        <v>136</v>
      </c>
      <c r="K6725" t="s">
        <v>137</v>
      </c>
      <c r="L6725" t="s">
        <v>18951</v>
      </c>
      <c r="M6725" t="s">
        <v>18952</v>
      </c>
      <c r="N6725">
        <v>1.4011111110000001</v>
      </c>
      <c r="O6725">
        <v>0</v>
      </c>
      <c r="P6725">
        <v>20</v>
      </c>
      <c r="Q6725">
        <v>12</v>
      </c>
      <c r="R6725">
        <v>117</v>
      </c>
      <c r="S6725">
        <v>2</v>
      </c>
      <c r="T6725">
        <v>28</v>
      </c>
      <c r="U6725">
        <v>2</v>
      </c>
      <c r="V6725">
        <v>0</v>
      </c>
      <c r="W6725">
        <v>0</v>
      </c>
      <c r="X6725">
        <v>15.64821868700189</v>
      </c>
      <c r="Y6725">
        <v>261.5573853691148</v>
      </c>
      <c r="Z6725">
        <v>902.9639229732328</v>
      </c>
      <c r="AA6725">
        <v>70.235523276554943</v>
      </c>
      <c r="AB6725">
        <v>242.19339696309581</v>
      </c>
      <c r="AC6725">
        <v>319.40535133466551</v>
      </c>
      <c r="AD6725">
        <v>0</v>
      </c>
      <c r="AE6725">
        <v>1812.0037986036657</v>
      </c>
    </row>
    <row r="6726" spans="1:31" x14ac:dyDescent="0.25">
      <c r="A6726">
        <v>1911047</v>
      </c>
      <c r="B6726">
        <v>1</v>
      </c>
      <c r="C6726" t="s">
        <v>81</v>
      </c>
      <c r="D6726" t="s">
        <v>115</v>
      </c>
      <c r="E6726" t="s">
        <v>131</v>
      </c>
      <c r="F6726" t="s">
        <v>18953</v>
      </c>
      <c r="G6726" t="s">
        <v>362</v>
      </c>
      <c r="H6726" t="s">
        <v>134</v>
      </c>
      <c r="I6726" t="s">
        <v>135</v>
      </c>
      <c r="J6726" t="s">
        <v>3</v>
      </c>
      <c r="K6726" t="s">
        <v>137</v>
      </c>
      <c r="L6726" t="s">
        <v>18954</v>
      </c>
      <c r="M6726" t="s">
        <v>18955</v>
      </c>
      <c r="N6726">
        <v>4.8341666659999998</v>
      </c>
      <c r="O6726">
        <v>0</v>
      </c>
      <c r="P6726">
        <v>31</v>
      </c>
      <c r="Q6726">
        <v>0</v>
      </c>
      <c r="R6726">
        <v>4</v>
      </c>
      <c r="S6726">
        <v>0</v>
      </c>
      <c r="T6726">
        <v>1</v>
      </c>
      <c r="U6726">
        <v>0</v>
      </c>
      <c r="V6726">
        <v>0</v>
      </c>
      <c r="W6726">
        <v>0</v>
      </c>
      <c r="X6726">
        <v>13.340237589589156</v>
      </c>
      <c r="Y6726">
        <v>0</v>
      </c>
      <c r="Z6726">
        <v>37.864295521882255</v>
      </c>
      <c r="AA6726">
        <v>0</v>
      </c>
      <c r="AB6726">
        <v>1.0896133616941665E-2</v>
      </c>
      <c r="AC6726">
        <v>0</v>
      </c>
      <c r="AD6726">
        <v>0</v>
      </c>
      <c r="AE6726">
        <v>51.215429245088352</v>
      </c>
    </row>
    <row r="6727" spans="1:31" x14ac:dyDescent="0.25">
      <c r="A6727">
        <v>1911024</v>
      </c>
      <c r="B6727">
        <v>1</v>
      </c>
      <c r="C6727" t="s">
        <v>81</v>
      </c>
      <c r="D6727" t="s">
        <v>128</v>
      </c>
      <c r="E6727" t="s">
        <v>131</v>
      </c>
      <c r="F6727" t="s">
        <v>3460</v>
      </c>
      <c r="G6727" t="s">
        <v>202</v>
      </c>
      <c r="H6727" t="s">
        <v>134</v>
      </c>
      <c r="I6727" t="s">
        <v>135</v>
      </c>
      <c r="J6727" t="s">
        <v>136</v>
      </c>
      <c r="K6727" t="s">
        <v>203</v>
      </c>
      <c r="L6727" t="s">
        <v>18956</v>
      </c>
      <c r="M6727" t="s">
        <v>18957</v>
      </c>
      <c r="N6727">
        <v>5.6394444439999996</v>
      </c>
      <c r="O6727">
        <v>0</v>
      </c>
      <c r="P6727">
        <v>208</v>
      </c>
      <c r="Q6727">
        <v>0</v>
      </c>
      <c r="R6727">
        <v>0</v>
      </c>
      <c r="S6727">
        <v>0</v>
      </c>
      <c r="T6727">
        <v>20</v>
      </c>
      <c r="U6727">
        <v>0</v>
      </c>
      <c r="V6727">
        <v>0</v>
      </c>
      <c r="W6727">
        <v>0</v>
      </c>
      <c r="X6727">
        <v>263.20552081022305</v>
      </c>
      <c r="Y6727">
        <v>0</v>
      </c>
      <c r="Z6727">
        <v>0</v>
      </c>
      <c r="AA6727">
        <v>0</v>
      </c>
      <c r="AB6727">
        <v>42.803579660591659</v>
      </c>
      <c r="AC6727">
        <v>0</v>
      </c>
      <c r="AD6727">
        <v>0</v>
      </c>
      <c r="AE6727">
        <v>306.0091004708147</v>
      </c>
    </row>
    <row r="6728" spans="1:31" x14ac:dyDescent="0.25">
      <c r="A6728">
        <v>1911190</v>
      </c>
      <c r="B6728">
        <v>1</v>
      </c>
      <c r="C6728" t="s">
        <v>80</v>
      </c>
      <c r="D6728" t="s">
        <v>100</v>
      </c>
      <c r="E6728" t="s">
        <v>140</v>
      </c>
      <c r="F6728" t="s">
        <v>18958</v>
      </c>
      <c r="G6728" t="s">
        <v>283</v>
      </c>
      <c r="H6728" t="s">
        <v>134</v>
      </c>
      <c r="I6728" t="s">
        <v>135</v>
      </c>
      <c r="J6728" t="s">
        <v>136</v>
      </c>
      <c r="K6728" t="s">
        <v>137</v>
      </c>
      <c r="L6728" t="s">
        <v>18959</v>
      </c>
      <c r="M6728" t="s">
        <v>18960</v>
      </c>
      <c r="N6728">
        <v>0.74888888799999997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4.4486065533653342E-2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4.4486065533653342E-2</v>
      </c>
    </row>
    <row r="6729" spans="1:31" x14ac:dyDescent="0.25">
      <c r="A6729">
        <v>1911216</v>
      </c>
      <c r="B6729">
        <v>1</v>
      </c>
      <c r="C6729" t="s">
        <v>80</v>
      </c>
      <c r="D6729" t="s">
        <v>103</v>
      </c>
      <c r="E6729" t="s">
        <v>131</v>
      </c>
      <c r="F6729" t="s">
        <v>1370</v>
      </c>
      <c r="G6729" t="s">
        <v>1862</v>
      </c>
      <c r="H6729" t="s">
        <v>134</v>
      </c>
      <c r="I6729" t="s">
        <v>135</v>
      </c>
      <c r="J6729" t="s">
        <v>136</v>
      </c>
      <c r="K6729" t="s">
        <v>137</v>
      </c>
      <c r="L6729" t="s">
        <v>18961</v>
      </c>
      <c r="M6729" t="s">
        <v>18962</v>
      </c>
      <c r="N6729">
        <v>1.8602777770000001</v>
      </c>
      <c r="O6729">
        <v>0</v>
      </c>
      <c r="P6729">
        <v>29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20.476524051705344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20.476524051705344</v>
      </c>
    </row>
    <row r="6730" spans="1:31" x14ac:dyDescent="0.25">
      <c r="A6730">
        <v>1911067</v>
      </c>
      <c r="B6730">
        <v>1</v>
      </c>
      <c r="C6730" t="s">
        <v>80</v>
      </c>
      <c r="D6730" t="s">
        <v>95</v>
      </c>
      <c r="E6730" t="s">
        <v>131</v>
      </c>
      <c r="F6730" t="s">
        <v>18963</v>
      </c>
      <c r="G6730" t="s">
        <v>202</v>
      </c>
      <c r="H6730" t="s">
        <v>134</v>
      </c>
      <c r="I6730" t="s">
        <v>135</v>
      </c>
      <c r="J6730" t="s">
        <v>136</v>
      </c>
      <c r="K6730" t="s">
        <v>203</v>
      </c>
      <c r="L6730" t="s">
        <v>18964</v>
      </c>
      <c r="M6730" t="s">
        <v>18965</v>
      </c>
      <c r="N6730">
        <v>1.521246111</v>
      </c>
      <c r="O6730">
        <v>0</v>
      </c>
      <c r="P6730">
        <v>18</v>
      </c>
      <c r="Q6730">
        <v>0</v>
      </c>
      <c r="R6730">
        <v>0</v>
      </c>
      <c r="S6730">
        <v>0</v>
      </c>
      <c r="T6730">
        <v>2</v>
      </c>
      <c r="U6730">
        <v>0</v>
      </c>
      <c r="V6730">
        <v>0</v>
      </c>
      <c r="W6730">
        <v>0</v>
      </c>
      <c r="X6730">
        <v>10.440514756202306</v>
      </c>
      <c r="Y6730">
        <v>0</v>
      </c>
      <c r="Z6730">
        <v>0</v>
      </c>
      <c r="AA6730">
        <v>0</v>
      </c>
      <c r="AB6730">
        <v>0.50413128566492837</v>
      </c>
      <c r="AC6730">
        <v>0</v>
      </c>
      <c r="AD6730">
        <v>0</v>
      </c>
      <c r="AE6730">
        <v>10.944646041867236</v>
      </c>
    </row>
    <row r="6731" spans="1:31" x14ac:dyDescent="0.25">
      <c r="A6731">
        <v>1911090</v>
      </c>
      <c r="B6731">
        <v>1</v>
      </c>
      <c r="C6731" t="s">
        <v>80</v>
      </c>
      <c r="D6731" t="s">
        <v>108</v>
      </c>
      <c r="E6731" t="s">
        <v>140</v>
      </c>
      <c r="F6731" t="s">
        <v>18966</v>
      </c>
      <c r="G6731" t="s">
        <v>217</v>
      </c>
      <c r="H6731" t="s">
        <v>134</v>
      </c>
      <c r="I6731" t="s">
        <v>135</v>
      </c>
      <c r="J6731" t="s">
        <v>136</v>
      </c>
      <c r="K6731" t="s">
        <v>137</v>
      </c>
      <c r="L6731" t="s">
        <v>18967</v>
      </c>
      <c r="M6731" t="s">
        <v>18968</v>
      </c>
      <c r="N6731">
        <v>1.3802777770000001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0.36129469778123757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0.36129469778123757</v>
      </c>
    </row>
    <row r="6732" spans="1:31" x14ac:dyDescent="0.25">
      <c r="A6732">
        <v>1911339</v>
      </c>
      <c r="B6732">
        <v>1</v>
      </c>
      <c r="C6732" t="s">
        <v>80</v>
      </c>
      <c r="D6732" t="s">
        <v>90</v>
      </c>
      <c r="E6732" t="s">
        <v>131</v>
      </c>
      <c r="F6732" t="s">
        <v>18969</v>
      </c>
      <c r="G6732" t="s">
        <v>133</v>
      </c>
      <c r="H6732" t="s">
        <v>134</v>
      </c>
      <c r="I6732" t="s">
        <v>135</v>
      </c>
      <c r="J6732" t="s">
        <v>136</v>
      </c>
      <c r="K6732" t="s">
        <v>137</v>
      </c>
      <c r="L6732" t="s">
        <v>18970</v>
      </c>
      <c r="M6732" t="s">
        <v>18971</v>
      </c>
      <c r="N6732">
        <v>2.1675</v>
      </c>
      <c r="O6732">
        <v>0</v>
      </c>
      <c r="P6732">
        <v>4</v>
      </c>
      <c r="Q6732">
        <v>0</v>
      </c>
      <c r="R6732">
        <v>0</v>
      </c>
      <c r="S6732">
        <v>0</v>
      </c>
      <c r="T6732">
        <v>1</v>
      </c>
      <c r="U6732">
        <v>0</v>
      </c>
      <c r="V6732">
        <v>0</v>
      </c>
      <c r="W6732">
        <v>0</v>
      </c>
      <c r="X6732">
        <v>0.99630559749071101</v>
      </c>
      <c r="Y6732">
        <v>0</v>
      </c>
      <c r="Z6732">
        <v>0</v>
      </c>
      <c r="AA6732">
        <v>0</v>
      </c>
      <c r="AB6732">
        <v>5.7836668586666671E-4</v>
      </c>
      <c r="AC6732">
        <v>0</v>
      </c>
      <c r="AD6732">
        <v>0</v>
      </c>
      <c r="AE6732">
        <v>0.99688396417657765</v>
      </c>
    </row>
    <row r="6733" spans="1:31" x14ac:dyDescent="0.25">
      <c r="A6733">
        <v>1910947</v>
      </c>
      <c r="B6733">
        <v>1</v>
      </c>
      <c r="C6733" t="s">
        <v>80</v>
      </c>
      <c r="D6733" t="s">
        <v>99</v>
      </c>
      <c r="E6733" t="s">
        <v>131</v>
      </c>
      <c r="F6733" t="s">
        <v>18972</v>
      </c>
      <c r="G6733" t="s">
        <v>202</v>
      </c>
      <c r="H6733" t="s">
        <v>134</v>
      </c>
      <c r="I6733" t="s">
        <v>135</v>
      </c>
      <c r="J6733" t="s">
        <v>136</v>
      </c>
      <c r="K6733" t="s">
        <v>203</v>
      </c>
      <c r="L6733" t="s">
        <v>18973</v>
      </c>
      <c r="M6733" t="s">
        <v>18974</v>
      </c>
      <c r="N6733">
        <v>7.354944444</v>
      </c>
      <c r="O6733">
        <v>0</v>
      </c>
      <c r="P6733">
        <v>42</v>
      </c>
      <c r="Q6733">
        <v>0</v>
      </c>
      <c r="R6733">
        <v>0</v>
      </c>
      <c r="S6733">
        <v>0</v>
      </c>
      <c r="T6733">
        <v>6</v>
      </c>
      <c r="U6733">
        <v>0</v>
      </c>
      <c r="V6733">
        <v>0</v>
      </c>
      <c r="W6733">
        <v>0</v>
      </c>
      <c r="X6733">
        <v>138.47009501604273</v>
      </c>
      <c r="Y6733">
        <v>0</v>
      </c>
      <c r="Z6733">
        <v>0</v>
      </c>
      <c r="AA6733">
        <v>0</v>
      </c>
      <c r="AB6733">
        <v>375.19219717581387</v>
      </c>
      <c r="AC6733">
        <v>0</v>
      </c>
      <c r="AD6733">
        <v>0</v>
      </c>
      <c r="AE6733">
        <v>513.66229219185664</v>
      </c>
    </row>
    <row r="6734" spans="1:31" x14ac:dyDescent="0.25">
      <c r="A6734">
        <v>1910861</v>
      </c>
      <c r="B6734">
        <v>1</v>
      </c>
      <c r="C6734" t="s">
        <v>80</v>
      </c>
      <c r="D6734" t="s">
        <v>93</v>
      </c>
      <c r="E6734" t="s">
        <v>154</v>
      </c>
      <c r="F6734" t="s">
        <v>1724</v>
      </c>
      <c r="G6734" t="s">
        <v>156</v>
      </c>
      <c r="H6734" t="s">
        <v>157</v>
      </c>
      <c r="I6734" t="s">
        <v>222</v>
      </c>
      <c r="J6734" t="s">
        <v>136</v>
      </c>
      <c r="K6734" t="s">
        <v>137</v>
      </c>
      <c r="L6734" t="s">
        <v>18975</v>
      </c>
      <c r="M6734" t="s">
        <v>18976</v>
      </c>
      <c r="N6734">
        <v>3.6111111000000001E-2</v>
      </c>
      <c r="O6734">
        <v>0</v>
      </c>
      <c r="P6734">
        <v>184</v>
      </c>
      <c r="Q6734">
        <v>37</v>
      </c>
      <c r="R6734">
        <v>256</v>
      </c>
      <c r="S6734">
        <v>2</v>
      </c>
      <c r="T6734">
        <v>104</v>
      </c>
      <c r="U6734">
        <v>0</v>
      </c>
      <c r="V6734">
        <v>0</v>
      </c>
      <c r="W6734">
        <v>0</v>
      </c>
      <c r="X6734">
        <v>2.6380567583647325</v>
      </c>
      <c r="Y6734">
        <v>10.854542696900355</v>
      </c>
      <c r="Z6734">
        <v>28.658512416951869</v>
      </c>
      <c r="AA6734">
        <v>0.42602275611306667</v>
      </c>
      <c r="AB6734">
        <v>9.5441369751337977</v>
      </c>
      <c r="AC6734">
        <v>0</v>
      </c>
      <c r="AD6734">
        <v>0</v>
      </c>
      <c r="AE6734">
        <v>52.121271603463818</v>
      </c>
    </row>
    <row r="6735" spans="1:31" x14ac:dyDescent="0.25">
      <c r="A6735">
        <v>1911225</v>
      </c>
      <c r="B6735">
        <v>1</v>
      </c>
      <c r="C6735" t="s">
        <v>80</v>
      </c>
      <c r="D6735" t="s">
        <v>90</v>
      </c>
      <c r="E6735" t="s">
        <v>140</v>
      </c>
      <c r="F6735" t="s">
        <v>18977</v>
      </c>
      <c r="G6735" t="s">
        <v>217</v>
      </c>
      <c r="H6735" t="s">
        <v>134</v>
      </c>
      <c r="I6735" t="s">
        <v>135</v>
      </c>
      <c r="J6735" t="s">
        <v>136</v>
      </c>
      <c r="K6735" t="s">
        <v>137</v>
      </c>
      <c r="L6735" t="s">
        <v>18978</v>
      </c>
      <c r="M6735" t="s">
        <v>18979</v>
      </c>
      <c r="N6735">
        <v>2.8863888879999999</v>
      </c>
      <c r="O6735">
        <v>0</v>
      </c>
      <c r="P6735">
        <v>4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4.4222336658650478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4.4222336658650478</v>
      </c>
    </row>
    <row r="6736" spans="1:31" x14ac:dyDescent="0.25">
      <c r="A6736">
        <v>1911202</v>
      </c>
      <c r="B6736">
        <v>1</v>
      </c>
      <c r="C6736" t="s">
        <v>81</v>
      </c>
      <c r="D6736" t="s">
        <v>122</v>
      </c>
      <c r="E6736" t="s">
        <v>154</v>
      </c>
      <c r="F6736" t="s">
        <v>18980</v>
      </c>
      <c r="G6736" t="s">
        <v>156</v>
      </c>
      <c r="H6736" t="s">
        <v>157</v>
      </c>
      <c r="I6736" t="s">
        <v>135</v>
      </c>
      <c r="J6736" t="s">
        <v>136</v>
      </c>
      <c r="K6736" t="s">
        <v>137</v>
      </c>
      <c r="L6736" t="s">
        <v>18981</v>
      </c>
      <c r="M6736" t="s">
        <v>18982</v>
      </c>
      <c r="N6736">
        <v>0.60750000000000004</v>
      </c>
      <c r="O6736">
        <v>0</v>
      </c>
      <c r="P6736">
        <v>155</v>
      </c>
      <c r="Q6736">
        <v>0</v>
      </c>
      <c r="R6736">
        <v>0</v>
      </c>
      <c r="S6736">
        <v>4</v>
      </c>
      <c r="T6736">
        <v>23</v>
      </c>
      <c r="U6736">
        <v>3</v>
      </c>
      <c r="V6736">
        <v>0</v>
      </c>
      <c r="W6736">
        <v>0</v>
      </c>
      <c r="X6736">
        <v>12.712572266318013</v>
      </c>
      <c r="Y6736">
        <v>0</v>
      </c>
      <c r="Z6736">
        <v>0</v>
      </c>
      <c r="AA6736">
        <v>6.2134715800810136</v>
      </c>
      <c r="AB6736">
        <v>13.460185521125641</v>
      </c>
      <c r="AC6736">
        <v>105.67909113316512</v>
      </c>
      <c r="AD6736">
        <v>0</v>
      </c>
      <c r="AE6736">
        <v>138.06532050068978</v>
      </c>
    </row>
    <row r="6737" spans="1:31" x14ac:dyDescent="0.25">
      <c r="A6737">
        <v>1911179</v>
      </c>
      <c r="B6737">
        <v>1</v>
      </c>
      <c r="C6737" t="s">
        <v>81</v>
      </c>
      <c r="D6737" t="s">
        <v>123</v>
      </c>
      <c r="E6737" t="s">
        <v>220</v>
      </c>
      <c r="F6737" t="s">
        <v>2619</v>
      </c>
      <c r="G6737" t="s">
        <v>156</v>
      </c>
      <c r="H6737" t="s">
        <v>157</v>
      </c>
      <c r="I6737" t="s">
        <v>135</v>
      </c>
      <c r="J6737" t="s">
        <v>136</v>
      </c>
      <c r="K6737" t="s">
        <v>137</v>
      </c>
      <c r="L6737" t="s">
        <v>18983</v>
      </c>
      <c r="M6737" t="s">
        <v>18984</v>
      </c>
      <c r="N6737">
        <v>1.9869444439999999</v>
      </c>
      <c r="O6737">
        <v>3</v>
      </c>
      <c r="P6737">
        <v>23</v>
      </c>
      <c r="Q6737">
        <v>167</v>
      </c>
      <c r="R6737">
        <v>278</v>
      </c>
      <c r="S6737">
        <v>16</v>
      </c>
      <c r="T6737">
        <v>52</v>
      </c>
      <c r="U6737">
        <v>0</v>
      </c>
      <c r="V6737">
        <v>0</v>
      </c>
      <c r="W6737">
        <v>5.7517100664532812</v>
      </c>
      <c r="X6737">
        <v>16.080490372784794</v>
      </c>
      <c r="Y6737">
        <v>527.53221769187826</v>
      </c>
      <c r="Z6737">
        <v>388.40276288551968</v>
      </c>
      <c r="AA6737">
        <v>43.273598108544171</v>
      </c>
      <c r="AB6737">
        <v>104.44320422789151</v>
      </c>
      <c r="AC6737">
        <v>0</v>
      </c>
      <c r="AD6737">
        <v>0</v>
      </c>
      <c r="AE6737">
        <v>1085.4839833530716</v>
      </c>
    </row>
    <row r="6738" spans="1:31" x14ac:dyDescent="0.25">
      <c r="A6738">
        <v>1910847</v>
      </c>
      <c r="B6738">
        <v>1</v>
      </c>
      <c r="C6738" t="s">
        <v>80</v>
      </c>
      <c r="D6738" t="s">
        <v>93</v>
      </c>
      <c r="E6738" t="s">
        <v>154</v>
      </c>
      <c r="F6738" t="s">
        <v>18985</v>
      </c>
      <c r="G6738" t="s">
        <v>156</v>
      </c>
      <c r="H6738" t="s">
        <v>157</v>
      </c>
      <c r="I6738" t="s">
        <v>135</v>
      </c>
      <c r="J6738" t="s">
        <v>136</v>
      </c>
      <c r="K6738" t="s">
        <v>137</v>
      </c>
      <c r="L6738" t="s">
        <v>18986</v>
      </c>
      <c r="M6738" t="s">
        <v>18987</v>
      </c>
      <c r="N6738">
        <v>1.328888888</v>
      </c>
      <c r="O6738">
        <v>0</v>
      </c>
      <c r="P6738">
        <v>74</v>
      </c>
      <c r="Q6738">
        <v>5</v>
      </c>
      <c r="R6738">
        <v>44</v>
      </c>
      <c r="S6738">
        <v>1</v>
      </c>
      <c r="T6738">
        <v>21</v>
      </c>
      <c r="U6738">
        <v>0</v>
      </c>
      <c r="V6738">
        <v>0</v>
      </c>
      <c r="W6738">
        <v>0</v>
      </c>
      <c r="X6738">
        <v>13.287045444043754</v>
      </c>
      <c r="Y6738">
        <v>41.066633095917915</v>
      </c>
      <c r="Z6738">
        <v>53.951907002728795</v>
      </c>
      <c r="AA6738">
        <v>2.7112602686156548</v>
      </c>
      <c r="AB6738">
        <v>13.406725531977642</v>
      </c>
      <c r="AC6738">
        <v>0</v>
      </c>
      <c r="AD6738">
        <v>0</v>
      </c>
      <c r="AE6738">
        <v>124.42357134328377</v>
      </c>
    </row>
    <row r="6739" spans="1:31" x14ac:dyDescent="0.25">
      <c r="A6739">
        <v>1910824</v>
      </c>
      <c r="B6739">
        <v>1</v>
      </c>
      <c r="C6739" t="s">
        <v>80</v>
      </c>
      <c r="D6739" t="s">
        <v>83</v>
      </c>
      <c r="E6739" t="s">
        <v>190</v>
      </c>
      <c r="F6739" t="s">
        <v>3503</v>
      </c>
      <c r="G6739" t="s">
        <v>2056</v>
      </c>
      <c r="H6739" t="s">
        <v>157</v>
      </c>
      <c r="I6739" t="s">
        <v>135</v>
      </c>
      <c r="J6739" t="s">
        <v>136</v>
      </c>
      <c r="K6739" t="s">
        <v>137</v>
      </c>
      <c r="L6739" t="s">
        <v>18988</v>
      </c>
      <c r="M6739" t="s">
        <v>18989</v>
      </c>
      <c r="N6739">
        <v>2.0616666659999998</v>
      </c>
      <c r="O6739">
        <v>0</v>
      </c>
      <c r="P6739">
        <v>129</v>
      </c>
      <c r="Q6739">
        <v>0</v>
      </c>
      <c r="R6739">
        <v>1</v>
      </c>
      <c r="S6739">
        <v>21</v>
      </c>
      <c r="T6739">
        <v>12</v>
      </c>
      <c r="U6739">
        <v>13</v>
      </c>
      <c r="V6739">
        <v>2</v>
      </c>
      <c r="W6739">
        <v>0</v>
      </c>
      <c r="X6739">
        <v>61.070489912271363</v>
      </c>
      <c r="Y6739">
        <v>0</v>
      </c>
      <c r="Z6739">
        <v>0.20612217962350005</v>
      </c>
      <c r="AA6739">
        <v>530.8758878419369</v>
      </c>
      <c r="AB6739">
        <v>21.379641400187975</v>
      </c>
      <c r="AC6739">
        <v>1833.9666444399809</v>
      </c>
      <c r="AD6739">
        <v>340.13730633374178</v>
      </c>
      <c r="AE6739">
        <v>2787.6360921077426</v>
      </c>
    </row>
    <row r="6740" spans="1:31" x14ac:dyDescent="0.25">
      <c r="A6740">
        <v>1910887</v>
      </c>
      <c r="B6740">
        <v>1</v>
      </c>
      <c r="C6740" t="s">
        <v>80</v>
      </c>
      <c r="D6740" t="s">
        <v>106</v>
      </c>
      <c r="E6740" t="s">
        <v>131</v>
      </c>
      <c r="F6740" t="s">
        <v>18990</v>
      </c>
      <c r="G6740" t="s">
        <v>133</v>
      </c>
      <c r="H6740" t="s">
        <v>134</v>
      </c>
      <c r="I6740" t="s">
        <v>135</v>
      </c>
      <c r="J6740" t="s">
        <v>136</v>
      </c>
      <c r="K6740" t="s">
        <v>137</v>
      </c>
      <c r="L6740" t="s">
        <v>18991</v>
      </c>
      <c r="M6740" t="s">
        <v>18992</v>
      </c>
      <c r="N6740">
        <v>2.063055555</v>
      </c>
      <c r="O6740">
        <v>0</v>
      </c>
      <c r="P6740">
        <v>67</v>
      </c>
      <c r="Q6740">
        <v>0</v>
      </c>
      <c r="R6740">
        <v>0</v>
      </c>
      <c r="S6740">
        <v>0</v>
      </c>
      <c r="T6740">
        <v>9</v>
      </c>
      <c r="U6740">
        <v>0</v>
      </c>
      <c r="V6740">
        <v>0</v>
      </c>
      <c r="W6740">
        <v>0</v>
      </c>
      <c r="X6740">
        <v>37.794005586271759</v>
      </c>
      <c r="Y6740">
        <v>0</v>
      </c>
      <c r="Z6740">
        <v>0</v>
      </c>
      <c r="AA6740">
        <v>0</v>
      </c>
      <c r="AB6740">
        <v>44.709579532185778</v>
      </c>
      <c r="AC6740">
        <v>0</v>
      </c>
      <c r="AD6740">
        <v>0</v>
      </c>
      <c r="AE6740">
        <v>82.503585118457536</v>
      </c>
    </row>
    <row r="6741" spans="1:31" x14ac:dyDescent="0.25">
      <c r="A6741">
        <v>1910933</v>
      </c>
      <c r="B6741">
        <v>1</v>
      </c>
      <c r="C6741" t="s">
        <v>80</v>
      </c>
      <c r="D6741" t="s">
        <v>82</v>
      </c>
      <c r="E6741" t="s">
        <v>140</v>
      </c>
      <c r="F6741" t="s">
        <v>18993</v>
      </c>
      <c r="G6741" t="s">
        <v>146</v>
      </c>
      <c r="H6741" t="s">
        <v>134</v>
      </c>
      <c r="I6741" t="s">
        <v>135</v>
      </c>
      <c r="J6741" t="s">
        <v>136</v>
      </c>
      <c r="K6741" t="s">
        <v>137</v>
      </c>
      <c r="L6741" t="s">
        <v>18994</v>
      </c>
      <c r="M6741" t="s">
        <v>18995</v>
      </c>
      <c r="N6741">
        <v>1.6247222219999999</v>
      </c>
      <c r="O6741">
        <v>0</v>
      </c>
      <c r="P6741">
        <v>2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0.74407600922345063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0.74407600922345063</v>
      </c>
    </row>
    <row r="6742" spans="1:31" x14ac:dyDescent="0.25">
      <c r="A6742">
        <v>1910830</v>
      </c>
      <c r="B6742">
        <v>1</v>
      </c>
      <c r="C6742" t="s">
        <v>80</v>
      </c>
      <c r="D6742" t="s">
        <v>100</v>
      </c>
      <c r="E6742" t="s">
        <v>149</v>
      </c>
      <c r="F6742" t="s">
        <v>5992</v>
      </c>
      <c r="G6742" t="s">
        <v>279</v>
      </c>
      <c r="H6742" t="s">
        <v>134</v>
      </c>
      <c r="I6742" t="s">
        <v>135</v>
      </c>
      <c r="J6742" t="s">
        <v>136</v>
      </c>
      <c r="K6742" t="s">
        <v>137</v>
      </c>
      <c r="L6742" t="s">
        <v>18996</v>
      </c>
      <c r="M6742" t="s">
        <v>18997</v>
      </c>
      <c r="N6742">
        <v>7.4741666660000003</v>
      </c>
      <c r="O6742">
        <v>0</v>
      </c>
      <c r="P6742">
        <v>0</v>
      </c>
      <c r="Q6742">
        <v>0</v>
      </c>
      <c r="R6742">
        <v>11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836.962636610289</v>
      </c>
      <c r="AA6742">
        <v>0</v>
      </c>
      <c r="AB6742">
        <v>0</v>
      </c>
      <c r="AC6742">
        <v>0</v>
      </c>
      <c r="AD6742">
        <v>0</v>
      </c>
      <c r="AE6742">
        <v>836.962636610289</v>
      </c>
    </row>
    <row r="6743" spans="1:31" x14ac:dyDescent="0.25">
      <c r="A6743">
        <v>1910976</v>
      </c>
      <c r="B6743">
        <v>1</v>
      </c>
      <c r="C6743" t="s">
        <v>80</v>
      </c>
      <c r="D6743" t="s">
        <v>107</v>
      </c>
      <c r="E6743" t="s">
        <v>140</v>
      </c>
      <c r="F6743" t="s">
        <v>18998</v>
      </c>
      <c r="G6743" t="s">
        <v>362</v>
      </c>
      <c r="H6743" t="s">
        <v>134</v>
      </c>
      <c r="I6743" t="s">
        <v>135</v>
      </c>
      <c r="J6743" t="s">
        <v>136</v>
      </c>
      <c r="K6743" t="s">
        <v>137</v>
      </c>
      <c r="L6743" t="s">
        <v>18999</v>
      </c>
      <c r="M6743" t="s">
        <v>19000</v>
      </c>
      <c r="N6743">
        <v>6.7555555549999999</v>
      </c>
      <c r="O6743">
        <v>0</v>
      </c>
      <c r="P6743">
        <v>5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5.1689067085513001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5.1689067085513001</v>
      </c>
    </row>
    <row r="6744" spans="1:31" x14ac:dyDescent="0.25">
      <c r="A6744">
        <v>1911305</v>
      </c>
      <c r="B6744">
        <v>1</v>
      </c>
      <c r="C6744" t="s">
        <v>80</v>
      </c>
      <c r="D6744" t="s">
        <v>101</v>
      </c>
      <c r="E6744" t="s">
        <v>154</v>
      </c>
      <c r="F6744" t="s">
        <v>19001</v>
      </c>
      <c r="G6744" t="s">
        <v>1261</v>
      </c>
      <c r="H6744" t="s">
        <v>157</v>
      </c>
      <c r="I6744" t="s">
        <v>135</v>
      </c>
      <c r="J6744" t="s">
        <v>136</v>
      </c>
      <c r="K6744" t="s">
        <v>137</v>
      </c>
      <c r="L6744" t="s">
        <v>19002</v>
      </c>
      <c r="M6744" t="s">
        <v>19003</v>
      </c>
      <c r="N6744">
        <v>2.6316666660000001</v>
      </c>
      <c r="O6744">
        <v>3</v>
      </c>
      <c r="P6744">
        <v>234</v>
      </c>
      <c r="Q6744">
        <v>2</v>
      </c>
      <c r="R6744">
        <v>0</v>
      </c>
      <c r="S6744">
        <v>14</v>
      </c>
      <c r="T6744">
        <v>102</v>
      </c>
      <c r="U6744">
        <v>0</v>
      </c>
      <c r="V6744">
        <v>0</v>
      </c>
      <c r="W6744">
        <v>50.777912192008657</v>
      </c>
      <c r="X6744">
        <v>175.53282789835953</v>
      </c>
      <c r="Y6744">
        <v>38.463268404915347</v>
      </c>
      <c r="Z6744">
        <v>0</v>
      </c>
      <c r="AA6744">
        <v>344.22348961022067</v>
      </c>
      <c r="AB6744">
        <v>137.79694887413706</v>
      </c>
      <c r="AC6744">
        <v>0</v>
      </c>
      <c r="AD6744">
        <v>0</v>
      </c>
      <c r="AE6744">
        <v>746.79444697964141</v>
      </c>
    </row>
    <row r="6745" spans="1:31" x14ac:dyDescent="0.25">
      <c r="A6745">
        <v>1911285</v>
      </c>
      <c r="B6745">
        <v>1</v>
      </c>
      <c r="C6745" t="s">
        <v>80</v>
      </c>
      <c r="D6745" t="s">
        <v>100</v>
      </c>
      <c r="E6745" t="s">
        <v>154</v>
      </c>
      <c r="F6745" t="s">
        <v>19004</v>
      </c>
      <c r="G6745" t="s">
        <v>156</v>
      </c>
      <c r="H6745" t="s">
        <v>157</v>
      </c>
      <c r="I6745" t="s">
        <v>135</v>
      </c>
      <c r="J6745" t="s">
        <v>136</v>
      </c>
      <c r="K6745" t="s">
        <v>137</v>
      </c>
      <c r="L6745" t="s">
        <v>19005</v>
      </c>
      <c r="M6745" t="s">
        <v>19006</v>
      </c>
      <c r="N6745">
        <v>1.035833333</v>
      </c>
      <c r="O6745">
        <v>0</v>
      </c>
      <c r="P6745">
        <v>2615</v>
      </c>
      <c r="Q6745">
        <v>0</v>
      </c>
      <c r="R6745">
        <v>14</v>
      </c>
      <c r="S6745">
        <v>2</v>
      </c>
      <c r="T6745">
        <v>182</v>
      </c>
      <c r="U6745">
        <v>0</v>
      </c>
      <c r="V6745">
        <v>0</v>
      </c>
      <c r="W6745">
        <v>0</v>
      </c>
      <c r="X6745">
        <v>862.48457650863941</v>
      </c>
      <c r="Y6745">
        <v>0</v>
      </c>
      <c r="Z6745">
        <v>23.114715429438636</v>
      </c>
      <c r="AA6745">
        <v>38.252923348366188</v>
      </c>
      <c r="AB6745">
        <v>372.89043627736049</v>
      </c>
      <c r="AC6745">
        <v>0</v>
      </c>
      <c r="AD6745">
        <v>0</v>
      </c>
      <c r="AE6745">
        <v>1296.7426515638047</v>
      </c>
    </row>
    <row r="6746" spans="1:31" x14ac:dyDescent="0.25">
      <c r="A6746">
        <v>1911162</v>
      </c>
      <c r="B6746">
        <v>1</v>
      </c>
      <c r="C6746" t="s">
        <v>80</v>
      </c>
      <c r="D6746" t="s">
        <v>86</v>
      </c>
      <c r="E6746" t="s">
        <v>171</v>
      </c>
      <c r="F6746" t="s">
        <v>5708</v>
      </c>
      <c r="G6746" t="s">
        <v>156</v>
      </c>
      <c r="H6746" t="s">
        <v>157</v>
      </c>
      <c r="I6746" t="s">
        <v>135</v>
      </c>
      <c r="J6746" t="s">
        <v>136</v>
      </c>
      <c r="K6746" t="s">
        <v>137</v>
      </c>
      <c r="L6746" t="s">
        <v>19007</v>
      </c>
      <c r="M6746" t="s">
        <v>19008</v>
      </c>
      <c r="N6746">
        <v>2.2833333329999999</v>
      </c>
      <c r="O6746">
        <v>1</v>
      </c>
      <c r="P6746">
        <v>1155</v>
      </c>
      <c r="Q6746">
        <v>0</v>
      </c>
      <c r="R6746">
        <v>141</v>
      </c>
      <c r="S6746">
        <v>1</v>
      </c>
      <c r="T6746">
        <v>191</v>
      </c>
      <c r="U6746">
        <v>0</v>
      </c>
      <c r="V6746">
        <v>0</v>
      </c>
      <c r="W6746">
        <v>12.085500529423868</v>
      </c>
      <c r="X6746">
        <v>1838.0329627717326</v>
      </c>
      <c r="Y6746">
        <v>0</v>
      </c>
      <c r="Z6746">
        <v>284.50119185796871</v>
      </c>
      <c r="AA6746">
        <v>451.33494175982742</v>
      </c>
      <c r="AB6746">
        <v>1108.6397115762716</v>
      </c>
      <c r="AC6746">
        <v>0</v>
      </c>
      <c r="AD6746">
        <v>0</v>
      </c>
      <c r="AE6746">
        <v>3694.5943084952241</v>
      </c>
    </row>
    <row r="6747" spans="1:31" x14ac:dyDescent="0.25">
      <c r="A6747">
        <v>1910850</v>
      </c>
      <c r="B6747">
        <v>1</v>
      </c>
      <c r="C6747" t="s">
        <v>81</v>
      </c>
      <c r="D6747" t="s">
        <v>123</v>
      </c>
      <c r="E6747" t="s">
        <v>154</v>
      </c>
      <c r="F6747" t="s">
        <v>2255</v>
      </c>
      <c r="G6747" t="s">
        <v>156</v>
      </c>
      <c r="H6747" t="s">
        <v>157</v>
      </c>
      <c r="I6747" t="s">
        <v>135</v>
      </c>
      <c r="J6747" t="s">
        <v>136</v>
      </c>
      <c r="K6747" t="s">
        <v>137</v>
      </c>
      <c r="L6747" t="s">
        <v>19009</v>
      </c>
      <c r="M6747" t="s">
        <v>19010</v>
      </c>
      <c r="N6747">
        <v>1.143333333</v>
      </c>
      <c r="O6747">
        <v>0</v>
      </c>
      <c r="P6747">
        <v>1004</v>
      </c>
      <c r="Q6747">
        <v>10</v>
      </c>
      <c r="R6747">
        <v>108</v>
      </c>
      <c r="S6747">
        <v>6</v>
      </c>
      <c r="T6747">
        <v>73</v>
      </c>
      <c r="U6747">
        <v>2</v>
      </c>
      <c r="V6747">
        <v>0</v>
      </c>
      <c r="W6747">
        <v>0</v>
      </c>
      <c r="X6747">
        <v>213.53832228778512</v>
      </c>
      <c r="Y6747">
        <v>43.368617153469721</v>
      </c>
      <c r="Z6747">
        <v>246.48650903950966</v>
      </c>
      <c r="AA6747">
        <v>69.60933263287815</v>
      </c>
      <c r="AB6747">
        <v>71.114594767068979</v>
      </c>
      <c r="AC6747">
        <v>35.548450985199928</v>
      </c>
      <c r="AD6747">
        <v>0</v>
      </c>
      <c r="AE6747">
        <v>679.66582686591153</v>
      </c>
    </row>
    <row r="6748" spans="1:31" x14ac:dyDescent="0.25">
      <c r="A6748">
        <v>1910907</v>
      </c>
      <c r="B6748">
        <v>1</v>
      </c>
      <c r="C6748" t="s">
        <v>80</v>
      </c>
      <c r="D6748" t="s">
        <v>98</v>
      </c>
      <c r="E6748" t="s">
        <v>190</v>
      </c>
      <c r="F6748" t="s">
        <v>17731</v>
      </c>
      <c r="G6748" t="s">
        <v>202</v>
      </c>
      <c r="H6748" t="s">
        <v>157</v>
      </c>
      <c r="I6748" t="s">
        <v>135</v>
      </c>
      <c r="J6748" t="s">
        <v>136</v>
      </c>
      <c r="K6748" t="s">
        <v>203</v>
      </c>
      <c r="L6748" t="s">
        <v>19011</v>
      </c>
      <c r="M6748" t="s">
        <v>19012</v>
      </c>
      <c r="N6748">
        <v>8.3926999999999996</v>
      </c>
      <c r="O6748">
        <v>0</v>
      </c>
      <c r="P6748">
        <v>83</v>
      </c>
      <c r="Q6748">
        <v>0</v>
      </c>
      <c r="R6748">
        <v>0</v>
      </c>
      <c r="S6748">
        <v>0</v>
      </c>
      <c r="T6748">
        <v>4</v>
      </c>
      <c r="U6748">
        <v>0</v>
      </c>
      <c r="V6748">
        <v>0</v>
      </c>
      <c r="W6748">
        <v>0</v>
      </c>
      <c r="X6748">
        <v>88.1904913757282</v>
      </c>
      <c r="Y6748">
        <v>0</v>
      </c>
      <c r="Z6748">
        <v>0</v>
      </c>
      <c r="AA6748">
        <v>0</v>
      </c>
      <c r="AB6748">
        <v>8.1830164562968708</v>
      </c>
      <c r="AC6748">
        <v>0</v>
      </c>
      <c r="AD6748">
        <v>0</v>
      </c>
      <c r="AE6748">
        <v>96.373507832025069</v>
      </c>
    </row>
    <row r="6749" spans="1:31" x14ac:dyDescent="0.25">
      <c r="A6749">
        <v>1911199</v>
      </c>
      <c r="B6749">
        <v>1</v>
      </c>
      <c r="C6749" t="s">
        <v>80</v>
      </c>
      <c r="D6749" t="s">
        <v>106</v>
      </c>
      <c r="E6749" t="s">
        <v>140</v>
      </c>
      <c r="F6749" t="s">
        <v>19013</v>
      </c>
      <c r="G6749" t="s">
        <v>217</v>
      </c>
      <c r="H6749" t="s">
        <v>134</v>
      </c>
      <c r="I6749" t="s">
        <v>135</v>
      </c>
      <c r="J6749" t="s">
        <v>136</v>
      </c>
      <c r="K6749" t="s">
        <v>137</v>
      </c>
      <c r="L6749" t="s">
        <v>19014</v>
      </c>
      <c r="M6749" t="s">
        <v>19015</v>
      </c>
      <c r="N6749">
        <v>2.008888888</v>
      </c>
      <c r="O6749">
        <v>0</v>
      </c>
      <c r="P6749">
        <v>9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4.5776183188905692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4.5776183188905692</v>
      </c>
    </row>
    <row r="6750" spans="1:31" x14ac:dyDescent="0.25">
      <c r="A6750">
        <v>1911059</v>
      </c>
      <c r="B6750">
        <v>1</v>
      </c>
      <c r="C6750" t="s">
        <v>80</v>
      </c>
      <c r="D6750" t="s">
        <v>87</v>
      </c>
      <c r="E6750" t="s">
        <v>149</v>
      </c>
      <c r="F6750" t="s">
        <v>19016</v>
      </c>
      <c r="G6750" t="s">
        <v>283</v>
      </c>
      <c r="H6750" t="s">
        <v>134</v>
      </c>
      <c r="I6750" t="s">
        <v>135</v>
      </c>
      <c r="J6750" t="s">
        <v>136</v>
      </c>
      <c r="K6750" t="s">
        <v>137</v>
      </c>
      <c r="L6750" t="s">
        <v>19017</v>
      </c>
      <c r="M6750" t="s">
        <v>19018</v>
      </c>
      <c r="N6750">
        <v>0.98194444400000003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6</v>
      </c>
      <c r="U6750">
        <v>0</v>
      </c>
      <c r="V6750">
        <v>5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16.915923649363926</v>
      </c>
      <c r="AC6750">
        <v>0</v>
      </c>
      <c r="AD6750">
        <v>78.711815439020654</v>
      </c>
      <c r="AE6750">
        <v>95.627739088384573</v>
      </c>
    </row>
    <row r="6751" spans="1:31" x14ac:dyDescent="0.25">
      <c r="A6751">
        <v>1910890</v>
      </c>
      <c r="B6751">
        <v>1</v>
      </c>
      <c r="C6751" t="s">
        <v>80</v>
      </c>
      <c r="D6751" t="s">
        <v>95</v>
      </c>
      <c r="E6751" t="s">
        <v>171</v>
      </c>
      <c r="F6751" t="s">
        <v>19019</v>
      </c>
      <c r="G6751" t="s">
        <v>156</v>
      </c>
      <c r="H6751" t="s">
        <v>157</v>
      </c>
      <c r="I6751" t="s">
        <v>135</v>
      </c>
      <c r="J6751" t="s">
        <v>136</v>
      </c>
      <c r="K6751" t="s">
        <v>137</v>
      </c>
      <c r="L6751" t="s">
        <v>19020</v>
      </c>
      <c r="M6751" t="s">
        <v>19021</v>
      </c>
      <c r="N6751">
        <v>0.207777777</v>
      </c>
      <c r="O6751">
        <v>1</v>
      </c>
      <c r="P6751">
        <v>437</v>
      </c>
      <c r="Q6751">
        <v>0</v>
      </c>
      <c r="R6751">
        <v>1</v>
      </c>
      <c r="S6751">
        <v>18</v>
      </c>
      <c r="T6751">
        <v>33</v>
      </c>
      <c r="U6751">
        <v>5</v>
      </c>
      <c r="V6751">
        <v>0</v>
      </c>
      <c r="W6751">
        <v>8.0089720492320021E-2</v>
      </c>
      <c r="X6751">
        <v>18.404844123305459</v>
      </c>
      <c r="Y6751">
        <v>0</v>
      </c>
      <c r="Z6751">
        <v>2.1370903748211111E-2</v>
      </c>
      <c r="AA6751">
        <v>72.018637402481787</v>
      </c>
      <c r="AB6751">
        <v>10.020040520364635</v>
      </c>
      <c r="AC6751">
        <v>86.609258718616957</v>
      </c>
      <c r="AD6751">
        <v>0</v>
      </c>
      <c r="AE6751">
        <v>187.15424138900937</v>
      </c>
    </row>
    <row r="6752" spans="1:31" x14ac:dyDescent="0.25">
      <c r="A6752">
        <v>1910844</v>
      </c>
      <c r="B6752">
        <v>1</v>
      </c>
      <c r="C6752" t="s">
        <v>80</v>
      </c>
      <c r="D6752" t="s">
        <v>103</v>
      </c>
      <c r="E6752" t="s">
        <v>220</v>
      </c>
      <c r="F6752" t="s">
        <v>19022</v>
      </c>
      <c r="G6752" t="s">
        <v>156</v>
      </c>
      <c r="H6752" t="s">
        <v>157</v>
      </c>
      <c r="I6752" t="s">
        <v>222</v>
      </c>
      <c r="J6752" t="s">
        <v>136</v>
      </c>
      <c r="K6752" t="s">
        <v>137</v>
      </c>
      <c r="L6752" t="s">
        <v>19023</v>
      </c>
      <c r="M6752" t="s">
        <v>19024</v>
      </c>
      <c r="N6752">
        <v>6.6666659999999999E-3</v>
      </c>
      <c r="O6752">
        <v>3</v>
      </c>
      <c r="P6752">
        <v>2452</v>
      </c>
      <c r="Q6752">
        <v>21</v>
      </c>
      <c r="R6752">
        <v>346</v>
      </c>
      <c r="S6752">
        <v>22</v>
      </c>
      <c r="T6752">
        <v>631</v>
      </c>
      <c r="U6752">
        <v>3</v>
      </c>
      <c r="V6752">
        <v>2</v>
      </c>
      <c r="W6752">
        <v>4.5839009491733338E-3</v>
      </c>
      <c r="X6752">
        <v>2.398321929371781</v>
      </c>
      <c r="Y6752">
        <v>0.48408128796040012</v>
      </c>
      <c r="Z6752">
        <v>1.3043063812214402</v>
      </c>
      <c r="AA6752">
        <v>0.65811639720719994</v>
      </c>
      <c r="AB6752">
        <v>1.7956551697699987</v>
      </c>
      <c r="AC6752">
        <v>0.68715945343705342</v>
      </c>
      <c r="AD6752">
        <v>0.54061989422641332</v>
      </c>
      <c r="AE6752">
        <v>7.8728444141434606</v>
      </c>
    </row>
    <row r="6753" spans="1:31" x14ac:dyDescent="0.25">
      <c r="A6753">
        <v>1910990</v>
      </c>
      <c r="B6753">
        <v>1</v>
      </c>
      <c r="C6753" t="s">
        <v>81</v>
      </c>
      <c r="D6753" t="s">
        <v>112</v>
      </c>
      <c r="E6753" t="s">
        <v>190</v>
      </c>
      <c r="F6753" t="s">
        <v>19025</v>
      </c>
      <c r="G6753" t="s">
        <v>241</v>
      </c>
      <c r="H6753" t="s">
        <v>157</v>
      </c>
      <c r="I6753" t="s">
        <v>135</v>
      </c>
      <c r="J6753" t="s">
        <v>136</v>
      </c>
      <c r="K6753" t="s">
        <v>137</v>
      </c>
      <c r="L6753" t="s">
        <v>19026</v>
      </c>
      <c r="M6753" t="s">
        <v>19027</v>
      </c>
      <c r="N6753">
        <v>2.2777777769999998</v>
      </c>
      <c r="O6753">
        <v>0</v>
      </c>
      <c r="P6753">
        <v>59</v>
      </c>
      <c r="Q6753">
        <v>46</v>
      </c>
      <c r="R6753">
        <v>77</v>
      </c>
      <c r="S6753">
        <v>9</v>
      </c>
      <c r="T6753">
        <v>1</v>
      </c>
      <c r="U6753">
        <v>0</v>
      </c>
      <c r="V6753">
        <v>0</v>
      </c>
      <c r="W6753">
        <v>0</v>
      </c>
      <c r="X6753">
        <v>79.234592829264443</v>
      </c>
      <c r="Y6753">
        <v>331.70738114692028</v>
      </c>
      <c r="Z6753">
        <v>233.4511393111444</v>
      </c>
      <c r="AA6753">
        <v>54.939214184842008</v>
      </c>
      <c r="AB6753">
        <v>44.188926995714837</v>
      </c>
      <c r="AC6753">
        <v>0</v>
      </c>
      <c r="AD6753">
        <v>0</v>
      </c>
      <c r="AE6753">
        <v>743.52125446788602</v>
      </c>
    </row>
    <row r="6754" spans="1:31" x14ac:dyDescent="0.25">
      <c r="A6754">
        <v>1910867</v>
      </c>
      <c r="B6754">
        <v>1</v>
      </c>
      <c r="C6754" t="s">
        <v>80</v>
      </c>
      <c r="D6754" t="s">
        <v>103</v>
      </c>
      <c r="E6754" t="s">
        <v>160</v>
      </c>
      <c r="F6754" t="s">
        <v>19028</v>
      </c>
      <c r="G6754" t="s">
        <v>362</v>
      </c>
      <c r="H6754" t="s">
        <v>134</v>
      </c>
      <c r="I6754" t="s">
        <v>135</v>
      </c>
      <c r="J6754" t="s">
        <v>3</v>
      </c>
      <c r="K6754" t="s">
        <v>137</v>
      </c>
      <c r="L6754" t="s">
        <v>19029</v>
      </c>
      <c r="M6754" t="s">
        <v>19030</v>
      </c>
      <c r="N6754">
        <v>1.4330555549999999</v>
      </c>
      <c r="O6754">
        <v>0</v>
      </c>
      <c r="P6754">
        <v>69</v>
      </c>
      <c r="Q6754">
        <v>0</v>
      </c>
      <c r="R6754">
        <v>0</v>
      </c>
      <c r="S6754">
        <v>0</v>
      </c>
      <c r="T6754">
        <v>5</v>
      </c>
      <c r="U6754">
        <v>0</v>
      </c>
      <c r="V6754">
        <v>0</v>
      </c>
      <c r="W6754">
        <v>0</v>
      </c>
      <c r="X6754">
        <v>29.35329142134481</v>
      </c>
      <c r="Y6754">
        <v>0</v>
      </c>
      <c r="Z6754">
        <v>0</v>
      </c>
      <c r="AA6754">
        <v>0</v>
      </c>
      <c r="AB6754">
        <v>8.3090564959282744</v>
      </c>
      <c r="AC6754">
        <v>0</v>
      </c>
      <c r="AD6754">
        <v>0</v>
      </c>
      <c r="AE6754">
        <v>37.662347917273081</v>
      </c>
    </row>
    <row r="6755" spans="1:31" x14ac:dyDescent="0.25">
      <c r="A6755">
        <v>1911136</v>
      </c>
      <c r="B6755">
        <v>1</v>
      </c>
      <c r="C6755" t="s">
        <v>80</v>
      </c>
      <c r="D6755" t="s">
        <v>90</v>
      </c>
      <c r="E6755" t="s">
        <v>171</v>
      </c>
      <c r="F6755" t="s">
        <v>4506</v>
      </c>
      <c r="G6755" t="s">
        <v>362</v>
      </c>
      <c r="H6755" t="s">
        <v>157</v>
      </c>
      <c r="I6755" t="s">
        <v>135</v>
      </c>
      <c r="J6755" t="s">
        <v>136</v>
      </c>
      <c r="K6755" t="s">
        <v>137</v>
      </c>
      <c r="L6755" t="s">
        <v>19031</v>
      </c>
      <c r="M6755" t="s">
        <v>19032</v>
      </c>
      <c r="N6755">
        <v>0.84250000000000003</v>
      </c>
      <c r="O6755">
        <v>0</v>
      </c>
      <c r="P6755">
        <v>5505</v>
      </c>
      <c r="Q6755">
        <v>0</v>
      </c>
      <c r="R6755">
        <v>0</v>
      </c>
      <c r="S6755">
        <v>3</v>
      </c>
      <c r="T6755">
        <v>470</v>
      </c>
      <c r="U6755">
        <v>0</v>
      </c>
      <c r="V6755">
        <v>4</v>
      </c>
      <c r="W6755">
        <v>0</v>
      </c>
      <c r="X6755">
        <v>3464.6361820547409</v>
      </c>
      <c r="Y6755">
        <v>0</v>
      </c>
      <c r="Z6755">
        <v>0</v>
      </c>
      <c r="AA6755">
        <v>94.076839829366364</v>
      </c>
      <c r="AB6755">
        <v>579.26471517959158</v>
      </c>
      <c r="AC6755">
        <v>0</v>
      </c>
      <c r="AD6755">
        <v>54.913977216169485</v>
      </c>
      <c r="AE6755">
        <v>4192.8917142798682</v>
      </c>
    </row>
    <row r="6756" spans="1:31" x14ac:dyDescent="0.25">
      <c r="A6756">
        <v>1910827</v>
      </c>
      <c r="B6756">
        <v>1</v>
      </c>
      <c r="C6756" t="s">
        <v>80</v>
      </c>
      <c r="D6756" t="s">
        <v>83</v>
      </c>
      <c r="E6756" t="s">
        <v>190</v>
      </c>
      <c r="F6756" t="s">
        <v>14333</v>
      </c>
      <c r="G6756" t="s">
        <v>604</v>
      </c>
      <c r="H6756" t="s">
        <v>157</v>
      </c>
      <c r="I6756" t="s">
        <v>135</v>
      </c>
      <c r="J6756" t="s">
        <v>136</v>
      </c>
      <c r="K6756" t="s">
        <v>137</v>
      </c>
      <c r="L6756" t="s">
        <v>19033</v>
      </c>
      <c r="M6756" t="s">
        <v>19034</v>
      </c>
      <c r="N6756">
        <v>1.891388888</v>
      </c>
      <c r="O6756">
        <v>0</v>
      </c>
      <c r="P6756">
        <v>2170</v>
      </c>
      <c r="Q6756">
        <v>0</v>
      </c>
      <c r="R6756">
        <v>0</v>
      </c>
      <c r="S6756">
        <v>7</v>
      </c>
      <c r="T6756">
        <v>316</v>
      </c>
      <c r="U6756">
        <v>5</v>
      </c>
      <c r="V6756">
        <v>14</v>
      </c>
      <c r="W6756">
        <v>0</v>
      </c>
      <c r="X6756">
        <v>1051.0993699839814</v>
      </c>
      <c r="Y6756">
        <v>0</v>
      </c>
      <c r="Z6756">
        <v>0</v>
      </c>
      <c r="AA6756">
        <v>178.65286642039933</v>
      </c>
      <c r="AB6756">
        <v>578.85231561678916</v>
      </c>
      <c r="AC6756">
        <v>1392.6866310556848</v>
      </c>
      <c r="AD6756">
        <v>387.45586038777321</v>
      </c>
      <c r="AE6756">
        <v>3588.7470434646275</v>
      </c>
    </row>
    <row r="6757" spans="1:31" x14ac:dyDescent="0.25">
      <c r="A6757">
        <v>1911182</v>
      </c>
      <c r="B6757">
        <v>1</v>
      </c>
      <c r="C6757" t="s">
        <v>80</v>
      </c>
      <c r="D6757" t="s">
        <v>89</v>
      </c>
      <c r="E6757" t="s">
        <v>154</v>
      </c>
      <c r="F6757" t="s">
        <v>9739</v>
      </c>
      <c r="G6757" t="s">
        <v>156</v>
      </c>
      <c r="H6757" t="s">
        <v>157</v>
      </c>
      <c r="I6757" t="s">
        <v>135</v>
      </c>
      <c r="J6757" t="s">
        <v>136</v>
      </c>
      <c r="K6757" t="s">
        <v>137</v>
      </c>
      <c r="L6757" t="s">
        <v>19035</v>
      </c>
      <c r="M6757" t="s">
        <v>19036</v>
      </c>
      <c r="N6757">
        <v>0.43638888799999997</v>
      </c>
      <c r="O6757">
        <v>28</v>
      </c>
      <c r="P6757">
        <v>3041</v>
      </c>
      <c r="Q6757">
        <v>5</v>
      </c>
      <c r="R6757">
        <v>77</v>
      </c>
      <c r="S6757">
        <v>15</v>
      </c>
      <c r="T6757">
        <v>245</v>
      </c>
      <c r="U6757">
        <v>1</v>
      </c>
      <c r="V6757">
        <v>1</v>
      </c>
      <c r="W6757">
        <v>132.26953934926109</v>
      </c>
      <c r="X6757">
        <v>570.17057444085719</v>
      </c>
      <c r="Y6757">
        <v>3.2005591855004898</v>
      </c>
      <c r="Z6757">
        <v>24.852989386215878</v>
      </c>
      <c r="AA6757">
        <v>439.2696301393396</v>
      </c>
      <c r="AB6757">
        <v>116.06126133795385</v>
      </c>
      <c r="AC6757">
        <v>2.6790062243613084</v>
      </c>
      <c r="AD6757">
        <v>3.8142817706079146</v>
      </c>
      <c r="AE6757">
        <v>1292.3178418340976</v>
      </c>
    </row>
    <row r="6758" spans="1:31" x14ac:dyDescent="0.25">
      <c r="A6758">
        <v>1910973</v>
      </c>
      <c r="B6758">
        <v>1</v>
      </c>
      <c r="C6758" t="s">
        <v>80</v>
      </c>
      <c r="D6758" t="s">
        <v>83</v>
      </c>
      <c r="E6758" t="s">
        <v>149</v>
      </c>
      <c r="F6758" t="s">
        <v>14424</v>
      </c>
      <c r="G6758" t="s">
        <v>263</v>
      </c>
      <c r="H6758" t="s">
        <v>134</v>
      </c>
      <c r="I6758" t="s">
        <v>135</v>
      </c>
      <c r="J6758" t="s">
        <v>136</v>
      </c>
      <c r="K6758" t="s">
        <v>203</v>
      </c>
      <c r="L6758" t="s">
        <v>19037</v>
      </c>
      <c r="M6758" t="s">
        <v>18801</v>
      </c>
      <c r="N6758">
        <v>1.6850000000000001</v>
      </c>
      <c r="O6758">
        <v>0</v>
      </c>
      <c r="P6758">
        <v>773</v>
      </c>
      <c r="Q6758">
        <v>0</v>
      </c>
      <c r="R6758">
        <v>0</v>
      </c>
      <c r="S6758">
        <v>0</v>
      </c>
      <c r="T6758">
        <v>93</v>
      </c>
      <c r="U6758">
        <v>0</v>
      </c>
      <c r="V6758">
        <v>1</v>
      </c>
      <c r="W6758">
        <v>0</v>
      </c>
      <c r="X6758">
        <v>424.27157295076228</v>
      </c>
      <c r="Y6758">
        <v>0</v>
      </c>
      <c r="Z6758">
        <v>0</v>
      </c>
      <c r="AA6758">
        <v>0</v>
      </c>
      <c r="AB6758">
        <v>280.87316269624114</v>
      </c>
      <c r="AC6758">
        <v>0</v>
      </c>
      <c r="AD6758">
        <v>40.253129814810436</v>
      </c>
      <c r="AE6758">
        <v>745.39786546181392</v>
      </c>
    </row>
    <row r="6759" spans="1:31" x14ac:dyDescent="0.25">
      <c r="A6759">
        <v>1911222</v>
      </c>
      <c r="B6759">
        <v>1</v>
      </c>
      <c r="C6759" t="s">
        <v>80</v>
      </c>
      <c r="D6759" t="s">
        <v>96</v>
      </c>
      <c r="E6759" t="s">
        <v>160</v>
      </c>
      <c r="F6759" t="s">
        <v>19038</v>
      </c>
      <c r="G6759" t="s">
        <v>162</v>
      </c>
      <c r="H6759" t="s">
        <v>134</v>
      </c>
      <c r="I6759" t="s">
        <v>135</v>
      </c>
      <c r="J6759" t="s">
        <v>136</v>
      </c>
      <c r="K6759" t="s">
        <v>137</v>
      </c>
      <c r="L6759" t="s">
        <v>19039</v>
      </c>
      <c r="M6759" t="s">
        <v>19040</v>
      </c>
      <c r="N6759">
        <v>3.7041666659999999</v>
      </c>
      <c r="O6759">
        <v>0</v>
      </c>
      <c r="P6759">
        <v>68</v>
      </c>
      <c r="Q6759">
        <v>0</v>
      </c>
      <c r="R6759">
        <v>0</v>
      </c>
      <c r="S6759">
        <v>0</v>
      </c>
      <c r="T6759">
        <v>4</v>
      </c>
      <c r="U6759">
        <v>0</v>
      </c>
      <c r="V6759">
        <v>0</v>
      </c>
      <c r="W6759">
        <v>0</v>
      </c>
      <c r="X6759">
        <v>127.38870687709047</v>
      </c>
      <c r="Y6759">
        <v>0</v>
      </c>
      <c r="Z6759">
        <v>0</v>
      </c>
      <c r="AA6759">
        <v>0</v>
      </c>
      <c r="AB6759">
        <v>95.001509133481989</v>
      </c>
      <c r="AC6759">
        <v>0</v>
      </c>
      <c r="AD6759">
        <v>0</v>
      </c>
      <c r="AE6759">
        <v>222.39021601057246</v>
      </c>
    </row>
    <row r="6760" spans="1:31" x14ac:dyDescent="0.25">
      <c r="A6760">
        <v>1910930</v>
      </c>
      <c r="B6760">
        <v>1</v>
      </c>
      <c r="C6760" t="s">
        <v>81</v>
      </c>
      <c r="D6760" t="s">
        <v>118</v>
      </c>
      <c r="E6760" t="s">
        <v>131</v>
      </c>
      <c r="F6760" t="s">
        <v>19041</v>
      </c>
      <c r="G6760" t="s">
        <v>439</v>
      </c>
      <c r="H6760" t="s">
        <v>134</v>
      </c>
      <c r="I6760" t="s">
        <v>135</v>
      </c>
      <c r="J6760" t="s">
        <v>136</v>
      </c>
      <c r="K6760" t="s">
        <v>137</v>
      </c>
      <c r="L6760" t="s">
        <v>19042</v>
      </c>
      <c r="M6760" t="s">
        <v>19043</v>
      </c>
      <c r="N6760">
        <v>5.1736111109999996</v>
      </c>
      <c r="O6760">
        <v>0</v>
      </c>
      <c r="P6760">
        <v>23</v>
      </c>
      <c r="Q6760">
        <v>0</v>
      </c>
      <c r="R6760">
        <v>2</v>
      </c>
      <c r="S6760">
        <v>0</v>
      </c>
      <c r="T6760">
        <v>1</v>
      </c>
      <c r="U6760">
        <v>0</v>
      </c>
      <c r="V6760">
        <v>0</v>
      </c>
      <c r="W6760">
        <v>0</v>
      </c>
      <c r="X6760">
        <v>43.840899730976332</v>
      </c>
      <c r="Y6760">
        <v>0</v>
      </c>
      <c r="Z6760">
        <v>17.955173693939226</v>
      </c>
      <c r="AA6760">
        <v>0</v>
      </c>
      <c r="AB6760">
        <v>0.44356792176818338</v>
      </c>
      <c r="AC6760">
        <v>0</v>
      </c>
      <c r="AD6760">
        <v>0</v>
      </c>
      <c r="AE6760">
        <v>62.239641346683747</v>
      </c>
    </row>
    <row r="6761" spans="1:31" x14ac:dyDescent="0.25">
      <c r="A6761">
        <v>1910927</v>
      </c>
      <c r="B6761">
        <v>1</v>
      </c>
      <c r="C6761" t="s">
        <v>81</v>
      </c>
      <c r="D6761" t="s">
        <v>128</v>
      </c>
      <c r="E6761" t="s">
        <v>160</v>
      </c>
      <c r="F6761" t="s">
        <v>1517</v>
      </c>
      <c r="G6761" t="s">
        <v>202</v>
      </c>
      <c r="H6761" t="s">
        <v>134</v>
      </c>
      <c r="I6761" t="s">
        <v>135</v>
      </c>
      <c r="J6761" t="s">
        <v>136</v>
      </c>
      <c r="K6761" t="s">
        <v>203</v>
      </c>
      <c r="L6761" t="s">
        <v>19044</v>
      </c>
      <c r="M6761" t="s">
        <v>19045</v>
      </c>
      <c r="N6761">
        <v>4.0045833330000002</v>
      </c>
      <c r="O6761">
        <v>0</v>
      </c>
      <c r="P6761">
        <v>95</v>
      </c>
      <c r="Q6761">
        <v>0</v>
      </c>
      <c r="R6761">
        <v>0</v>
      </c>
      <c r="S6761">
        <v>0</v>
      </c>
      <c r="T6761">
        <v>4</v>
      </c>
      <c r="U6761">
        <v>0</v>
      </c>
      <c r="V6761">
        <v>1</v>
      </c>
      <c r="W6761">
        <v>0</v>
      </c>
      <c r="X6761">
        <v>101.37985379309222</v>
      </c>
      <c r="Y6761">
        <v>0</v>
      </c>
      <c r="Z6761">
        <v>0</v>
      </c>
      <c r="AA6761">
        <v>0</v>
      </c>
      <c r="AB6761">
        <v>12.61363812651671</v>
      </c>
      <c r="AC6761">
        <v>0</v>
      </c>
      <c r="AD6761">
        <v>54.815202518041154</v>
      </c>
      <c r="AE6761">
        <v>168.80869443765008</v>
      </c>
    </row>
    <row r="6762" spans="1:31" x14ac:dyDescent="0.25">
      <c r="A6762">
        <v>1911076</v>
      </c>
      <c r="B6762">
        <v>1</v>
      </c>
      <c r="C6762" t="s">
        <v>80</v>
      </c>
      <c r="D6762" t="s">
        <v>88</v>
      </c>
      <c r="E6762" t="s">
        <v>160</v>
      </c>
      <c r="F6762" t="s">
        <v>19046</v>
      </c>
      <c r="G6762" t="s">
        <v>362</v>
      </c>
      <c r="H6762" t="s">
        <v>134</v>
      </c>
      <c r="I6762" t="s">
        <v>135</v>
      </c>
      <c r="J6762" t="s">
        <v>3</v>
      </c>
      <c r="K6762" t="s">
        <v>137</v>
      </c>
      <c r="L6762" t="s">
        <v>19047</v>
      </c>
      <c r="M6762" t="s">
        <v>19048</v>
      </c>
      <c r="N6762">
        <v>3.5419444439999999</v>
      </c>
      <c r="O6762">
        <v>0</v>
      </c>
      <c r="P6762">
        <v>107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103.0140066552817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103.0140066552817</v>
      </c>
    </row>
    <row r="6763" spans="1:31" x14ac:dyDescent="0.25">
      <c r="A6763">
        <v>1911282</v>
      </c>
      <c r="B6763">
        <v>1</v>
      </c>
      <c r="C6763" t="s">
        <v>81</v>
      </c>
      <c r="D6763" t="s">
        <v>120</v>
      </c>
      <c r="E6763" t="s">
        <v>149</v>
      </c>
      <c r="F6763" t="s">
        <v>19049</v>
      </c>
      <c r="G6763" t="s">
        <v>151</v>
      </c>
      <c r="H6763" t="s">
        <v>134</v>
      </c>
      <c r="I6763" t="s">
        <v>135</v>
      </c>
      <c r="J6763" t="s">
        <v>136</v>
      </c>
      <c r="K6763" t="s">
        <v>137</v>
      </c>
      <c r="L6763" t="s">
        <v>19050</v>
      </c>
      <c r="M6763" t="s">
        <v>19051</v>
      </c>
      <c r="N6763">
        <v>1.6044444440000001</v>
      </c>
      <c r="O6763">
        <v>0</v>
      </c>
      <c r="P6763">
        <v>197</v>
      </c>
      <c r="Q6763">
        <v>0</v>
      </c>
      <c r="R6763">
        <v>1</v>
      </c>
      <c r="S6763">
        <v>0</v>
      </c>
      <c r="T6763">
        <v>30</v>
      </c>
      <c r="U6763">
        <v>0</v>
      </c>
      <c r="V6763">
        <v>0</v>
      </c>
      <c r="W6763">
        <v>0</v>
      </c>
      <c r="X6763">
        <v>70.103800401233158</v>
      </c>
      <c r="Y6763">
        <v>0</v>
      </c>
      <c r="Z6763">
        <v>0.27194984979516923</v>
      </c>
      <c r="AA6763">
        <v>0</v>
      </c>
      <c r="AB6763">
        <v>18.696662594485282</v>
      </c>
      <c r="AC6763">
        <v>0</v>
      </c>
      <c r="AD6763">
        <v>0</v>
      </c>
      <c r="AE6763">
        <v>89.072412845513611</v>
      </c>
    </row>
    <row r="6764" spans="1:31" x14ac:dyDescent="0.25">
      <c r="A6764">
        <v>1911053</v>
      </c>
      <c r="B6764">
        <v>1</v>
      </c>
      <c r="C6764" t="s">
        <v>80</v>
      </c>
      <c r="D6764" t="s">
        <v>107</v>
      </c>
      <c r="E6764" t="s">
        <v>140</v>
      </c>
      <c r="F6764" t="s">
        <v>19052</v>
      </c>
      <c r="G6764" t="s">
        <v>146</v>
      </c>
      <c r="H6764" t="s">
        <v>134</v>
      </c>
      <c r="I6764" t="s">
        <v>135</v>
      </c>
      <c r="J6764" t="s">
        <v>136</v>
      </c>
      <c r="K6764" t="s">
        <v>137</v>
      </c>
      <c r="L6764" t="s">
        <v>19053</v>
      </c>
      <c r="M6764" t="s">
        <v>19054</v>
      </c>
      <c r="N6764">
        <v>2.4536111109999998</v>
      </c>
      <c r="O6764">
        <v>0</v>
      </c>
      <c r="P6764">
        <v>1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0.73462592169666174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0.73462592169666174</v>
      </c>
    </row>
    <row r="6765" spans="1:31" x14ac:dyDescent="0.25">
      <c r="A6765">
        <v>1911580</v>
      </c>
      <c r="B6765">
        <v>1</v>
      </c>
      <c r="C6765" t="s">
        <v>80</v>
      </c>
      <c r="D6765" t="s">
        <v>82</v>
      </c>
      <c r="E6765" t="s">
        <v>140</v>
      </c>
      <c r="F6765" t="s">
        <v>19055</v>
      </c>
      <c r="G6765" t="s">
        <v>146</v>
      </c>
      <c r="H6765" t="s">
        <v>134</v>
      </c>
      <c r="I6765" t="s">
        <v>135</v>
      </c>
      <c r="J6765" t="s">
        <v>136</v>
      </c>
      <c r="K6765" t="s">
        <v>137</v>
      </c>
      <c r="L6765" t="s">
        <v>19056</v>
      </c>
      <c r="M6765" t="s">
        <v>19057</v>
      </c>
      <c r="N6765">
        <v>4.9177777770000004</v>
      </c>
      <c r="O6765">
        <v>0</v>
      </c>
      <c r="P6765">
        <v>3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3.1262901250963275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3.1262901250963275</v>
      </c>
    </row>
    <row r="6766" spans="1:31" x14ac:dyDescent="0.25">
      <c r="A6766">
        <v>1911795</v>
      </c>
      <c r="B6766">
        <v>1</v>
      </c>
      <c r="C6766" t="s">
        <v>80</v>
      </c>
      <c r="D6766" t="s">
        <v>100</v>
      </c>
      <c r="E6766" t="s">
        <v>220</v>
      </c>
      <c r="F6766" t="s">
        <v>2028</v>
      </c>
      <c r="G6766" t="s">
        <v>156</v>
      </c>
      <c r="H6766" t="s">
        <v>157</v>
      </c>
      <c r="I6766" t="s">
        <v>135</v>
      </c>
      <c r="J6766" t="s">
        <v>136</v>
      </c>
      <c r="K6766" t="s">
        <v>137</v>
      </c>
      <c r="L6766" t="s">
        <v>19058</v>
      </c>
      <c r="M6766" t="s">
        <v>19059</v>
      </c>
      <c r="N6766">
        <v>0.59944444399999997</v>
      </c>
      <c r="O6766">
        <v>1</v>
      </c>
      <c r="P6766">
        <v>0</v>
      </c>
      <c r="Q6766">
        <v>73</v>
      </c>
      <c r="R6766">
        <v>18</v>
      </c>
      <c r="S6766">
        <v>2</v>
      </c>
      <c r="T6766">
        <v>0</v>
      </c>
      <c r="U6766">
        <v>0</v>
      </c>
      <c r="V6766">
        <v>0</v>
      </c>
      <c r="W6766">
        <v>0.27578032228003835</v>
      </c>
      <c r="X6766">
        <v>0</v>
      </c>
      <c r="Y6766">
        <v>637.22358489523992</v>
      </c>
      <c r="Z6766">
        <v>49.558494537323213</v>
      </c>
      <c r="AA6766">
        <v>4.6323985614750356</v>
      </c>
      <c r="AB6766">
        <v>0</v>
      </c>
      <c r="AC6766">
        <v>0</v>
      </c>
      <c r="AD6766">
        <v>0</v>
      </c>
      <c r="AE6766">
        <v>691.69025831631825</v>
      </c>
    </row>
    <row r="6767" spans="1:31" x14ac:dyDescent="0.25">
      <c r="A6767">
        <v>1911626</v>
      </c>
      <c r="B6767">
        <v>1</v>
      </c>
      <c r="C6767" t="s">
        <v>80</v>
      </c>
      <c r="D6767" t="s">
        <v>92</v>
      </c>
      <c r="E6767" t="s">
        <v>140</v>
      </c>
      <c r="F6767" t="s">
        <v>19060</v>
      </c>
      <c r="G6767" t="s">
        <v>362</v>
      </c>
      <c r="H6767" t="s">
        <v>134</v>
      </c>
      <c r="I6767" t="s">
        <v>135</v>
      </c>
      <c r="J6767" t="s">
        <v>3</v>
      </c>
      <c r="K6767" t="s">
        <v>137</v>
      </c>
      <c r="L6767" t="s">
        <v>19061</v>
      </c>
      <c r="M6767" t="s">
        <v>19062</v>
      </c>
      <c r="N6767">
        <v>4.5036111109999997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2.5524243173333598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2.5524243173333598</v>
      </c>
    </row>
    <row r="6768" spans="1:31" x14ac:dyDescent="0.25">
      <c r="A6768">
        <v>1911649</v>
      </c>
      <c r="B6768">
        <v>1</v>
      </c>
      <c r="C6768" t="s">
        <v>80</v>
      </c>
      <c r="D6768" t="s">
        <v>100</v>
      </c>
      <c r="E6768" t="s">
        <v>131</v>
      </c>
      <c r="F6768" t="s">
        <v>19063</v>
      </c>
      <c r="G6768" t="s">
        <v>1862</v>
      </c>
      <c r="H6768" t="s">
        <v>134</v>
      </c>
      <c r="I6768" t="s">
        <v>135</v>
      </c>
      <c r="J6768" t="s">
        <v>136</v>
      </c>
      <c r="K6768" t="s">
        <v>137</v>
      </c>
      <c r="L6768" t="s">
        <v>19064</v>
      </c>
      <c r="M6768" t="s">
        <v>19065</v>
      </c>
      <c r="N6768">
        <v>2.8472222220000001</v>
      </c>
      <c r="O6768">
        <v>0</v>
      </c>
      <c r="P6768">
        <v>15</v>
      </c>
      <c r="Q6768">
        <v>0</v>
      </c>
      <c r="R6768">
        <v>0</v>
      </c>
      <c r="S6768">
        <v>0</v>
      </c>
      <c r="T6768">
        <v>12</v>
      </c>
      <c r="U6768">
        <v>0</v>
      </c>
      <c r="V6768">
        <v>0</v>
      </c>
      <c r="W6768">
        <v>0</v>
      </c>
      <c r="X6768">
        <v>26.282101857412329</v>
      </c>
      <c r="Y6768">
        <v>0</v>
      </c>
      <c r="Z6768">
        <v>0</v>
      </c>
      <c r="AA6768">
        <v>0</v>
      </c>
      <c r="AB6768">
        <v>68.924366839490219</v>
      </c>
      <c r="AC6768">
        <v>0</v>
      </c>
      <c r="AD6768">
        <v>0</v>
      </c>
      <c r="AE6768">
        <v>95.206468696902547</v>
      </c>
    </row>
    <row r="6769" spans="1:31" x14ac:dyDescent="0.25">
      <c r="A6769">
        <v>1911772</v>
      </c>
      <c r="B6769">
        <v>1</v>
      </c>
      <c r="C6769" t="s">
        <v>80</v>
      </c>
      <c r="D6769" t="s">
        <v>110</v>
      </c>
      <c r="E6769" t="s">
        <v>140</v>
      </c>
      <c r="F6769" t="s">
        <v>19066</v>
      </c>
      <c r="G6769" t="s">
        <v>342</v>
      </c>
      <c r="H6769" t="s">
        <v>134</v>
      </c>
      <c r="I6769" t="s">
        <v>135</v>
      </c>
      <c r="J6769" t="s">
        <v>136</v>
      </c>
      <c r="K6769" t="s">
        <v>137</v>
      </c>
      <c r="L6769" t="s">
        <v>19067</v>
      </c>
      <c r="M6769" t="s">
        <v>19068</v>
      </c>
      <c r="N6769">
        <v>2.1286111110000001</v>
      </c>
      <c r="O6769">
        <v>0</v>
      </c>
      <c r="P6769">
        <v>14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7.6583553428827962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7.6583553428827962</v>
      </c>
    </row>
    <row r="6770" spans="1:31" x14ac:dyDescent="0.25">
      <c r="A6770">
        <v>1911749</v>
      </c>
      <c r="B6770">
        <v>1</v>
      </c>
      <c r="C6770" t="s">
        <v>81</v>
      </c>
      <c r="D6770" t="s">
        <v>128</v>
      </c>
      <c r="E6770" t="s">
        <v>154</v>
      </c>
      <c r="F6770" t="s">
        <v>7500</v>
      </c>
      <c r="G6770" t="s">
        <v>1185</v>
      </c>
      <c r="H6770" t="s">
        <v>157</v>
      </c>
      <c r="I6770" t="s">
        <v>135</v>
      </c>
      <c r="J6770" t="s">
        <v>136</v>
      </c>
      <c r="K6770" t="s">
        <v>137</v>
      </c>
      <c r="L6770" t="s">
        <v>19069</v>
      </c>
      <c r="M6770" t="s">
        <v>19070</v>
      </c>
      <c r="N6770">
        <v>3.2705555550000001</v>
      </c>
      <c r="O6770">
        <v>0</v>
      </c>
      <c r="P6770">
        <v>8</v>
      </c>
      <c r="Q6770">
        <v>0</v>
      </c>
      <c r="R6770">
        <v>0</v>
      </c>
      <c r="S6770">
        <v>0</v>
      </c>
      <c r="T6770">
        <v>0</v>
      </c>
      <c r="U6770">
        <v>1</v>
      </c>
      <c r="V6770">
        <v>0</v>
      </c>
      <c r="W6770">
        <v>0</v>
      </c>
      <c r="X6770">
        <v>12.870102505178858</v>
      </c>
      <c r="Y6770">
        <v>0</v>
      </c>
      <c r="Z6770">
        <v>0</v>
      </c>
      <c r="AA6770">
        <v>0</v>
      </c>
      <c r="AB6770">
        <v>0</v>
      </c>
      <c r="AC6770">
        <v>138.7925435597345</v>
      </c>
      <c r="AD6770">
        <v>0</v>
      </c>
      <c r="AE6770">
        <v>151.66264606491336</v>
      </c>
    </row>
    <row r="6771" spans="1:31" x14ac:dyDescent="0.25">
      <c r="A6771">
        <v>1911457</v>
      </c>
      <c r="B6771">
        <v>1</v>
      </c>
      <c r="C6771" t="s">
        <v>80</v>
      </c>
      <c r="D6771" t="s">
        <v>98</v>
      </c>
      <c r="E6771" t="s">
        <v>131</v>
      </c>
      <c r="F6771" t="s">
        <v>19071</v>
      </c>
      <c r="G6771" t="s">
        <v>202</v>
      </c>
      <c r="H6771" t="s">
        <v>134</v>
      </c>
      <c r="I6771" t="s">
        <v>135</v>
      </c>
      <c r="J6771" t="s">
        <v>136</v>
      </c>
      <c r="K6771" t="s">
        <v>203</v>
      </c>
      <c r="L6771" t="s">
        <v>19072</v>
      </c>
      <c r="M6771" t="s">
        <v>19073</v>
      </c>
      <c r="N6771">
        <v>8.1644277770000002</v>
      </c>
      <c r="O6771">
        <v>0</v>
      </c>
      <c r="P6771">
        <v>15</v>
      </c>
      <c r="Q6771">
        <v>0</v>
      </c>
      <c r="R6771">
        <v>0</v>
      </c>
      <c r="S6771">
        <v>0</v>
      </c>
      <c r="T6771">
        <v>3</v>
      </c>
      <c r="U6771">
        <v>0</v>
      </c>
      <c r="V6771">
        <v>0</v>
      </c>
      <c r="W6771">
        <v>0</v>
      </c>
      <c r="X6771">
        <v>15.750525514475234</v>
      </c>
      <c r="Y6771">
        <v>0</v>
      </c>
      <c r="Z6771">
        <v>0</v>
      </c>
      <c r="AA6771">
        <v>0</v>
      </c>
      <c r="AB6771">
        <v>2.5681784534890579</v>
      </c>
      <c r="AC6771">
        <v>0</v>
      </c>
      <c r="AD6771">
        <v>0</v>
      </c>
      <c r="AE6771">
        <v>18.318703967964293</v>
      </c>
    </row>
    <row r="6772" spans="1:31" x14ac:dyDescent="0.25">
      <c r="A6772">
        <v>1911918</v>
      </c>
      <c r="B6772">
        <v>1</v>
      </c>
      <c r="C6772" t="s">
        <v>81</v>
      </c>
      <c r="D6772" t="s">
        <v>118</v>
      </c>
      <c r="E6772" t="s">
        <v>140</v>
      </c>
      <c r="F6772" t="s">
        <v>19074</v>
      </c>
      <c r="G6772" t="s">
        <v>217</v>
      </c>
      <c r="H6772" t="s">
        <v>134</v>
      </c>
      <c r="I6772" t="s">
        <v>135</v>
      </c>
      <c r="J6772" t="s">
        <v>136</v>
      </c>
      <c r="K6772" t="s">
        <v>137</v>
      </c>
      <c r="L6772" t="s">
        <v>19075</v>
      </c>
      <c r="M6772" t="s">
        <v>19076</v>
      </c>
      <c r="N6772">
        <v>0.85861111099999998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1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1.1893538635672751</v>
      </c>
      <c r="AC6772">
        <v>0</v>
      </c>
      <c r="AD6772">
        <v>0</v>
      </c>
      <c r="AE6772">
        <v>1.1893538635672751</v>
      </c>
    </row>
    <row r="6773" spans="1:31" x14ac:dyDescent="0.25">
      <c r="A6773">
        <v>1911480</v>
      </c>
      <c r="B6773">
        <v>1</v>
      </c>
      <c r="C6773" t="s">
        <v>80</v>
      </c>
      <c r="D6773" t="s">
        <v>100</v>
      </c>
      <c r="E6773" t="s">
        <v>154</v>
      </c>
      <c r="F6773" t="s">
        <v>4810</v>
      </c>
      <c r="G6773" t="s">
        <v>156</v>
      </c>
      <c r="H6773" t="s">
        <v>157</v>
      </c>
      <c r="I6773" t="s">
        <v>222</v>
      </c>
      <c r="J6773" t="s">
        <v>136</v>
      </c>
      <c r="K6773" t="s">
        <v>137</v>
      </c>
      <c r="L6773" t="s">
        <v>19077</v>
      </c>
      <c r="M6773" t="s">
        <v>19078</v>
      </c>
      <c r="N6773">
        <v>2.6666665999999999E-2</v>
      </c>
      <c r="O6773">
        <v>1</v>
      </c>
      <c r="P6773">
        <v>1289</v>
      </c>
      <c r="Q6773">
        <v>15</v>
      </c>
      <c r="R6773">
        <v>150</v>
      </c>
      <c r="S6773">
        <v>29</v>
      </c>
      <c r="T6773">
        <v>101</v>
      </c>
      <c r="U6773">
        <v>2</v>
      </c>
      <c r="V6773">
        <v>0</v>
      </c>
      <c r="W6773">
        <v>1.0543638298880003E-2</v>
      </c>
      <c r="X6773">
        <v>19.756442135822834</v>
      </c>
      <c r="Y6773">
        <v>1.0098850096064</v>
      </c>
      <c r="Z6773">
        <v>5.8130135596618118</v>
      </c>
      <c r="AA6773">
        <v>5.5913562220121609</v>
      </c>
      <c r="AB6773">
        <v>4.898114512010376</v>
      </c>
      <c r="AC6773">
        <v>4.2688744551569071</v>
      </c>
      <c r="AD6773">
        <v>0</v>
      </c>
      <c r="AE6773">
        <v>41.348229532569363</v>
      </c>
    </row>
    <row r="6774" spans="1:31" x14ac:dyDescent="0.25">
      <c r="A6774">
        <v>1911812</v>
      </c>
      <c r="B6774">
        <v>1</v>
      </c>
      <c r="C6774" t="s">
        <v>80</v>
      </c>
      <c r="D6774" t="s">
        <v>110</v>
      </c>
      <c r="E6774" t="s">
        <v>140</v>
      </c>
      <c r="F6774" t="s">
        <v>8214</v>
      </c>
      <c r="G6774" t="s">
        <v>342</v>
      </c>
      <c r="H6774" t="s">
        <v>134</v>
      </c>
      <c r="I6774" t="s">
        <v>135</v>
      </c>
      <c r="J6774" t="s">
        <v>136</v>
      </c>
      <c r="K6774" t="s">
        <v>137</v>
      </c>
      <c r="L6774" t="s">
        <v>19079</v>
      </c>
      <c r="M6774" t="s">
        <v>19080</v>
      </c>
      <c r="N6774">
        <v>1.965833333</v>
      </c>
      <c r="O6774">
        <v>0</v>
      </c>
      <c r="P6774">
        <v>10</v>
      </c>
      <c r="Q6774">
        <v>0</v>
      </c>
      <c r="R6774">
        <v>0</v>
      </c>
      <c r="S6774">
        <v>0</v>
      </c>
      <c r="T6774">
        <v>2</v>
      </c>
      <c r="U6774">
        <v>0</v>
      </c>
      <c r="V6774">
        <v>0</v>
      </c>
      <c r="W6774">
        <v>0</v>
      </c>
      <c r="X6774">
        <v>6.5679207307960583</v>
      </c>
      <c r="Y6774">
        <v>0</v>
      </c>
      <c r="Z6774">
        <v>0</v>
      </c>
      <c r="AA6774">
        <v>0</v>
      </c>
      <c r="AB6774">
        <v>0.11525574140785555</v>
      </c>
      <c r="AC6774">
        <v>0</v>
      </c>
      <c r="AD6774">
        <v>0</v>
      </c>
      <c r="AE6774">
        <v>6.6831764722039138</v>
      </c>
    </row>
    <row r="6775" spans="1:31" x14ac:dyDescent="0.25">
      <c r="A6775">
        <v>1911872</v>
      </c>
      <c r="B6775">
        <v>1</v>
      </c>
      <c r="C6775" t="s">
        <v>80</v>
      </c>
      <c r="D6775" t="s">
        <v>93</v>
      </c>
      <c r="E6775" t="s">
        <v>131</v>
      </c>
      <c r="F6775" t="s">
        <v>4447</v>
      </c>
      <c r="G6775" t="s">
        <v>133</v>
      </c>
      <c r="H6775" t="s">
        <v>134</v>
      </c>
      <c r="I6775" t="s">
        <v>135</v>
      </c>
      <c r="J6775" t="s">
        <v>136</v>
      </c>
      <c r="K6775" t="s">
        <v>137</v>
      </c>
      <c r="L6775" t="s">
        <v>19081</v>
      </c>
      <c r="M6775" t="s">
        <v>19082</v>
      </c>
      <c r="N6775">
        <v>3.1202777770000001</v>
      </c>
      <c r="O6775">
        <v>0</v>
      </c>
      <c r="P6775">
        <v>1</v>
      </c>
      <c r="Q6775">
        <v>0</v>
      </c>
      <c r="R6775">
        <v>2</v>
      </c>
      <c r="S6775">
        <v>0</v>
      </c>
      <c r="T6775">
        <v>1</v>
      </c>
      <c r="U6775">
        <v>0</v>
      </c>
      <c r="V6775">
        <v>0</v>
      </c>
      <c r="W6775">
        <v>0</v>
      </c>
      <c r="X6775">
        <v>1.0837505205459554</v>
      </c>
      <c r="Y6775">
        <v>0</v>
      </c>
      <c r="Z6775">
        <v>54.981429656201769</v>
      </c>
      <c r="AA6775">
        <v>0</v>
      </c>
      <c r="AB6775">
        <v>25.268922972748001</v>
      </c>
      <c r="AC6775">
        <v>0</v>
      </c>
      <c r="AD6775">
        <v>0</v>
      </c>
      <c r="AE6775">
        <v>81.334103149495718</v>
      </c>
    </row>
    <row r="6776" spans="1:31" x14ac:dyDescent="0.25">
      <c r="A6776">
        <v>1911563</v>
      </c>
      <c r="B6776">
        <v>1</v>
      </c>
      <c r="C6776" t="s">
        <v>80</v>
      </c>
      <c r="D6776" t="s">
        <v>82</v>
      </c>
      <c r="E6776" t="s">
        <v>131</v>
      </c>
      <c r="F6776" t="s">
        <v>19083</v>
      </c>
      <c r="G6776" t="s">
        <v>202</v>
      </c>
      <c r="H6776" t="s">
        <v>134</v>
      </c>
      <c r="I6776" t="s">
        <v>135</v>
      </c>
      <c r="J6776" t="s">
        <v>136</v>
      </c>
      <c r="K6776" t="s">
        <v>203</v>
      </c>
      <c r="L6776" t="s">
        <v>19084</v>
      </c>
      <c r="M6776" t="s">
        <v>19085</v>
      </c>
      <c r="N6776">
        <v>5.9813627770000002</v>
      </c>
      <c r="O6776">
        <v>0</v>
      </c>
      <c r="P6776">
        <v>135</v>
      </c>
      <c r="Q6776">
        <v>0</v>
      </c>
      <c r="R6776">
        <v>0</v>
      </c>
      <c r="S6776">
        <v>0</v>
      </c>
      <c r="T6776">
        <v>2</v>
      </c>
      <c r="U6776">
        <v>0</v>
      </c>
      <c r="V6776">
        <v>0</v>
      </c>
      <c r="W6776">
        <v>0</v>
      </c>
      <c r="X6776">
        <v>206.75712784795689</v>
      </c>
      <c r="Y6776">
        <v>0</v>
      </c>
      <c r="Z6776">
        <v>0</v>
      </c>
      <c r="AA6776">
        <v>0</v>
      </c>
      <c r="AB6776">
        <v>0.32983178585082074</v>
      </c>
      <c r="AC6776">
        <v>0</v>
      </c>
      <c r="AD6776">
        <v>0</v>
      </c>
      <c r="AE6776">
        <v>207.08695963380771</v>
      </c>
    </row>
    <row r="6777" spans="1:31" x14ac:dyDescent="0.25">
      <c r="A6777">
        <v>1911377</v>
      </c>
      <c r="B6777">
        <v>1</v>
      </c>
      <c r="C6777" t="s">
        <v>81</v>
      </c>
      <c r="D6777" t="s">
        <v>116</v>
      </c>
      <c r="E6777" t="s">
        <v>220</v>
      </c>
      <c r="F6777" t="s">
        <v>19086</v>
      </c>
      <c r="G6777" t="s">
        <v>156</v>
      </c>
      <c r="H6777" t="s">
        <v>157</v>
      </c>
      <c r="I6777" t="s">
        <v>135</v>
      </c>
      <c r="J6777" t="s">
        <v>136</v>
      </c>
      <c r="K6777" t="s">
        <v>137</v>
      </c>
      <c r="L6777" t="s">
        <v>19087</v>
      </c>
      <c r="M6777" t="s">
        <v>19088</v>
      </c>
      <c r="N6777">
        <v>0.61</v>
      </c>
      <c r="O6777">
        <v>0</v>
      </c>
      <c r="P6777">
        <v>1377</v>
      </c>
      <c r="Q6777">
        <v>1</v>
      </c>
      <c r="R6777">
        <v>75</v>
      </c>
      <c r="S6777">
        <v>4</v>
      </c>
      <c r="T6777">
        <v>202</v>
      </c>
      <c r="U6777">
        <v>0</v>
      </c>
      <c r="V6777">
        <v>0</v>
      </c>
      <c r="W6777">
        <v>0</v>
      </c>
      <c r="X6777">
        <v>97.900654003080462</v>
      </c>
      <c r="Y6777">
        <v>7.5640431841429692</v>
      </c>
      <c r="Z6777">
        <v>36.562614818095483</v>
      </c>
      <c r="AA6777">
        <v>23.10451149531109</v>
      </c>
      <c r="AB6777">
        <v>27.058955615626754</v>
      </c>
      <c r="AC6777">
        <v>0</v>
      </c>
      <c r="AD6777">
        <v>0</v>
      </c>
      <c r="AE6777">
        <v>192.19077911625678</v>
      </c>
    </row>
    <row r="6778" spans="1:31" x14ac:dyDescent="0.25">
      <c r="A6778">
        <v>1911354</v>
      </c>
      <c r="B6778">
        <v>1</v>
      </c>
      <c r="C6778" t="s">
        <v>80</v>
      </c>
      <c r="D6778" t="s">
        <v>108</v>
      </c>
      <c r="E6778" t="s">
        <v>220</v>
      </c>
      <c r="F6778" t="s">
        <v>19089</v>
      </c>
      <c r="G6778" t="s">
        <v>156</v>
      </c>
      <c r="H6778" t="s">
        <v>157</v>
      </c>
      <c r="I6778" t="s">
        <v>222</v>
      </c>
      <c r="J6778" t="s">
        <v>136</v>
      </c>
      <c r="K6778" t="s">
        <v>137</v>
      </c>
      <c r="L6778" t="s">
        <v>19090</v>
      </c>
      <c r="M6778" t="s">
        <v>19091</v>
      </c>
      <c r="N6778">
        <v>6.3888879999999997E-3</v>
      </c>
      <c r="O6778">
        <v>0</v>
      </c>
      <c r="P6778">
        <v>510</v>
      </c>
      <c r="Q6778">
        <v>0</v>
      </c>
      <c r="R6778">
        <v>66</v>
      </c>
      <c r="S6778">
        <v>2</v>
      </c>
      <c r="T6778">
        <v>73</v>
      </c>
      <c r="U6778">
        <v>0</v>
      </c>
      <c r="V6778">
        <v>0</v>
      </c>
      <c r="W6778">
        <v>0</v>
      </c>
      <c r="X6778">
        <v>0.5028076269701961</v>
      </c>
      <c r="Y6778">
        <v>0</v>
      </c>
      <c r="Z6778">
        <v>0.47015506874856822</v>
      </c>
      <c r="AA6778">
        <v>0.40319735204100976</v>
      </c>
      <c r="AB6778">
        <v>0.26543830114830003</v>
      </c>
      <c r="AC6778">
        <v>0</v>
      </c>
      <c r="AD6778">
        <v>0</v>
      </c>
      <c r="AE6778">
        <v>1.6415983489080741</v>
      </c>
    </row>
    <row r="6779" spans="1:31" x14ac:dyDescent="0.25">
      <c r="A6779">
        <v>1911852</v>
      </c>
      <c r="B6779">
        <v>1</v>
      </c>
      <c r="C6779" t="s">
        <v>81</v>
      </c>
      <c r="D6779" t="s">
        <v>128</v>
      </c>
      <c r="E6779" t="s">
        <v>140</v>
      </c>
      <c r="F6779" t="s">
        <v>19092</v>
      </c>
      <c r="G6779" t="s">
        <v>283</v>
      </c>
      <c r="H6779" t="s">
        <v>134</v>
      </c>
      <c r="I6779" t="s">
        <v>135</v>
      </c>
      <c r="J6779" t="s">
        <v>136</v>
      </c>
      <c r="K6779" t="s">
        <v>137</v>
      </c>
      <c r="L6779" t="s">
        <v>19093</v>
      </c>
      <c r="M6779" t="s">
        <v>19094</v>
      </c>
      <c r="N6779">
        <v>1.500277777</v>
      </c>
      <c r="O6779">
        <v>0</v>
      </c>
      <c r="P6779">
        <v>10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4.4888733207750482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4.4888733207750482</v>
      </c>
    </row>
    <row r="6780" spans="1:31" x14ac:dyDescent="0.25">
      <c r="A6780">
        <v>1911540</v>
      </c>
      <c r="B6780">
        <v>1</v>
      </c>
      <c r="C6780" t="s">
        <v>81</v>
      </c>
      <c r="D6780" t="s">
        <v>113</v>
      </c>
      <c r="E6780" t="s">
        <v>149</v>
      </c>
      <c r="F6780" t="s">
        <v>19095</v>
      </c>
      <c r="G6780" t="s">
        <v>151</v>
      </c>
      <c r="H6780" t="s">
        <v>134</v>
      </c>
      <c r="I6780" t="s">
        <v>135</v>
      </c>
      <c r="J6780" t="s">
        <v>136</v>
      </c>
      <c r="K6780" t="s">
        <v>137</v>
      </c>
      <c r="L6780" t="s">
        <v>19096</v>
      </c>
      <c r="M6780" t="s">
        <v>19097</v>
      </c>
      <c r="N6780">
        <v>0.78749999999999998</v>
      </c>
      <c r="O6780">
        <v>0</v>
      </c>
      <c r="P6780">
        <v>77</v>
      </c>
      <c r="Q6780">
        <v>0</v>
      </c>
      <c r="R6780">
        <v>0</v>
      </c>
      <c r="S6780">
        <v>0</v>
      </c>
      <c r="T6780">
        <v>1</v>
      </c>
      <c r="U6780">
        <v>0</v>
      </c>
      <c r="V6780">
        <v>0</v>
      </c>
      <c r="W6780">
        <v>0</v>
      </c>
      <c r="X6780">
        <v>13.050810549859699</v>
      </c>
      <c r="Y6780">
        <v>0</v>
      </c>
      <c r="Z6780">
        <v>0</v>
      </c>
      <c r="AA6780">
        <v>0</v>
      </c>
      <c r="AB6780">
        <v>0.31663228638888891</v>
      </c>
      <c r="AC6780">
        <v>0</v>
      </c>
      <c r="AD6780">
        <v>0</v>
      </c>
      <c r="AE6780">
        <v>13.367442836248589</v>
      </c>
    </row>
    <row r="6781" spans="1:31" x14ac:dyDescent="0.25">
      <c r="A6781">
        <v>1911789</v>
      </c>
      <c r="B6781">
        <v>1</v>
      </c>
      <c r="C6781" t="s">
        <v>80</v>
      </c>
      <c r="D6781" t="s">
        <v>88</v>
      </c>
      <c r="E6781" t="s">
        <v>140</v>
      </c>
      <c r="F6781" t="s">
        <v>19098</v>
      </c>
      <c r="G6781" t="s">
        <v>146</v>
      </c>
      <c r="H6781" t="s">
        <v>134</v>
      </c>
      <c r="I6781" t="s">
        <v>135</v>
      </c>
      <c r="J6781" t="s">
        <v>136</v>
      </c>
      <c r="K6781" t="s">
        <v>137</v>
      </c>
      <c r="L6781" t="s">
        <v>19099</v>
      </c>
      <c r="M6781" t="s">
        <v>19100</v>
      </c>
      <c r="N6781">
        <v>2.8569444439999998</v>
      </c>
      <c r="O6781">
        <v>0</v>
      </c>
      <c r="P6781">
        <v>2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5.0150585208055576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5.0150585208055576</v>
      </c>
    </row>
    <row r="6782" spans="1:31" x14ac:dyDescent="0.25">
      <c r="A6782">
        <v>1911938</v>
      </c>
      <c r="B6782">
        <v>1</v>
      </c>
      <c r="C6782" t="s">
        <v>80</v>
      </c>
      <c r="D6782" t="s">
        <v>96</v>
      </c>
      <c r="E6782" t="s">
        <v>140</v>
      </c>
      <c r="F6782" t="s">
        <v>19101</v>
      </c>
      <c r="G6782" t="s">
        <v>217</v>
      </c>
      <c r="H6782" t="s">
        <v>134</v>
      </c>
      <c r="I6782" t="s">
        <v>135</v>
      </c>
      <c r="J6782" t="s">
        <v>136</v>
      </c>
      <c r="K6782" t="s">
        <v>137</v>
      </c>
      <c r="L6782" t="s">
        <v>19102</v>
      </c>
      <c r="M6782" t="s">
        <v>19103</v>
      </c>
      <c r="N6782">
        <v>3.4416666660000002</v>
      </c>
      <c r="O6782">
        <v>0</v>
      </c>
      <c r="P6782">
        <v>2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2.1806490119520836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2.1806490119520836</v>
      </c>
    </row>
    <row r="6783" spans="1:31" x14ac:dyDescent="0.25">
      <c r="A6783">
        <v>1911397</v>
      </c>
      <c r="B6783">
        <v>1</v>
      </c>
      <c r="C6783" t="s">
        <v>81</v>
      </c>
      <c r="D6783" t="s">
        <v>128</v>
      </c>
      <c r="E6783" t="s">
        <v>131</v>
      </c>
      <c r="F6783" t="s">
        <v>19104</v>
      </c>
      <c r="G6783" t="s">
        <v>133</v>
      </c>
      <c r="H6783" t="s">
        <v>134</v>
      </c>
      <c r="I6783" t="s">
        <v>135</v>
      </c>
      <c r="J6783" t="s">
        <v>136</v>
      </c>
      <c r="K6783" t="s">
        <v>137</v>
      </c>
      <c r="L6783" t="s">
        <v>19105</v>
      </c>
      <c r="M6783" t="s">
        <v>19106</v>
      </c>
      <c r="N6783">
        <v>6.9569444440000003</v>
      </c>
      <c r="O6783">
        <v>0</v>
      </c>
      <c r="P6783">
        <v>29</v>
      </c>
      <c r="Q6783">
        <v>0</v>
      </c>
      <c r="R6783">
        <v>0</v>
      </c>
      <c r="S6783">
        <v>0</v>
      </c>
      <c r="T6783">
        <v>2</v>
      </c>
      <c r="U6783">
        <v>0</v>
      </c>
      <c r="V6783">
        <v>0</v>
      </c>
      <c r="W6783">
        <v>0</v>
      </c>
      <c r="X6783">
        <v>34.175000063016661</v>
      </c>
      <c r="Y6783">
        <v>0</v>
      </c>
      <c r="Z6783">
        <v>0</v>
      </c>
      <c r="AA6783">
        <v>0</v>
      </c>
      <c r="AB6783">
        <v>14.49529827391685</v>
      </c>
      <c r="AC6783">
        <v>0</v>
      </c>
      <c r="AD6783">
        <v>0</v>
      </c>
      <c r="AE6783">
        <v>48.670298336933513</v>
      </c>
    </row>
    <row r="6784" spans="1:31" x14ac:dyDescent="0.25">
      <c r="A6784">
        <v>1911414</v>
      </c>
      <c r="B6784">
        <v>1</v>
      </c>
      <c r="C6784" t="s">
        <v>80</v>
      </c>
      <c r="D6784" t="s">
        <v>83</v>
      </c>
      <c r="E6784" t="s">
        <v>140</v>
      </c>
      <c r="F6784" t="s">
        <v>19107</v>
      </c>
      <c r="G6784" t="s">
        <v>217</v>
      </c>
      <c r="H6784" t="s">
        <v>134</v>
      </c>
      <c r="I6784" t="s">
        <v>135</v>
      </c>
      <c r="J6784" t="s">
        <v>136</v>
      </c>
      <c r="K6784" t="s">
        <v>137</v>
      </c>
      <c r="L6784" t="s">
        <v>19108</v>
      </c>
      <c r="M6784" t="s">
        <v>19109</v>
      </c>
      <c r="N6784">
        <v>1.7569444439999999</v>
      </c>
      <c r="O6784">
        <v>0</v>
      </c>
      <c r="P6784">
        <v>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</row>
    <row r="6785" spans="1:31" x14ac:dyDescent="0.25">
      <c r="A6785">
        <v>1911769</v>
      </c>
      <c r="B6785">
        <v>1</v>
      </c>
      <c r="C6785" t="s">
        <v>80</v>
      </c>
      <c r="D6785" t="s">
        <v>83</v>
      </c>
      <c r="E6785" t="s">
        <v>190</v>
      </c>
      <c r="F6785" t="s">
        <v>19110</v>
      </c>
      <c r="G6785" t="s">
        <v>701</v>
      </c>
      <c r="H6785" t="s">
        <v>157</v>
      </c>
      <c r="I6785" t="s">
        <v>135</v>
      </c>
      <c r="J6785" t="s">
        <v>136</v>
      </c>
      <c r="K6785" t="s">
        <v>137</v>
      </c>
      <c r="L6785" t="s">
        <v>19111</v>
      </c>
      <c r="M6785" t="s">
        <v>19112</v>
      </c>
      <c r="N6785">
        <v>2.315833333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166</v>
      </c>
      <c r="U6785">
        <v>0</v>
      </c>
      <c r="V6785">
        <v>9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553.54927669048834</v>
      </c>
      <c r="AC6785">
        <v>0</v>
      </c>
      <c r="AD6785">
        <v>299.01955511377491</v>
      </c>
      <c r="AE6785">
        <v>852.56883180426325</v>
      </c>
    </row>
    <row r="6786" spans="1:31" x14ac:dyDescent="0.25">
      <c r="A6786">
        <v>1911583</v>
      </c>
      <c r="B6786">
        <v>1</v>
      </c>
      <c r="C6786" t="s">
        <v>80</v>
      </c>
      <c r="D6786" t="s">
        <v>97</v>
      </c>
      <c r="E6786" t="s">
        <v>140</v>
      </c>
      <c r="F6786" t="s">
        <v>19113</v>
      </c>
      <c r="G6786" t="s">
        <v>342</v>
      </c>
      <c r="H6786" t="s">
        <v>134</v>
      </c>
      <c r="I6786" t="s">
        <v>135</v>
      </c>
      <c r="J6786" t="s">
        <v>136</v>
      </c>
      <c r="K6786" t="s">
        <v>137</v>
      </c>
      <c r="L6786" t="s">
        <v>19114</v>
      </c>
      <c r="M6786" t="s">
        <v>19115</v>
      </c>
      <c r="N6786">
        <v>2.3605555549999999</v>
      </c>
      <c r="O6786">
        <v>0</v>
      </c>
      <c r="P6786">
        <v>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1.23135458315298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1.23135458315298</v>
      </c>
    </row>
    <row r="6787" spans="1:31" x14ac:dyDescent="0.25">
      <c r="A6787">
        <v>1911629</v>
      </c>
      <c r="B6787">
        <v>1</v>
      </c>
      <c r="C6787" t="s">
        <v>80</v>
      </c>
      <c r="D6787" t="s">
        <v>106</v>
      </c>
      <c r="E6787" t="s">
        <v>154</v>
      </c>
      <c r="F6787" t="s">
        <v>3034</v>
      </c>
      <c r="G6787" t="s">
        <v>156</v>
      </c>
      <c r="H6787" t="s">
        <v>157</v>
      </c>
      <c r="I6787" t="s">
        <v>135</v>
      </c>
      <c r="J6787" t="s">
        <v>136</v>
      </c>
      <c r="K6787" t="s">
        <v>137</v>
      </c>
      <c r="L6787" t="s">
        <v>19116</v>
      </c>
      <c r="M6787" t="s">
        <v>19117</v>
      </c>
      <c r="N6787">
        <v>9.4722221999999995E-2</v>
      </c>
      <c r="O6787">
        <v>0</v>
      </c>
      <c r="P6787">
        <v>5464</v>
      </c>
      <c r="Q6787">
        <v>0</v>
      </c>
      <c r="R6787">
        <v>17</v>
      </c>
      <c r="S6787">
        <v>1</v>
      </c>
      <c r="T6787">
        <v>677</v>
      </c>
      <c r="U6787">
        <v>0</v>
      </c>
      <c r="V6787">
        <v>3</v>
      </c>
      <c r="W6787">
        <v>0</v>
      </c>
      <c r="X6787">
        <v>117.58147526451606</v>
      </c>
      <c r="Y6787">
        <v>0</v>
      </c>
      <c r="Z6787">
        <v>0.96639908055369561</v>
      </c>
      <c r="AA6787">
        <v>0.35603029378736423</v>
      </c>
      <c r="AB6787">
        <v>65.540542373247433</v>
      </c>
      <c r="AC6787">
        <v>0</v>
      </c>
      <c r="AD6787">
        <v>16.767228494276878</v>
      </c>
      <c r="AE6787">
        <v>201.21167550638143</v>
      </c>
    </row>
    <row r="6788" spans="1:31" x14ac:dyDescent="0.25">
      <c r="A6788">
        <v>1911483</v>
      </c>
      <c r="B6788">
        <v>1</v>
      </c>
      <c r="C6788" t="s">
        <v>81</v>
      </c>
      <c r="D6788" t="s">
        <v>118</v>
      </c>
      <c r="E6788" t="s">
        <v>160</v>
      </c>
      <c r="F6788" t="s">
        <v>18735</v>
      </c>
      <c r="G6788" t="s">
        <v>162</v>
      </c>
      <c r="H6788" t="s">
        <v>134</v>
      </c>
      <c r="I6788" t="s">
        <v>135</v>
      </c>
      <c r="J6788" t="s">
        <v>136</v>
      </c>
      <c r="K6788" t="s">
        <v>137</v>
      </c>
      <c r="L6788" t="s">
        <v>19118</v>
      </c>
      <c r="M6788" t="s">
        <v>19119</v>
      </c>
      <c r="N6788">
        <v>2.0580555550000001</v>
      </c>
      <c r="O6788">
        <v>0</v>
      </c>
      <c r="P6788">
        <v>127</v>
      </c>
      <c r="Q6788">
        <v>0</v>
      </c>
      <c r="R6788">
        <v>0</v>
      </c>
      <c r="S6788">
        <v>0</v>
      </c>
      <c r="T6788">
        <v>11</v>
      </c>
      <c r="U6788">
        <v>0</v>
      </c>
      <c r="V6788">
        <v>0</v>
      </c>
      <c r="W6788">
        <v>0</v>
      </c>
      <c r="X6788">
        <v>66.076896994851992</v>
      </c>
      <c r="Y6788">
        <v>0</v>
      </c>
      <c r="Z6788">
        <v>0</v>
      </c>
      <c r="AA6788">
        <v>0</v>
      </c>
      <c r="AB6788">
        <v>37.631054794556889</v>
      </c>
      <c r="AC6788">
        <v>0</v>
      </c>
      <c r="AD6788">
        <v>0</v>
      </c>
      <c r="AE6788">
        <v>103.70795178940888</v>
      </c>
    </row>
    <row r="6789" spans="1:31" x14ac:dyDescent="0.25">
      <c r="A6789">
        <v>1911420</v>
      </c>
      <c r="B6789">
        <v>1</v>
      </c>
      <c r="C6789" t="s">
        <v>80</v>
      </c>
      <c r="D6789" t="s">
        <v>88</v>
      </c>
      <c r="E6789" t="s">
        <v>190</v>
      </c>
      <c r="F6789" t="s">
        <v>19120</v>
      </c>
      <c r="G6789" t="s">
        <v>156</v>
      </c>
      <c r="H6789" t="s">
        <v>157</v>
      </c>
      <c r="I6789" t="s">
        <v>135</v>
      </c>
      <c r="J6789" t="s">
        <v>136</v>
      </c>
      <c r="K6789" t="s">
        <v>137</v>
      </c>
      <c r="L6789" t="s">
        <v>19121</v>
      </c>
      <c r="M6789" t="s">
        <v>19122</v>
      </c>
      <c r="N6789">
        <v>0.74250000000000005</v>
      </c>
      <c r="O6789">
        <v>0</v>
      </c>
      <c r="P6789">
        <v>71</v>
      </c>
      <c r="Q6789">
        <v>0</v>
      </c>
      <c r="R6789">
        <v>0</v>
      </c>
      <c r="S6789">
        <v>0</v>
      </c>
      <c r="T6789">
        <v>7</v>
      </c>
      <c r="U6789">
        <v>0</v>
      </c>
      <c r="V6789">
        <v>0</v>
      </c>
      <c r="W6789">
        <v>0</v>
      </c>
      <c r="X6789">
        <v>19.340888886383134</v>
      </c>
      <c r="Y6789">
        <v>0</v>
      </c>
      <c r="Z6789">
        <v>0</v>
      </c>
      <c r="AA6789">
        <v>0</v>
      </c>
      <c r="AB6789">
        <v>22.34535119456929</v>
      </c>
      <c r="AC6789">
        <v>0</v>
      </c>
      <c r="AD6789">
        <v>0</v>
      </c>
      <c r="AE6789">
        <v>41.686240080952423</v>
      </c>
    </row>
    <row r="6790" spans="1:31" x14ac:dyDescent="0.25">
      <c r="A6790">
        <v>1911623</v>
      </c>
      <c r="B6790">
        <v>1</v>
      </c>
      <c r="C6790" t="s">
        <v>80</v>
      </c>
      <c r="D6790" t="s">
        <v>84</v>
      </c>
      <c r="E6790" t="s">
        <v>140</v>
      </c>
      <c r="F6790" t="s">
        <v>19123</v>
      </c>
      <c r="G6790" t="s">
        <v>342</v>
      </c>
      <c r="H6790" t="s">
        <v>134</v>
      </c>
      <c r="I6790" t="s">
        <v>135</v>
      </c>
      <c r="J6790" t="s">
        <v>136</v>
      </c>
      <c r="K6790" t="s">
        <v>137</v>
      </c>
      <c r="L6790" t="s">
        <v>19124</v>
      </c>
      <c r="M6790" t="s">
        <v>19125</v>
      </c>
      <c r="N6790">
        <v>3.8930555550000001</v>
      </c>
      <c r="O6790">
        <v>0</v>
      </c>
      <c r="P6790">
        <v>6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3.7819014456111413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3.7819014456111413</v>
      </c>
    </row>
    <row r="6791" spans="1:31" x14ac:dyDescent="0.25">
      <c r="A6791">
        <v>1911809</v>
      </c>
      <c r="B6791">
        <v>1</v>
      </c>
      <c r="C6791" t="s">
        <v>80</v>
      </c>
      <c r="D6791" t="s">
        <v>97</v>
      </c>
      <c r="E6791" t="s">
        <v>149</v>
      </c>
      <c r="F6791" t="s">
        <v>19126</v>
      </c>
      <c r="G6791" t="s">
        <v>372</v>
      </c>
      <c r="H6791" t="s">
        <v>134</v>
      </c>
      <c r="I6791" t="s">
        <v>135</v>
      </c>
      <c r="J6791" t="s">
        <v>136</v>
      </c>
      <c r="K6791" t="s">
        <v>137</v>
      </c>
      <c r="L6791" t="s">
        <v>19127</v>
      </c>
      <c r="M6791" t="s">
        <v>19128</v>
      </c>
      <c r="N6791">
        <v>1.363888888</v>
      </c>
      <c r="O6791">
        <v>0</v>
      </c>
      <c r="P6791">
        <v>274</v>
      </c>
      <c r="Q6791">
        <v>0</v>
      </c>
      <c r="R6791">
        <v>3</v>
      </c>
      <c r="S6791">
        <v>0</v>
      </c>
      <c r="T6791">
        <v>8</v>
      </c>
      <c r="U6791">
        <v>0</v>
      </c>
      <c r="V6791">
        <v>0</v>
      </c>
      <c r="W6791">
        <v>0</v>
      </c>
      <c r="X6791">
        <v>170.61855728054826</v>
      </c>
      <c r="Y6791">
        <v>0</v>
      </c>
      <c r="Z6791">
        <v>0.33149946402766661</v>
      </c>
      <c r="AA6791">
        <v>0</v>
      </c>
      <c r="AB6791">
        <v>10.960695250301812</v>
      </c>
      <c r="AC6791">
        <v>0</v>
      </c>
      <c r="AD6791">
        <v>0</v>
      </c>
      <c r="AE6791">
        <v>181.91075199487776</v>
      </c>
    </row>
    <row r="6792" spans="1:31" x14ac:dyDescent="0.25">
      <c r="A6792">
        <v>1911477</v>
      </c>
      <c r="B6792">
        <v>1</v>
      </c>
      <c r="C6792" t="s">
        <v>80</v>
      </c>
      <c r="D6792" t="s">
        <v>94</v>
      </c>
      <c r="E6792" t="s">
        <v>171</v>
      </c>
      <c r="F6792" t="s">
        <v>5338</v>
      </c>
      <c r="G6792" t="s">
        <v>263</v>
      </c>
      <c r="H6792" t="s">
        <v>157</v>
      </c>
      <c r="I6792" t="s">
        <v>135</v>
      </c>
      <c r="J6792" t="s">
        <v>136</v>
      </c>
      <c r="K6792" t="s">
        <v>203</v>
      </c>
      <c r="L6792" t="s">
        <v>19129</v>
      </c>
      <c r="M6792" t="s">
        <v>19130</v>
      </c>
      <c r="N6792">
        <v>2.2825933329999999</v>
      </c>
      <c r="O6792">
        <v>2</v>
      </c>
      <c r="P6792">
        <v>1789</v>
      </c>
      <c r="Q6792">
        <v>35</v>
      </c>
      <c r="R6792">
        <v>336</v>
      </c>
      <c r="S6792">
        <v>25</v>
      </c>
      <c r="T6792">
        <v>182</v>
      </c>
      <c r="U6792">
        <v>14</v>
      </c>
      <c r="V6792">
        <v>0</v>
      </c>
      <c r="W6792">
        <v>4.4188917912492451</v>
      </c>
      <c r="X6792">
        <v>719.28838950585668</v>
      </c>
      <c r="Y6792">
        <v>503.22003813733426</v>
      </c>
      <c r="Z6792">
        <v>2496.1858807522235</v>
      </c>
      <c r="AA6792">
        <v>787.16549590338968</v>
      </c>
      <c r="AB6792">
        <v>309.75052842049331</v>
      </c>
      <c r="AC6792">
        <v>14858.699812107478</v>
      </c>
      <c r="AD6792">
        <v>0</v>
      </c>
      <c r="AE6792">
        <v>19678.729036618024</v>
      </c>
    </row>
    <row r="6793" spans="1:31" x14ac:dyDescent="0.25">
      <c r="A6793">
        <v>1911523</v>
      </c>
      <c r="B6793">
        <v>1</v>
      </c>
      <c r="C6793" t="s">
        <v>81</v>
      </c>
      <c r="D6793" t="s">
        <v>118</v>
      </c>
      <c r="E6793" t="s">
        <v>131</v>
      </c>
      <c r="F6793" t="s">
        <v>19131</v>
      </c>
      <c r="G6793" t="s">
        <v>439</v>
      </c>
      <c r="H6793" t="s">
        <v>134</v>
      </c>
      <c r="I6793" t="s">
        <v>135</v>
      </c>
      <c r="J6793" t="s">
        <v>136</v>
      </c>
      <c r="K6793" t="s">
        <v>137</v>
      </c>
      <c r="L6793" t="s">
        <v>19132</v>
      </c>
      <c r="M6793" t="s">
        <v>19133</v>
      </c>
      <c r="N6793">
        <v>1.88</v>
      </c>
      <c r="O6793">
        <v>0</v>
      </c>
      <c r="P6793">
        <v>32</v>
      </c>
      <c r="Q6793">
        <v>0</v>
      </c>
      <c r="R6793">
        <v>1</v>
      </c>
      <c r="S6793">
        <v>0</v>
      </c>
      <c r="T6793">
        <v>2</v>
      </c>
      <c r="U6793">
        <v>0</v>
      </c>
      <c r="V6793">
        <v>0</v>
      </c>
      <c r="W6793">
        <v>0</v>
      </c>
      <c r="X6793">
        <v>10.246237495726675</v>
      </c>
      <c r="Y6793">
        <v>0</v>
      </c>
      <c r="Z6793">
        <v>28.187401426640612</v>
      </c>
      <c r="AA6793">
        <v>0</v>
      </c>
      <c r="AB6793">
        <v>3.0808863499885422</v>
      </c>
      <c r="AC6793">
        <v>0</v>
      </c>
      <c r="AD6793">
        <v>0</v>
      </c>
      <c r="AE6793">
        <v>41.514525272355826</v>
      </c>
    </row>
    <row r="6794" spans="1:31" x14ac:dyDescent="0.25">
      <c r="A6794">
        <v>1911566</v>
      </c>
      <c r="B6794">
        <v>1</v>
      </c>
      <c r="C6794" t="s">
        <v>80</v>
      </c>
      <c r="D6794" t="s">
        <v>111</v>
      </c>
      <c r="E6794" t="s">
        <v>140</v>
      </c>
      <c r="F6794" t="s">
        <v>19134</v>
      </c>
      <c r="G6794" t="s">
        <v>362</v>
      </c>
      <c r="H6794" t="s">
        <v>134</v>
      </c>
      <c r="I6794" t="s">
        <v>135</v>
      </c>
      <c r="J6794" t="s">
        <v>3</v>
      </c>
      <c r="K6794" t="s">
        <v>137</v>
      </c>
      <c r="L6794" t="s">
        <v>19135</v>
      </c>
      <c r="M6794" t="s">
        <v>19136</v>
      </c>
      <c r="N6794">
        <v>3.6033333330000001</v>
      </c>
      <c r="O6794">
        <v>0</v>
      </c>
      <c r="P6794">
        <v>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1.5921481107386397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1.5921481107386397</v>
      </c>
    </row>
    <row r="6795" spans="1:31" x14ac:dyDescent="0.25">
      <c r="A6795">
        <v>1911374</v>
      </c>
      <c r="B6795">
        <v>1</v>
      </c>
      <c r="C6795" t="s">
        <v>81</v>
      </c>
      <c r="D6795" t="s">
        <v>127</v>
      </c>
      <c r="E6795" t="s">
        <v>149</v>
      </c>
      <c r="F6795" t="s">
        <v>4945</v>
      </c>
      <c r="G6795" t="s">
        <v>151</v>
      </c>
      <c r="H6795" t="s">
        <v>134</v>
      </c>
      <c r="I6795" t="s">
        <v>135</v>
      </c>
      <c r="J6795" t="s">
        <v>136</v>
      </c>
      <c r="K6795" t="s">
        <v>137</v>
      </c>
      <c r="L6795" t="s">
        <v>19137</v>
      </c>
      <c r="M6795" t="s">
        <v>19138</v>
      </c>
      <c r="N6795">
        <v>2.1161111109999999</v>
      </c>
      <c r="O6795">
        <v>0</v>
      </c>
      <c r="P6795">
        <v>0</v>
      </c>
      <c r="Q6795">
        <v>0</v>
      </c>
      <c r="R6795">
        <v>16</v>
      </c>
      <c r="S6795">
        <v>0</v>
      </c>
      <c r="T6795">
        <v>3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55.763411838135085</v>
      </c>
      <c r="AA6795">
        <v>0</v>
      </c>
      <c r="AB6795">
        <v>2.9789622994111067</v>
      </c>
      <c r="AC6795">
        <v>0</v>
      </c>
      <c r="AD6795">
        <v>0</v>
      </c>
      <c r="AE6795">
        <v>58.742374137546193</v>
      </c>
    </row>
    <row r="6796" spans="1:31" x14ac:dyDescent="0.25">
      <c r="A6796">
        <v>1911520</v>
      </c>
      <c r="B6796">
        <v>1</v>
      </c>
      <c r="C6796" t="s">
        <v>80</v>
      </c>
      <c r="D6796" t="s">
        <v>87</v>
      </c>
      <c r="E6796" t="s">
        <v>131</v>
      </c>
      <c r="F6796" t="s">
        <v>19139</v>
      </c>
      <c r="G6796" t="s">
        <v>283</v>
      </c>
      <c r="H6796" t="s">
        <v>134</v>
      </c>
      <c r="I6796" t="s">
        <v>135</v>
      </c>
      <c r="J6796" t="s">
        <v>136</v>
      </c>
      <c r="K6796" t="s">
        <v>137</v>
      </c>
      <c r="L6796" t="s">
        <v>19140</v>
      </c>
      <c r="M6796" t="s">
        <v>19141</v>
      </c>
      <c r="N6796">
        <v>1.651944444</v>
      </c>
      <c r="O6796">
        <v>0</v>
      </c>
      <c r="P6796">
        <v>53</v>
      </c>
      <c r="Q6796">
        <v>0</v>
      </c>
      <c r="R6796">
        <v>0</v>
      </c>
      <c r="S6796">
        <v>0</v>
      </c>
      <c r="T6796">
        <v>1</v>
      </c>
      <c r="U6796">
        <v>0</v>
      </c>
      <c r="V6796">
        <v>0</v>
      </c>
      <c r="W6796">
        <v>0</v>
      </c>
      <c r="X6796">
        <v>32.221453032746503</v>
      </c>
      <c r="Y6796">
        <v>0</v>
      </c>
      <c r="Z6796">
        <v>0</v>
      </c>
      <c r="AA6796">
        <v>0</v>
      </c>
      <c r="AB6796">
        <v>1.2634337269697777E-2</v>
      </c>
      <c r="AC6796">
        <v>0</v>
      </c>
      <c r="AD6796">
        <v>0</v>
      </c>
      <c r="AE6796">
        <v>32.234087370016198</v>
      </c>
    </row>
    <row r="6797" spans="1:31" x14ac:dyDescent="0.25">
      <c r="A6797">
        <v>1911663</v>
      </c>
      <c r="B6797">
        <v>1</v>
      </c>
      <c r="C6797" t="s">
        <v>80</v>
      </c>
      <c r="D6797" t="s">
        <v>101</v>
      </c>
      <c r="E6797" t="s">
        <v>220</v>
      </c>
      <c r="F6797" t="s">
        <v>19142</v>
      </c>
      <c r="G6797" t="s">
        <v>156</v>
      </c>
      <c r="H6797" t="s">
        <v>157</v>
      </c>
      <c r="I6797" t="s">
        <v>135</v>
      </c>
      <c r="J6797" t="s">
        <v>136</v>
      </c>
      <c r="K6797" t="s">
        <v>137</v>
      </c>
      <c r="L6797" t="s">
        <v>19143</v>
      </c>
      <c r="M6797" t="s">
        <v>19144</v>
      </c>
      <c r="N6797">
        <v>0.73305555499999997</v>
      </c>
      <c r="O6797">
        <v>18</v>
      </c>
      <c r="P6797">
        <v>15</v>
      </c>
      <c r="Q6797">
        <v>18</v>
      </c>
      <c r="R6797">
        <v>0</v>
      </c>
      <c r="S6797">
        <v>18</v>
      </c>
      <c r="T6797">
        <v>2</v>
      </c>
      <c r="U6797">
        <v>0</v>
      </c>
      <c r="V6797">
        <v>0</v>
      </c>
      <c r="W6797">
        <v>4.8927635590468821</v>
      </c>
      <c r="X6797">
        <v>3.6171063118728162</v>
      </c>
      <c r="Y6797">
        <v>12.986893170034721</v>
      </c>
      <c r="Z6797">
        <v>0</v>
      </c>
      <c r="AA6797">
        <v>56.185338885930349</v>
      </c>
      <c r="AB6797">
        <v>2.7724714278511722</v>
      </c>
      <c r="AC6797">
        <v>0</v>
      </c>
      <c r="AD6797">
        <v>0</v>
      </c>
      <c r="AE6797">
        <v>80.454573354735942</v>
      </c>
    </row>
    <row r="6798" spans="1:31" x14ac:dyDescent="0.25">
      <c r="A6798">
        <v>1911712</v>
      </c>
      <c r="B6798">
        <v>1</v>
      </c>
      <c r="C6798" t="s">
        <v>80</v>
      </c>
      <c r="D6798" t="s">
        <v>98</v>
      </c>
      <c r="E6798" t="s">
        <v>140</v>
      </c>
      <c r="F6798" t="s">
        <v>19145</v>
      </c>
      <c r="G6798" t="s">
        <v>217</v>
      </c>
      <c r="H6798" t="s">
        <v>134</v>
      </c>
      <c r="I6798" t="s">
        <v>135</v>
      </c>
      <c r="J6798" t="s">
        <v>136</v>
      </c>
      <c r="K6798" t="s">
        <v>137</v>
      </c>
      <c r="L6798" t="s">
        <v>19146</v>
      </c>
      <c r="M6798" t="s">
        <v>19147</v>
      </c>
      <c r="N6798">
        <v>0.41972222199999998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1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0.62376761510100009</v>
      </c>
      <c r="AC6798">
        <v>0</v>
      </c>
      <c r="AD6798">
        <v>0</v>
      </c>
      <c r="AE6798">
        <v>0.62376761510100009</v>
      </c>
    </row>
    <row r="6799" spans="1:31" x14ac:dyDescent="0.25">
      <c r="A6799">
        <v>1911855</v>
      </c>
      <c r="B6799">
        <v>1</v>
      </c>
      <c r="C6799" t="s">
        <v>80</v>
      </c>
      <c r="D6799" t="s">
        <v>100</v>
      </c>
      <c r="E6799" t="s">
        <v>149</v>
      </c>
      <c r="F6799" t="s">
        <v>19148</v>
      </c>
      <c r="G6799" t="s">
        <v>151</v>
      </c>
      <c r="H6799" t="s">
        <v>134</v>
      </c>
      <c r="I6799" t="s">
        <v>135</v>
      </c>
      <c r="J6799" t="s">
        <v>136</v>
      </c>
      <c r="K6799" t="s">
        <v>137</v>
      </c>
      <c r="L6799" t="s">
        <v>19149</v>
      </c>
      <c r="M6799" t="s">
        <v>19150</v>
      </c>
      <c r="N6799">
        <v>1.796944444</v>
      </c>
      <c r="O6799">
        <v>0</v>
      </c>
      <c r="P6799">
        <v>25</v>
      </c>
      <c r="Q6799">
        <v>0</v>
      </c>
      <c r="R6799">
        <v>46</v>
      </c>
      <c r="S6799">
        <v>0</v>
      </c>
      <c r="T6799">
        <v>7</v>
      </c>
      <c r="U6799">
        <v>0</v>
      </c>
      <c r="V6799">
        <v>0</v>
      </c>
      <c r="W6799">
        <v>0</v>
      </c>
      <c r="X6799">
        <v>9.851204930020204</v>
      </c>
      <c r="Y6799">
        <v>0</v>
      </c>
      <c r="Z6799">
        <v>35.000113835525042</v>
      </c>
      <c r="AA6799">
        <v>0</v>
      </c>
      <c r="AB6799">
        <v>19.470097837537132</v>
      </c>
      <c r="AC6799">
        <v>0</v>
      </c>
      <c r="AD6799">
        <v>0</v>
      </c>
      <c r="AE6799">
        <v>64.321416603082383</v>
      </c>
    </row>
    <row r="6800" spans="1:31" x14ac:dyDescent="0.25">
      <c r="A6800">
        <v>1911878</v>
      </c>
      <c r="B6800">
        <v>1</v>
      </c>
      <c r="C6800" t="s">
        <v>81</v>
      </c>
      <c r="D6800" t="s">
        <v>120</v>
      </c>
      <c r="E6800" t="s">
        <v>220</v>
      </c>
      <c r="F6800" t="s">
        <v>11025</v>
      </c>
      <c r="G6800" t="s">
        <v>156</v>
      </c>
      <c r="H6800" t="s">
        <v>157</v>
      </c>
      <c r="I6800" t="s">
        <v>135</v>
      </c>
      <c r="J6800" t="s">
        <v>136</v>
      </c>
      <c r="K6800" t="s">
        <v>137</v>
      </c>
      <c r="L6800" t="s">
        <v>19151</v>
      </c>
      <c r="M6800" t="s">
        <v>19152</v>
      </c>
      <c r="N6800">
        <v>0.64249999999999996</v>
      </c>
      <c r="O6800">
        <v>0</v>
      </c>
      <c r="P6800">
        <v>1133</v>
      </c>
      <c r="Q6800">
        <v>0</v>
      </c>
      <c r="R6800">
        <v>12</v>
      </c>
      <c r="S6800">
        <v>1</v>
      </c>
      <c r="T6800">
        <v>101</v>
      </c>
      <c r="U6800">
        <v>2</v>
      </c>
      <c r="V6800">
        <v>3</v>
      </c>
      <c r="W6800">
        <v>0</v>
      </c>
      <c r="X6800">
        <v>234.01659048182916</v>
      </c>
      <c r="Y6800">
        <v>0</v>
      </c>
      <c r="Z6800">
        <v>23.146174906690838</v>
      </c>
      <c r="AA6800">
        <v>6.9160187495741967</v>
      </c>
      <c r="AB6800">
        <v>40.406135041684152</v>
      </c>
      <c r="AC6800">
        <v>225.3482791126205</v>
      </c>
      <c r="AD6800">
        <v>9.3586574496745261</v>
      </c>
      <c r="AE6800">
        <v>539.19185574207336</v>
      </c>
    </row>
    <row r="6801" spans="1:31" x14ac:dyDescent="0.25">
      <c r="A6801">
        <v>1911729</v>
      </c>
      <c r="B6801">
        <v>1</v>
      </c>
      <c r="C6801" t="s">
        <v>80</v>
      </c>
      <c r="D6801" t="s">
        <v>100</v>
      </c>
      <c r="E6801" t="s">
        <v>131</v>
      </c>
      <c r="F6801" t="s">
        <v>19153</v>
      </c>
      <c r="G6801" t="s">
        <v>133</v>
      </c>
      <c r="H6801" t="s">
        <v>134</v>
      </c>
      <c r="I6801" t="s">
        <v>135</v>
      </c>
      <c r="J6801" t="s">
        <v>136</v>
      </c>
      <c r="K6801" t="s">
        <v>137</v>
      </c>
      <c r="L6801" t="s">
        <v>19154</v>
      </c>
      <c r="M6801" t="s">
        <v>19155</v>
      </c>
      <c r="N6801">
        <v>4.7925000000000004</v>
      </c>
      <c r="O6801">
        <v>0</v>
      </c>
      <c r="P6801">
        <v>21</v>
      </c>
      <c r="Q6801">
        <v>0</v>
      </c>
      <c r="R6801">
        <v>0</v>
      </c>
      <c r="S6801">
        <v>0</v>
      </c>
      <c r="T6801">
        <v>2</v>
      </c>
      <c r="U6801">
        <v>0</v>
      </c>
      <c r="V6801">
        <v>0</v>
      </c>
      <c r="W6801">
        <v>0</v>
      </c>
      <c r="X6801">
        <v>74.3441761879903</v>
      </c>
      <c r="Y6801">
        <v>0</v>
      </c>
      <c r="Z6801">
        <v>0</v>
      </c>
      <c r="AA6801">
        <v>0</v>
      </c>
      <c r="AB6801">
        <v>17.48403865968131</v>
      </c>
      <c r="AC6801">
        <v>0</v>
      </c>
      <c r="AD6801">
        <v>0</v>
      </c>
      <c r="AE6801">
        <v>91.828214847671603</v>
      </c>
    </row>
    <row r="6802" spans="1:31" x14ac:dyDescent="0.25">
      <c r="A6802">
        <v>1911835</v>
      </c>
      <c r="B6802">
        <v>1</v>
      </c>
      <c r="C6802" t="s">
        <v>81</v>
      </c>
      <c r="D6802" t="s">
        <v>120</v>
      </c>
      <c r="E6802" t="s">
        <v>131</v>
      </c>
      <c r="F6802" t="s">
        <v>19156</v>
      </c>
      <c r="G6802" t="s">
        <v>133</v>
      </c>
      <c r="H6802" t="s">
        <v>134</v>
      </c>
      <c r="I6802" t="s">
        <v>135</v>
      </c>
      <c r="J6802" t="s">
        <v>136</v>
      </c>
      <c r="K6802" t="s">
        <v>137</v>
      </c>
      <c r="L6802" t="s">
        <v>19157</v>
      </c>
      <c r="M6802" t="s">
        <v>19158</v>
      </c>
      <c r="N6802">
        <v>1.738888888</v>
      </c>
      <c r="O6802">
        <v>0</v>
      </c>
      <c r="P6802">
        <v>41</v>
      </c>
      <c r="Q6802">
        <v>0</v>
      </c>
      <c r="R6802">
        <v>0</v>
      </c>
      <c r="S6802">
        <v>0</v>
      </c>
      <c r="T6802">
        <v>2</v>
      </c>
      <c r="U6802">
        <v>0</v>
      </c>
      <c r="V6802">
        <v>0</v>
      </c>
      <c r="W6802">
        <v>0</v>
      </c>
      <c r="X6802">
        <v>15.670491722471516</v>
      </c>
      <c r="Y6802">
        <v>0</v>
      </c>
      <c r="Z6802">
        <v>0</v>
      </c>
      <c r="AA6802">
        <v>0</v>
      </c>
      <c r="AB6802">
        <v>0.12628102168332334</v>
      </c>
      <c r="AC6802">
        <v>0</v>
      </c>
      <c r="AD6802">
        <v>0</v>
      </c>
      <c r="AE6802">
        <v>15.79677274415484</v>
      </c>
    </row>
    <row r="6803" spans="1:31" x14ac:dyDescent="0.25">
      <c r="A6803">
        <v>1911500</v>
      </c>
      <c r="B6803">
        <v>1</v>
      </c>
      <c r="C6803" t="s">
        <v>81</v>
      </c>
      <c r="D6803" t="s">
        <v>117</v>
      </c>
      <c r="E6803" t="s">
        <v>140</v>
      </c>
      <c r="F6803" t="s">
        <v>19159</v>
      </c>
      <c r="G6803" t="s">
        <v>217</v>
      </c>
      <c r="H6803" t="s">
        <v>134</v>
      </c>
      <c r="I6803" t="s">
        <v>135</v>
      </c>
      <c r="J6803" t="s">
        <v>136</v>
      </c>
      <c r="K6803" t="s">
        <v>137</v>
      </c>
      <c r="L6803" t="s">
        <v>19160</v>
      </c>
      <c r="M6803" t="s">
        <v>19161</v>
      </c>
      <c r="N6803">
        <v>3.9694444440000001</v>
      </c>
      <c r="O6803">
        <v>0</v>
      </c>
      <c r="P6803">
        <v>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0.70079728827800014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0.70079728827800014</v>
      </c>
    </row>
    <row r="6804" spans="1:31" x14ac:dyDescent="0.25">
      <c r="A6804">
        <v>1911892</v>
      </c>
      <c r="B6804">
        <v>1</v>
      </c>
      <c r="C6804" t="s">
        <v>80</v>
      </c>
      <c r="D6804" t="s">
        <v>93</v>
      </c>
      <c r="E6804" t="s">
        <v>160</v>
      </c>
      <c r="F6804" t="s">
        <v>19162</v>
      </c>
      <c r="G6804" t="s">
        <v>362</v>
      </c>
      <c r="H6804" t="s">
        <v>134</v>
      </c>
      <c r="I6804" t="s">
        <v>135</v>
      </c>
      <c r="J6804" t="s">
        <v>136</v>
      </c>
      <c r="K6804" t="s">
        <v>137</v>
      </c>
      <c r="L6804" t="s">
        <v>19163</v>
      </c>
      <c r="M6804" t="s">
        <v>19164</v>
      </c>
      <c r="N6804">
        <v>5.2944444439999998</v>
      </c>
      <c r="O6804">
        <v>0</v>
      </c>
      <c r="P6804">
        <v>13</v>
      </c>
      <c r="Q6804">
        <v>0</v>
      </c>
      <c r="R6804">
        <v>0</v>
      </c>
      <c r="S6804">
        <v>0</v>
      </c>
      <c r="T6804">
        <v>13</v>
      </c>
      <c r="U6804">
        <v>0</v>
      </c>
      <c r="V6804">
        <v>0</v>
      </c>
      <c r="W6804">
        <v>0</v>
      </c>
      <c r="X6804">
        <v>47.439653883218</v>
      </c>
      <c r="Y6804">
        <v>0</v>
      </c>
      <c r="Z6804">
        <v>0</v>
      </c>
      <c r="AA6804">
        <v>0</v>
      </c>
      <c r="AB6804">
        <v>6.3583271040339087</v>
      </c>
      <c r="AC6804">
        <v>0</v>
      </c>
      <c r="AD6804">
        <v>0</v>
      </c>
      <c r="AE6804">
        <v>53.797980987251911</v>
      </c>
    </row>
    <row r="6805" spans="1:31" x14ac:dyDescent="0.25">
      <c r="A6805">
        <v>1911394</v>
      </c>
      <c r="B6805">
        <v>1</v>
      </c>
      <c r="C6805" t="s">
        <v>80</v>
      </c>
      <c r="D6805" t="s">
        <v>105</v>
      </c>
      <c r="E6805" t="s">
        <v>154</v>
      </c>
      <c r="F6805" t="s">
        <v>13717</v>
      </c>
      <c r="G6805" t="s">
        <v>156</v>
      </c>
      <c r="H6805" t="s">
        <v>157</v>
      </c>
      <c r="I6805" t="s">
        <v>135</v>
      </c>
      <c r="J6805" t="s">
        <v>136</v>
      </c>
      <c r="K6805" t="s">
        <v>137</v>
      </c>
      <c r="L6805" t="s">
        <v>19165</v>
      </c>
      <c r="M6805" t="s">
        <v>19166</v>
      </c>
      <c r="N6805">
        <v>0.66611111099999998</v>
      </c>
      <c r="O6805">
        <v>0</v>
      </c>
      <c r="P6805">
        <v>1445</v>
      </c>
      <c r="Q6805">
        <v>0</v>
      </c>
      <c r="R6805">
        <v>0</v>
      </c>
      <c r="S6805">
        <v>0</v>
      </c>
      <c r="T6805">
        <v>56</v>
      </c>
      <c r="U6805">
        <v>0</v>
      </c>
      <c r="V6805">
        <v>0</v>
      </c>
      <c r="W6805">
        <v>0</v>
      </c>
      <c r="X6805">
        <v>233.05273156859272</v>
      </c>
      <c r="Y6805">
        <v>0</v>
      </c>
      <c r="Z6805">
        <v>0</v>
      </c>
      <c r="AA6805">
        <v>0</v>
      </c>
      <c r="AB6805">
        <v>26.53401265149661</v>
      </c>
      <c r="AC6805">
        <v>0</v>
      </c>
      <c r="AD6805">
        <v>0</v>
      </c>
      <c r="AE6805">
        <v>259.58674422008932</v>
      </c>
    </row>
    <row r="6806" spans="1:31" x14ac:dyDescent="0.25">
      <c r="A6806">
        <v>1911792</v>
      </c>
      <c r="B6806">
        <v>1</v>
      </c>
      <c r="C6806" t="s">
        <v>80</v>
      </c>
      <c r="D6806" t="s">
        <v>97</v>
      </c>
      <c r="E6806" t="s">
        <v>140</v>
      </c>
      <c r="F6806" t="s">
        <v>19167</v>
      </c>
      <c r="G6806" t="s">
        <v>342</v>
      </c>
      <c r="H6806" t="s">
        <v>134</v>
      </c>
      <c r="I6806" t="s">
        <v>135</v>
      </c>
      <c r="J6806" t="s">
        <v>136</v>
      </c>
      <c r="K6806" t="s">
        <v>137</v>
      </c>
      <c r="L6806" t="s">
        <v>19168</v>
      </c>
      <c r="M6806" t="s">
        <v>19169</v>
      </c>
      <c r="N6806">
        <v>2.2513888880000001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0.71879749196071119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0.71879749196071119</v>
      </c>
    </row>
    <row r="6807" spans="1:31" x14ac:dyDescent="0.25">
      <c r="A6807">
        <v>1911543</v>
      </c>
      <c r="B6807">
        <v>1</v>
      </c>
      <c r="C6807" t="s">
        <v>80</v>
      </c>
      <c r="D6807" t="s">
        <v>103</v>
      </c>
      <c r="E6807" t="s">
        <v>160</v>
      </c>
      <c r="F6807" t="s">
        <v>19170</v>
      </c>
      <c r="G6807" t="s">
        <v>326</v>
      </c>
      <c r="H6807" t="s">
        <v>134</v>
      </c>
      <c r="I6807" t="s">
        <v>135</v>
      </c>
      <c r="J6807" t="s">
        <v>136</v>
      </c>
      <c r="K6807" t="s">
        <v>137</v>
      </c>
      <c r="L6807" t="s">
        <v>19171</v>
      </c>
      <c r="M6807" t="s">
        <v>19172</v>
      </c>
      <c r="N6807">
        <v>0.56638888799999998</v>
      </c>
      <c r="O6807">
        <v>0</v>
      </c>
      <c r="P6807">
        <v>132</v>
      </c>
      <c r="Q6807">
        <v>0</v>
      </c>
      <c r="R6807">
        <v>0</v>
      </c>
      <c r="S6807">
        <v>0</v>
      </c>
      <c r="T6807">
        <v>7</v>
      </c>
      <c r="U6807">
        <v>0</v>
      </c>
      <c r="V6807">
        <v>0</v>
      </c>
      <c r="W6807">
        <v>0</v>
      </c>
      <c r="X6807">
        <v>22.676416006220446</v>
      </c>
      <c r="Y6807">
        <v>0</v>
      </c>
      <c r="Z6807">
        <v>0</v>
      </c>
      <c r="AA6807">
        <v>0</v>
      </c>
      <c r="AB6807">
        <v>31.554285925842617</v>
      </c>
      <c r="AC6807">
        <v>0</v>
      </c>
      <c r="AD6807">
        <v>0</v>
      </c>
      <c r="AE6807">
        <v>54.230701932063063</v>
      </c>
    </row>
    <row r="6808" spans="1:31" x14ac:dyDescent="0.25">
      <c r="A6808">
        <v>1911818</v>
      </c>
      <c r="B6808">
        <v>1</v>
      </c>
      <c r="C6808" t="s">
        <v>81</v>
      </c>
      <c r="D6808" t="s">
        <v>113</v>
      </c>
      <c r="E6808" t="s">
        <v>190</v>
      </c>
      <c r="F6808" t="s">
        <v>19173</v>
      </c>
      <c r="G6808" t="s">
        <v>5719</v>
      </c>
      <c r="H6808" t="s">
        <v>157</v>
      </c>
      <c r="I6808" t="s">
        <v>135</v>
      </c>
      <c r="J6808" t="s">
        <v>136</v>
      </c>
      <c r="K6808" t="s">
        <v>137</v>
      </c>
      <c r="L6808" t="s">
        <v>19174</v>
      </c>
      <c r="M6808" t="s">
        <v>19175</v>
      </c>
      <c r="N6808">
        <v>1.6525000000000001</v>
      </c>
      <c r="O6808">
        <v>0</v>
      </c>
      <c r="P6808">
        <v>31</v>
      </c>
      <c r="Q6808">
        <v>0</v>
      </c>
      <c r="R6808">
        <v>21</v>
      </c>
      <c r="S6808">
        <v>0</v>
      </c>
      <c r="T6808">
        <v>1</v>
      </c>
      <c r="U6808">
        <v>0</v>
      </c>
      <c r="V6808">
        <v>0</v>
      </c>
      <c r="W6808">
        <v>0</v>
      </c>
      <c r="X6808">
        <v>12.900260213248471</v>
      </c>
      <c r="Y6808">
        <v>0</v>
      </c>
      <c r="Z6808">
        <v>35.357212664073728</v>
      </c>
      <c r="AA6808">
        <v>0</v>
      </c>
      <c r="AB6808">
        <v>3.1136214694755333</v>
      </c>
      <c r="AC6808">
        <v>0</v>
      </c>
      <c r="AD6808">
        <v>0</v>
      </c>
      <c r="AE6808">
        <v>51.371094346797733</v>
      </c>
    </row>
    <row r="6809" spans="1:31" x14ac:dyDescent="0.25">
      <c r="A6809">
        <v>1911463</v>
      </c>
      <c r="B6809">
        <v>1</v>
      </c>
      <c r="C6809" t="s">
        <v>81</v>
      </c>
      <c r="D6809" t="s">
        <v>116</v>
      </c>
      <c r="E6809" t="s">
        <v>154</v>
      </c>
      <c r="F6809" t="s">
        <v>19176</v>
      </c>
      <c r="G6809" t="s">
        <v>202</v>
      </c>
      <c r="H6809" t="s">
        <v>157</v>
      </c>
      <c r="I6809" t="s">
        <v>135</v>
      </c>
      <c r="J6809" t="s">
        <v>136</v>
      </c>
      <c r="K6809" t="s">
        <v>203</v>
      </c>
      <c r="L6809" t="s">
        <v>19177</v>
      </c>
      <c r="M6809" t="s">
        <v>19178</v>
      </c>
      <c r="N6809">
        <v>7.1158333330000003</v>
      </c>
      <c r="O6809">
        <v>0</v>
      </c>
      <c r="P6809">
        <v>595</v>
      </c>
      <c r="Q6809">
        <v>48</v>
      </c>
      <c r="R6809">
        <v>63</v>
      </c>
      <c r="S6809">
        <v>6</v>
      </c>
      <c r="T6809">
        <v>52</v>
      </c>
      <c r="U6809">
        <v>1</v>
      </c>
      <c r="V6809">
        <v>0</v>
      </c>
      <c r="W6809">
        <v>0</v>
      </c>
      <c r="X6809">
        <v>750.02881182146723</v>
      </c>
      <c r="Y6809">
        <v>3928.0868826458527</v>
      </c>
      <c r="Z6809">
        <v>1170.2848135875097</v>
      </c>
      <c r="AA6809">
        <v>248.16395031876579</v>
      </c>
      <c r="AB6809">
        <v>96.887114252766679</v>
      </c>
      <c r="AC6809">
        <v>7.2349578251941269</v>
      </c>
      <c r="AD6809">
        <v>0</v>
      </c>
      <c r="AE6809">
        <v>6200.6865304515577</v>
      </c>
    </row>
    <row r="6810" spans="1:31" x14ac:dyDescent="0.25">
      <c r="A6810">
        <v>1911363</v>
      </c>
      <c r="B6810">
        <v>1</v>
      </c>
      <c r="C6810" t="s">
        <v>80</v>
      </c>
      <c r="D6810" t="s">
        <v>105</v>
      </c>
      <c r="E6810" t="s">
        <v>160</v>
      </c>
      <c r="F6810" t="s">
        <v>4030</v>
      </c>
      <c r="G6810" t="s">
        <v>162</v>
      </c>
      <c r="H6810" t="s">
        <v>134</v>
      </c>
      <c r="I6810" t="s">
        <v>135</v>
      </c>
      <c r="J6810" t="s">
        <v>136</v>
      </c>
      <c r="K6810" t="s">
        <v>137</v>
      </c>
      <c r="L6810" t="s">
        <v>19179</v>
      </c>
      <c r="M6810" t="s">
        <v>19180</v>
      </c>
      <c r="N6810">
        <v>0.68222222200000004</v>
      </c>
      <c r="O6810">
        <v>0</v>
      </c>
      <c r="P6810">
        <v>150</v>
      </c>
      <c r="Q6810">
        <v>0</v>
      </c>
      <c r="R6810">
        <v>0</v>
      </c>
      <c r="S6810">
        <v>0</v>
      </c>
      <c r="T6810">
        <v>44</v>
      </c>
      <c r="U6810">
        <v>0</v>
      </c>
      <c r="V6810">
        <v>0</v>
      </c>
      <c r="W6810">
        <v>0</v>
      </c>
      <c r="X6810">
        <v>18.683656238858692</v>
      </c>
      <c r="Y6810">
        <v>0</v>
      </c>
      <c r="Z6810">
        <v>0</v>
      </c>
      <c r="AA6810">
        <v>0</v>
      </c>
      <c r="AB6810">
        <v>15.049959517206759</v>
      </c>
      <c r="AC6810">
        <v>0</v>
      </c>
      <c r="AD6810">
        <v>0</v>
      </c>
      <c r="AE6810">
        <v>33.733615756065447</v>
      </c>
    </row>
    <row r="6811" spans="1:31" x14ac:dyDescent="0.25">
      <c r="A6811">
        <v>1911632</v>
      </c>
      <c r="B6811">
        <v>1</v>
      </c>
      <c r="C6811" t="s">
        <v>80</v>
      </c>
      <c r="D6811" t="s">
        <v>82</v>
      </c>
      <c r="E6811" t="s">
        <v>149</v>
      </c>
      <c r="F6811" t="s">
        <v>19181</v>
      </c>
      <c r="G6811" t="s">
        <v>283</v>
      </c>
      <c r="H6811" t="s">
        <v>134</v>
      </c>
      <c r="I6811" t="s">
        <v>135</v>
      </c>
      <c r="J6811" t="s">
        <v>136</v>
      </c>
      <c r="K6811" t="s">
        <v>137</v>
      </c>
      <c r="L6811" t="s">
        <v>19182</v>
      </c>
      <c r="M6811" t="s">
        <v>19183</v>
      </c>
      <c r="N6811">
        <v>0.875</v>
      </c>
      <c r="O6811">
        <v>0</v>
      </c>
      <c r="P6811">
        <v>482</v>
      </c>
      <c r="Q6811">
        <v>0</v>
      </c>
      <c r="R6811">
        <v>0</v>
      </c>
      <c r="S6811">
        <v>0</v>
      </c>
      <c r="T6811">
        <v>26</v>
      </c>
      <c r="U6811">
        <v>0</v>
      </c>
      <c r="V6811">
        <v>0</v>
      </c>
      <c r="W6811">
        <v>0</v>
      </c>
      <c r="X6811">
        <v>99.484822065753931</v>
      </c>
      <c r="Y6811">
        <v>0</v>
      </c>
      <c r="Z6811">
        <v>0</v>
      </c>
      <c r="AA6811">
        <v>0</v>
      </c>
      <c r="AB6811">
        <v>20.932468023784004</v>
      </c>
      <c r="AC6811">
        <v>0</v>
      </c>
      <c r="AD6811">
        <v>0</v>
      </c>
      <c r="AE6811">
        <v>120.41729008953794</v>
      </c>
    </row>
    <row r="6812" spans="1:31" x14ac:dyDescent="0.25">
      <c r="A6812">
        <v>1911386</v>
      </c>
      <c r="B6812">
        <v>1</v>
      </c>
      <c r="C6812" t="s">
        <v>81</v>
      </c>
      <c r="D6812" t="s">
        <v>118</v>
      </c>
      <c r="E6812" t="s">
        <v>154</v>
      </c>
      <c r="F6812" t="s">
        <v>4350</v>
      </c>
      <c r="G6812" t="s">
        <v>156</v>
      </c>
      <c r="H6812" t="s">
        <v>157</v>
      </c>
      <c r="I6812" t="s">
        <v>135</v>
      </c>
      <c r="J6812" t="s">
        <v>136</v>
      </c>
      <c r="K6812" t="s">
        <v>137</v>
      </c>
      <c r="L6812" t="s">
        <v>19184</v>
      </c>
      <c r="M6812" t="s">
        <v>19185</v>
      </c>
      <c r="N6812">
        <v>0.25194444399999999</v>
      </c>
      <c r="O6812">
        <v>0</v>
      </c>
      <c r="P6812">
        <v>8837</v>
      </c>
      <c r="Q6812">
        <v>0</v>
      </c>
      <c r="R6812">
        <v>2</v>
      </c>
      <c r="S6812">
        <v>8</v>
      </c>
      <c r="T6812">
        <v>465</v>
      </c>
      <c r="U6812">
        <v>0</v>
      </c>
      <c r="V6812">
        <v>1</v>
      </c>
      <c r="W6812">
        <v>0</v>
      </c>
      <c r="X6812">
        <v>368.80373002014608</v>
      </c>
      <c r="Y6812">
        <v>0</v>
      </c>
      <c r="Z6812">
        <v>1.3614597559165615</v>
      </c>
      <c r="AA6812">
        <v>75.964053650685045</v>
      </c>
      <c r="AB6812">
        <v>74.937298671880271</v>
      </c>
      <c r="AC6812">
        <v>0</v>
      </c>
      <c r="AD6812">
        <v>2.2512259631019784</v>
      </c>
      <c r="AE6812">
        <v>523.31776806172991</v>
      </c>
    </row>
    <row r="6813" spans="1:31" x14ac:dyDescent="0.25">
      <c r="A6813">
        <v>1911532</v>
      </c>
      <c r="B6813">
        <v>1</v>
      </c>
      <c r="C6813" t="s">
        <v>80</v>
      </c>
      <c r="D6813" t="s">
        <v>100</v>
      </c>
      <c r="E6813" t="s">
        <v>131</v>
      </c>
      <c r="F6813" t="s">
        <v>19186</v>
      </c>
      <c r="G6813" t="s">
        <v>133</v>
      </c>
      <c r="H6813" t="s">
        <v>134</v>
      </c>
      <c r="I6813" t="s">
        <v>135</v>
      </c>
      <c r="J6813" t="s">
        <v>136</v>
      </c>
      <c r="K6813" t="s">
        <v>137</v>
      </c>
      <c r="L6813" t="s">
        <v>19187</v>
      </c>
      <c r="M6813" t="s">
        <v>19188</v>
      </c>
      <c r="N6813">
        <v>1.801388888</v>
      </c>
      <c r="O6813">
        <v>0</v>
      </c>
      <c r="P6813">
        <v>69</v>
      </c>
      <c r="Q6813">
        <v>0</v>
      </c>
      <c r="R6813">
        <v>0</v>
      </c>
      <c r="S6813">
        <v>0</v>
      </c>
      <c r="T6813">
        <v>2</v>
      </c>
      <c r="U6813">
        <v>0</v>
      </c>
      <c r="V6813">
        <v>0</v>
      </c>
      <c r="W6813">
        <v>0</v>
      </c>
      <c r="X6813">
        <v>28.880475824346359</v>
      </c>
      <c r="Y6813">
        <v>0</v>
      </c>
      <c r="Z6813">
        <v>0</v>
      </c>
      <c r="AA6813">
        <v>0</v>
      </c>
      <c r="AB6813">
        <v>2.975998468618652</v>
      </c>
      <c r="AC6813">
        <v>0</v>
      </c>
      <c r="AD6813">
        <v>0</v>
      </c>
      <c r="AE6813">
        <v>31.856474292965011</v>
      </c>
    </row>
    <row r="6814" spans="1:31" x14ac:dyDescent="0.25">
      <c r="A6814">
        <v>1911824</v>
      </c>
      <c r="B6814">
        <v>1</v>
      </c>
      <c r="C6814" t="s">
        <v>80</v>
      </c>
      <c r="D6814" t="s">
        <v>93</v>
      </c>
      <c r="E6814" t="s">
        <v>154</v>
      </c>
      <c r="F6814" t="s">
        <v>12950</v>
      </c>
      <c r="G6814" t="s">
        <v>156</v>
      </c>
      <c r="H6814" t="s">
        <v>157</v>
      </c>
      <c r="I6814" t="s">
        <v>135</v>
      </c>
      <c r="J6814" t="s">
        <v>136</v>
      </c>
      <c r="K6814" t="s">
        <v>137</v>
      </c>
      <c r="L6814" t="s">
        <v>19189</v>
      </c>
      <c r="M6814" t="s">
        <v>19190</v>
      </c>
      <c r="N6814">
        <v>0.8075</v>
      </c>
      <c r="O6814">
        <v>0</v>
      </c>
      <c r="P6814">
        <v>147</v>
      </c>
      <c r="Q6814">
        <v>5</v>
      </c>
      <c r="R6814">
        <v>70</v>
      </c>
      <c r="S6814">
        <v>6</v>
      </c>
      <c r="T6814">
        <v>38</v>
      </c>
      <c r="U6814">
        <v>0</v>
      </c>
      <c r="V6814">
        <v>0</v>
      </c>
      <c r="W6814">
        <v>0</v>
      </c>
      <c r="X6814">
        <v>35.463636871667305</v>
      </c>
      <c r="Y6814">
        <v>20.316996459348765</v>
      </c>
      <c r="Z6814">
        <v>364.04090566978573</v>
      </c>
      <c r="AA6814">
        <v>48.271001991445623</v>
      </c>
      <c r="AB6814">
        <v>92.980972869821329</v>
      </c>
      <c r="AC6814">
        <v>0</v>
      </c>
      <c r="AD6814">
        <v>0</v>
      </c>
      <c r="AE6814">
        <v>561.07351386206881</v>
      </c>
    </row>
    <row r="6815" spans="1:31" x14ac:dyDescent="0.25">
      <c r="A6815">
        <v>1911526</v>
      </c>
      <c r="B6815">
        <v>1</v>
      </c>
      <c r="C6815" t="s">
        <v>81</v>
      </c>
      <c r="D6815" t="s">
        <v>113</v>
      </c>
      <c r="E6815" t="s">
        <v>149</v>
      </c>
      <c r="F6815" t="s">
        <v>19191</v>
      </c>
      <c r="G6815" t="s">
        <v>439</v>
      </c>
      <c r="H6815" t="s">
        <v>134</v>
      </c>
      <c r="I6815" t="s">
        <v>135</v>
      </c>
      <c r="J6815" t="s">
        <v>136</v>
      </c>
      <c r="K6815" t="s">
        <v>137</v>
      </c>
      <c r="L6815" t="s">
        <v>19192</v>
      </c>
      <c r="M6815" t="s">
        <v>19193</v>
      </c>
      <c r="N6815">
        <v>0.75277777700000004</v>
      </c>
      <c r="O6815">
        <v>0</v>
      </c>
      <c r="P6815">
        <v>19</v>
      </c>
      <c r="Q6815">
        <v>0</v>
      </c>
      <c r="R6815">
        <v>3</v>
      </c>
      <c r="S6815">
        <v>0</v>
      </c>
      <c r="T6815">
        <v>3</v>
      </c>
      <c r="U6815">
        <v>0</v>
      </c>
      <c r="V6815">
        <v>0</v>
      </c>
      <c r="W6815">
        <v>0</v>
      </c>
      <c r="X6815">
        <v>2.7767102697087482</v>
      </c>
      <c r="Y6815">
        <v>0</v>
      </c>
      <c r="Z6815">
        <v>1.6982096256559891</v>
      </c>
      <c r="AA6815">
        <v>0</v>
      </c>
      <c r="AB6815">
        <v>5.9260562494442839</v>
      </c>
      <c r="AC6815">
        <v>0</v>
      </c>
      <c r="AD6815">
        <v>0</v>
      </c>
      <c r="AE6815">
        <v>10.400976144809022</v>
      </c>
    </row>
    <row r="6816" spans="1:31" x14ac:dyDescent="0.25">
      <c r="A6816">
        <v>1911672</v>
      </c>
      <c r="B6816">
        <v>1</v>
      </c>
      <c r="C6816" t="s">
        <v>81</v>
      </c>
      <c r="D6816" t="s">
        <v>120</v>
      </c>
      <c r="E6816" t="s">
        <v>220</v>
      </c>
      <c r="F6816" t="s">
        <v>8172</v>
      </c>
      <c r="G6816" t="s">
        <v>156</v>
      </c>
      <c r="H6816" t="s">
        <v>157</v>
      </c>
      <c r="I6816" t="s">
        <v>135</v>
      </c>
      <c r="J6816" t="s">
        <v>136</v>
      </c>
      <c r="K6816" t="s">
        <v>137</v>
      </c>
      <c r="L6816" t="s">
        <v>19194</v>
      </c>
      <c r="M6816" t="s">
        <v>19195</v>
      </c>
      <c r="N6816">
        <v>1.2224999999999999</v>
      </c>
      <c r="O6816">
        <v>0</v>
      </c>
      <c r="P6816">
        <v>428</v>
      </c>
      <c r="Q6816">
        <v>0</v>
      </c>
      <c r="R6816">
        <v>13</v>
      </c>
      <c r="S6816">
        <v>1</v>
      </c>
      <c r="T6816">
        <v>18</v>
      </c>
      <c r="U6816">
        <v>0</v>
      </c>
      <c r="V6816">
        <v>0</v>
      </c>
      <c r="W6816">
        <v>0</v>
      </c>
      <c r="X6816">
        <v>125.50411751249224</v>
      </c>
      <c r="Y6816">
        <v>0</v>
      </c>
      <c r="Z6816">
        <v>31.725610603126309</v>
      </c>
      <c r="AA6816">
        <v>19.653489171654297</v>
      </c>
      <c r="AB6816">
        <v>17.228983339820925</v>
      </c>
      <c r="AC6816">
        <v>0</v>
      </c>
      <c r="AD6816">
        <v>0</v>
      </c>
      <c r="AE6816">
        <v>194.11220062709376</v>
      </c>
    </row>
    <row r="6817" spans="1:31" x14ac:dyDescent="0.25">
      <c r="A6817">
        <v>1911423</v>
      </c>
      <c r="B6817">
        <v>1</v>
      </c>
      <c r="C6817" t="s">
        <v>81</v>
      </c>
      <c r="D6817" t="s">
        <v>112</v>
      </c>
      <c r="E6817" t="s">
        <v>140</v>
      </c>
      <c r="F6817" t="s">
        <v>19196</v>
      </c>
      <c r="G6817" t="s">
        <v>217</v>
      </c>
      <c r="H6817" t="s">
        <v>134</v>
      </c>
      <c r="I6817" t="s">
        <v>135</v>
      </c>
      <c r="J6817" t="s">
        <v>136</v>
      </c>
      <c r="K6817" t="s">
        <v>137</v>
      </c>
      <c r="L6817" t="s">
        <v>19197</v>
      </c>
      <c r="M6817" t="s">
        <v>19198</v>
      </c>
      <c r="N6817">
        <v>3.0305555549999998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6.3364351308477529</v>
      </c>
      <c r="AC6817">
        <v>0</v>
      </c>
      <c r="AD6817">
        <v>0</v>
      </c>
      <c r="AE6817">
        <v>6.3364351308477529</v>
      </c>
    </row>
    <row r="6818" spans="1:31" x14ac:dyDescent="0.25">
      <c r="A6818">
        <v>1911426</v>
      </c>
      <c r="B6818">
        <v>1</v>
      </c>
      <c r="C6818" t="s">
        <v>80</v>
      </c>
      <c r="D6818" t="s">
        <v>84</v>
      </c>
      <c r="E6818" t="s">
        <v>131</v>
      </c>
      <c r="F6818" t="s">
        <v>18767</v>
      </c>
      <c r="G6818" t="s">
        <v>133</v>
      </c>
      <c r="H6818" t="s">
        <v>134</v>
      </c>
      <c r="I6818" t="s">
        <v>135</v>
      </c>
      <c r="J6818" t="s">
        <v>136</v>
      </c>
      <c r="K6818" t="s">
        <v>137</v>
      </c>
      <c r="L6818" t="s">
        <v>19199</v>
      </c>
      <c r="M6818" t="s">
        <v>19200</v>
      </c>
      <c r="N6818">
        <v>0.66611111099999998</v>
      </c>
      <c r="O6818">
        <v>0</v>
      </c>
      <c r="P6818">
        <v>5</v>
      </c>
      <c r="Q6818">
        <v>0</v>
      </c>
      <c r="R6818">
        <v>0</v>
      </c>
      <c r="S6818">
        <v>0</v>
      </c>
      <c r="T6818">
        <v>17</v>
      </c>
      <c r="U6818">
        <v>0</v>
      </c>
      <c r="V6818">
        <v>0</v>
      </c>
      <c r="W6818">
        <v>0</v>
      </c>
      <c r="X6818">
        <v>1.6113044527067402</v>
      </c>
      <c r="Y6818">
        <v>0</v>
      </c>
      <c r="Z6818">
        <v>0</v>
      </c>
      <c r="AA6818">
        <v>0</v>
      </c>
      <c r="AB6818">
        <v>12.733268890439856</v>
      </c>
      <c r="AC6818">
        <v>0</v>
      </c>
      <c r="AD6818">
        <v>0</v>
      </c>
      <c r="AE6818">
        <v>14.344573343146596</v>
      </c>
    </row>
    <row r="6819" spans="1:31" x14ac:dyDescent="0.25">
      <c r="A6819">
        <v>1911781</v>
      </c>
      <c r="B6819">
        <v>1</v>
      </c>
      <c r="C6819" t="s">
        <v>80</v>
      </c>
      <c r="D6819" t="s">
        <v>100</v>
      </c>
      <c r="E6819" t="s">
        <v>140</v>
      </c>
      <c r="F6819" t="s">
        <v>19201</v>
      </c>
      <c r="G6819" t="s">
        <v>342</v>
      </c>
      <c r="H6819" t="s">
        <v>134</v>
      </c>
      <c r="I6819" t="s">
        <v>135</v>
      </c>
      <c r="J6819" t="s">
        <v>136</v>
      </c>
      <c r="K6819" t="s">
        <v>137</v>
      </c>
      <c r="L6819" t="s">
        <v>19202</v>
      </c>
      <c r="M6819" t="s">
        <v>19203</v>
      </c>
      <c r="N6819">
        <v>1.9602777769999999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53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559.18235536114969</v>
      </c>
      <c r="AC6819">
        <v>0</v>
      </c>
      <c r="AD6819">
        <v>0</v>
      </c>
      <c r="AE6819">
        <v>559.18235536114969</v>
      </c>
    </row>
    <row r="6820" spans="1:31" x14ac:dyDescent="0.25">
      <c r="A6820">
        <v>1911801</v>
      </c>
      <c r="B6820">
        <v>1</v>
      </c>
      <c r="C6820" t="s">
        <v>80</v>
      </c>
      <c r="D6820" t="s">
        <v>83</v>
      </c>
      <c r="E6820" t="s">
        <v>140</v>
      </c>
      <c r="F6820" t="s">
        <v>19204</v>
      </c>
      <c r="G6820" t="s">
        <v>217</v>
      </c>
      <c r="H6820" t="s">
        <v>134</v>
      </c>
      <c r="I6820" t="s">
        <v>135</v>
      </c>
      <c r="J6820" t="s">
        <v>136</v>
      </c>
      <c r="K6820" t="s">
        <v>137</v>
      </c>
      <c r="L6820" t="s">
        <v>19205</v>
      </c>
      <c r="M6820" t="s">
        <v>19206</v>
      </c>
      <c r="N6820">
        <v>1.260555555</v>
      </c>
      <c r="O6820">
        <v>0</v>
      </c>
      <c r="P6820">
        <v>3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1.281776080210236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1.281776080210236</v>
      </c>
    </row>
    <row r="6821" spans="1:31" x14ac:dyDescent="0.25">
      <c r="A6821">
        <v>1911838</v>
      </c>
      <c r="B6821">
        <v>1</v>
      </c>
      <c r="C6821" t="s">
        <v>80</v>
      </c>
      <c r="D6821" t="s">
        <v>99</v>
      </c>
      <c r="E6821" t="s">
        <v>131</v>
      </c>
      <c r="F6821" t="s">
        <v>19207</v>
      </c>
      <c r="G6821" t="s">
        <v>483</v>
      </c>
      <c r="H6821" t="s">
        <v>134</v>
      </c>
      <c r="I6821" t="s">
        <v>135</v>
      </c>
      <c r="J6821" t="s">
        <v>136</v>
      </c>
      <c r="K6821" t="s">
        <v>137</v>
      </c>
      <c r="L6821" t="s">
        <v>19208</v>
      </c>
      <c r="M6821" t="s">
        <v>19209</v>
      </c>
      <c r="N6821">
        <v>4.9466666659999996</v>
      </c>
      <c r="O6821">
        <v>0</v>
      </c>
      <c r="P6821">
        <v>1</v>
      </c>
      <c r="Q6821">
        <v>0</v>
      </c>
      <c r="R6821">
        <v>10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1.9952901427636669</v>
      </c>
      <c r="Y6821">
        <v>0</v>
      </c>
      <c r="Z6821">
        <v>14.675732803274711</v>
      </c>
      <c r="AA6821">
        <v>0</v>
      </c>
      <c r="AB6821">
        <v>0.98784150427955986</v>
      </c>
      <c r="AC6821">
        <v>0</v>
      </c>
      <c r="AD6821">
        <v>0</v>
      </c>
      <c r="AE6821">
        <v>17.658864450317935</v>
      </c>
    </row>
    <row r="6822" spans="1:31" x14ac:dyDescent="0.25">
      <c r="A6822">
        <v>1911589</v>
      </c>
      <c r="B6822">
        <v>1</v>
      </c>
      <c r="C6822" t="s">
        <v>80</v>
      </c>
      <c r="D6822" t="s">
        <v>100</v>
      </c>
      <c r="E6822" t="s">
        <v>131</v>
      </c>
      <c r="F6822" t="s">
        <v>19210</v>
      </c>
      <c r="G6822" t="s">
        <v>279</v>
      </c>
      <c r="H6822" t="s">
        <v>134</v>
      </c>
      <c r="I6822" t="s">
        <v>135</v>
      </c>
      <c r="J6822" t="s">
        <v>136</v>
      </c>
      <c r="K6822" t="s">
        <v>137</v>
      </c>
      <c r="L6822" t="s">
        <v>19211</v>
      </c>
      <c r="M6822" t="s">
        <v>19212</v>
      </c>
      <c r="N6822">
        <v>4.9508333330000003</v>
      </c>
      <c r="O6822">
        <v>0</v>
      </c>
      <c r="P6822">
        <v>127</v>
      </c>
      <c r="Q6822">
        <v>0</v>
      </c>
      <c r="R6822">
        <v>0</v>
      </c>
      <c r="S6822">
        <v>0</v>
      </c>
      <c r="T6822">
        <v>13</v>
      </c>
      <c r="U6822">
        <v>0</v>
      </c>
      <c r="V6822">
        <v>0</v>
      </c>
      <c r="W6822">
        <v>0</v>
      </c>
      <c r="X6822">
        <v>204.88279681039518</v>
      </c>
      <c r="Y6822">
        <v>0</v>
      </c>
      <c r="Z6822">
        <v>0</v>
      </c>
      <c r="AA6822">
        <v>0</v>
      </c>
      <c r="AB6822">
        <v>54.980694202139944</v>
      </c>
      <c r="AC6822">
        <v>0</v>
      </c>
      <c r="AD6822">
        <v>0</v>
      </c>
      <c r="AE6822">
        <v>259.86349101253512</v>
      </c>
    </row>
    <row r="6823" spans="1:31" x14ac:dyDescent="0.25">
      <c r="A6823">
        <v>1911844</v>
      </c>
      <c r="B6823">
        <v>1</v>
      </c>
      <c r="C6823" t="s">
        <v>80</v>
      </c>
      <c r="D6823" t="s">
        <v>94</v>
      </c>
      <c r="E6823" t="s">
        <v>154</v>
      </c>
      <c r="F6823" t="s">
        <v>19213</v>
      </c>
      <c r="G6823" t="s">
        <v>210</v>
      </c>
      <c r="H6823" t="s">
        <v>157</v>
      </c>
      <c r="I6823" t="s">
        <v>135</v>
      </c>
      <c r="J6823" t="s">
        <v>136</v>
      </c>
      <c r="K6823" t="s">
        <v>137</v>
      </c>
      <c r="L6823" t="s">
        <v>19214</v>
      </c>
      <c r="M6823" t="s">
        <v>19215</v>
      </c>
      <c r="N6823">
        <v>3.6702777769999999</v>
      </c>
      <c r="O6823">
        <v>0</v>
      </c>
      <c r="P6823">
        <v>363</v>
      </c>
      <c r="Q6823">
        <v>1</v>
      </c>
      <c r="R6823">
        <v>30</v>
      </c>
      <c r="S6823">
        <v>2</v>
      </c>
      <c r="T6823">
        <v>52</v>
      </c>
      <c r="U6823">
        <v>1</v>
      </c>
      <c r="V6823">
        <v>0</v>
      </c>
      <c r="W6823">
        <v>0</v>
      </c>
      <c r="X6823">
        <v>350.50439557343333</v>
      </c>
      <c r="Y6823">
        <v>2.837933274387805</v>
      </c>
      <c r="Z6823">
        <v>171.74221657766694</v>
      </c>
      <c r="AA6823">
        <v>22.694872121607524</v>
      </c>
      <c r="AB6823">
        <v>126.726792126002</v>
      </c>
      <c r="AC6823">
        <v>89.97836409275304</v>
      </c>
      <c r="AD6823">
        <v>0</v>
      </c>
      <c r="AE6823">
        <v>764.48457376585066</v>
      </c>
    </row>
    <row r="6824" spans="1:31" x14ac:dyDescent="0.25">
      <c r="A6824">
        <v>1911695</v>
      </c>
      <c r="B6824">
        <v>1</v>
      </c>
      <c r="C6824" t="s">
        <v>81</v>
      </c>
      <c r="D6824" t="s">
        <v>115</v>
      </c>
      <c r="E6824" t="s">
        <v>154</v>
      </c>
      <c r="F6824" t="s">
        <v>19216</v>
      </c>
      <c r="G6824" t="s">
        <v>156</v>
      </c>
      <c r="H6824" t="s">
        <v>157</v>
      </c>
      <c r="I6824" t="s">
        <v>222</v>
      </c>
      <c r="J6824" t="s">
        <v>136</v>
      </c>
      <c r="K6824" t="s">
        <v>137</v>
      </c>
      <c r="L6824" t="s">
        <v>19217</v>
      </c>
      <c r="M6824" t="s">
        <v>19218</v>
      </c>
      <c r="N6824">
        <v>1.9444444000000002E-2</v>
      </c>
      <c r="O6824">
        <v>0</v>
      </c>
      <c r="P6824">
        <v>541</v>
      </c>
      <c r="Q6824">
        <v>14</v>
      </c>
      <c r="R6824">
        <v>182</v>
      </c>
      <c r="S6824">
        <v>1</v>
      </c>
      <c r="T6824">
        <v>28</v>
      </c>
      <c r="U6824">
        <v>1</v>
      </c>
      <c r="V6824">
        <v>0</v>
      </c>
      <c r="W6824">
        <v>0</v>
      </c>
      <c r="X6824">
        <v>2.318946490498246</v>
      </c>
      <c r="Y6824">
        <v>5.6356515627640675</v>
      </c>
      <c r="Z6824">
        <v>7.0132571343775112</v>
      </c>
      <c r="AA6824">
        <v>0.14879132671666667</v>
      </c>
      <c r="AB6824">
        <v>0.40138417411149169</v>
      </c>
      <c r="AC6824">
        <v>0.75485498880063617</v>
      </c>
      <c r="AD6824">
        <v>0</v>
      </c>
      <c r="AE6824">
        <v>16.272885677268619</v>
      </c>
    </row>
    <row r="6825" spans="1:31" x14ac:dyDescent="0.25">
      <c r="A6825">
        <v>1911546</v>
      </c>
      <c r="B6825">
        <v>1</v>
      </c>
      <c r="C6825" t="s">
        <v>80</v>
      </c>
      <c r="D6825" t="s">
        <v>82</v>
      </c>
      <c r="E6825" t="s">
        <v>140</v>
      </c>
      <c r="F6825" t="s">
        <v>19219</v>
      </c>
      <c r="G6825" t="s">
        <v>342</v>
      </c>
      <c r="H6825" t="s">
        <v>134</v>
      </c>
      <c r="I6825" t="s">
        <v>135</v>
      </c>
      <c r="J6825" t="s">
        <v>136</v>
      </c>
      <c r="K6825" t="s">
        <v>137</v>
      </c>
      <c r="L6825" t="s">
        <v>19220</v>
      </c>
      <c r="M6825" t="s">
        <v>19221</v>
      </c>
      <c r="N6825">
        <v>0.89111111099999996</v>
      </c>
      <c r="O6825">
        <v>0</v>
      </c>
      <c r="P6825">
        <v>11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3.6889205593681869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3.6889205593681869</v>
      </c>
    </row>
    <row r="6826" spans="1:31" x14ac:dyDescent="0.25">
      <c r="A6826">
        <v>1911698</v>
      </c>
      <c r="B6826">
        <v>1</v>
      </c>
      <c r="C6826" t="s">
        <v>80</v>
      </c>
      <c r="D6826" t="s">
        <v>83</v>
      </c>
      <c r="E6826" t="s">
        <v>140</v>
      </c>
      <c r="F6826" t="s">
        <v>19222</v>
      </c>
      <c r="G6826" t="s">
        <v>146</v>
      </c>
      <c r="H6826" t="s">
        <v>134</v>
      </c>
      <c r="I6826" t="s">
        <v>135</v>
      </c>
      <c r="J6826" t="s">
        <v>136</v>
      </c>
      <c r="K6826" t="s">
        <v>137</v>
      </c>
      <c r="L6826" t="s">
        <v>19223</v>
      </c>
      <c r="M6826" t="s">
        <v>19224</v>
      </c>
      <c r="N6826">
        <v>1.4213888880000001</v>
      </c>
      <c r="O6826">
        <v>0</v>
      </c>
      <c r="P6826">
        <v>2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0.78386084354542218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0.78386084354542218</v>
      </c>
    </row>
    <row r="6827" spans="1:31" x14ac:dyDescent="0.25">
      <c r="A6827">
        <v>1911612</v>
      </c>
      <c r="B6827">
        <v>1</v>
      </c>
      <c r="C6827" t="s">
        <v>80</v>
      </c>
      <c r="D6827" t="s">
        <v>103</v>
      </c>
      <c r="E6827" t="s">
        <v>131</v>
      </c>
      <c r="F6827" t="s">
        <v>19225</v>
      </c>
      <c r="G6827" t="s">
        <v>362</v>
      </c>
      <c r="H6827" t="s">
        <v>134</v>
      </c>
      <c r="I6827" t="s">
        <v>135</v>
      </c>
      <c r="J6827" t="s">
        <v>3</v>
      </c>
      <c r="K6827" t="s">
        <v>137</v>
      </c>
      <c r="L6827" t="s">
        <v>19226</v>
      </c>
      <c r="M6827" t="s">
        <v>19227</v>
      </c>
      <c r="N6827">
        <v>1.1247222219999999</v>
      </c>
      <c r="O6827">
        <v>0</v>
      </c>
      <c r="P6827">
        <v>56</v>
      </c>
      <c r="Q6827">
        <v>0</v>
      </c>
      <c r="R6827">
        <v>0</v>
      </c>
      <c r="S6827">
        <v>0</v>
      </c>
      <c r="T6827">
        <v>6</v>
      </c>
      <c r="U6827">
        <v>0</v>
      </c>
      <c r="V6827">
        <v>0</v>
      </c>
      <c r="W6827">
        <v>0</v>
      </c>
      <c r="X6827">
        <v>16.968843568836899</v>
      </c>
      <c r="Y6827">
        <v>0</v>
      </c>
      <c r="Z6827">
        <v>0</v>
      </c>
      <c r="AA6827">
        <v>0</v>
      </c>
      <c r="AB6827">
        <v>19.657769774352392</v>
      </c>
      <c r="AC6827">
        <v>0</v>
      </c>
      <c r="AD6827">
        <v>0</v>
      </c>
      <c r="AE6827">
        <v>36.626613343189291</v>
      </c>
    </row>
    <row r="6828" spans="1:31" x14ac:dyDescent="0.25">
      <c r="A6828">
        <v>1911821</v>
      </c>
      <c r="B6828">
        <v>1</v>
      </c>
      <c r="C6828" t="s">
        <v>80</v>
      </c>
      <c r="D6828" t="s">
        <v>100</v>
      </c>
      <c r="E6828" t="s">
        <v>154</v>
      </c>
      <c r="F6828" t="s">
        <v>15251</v>
      </c>
      <c r="G6828" t="s">
        <v>156</v>
      </c>
      <c r="H6828" t="s">
        <v>157</v>
      </c>
      <c r="I6828" t="s">
        <v>135</v>
      </c>
      <c r="J6828" t="s">
        <v>136</v>
      </c>
      <c r="K6828" t="s">
        <v>137</v>
      </c>
      <c r="L6828" t="s">
        <v>19228</v>
      </c>
      <c r="M6828" t="s">
        <v>19229</v>
      </c>
      <c r="N6828">
        <v>0.12944444399999999</v>
      </c>
      <c r="O6828">
        <v>4</v>
      </c>
      <c r="P6828">
        <v>840</v>
      </c>
      <c r="Q6828">
        <v>23</v>
      </c>
      <c r="R6828">
        <v>363</v>
      </c>
      <c r="S6828">
        <v>12</v>
      </c>
      <c r="T6828">
        <v>133</v>
      </c>
      <c r="U6828">
        <v>1</v>
      </c>
      <c r="V6828">
        <v>1</v>
      </c>
      <c r="W6828">
        <v>0.43374449581920171</v>
      </c>
      <c r="X6828">
        <v>31.727075639549309</v>
      </c>
      <c r="Y6828">
        <v>3.2300113588531256</v>
      </c>
      <c r="Z6828">
        <v>23.666335065146754</v>
      </c>
      <c r="AA6828">
        <v>31.441877685926059</v>
      </c>
      <c r="AB6828">
        <v>19.115307815393159</v>
      </c>
      <c r="AC6828">
        <v>0</v>
      </c>
      <c r="AD6828">
        <v>0.12021057473678001</v>
      </c>
      <c r="AE6828">
        <v>109.73456263542437</v>
      </c>
    </row>
    <row r="6829" spans="1:31" x14ac:dyDescent="0.25">
      <c r="A6829">
        <v>1911861</v>
      </c>
      <c r="B6829">
        <v>1</v>
      </c>
      <c r="C6829" t="s">
        <v>80</v>
      </c>
      <c r="D6829" t="s">
        <v>83</v>
      </c>
      <c r="E6829" t="s">
        <v>190</v>
      </c>
      <c r="F6829" t="s">
        <v>3503</v>
      </c>
      <c r="G6829" t="s">
        <v>156</v>
      </c>
      <c r="H6829" t="s">
        <v>157</v>
      </c>
      <c r="I6829" t="s">
        <v>135</v>
      </c>
      <c r="J6829" t="s">
        <v>136</v>
      </c>
      <c r="K6829" t="s">
        <v>137</v>
      </c>
      <c r="L6829" t="s">
        <v>19230</v>
      </c>
      <c r="M6829" t="s">
        <v>19231</v>
      </c>
      <c r="N6829">
        <v>0.226111111</v>
      </c>
      <c r="O6829">
        <v>0</v>
      </c>
      <c r="P6829">
        <v>129</v>
      </c>
      <c r="Q6829">
        <v>0</v>
      </c>
      <c r="R6829">
        <v>1</v>
      </c>
      <c r="S6829">
        <v>21</v>
      </c>
      <c r="T6829">
        <v>12</v>
      </c>
      <c r="U6829">
        <v>13</v>
      </c>
      <c r="V6829">
        <v>2</v>
      </c>
      <c r="W6829">
        <v>0</v>
      </c>
      <c r="X6829">
        <v>10.208876488074825</v>
      </c>
      <c r="Y6829">
        <v>0</v>
      </c>
      <c r="Z6829">
        <v>2.5186798225875006E-2</v>
      </c>
      <c r="AA6829">
        <v>68.478040038985498</v>
      </c>
      <c r="AB6829">
        <v>2.9652240567835606</v>
      </c>
      <c r="AC6829">
        <v>202.37595904472943</v>
      </c>
      <c r="AD6829">
        <v>34.651610564491222</v>
      </c>
      <c r="AE6829">
        <v>318.70489699129041</v>
      </c>
    </row>
    <row r="6830" spans="1:31" x14ac:dyDescent="0.25">
      <c r="A6830">
        <v>1911569</v>
      </c>
      <c r="B6830">
        <v>1</v>
      </c>
      <c r="C6830" t="s">
        <v>81</v>
      </c>
      <c r="D6830" t="s">
        <v>128</v>
      </c>
      <c r="E6830" t="s">
        <v>140</v>
      </c>
      <c r="F6830" t="s">
        <v>19232</v>
      </c>
      <c r="G6830" t="s">
        <v>146</v>
      </c>
      <c r="H6830" t="s">
        <v>134</v>
      </c>
      <c r="I6830" t="s">
        <v>135</v>
      </c>
      <c r="J6830" t="s">
        <v>136</v>
      </c>
      <c r="K6830" t="s">
        <v>137</v>
      </c>
      <c r="L6830" t="s">
        <v>19233</v>
      </c>
      <c r="M6830" t="s">
        <v>19234</v>
      </c>
      <c r="N6830">
        <v>2.1633333330000002</v>
      </c>
      <c r="O6830">
        <v>0</v>
      </c>
      <c r="P6830">
        <v>11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5.5882910995960788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5.5882910995960788</v>
      </c>
    </row>
    <row r="6831" spans="1:31" x14ac:dyDescent="0.25">
      <c r="A6831">
        <v>1911592</v>
      </c>
      <c r="B6831">
        <v>1</v>
      </c>
      <c r="C6831" t="s">
        <v>81</v>
      </c>
      <c r="D6831" t="s">
        <v>128</v>
      </c>
      <c r="E6831" t="s">
        <v>140</v>
      </c>
      <c r="F6831" t="s">
        <v>19235</v>
      </c>
      <c r="G6831" t="s">
        <v>362</v>
      </c>
      <c r="H6831" t="s">
        <v>134</v>
      </c>
      <c r="I6831" t="s">
        <v>135</v>
      </c>
      <c r="J6831" t="s">
        <v>136</v>
      </c>
      <c r="K6831" t="s">
        <v>137</v>
      </c>
      <c r="L6831" t="s">
        <v>19236</v>
      </c>
      <c r="M6831" t="s">
        <v>19237</v>
      </c>
      <c r="N6831">
        <v>4.1786111110000004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1.0869203861381744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1.0869203861381744</v>
      </c>
    </row>
    <row r="6832" spans="1:31" x14ac:dyDescent="0.25">
      <c r="A6832">
        <v>1911380</v>
      </c>
      <c r="B6832">
        <v>1</v>
      </c>
      <c r="C6832" t="s">
        <v>81</v>
      </c>
      <c r="D6832" t="s">
        <v>122</v>
      </c>
      <c r="E6832" t="s">
        <v>154</v>
      </c>
      <c r="F6832" t="s">
        <v>19238</v>
      </c>
      <c r="G6832" t="s">
        <v>156</v>
      </c>
      <c r="H6832" t="s">
        <v>157</v>
      </c>
      <c r="I6832" t="s">
        <v>135</v>
      </c>
      <c r="J6832" t="s">
        <v>136</v>
      </c>
      <c r="K6832" t="s">
        <v>137</v>
      </c>
      <c r="L6832" t="s">
        <v>19239</v>
      </c>
      <c r="M6832" t="s">
        <v>19240</v>
      </c>
      <c r="N6832">
        <v>0.256111111</v>
      </c>
      <c r="O6832">
        <v>0</v>
      </c>
      <c r="P6832">
        <v>2634</v>
      </c>
      <c r="Q6832">
        <v>0</v>
      </c>
      <c r="R6832">
        <v>0</v>
      </c>
      <c r="S6832">
        <v>2</v>
      </c>
      <c r="T6832">
        <v>139</v>
      </c>
      <c r="U6832">
        <v>0</v>
      </c>
      <c r="V6832">
        <v>0</v>
      </c>
      <c r="W6832">
        <v>0</v>
      </c>
      <c r="X6832">
        <v>86.536584481790428</v>
      </c>
      <c r="Y6832">
        <v>0</v>
      </c>
      <c r="Z6832">
        <v>0</v>
      </c>
      <c r="AA6832">
        <v>36.658299402854432</v>
      </c>
      <c r="AB6832">
        <v>24.800970282851953</v>
      </c>
      <c r="AC6832">
        <v>0</v>
      </c>
      <c r="AD6832">
        <v>0</v>
      </c>
      <c r="AE6832">
        <v>147.99585416749682</v>
      </c>
    </row>
    <row r="6833" spans="1:31" x14ac:dyDescent="0.25">
      <c r="A6833">
        <v>1911406</v>
      </c>
      <c r="B6833">
        <v>1</v>
      </c>
      <c r="C6833" t="s">
        <v>80</v>
      </c>
      <c r="D6833" t="s">
        <v>107</v>
      </c>
      <c r="E6833" t="s">
        <v>220</v>
      </c>
      <c r="F6833" t="s">
        <v>19241</v>
      </c>
      <c r="G6833" t="s">
        <v>156</v>
      </c>
      <c r="H6833" t="s">
        <v>157</v>
      </c>
      <c r="I6833" t="s">
        <v>135</v>
      </c>
      <c r="J6833" t="s">
        <v>136</v>
      </c>
      <c r="K6833" t="s">
        <v>137</v>
      </c>
      <c r="L6833" t="s">
        <v>19242</v>
      </c>
      <c r="M6833" t="s">
        <v>19243</v>
      </c>
      <c r="N6833">
        <v>1.253055555</v>
      </c>
      <c r="O6833">
        <v>0</v>
      </c>
      <c r="P6833">
        <v>211</v>
      </c>
      <c r="Q6833">
        <v>12</v>
      </c>
      <c r="R6833">
        <v>48</v>
      </c>
      <c r="S6833">
        <v>7</v>
      </c>
      <c r="T6833">
        <v>17</v>
      </c>
      <c r="U6833">
        <v>1</v>
      </c>
      <c r="V6833">
        <v>0</v>
      </c>
      <c r="W6833">
        <v>0</v>
      </c>
      <c r="X6833">
        <v>33.060501866630645</v>
      </c>
      <c r="Y6833">
        <v>65.339222695004935</v>
      </c>
      <c r="Z6833">
        <v>82.65182272632552</v>
      </c>
      <c r="AA6833">
        <v>2.62416802038556</v>
      </c>
      <c r="AB6833">
        <v>8.3094298144593566</v>
      </c>
      <c r="AC6833">
        <v>4.2312470508293325</v>
      </c>
      <c r="AD6833">
        <v>0</v>
      </c>
      <c r="AE6833">
        <v>196.21639217363534</v>
      </c>
    </row>
    <row r="6834" spans="1:31" x14ac:dyDescent="0.25">
      <c r="A6834">
        <v>1911443</v>
      </c>
      <c r="B6834">
        <v>1</v>
      </c>
      <c r="C6834" t="s">
        <v>81</v>
      </c>
      <c r="D6834" t="s">
        <v>112</v>
      </c>
      <c r="E6834" t="s">
        <v>220</v>
      </c>
      <c r="F6834" t="s">
        <v>19244</v>
      </c>
      <c r="G6834" t="s">
        <v>156</v>
      </c>
      <c r="H6834" t="s">
        <v>157</v>
      </c>
      <c r="I6834" t="s">
        <v>135</v>
      </c>
      <c r="J6834" t="s">
        <v>136</v>
      </c>
      <c r="K6834" t="s">
        <v>137</v>
      </c>
      <c r="L6834" t="s">
        <v>19245</v>
      </c>
      <c r="M6834" t="s">
        <v>19246</v>
      </c>
      <c r="N6834">
        <v>0.88</v>
      </c>
      <c r="O6834">
        <v>0</v>
      </c>
      <c r="P6834">
        <v>0</v>
      </c>
      <c r="Q6834">
        <v>0</v>
      </c>
      <c r="R6834">
        <v>0</v>
      </c>
      <c r="S6834">
        <v>1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137.82988545500206</v>
      </c>
      <c r="AB6834">
        <v>0</v>
      </c>
      <c r="AC6834">
        <v>0</v>
      </c>
      <c r="AD6834">
        <v>0</v>
      </c>
      <c r="AE6834">
        <v>137.82988545500206</v>
      </c>
    </row>
    <row r="6835" spans="1:31" x14ac:dyDescent="0.25">
      <c r="A6835">
        <v>1911798</v>
      </c>
      <c r="B6835">
        <v>1</v>
      </c>
      <c r="C6835" t="s">
        <v>81</v>
      </c>
      <c r="D6835" t="s">
        <v>118</v>
      </c>
      <c r="E6835" t="s">
        <v>131</v>
      </c>
      <c r="F6835" t="s">
        <v>19247</v>
      </c>
      <c r="G6835" t="s">
        <v>133</v>
      </c>
      <c r="H6835" t="s">
        <v>134</v>
      </c>
      <c r="I6835" t="s">
        <v>135</v>
      </c>
      <c r="J6835" t="s">
        <v>136</v>
      </c>
      <c r="K6835" t="s">
        <v>137</v>
      </c>
      <c r="L6835" t="s">
        <v>19248</v>
      </c>
      <c r="M6835" t="s">
        <v>19249</v>
      </c>
      <c r="N6835">
        <v>1.548611111</v>
      </c>
      <c r="O6835">
        <v>0</v>
      </c>
      <c r="P6835">
        <v>37</v>
      </c>
      <c r="Q6835">
        <v>0</v>
      </c>
      <c r="R6835">
        <v>2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21.665564559881307</v>
      </c>
      <c r="Y6835">
        <v>0</v>
      </c>
      <c r="Z6835">
        <v>0.11197711889509833</v>
      </c>
      <c r="AA6835">
        <v>0</v>
      </c>
      <c r="AB6835">
        <v>0</v>
      </c>
      <c r="AC6835">
        <v>0</v>
      </c>
      <c r="AD6835">
        <v>0</v>
      </c>
      <c r="AE6835">
        <v>21.777541678776405</v>
      </c>
    </row>
    <row r="6836" spans="1:31" x14ac:dyDescent="0.25">
      <c r="A6836">
        <v>1911884</v>
      </c>
      <c r="B6836">
        <v>1</v>
      </c>
      <c r="C6836" t="s">
        <v>80</v>
      </c>
      <c r="D6836" t="s">
        <v>95</v>
      </c>
      <c r="E6836" t="s">
        <v>190</v>
      </c>
      <c r="F6836" t="s">
        <v>19250</v>
      </c>
      <c r="G6836" t="s">
        <v>241</v>
      </c>
      <c r="H6836" t="s">
        <v>157</v>
      </c>
      <c r="I6836" t="s">
        <v>135</v>
      </c>
      <c r="J6836" t="s">
        <v>136</v>
      </c>
      <c r="K6836" t="s">
        <v>137</v>
      </c>
      <c r="L6836" t="s">
        <v>19251</v>
      </c>
      <c r="M6836" t="s">
        <v>19252</v>
      </c>
      <c r="N6836">
        <v>1.7891666660000001</v>
      </c>
      <c r="O6836">
        <v>0</v>
      </c>
      <c r="P6836">
        <v>71</v>
      </c>
      <c r="Q6836">
        <v>0</v>
      </c>
      <c r="R6836">
        <v>0</v>
      </c>
      <c r="S6836">
        <v>0</v>
      </c>
      <c r="T6836">
        <v>7</v>
      </c>
      <c r="U6836">
        <v>0</v>
      </c>
      <c r="V6836">
        <v>0</v>
      </c>
      <c r="W6836">
        <v>0</v>
      </c>
      <c r="X6836">
        <v>19.063670616377458</v>
      </c>
      <c r="Y6836">
        <v>0</v>
      </c>
      <c r="Z6836">
        <v>0</v>
      </c>
      <c r="AA6836">
        <v>0</v>
      </c>
      <c r="AB6836">
        <v>7.3543416462755884</v>
      </c>
      <c r="AC6836">
        <v>0</v>
      </c>
      <c r="AD6836">
        <v>0</v>
      </c>
      <c r="AE6836">
        <v>26.418012262653047</v>
      </c>
    </row>
    <row r="6837" spans="1:31" x14ac:dyDescent="0.25">
      <c r="A6837">
        <v>1911692</v>
      </c>
      <c r="B6837">
        <v>1</v>
      </c>
      <c r="C6837" t="s">
        <v>81</v>
      </c>
      <c r="D6837" t="s">
        <v>115</v>
      </c>
      <c r="E6837" t="s">
        <v>154</v>
      </c>
      <c r="F6837" t="s">
        <v>19253</v>
      </c>
      <c r="G6837" t="s">
        <v>156</v>
      </c>
      <c r="H6837" t="s">
        <v>157</v>
      </c>
      <c r="I6837" t="s">
        <v>222</v>
      </c>
      <c r="J6837" t="s">
        <v>136</v>
      </c>
      <c r="K6837" t="s">
        <v>137</v>
      </c>
      <c r="L6837" t="s">
        <v>19254</v>
      </c>
      <c r="M6837" t="s">
        <v>19255</v>
      </c>
      <c r="N6837">
        <v>8.3333330000000001E-3</v>
      </c>
      <c r="O6837">
        <v>0</v>
      </c>
      <c r="P6837">
        <v>541</v>
      </c>
      <c r="Q6837">
        <v>14</v>
      </c>
      <c r="R6837">
        <v>182</v>
      </c>
      <c r="S6837">
        <v>1</v>
      </c>
      <c r="T6837">
        <v>28</v>
      </c>
      <c r="U6837">
        <v>1</v>
      </c>
      <c r="V6837">
        <v>0</v>
      </c>
      <c r="W6837">
        <v>0</v>
      </c>
      <c r="X6837">
        <v>0.99383421021353335</v>
      </c>
      <c r="Y6837">
        <v>2.4152792411845998</v>
      </c>
      <c r="Z6837">
        <v>3.0056816290189334</v>
      </c>
      <c r="AA6837">
        <v>6.376771145E-2</v>
      </c>
      <c r="AB6837">
        <v>0.172021788904925</v>
      </c>
      <c r="AC6837">
        <v>0.32350928091455838</v>
      </c>
      <c r="AD6837">
        <v>0</v>
      </c>
      <c r="AE6837">
        <v>6.9740938616865504</v>
      </c>
    </row>
    <row r="6838" spans="1:31" x14ac:dyDescent="0.25">
      <c r="A6838">
        <v>1911724</v>
      </c>
      <c r="B6838">
        <v>1</v>
      </c>
      <c r="C6838" t="s">
        <v>81</v>
      </c>
      <c r="D6838" t="s">
        <v>123</v>
      </c>
      <c r="E6838" t="s">
        <v>220</v>
      </c>
      <c r="F6838" t="s">
        <v>10762</v>
      </c>
      <c r="G6838" t="s">
        <v>156</v>
      </c>
      <c r="H6838" t="s">
        <v>157</v>
      </c>
      <c r="I6838" t="s">
        <v>135</v>
      </c>
      <c r="J6838" t="s">
        <v>136</v>
      </c>
      <c r="K6838" t="s">
        <v>137</v>
      </c>
      <c r="L6838" t="s">
        <v>19256</v>
      </c>
      <c r="M6838" t="s">
        <v>19257</v>
      </c>
      <c r="N6838">
        <v>0.54611111099999998</v>
      </c>
      <c r="O6838">
        <v>0</v>
      </c>
      <c r="P6838">
        <v>334</v>
      </c>
      <c r="Q6838">
        <v>119</v>
      </c>
      <c r="R6838">
        <v>45</v>
      </c>
      <c r="S6838">
        <v>10</v>
      </c>
      <c r="T6838">
        <v>27</v>
      </c>
      <c r="U6838">
        <v>0</v>
      </c>
      <c r="V6838">
        <v>0</v>
      </c>
      <c r="W6838">
        <v>0</v>
      </c>
      <c r="X6838">
        <v>51.32006214715561</v>
      </c>
      <c r="Y6838">
        <v>276.93830468521588</v>
      </c>
      <c r="Z6838">
        <v>83.25000790996944</v>
      </c>
      <c r="AA6838">
        <v>11.833147162101966</v>
      </c>
      <c r="AB6838">
        <v>19.087050733371356</v>
      </c>
      <c r="AC6838">
        <v>0</v>
      </c>
      <c r="AD6838">
        <v>0</v>
      </c>
      <c r="AE6838">
        <v>442.42857263781428</v>
      </c>
    </row>
    <row r="6839" spans="1:31" x14ac:dyDescent="0.25">
      <c r="A6839">
        <v>1911747</v>
      </c>
      <c r="B6839">
        <v>1</v>
      </c>
      <c r="C6839" t="s">
        <v>80</v>
      </c>
      <c r="D6839" t="s">
        <v>107</v>
      </c>
      <c r="E6839" t="s">
        <v>190</v>
      </c>
      <c r="F6839" t="s">
        <v>19258</v>
      </c>
      <c r="G6839" t="s">
        <v>241</v>
      </c>
      <c r="H6839" t="s">
        <v>157</v>
      </c>
      <c r="I6839" t="s">
        <v>135</v>
      </c>
      <c r="J6839" t="s">
        <v>136</v>
      </c>
      <c r="K6839" t="s">
        <v>137</v>
      </c>
      <c r="L6839" t="s">
        <v>19259</v>
      </c>
      <c r="M6839" t="s">
        <v>19260</v>
      </c>
      <c r="N6839">
        <v>1.8591666659999999</v>
      </c>
      <c r="O6839">
        <v>0</v>
      </c>
      <c r="P6839">
        <v>81</v>
      </c>
      <c r="Q6839">
        <v>0</v>
      </c>
      <c r="R6839">
        <v>0</v>
      </c>
      <c r="S6839">
        <v>1</v>
      </c>
      <c r="T6839">
        <v>3</v>
      </c>
      <c r="U6839">
        <v>0</v>
      </c>
      <c r="V6839">
        <v>0</v>
      </c>
      <c r="W6839">
        <v>0</v>
      </c>
      <c r="X6839">
        <v>34.413512687853704</v>
      </c>
      <c r="Y6839">
        <v>0</v>
      </c>
      <c r="Z6839">
        <v>0</v>
      </c>
      <c r="AA6839">
        <v>0</v>
      </c>
      <c r="AB6839">
        <v>10.311073602819921</v>
      </c>
      <c r="AC6839">
        <v>0</v>
      </c>
      <c r="AD6839">
        <v>0</v>
      </c>
      <c r="AE6839">
        <v>44.724586290673628</v>
      </c>
    </row>
    <row r="6840" spans="1:31" x14ac:dyDescent="0.25">
      <c r="A6840">
        <v>1911701</v>
      </c>
      <c r="B6840">
        <v>1</v>
      </c>
      <c r="C6840" t="s">
        <v>80</v>
      </c>
      <c r="D6840" t="s">
        <v>102</v>
      </c>
      <c r="E6840" t="s">
        <v>154</v>
      </c>
      <c r="F6840" t="s">
        <v>19261</v>
      </c>
      <c r="G6840" t="s">
        <v>156</v>
      </c>
      <c r="H6840" t="s">
        <v>157</v>
      </c>
      <c r="I6840" t="s">
        <v>135</v>
      </c>
      <c r="J6840" t="s">
        <v>136</v>
      </c>
      <c r="K6840" t="s">
        <v>137</v>
      </c>
      <c r="L6840" t="s">
        <v>19262</v>
      </c>
      <c r="M6840" t="s">
        <v>19263</v>
      </c>
      <c r="N6840">
        <v>0.51527777699999999</v>
      </c>
      <c r="O6840">
        <v>0</v>
      </c>
      <c r="P6840">
        <v>611</v>
      </c>
      <c r="Q6840">
        <v>34</v>
      </c>
      <c r="R6840">
        <v>100</v>
      </c>
      <c r="S6840">
        <v>11</v>
      </c>
      <c r="T6840">
        <v>65</v>
      </c>
      <c r="U6840">
        <v>0</v>
      </c>
      <c r="V6840">
        <v>0</v>
      </c>
      <c r="W6840">
        <v>0</v>
      </c>
      <c r="X6840">
        <v>69.411541950235772</v>
      </c>
      <c r="Y6840">
        <v>126.1623107950801</v>
      </c>
      <c r="Z6840">
        <v>176.18636978264192</v>
      </c>
      <c r="AA6840">
        <v>62.380257125806956</v>
      </c>
      <c r="AB6840">
        <v>75.83334448664462</v>
      </c>
      <c r="AC6840">
        <v>0</v>
      </c>
      <c r="AD6840">
        <v>0</v>
      </c>
      <c r="AE6840">
        <v>509.97382414040942</v>
      </c>
    </row>
    <row r="6841" spans="1:31" x14ac:dyDescent="0.25">
      <c r="A6841">
        <v>1911578</v>
      </c>
      <c r="B6841">
        <v>1</v>
      </c>
      <c r="C6841" t="s">
        <v>81</v>
      </c>
      <c r="D6841" t="s">
        <v>112</v>
      </c>
      <c r="E6841" t="s">
        <v>140</v>
      </c>
      <c r="F6841" t="s">
        <v>19264</v>
      </c>
      <c r="G6841" t="s">
        <v>217</v>
      </c>
      <c r="H6841" t="s">
        <v>134</v>
      </c>
      <c r="I6841" t="s">
        <v>135</v>
      </c>
      <c r="J6841" t="s">
        <v>136</v>
      </c>
      <c r="K6841" t="s">
        <v>137</v>
      </c>
      <c r="L6841" t="s">
        <v>19265</v>
      </c>
      <c r="M6841" t="s">
        <v>19266</v>
      </c>
      <c r="N6841">
        <v>1.095277777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0.13995525491083499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0.13995525491083499</v>
      </c>
    </row>
    <row r="6842" spans="1:31" x14ac:dyDescent="0.25">
      <c r="A6842">
        <v>1911555</v>
      </c>
      <c r="B6842">
        <v>1</v>
      </c>
      <c r="C6842" t="s">
        <v>80</v>
      </c>
      <c r="D6842" t="s">
        <v>96</v>
      </c>
      <c r="E6842" t="s">
        <v>140</v>
      </c>
      <c r="F6842" t="s">
        <v>19267</v>
      </c>
      <c r="G6842" t="s">
        <v>217</v>
      </c>
      <c r="H6842" t="s">
        <v>134</v>
      </c>
      <c r="I6842" t="s">
        <v>135</v>
      </c>
      <c r="J6842" t="s">
        <v>136</v>
      </c>
      <c r="K6842" t="s">
        <v>137</v>
      </c>
      <c r="L6842" t="s">
        <v>19268</v>
      </c>
      <c r="M6842" t="s">
        <v>19269</v>
      </c>
      <c r="N6842">
        <v>6.5497222219999998</v>
      </c>
      <c r="O6842">
        <v>0</v>
      </c>
      <c r="P6842">
        <v>1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2.312470419122743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2.312470419122743</v>
      </c>
    </row>
    <row r="6843" spans="1:31" x14ac:dyDescent="0.25">
      <c r="A6843">
        <v>1911409</v>
      </c>
      <c r="B6843">
        <v>1</v>
      </c>
      <c r="C6843" t="s">
        <v>80</v>
      </c>
      <c r="D6843" t="s">
        <v>97</v>
      </c>
      <c r="E6843" t="s">
        <v>140</v>
      </c>
      <c r="F6843" t="s">
        <v>19270</v>
      </c>
      <c r="G6843" t="s">
        <v>217</v>
      </c>
      <c r="H6843" t="s">
        <v>134</v>
      </c>
      <c r="I6843" t="s">
        <v>135</v>
      </c>
      <c r="J6843" t="s">
        <v>136</v>
      </c>
      <c r="K6843" t="s">
        <v>137</v>
      </c>
      <c r="L6843" t="s">
        <v>19271</v>
      </c>
      <c r="M6843" t="s">
        <v>19272</v>
      </c>
      <c r="N6843">
        <v>4.176111111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0.89782673378550837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0.89782673378550837</v>
      </c>
    </row>
    <row r="6844" spans="1:31" x14ac:dyDescent="0.25">
      <c r="A6844">
        <v>1911515</v>
      </c>
      <c r="B6844">
        <v>1</v>
      </c>
      <c r="C6844" t="s">
        <v>80</v>
      </c>
      <c r="D6844" t="s">
        <v>104</v>
      </c>
      <c r="E6844" t="s">
        <v>220</v>
      </c>
      <c r="F6844" t="s">
        <v>12694</v>
      </c>
      <c r="G6844" t="s">
        <v>5542</v>
      </c>
      <c r="H6844" t="s">
        <v>157</v>
      </c>
      <c r="I6844" t="s">
        <v>135</v>
      </c>
      <c r="J6844" t="s">
        <v>136</v>
      </c>
      <c r="K6844" t="s">
        <v>137</v>
      </c>
      <c r="L6844" t="s">
        <v>19273</v>
      </c>
      <c r="M6844" t="s">
        <v>19274</v>
      </c>
      <c r="N6844">
        <v>0.91916666599999997</v>
      </c>
      <c r="O6844">
        <v>2</v>
      </c>
      <c r="P6844">
        <v>673</v>
      </c>
      <c r="Q6844">
        <v>13</v>
      </c>
      <c r="R6844">
        <v>76</v>
      </c>
      <c r="S6844">
        <v>3</v>
      </c>
      <c r="T6844">
        <v>132</v>
      </c>
      <c r="U6844">
        <v>3</v>
      </c>
      <c r="V6844">
        <v>0</v>
      </c>
      <c r="W6844">
        <v>0.44886084679704347</v>
      </c>
      <c r="X6844">
        <v>136.01910548321766</v>
      </c>
      <c r="Y6844">
        <v>13.617565777095514</v>
      </c>
      <c r="Z6844">
        <v>32.848526874522662</v>
      </c>
      <c r="AA6844">
        <v>6.1018325767074559</v>
      </c>
      <c r="AB6844">
        <v>85.706791760224831</v>
      </c>
      <c r="AC6844">
        <v>76.045496327488181</v>
      </c>
      <c r="AD6844">
        <v>0</v>
      </c>
      <c r="AE6844">
        <v>350.78817964605332</v>
      </c>
    </row>
    <row r="6845" spans="1:31" x14ac:dyDescent="0.25">
      <c r="A6845">
        <v>1911432</v>
      </c>
      <c r="B6845">
        <v>1</v>
      </c>
      <c r="C6845" t="s">
        <v>80</v>
      </c>
      <c r="D6845" t="s">
        <v>82</v>
      </c>
      <c r="E6845" t="s">
        <v>140</v>
      </c>
      <c r="F6845" t="s">
        <v>19275</v>
      </c>
      <c r="G6845" t="s">
        <v>342</v>
      </c>
      <c r="H6845" t="s">
        <v>134</v>
      </c>
      <c r="I6845" t="s">
        <v>135</v>
      </c>
      <c r="J6845" t="s">
        <v>136</v>
      </c>
      <c r="K6845" t="s">
        <v>137</v>
      </c>
      <c r="L6845" t="s">
        <v>19276</v>
      </c>
      <c r="M6845" t="s">
        <v>19277</v>
      </c>
      <c r="N6845">
        <v>0.74555555500000004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0.42475986975550223</v>
      </c>
      <c r="AC6845">
        <v>0</v>
      </c>
      <c r="AD6845">
        <v>0</v>
      </c>
      <c r="AE6845">
        <v>0.42475986975550223</v>
      </c>
    </row>
    <row r="6846" spans="1:31" x14ac:dyDescent="0.25">
      <c r="A6846">
        <v>1911561</v>
      </c>
      <c r="B6846">
        <v>1</v>
      </c>
      <c r="C6846" t="s">
        <v>80</v>
      </c>
      <c r="D6846" t="s">
        <v>98</v>
      </c>
      <c r="E6846" t="s">
        <v>131</v>
      </c>
      <c r="F6846" t="s">
        <v>19278</v>
      </c>
      <c r="G6846" t="s">
        <v>133</v>
      </c>
      <c r="H6846" t="s">
        <v>134</v>
      </c>
      <c r="I6846" t="s">
        <v>135</v>
      </c>
      <c r="J6846" t="s">
        <v>136</v>
      </c>
      <c r="K6846" t="s">
        <v>137</v>
      </c>
      <c r="L6846" t="s">
        <v>19279</v>
      </c>
      <c r="M6846" t="s">
        <v>19280</v>
      </c>
      <c r="N6846">
        <v>0.79972222199999998</v>
      </c>
      <c r="O6846">
        <v>0</v>
      </c>
      <c r="P6846">
        <v>10</v>
      </c>
      <c r="Q6846">
        <v>0</v>
      </c>
      <c r="R6846">
        <v>13</v>
      </c>
      <c r="S6846">
        <v>0</v>
      </c>
      <c r="T6846">
        <v>4</v>
      </c>
      <c r="U6846">
        <v>0</v>
      </c>
      <c r="V6846">
        <v>0</v>
      </c>
      <c r="W6846">
        <v>0</v>
      </c>
      <c r="X6846">
        <v>3.5808863027091133</v>
      </c>
      <c r="Y6846">
        <v>0</v>
      </c>
      <c r="Z6846">
        <v>9.012338675616105</v>
      </c>
      <c r="AA6846">
        <v>0</v>
      </c>
      <c r="AB6846">
        <v>2.0734694651566468</v>
      </c>
      <c r="AC6846">
        <v>0</v>
      </c>
      <c r="AD6846">
        <v>0</v>
      </c>
      <c r="AE6846">
        <v>14.666694443481864</v>
      </c>
    </row>
    <row r="6847" spans="1:31" x14ac:dyDescent="0.25">
      <c r="A6847">
        <v>1911810</v>
      </c>
      <c r="B6847">
        <v>1</v>
      </c>
      <c r="C6847" t="s">
        <v>80</v>
      </c>
      <c r="D6847" t="s">
        <v>98</v>
      </c>
      <c r="E6847" t="s">
        <v>140</v>
      </c>
      <c r="F6847" t="s">
        <v>19281</v>
      </c>
      <c r="G6847" t="s">
        <v>217</v>
      </c>
      <c r="H6847" t="s">
        <v>134</v>
      </c>
      <c r="I6847" t="s">
        <v>135</v>
      </c>
      <c r="J6847" t="s">
        <v>136</v>
      </c>
      <c r="K6847" t="s">
        <v>137</v>
      </c>
      <c r="L6847" t="s">
        <v>19282</v>
      </c>
      <c r="M6847" t="s">
        <v>19283</v>
      </c>
      <c r="N6847">
        <v>1.2497222219999999</v>
      </c>
      <c r="O6847">
        <v>0</v>
      </c>
      <c r="P6847">
        <v>0</v>
      </c>
      <c r="Q6847">
        <v>0</v>
      </c>
      <c r="R6847">
        <v>1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3.5039523428821848</v>
      </c>
      <c r="AA6847">
        <v>0</v>
      </c>
      <c r="AB6847">
        <v>0</v>
      </c>
      <c r="AC6847">
        <v>0</v>
      </c>
      <c r="AD6847">
        <v>0</v>
      </c>
      <c r="AE6847">
        <v>3.5039523428821848</v>
      </c>
    </row>
    <row r="6848" spans="1:31" x14ac:dyDescent="0.25">
      <c r="A6848">
        <v>1911910</v>
      </c>
      <c r="B6848">
        <v>1</v>
      </c>
      <c r="C6848" t="s">
        <v>81</v>
      </c>
      <c r="D6848" t="s">
        <v>128</v>
      </c>
      <c r="E6848" t="s">
        <v>140</v>
      </c>
      <c r="F6848" t="s">
        <v>19284</v>
      </c>
      <c r="G6848" t="s">
        <v>342</v>
      </c>
      <c r="H6848" t="s">
        <v>134</v>
      </c>
      <c r="I6848" t="s">
        <v>135</v>
      </c>
      <c r="J6848" t="s">
        <v>136</v>
      </c>
      <c r="K6848" t="s">
        <v>137</v>
      </c>
      <c r="L6848" t="s">
        <v>19285</v>
      </c>
      <c r="M6848" t="s">
        <v>19286</v>
      </c>
      <c r="N6848">
        <v>3.380833333</v>
      </c>
      <c r="O6848">
        <v>0</v>
      </c>
      <c r="P6848">
        <v>10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7.6513083738777325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7.6513083738777325</v>
      </c>
    </row>
    <row r="6849" spans="1:31" x14ac:dyDescent="0.25">
      <c r="A6849">
        <v>1911618</v>
      </c>
      <c r="B6849">
        <v>1</v>
      </c>
      <c r="C6849" t="s">
        <v>80</v>
      </c>
      <c r="D6849" t="s">
        <v>98</v>
      </c>
      <c r="E6849" t="s">
        <v>220</v>
      </c>
      <c r="F6849" t="s">
        <v>15884</v>
      </c>
      <c r="G6849" t="s">
        <v>362</v>
      </c>
      <c r="H6849" t="s">
        <v>157</v>
      </c>
      <c r="I6849" t="s">
        <v>135</v>
      </c>
      <c r="J6849" t="s">
        <v>136</v>
      </c>
      <c r="K6849" t="s">
        <v>137</v>
      </c>
      <c r="L6849" t="s">
        <v>19287</v>
      </c>
      <c r="M6849" t="s">
        <v>19288</v>
      </c>
      <c r="N6849">
        <v>0.81638888799999998</v>
      </c>
      <c r="O6849">
        <v>0</v>
      </c>
      <c r="P6849">
        <v>20</v>
      </c>
      <c r="Q6849">
        <v>12</v>
      </c>
      <c r="R6849">
        <v>117</v>
      </c>
      <c r="S6849">
        <v>2</v>
      </c>
      <c r="T6849">
        <v>28</v>
      </c>
      <c r="U6849">
        <v>2</v>
      </c>
      <c r="V6849">
        <v>0</v>
      </c>
      <c r="W6849">
        <v>0</v>
      </c>
      <c r="X6849">
        <v>10.139914447536214</v>
      </c>
      <c r="Y6849">
        <v>162.44574079035618</v>
      </c>
      <c r="Z6849">
        <v>571.64187693700148</v>
      </c>
      <c r="AA6849">
        <v>46.503006658079308</v>
      </c>
      <c r="AB6849">
        <v>169.04129976056157</v>
      </c>
      <c r="AC6849">
        <v>183.61047662424482</v>
      </c>
      <c r="AD6849">
        <v>0</v>
      </c>
      <c r="AE6849">
        <v>1143.3823152177797</v>
      </c>
    </row>
    <row r="6850" spans="1:31" x14ac:dyDescent="0.25">
      <c r="A6850">
        <v>1911475</v>
      </c>
      <c r="B6850">
        <v>1</v>
      </c>
      <c r="C6850" t="s">
        <v>81</v>
      </c>
      <c r="D6850" t="s">
        <v>123</v>
      </c>
      <c r="E6850" t="s">
        <v>140</v>
      </c>
      <c r="F6850" t="s">
        <v>19289</v>
      </c>
      <c r="G6850" t="s">
        <v>217</v>
      </c>
      <c r="H6850" t="s">
        <v>134</v>
      </c>
      <c r="I6850" t="s">
        <v>135</v>
      </c>
      <c r="J6850" t="s">
        <v>136</v>
      </c>
      <c r="K6850" t="s">
        <v>137</v>
      </c>
      <c r="L6850" t="s">
        <v>19290</v>
      </c>
      <c r="M6850" t="s">
        <v>19291</v>
      </c>
      <c r="N6850">
        <v>6.2716666659999998</v>
      </c>
      <c r="O6850">
        <v>0</v>
      </c>
      <c r="P6850">
        <v>2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4.4045780430576809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4.4045780430576809</v>
      </c>
    </row>
    <row r="6851" spans="1:31" x14ac:dyDescent="0.25">
      <c r="A6851">
        <v>1911452</v>
      </c>
      <c r="B6851">
        <v>1</v>
      </c>
      <c r="C6851" t="s">
        <v>80</v>
      </c>
      <c r="D6851" t="s">
        <v>87</v>
      </c>
      <c r="E6851" t="s">
        <v>140</v>
      </c>
      <c r="F6851" t="s">
        <v>19292</v>
      </c>
      <c r="G6851" t="s">
        <v>146</v>
      </c>
      <c r="H6851" t="s">
        <v>134</v>
      </c>
      <c r="I6851" t="s">
        <v>135</v>
      </c>
      <c r="J6851" t="s">
        <v>136</v>
      </c>
      <c r="K6851" t="s">
        <v>137</v>
      </c>
      <c r="L6851" t="s">
        <v>19293</v>
      </c>
      <c r="M6851" t="s">
        <v>19294</v>
      </c>
      <c r="N6851">
        <v>3.860833333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4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1.5354376624832025</v>
      </c>
      <c r="AC6851">
        <v>0</v>
      </c>
      <c r="AD6851">
        <v>0</v>
      </c>
      <c r="AE6851">
        <v>1.5354376624832025</v>
      </c>
    </row>
    <row r="6852" spans="1:31" x14ac:dyDescent="0.25">
      <c r="A6852">
        <v>1911850</v>
      </c>
      <c r="B6852">
        <v>1</v>
      </c>
      <c r="C6852" t="s">
        <v>81</v>
      </c>
      <c r="D6852" t="s">
        <v>116</v>
      </c>
      <c r="E6852" t="s">
        <v>154</v>
      </c>
      <c r="F6852" t="s">
        <v>19176</v>
      </c>
      <c r="G6852" t="s">
        <v>156</v>
      </c>
      <c r="H6852" t="s">
        <v>157</v>
      </c>
      <c r="I6852" t="s">
        <v>135</v>
      </c>
      <c r="J6852" t="s">
        <v>136</v>
      </c>
      <c r="K6852" t="s">
        <v>137</v>
      </c>
      <c r="L6852" t="s">
        <v>19295</v>
      </c>
      <c r="M6852" t="s">
        <v>19296</v>
      </c>
      <c r="N6852">
        <v>0.27138888799999999</v>
      </c>
      <c r="O6852">
        <v>0</v>
      </c>
      <c r="P6852">
        <v>595</v>
      </c>
      <c r="Q6852">
        <v>48</v>
      </c>
      <c r="R6852">
        <v>63</v>
      </c>
      <c r="S6852">
        <v>6</v>
      </c>
      <c r="T6852">
        <v>52</v>
      </c>
      <c r="U6852">
        <v>1</v>
      </c>
      <c r="V6852">
        <v>0</v>
      </c>
      <c r="W6852">
        <v>0</v>
      </c>
      <c r="X6852">
        <v>33.377553452984934</v>
      </c>
      <c r="Y6852">
        <v>142.77864953299081</v>
      </c>
      <c r="Z6852">
        <v>45.508410435888614</v>
      </c>
      <c r="AA6852">
        <v>7.9346053237294525</v>
      </c>
      <c r="AB6852">
        <v>2.8812534204640028</v>
      </c>
      <c r="AC6852">
        <v>0.18975204605259891</v>
      </c>
      <c r="AD6852">
        <v>0</v>
      </c>
      <c r="AE6852">
        <v>232.67022421211038</v>
      </c>
    </row>
    <row r="6853" spans="1:31" x14ac:dyDescent="0.25">
      <c r="A6853">
        <v>1911707</v>
      </c>
      <c r="B6853">
        <v>1</v>
      </c>
      <c r="C6853" t="s">
        <v>80</v>
      </c>
      <c r="D6853" t="s">
        <v>85</v>
      </c>
      <c r="E6853" t="s">
        <v>190</v>
      </c>
      <c r="F6853" t="s">
        <v>19297</v>
      </c>
      <c r="G6853" t="s">
        <v>156</v>
      </c>
      <c r="H6853" t="s">
        <v>157</v>
      </c>
      <c r="I6853" t="s">
        <v>135</v>
      </c>
      <c r="J6853" t="s">
        <v>136</v>
      </c>
      <c r="K6853" t="s">
        <v>137</v>
      </c>
      <c r="L6853" t="s">
        <v>19298</v>
      </c>
      <c r="M6853" t="s">
        <v>19299</v>
      </c>
      <c r="N6853">
        <v>0.468888888</v>
      </c>
      <c r="O6853">
        <v>0</v>
      </c>
      <c r="P6853">
        <v>5137</v>
      </c>
      <c r="Q6853">
        <v>0</v>
      </c>
      <c r="R6853">
        <v>0</v>
      </c>
      <c r="S6853">
        <v>1</v>
      </c>
      <c r="T6853">
        <v>357</v>
      </c>
      <c r="U6853">
        <v>0</v>
      </c>
      <c r="V6853">
        <v>1</v>
      </c>
      <c r="W6853">
        <v>0</v>
      </c>
      <c r="X6853">
        <v>837.60744979802132</v>
      </c>
      <c r="Y6853">
        <v>0</v>
      </c>
      <c r="Z6853">
        <v>0</v>
      </c>
      <c r="AA6853">
        <v>6.2683888659738187</v>
      </c>
      <c r="AB6853">
        <v>303.1508271241031</v>
      </c>
      <c r="AC6853">
        <v>0</v>
      </c>
      <c r="AD6853">
        <v>8.3530434682020758</v>
      </c>
      <c r="AE6853">
        <v>1155.3797092563004</v>
      </c>
    </row>
    <row r="6854" spans="1:31" x14ac:dyDescent="0.25">
      <c r="A6854">
        <v>1911681</v>
      </c>
      <c r="B6854">
        <v>1</v>
      </c>
      <c r="C6854" t="s">
        <v>81</v>
      </c>
      <c r="D6854" t="s">
        <v>127</v>
      </c>
      <c r="E6854" t="s">
        <v>220</v>
      </c>
      <c r="F6854" t="s">
        <v>221</v>
      </c>
      <c r="G6854" t="s">
        <v>156</v>
      </c>
      <c r="H6854" t="s">
        <v>157</v>
      </c>
      <c r="I6854" t="s">
        <v>222</v>
      </c>
      <c r="J6854" t="s">
        <v>136</v>
      </c>
      <c r="K6854" t="s">
        <v>137</v>
      </c>
      <c r="L6854" t="s">
        <v>19300</v>
      </c>
      <c r="M6854" t="s">
        <v>19301</v>
      </c>
      <c r="N6854">
        <v>1.5555555E-2</v>
      </c>
      <c r="O6854">
        <v>2</v>
      </c>
      <c r="P6854">
        <v>1266</v>
      </c>
      <c r="Q6854">
        <v>25</v>
      </c>
      <c r="R6854">
        <v>68</v>
      </c>
      <c r="S6854">
        <v>6</v>
      </c>
      <c r="T6854">
        <v>88</v>
      </c>
      <c r="U6854">
        <v>2</v>
      </c>
      <c r="V6854">
        <v>0</v>
      </c>
      <c r="W6854">
        <v>9.9391423341155544E-3</v>
      </c>
      <c r="X6854">
        <v>3.5856867096656475</v>
      </c>
      <c r="Y6854">
        <v>1.5002660567035555</v>
      </c>
      <c r="Z6854">
        <v>1.6438556115068728</v>
      </c>
      <c r="AA6854">
        <v>0.93424695495981103</v>
      </c>
      <c r="AB6854">
        <v>0.94275090870065814</v>
      </c>
      <c r="AC6854">
        <v>5.4987149617244435E-2</v>
      </c>
      <c r="AD6854">
        <v>0</v>
      </c>
      <c r="AE6854">
        <v>8.671732533487905</v>
      </c>
    </row>
    <row r="6855" spans="1:31" x14ac:dyDescent="0.25">
      <c r="A6855">
        <v>1911538</v>
      </c>
      <c r="B6855">
        <v>1</v>
      </c>
      <c r="C6855" t="s">
        <v>80</v>
      </c>
      <c r="D6855" t="s">
        <v>100</v>
      </c>
      <c r="E6855" t="s">
        <v>220</v>
      </c>
      <c r="F6855" t="s">
        <v>11072</v>
      </c>
      <c r="G6855" t="s">
        <v>156</v>
      </c>
      <c r="H6855" t="s">
        <v>157</v>
      </c>
      <c r="I6855" t="s">
        <v>135</v>
      </c>
      <c r="J6855" t="s">
        <v>136</v>
      </c>
      <c r="K6855" t="s">
        <v>137</v>
      </c>
      <c r="L6855" t="s">
        <v>19302</v>
      </c>
      <c r="M6855" t="s">
        <v>19303</v>
      </c>
      <c r="N6855">
        <v>1.8402777770000001</v>
      </c>
      <c r="O6855">
        <v>0</v>
      </c>
      <c r="P6855">
        <v>0</v>
      </c>
      <c r="Q6855">
        <v>13</v>
      </c>
      <c r="R6855">
        <v>63</v>
      </c>
      <c r="S6855">
        <v>0</v>
      </c>
      <c r="T6855">
        <v>4</v>
      </c>
      <c r="U6855">
        <v>0</v>
      </c>
      <c r="V6855">
        <v>0</v>
      </c>
      <c r="W6855">
        <v>0</v>
      </c>
      <c r="X6855">
        <v>0</v>
      </c>
      <c r="Y6855">
        <v>244.07021007366555</v>
      </c>
      <c r="Z6855">
        <v>568.13161979365827</v>
      </c>
      <c r="AA6855">
        <v>0</v>
      </c>
      <c r="AB6855">
        <v>25.537217325128296</v>
      </c>
      <c r="AC6855">
        <v>0</v>
      </c>
      <c r="AD6855">
        <v>0</v>
      </c>
      <c r="AE6855">
        <v>837.73904719245206</v>
      </c>
    </row>
    <row r="6856" spans="1:31" x14ac:dyDescent="0.25">
      <c r="A6856">
        <v>1911352</v>
      </c>
      <c r="B6856">
        <v>1</v>
      </c>
      <c r="C6856" t="s">
        <v>80</v>
      </c>
      <c r="D6856" t="s">
        <v>96</v>
      </c>
      <c r="E6856" t="s">
        <v>149</v>
      </c>
      <c r="F6856" t="s">
        <v>15522</v>
      </c>
      <c r="G6856" t="s">
        <v>151</v>
      </c>
      <c r="H6856" t="s">
        <v>134</v>
      </c>
      <c r="I6856" t="s">
        <v>135</v>
      </c>
      <c r="J6856" t="s">
        <v>136</v>
      </c>
      <c r="K6856" t="s">
        <v>137</v>
      </c>
      <c r="L6856" t="s">
        <v>19304</v>
      </c>
      <c r="M6856" t="s">
        <v>19305</v>
      </c>
      <c r="N6856">
        <v>3.4286111109999999</v>
      </c>
      <c r="O6856">
        <v>0</v>
      </c>
      <c r="P6856">
        <v>80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68.75338031069893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68.75338031069893</v>
      </c>
    </row>
    <row r="6857" spans="1:31" x14ac:dyDescent="0.25">
      <c r="A6857">
        <v>1911389</v>
      </c>
      <c r="B6857">
        <v>1</v>
      </c>
      <c r="C6857" t="s">
        <v>81</v>
      </c>
      <c r="D6857" t="s">
        <v>118</v>
      </c>
      <c r="E6857" t="s">
        <v>190</v>
      </c>
      <c r="F6857" t="s">
        <v>19306</v>
      </c>
      <c r="G6857" t="s">
        <v>156</v>
      </c>
      <c r="H6857" t="s">
        <v>157</v>
      </c>
      <c r="I6857" t="s">
        <v>135</v>
      </c>
      <c r="J6857" t="s">
        <v>136</v>
      </c>
      <c r="K6857" t="s">
        <v>137</v>
      </c>
      <c r="L6857" t="s">
        <v>19307</v>
      </c>
      <c r="M6857" t="s">
        <v>19308</v>
      </c>
      <c r="N6857">
        <v>0.396666666</v>
      </c>
      <c r="O6857">
        <v>1</v>
      </c>
      <c r="P6857">
        <v>440</v>
      </c>
      <c r="Q6857">
        <v>4</v>
      </c>
      <c r="R6857">
        <v>12</v>
      </c>
      <c r="S6857">
        <v>0</v>
      </c>
      <c r="T6857">
        <v>53</v>
      </c>
      <c r="U6857">
        <v>0</v>
      </c>
      <c r="V6857">
        <v>0</v>
      </c>
      <c r="W6857">
        <v>0.24436130083208665</v>
      </c>
      <c r="X6857">
        <v>28.786697594269413</v>
      </c>
      <c r="Y6857">
        <v>5.3321521763389601</v>
      </c>
      <c r="Z6857">
        <v>6.5578068986100782</v>
      </c>
      <c r="AA6857">
        <v>0</v>
      </c>
      <c r="AB6857">
        <v>10.791693600127394</v>
      </c>
      <c r="AC6857">
        <v>0</v>
      </c>
      <c r="AD6857">
        <v>0</v>
      </c>
      <c r="AE6857">
        <v>51.712711570177937</v>
      </c>
    </row>
    <row r="6858" spans="1:31" x14ac:dyDescent="0.25">
      <c r="A6858">
        <v>1911721</v>
      </c>
      <c r="B6858">
        <v>1</v>
      </c>
      <c r="C6858" t="s">
        <v>80</v>
      </c>
      <c r="D6858" t="s">
        <v>93</v>
      </c>
      <c r="E6858" t="s">
        <v>131</v>
      </c>
      <c r="F6858" t="s">
        <v>19309</v>
      </c>
      <c r="G6858" t="s">
        <v>133</v>
      </c>
      <c r="H6858" t="s">
        <v>134</v>
      </c>
      <c r="I6858" t="s">
        <v>135</v>
      </c>
      <c r="J6858" t="s">
        <v>136</v>
      </c>
      <c r="K6858" t="s">
        <v>137</v>
      </c>
      <c r="L6858" t="s">
        <v>19310</v>
      </c>
      <c r="M6858" t="s">
        <v>19311</v>
      </c>
      <c r="N6858">
        <v>2.6944444440000002</v>
      </c>
      <c r="O6858">
        <v>0</v>
      </c>
      <c r="P6858">
        <v>0</v>
      </c>
      <c r="Q6858">
        <v>0</v>
      </c>
      <c r="R6858">
        <v>21</v>
      </c>
      <c r="S6858">
        <v>0</v>
      </c>
      <c r="T6858">
        <v>2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125.79971768831273</v>
      </c>
      <c r="AA6858">
        <v>0</v>
      </c>
      <c r="AB6858">
        <v>5.4277651820429913</v>
      </c>
      <c r="AC6858">
        <v>0</v>
      </c>
      <c r="AD6858">
        <v>0</v>
      </c>
      <c r="AE6858">
        <v>131.22748287035571</v>
      </c>
    </row>
    <row r="6859" spans="1:31" x14ac:dyDescent="0.25">
      <c r="A6859">
        <v>1911512</v>
      </c>
      <c r="B6859">
        <v>1</v>
      </c>
      <c r="C6859" t="s">
        <v>80</v>
      </c>
      <c r="D6859" t="s">
        <v>105</v>
      </c>
      <c r="E6859" t="s">
        <v>140</v>
      </c>
      <c r="F6859" t="s">
        <v>19312</v>
      </c>
      <c r="G6859" t="s">
        <v>146</v>
      </c>
      <c r="H6859" t="s">
        <v>134</v>
      </c>
      <c r="I6859" t="s">
        <v>135</v>
      </c>
      <c r="J6859" t="s">
        <v>136</v>
      </c>
      <c r="K6859" t="s">
        <v>137</v>
      </c>
      <c r="L6859" t="s">
        <v>19313</v>
      </c>
      <c r="M6859" t="s">
        <v>19314</v>
      </c>
      <c r="N6859">
        <v>8.1413888879999998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2.1303985134213703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2.1303985134213703</v>
      </c>
    </row>
    <row r="6860" spans="1:31" x14ac:dyDescent="0.25">
      <c r="A6860">
        <v>1911412</v>
      </c>
      <c r="B6860">
        <v>1</v>
      </c>
      <c r="C6860" t="s">
        <v>81</v>
      </c>
      <c r="D6860" t="s">
        <v>122</v>
      </c>
      <c r="E6860" t="s">
        <v>220</v>
      </c>
      <c r="F6860" t="s">
        <v>10320</v>
      </c>
      <c r="G6860" t="s">
        <v>156</v>
      </c>
      <c r="H6860" t="s">
        <v>157</v>
      </c>
      <c r="I6860" t="s">
        <v>135</v>
      </c>
      <c r="J6860" t="s">
        <v>136</v>
      </c>
      <c r="K6860" t="s">
        <v>137</v>
      </c>
      <c r="L6860" t="s">
        <v>19315</v>
      </c>
      <c r="M6860" t="s">
        <v>19316</v>
      </c>
      <c r="N6860">
        <v>1.3474999999999999</v>
      </c>
      <c r="O6860">
        <v>1</v>
      </c>
      <c r="P6860">
        <v>462</v>
      </c>
      <c r="Q6860">
        <v>4</v>
      </c>
      <c r="R6860">
        <v>0</v>
      </c>
      <c r="S6860">
        <v>2</v>
      </c>
      <c r="T6860">
        <v>18</v>
      </c>
      <c r="U6860">
        <v>0</v>
      </c>
      <c r="V6860">
        <v>0</v>
      </c>
      <c r="W6860">
        <v>0.11297191194978669</v>
      </c>
      <c r="X6860">
        <v>52.92023733223651</v>
      </c>
      <c r="Y6860">
        <v>22.295478993609812</v>
      </c>
      <c r="Z6860">
        <v>0</v>
      </c>
      <c r="AA6860">
        <v>12.821371006271757</v>
      </c>
      <c r="AB6860">
        <v>2.3735602105164224</v>
      </c>
      <c r="AC6860">
        <v>0</v>
      </c>
      <c r="AD6860">
        <v>0</v>
      </c>
      <c r="AE6860">
        <v>90.523619454584292</v>
      </c>
    </row>
    <row r="6861" spans="1:31" x14ac:dyDescent="0.25">
      <c r="A6861">
        <v>1911558</v>
      </c>
      <c r="B6861">
        <v>1</v>
      </c>
      <c r="C6861" t="s">
        <v>80</v>
      </c>
      <c r="D6861" t="s">
        <v>94</v>
      </c>
      <c r="E6861" t="s">
        <v>171</v>
      </c>
      <c r="F6861" t="s">
        <v>4326</v>
      </c>
      <c r="G6861" t="s">
        <v>604</v>
      </c>
      <c r="H6861" t="s">
        <v>157</v>
      </c>
      <c r="I6861" t="s">
        <v>222</v>
      </c>
      <c r="J6861" t="s">
        <v>136</v>
      </c>
      <c r="K6861" t="s">
        <v>203</v>
      </c>
      <c r="L6861" t="s">
        <v>19317</v>
      </c>
      <c r="M6861" t="s">
        <v>19318</v>
      </c>
      <c r="N6861">
        <v>4.6859166000000001E-2</v>
      </c>
      <c r="O6861">
        <v>0</v>
      </c>
      <c r="P6861">
        <v>911</v>
      </c>
      <c r="Q6861">
        <v>82</v>
      </c>
      <c r="R6861">
        <v>349</v>
      </c>
      <c r="S6861">
        <v>18</v>
      </c>
      <c r="T6861">
        <v>129</v>
      </c>
      <c r="U6861">
        <v>9</v>
      </c>
      <c r="V6861">
        <v>0</v>
      </c>
      <c r="W6861">
        <v>0</v>
      </c>
      <c r="X6861">
        <v>11.628572481889094</v>
      </c>
      <c r="Y6861">
        <v>18.646443534349068</v>
      </c>
      <c r="Z6861">
        <v>74.663974763184058</v>
      </c>
      <c r="AA6861">
        <v>22.035031909131533</v>
      </c>
      <c r="AB6861">
        <v>8.8738003542088286</v>
      </c>
      <c r="AC6861">
        <v>25.751331740147002</v>
      </c>
      <c r="AD6861">
        <v>0</v>
      </c>
      <c r="AE6861">
        <v>161.59915478290961</v>
      </c>
    </row>
    <row r="6862" spans="1:31" x14ac:dyDescent="0.25">
      <c r="A6862">
        <v>1911581</v>
      </c>
      <c r="B6862">
        <v>1</v>
      </c>
      <c r="C6862" t="s">
        <v>80</v>
      </c>
      <c r="D6862" t="s">
        <v>97</v>
      </c>
      <c r="E6862" t="s">
        <v>140</v>
      </c>
      <c r="F6862" t="s">
        <v>19319</v>
      </c>
      <c r="G6862" t="s">
        <v>362</v>
      </c>
      <c r="H6862" t="s">
        <v>134</v>
      </c>
      <c r="I6862" t="s">
        <v>135</v>
      </c>
      <c r="J6862" t="s">
        <v>136</v>
      </c>
      <c r="K6862" t="s">
        <v>137</v>
      </c>
      <c r="L6862" t="s">
        <v>19320</v>
      </c>
      <c r="M6862" t="s">
        <v>19321</v>
      </c>
      <c r="N6862">
        <v>2.1866666659999998</v>
      </c>
      <c r="O6862">
        <v>0</v>
      </c>
      <c r="P6862">
        <v>0</v>
      </c>
      <c r="Q6862">
        <v>0</v>
      </c>
      <c r="R6862">
        <v>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0.67052241210482122</v>
      </c>
      <c r="AA6862">
        <v>0</v>
      </c>
      <c r="AB6862">
        <v>0</v>
      </c>
      <c r="AC6862">
        <v>0</v>
      </c>
      <c r="AD6862">
        <v>0</v>
      </c>
      <c r="AE6862">
        <v>0.67052241210482122</v>
      </c>
    </row>
    <row r="6863" spans="1:31" x14ac:dyDescent="0.25">
      <c r="A6863">
        <v>1911704</v>
      </c>
      <c r="B6863">
        <v>1</v>
      </c>
      <c r="C6863" t="s">
        <v>80</v>
      </c>
      <c r="D6863" t="s">
        <v>105</v>
      </c>
      <c r="E6863" t="s">
        <v>140</v>
      </c>
      <c r="F6863" t="s">
        <v>1846</v>
      </c>
      <c r="G6863" t="s">
        <v>362</v>
      </c>
      <c r="H6863" t="s">
        <v>134</v>
      </c>
      <c r="I6863" t="s">
        <v>135</v>
      </c>
      <c r="J6863" t="s">
        <v>3</v>
      </c>
      <c r="K6863" t="s">
        <v>137</v>
      </c>
      <c r="L6863" t="s">
        <v>19322</v>
      </c>
      <c r="M6863" t="s">
        <v>19323</v>
      </c>
      <c r="N6863">
        <v>5.2411111110000004</v>
      </c>
      <c r="O6863">
        <v>0</v>
      </c>
      <c r="P6863">
        <v>13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23.079639066533755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23.079639066533755</v>
      </c>
    </row>
    <row r="6864" spans="1:31" x14ac:dyDescent="0.25">
      <c r="A6864">
        <v>1911621</v>
      </c>
      <c r="B6864">
        <v>1</v>
      </c>
      <c r="C6864" t="s">
        <v>80</v>
      </c>
      <c r="D6864" t="s">
        <v>85</v>
      </c>
      <c r="E6864" t="s">
        <v>149</v>
      </c>
      <c r="F6864" t="s">
        <v>18491</v>
      </c>
      <c r="G6864" t="s">
        <v>283</v>
      </c>
      <c r="H6864" t="s">
        <v>134</v>
      </c>
      <c r="I6864" t="s">
        <v>135</v>
      </c>
      <c r="J6864" t="s">
        <v>136</v>
      </c>
      <c r="K6864" t="s">
        <v>137</v>
      </c>
      <c r="L6864" t="s">
        <v>19324</v>
      </c>
      <c r="M6864" t="s">
        <v>19325</v>
      </c>
      <c r="N6864">
        <v>0.63972222199999995</v>
      </c>
      <c r="O6864">
        <v>0</v>
      </c>
      <c r="P6864">
        <v>393</v>
      </c>
      <c r="Q6864">
        <v>0</v>
      </c>
      <c r="R6864">
        <v>0</v>
      </c>
      <c r="S6864">
        <v>0</v>
      </c>
      <c r="T6864">
        <v>27</v>
      </c>
      <c r="U6864">
        <v>0</v>
      </c>
      <c r="V6864">
        <v>0</v>
      </c>
      <c r="W6864">
        <v>0</v>
      </c>
      <c r="X6864">
        <v>87.814892616906505</v>
      </c>
      <c r="Y6864">
        <v>0</v>
      </c>
      <c r="Z6864">
        <v>0</v>
      </c>
      <c r="AA6864">
        <v>0</v>
      </c>
      <c r="AB6864">
        <v>34.818291414153144</v>
      </c>
      <c r="AC6864">
        <v>0</v>
      </c>
      <c r="AD6864">
        <v>0</v>
      </c>
      <c r="AE6864">
        <v>122.63318403105964</v>
      </c>
    </row>
    <row r="6865" spans="1:31" x14ac:dyDescent="0.25">
      <c r="A6865">
        <v>1911658</v>
      </c>
      <c r="B6865">
        <v>1</v>
      </c>
      <c r="C6865" t="s">
        <v>81</v>
      </c>
      <c r="D6865" t="s">
        <v>127</v>
      </c>
      <c r="E6865" t="s">
        <v>190</v>
      </c>
      <c r="F6865" t="s">
        <v>19326</v>
      </c>
      <c r="G6865" t="s">
        <v>156</v>
      </c>
      <c r="H6865" t="s">
        <v>157</v>
      </c>
      <c r="I6865" t="s">
        <v>135</v>
      </c>
      <c r="J6865" t="s">
        <v>136</v>
      </c>
      <c r="K6865" t="s">
        <v>137</v>
      </c>
      <c r="L6865" t="s">
        <v>19327</v>
      </c>
      <c r="M6865" t="s">
        <v>19328</v>
      </c>
      <c r="N6865">
        <v>10.870555554999999</v>
      </c>
      <c r="O6865">
        <v>3</v>
      </c>
      <c r="P6865">
        <v>0</v>
      </c>
      <c r="Q6865">
        <v>134</v>
      </c>
      <c r="R6865">
        <v>6</v>
      </c>
      <c r="S6865">
        <v>6</v>
      </c>
      <c r="T6865">
        <v>0</v>
      </c>
      <c r="U6865">
        <v>0</v>
      </c>
      <c r="V6865">
        <v>0</v>
      </c>
      <c r="W6865">
        <v>16.939698506476237</v>
      </c>
      <c r="X6865">
        <v>0</v>
      </c>
      <c r="Y6865">
        <v>3738.8977207015027</v>
      </c>
      <c r="Z6865">
        <v>180.46448562629539</v>
      </c>
      <c r="AA6865">
        <v>181.19419096621951</v>
      </c>
      <c r="AB6865">
        <v>0</v>
      </c>
      <c r="AC6865">
        <v>0</v>
      </c>
      <c r="AD6865">
        <v>0</v>
      </c>
      <c r="AE6865">
        <v>4117.496095800494</v>
      </c>
    </row>
    <row r="6866" spans="1:31" x14ac:dyDescent="0.25">
      <c r="A6866">
        <v>1911518</v>
      </c>
      <c r="B6866">
        <v>1</v>
      </c>
      <c r="C6866" t="s">
        <v>80</v>
      </c>
      <c r="D6866" t="s">
        <v>88</v>
      </c>
      <c r="E6866" t="s">
        <v>160</v>
      </c>
      <c r="F6866" t="s">
        <v>19329</v>
      </c>
      <c r="G6866" t="s">
        <v>362</v>
      </c>
      <c r="H6866" t="s">
        <v>134</v>
      </c>
      <c r="I6866" t="s">
        <v>135</v>
      </c>
      <c r="J6866" t="s">
        <v>3</v>
      </c>
      <c r="K6866" t="s">
        <v>137</v>
      </c>
      <c r="L6866" t="s">
        <v>19330</v>
      </c>
      <c r="M6866" t="s">
        <v>19331</v>
      </c>
      <c r="N6866">
        <v>4.0997222219999996</v>
      </c>
      <c r="O6866">
        <v>0</v>
      </c>
      <c r="P6866">
        <v>8</v>
      </c>
      <c r="Q6866">
        <v>0</v>
      </c>
      <c r="R6866">
        <v>0</v>
      </c>
      <c r="S6866">
        <v>0</v>
      </c>
      <c r="T6866">
        <v>1</v>
      </c>
      <c r="U6866">
        <v>0</v>
      </c>
      <c r="V6866">
        <v>0</v>
      </c>
      <c r="W6866">
        <v>0</v>
      </c>
      <c r="X6866">
        <v>8.5937471984411289</v>
      </c>
      <c r="Y6866">
        <v>0</v>
      </c>
      <c r="Z6866">
        <v>0</v>
      </c>
      <c r="AA6866">
        <v>0</v>
      </c>
      <c r="AB6866">
        <v>2.4249285669350451</v>
      </c>
      <c r="AC6866">
        <v>0</v>
      </c>
      <c r="AD6866">
        <v>0</v>
      </c>
      <c r="AE6866">
        <v>11.018675765376173</v>
      </c>
    </row>
    <row r="6867" spans="1:31" x14ac:dyDescent="0.25">
      <c r="A6867">
        <v>1911867</v>
      </c>
      <c r="B6867">
        <v>1</v>
      </c>
      <c r="C6867" t="s">
        <v>81</v>
      </c>
      <c r="D6867" t="s">
        <v>126</v>
      </c>
      <c r="E6867" t="s">
        <v>190</v>
      </c>
      <c r="F6867" t="s">
        <v>10736</v>
      </c>
      <c r="G6867" t="s">
        <v>156</v>
      </c>
      <c r="H6867" t="s">
        <v>157</v>
      </c>
      <c r="I6867" t="s">
        <v>222</v>
      </c>
      <c r="J6867" t="s">
        <v>136</v>
      </c>
      <c r="K6867" t="s">
        <v>137</v>
      </c>
      <c r="L6867" t="s">
        <v>19332</v>
      </c>
      <c r="M6867" t="s">
        <v>19333</v>
      </c>
      <c r="N6867">
        <v>7.2222220000000004E-3</v>
      </c>
      <c r="O6867">
        <v>0</v>
      </c>
      <c r="P6867">
        <v>305</v>
      </c>
      <c r="Q6867">
        <v>6</v>
      </c>
      <c r="R6867">
        <v>79</v>
      </c>
      <c r="S6867">
        <v>2</v>
      </c>
      <c r="T6867">
        <v>4</v>
      </c>
      <c r="U6867">
        <v>0</v>
      </c>
      <c r="V6867">
        <v>0</v>
      </c>
      <c r="W6867">
        <v>0</v>
      </c>
      <c r="X6867">
        <v>0.28481627080184796</v>
      </c>
      <c r="Y6867">
        <v>0.18415119413900444</v>
      </c>
      <c r="Z6867">
        <v>0.10445240235982498</v>
      </c>
      <c r="AA6867">
        <v>9.853556571441556E-2</v>
      </c>
      <c r="AB6867">
        <v>5.9279073129466665E-3</v>
      </c>
      <c r="AC6867">
        <v>0</v>
      </c>
      <c r="AD6867">
        <v>0</v>
      </c>
      <c r="AE6867">
        <v>0.67788334032803965</v>
      </c>
    </row>
    <row r="6868" spans="1:31" x14ac:dyDescent="0.25">
      <c r="A6868">
        <v>1911372</v>
      </c>
      <c r="B6868">
        <v>1</v>
      </c>
      <c r="C6868" t="s">
        <v>80</v>
      </c>
      <c r="D6868" t="s">
        <v>101</v>
      </c>
      <c r="E6868" t="s">
        <v>190</v>
      </c>
      <c r="F6868" t="s">
        <v>19334</v>
      </c>
      <c r="G6868" t="s">
        <v>156</v>
      </c>
      <c r="H6868" t="s">
        <v>157</v>
      </c>
      <c r="I6868" t="s">
        <v>135</v>
      </c>
      <c r="J6868" t="s">
        <v>136</v>
      </c>
      <c r="K6868" t="s">
        <v>137</v>
      </c>
      <c r="L6868" t="s">
        <v>19335</v>
      </c>
      <c r="M6868" t="s">
        <v>19336</v>
      </c>
      <c r="N6868">
        <v>1.8647222219999999</v>
      </c>
      <c r="O6868">
        <v>0</v>
      </c>
      <c r="P6868">
        <v>0</v>
      </c>
      <c r="Q6868">
        <v>0</v>
      </c>
      <c r="R6868">
        <v>0</v>
      </c>
      <c r="S6868">
        <v>1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8.4351838432387307</v>
      </c>
      <c r="AB6868">
        <v>0</v>
      </c>
      <c r="AC6868">
        <v>0</v>
      </c>
      <c r="AD6868">
        <v>0</v>
      </c>
      <c r="AE6868">
        <v>8.4351838432387307</v>
      </c>
    </row>
    <row r="6869" spans="1:31" x14ac:dyDescent="0.25">
      <c r="A6869">
        <v>1911784</v>
      </c>
      <c r="B6869">
        <v>1</v>
      </c>
      <c r="C6869" t="s">
        <v>81</v>
      </c>
      <c r="D6869" t="s">
        <v>120</v>
      </c>
      <c r="E6869" t="s">
        <v>220</v>
      </c>
      <c r="F6869" t="s">
        <v>15555</v>
      </c>
      <c r="G6869" t="s">
        <v>156</v>
      </c>
      <c r="H6869" t="s">
        <v>157</v>
      </c>
      <c r="I6869" t="s">
        <v>135</v>
      </c>
      <c r="J6869" t="s">
        <v>136</v>
      </c>
      <c r="K6869" t="s">
        <v>137</v>
      </c>
      <c r="L6869" t="s">
        <v>19337</v>
      </c>
      <c r="M6869" t="s">
        <v>19338</v>
      </c>
      <c r="N6869">
        <v>0.59166666599999995</v>
      </c>
      <c r="O6869">
        <v>0</v>
      </c>
      <c r="P6869">
        <v>428</v>
      </c>
      <c r="Q6869">
        <v>0</v>
      </c>
      <c r="R6869">
        <v>13</v>
      </c>
      <c r="S6869">
        <v>1</v>
      </c>
      <c r="T6869">
        <v>18</v>
      </c>
      <c r="U6869">
        <v>0</v>
      </c>
      <c r="V6869">
        <v>0</v>
      </c>
      <c r="W6869">
        <v>0</v>
      </c>
      <c r="X6869">
        <v>62.112628603687121</v>
      </c>
      <c r="Y6869">
        <v>0</v>
      </c>
      <c r="Z6869">
        <v>15.317857881427202</v>
      </c>
      <c r="AA6869">
        <v>8.5209368167792743</v>
      </c>
      <c r="AB6869">
        <v>7.5059984793890999</v>
      </c>
      <c r="AC6869">
        <v>0</v>
      </c>
      <c r="AD6869">
        <v>0</v>
      </c>
      <c r="AE6869">
        <v>93.457421781282704</v>
      </c>
    </row>
    <row r="6870" spans="1:31" x14ac:dyDescent="0.25">
      <c r="A6870">
        <v>1911661</v>
      </c>
      <c r="B6870">
        <v>1</v>
      </c>
      <c r="C6870" t="s">
        <v>80</v>
      </c>
      <c r="D6870" t="s">
        <v>108</v>
      </c>
      <c r="E6870" t="s">
        <v>140</v>
      </c>
      <c r="F6870" t="s">
        <v>19339</v>
      </c>
      <c r="G6870" t="s">
        <v>283</v>
      </c>
      <c r="H6870" t="s">
        <v>134</v>
      </c>
      <c r="I6870" t="s">
        <v>135</v>
      </c>
      <c r="J6870" t="s">
        <v>136</v>
      </c>
      <c r="K6870" t="s">
        <v>137</v>
      </c>
      <c r="L6870" t="s">
        <v>19340</v>
      </c>
      <c r="M6870" t="s">
        <v>19341</v>
      </c>
      <c r="N6870">
        <v>1.4513888880000001</v>
      </c>
      <c r="O6870">
        <v>0</v>
      </c>
      <c r="P6870">
        <v>0</v>
      </c>
      <c r="Q6870">
        <v>0</v>
      </c>
      <c r="R6870">
        <v>1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3.8071988065438891</v>
      </c>
      <c r="AA6870">
        <v>0</v>
      </c>
      <c r="AB6870">
        <v>0</v>
      </c>
      <c r="AC6870">
        <v>0</v>
      </c>
      <c r="AD6870">
        <v>0</v>
      </c>
      <c r="AE6870">
        <v>3.8071988065438891</v>
      </c>
    </row>
    <row r="6871" spans="1:31" x14ac:dyDescent="0.25">
      <c r="A6871">
        <v>1911429</v>
      </c>
      <c r="B6871">
        <v>1</v>
      </c>
      <c r="C6871" t="s">
        <v>80</v>
      </c>
      <c r="D6871" t="s">
        <v>107</v>
      </c>
      <c r="E6871" t="s">
        <v>220</v>
      </c>
      <c r="F6871" t="s">
        <v>19342</v>
      </c>
      <c r="G6871" t="s">
        <v>156</v>
      </c>
      <c r="H6871" t="s">
        <v>157</v>
      </c>
      <c r="I6871" t="s">
        <v>135</v>
      </c>
      <c r="J6871" t="s">
        <v>136</v>
      </c>
      <c r="K6871" t="s">
        <v>137</v>
      </c>
      <c r="L6871" t="s">
        <v>19343</v>
      </c>
      <c r="M6871" t="s">
        <v>19344</v>
      </c>
      <c r="N6871">
        <v>0.86166666599999997</v>
      </c>
      <c r="O6871">
        <v>0</v>
      </c>
      <c r="P6871">
        <v>464</v>
      </c>
      <c r="Q6871">
        <v>16</v>
      </c>
      <c r="R6871">
        <v>34</v>
      </c>
      <c r="S6871">
        <v>7</v>
      </c>
      <c r="T6871">
        <v>22</v>
      </c>
      <c r="U6871">
        <v>1</v>
      </c>
      <c r="V6871">
        <v>0</v>
      </c>
      <c r="W6871">
        <v>0</v>
      </c>
      <c r="X6871">
        <v>71.168702598256459</v>
      </c>
      <c r="Y6871">
        <v>178.35055005483127</v>
      </c>
      <c r="Z6871">
        <v>96.091260529862467</v>
      </c>
      <c r="AA6871">
        <v>70.513800699944269</v>
      </c>
      <c r="AB6871">
        <v>58.227783651023742</v>
      </c>
      <c r="AC6871">
        <v>46.933583209200499</v>
      </c>
      <c r="AD6871">
        <v>0</v>
      </c>
      <c r="AE6871">
        <v>521.28568074311875</v>
      </c>
    </row>
    <row r="6872" spans="1:31" x14ac:dyDescent="0.25">
      <c r="A6872">
        <v>1911804</v>
      </c>
      <c r="B6872">
        <v>1</v>
      </c>
      <c r="C6872" t="s">
        <v>80</v>
      </c>
      <c r="D6872" t="s">
        <v>96</v>
      </c>
      <c r="E6872" t="s">
        <v>154</v>
      </c>
      <c r="F6872" t="s">
        <v>4196</v>
      </c>
      <c r="G6872" t="s">
        <v>156</v>
      </c>
      <c r="H6872" t="s">
        <v>157</v>
      </c>
      <c r="I6872" t="s">
        <v>135</v>
      </c>
      <c r="J6872" t="s">
        <v>136</v>
      </c>
      <c r="K6872" t="s">
        <v>137</v>
      </c>
      <c r="L6872" t="s">
        <v>19345</v>
      </c>
      <c r="M6872" t="s">
        <v>19346</v>
      </c>
      <c r="N6872">
        <v>3.1836111109999998</v>
      </c>
      <c r="O6872">
        <v>0</v>
      </c>
      <c r="P6872">
        <v>106</v>
      </c>
      <c r="Q6872">
        <v>0</v>
      </c>
      <c r="R6872">
        <v>0</v>
      </c>
      <c r="S6872">
        <v>0</v>
      </c>
      <c r="T6872">
        <v>2</v>
      </c>
      <c r="U6872">
        <v>0</v>
      </c>
      <c r="V6872">
        <v>0</v>
      </c>
      <c r="W6872">
        <v>0</v>
      </c>
      <c r="X6872">
        <v>205.0795909888347</v>
      </c>
      <c r="Y6872">
        <v>0</v>
      </c>
      <c r="Z6872">
        <v>0</v>
      </c>
      <c r="AA6872">
        <v>0</v>
      </c>
      <c r="AB6872">
        <v>10.05370604266718</v>
      </c>
      <c r="AC6872">
        <v>0</v>
      </c>
      <c r="AD6872">
        <v>0</v>
      </c>
      <c r="AE6872">
        <v>215.13329703150188</v>
      </c>
    </row>
    <row r="6873" spans="1:31" x14ac:dyDescent="0.25">
      <c r="A6873">
        <v>1911890</v>
      </c>
      <c r="B6873">
        <v>1</v>
      </c>
      <c r="C6873" t="s">
        <v>81</v>
      </c>
      <c r="D6873" t="s">
        <v>121</v>
      </c>
      <c r="E6873" t="s">
        <v>149</v>
      </c>
      <c r="F6873" t="s">
        <v>18225</v>
      </c>
      <c r="G6873" t="s">
        <v>151</v>
      </c>
      <c r="H6873" t="s">
        <v>134</v>
      </c>
      <c r="I6873" t="s">
        <v>135</v>
      </c>
      <c r="J6873" t="s">
        <v>136</v>
      </c>
      <c r="K6873" t="s">
        <v>137</v>
      </c>
      <c r="L6873" t="s">
        <v>19347</v>
      </c>
      <c r="M6873" t="s">
        <v>19348</v>
      </c>
      <c r="N6873">
        <v>1.2877777770000001</v>
      </c>
      <c r="O6873">
        <v>0</v>
      </c>
      <c r="P6873">
        <v>32</v>
      </c>
      <c r="Q6873">
        <v>0</v>
      </c>
      <c r="R6873">
        <v>9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9.5369684010910252</v>
      </c>
      <c r="Y6873">
        <v>0</v>
      </c>
      <c r="Z6873">
        <v>10.971436843569192</v>
      </c>
      <c r="AA6873">
        <v>0</v>
      </c>
      <c r="AB6873">
        <v>6.4007797117760001E-2</v>
      </c>
      <c r="AC6873">
        <v>0</v>
      </c>
      <c r="AD6873">
        <v>0</v>
      </c>
      <c r="AE6873">
        <v>20.572413041777978</v>
      </c>
    </row>
    <row r="6874" spans="1:31" x14ac:dyDescent="0.25">
      <c r="A6874">
        <v>1911790</v>
      </c>
      <c r="B6874">
        <v>1</v>
      </c>
      <c r="C6874" t="s">
        <v>80</v>
      </c>
      <c r="D6874" t="s">
        <v>96</v>
      </c>
      <c r="E6874" t="s">
        <v>154</v>
      </c>
      <c r="F6874" t="s">
        <v>5182</v>
      </c>
      <c r="G6874" t="s">
        <v>156</v>
      </c>
      <c r="H6874" t="s">
        <v>157</v>
      </c>
      <c r="I6874" t="s">
        <v>135</v>
      </c>
      <c r="J6874" t="s">
        <v>136</v>
      </c>
      <c r="K6874" t="s">
        <v>137</v>
      </c>
      <c r="L6874" t="s">
        <v>19349</v>
      </c>
      <c r="M6874" t="s">
        <v>19350</v>
      </c>
      <c r="N6874">
        <v>0.49722222199999999</v>
      </c>
      <c r="O6874">
        <v>0</v>
      </c>
      <c r="P6874">
        <v>1198</v>
      </c>
      <c r="Q6874">
        <v>0</v>
      </c>
      <c r="R6874">
        <v>1</v>
      </c>
      <c r="S6874">
        <v>0</v>
      </c>
      <c r="T6874">
        <v>88</v>
      </c>
      <c r="U6874">
        <v>0</v>
      </c>
      <c r="V6874">
        <v>0</v>
      </c>
      <c r="W6874">
        <v>0</v>
      </c>
      <c r="X6874">
        <v>318.93130348080041</v>
      </c>
      <c r="Y6874">
        <v>0</v>
      </c>
      <c r="Z6874">
        <v>0.78506188811599986</v>
      </c>
      <c r="AA6874">
        <v>0</v>
      </c>
      <c r="AB6874">
        <v>112.21646318749541</v>
      </c>
      <c r="AC6874">
        <v>0</v>
      </c>
      <c r="AD6874">
        <v>0</v>
      </c>
      <c r="AE6874">
        <v>431.93282855641178</v>
      </c>
    </row>
    <row r="6875" spans="1:31" x14ac:dyDescent="0.25">
      <c r="A6875">
        <v>1911741</v>
      </c>
      <c r="B6875">
        <v>1</v>
      </c>
      <c r="C6875" t="s">
        <v>81</v>
      </c>
      <c r="D6875" t="s">
        <v>125</v>
      </c>
      <c r="E6875" t="s">
        <v>190</v>
      </c>
      <c r="F6875" t="s">
        <v>12656</v>
      </c>
      <c r="G6875" t="s">
        <v>241</v>
      </c>
      <c r="H6875" t="s">
        <v>157</v>
      </c>
      <c r="I6875" t="s">
        <v>135</v>
      </c>
      <c r="J6875" t="s">
        <v>136</v>
      </c>
      <c r="K6875" t="s">
        <v>137</v>
      </c>
      <c r="L6875" t="s">
        <v>19351</v>
      </c>
      <c r="M6875" t="s">
        <v>19352</v>
      </c>
      <c r="N6875">
        <v>1.071111111</v>
      </c>
      <c r="O6875">
        <v>0</v>
      </c>
      <c r="P6875">
        <v>0</v>
      </c>
      <c r="Q6875">
        <v>3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28.846016924311545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28.846016924311545</v>
      </c>
    </row>
    <row r="6876" spans="1:31" x14ac:dyDescent="0.25">
      <c r="A6876">
        <v>1911438</v>
      </c>
      <c r="B6876">
        <v>1</v>
      </c>
      <c r="C6876" t="s">
        <v>80</v>
      </c>
      <c r="D6876" t="s">
        <v>103</v>
      </c>
      <c r="E6876" t="s">
        <v>190</v>
      </c>
      <c r="F6876" t="s">
        <v>19353</v>
      </c>
      <c r="G6876" t="s">
        <v>241</v>
      </c>
      <c r="H6876" t="s">
        <v>157</v>
      </c>
      <c r="I6876" t="s">
        <v>135</v>
      </c>
      <c r="J6876" t="s">
        <v>136</v>
      </c>
      <c r="K6876" t="s">
        <v>137</v>
      </c>
      <c r="L6876" t="s">
        <v>19354</v>
      </c>
      <c r="M6876" t="s">
        <v>19355</v>
      </c>
      <c r="N6876">
        <v>1.3811111110000001</v>
      </c>
      <c r="O6876">
        <v>0</v>
      </c>
      <c r="P6876">
        <v>0</v>
      </c>
      <c r="Q6876">
        <v>0</v>
      </c>
      <c r="R6876">
        <v>3</v>
      </c>
      <c r="S6876">
        <v>0</v>
      </c>
      <c r="T6876">
        <v>1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7.103976167145885</v>
      </c>
      <c r="AA6876">
        <v>0</v>
      </c>
      <c r="AB6876">
        <v>12.954545130271917</v>
      </c>
      <c r="AC6876">
        <v>0</v>
      </c>
      <c r="AD6876">
        <v>0</v>
      </c>
      <c r="AE6876">
        <v>20.058521297417801</v>
      </c>
    </row>
    <row r="6877" spans="1:31" x14ac:dyDescent="0.25">
      <c r="A6877">
        <v>1911770</v>
      </c>
      <c r="B6877">
        <v>1</v>
      </c>
      <c r="C6877" t="s">
        <v>81</v>
      </c>
      <c r="D6877" t="s">
        <v>118</v>
      </c>
      <c r="E6877" t="s">
        <v>140</v>
      </c>
      <c r="F6877" t="s">
        <v>19356</v>
      </c>
      <c r="G6877" t="s">
        <v>146</v>
      </c>
      <c r="H6877" t="s">
        <v>134</v>
      </c>
      <c r="I6877" t="s">
        <v>135</v>
      </c>
      <c r="J6877" t="s">
        <v>136</v>
      </c>
      <c r="K6877" t="s">
        <v>137</v>
      </c>
      <c r="L6877" t="s">
        <v>19357</v>
      </c>
      <c r="M6877" t="s">
        <v>19358</v>
      </c>
      <c r="N6877">
        <v>0.89611111099999996</v>
      </c>
      <c r="O6877">
        <v>0</v>
      </c>
      <c r="P6877">
        <v>2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0.52171199823049119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0.52171199823049119</v>
      </c>
    </row>
    <row r="6878" spans="1:31" x14ac:dyDescent="0.25">
      <c r="A6878">
        <v>1911461</v>
      </c>
      <c r="B6878">
        <v>1</v>
      </c>
      <c r="C6878" t="s">
        <v>80</v>
      </c>
      <c r="D6878" t="s">
        <v>103</v>
      </c>
      <c r="E6878" t="s">
        <v>171</v>
      </c>
      <c r="F6878" t="s">
        <v>19359</v>
      </c>
      <c r="G6878" t="s">
        <v>156</v>
      </c>
      <c r="H6878" t="s">
        <v>157</v>
      </c>
      <c r="I6878" t="s">
        <v>135</v>
      </c>
      <c r="J6878" t="s">
        <v>136</v>
      </c>
      <c r="K6878" t="s">
        <v>137</v>
      </c>
      <c r="L6878" t="s">
        <v>19360</v>
      </c>
      <c r="M6878" t="s">
        <v>19361</v>
      </c>
      <c r="N6878">
        <v>0.60583333299999997</v>
      </c>
      <c r="O6878">
        <v>2</v>
      </c>
      <c r="P6878">
        <v>454</v>
      </c>
      <c r="Q6878">
        <v>121</v>
      </c>
      <c r="R6878">
        <v>17</v>
      </c>
      <c r="S6878">
        <v>31</v>
      </c>
      <c r="T6878">
        <v>27</v>
      </c>
      <c r="U6878">
        <v>1</v>
      </c>
      <c r="V6878">
        <v>0</v>
      </c>
      <c r="W6878">
        <v>0.81557701291488016</v>
      </c>
      <c r="X6878">
        <v>68.046327937283422</v>
      </c>
      <c r="Y6878">
        <v>701.62709201723669</v>
      </c>
      <c r="Z6878">
        <v>51.404419908186796</v>
      </c>
      <c r="AA6878">
        <v>175.84059796675493</v>
      </c>
      <c r="AB6878">
        <v>21.654302196760838</v>
      </c>
      <c r="AC6878">
        <v>2.339612830189103</v>
      </c>
      <c r="AD6878">
        <v>0</v>
      </c>
      <c r="AE6878">
        <v>1021.7279298693267</v>
      </c>
    </row>
    <row r="6879" spans="1:31" x14ac:dyDescent="0.25">
      <c r="A6879">
        <v>1911793</v>
      </c>
      <c r="B6879">
        <v>1</v>
      </c>
      <c r="C6879" t="s">
        <v>80</v>
      </c>
      <c r="D6879" t="s">
        <v>104</v>
      </c>
      <c r="E6879" t="s">
        <v>149</v>
      </c>
      <c r="F6879" t="s">
        <v>19362</v>
      </c>
      <c r="G6879" t="s">
        <v>151</v>
      </c>
      <c r="H6879" t="s">
        <v>134</v>
      </c>
      <c r="I6879" t="s">
        <v>135</v>
      </c>
      <c r="J6879" t="s">
        <v>136</v>
      </c>
      <c r="K6879" t="s">
        <v>137</v>
      </c>
      <c r="L6879" t="s">
        <v>19363</v>
      </c>
      <c r="M6879" t="s">
        <v>19364</v>
      </c>
      <c r="N6879">
        <v>3.2661111109999998</v>
      </c>
      <c r="O6879">
        <v>0</v>
      </c>
      <c r="P6879">
        <v>6</v>
      </c>
      <c r="Q6879">
        <v>0</v>
      </c>
      <c r="R6879">
        <v>18</v>
      </c>
      <c r="S6879">
        <v>0</v>
      </c>
      <c r="T6879">
        <v>2</v>
      </c>
      <c r="U6879">
        <v>0</v>
      </c>
      <c r="V6879">
        <v>0</v>
      </c>
      <c r="W6879">
        <v>0</v>
      </c>
      <c r="X6879">
        <v>7.4635818171419546</v>
      </c>
      <c r="Y6879">
        <v>0</v>
      </c>
      <c r="Z6879">
        <v>20.788688485953948</v>
      </c>
      <c r="AA6879">
        <v>0</v>
      </c>
      <c r="AB6879">
        <v>84.267200980031276</v>
      </c>
      <c r="AC6879">
        <v>0</v>
      </c>
      <c r="AD6879">
        <v>0</v>
      </c>
      <c r="AE6879">
        <v>112.51947128312717</v>
      </c>
    </row>
    <row r="6880" spans="1:31" x14ac:dyDescent="0.25">
      <c r="A6880">
        <v>1911607</v>
      </c>
      <c r="B6880">
        <v>1</v>
      </c>
      <c r="C6880" t="s">
        <v>80</v>
      </c>
      <c r="D6880" t="s">
        <v>97</v>
      </c>
      <c r="E6880" t="s">
        <v>140</v>
      </c>
      <c r="F6880" t="s">
        <v>19365</v>
      </c>
      <c r="G6880" t="s">
        <v>146</v>
      </c>
      <c r="H6880" t="s">
        <v>134</v>
      </c>
      <c r="I6880" t="s">
        <v>135</v>
      </c>
      <c r="J6880" t="s">
        <v>136</v>
      </c>
      <c r="K6880" t="s">
        <v>137</v>
      </c>
      <c r="L6880" t="s">
        <v>19366</v>
      </c>
      <c r="M6880" t="s">
        <v>19367</v>
      </c>
      <c r="N6880">
        <v>3.7225000000000001</v>
      </c>
      <c r="O6880">
        <v>0</v>
      </c>
      <c r="P6880">
        <v>2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0.45333383209062333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0.45333383209062333</v>
      </c>
    </row>
    <row r="6881" spans="1:31" x14ac:dyDescent="0.25">
      <c r="A6881">
        <v>1911584</v>
      </c>
      <c r="B6881">
        <v>1</v>
      </c>
      <c r="C6881" t="s">
        <v>81</v>
      </c>
      <c r="D6881" t="s">
        <v>123</v>
      </c>
      <c r="E6881" t="s">
        <v>131</v>
      </c>
      <c r="F6881" t="s">
        <v>19368</v>
      </c>
      <c r="G6881" t="s">
        <v>133</v>
      </c>
      <c r="H6881" t="s">
        <v>134</v>
      </c>
      <c r="I6881" t="s">
        <v>135</v>
      </c>
      <c r="J6881" t="s">
        <v>136</v>
      </c>
      <c r="K6881" t="s">
        <v>137</v>
      </c>
      <c r="L6881" t="s">
        <v>19369</v>
      </c>
      <c r="M6881" t="s">
        <v>19370</v>
      </c>
      <c r="N6881">
        <v>1.551388888</v>
      </c>
      <c r="O6881">
        <v>0</v>
      </c>
      <c r="P6881">
        <v>24</v>
      </c>
      <c r="Q6881">
        <v>0</v>
      </c>
      <c r="R6881">
        <v>5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9.9183855857401131</v>
      </c>
      <c r="Y6881">
        <v>0</v>
      </c>
      <c r="Z6881">
        <v>4.6325228215623229</v>
      </c>
      <c r="AA6881">
        <v>0</v>
      </c>
      <c r="AB6881">
        <v>0</v>
      </c>
      <c r="AC6881">
        <v>0</v>
      </c>
      <c r="AD6881">
        <v>0</v>
      </c>
      <c r="AE6881">
        <v>14.550908407302437</v>
      </c>
    </row>
    <row r="6882" spans="1:31" x14ac:dyDescent="0.25">
      <c r="A6882">
        <v>1911630</v>
      </c>
      <c r="B6882">
        <v>1</v>
      </c>
      <c r="C6882" t="s">
        <v>81</v>
      </c>
      <c r="D6882" t="s">
        <v>112</v>
      </c>
      <c r="E6882" t="s">
        <v>154</v>
      </c>
      <c r="F6882" t="s">
        <v>19371</v>
      </c>
      <c r="G6882" t="s">
        <v>2237</v>
      </c>
      <c r="H6882" t="s">
        <v>157</v>
      </c>
      <c r="I6882" t="s">
        <v>135</v>
      </c>
      <c r="J6882" t="s">
        <v>136</v>
      </c>
      <c r="K6882" t="s">
        <v>137</v>
      </c>
      <c r="L6882" t="s">
        <v>19372</v>
      </c>
      <c r="M6882" t="s">
        <v>19373</v>
      </c>
      <c r="N6882">
        <v>2.5538888879999999</v>
      </c>
      <c r="O6882">
        <v>1</v>
      </c>
      <c r="P6882">
        <v>4394</v>
      </c>
      <c r="Q6882">
        <v>608</v>
      </c>
      <c r="R6882">
        <v>594</v>
      </c>
      <c r="S6882">
        <v>61</v>
      </c>
      <c r="T6882">
        <v>755</v>
      </c>
      <c r="U6882">
        <v>10</v>
      </c>
      <c r="V6882">
        <v>5</v>
      </c>
      <c r="W6882">
        <v>12.663972549701835</v>
      </c>
      <c r="X6882">
        <v>2171.5650170557474</v>
      </c>
      <c r="Y6882">
        <v>4210.7683222906035</v>
      </c>
      <c r="Z6882">
        <v>2034.0917880206518</v>
      </c>
      <c r="AA6882">
        <v>637.34740594469895</v>
      </c>
      <c r="AB6882">
        <v>998.77440269797125</v>
      </c>
      <c r="AC6882">
        <v>880.88372080073077</v>
      </c>
      <c r="AD6882">
        <v>66.250233252496841</v>
      </c>
      <c r="AE6882">
        <v>11012.344862612601</v>
      </c>
    </row>
    <row r="6883" spans="1:31" x14ac:dyDescent="0.25">
      <c r="A6883">
        <v>1911361</v>
      </c>
      <c r="B6883">
        <v>1</v>
      </c>
      <c r="C6883" t="s">
        <v>80</v>
      </c>
      <c r="D6883" t="s">
        <v>107</v>
      </c>
      <c r="E6883" t="s">
        <v>154</v>
      </c>
      <c r="F6883" t="s">
        <v>19374</v>
      </c>
      <c r="G6883" t="s">
        <v>156</v>
      </c>
      <c r="H6883" t="s">
        <v>157</v>
      </c>
      <c r="I6883" t="s">
        <v>135</v>
      </c>
      <c r="J6883" t="s">
        <v>136</v>
      </c>
      <c r="K6883" t="s">
        <v>137</v>
      </c>
      <c r="L6883" t="s">
        <v>19375</v>
      </c>
      <c r="M6883" t="s">
        <v>19376</v>
      </c>
      <c r="N6883">
        <v>0.587777777</v>
      </c>
      <c r="O6883">
        <v>2</v>
      </c>
      <c r="P6883">
        <v>849</v>
      </c>
      <c r="Q6883">
        <v>64</v>
      </c>
      <c r="R6883">
        <v>61</v>
      </c>
      <c r="S6883">
        <v>14</v>
      </c>
      <c r="T6883">
        <v>68</v>
      </c>
      <c r="U6883">
        <v>1</v>
      </c>
      <c r="V6883">
        <v>0</v>
      </c>
      <c r="W6883">
        <v>0.79254031649630452</v>
      </c>
      <c r="X6883">
        <v>68.867889104898964</v>
      </c>
      <c r="Y6883">
        <v>171.8613279011511</v>
      </c>
      <c r="Z6883">
        <v>72.679435203117976</v>
      </c>
      <c r="AA6883">
        <v>88.99027105090525</v>
      </c>
      <c r="AB6883">
        <v>28.166535964240158</v>
      </c>
      <c r="AC6883">
        <v>18.854627490859318</v>
      </c>
      <c r="AD6883">
        <v>0</v>
      </c>
      <c r="AE6883">
        <v>450.21262703166911</v>
      </c>
    </row>
    <row r="6884" spans="1:31" x14ac:dyDescent="0.25">
      <c r="A6884">
        <v>1911670</v>
      </c>
      <c r="B6884">
        <v>1</v>
      </c>
      <c r="C6884" t="s">
        <v>80</v>
      </c>
      <c r="D6884" t="s">
        <v>107</v>
      </c>
      <c r="E6884" t="s">
        <v>190</v>
      </c>
      <c r="F6884" t="s">
        <v>19377</v>
      </c>
      <c r="G6884" t="s">
        <v>362</v>
      </c>
      <c r="H6884" t="s">
        <v>157</v>
      </c>
      <c r="I6884" t="s">
        <v>135</v>
      </c>
      <c r="J6884" t="s">
        <v>136</v>
      </c>
      <c r="K6884" t="s">
        <v>137</v>
      </c>
      <c r="L6884" t="s">
        <v>19378</v>
      </c>
      <c r="M6884" t="s">
        <v>19379</v>
      </c>
      <c r="N6884">
        <v>0.56166666600000004</v>
      </c>
      <c r="O6884">
        <v>0</v>
      </c>
      <c r="P6884">
        <v>1221</v>
      </c>
      <c r="Q6884">
        <v>1</v>
      </c>
      <c r="R6884">
        <v>3</v>
      </c>
      <c r="S6884">
        <v>1</v>
      </c>
      <c r="T6884">
        <v>51</v>
      </c>
      <c r="U6884">
        <v>0</v>
      </c>
      <c r="V6884">
        <v>0</v>
      </c>
      <c r="W6884">
        <v>0</v>
      </c>
      <c r="X6884">
        <v>153.3067493506334</v>
      </c>
      <c r="Y6884">
        <v>1.6914616462295</v>
      </c>
      <c r="Z6884">
        <v>4.0635874459217245</v>
      </c>
      <c r="AA6884">
        <v>1.2411106433677002</v>
      </c>
      <c r="AB6884">
        <v>44.530743179728674</v>
      </c>
      <c r="AC6884">
        <v>0</v>
      </c>
      <c r="AD6884">
        <v>0</v>
      </c>
      <c r="AE6884">
        <v>204.83365226588097</v>
      </c>
    </row>
    <row r="6885" spans="1:31" x14ac:dyDescent="0.25">
      <c r="A6885">
        <v>1911375</v>
      </c>
      <c r="B6885">
        <v>1</v>
      </c>
      <c r="C6885" t="s">
        <v>80</v>
      </c>
      <c r="D6885" t="s">
        <v>103</v>
      </c>
      <c r="E6885" t="s">
        <v>220</v>
      </c>
      <c r="F6885" t="s">
        <v>19380</v>
      </c>
      <c r="G6885" t="s">
        <v>156</v>
      </c>
      <c r="H6885" t="s">
        <v>157</v>
      </c>
      <c r="I6885" t="s">
        <v>135</v>
      </c>
      <c r="J6885" t="s">
        <v>136</v>
      </c>
      <c r="K6885" t="s">
        <v>137</v>
      </c>
      <c r="L6885" t="s">
        <v>19381</v>
      </c>
      <c r="M6885" t="s">
        <v>19382</v>
      </c>
      <c r="N6885">
        <v>2.4838888880000001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5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623.61067782480268</v>
      </c>
      <c r="AD6885">
        <v>0</v>
      </c>
      <c r="AE6885">
        <v>623.61067782480268</v>
      </c>
    </row>
    <row r="6886" spans="1:31" x14ac:dyDescent="0.25">
      <c r="A6886">
        <v>1911916</v>
      </c>
      <c r="B6886">
        <v>1</v>
      </c>
      <c r="C6886" t="s">
        <v>80</v>
      </c>
      <c r="D6886" t="s">
        <v>96</v>
      </c>
      <c r="E6886" t="s">
        <v>140</v>
      </c>
      <c r="F6886" t="s">
        <v>19383</v>
      </c>
      <c r="G6886" t="s">
        <v>217</v>
      </c>
      <c r="H6886" t="s">
        <v>134</v>
      </c>
      <c r="I6886" t="s">
        <v>135</v>
      </c>
      <c r="J6886" t="s">
        <v>136</v>
      </c>
      <c r="K6886" t="s">
        <v>137</v>
      </c>
      <c r="L6886" t="s">
        <v>19384</v>
      </c>
      <c r="M6886" t="s">
        <v>19385</v>
      </c>
      <c r="N6886">
        <v>1.5938888879999999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1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18.940386103534024</v>
      </c>
      <c r="AC6886">
        <v>0</v>
      </c>
      <c r="AD6886">
        <v>0</v>
      </c>
      <c r="AE6886">
        <v>18.940386103534024</v>
      </c>
    </row>
    <row r="6887" spans="1:31" x14ac:dyDescent="0.25">
      <c r="A6887">
        <v>1911567</v>
      </c>
      <c r="B6887">
        <v>1</v>
      </c>
      <c r="C6887" t="s">
        <v>80</v>
      </c>
      <c r="D6887" t="s">
        <v>94</v>
      </c>
      <c r="E6887" t="s">
        <v>171</v>
      </c>
      <c r="F6887" t="s">
        <v>4332</v>
      </c>
      <c r="G6887" t="s">
        <v>263</v>
      </c>
      <c r="H6887" t="s">
        <v>157</v>
      </c>
      <c r="I6887" t="s">
        <v>135</v>
      </c>
      <c r="J6887" t="s">
        <v>136</v>
      </c>
      <c r="K6887" t="s">
        <v>203</v>
      </c>
      <c r="L6887" t="s">
        <v>19386</v>
      </c>
      <c r="M6887" t="s">
        <v>19387</v>
      </c>
      <c r="N6887">
        <v>0.93333333299999999</v>
      </c>
      <c r="O6887">
        <v>0</v>
      </c>
      <c r="P6887">
        <v>1121</v>
      </c>
      <c r="Q6887">
        <v>51</v>
      </c>
      <c r="R6887">
        <v>114</v>
      </c>
      <c r="S6887">
        <v>23</v>
      </c>
      <c r="T6887">
        <v>120</v>
      </c>
      <c r="U6887">
        <v>10</v>
      </c>
      <c r="V6887">
        <v>0</v>
      </c>
      <c r="W6887">
        <v>0</v>
      </c>
      <c r="X6887">
        <v>198.8785324973058</v>
      </c>
      <c r="Y6887">
        <v>932.53272857173715</v>
      </c>
      <c r="Z6887">
        <v>390.69348404585418</v>
      </c>
      <c r="AA6887">
        <v>269.57246532248467</v>
      </c>
      <c r="AB6887">
        <v>164.28902905315888</v>
      </c>
      <c r="AC6887">
        <v>2766.5916957758518</v>
      </c>
      <c r="AD6887">
        <v>0</v>
      </c>
      <c r="AE6887">
        <v>4722.5579352663926</v>
      </c>
    </row>
    <row r="6888" spans="1:31" x14ac:dyDescent="0.25">
      <c r="A6888">
        <v>1911358</v>
      </c>
      <c r="B6888">
        <v>1</v>
      </c>
      <c r="C6888" t="s">
        <v>80</v>
      </c>
      <c r="D6888" t="s">
        <v>101</v>
      </c>
      <c r="E6888" t="s">
        <v>190</v>
      </c>
      <c r="F6888" t="s">
        <v>19388</v>
      </c>
      <c r="G6888" t="s">
        <v>156</v>
      </c>
      <c r="H6888" t="s">
        <v>157</v>
      </c>
      <c r="I6888" t="s">
        <v>135</v>
      </c>
      <c r="J6888" t="s">
        <v>136</v>
      </c>
      <c r="K6888" t="s">
        <v>137</v>
      </c>
      <c r="L6888" t="s">
        <v>19389</v>
      </c>
      <c r="M6888" t="s">
        <v>19390</v>
      </c>
      <c r="N6888">
        <v>0.5</v>
      </c>
      <c r="O6888">
        <v>0</v>
      </c>
      <c r="P6888">
        <v>1260</v>
      </c>
      <c r="Q6888">
        <v>0</v>
      </c>
      <c r="R6888">
        <v>0</v>
      </c>
      <c r="S6888">
        <v>1</v>
      </c>
      <c r="T6888">
        <v>20</v>
      </c>
      <c r="U6888">
        <v>0</v>
      </c>
      <c r="V6888">
        <v>0</v>
      </c>
      <c r="W6888">
        <v>0</v>
      </c>
      <c r="X6888">
        <v>125.53983317895566</v>
      </c>
      <c r="Y6888">
        <v>0</v>
      </c>
      <c r="Z6888">
        <v>0</v>
      </c>
      <c r="AA6888">
        <v>2.1196004662021668</v>
      </c>
      <c r="AB6888">
        <v>6.2327644851976194</v>
      </c>
      <c r="AC6888">
        <v>0</v>
      </c>
      <c r="AD6888">
        <v>0</v>
      </c>
      <c r="AE6888">
        <v>133.89219813035544</v>
      </c>
    </row>
    <row r="6889" spans="1:31" x14ac:dyDescent="0.25">
      <c r="A6889">
        <v>1911381</v>
      </c>
      <c r="B6889">
        <v>1</v>
      </c>
      <c r="C6889" t="s">
        <v>80</v>
      </c>
      <c r="D6889" t="s">
        <v>83</v>
      </c>
      <c r="E6889" t="s">
        <v>140</v>
      </c>
      <c r="F6889" t="s">
        <v>19391</v>
      </c>
      <c r="G6889" t="s">
        <v>146</v>
      </c>
      <c r="H6889" t="s">
        <v>134</v>
      </c>
      <c r="I6889" t="s">
        <v>135</v>
      </c>
      <c r="J6889" t="s">
        <v>136</v>
      </c>
      <c r="K6889" t="s">
        <v>137</v>
      </c>
      <c r="L6889" t="s">
        <v>19392</v>
      </c>
      <c r="M6889" t="s">
        <v>19393</v>
      </c>
      <c r="N6889">
        <v>5.9983333329999997</v>
      </c>
      <c r="O6889">
        <v>0</v>
      </c>
      <c r="P6889">
        <v>1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1.2996606111893685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1.2996606111893685</v>
      </c>
    </row>
    <row r="6890" spans="1:31" x14ac:dyDescent="0.25">
      <c r="A6890">
        <v>1911730</v>
      </c>
      <c r="B6890">
        <v>1</v>
      </c>
      <c r="C6890" t="s">
        <v>81</v>
      </c>
      <c r="D6890" t="s">
        <v>120</v>
      </c>
      <c r="E6890" t="s">
        <v>140</v>
      </c>
      <c r="F6890" t="s">
        <v>19394</v>
      </c>
      <c r="G6890" t="s">
        <v>217</v>
      </c>
      <c r="H6890" t="s">
        <v>134</v>
      </c>
      <c r="I6890" t="s">
        <v>135</v>
      </c>
      <c r="J6890" t="s">
        <v>136</v>
      </c>
      <c r="K6890" t="s">
        <v>137</v>
      </c>
      <c r="L6890" t="s">
        <v>19395</v>
      </c>
      <c r="M6890" t="s">
        <v>19396</v>
      </c>
      <c r="N6890">
        <v>1.784444444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0.51507030881484162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0.51507030881484162</v>
      </c>
    </row>
    <row r="6891" spans="1:31" x14ac:dyDescent="0.25">
      <c r="A6891">
        <v>1911899</v>
      </c>
      <c r="B6891">
        <v>1</v>
      </c>
      <c r="C6891" t="s">
        <v>80</v>
      </c>
      <c r="D6891" t="s">
        <v>106</v>
      </c>
      <c r="E6891" t="s">
        <v>131</v>
      </c>
      <c r="F6891" t="s">
        <v>19397</v>
      </c>
      <c r="G6891" t="s">
        <v>133</v>
      </c>
      <c r="H6891" t="s">
        <v>134</v>
      </c>
      <c r="I6891" t="s">
        <v>135</v>
      </c>
      <c r="J6891" t="s">
        <v>136</v>
      </c>
      <c r="K6891" t="s">
        <v>137</v>
      </c>
      <c r="L6891" t="s">
        <v>19398</v>
      </c>
      <c r="M6891" t="s">
        <v>19399</v>
      </c>
      <c r="N6891">
        <v>2.6347222220000002</v>
      </c>
      <c r="O6891">
        <v>0</v>
      </c>
      <c r="P6891">
        <v>2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0.69343944263556656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0.69343944263556656</v>
      </c>
    </row>
    <row r="6892" spans="1:31" x14ac:dyDescent="0.25">
      <c r="A6892">
        <v>1911444</v>
      </c>
      <c r="B6892">
        <v>1</v>
      </c>
      <c r="C6892" t="s">
        <v>80</v>
      </c>
      <c r="D6892" t="s">
        <v>88</v>
      </c>
      <c r="E6892" t="s">
        <v>171</v>
      </c>
      <c r="F6892" t="s">
        <v>19400</v>
      </c>
      <c r="G6892" t="s">
        <v>604</v>
      </c>
      <c r="H6892" t="s">
        <v>157</v>
      </c>
      <c r="I6892" t="s">
        <v>222</v>
      </c>
      <c r="J6892" t="s">
        <v>136</v>
      </c>
      <c r="K6892" t="s">
        <v>137</v>
      </c>
      <c r="L6892" t="s">
        <v>19401</v>
      </c>
      <c r="M6892" t="s">
        <v>19402</v>
      </c>
      <c r="N6892">
        <v>0.01</v>
      </c>
      <c r="O6892">
        <v>0</v>
      </c>
      <c r="P6892">
        <v>4750</v>
      </c>
      <c r="Q6892">
        <v>0</v>
      </c>
      <c r="R6892">
        <v>1</v>
      </c>
      <c r="S6892">
        <v>1</v>
      </c>
      <c r="T6892">
        <v>287</v>
      </c>
      <c r="U6892">
        <v>0</v>
      </c>
      <c r="V6892">
        <v>0</v>
      </c>
      <c r="W6892">
        <v>0</v>
      </c>
      <c r="X6892">
        <v>14.19792204127476</v>
      </c>
      <c r="Y6892">
        <v>0</v>
      </c>
      <c r="Z6892">
        <v>8.9105161577900001E-3</v>
      </c>
      <c r="AA6892">
        <v>0.15309296270862</v>
      </c>
      <c r="AB6892">
        <v>4.00928375306282</v>
      </c>
      <c r="AC6892">
        <v>0</v>
      </c>
      <c r="AD6892">
        <v>0</v>
      </c>
      <c r="AE6892">
        <v>18.369209273203989</v>
      </c>
    </row>
    <row r="6893" spans="1:31" x14ac:dyDescent="0.25">
      <c r="A6893">
        <v>1911693</v>
      </c>
      <c r="B6893">
        <v>1</v>
      </c>
      <c r="C6893" t="s">
        <v>81</v>
      </c>
      <c r="D6893" t="s">
        <v>123</v>
      </c>
      <c r="E6893" t="s">
        <v>131</v>
      </c>
      <c r="F6893" t="s">
        <v>19403</v>
      </c>
      <c r="G6893" t="s">
        <v>483</v>
      </c>
      <c r="H6893" t="s">
        <v>134</v>
      </c>
      <c r="I6893" t="s">
        <v>135</v>
      </c>
      <c r="J6893" t="s">
        <v>136</v>
      </c>
      <c r="K6893" t="s">
        <v>137</v>
      </c>
      <c r="L6893" t="s">
        <v>19404</v>
      </c>
      <c r="M6893" t="s">
        <v>19405</v>
      </c>
      <c r="N6893">
        <v>3.3338888880000002</v>
      </c>
      <c r="O6893">
        <v>0</v>
      </c>
      <c r="P6893">
        <v>10</v>
      </c>
      <c r="Q6893">
        <v>0</v>
      </c>
      <c r="R6893">
        <v>1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9.1657692045109993</v>
      </c>
      <c r="Y6893">
        <v>0</v>
      </c>
      <c r="Z6893">
        <v>6.7220889014457246</v>
      </c>
      <c r="AA6893">
        <v>0</v>
      </c>
      <c r="AB6893">
        <v>0</v>
      </c>
      <c r="AC6893">
        <v>0</v>
      </c>
      <c r="AD6893">
        <v>0</v>
      </c>
      <c r="AE6893">
        <v>15.887858105956724</v>
      </c>
    </row>
    <row r="6894" spans="1:31" x14ac:dyDescent="0.25">
      <c r="A6894">
        <v>1911836</v>
      </c>
      <c r="B6894">
        <v>1</v>
      </c>
      <c r="C6894" t="s">
        <v>81</v>
      </c>
      <c r="D6894" t="s">
        <v>128</v>
      </c>
      <c r="E6894" t="s">
        <v>149</v>
      </c>
      <c r="F6894" t="s">
        <v>19406</v>
      </c>
      <c r="G6894" t="s">
        <v>151</v>
      </c>
      <c r="H6894" t="s">
        <v>134</v>
      </c>
      <c r="I6894" t="s">
        <v>135</v>
      </c>
      <c r="J6894" t="s">
        <v>136</v>
      </c>
      <c r="K6894" t="s">
        <v>137</v>
      </c>
      <c r="L6894" t="s">
        <v>19407</v>
      </c>
      <c r="M6894" t="s">
        <v>19408</v>
      </c>
      <c r="N6894">
        <v>1.515833333</v>
      </c>
      <c r="O6894">
        <v>0</v>
      </c>
      <c r="P6894">
        <v>1008</v>
      </c>
      <c r="Q6894">
        <v>0</v>
      </c>
      <c r="R6894">
        <v>0</v>
      </c>
      <c r="S6894">
        <v>0</v>
      </c>
      <c r="T6894">
        <v>86</v>
      </c>
      <c r="U6894">
        <v>0</v>
      </c>
      <c r="V6894">
        <v>0</v>
      </c>
      <c r="W6894">
        <v>0</v>
      </c>
      <c r="X6894">
        <v>471.57797304353619</v>
      </c>
      <c r="Y6894">
        <v>0</v>
      </c>
      <c r="Z6894">
        <v>0</v>
      </c>
      <c r="AA6894">
        <v>0</v>
      </c>
      <c r="AB6894">
        <v>150.4053198816363</v>
      </c>
      <c r="AC6894">
        <v>0</v>
      </c>
      <c r="AD6894">
        <v>0</v>
      </c>
      <c r="AE6894">
        <v>621.98329292517246</v>
      </c>
    </row>
    <row r="6895" spans="1:31" x14ac:dyDescent="0.25">
      <c r="A6895">
        <v>1911501</v>
      </c>
      <c r="B6895">
        <v>1</v>
      </c>
      <c r="C6895" t="s">
        <v>81</v>
      </c>
      <c r="D6895" t="s">
        <v>113</v>
      </c>
      <c r="E6895" t="s">
        <v>154</v>
      </c>
      <c r="F6895" t="s">
        <v>17801</v>
      </c>
      <c r="G6895" t="s">
        <v>156</v>
      </c>
      <c r="H6895" t="s">
        <v>157</v>
      </c>
      <c r="I6895" t="s">
        <v>135</v>
      </c>
      <c r="J6895" t="s">
        <v>136</v>
      </c>
      <c r="K6895" t="s">
        <v>137</v>
      </c>
      <c r="L6895" t="s">
        <v>19409</v>
      </c>
      <c r="M6895" t="s">
        <v>19410</v>
      </c>
      <c r="N6895">
        <v>0.587777777</v>
      </c>
      <c r="O6895">
        <v>0</v>
      </c>
      <c r="P6895">
        <v>127</v>
      </c>
      <c r="Q6895">
        <v>9</v>
      </c>
      <c r="R6895">
        <v>25</v>
      </c>
      <c r="S6895">
        <v>1</v>
      </c>
      <c r="T6895">
        <v>10</v>
      </c>
      <c r="U6895">
        <v>1</v>
      </c>
      <c r="V6895">
        <v>0</v>
      </c>
      <c r="W6895">
        <v>0</v>
      </c>
      <c r="X6895">
        <v>17.265208084326432</v>
      </c>
      <c r="Y6895">
        <v>92.878515759230069</v>
      </c>
      <c r="Z6895">
        <v>37.620263368176985</v>
      </c>
      <c r="AA6895">
        <v>0.40879740611395005</v>
      </c>
      <c r="AB6895">
        <v>22.399178039679139</v>
      </c>
      <c r="AC6895">
        <v>104.24139022727661</v>
      </c>
      <c r="AD6895">
        <v>0</v>
      </c>
      <c r="AE6895">
        <v>274.81335288480318</v>
      </c>
    </row>
    <row r="6896" spans="1:31" x14ac:dyDescent="0.25">
      <c r="A6896">
        <v>1911936</v>
      </c>
      <c r="B6896">
        <v>1</v>
      </c>
      <c r="C6896" t="s">
        <v>80</v>
      </c>
      <c r="D6896" t="s">
        <v>103</v>
      </c>
      <c r="E6896" t="s">
        <v>140</v>
      </c>
      <c r="F6896" t="s">
        <v>19411</v>
      </c>
      <c r="G6896" t="s">
        <v>146</v>
      </c>
      <c r="H6896" t="s">
        <v>134</v>
      </c>
      <c r="I6896" t="s">
        <v>135</v>
      </c>
      <c r="J6896" t="s">
        <v>136</v>
      </c>
      <c r="K6896" t="s">
        <v>137</v>
      </c>
      <c r="L6896" t="s">
        <v>19412</v>
      </c>
      <c r="M6896" t="s">
        <v>19413</v>
      </c>
      <c r="N6896">
        <v>0.73166666599999997</v>
      </c>
      <c r="O6896">
        <v>0</v>
      </c>
      <c r="P6896">
        <v>7</v>
      </c>
      <c r="Q6896">
        <v>0</v>
      </c>
      <c r="R6896">
        <v>0</v>
      </c>
      <c r="S6896">
        <v>0</v>
      </c>
      <c r="T6896">
        <v>1</v>
      </c>
      <c r="U6896">
        <v>0</v>
      </c>
      <c r="V6896">
        <v>0</v>
      </c>
      <c r="W6896">
        <v>0</v>
      </c>
      <c r="X6896">
        <v>2.1859471568896671</v>
      </c>
      <c r="Y6896">
        <v>0</v>
      </c>
      <c r="Z6896">
        <v>0</v>
      </c>
      <c r="AA6896">
        <v>0</v>
      </c>
      <c r="AB6896">
        <v>0.89498149919873338</v>
      </c>
      <c r="AC6896">
        <v>0</v>
      </c>
      <c r="AD6896">
        <v>0</v>
      </c>
      <c r="AE6896">
        <v>3.0809286560884006</v>
      </c>
    </row>
    <row r="6897" spans="1:31" x14ac:dyDescent="0.25">
      <c r="A6897">
        <v>1911604</v>
      </c>
      <c r="B6897">
        <v>1</v>
      </c>
      <c r="C6897" t="s">
        <v>80</v>
      </c>
      <c r="D6897" t="s">
        <v>104</v>
      </c>
      <c r="E6897" t="s">
        <v>190</v>
      </c>
      <c r="F6897" t="s">
        <v>19414</v>
      </c>
      <c r="G6897" t="s">
        <v>5542</v>
      </c>
      <c r="H6897" t="s">
        <v>157</v>
      </c>
      <c r="I6897" t="s">
        <v>135</v>
      </c>
      <c r="J6897" t="s">
        <v>136</v>
      </c>
      <c r="K6897" t="s">
        <v>137</v>
      </c>
      <c r="L6897" t="s">
        <v>19415</v>
      </c>
      <c r="M6897" t="s">
        <v>19416</v>
      </c>
      <c r="N6897">
        <v>1.2024999999999999</v>
      </c>
      <c r="O6897">
        <v>4</v>
      </c>
      <c r="P6897">
        <v>0</v>
      </c>
      <c r="Q6897">
        <v>3</v>
      </c>
      <c r="R6897">
        <v>0</v>
      </c>
      <c r="S6897">
        <v>2</v>
      </c>
      <c r="T6897">
        <v>0</v>
      </c>
      <c r="U6897">
        <v>0</v>
      </c>
      <c r="V6897">
        <v>0</v>
      </c>
      <c r="W6897">
        <v>0.73442829968591417</v>
      </c>
      <c r="X6897">
        <v>0</v>
      </c>
      <c r="Y6897">
        <v>2.2223475099268803</v>
      </c>
      <c r="Z6897">
        <v>0</v>
      </c>
      <c r="AA6897">
        <v>43.966001221123818</v>
      </c>
      <c r="AB6897">
        <v>0</v>
      </c>
      <c r="AC6897">
        <v>0</v>
      </c>
      <c r="AD6897">
        <v>0</v>
      </c>
      <c r="AE6897">
        <v>46.922777030736611</v>
      </c>
    </row>
    <row r="6898" spans="1:31" x14ac:dyDescent="0.25">
      <c r="A6898">
        <v>1911464</v>
      </c>
      <c r="B6898">
        <v>1</v>
      </c>
      <c r="C6898" t="s">
        <v>80</v>
      </c>
      <c r="D6898" t="s">
        <v>103</v>
      </c>
      <c r="E6898" t="s">
        <v>131</v>
      </c>
      <c r="F6898" t="s">
        <v>19417</v>
      </c>
      <c r="G6898" t="s">
        <v>326</v>
      </c>
      <c r="H6898" t="s">
        <v>134</v>
      </c>
      <c r="I6898" t="s">
        <v>135</v>
      </c>
      <c r="J6898" t="s">
        <v>136</v>
      </c>
      <c r="K6898" t="s">
        <v>137</v>
      </c>
      <c r="L6898" t="s">
        <v>19418</v>
      </c>
      <c r="M6898" t="s">
        <v>19419</v>
      </c>
      <c r="N6898">
        <v>1.121111111</v>
      </c>
      <c r="O6898">
        <v>0</v>
      </c>
      <c r="P6898">
        <v>1</v>
      </c>
      <c r="Q6898">
        <v>0</v>
      </c>
      <c r="R6898">
        <v>0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9.8143676955445569E-2</v>
      </c>
      <c r="Y6898">
        <v>0</v>
      </c>
      <c r="Z6898">
        <v>0</v>
      </c>
      <c r="AA6898">
        <v>0</v>
      </c>
      <c r="AB6898">
        <v>9.0581865111973331E-2</v>
      </c>
      <c r="AC6898">
        <v>0</v>
      </c>
      <c r="AD6898">
        <v>0</v>
      </c>
      <c r="AE6898">
        <v>0.1887255420674189</v>
      </c>
    </row>
    <row r="6899" spans="1:31" x14ac:dyDescent="0.25">
      <c r="A6899">
        <v>1911773</v>
      </c>
      <c r="B6899">
        <v>1</v>
      </c>
      <c r="C6899" t="s">
        <v>80</v>
      </c>
      <c r="D6899" t="s">
        <v>88</v>
      </c>
      <c r="E6899" t="s">
        <v>140</v>
      </c>
      <c r="F6899" t="s">
        <v>19420</v>
      </c>
      <c r="G6899" t="s">
        <v>342</v>
      </c>
      <c r="H6899" t="s">
        <v>134</v>
      </c>
      <c r="I6899" t="s">
        <v>135</v>
      </c>
      <c r="J6899" t="s">
        <v>136</v>
      </c>
      <c r="K6899" t="s">
        <v>137</v>
      </c>
      <c r="L6899" t="s">
        <v>19421</v>
      </c>
      <c r="M6899" t="s">
        <v>19422</v>
      </c>
      <c r="N6899">
        <v>1.4655555549999999</v>
      </c>
      <c r="O6899">
        <v>0</v>
      </c>
      <c r="P6899">
        <v>38</v>
      </c>
      <c r="Q6899">
        <v>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17.012233792523922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17.012233792523922</v>
      </c>
    </row>
    <row r="6900" spans="1:31" x14ac:dyDescent="0.25">
      <c r="A6900">
        <v>1911750</v>
      </c>
      <c r="B6900">
        <v>1</v>
      </c>
      <c r="C6900" t="s">
        <v>80</v>
      </c>
      <c r="D6900" t="s">
        <v>107</v>
      </c>
      <c r="E6900" t="s">
        <v>140</v>
      </c>
      <c r="F6900" t="s">
        <v>19423</v>
      </c>
      <c r="G6900" t="s">
        <v>217</v>
      </c>
      <c r="H6900" t="s">
        <v>134</v>
      </c>
      <c r="I6900" t="s">
        <v>135</v>
      </c>
      <c r="J6900" t="s">
        <v>136</v>
      </c>
      <c r="K6900" t="s">
        <v>137</v>
      </c>
      <c r="L6900" t="s">
        <v>19424</v>
      </c>
      <c r="M6900" t="s">
        <v>19425</v>
      </c>
      <c r="N6900">
        <v>3.9355555550000001</v>
      </c>
      <c r="O6900">
        <v>0</v>
      </c>
      <c r="P6900">
        <v>1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0.85944984626767995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0.85944984626767995</v>
      </c>
    </row>
    <row r="6901" spans="1:31" x14ac:dyDescent="0.25">
      <c r="A6901">
        <v>1911418</v>
      </c>
      <c r="B6901">
        <v>1</v>
      </c>
      <c r="C6901" t="s">
        <v>80</v>
      </c>
      <c r="D6901" t="s">
        <v>100</v>
      </c>
      <c r="E6901" t="s">
        <v>131</v>
      </c>
      <c r="F6901" t="s">
        <v>19426</v>
      </c>
      <c r="G6901" t="s">
        <v>133</v>
      </c>
      <c r="H6901" t="s">
        <v>134</v>
      </c>
      <c r="I6901" t="s">
        <v>135</v>
      </c>
      <c r="J6901" t="s">
        <v>136</v>
      </c>
      <c r="K6901" t="s">
        <v>137</v>
      </c>
      <c r="L6901" t="s">
        <v>19427</v>
      </c>
      <c r="M6901" t="s">
        <v>19428</v>
      </c>
      <c r="N6901">
        <v>1.99</v>
      </c>
      <c r="O6901">
        <v>0</v>
      </c>
      <c r="P6901">
        <v>33</v>
      </c>
      <c r="Q6901">
        <v>0</v>
      </c>
      <c r="R6901">
        <v>28</v>
      </c>
      <c r="S6901">
        <v>0</v>
      </c>
      <c r="T6901">
        <v>4</v>
      </c>
      <c r="U6901">
        <v>0</v>
      </c>
      <c r="V6901">
        <v>0</v>
      </c>
      <c r="W6901">
        <v>0</v>
      </c>
      <c r="X6901">
        <v>15.357342232192766</v>
      </c>
      <c r="Y6901">
        <v>0</v>
      </c>
      <c r="Z6901">
        <v>71.817904647742665</v>
      </c>
      <c r="AA6901">
        <v>0</v>
      </c>
      <c r="AB6901">
        <v>8.9579811349286249</v>
      </c>
      <c r="AC6901">
        <v>0</v>
      </c>
      <c r="AD6901">
        <v>0</v>
      </c>
      <c r="AE6901">
        <v>96.133228014864059</v>
      </c>
    </row>
    <row r="6902" spans="1:31" x14ac:dyDescent="0.25">
      <c r="A6902">
        <v>1911713</v>
      </c>
      <c r="B6902">
        <v>1</v>
      </c>
      <c r="C6902" t="s">
        <v>80</v>
      </c>
      <c r="D6902" t="s">
        <v>101</v>
      </c>
      <c r="E6902" t="s">
        <v>190</v>
      </c>
      <c r="F6902" t="s">
        <v>19429</v>
      </c>
      <c r="G6902" t="s">
        <v>1185</v>
      </c>
      <c r="H6902" t="s">
        <v>157</v>
      </c>
      <c r="I6902" t="s">
        <v>135</v>
      </c>
      <c r="J6902" t="s">
        <v>136</v>
      </c>
      <c r="K6902" t="s">
        <v>137</v>
      </c>
      <c r="L6902" t="s">
        <v>19430</v>
      </c>
      <c r="M6902" t="s">
        <v>19431</v>
      </c>
      <c r="N6902">
        <v>1.3233333329999999</v>
      </c>
      <c r="O6902">
        <v>0</v>
      </c>
      <c r="P6902">
        <v>0</v>
      </c>
      <c r="Q6902">
        <v>0</v>
      </c>
      <c r="R6902">
        <v>0</v>
      </c>
      <c r="S6902">
        <v>5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50.977657227339009</v>
      </c>
      <c r="AB6902">
        <v>0</v>
      </c>
      <c r="AC6902">
        <v>0</v>
      </c>
      <c r="AD6902">
        <v>0</v>
      </c>
      <c r="AE6902">
        <v>50.977657227339009</v>
      </c>
    </row>
    <row r="6903" spans="1:31" x14ac:dyDescent="0.25">
      <c r="A6903">
        <v>1911733</v>
      </c>
      <c r="B6903">
        <v>1</v>
      </c>
      <c r="C6903" t="s">
        <v>80</v>
      </c>
      <c r="D6903" t="s">
        <v>83</v>
      </c>
      <c r="E6903" t="s">
        <v>140</v>
      </c>
      <c r="F6903" t="s">
        <v>19107</v>
      </c>
      <c r="G6903" t="s">
        <v>217</v>
      </c>
      <c r="H6903" t="s">
        <v>134</v>
      </c>
      <c r="I6903" t="s">
        <v>135</v>
      </c>
      <c r="J6903" t="s">
        <v>136</v>
      </c>
      <c r="K6903" t="s">
        <v>137</v>
      </c>
      <c r="L6903" t="s">
        <v>19432</v>
      </c>
      <c r="M6903" t="s">
        <v>19433</v>
      </c>
      <c r="N6903">
        <v>1.551388888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</row>
    <row r="6904" spans="1:31" x14ac:dyDescent="0.25">
      <c r="A6904">
        <v>1911378</v>
      </c>
      <c r="B6904">
        <v>1</v>
      </c>
      <c r="C6904" t="s">
        <v>80</v>
      </c>
      <c r="D6904" t="s">
        <v>88</v>
      </c>
      <c r="E6904" t="s">
        <v>171</v>
      </c>
      <c r="F6904" t="s">
        <v>3816</v>
      </c>
      <c r="G6904" t="s">
        <v>156</v>
      </c>
      <c r="H6904" t="s">
        <v>157</v>
      </c>
      <c r="I6904" t="s">
        <v>135</v>
      </c>
      <c r="J6904" t="s">
        <v>136</v>
      </c>
      <c r="K6904" t="s">
        <v>137</v>
      </c>
      <c r="L6904" t="s">
        <v>19434</v>
      </c>
      <c r="M6904" t="s">
        <v>19435</v>
      </c>
      <c r="N6904">
        <v>1.5886111110000001</v>
      </c>
      <c r="O6904">
        <v>0</v>
      </c>
      <c r="P6904">
        <v>5401</v>
      </c>
      <c r="Q6904">
        <v>0</v>
      </c>
      <c r="R6904">
        <v>0</v>
      </c>
      <c r="S6904">
        <v>4</v>
      </c>
      <c r="T6904">
        <v>442</v>
      </c>
      <c r="U6904">
        <v>0</v>
      </c>
      <c r="V6904">
        <v>3</v>
      </c>
      <c r="W6904">
        <v>0</v>
      </c>
      <c r="X6904">
        <v>1600.8863749003929</v>
      </c>
      <c r="Y6904">
        <v>0</v>
      </c>
      <c r="Z6904">
        <v>0</v>
      </c>
      <c r="AA6904">
        <v>360.54590459656612</v>
      </c>
      <c r="AB6904">
        <v>439.70008427132257</v>
      </c>
      <c r="AC6904">
        <v>0</v>
      </c>
      <c r="AD6904">
        <v>142.45690198852029</v>
      </c>
      <c r="AE6904">
        <v>2543.589265756802</v>
      </c>
    </row>
    <row r="6905" spans="1:31" x14ac:dyDescent="0.25">
      <c r="A6905">
        <v>1911710</v>
      </c>
      <c r="B6905">
        <v>1</v>
      </c>
      <c r="C6905" t="s">
        <v>80</v>
      </c>
      <c r="D6905" t="s">
        <v>84</v>
      </c>
      <c r="E6905" t="s">
        <v>131</v>
      </c>
      <c r="F6905" t="s">
        <v>18767</v>
      </c>
      <c r="G6905" t="s">
        <v>133</v>
      </c>
      <c r="H6905" t="s">
        <v>134</v>
      </c>
      <c r="I6905" t="s">
        <v>135</v>
      </c>
      <c r="J6905" t="s">
        <v>136</v>
      </c>
      <c r="K6905" t="s">
        <v>137</v>
      </c>
      <c r="L6905" t="s">
        <v>19436</v>
      </c>
      <c r="M6905" t="s">
        <v>19437</v>
      </c>
      <c r="N6905">
        <v>7.2508333330000001</v>
      </c>
      <c r="O6905">
        <v>0</v>
      </c>
      <c r="P6905">
        <v>5</v>
      </c>
      <c r="Q6905">
        <v>0</v>
      </c>
      <c r="R6905">
        <v>0</v>
      </c>
      <c r="S6905">
        <v>0</v>
      </c>
      <c r="T6905">
        <v>17</v>
      </c>
      <c r="U6905">
        <v>0</v>
      </c>
      <c r="V6905">
        <v>0</v>
      </c>
      <c r="W6905">
        <v>0</v>
      </c>
      <c r="X6905">
        <v>24.149680999886272</v>
      </c>
      <c r="Y6905">
        <v>0</v>
      </c>
      <c r="Z6905">
        <v>0</v>
      </c>
      <c r="AA6905">
        <v>0</v>
      </c>
      <c r="AB6905">
        <v>163.85484839637732</v>
      </c>
      <c r="AC6905">
        <v>0</v>
      </c>
      <c r="AD6905">
        <v>0</v>
      </c>
      <c r="AE6905">
        <v>188.00452939626359</v>
      </c>
    </row>
    <row r="6906" spans="1:31" x14ac:dyDescent="0.25">
      <c r="A6906">
        <v>1911876</v>
      </c>
      <c r="B6906">
        <v>1</v>
      </c>
      <c r="C6906" t="s">
        <v>80</v>
      </c>
      <c r="D6906" t="s">
        <v>88</v>
      </c>
      <c r="E6906" t="s">
        <v>190</v>
      </c>
      <c r="F6906" t="s">
        <v>19438</v>
      </c>
      <c r="G6906" t="s">
        <v>1931</v>
      </c>
      <c r="H6906" t="s">
        <v>157</v>
      </c>
      <c r="I6906" t="s">
        <v>135</v>
      </c>
      <c r="J6906" t="s">
        <v>136</v>
      </c>
      <c r="K6906" t="s">
        <v>137</v>
      </c>
      <c r="L6906" t="s">
        <v>19439</v>
      </c>
      <c r="M6906" t="s">
        <v>19440</v>
      </c>
      <c r="N6906">
        <v>0.98055555500000002</v>
      </c>
      <c r="O6906">
        <v>1</v>
      </c>
      <c r="P6906">
        <v>675</v>
      </c>
      <c r="Q6906">
        <v>1</v>
      </c>
      <c r="R6906">
        <v>0</v>
      </c>
      <c r="S6906">
        <v>9</v>
      </c>
      <c r="T6906">
        <v>101</v>
      </c>
      <c r="U6906">
        <v>4</v>
      </c>
      <c r="V6906">
        <v>3</v>
      </c>
      <c r="W6906">
        <v>10.902947708367869</v>
      </c>
      <c r="X6906">
        <v>281.49173536349355</v>
      </c>
      <c r="Y6906">
        <v>0</v>
      </c>
      <c r="Z6906">
        <v>0</v>
      </c>
      <c r="AA6906">
        <v>366.87846741232721</v>
      </c>
      <c r="AB6906">
        <v>142.32137459727406</v>
      </c>
      <c r="AC6906">
        <v>414.64206594001485</v>
      </c>
      <c r="AD6906">
        <v>17.855567515723603</v>
      </c>
      <c r="AE6906">
        <v>1234.0921585372012</v>
      </c>
    </row>
    <row r="6907" spans="1:31" x14ac:dyDescent="0.25">
      <c r="A6907">
        <v>1911753</v>
      </c>
      <c r="B6907">
        <v>1</v>
      </c>
      <c r="C6907" t="s">
        <v>81</v>
      </c>
      <c r="D6907" t="s">
        <v>115</v>
      </c>
      <c r="E6907" t="s">
        <v>190</v>
      </c>
      <c r="F6907" t="s">
        <v>19441</v>
      </c>
      <c r="G6907" t="s">
        <v>241</v>
      </c>
      <c r="H6907" t="s">
        <v>157</v>
      </c>
      <c r="I6907" t="s">
        <v>135</v>
      </c>
      <c r="J6907" t="s">
        <v>136</v>
      </c>
      <c r="K6907" t="s">
        <v>137</v>
      </c>
      <c r="L6907" t="s">
        <v>19442</v>
      </c>
      <c r="M6907" t="s">
        <v>19443</v>
      </c>
      <c r="N6907">
        <v>2.2625000000000002</v>
      </c>
      <c r="O6907">
        <v>0</v>
      </c>
      <c r="P6907">
        <v>13</v>
      </c>
      <c r="Q6907">
        <v>2</v>
      </c>
      <c r="R6907">
        <v>3</v>
      </c>
      <c r="S6907">
        <v>0</v>
      </c>
      <c r="T6907">
        <v>2</v>
      </c>
      <c r="U6907">
        <v>0</v>
      </c>
      <c r="V6907">
        <v>0</v>
      </c>
      <c r="W6907">
        <v>0</v>
      </c>
      <c r="X6907">
        <v>2.5538158220807814</v>
      </c>
      <c r="Y6907">
        <v>317.85892879864093</v>
      </c>
      <c r="Z6907">
        <v>50.042686576041199</v>
      </c>
      <c r="AA6907">
        <v>0</v>
      </c>
      <c r="AB6907">
        <v>1.0142898744335334</v>
      </c>
      <c r="AC6907">
        <v>0</v>
      </c>
      <c r="AD6907">
        <v>0</v>
      </c>
      <c r="AE6907">
        <v>371.46972107119643</v>
      </c>
    </row>
    <row r="6908" spans="1:31" x14ac:dyDescent="0.25">
      <c r="A6908">
        <v>1911690</v>
      </c>
      <c r="B6908">
        <v>1</v>
      </c>
      <c r="C6908" t="s">
        <v>80</v>
      </c>
      <c r="D6908" t="s">
        <v>108</v>
      </c>
      <c r="E6908" t="s">
        <v>149</v>
      </c>
      <c r="F6908" t="s">
        <v>19444</v>
      </c>
      <c r="G6908" t="s">
        <v>151</v>
      </c>
      <c r="H6908" t="s">
        <v>134</v>
      </c>
      <c r="I6908" t="s">
        <v>135</v>
      </c>
      <c r="J6908" t="s">
        <v>136</v>
      </c>
      <c r="K6908" t="s">
        <v>137</v>
      </c>
      <c r="L6908" t="s">
        <v>19445</v>
      </c>
      <c r="M6908" t="s">
        <v>19446</v>
      </c>
      <c r="N6908">
        <v>1.440555555</v>
      </c>
      <c r="O6908">
        <v>0</v>
      </c>
      <c r="P6908">
        <v>20</v>
      </c>
      <c r="Q6908">
        <v>0</v>
      </c>
      <c r="R6908">
        <v>2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4.6402357965374916</v>
      </c>
      <c r="Y6908">
        <v>0</v>
      </c>
      <c r="Z6908">
        <v>4.2916092628888691</v>
      </c>
      <c r="AA6908">
        <v>0</v>
      </c>
      <c r="AB6908">
        <v>0</v>
      </c>
      <c r="AC6908">
        <v>0</v>
      </c>
      <c r="AD6908">
        <v>0</v>
      </c>
      <c r="AE6908">
        <v>8.9318450594263616</v>
      </c>
    </row>
    <row r="6909" spans="1:31" x14ac:dyDescent="0.25">
      <c r="A6909">
        <v>1911939</v>
      </c>
      <c r="B6909">
        <v>1</v>
      </c>
      <c r="C6909" t="s">
        <v>81</v>
      </c>
      <c r="D6909" t="s">
        <v>112</v>
      </c>
      <c r="E6909" t="s">
        <v>131</v>
      </c>
      <c r="F6909" t="s">
        <v>18246</v>
      </c>
      <c r="G6909" t="s">
        <v>346</v>
      </c>
      <c r="H6909" t="s">
        <v>134</v>
      </c>
      <c r="I6909" t="s">
        <v>135</v>
      </c>
      <c r="J6909" t="s">
        <v>136</v>
      </c>
      <c r="K6909" t="s">
        <v>137</v>
      </c>
      <c r="L6909" t="s">
        <v>19447</v>
      </c>
      <c r="M6909" t="s">
        <v>19448</v>
      </c>
      <c r="N6909">
        <v>2.628333333</v>
      </c>
      <c r="O6909">
        <v>0</v>
      </c>
      <c r="P6909">
        <v>16</v>
      </c>
      <c r="Q6909">
        <v>0</v>
      </c>
      <c r="R6909">
        <v>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9.9213007264615154</v>
      </c>
      <c r="Y6909">
        <v>0</v>
      </c>
      <c r="Z6909">
        <v>2.4912715156597462</v>
      </c>
      <c r="AA6909">
        <v>0</v>
      </c>
      <c r="AB6909">
        <v>0</v>
      </c>
      <c r="AC6909">
        <v>0</v>
      </c>
      <c r="AD6909">
        <v>0</v>
      </c>
      <c r="AE6909">
        <v>12.412572242121261</v>
      </c>
    </row>
    <row r="6910" spans="1:31" x14ac:dyDescent="0.25">
      <c r="A6910">
        <v>1911441</v>
      </c>
      <c r="B6910">
        <v>1</v>
      </c>
      <c r="C6910" t="s">
        <v>80</v>
      </c>
      <c r="D6910" t="s">
        <v>82</v>
      </c>
      <c r="E6910" t="s">
        <v>140</v>
      </c>
      <c r="F6910" t="s">
        <v>19219</v>
      </c>
      <c r="G6910" t="s">
        <v>146</v>
      </c>
      <c r="H6910" t="s">
        <v>134</v>
      </c>
      <c r="I6910" t="s">
        <v>135</v>
      </c>
      <c r="J6910" t="s">
        <v>136</v>
      </c>
      <c r="K6910" t="s">
        <v>137</v>
      </c>
      <c r="L6910" t="s">
        <v>19449</v>
      </c>
      <c r="M6910" t="s">
        <v>19450</v>
      </c>
      <c r="N6910">
        <v>1.0622222219999999</v>
      </c>
      <c r="O6910">
        <v>0</v>
      </c>
      <c r="P6910">
        <v>11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3.9292529832101204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3.9292529832101204</v>
      </c>
    </row>
    <row r="6911" spans="1:31" x14ac:dyDescent="0.25">
      <c r="A6911">
        <v>1911547</v>
      </c>
      <c r="B6911">
        <v>1</v>
      </c>
      <c r="C6911" t="s">
        <v>81</v>
      </c>
      <c r="D6911" t="s">
        <v>117</v>
      </c>
      <c r="E6911" t="s">
        <v>220</v>
      </c>
      <c r="F6911" t="s">
        <v>12247</v>
      </c>
      <c r="G6911" t="s">
        <v>156</v>
      </c>
      <c r="H6911" t="s">
        <v>157</v>
      </c>
      <c r="I6911" t="s">
        <v>222</v>
      </c>
      <c r="J6911" t="s">
        <v>136</v>
      </c>
      <c r="K6911" t="s">
        <v>137</v>
      </c>
      <c r="L6911" t="s">
        <v>19451</v>
      </c>
      <c r="M6911" t="s">
        <v>19452</v>
      </c>
      <c r="N6911">
        <v>8.3333330000000001E-3</v>
      </c>
      <c r="O6911">
        <v>1</v>
      </c>
      <c r="P6911">
        <v>284</v>
      </c>
      <c r="Q6911">
        <v>48</v>
      </c>
      <c r="R6911">
        <v>57</v>
      </c>
      <c r="S6911">
        <v>3</v>
      </c>
      <c r="T6911">
        <v>14</v>
      </c>
      <c r="U6911">
        <v>0</v>
      </c>
      <c r="V6911">
        <v>0</v>
      </c>
      <c r="W6911">
        <v>1.0103101293333333E-3</v>
      </c>
      <c r="X6911">
        <v>0.7463765498040088</v>
      </c>
      <c r="Y6911">
        <v>2.2519239610625172</v>
      </c>
      <c r="Z6911">
        <v>0.63248620621356666</v>
      </c>
      <c r="AA6911">
        <v>0.19906965662925</v>
      </c>
      <c r="AB6911">
        <v>0.29004408064444998</v>
      </c>
      <c r="AC6911">
        <v>0</v>
      </c>
      <c r="AD6911">
        <v>0</v>
      </c>
      <c r="AE6911">
        <v>4.120910764483126</v>
      </c>
    </row>
    <row r="6912" spans="1:31" x14ac:dyDescent="0.25">
      <c r="A6912">
        <v>1911541</v>
      </c>
      <c r="B6912">
        <v>1</v>
      </c>
      <c r="C6912" t="s">
        <v>80</v>
      </c>
      <c r="D6912" t="s">
        <v>85</v>
      </c>
      <c r="E6912" t="s">
        <v>190</v>
      </c>
      <c r="F6912" t="s">
        <v>19453</v>
      </c>
      <c r="G6912" t="s">
        <v>1931</v>
      </c>
      <c r="H6912" t="s">
        <v>157</v>
      </c>
      <c r="I6912" t="s">
        <v>135</v>
      </c>
      <c r="J6912" t="s">
        <v>136</v>
      </c>
      <c r="K6912" t="s">
        <v>137</v>
      </c>
      <c r="L6912" t="s">
        <v>19454</v>
      </c>
      <c r="M6912" t="s">
        <v>19455</v>
      </c>
      <c r="N6912">
        <v>1.052777777</v>
      </c>
      <c r="O6912">
        <v>0</v>
      </c>
      <c r="P6912">
        <v>3301</v>
      </c>
      <c r="Q6912">
        <v>0</v>
      </c>
      <c r="R6912">
        <v>0</v>
      </c>
      <c r="S6912">
        <v>0</v>
      </c>
      <c r="T6912">
        <v>116</v>
      </c>
      <c r="U6912">
        <v>0</v>
      </c>
      <c r="V6912">
        <v>1</v>
      </c>
      <c r="W6912">
        <v>0</v>
      </c>
      <c r="X6912">
        <v>1135.5550642939165</v>
      </c>
      <c r="Y6912">
        <v>0</v>
      </c>
      <c r="Z6912">
        <v>0</v>
      </c>
      <c r="AA6912">
        <v>0</v>
      </c>
      <c r="AB6912">
        <v>352.16747219061477</v>
      </c>
      <c r="AC6912">
        <v>0</v>
      </c>
      <c r="AD6912">
        <v>0</v>
      </c>
      <c r="AE6912">
        <v>1487.7225364845312</v>
      </c>
    </row>
    <row r="6913" spans="1:31" x14ac:dyDescent="0.25">
      <c r="A6913">
        <v>1911839</v>
      </c>
      <c r="B6913">
        <v>1</v>
      </c>
      <c r="C6913" t="s">
        <v>80</v>
      </c>
      <c r="D6913" t="s">
        <v>93</v>
      </c>
      <c r="E6913" t="s">
        <v>154</v>
      </c>
      <c r="F6913" t="s">
        <v>19456</v>
      </c>
      <c r="G6913" t="s">
        <v>156</v>
      </c>
      <c r="H6913" t="s">
        <v>157</v>
      </c>
      <c r="I6913" t="s">
        <v>135</v>
      </c>
      <c r="J6913" t="s">
        <v>136</v>
      </c>
      <c r="K6913" t="s">
        <v>137</v>
      </c>
      <c r="L6913" t="s">
        <v>19457</v>
      </c>
      <c r="M6913" t="s">
        <v>19458</v>
      </c>
      <c r="N6913">
        <v>0.44527777699999999</v>
      </c>
      <c r="O6913">
        <v>0</v>
      </c>
      <c r="P6913">
        <v>749</v>
      </c>
      <c r="Q6913">
        <v>0</v>
      </c>
      <c r="R6913">
        <v>124</v>
      </c>
      <c r="S6913">
        <v>2</v>
      </c>
      <c r="T6913">
        <v>149</v>
      </c>
      <c r="U6913">
        <v>0</v>
      </c>
      <c r="V6913">
        <v>0</v>
      </c>
      <c r="W6913">
        <v>0</v>
      </c>
      <c r="X6913">
        <v>90.12561397120227</v>
      </c>
      <c r="Y6913">
        <v>0</v>
      </c>
      <c r="Z6913">
        <v>168.89229906399027</v>
      </c>
      <c r="AA6913">
        <v>1.13920450431732</v>
      </c>
      <c r="AB6913">
        <v>107.08800516177622</v>
      </c>
      <c r="AC6913">
        <v>0</v>
      </c>
      <c r="AD6913">
        <v>0</v>
      </c>
      <c r="AE6913">
        <v>367.24512270128605</v>
      </c>
    </row>
    <row r="6914" spans="1:31" x14ac:dyDescent="0.25">
      <c r="A6914">
        <v>1911367</v>
      </c>
      <c r="B6914">
        <v>1</v>
      </c>
      <c r="C6914" t="s">
        <v>81</v>
      </c>
      <c r="D6914" t="s">
        <v>128</v>
      </c>
      <c r="E6914" t="s">
        <v>220</v>
      </c>
      <c r="F6914" t="s">
        <v>11281</v>
      </c>
      <c r="G6914" t="s">
        <v>156</v>
      </c>
      <c r="H6914" t="s">
        <v>157</v>
      </c>
      <c r="I6914" t="s">
        <v>135</v>
      </c>
      <c r="J6914" t="s">
        <v>136</v>
      </c>
      <c r="K6914" t="s">
        <v>137</v>
      </c>
      <c r="L6914" t="s">
        <v>19459</v>
      </c>
      <c r="M6914" t="s">
        <v>19460</v>
      </c>
      <c r="N6914">
        <v>0.8175</v>
      </c>
      <c r="O6914">
        <v>6</v>
      </c>
      <c r="P6914">
        <v>1247</v>
      </c>
      <c r="Q6914">
        <v>21</v>
      </c>
      <c r="R6914">
        <v>16</v>
      </c>
      <c r="S6914">
        <v>11</v>
      </c>
      <c r="T6914">
        <v>89</v>
      </c>
      <c r="U6914">
        <v>0</v>
      </c>
      <c r="V6914">
        <v>0</v>
      </c>
      <c r="W6914">
        <v>2.7936681386003652</v>
      </c>
      <c r="X6914">
        <v>105.5432893714372</v>
      </c>
      <c r="Y6914">
        <v>191.68993779662932</v>
      </c>
      <c r="Z6914">
        <v>12.407555643846619</v>
      </c>
      <c r="AA6914">
        <v>48.628354456966584</v>
      </c>
      <c r="AB6914">
        <v>15.60050620015465</v>
      </c>
      <c r="AC6914">
        <v>0</v>
      </c>
      <c r="AD6914">
        <v>0</v>
      </c>
      <c r="AE6914">
        <v>376.66331160763474</v>
      </c>
    </row>
    <row r="6915" spans="1:31" x14ac:dyDescent="0.25">
      <c r="A6915">
        <v>1911699</v>
      </c>
      <c r="B6915">
        <v>1</v>
      </c>
      <c r="C6915" t="s">
        <v>80</v>
      </c>
      <c r="D6915" t="s">
        <v>94</v>
      </c>
      <c r="E6915" t="s">
        <v>154</v>
      </c>
      <c r="F6915" t="s">
        <v>19461</v>
      </c>
      <c r="G6915" t="s">
        <v>156</v>
      </c>
      <c r="H6915" t="s">
        <v>157</v>
      </c>
      <c r="I6915" t="s">
        <v>135</v>
      </c>
      <c r="J6915" t="s">
        <v>136</v>
      </c>
      <c r="K6915" t="s">
        <v>137</v>
      </c>
      <c r="L6915" t="s">
        <v>19462</v>
      </c>
      <c r="M6915" t="s">
        <v>19463</v>
      </c>
      <c r="N6915">
        <v>0.72</v>
      </c>
      <c r="O6915">
        <v>0</v>
      </c>
      <c r="P6915">
        <v>661</v>
      </c>
      <c r="Q6915">
        <v>34</v>
      </c>
      <c r="R6915">
        <v>67</v>
      </c>
      <c r="S6915">
        <v>13</v>
      </c>
      <c r="T6915">
        <v>76</v>
      </c>
      <c r="U6915">
        <v>2</v>
      </c>
      <c r="V6915">
        <v>0</v>
      </c>
      <c r="W6915">
        <v>0</v>
      </c>
      <c r="X6915">
        <v>104.65920586184887</v>
      </c>
      <c r="Y6915">
        <v>158.1146059193789</v>
      </c>
      <c r="Z6915">
        <v>182.41638511021475</v>
      </c>
      <c r="AA6915">
        <v>140.25937301075709</v>
      </c>
      <c r="AB6915">
        <v>94.962500962801457</v>
      </c>
      <c r="AC6915">
        <v>63.761154974813763</v>
      </c>
      <c r="AD6915">
        <v>0</v>
      </c>
      <c r="AE6915">
        <v>744.17322583981468</v>
      </c>
    </row>
    <row r="6916" spans="1:31" x14ac:dyDescent="0.25">
      <c r="A6916">
        <v>1911676</v>
      </c>
      <c r="B6916">
        <v>1</v>
      </c>
      <c r="C6916" t="s">
        <v>80</v>
      </c>
      <c r="D6916" t="s">
        <v>105</v>
      </c>
      <c r="E6916" t="s">
        <v>160</v>
      </c>
      <c r="F6916" t="s">
        <v>1625</v>
      </c>
      <c r="G6916" t="s">
        <v>133</v>
      </c>
      <c r="H6916" t="s">
        <v>134</v>
      </c>
      <c r="I6916" t="s">
        <v>135</v>
      </c>
      <c r="J6916" t="s">
        <v>136</v>
      </c>
      <c r="K6916" t="s">
        <v>137</v>
      </c>
      <c r="L6916" t="s">
        <v>19464</v>
      </c>
      <c r="M6916" t="s">
        <v>19465</v>
      </c>
      <c r="N6916">
        <v>1.538611111</v>
      </c>
      <c r="O6916">
        <v>0</v>
      </c>
      <c r="P6916">
        <v>179</v>
      </c>
      <c r="Q6916">
        <v>0</v>
      </c>
      <c r="R6916">
        <v>0</v>
      </c>
      <c r="S6916">
        <v>0</v>
      </c>
      <c r="T6916">
        <v>52</v>
      </c>
      <c r="U6916">
        <v>0</v>
      </c>
      <c r="V6916">
        <v>0</v>
      </c>
      <c r="W6916">
        <v>0</v>
      </c>
      <c r="X6916">
        <v>72.762332571893225</v>
      </c>
      <c r="Y6916">
        <v>0</v>
      </c>
      <c r="Z6916">
        <v>0</v>
      </c>
      <c r="AA6916">
        <v>0</v>
      </c>
      <c r="AB6916">
        <v>93.742903361035431</v>
      </c>
      <c r="AC6916">
        <v>0</v>
      </c>
      <c r="AD6916">
        <v>0</v>
      </c>
      <c r="AE6916">
        <v>166.50523593292866</v>
      </c>
    </row>
    <row r="6917" spans="1:31" x14ac:dyDescent="0.25">
      <c r="A6917">
        <v>1911722</v>
      </c>
      <c r="B6917">
        <v>1</v>
      </c>
      <c r="C6917" t="s">
        <v>80</v>
      </c>
      <c r="D6917" t="s">
        <v>90</v>
      </c>
      <c r="E6917" t="s">
        <v>140</v>
      </c>
      <c r="F6917" t="s">
        <v>19466</v>
      </c>
      <c r="G6917" t="s">
        <v>217</v>
      </c>
      <c r="H6917" t="s">
        <v>134</v>
      </c>
      <c r="I6917" t="s">
        <v>135</v>
      </c>
      <c r="J6917" t="s">
        <v>136</v>
      </c>
      <c r="K6917" t="s">
        <v>137</v>
      </c>
      <c r="L6917" t="s">
        <v>19467</v>
      </c>
      <c r="M6917" t="s">
        <v>19468</v>
      </c>
      <c r="N6917">
        <v>2.903888888</v>
      </c>
      <c r="O6917">
        <v>0</v>
      </c>
      <c r="P6917">
        <v>3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2.18044710863547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2.18044710863547</v>
      </c>
    </row>
    <row r="6918" spans="1:31" x14ac:dyDescent="0.25">
      <c r="A6918">
        <v>1911530</v>
      </c>
      <c r="B6918">
        <v>1</v>
      </c>
      <c r="C6918" t="s">
        <v>80</v>
      </c>
      <c r="D6918" t="s">
        <v>104</v>
      </c>
      <c r="E6918" t="s">
        <v>220</v>
      </c>
      <c r="F6918" t="s">
        <v>19469</v>
      </c>
      <c r="G6918" t="s">
        <v>263</v>
      </c>
      <c r="H6918" t="s">
        <v>157</v>
      </c>
      <c r="I6918" t="s">
        <v>135</v>
      </c>
      <c r="J6918" t="s">
        <v>136</v>
      </c>
      <c r="K6918" t="s">
        <v>203</v>
      </c>
      <c r="L6918" t="s">
        <v>19470</v>
      </c>
      <c r="M6918" t="s">
        <v>19471</v>
      </c>
      <c r="N6918">
        <v>0.77777777699999995</v>
      </c>
      <c r="O6918">
        <v>0</v>
      </c>
      <c r="P6918">
        <v>1443</v>
      </c>
      <c r="Q6918">
        <v>0</v>
      </c>
      <c r="R6918">
        <v>9</v>
      </c>
      <c r="S6918">
        <v>0</v>
      </c>
      <c r="T6918">
        <v>136</v>
      </c>
      <c r="U6918">
        <v>1</v>
      </c>
      <c r="V6918">
        <v>0</v>
      </c>
      <c r="W6918">
        <v>0</v>
      </c>
      <c r="X6918">
        <v>246.11968607748511</v>
      </c>
      <c r="Y6918">
        <v>0</v>
      </c>
      <c r="Z6918">
        <v>2.7769414381107906</v>
      </c>
      <c r="AA6918">
        <v>0</v>
      </c>
      <c r="AB6918">
        <v>84.404922242238499</v>
      </c>
      <c r="AC6918">
        <v>0</v>
      </c>
      <c r="AD6918">
        <v>0</v>
      </c>
      <c r="AE6918">
        <v>333.30154975783438</v>
      </c>
    </row>
    <row r="6919" spans="1:31" x14ac:dyDescent="0.25">
      <c r="A6919">
        <v>1911908</v>
      </c>
      <c r="B6919">
        <v>1</v>
      </c>
      <c r="C6919" t="s">
        <v>80</v>
      </c>
      <c r="D6919" t="s">
        <v>95</v>
      </c>
      <c r="E6919" t="s">
        <v>220</v>
      </c>
      <c r="F6919" t="s">
        <v>19472</v>
      </c>
      <c r="G6919" t="s">
        <v>156</v>
      </c>
      <c r="H6919" t="s">
        <v>157</v>
      </c>
      <c r="I6919" t="s">
        <v>135</v>
      </c>
      <c r="J6919" t="s">
        <v>136</v>
      </c>
      <c r="K6919" t="s">
        <v>137</v>
      </c>
      <c r="L6919" t="s">
        <v>19473</v>
      </c>
      <c r="M6919" t="s">
        <v>19474</v>
      </c>
      <c r="N6919">
        <v>0.67666666600000003</v>
      </c>
      <c r="O6919">
        <v>2</v>
      </c>
      <c r="P6919">
        <v>164</v>
      </c>
      <c r="Q6919">
        <v>12</v>
      </c>
      <c r="R6919">
        <v>0</v>
      </c>
      <c r="S6919">
        <v>14</v>
      </c>
      <c r="T6919">
        <v>10</v>
      </c>
      <c r="U6919">
        <v>1</v>
      </c>
      <c r="V6919">
        <v>0</v>
      </c>
      <c r="W6919">
        <v>0.30288601095563999</v>
      </c>
      <c r="X6919">
        <v>18.468272363363759</v>
      </c>
      <c r="Y6919">
        <v>30.396526168649764</v>
      </c>
      <c r="Z6919">
        <v>0</v>
      </c>
      <c r="AA6919">
        <v>161.06035114761056</v>
      </c>
      <c r="AB6919">
        <v>2.9257328383261152</v>
      </c>
      <c r="AC6919">
        <v>1.1588578283761111</v>
      </c>
      <c r="AD6919">
        <v>0</v>
      </c>
      <c r="AE6919">
        <v>214.31262635728197</v>
      </c>
    </row>
    <row r="6920" spans="1:31" x14ac:dyDescent="0.25">
      <c r="A6920">
        <v>1911822</v>
      </c>
      <c r="B6920">
        <v>1</v>
      </c>
      <c r="C6920" t="s">
        <v>81</v>
      </c>
      <c r="D6920" t="s">
        <v>113</v>
      </c>
      <c r="E6920" t="s">
        <v>220</v>
      </c>
      <c r="F6920" t="s">
        <v>19475</v>
      </c>
      <c r="G6920" t="s">
        <v>604</v>
      </c>
      <c r="H6920" t="s">
        <v>157</v>
      </c>
      <c r="I6920" t="s">
        <v>135</v>
      </c>
      <c r="J6920" t="s">
        <v>136</v>
      </c>
      <c r="K6920" t="s">
        <v>137</v>
      </c>
      <c r="L6920" t="s">
        <v>19476</v>
      </c>
      <c r="M6920" t="s">
        <v>19477</v>
      </c>
      <c r="N6920">
        <v>1.369722222</v>
      </c>
      <c r="O6920">
        <v>0</v>
      </c>
      <c r="P6920">
        <v>85</v>
      </c>
      <c r="Q6920">
        <v>3</v>
      </c>
      <c r="R6920">
        <v>60</v>
      </c>
      <c r="S6920">
        <v>3</v>
      </c>
      <c r="T6920">
        <v>6</v>
      </c>
      <c r="U6920">
        <v>0</v>
      </c>
      <c r="V6920">
        <v>0</v>
      </c>
      <c r="W6920">
        <v>0</v>
      </c>
      <c r="X6920">
        <v>41.219434536809743</v>
      </c>
      <c r="Y6920">
        <v>8.0569902494014141</v>
      </c>
      <c r="Z6920">
        <v>117.70961032865642</v>
      </c>
      <c r="AA6920">
        <v>216.00843908073026</v>
      </c>
      <c r="AB6920">
        <v>24.154787539286662</v>
      </c>
      <c r="AC6920">
        <v>0</v>
      </c>
      <c r="AD6920">
        <v>0</v>
      </c>
      <c r="AE6920">
        <v>407.14926173488448</v>
      </c>
    </row>
    <row r="6921" spans="1:31" x14ac:dyDescent="0.25">
      <c r="A6921">
        <v>1911576</v>
      </c>
      <c r="B6921">
        <v>1</v>
      </c>
      <c r="C6921" t="s">
        <v>81</v>
      </c>
      <c r="D6921" t="s">
        <v>112</v>
      </c>
      <c r="E6921" t="s">
        <v>190</v>
      </c>
      <c r="F6921" t="s">
        <v>19478</v>
      </c>
      <c r="G6921" t="s">
        <v>241</v>
      </c>
      <c r="H6921" t="s">
        <v>157</v>
      </c>
      <c r="I6921" t="s">
        <v>135</v>
      </c>
      <c r="J6921" t="s">
        <v>136</v>
      </c>
      <c r="K6921" t="s">
        <v>137</v>
      </c>
      <c r="L6921" t="s">
        <v>19479</v>
      </c>
      <c r="M6921" t="s">
        <v>19480</v>
      </c>
      <c r="N6921">
        <v>2.3844444440000001</v>
      </c>
      <c r="O6921">
        <v>0</v>
      </c>
      <c r="P6921">
        <v>67</v>
      </c>
      <c r="Q6921">
        <v>2</v>
      </c>
      <c r="R6921">
        <v>9</v>
      </c>
      <c r="S6921">
        <v>0</v>
      </c>
      <c r="T6921">
        <v>6</v>
      </c>
      <c r="U6921">
        <v>0</v>
      </c>
      <c r="V6921">
        <v>0</v>
      </c>
      <c r="W6921">
        <v>0</v>
      </c>
      <c r="X6921">
        <v>31.476722729372305</v>
      </c>
      <c r="Y6921">
        <v>53.676527707099396</v>
      </c>
      <c r="Z6921">
        <v>271.15309458244457</v>
      </c>
      <c r="AA6921">
        <v>0</v>
      </c>
      <c r="AB6921">
        <v>20.86841796027565</v>
      </c>
      <c r="AC6921">
        <v>0</v>
      </c>
      <c r="AD6921">
        <v>0</v>
      </c>
      <c r="AE6921">
        <v>377.17476297919188</v>
      </c>
    </row>
    <row r="6922" spans="1:31" x14ac:dyDescent="0.25">
      <c r="A6922">
        <v>1911513</v>
      </c>
      <c r="B6922">
        <v>1</v>
      </c>
      <c r="C6922" t="s">
        <v>81</v>
      </c>
      <c r="D6922" t="s">
        <v>120</v>
      </c>
      <c r="E6922" t="s">
        <v>131</v>
      </c>
      <c r="F6922" t="s">
        <v>13225</v>
      </c>
      <c r="G6922" t="s">
        <v>133</v>
      </c>
      <c r="H6922" t="s">
        <v>134</v>
      </c>
      <c r="I6922" t="s">
        <v>135</v>
      </c>
      <c r="J6922" t="s">
        <v>136</v>
      </c>
      <c r="K6922" t="s">
        <v>137</v>
      </c>
      <c r="L6922" t="s">
        <v>19481</v>
      </c>
      <c r="M6922" t="s">
        <v>19482</v>
      </c>
      <c r="N6922">
        <v>1.0705555550000001</v>
      </c>
      <c r="O6922">
        <v>0</v>
      </c>
      <c r="P6922">
        <v>55</v>
      </c>
      <c r="Q6922">
        <v>0</v>
      </c>
      <c r="R6922">
        <v>0</v>
      </c>
      <c r="S6922">
        <v>0</v>
      </c>
      <c r="T6922">
        <v>4</v>
      </c>
      <c r="U6922">
        <v>0</v>
      </c>
      <c r="V6922">
        <v>0</v>
      </c>
      <c r="W6922">
        <v>0</v>
      </c>
      <c r="X6922">
        <v>13.305898258936042</v>
      </c>
      <c r="Y6922">
        <v>0</v>
      </c>
      <c r="Z6922">
        <v>0</v>
      </c>
      <c r="AA6922">
        <v>0</v>
      </c>
      <c r="AB6922">
        <v>3.1391447876197067</v>
      </c>
      <c r="AC6922">
        <v>0</v>
      </c>
      <c r="AD6922">
        <v>0</v>
      </c>
      <c r="AE6922">
        <v>16.44504304655575</v>
      </c>
    </row>
    <row r="6923" spans="1:31" x14ac:dyDescent="0.25">
      <c r="A6923">
        <v>1911868</v>
      </c>
      <c r="B6923">
        <v>1</v>
      </c>
      <c r="C6923" t="s">
        <v>81</v>
      </c>
      <c r="D6923" t="s">
        <v>119</v>
      </c>
      <c r="E6923" t="s">
        <v>154</v>
      </c>
      <c r="F6923" t="s">
        <v>6467</v>
      </c>
      <c r="G6923" t="s">
        <v>156</v>
      </c>
      <c r="H6923" t="s">
        <v>157</v>
      </c>
      <c r="I6923" t="s">
        <v>135</v>
      </c>
      <c r="J6923" t="s">
        <v>136</v>
      </c>
      <c r="K6923" t="s">
        <v>137</v>
      </c>
      <c r="L6923" t="s">
        <v>19483</v>
      </c>
      <c r="M6923" t="s">
        <v>19484</v>
      </c>
      <c r="N6923">
        <v>0.109166666</v>
      </c>
      <c r="O6923">
        <v>0</v>
      </c>
      <c r="P6923">
        <v>471</v>
      </c>
      <c r="Q6923">
        <v>45</v>
      </c>
      <c r="R6923">
        <v>109</v>
      </c>
      <c r="S6923">
        <v>2</v>
      </c>
      <c r="T6923">
        <v>17</v>
      </c>
      <c r="U6923">
        <v>0</v>
      </c>
      <c r="V6923">
        <v>0</v>
      </c>
      <c r="W6923">
        <v>0</v>
      </c>
      <c r="X6923">
        <v>11.151684594091652</v>
      </c>
      <c r="Y6923">
        <v>25.764544948828636</v>
      </c>
      <c r="Z6923">
        <v>62.728598212957671</v>
      </c>
      <c r="AA6923">
        <v>1.1101444764580066</v>
      </c>
      <c r="AB6923">
        <v>0.70485490058270661</v>
      </c>
      <c r="AC6923">
        <v>0</v>
      </c>
      <c r="AD6923">
        <v>0</v>
      </c>
      <c r="AE6923">
        <v>101.45982713291868</v>
      </c>
    </row>
    <row r="6924" spans="1:31" x14ac:dyDescent="0.25">
      <c r="A6924">
        <v>1911862</v>
      </c>
      <c r="B6924">
        <v>1</v>
      </c>
      <c r="C6924" t="s">
        <v>81</v>
      </c>
      <c r="D6924" t="s">
        <v>126</v>
      </c>
      <c r="E6924" t="s">
        <v>131</v>
      </c>
      <c r="F6924" t="s">
        <v>19485</v>
      </c>
      <c r="G6924" t="s">
        <v>133</v>
      </c>
      <c r="H6924" t="s">
        <v>134</v>
      </c>
      <c r="I6924" t="s">
        <v>135</v>
      </c>
      <c r="J6924" t="s">
        <v>136</v>
      </c>
      <c r="K6924" t="s">
        <v>137</v>
      </c>
      <c r="L6924" t="s">
        <v>19486</v>
      </c>
      <c r="M6924" t="s">
        <v>19487</v>
      </c>
      <c r="N6924">
        <v>2.6261111110000002</v>
      </c>
      <c r="O6924">
        <v>0</v>
      </c>
      <c r="P6924">
        <v>14</v>
      </c>
      <c r="Q6924">
        <v>0</v>
      </c>
      <c r="R6924">
        <v>1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5.2897951767050593</v>
      </c>
      <c r="Y6924">
        <v>0</v>
      </c>
      <c r="Z6924">
        <v>8.9827576430402765E-3</v>
      </c>
      <c r="AA6924">
        <v>0</v>
      </c>
      <c r="AB6924">
        <v>0</v>
      </c>
      <c r="AC6924">
        <v>0</v>
      </c>
      <c r="AD6924">
        <v>0</v>
      </c>
      <c r="AE6924">
        <v>5.2987779343480996</v>
      </c>
    </row>
    <row r="6925" spans="1:31" x14ac:dyDescent="0.25">
      <c r="A6925">
        <v>1911716</v>
      </c>
      <c r="B6925">
        <v>1</v>
      </c>
      <c r="C6925" t="s">
        <v>80</v>
      </c>
      <c r="D6925" t="s">
        <v>96</v>
      </c>
      <c r="E6925" t="s">
        <v>154</v>
      </c>
      <c r="F6925" t="s">
        <v>4196</v>
      </c>
      <c r="G6925" t="s">
        <v>156</v>
      </c>
      <c r="H6925" t="s">
        <v>157</v>
      </c>
      <c r="I6925" t="s">
        <v>135</v>
      </c>
      <c r="J6925" t="s">
        <v>136</v>
      </c>
      <c r="K6925" t="s">
        <v>137</v>
      </c>
      <c r="L6925" t="s">
        <v>19488</v>
      </c>
      <c r="M6925" t="s">
        <v>19489</v>
      </c>
      <c r="N6925">
        <v>0.591388888</v>
      </c>
      <c r="O6925">
        <v>0</v>
      </c>
      <c r="P6925">
        <v>106</v>
      </c>
      <c r="Q6925">
        <v>0</v>
      </c>
      <c r="R6925">
        <v>0</v>
      </c>
      <c r="S6925">
        <v>0</v>
      </c>
      <c r="T6925">
        <v>2</v>
      </c>
      <c r="U6925">
        <v>0</v>
      </c>
      <c r="V6925">
        <v>0</v>
      </c>
      <c r="W6925">
        <v>0</v>
      </c>
      <c r="X6925">
        <v>33.967582252722259</v>
      </c>
      <c r="Y6925">
        <v>0</v>
      </c>
      <c r="Z6925">
        <v>0</v>
      </c>
      <c r="AA6925">
        <v>0</v>
      </c>
      <c r="AB6925">
        <v>2.4723556770838124</v>
      </c>
      <c r="AC6925">
        <v>0</v>
      </c>
      <c r="AD6925">
        <v>0</v>
      </c>
      <c r="AE6925">
        <v>36.439937929806071</v>
      </c>
    </row>
    <row r="6926" spans="1:31" x14ac:dyDescent="0.25">
      <c r="A6926">
        <v>1911450</v>
      </c>
      <c r="B6926">
        <v>1</v>
      </c>
      <c r="C6926" t="s">
        <v>80</v>
      </c>
      <c r="D6926" t="s">
        <v>108</v>
      </c>
      <c r="E6926" t="s">
        <v>131</v>
      </c>
      <c r="F6926" t="s">
        <v>19490</v>
      </c>
      <c r="G6926" t="s">
        <v>372</v>
      </c>
      <c r="H6926" t="s">
        <v>134</v>
      </c>
      <c r="I6926" t="s">
        <v>135</v>
      </c>
      <c r="J6926" t="s">
        <v>136</v>
      </c>
      <c r="K6926" t="s">
        <v>137</v>
      </c>
      <c r="L6926" t="s">
        <v>19491</v>
      </c>
      <c r="M6926" t="s">
        <v>19492</v>
      </c>
      <c r="N6926">
        <v>2.3177777769999999</v>
      </c>
      <c r="O6926">
        <v>0</v>
      </c>
      <c r="P6926">
        <v>13</v>
      </c>
      <c r="Q6926">
        <v>0</v>
      </c>
      <c r="R6926">
        <v>10</v>
      </c>
      <c r="S6926">
        <v>0</v>
      </c>
      <c r="T6926">
        <v>2</v>
      </c>
      <c r="U6926">
        <v>0</v>
      </c>
      <c r="V6926">
        <v>0</v>
      </c>
      <c r="W6926">
        <v>0</v>
      </c>
      <c r="X6926">
        <v>8.5311880324472451</v>
      </c>
      <c r="Y6926">
        <v>0</v>
      </c>
      <c r="Z6926">
        <v>84.395266974988928</v>
      </c>
      <c r="AA6926">
        <v>0</v>
      </c>
      <c r="AB6926">
        <v>4.3515244771377235</v>
      </c>
      <c r="AC6926">
        <v>0</v>
      </c>
      <c r="AD6926">
        <v>0</v>
      </c>
      <c r="AE6926">
        <v>97.277979484573905</v>
      </c>
    </row>
    <row r="6927" spans="1:31" x14ac:dyDescent="0.25">
      <c r="A6927">
        <v>1911736</v>
      </c>
      <c r="B6927">
        <v>1</v>
      </c>
      <c r="C6927" t="s">
        <v>80</v>
      </c>
      <c r="D6927" t="s">
        <v>96</v>
      </c>
      <c r="E6927" t="s">
        <v>140</v>
      </c>
      <c r="F6927" t="s">
        <v>19493</v>
      </c>
      <c r="G6927" t="s">
        <v>146</v>
      </c>
      <c r="H6927" t="s">
        <v>134</v>
      </c>
      <c r="I6927" t="s">
        <v>135</v>
      </c>
      <c r="J6927" t="s">
        <v>136</v>
      </c>
      <c r="K6927" t="s">
        <v>137</v>
      </c>
      <c r="L6927" t="s">
        <v>19494</v>
      </c>
      <c r="M6927" t="s">
        <v>19495</v>
      </c>
      <c r="N6927">
        <v>3.5616666659999998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1.3946309699601667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1.3946309699601667</v>
      </c>
    </row>
    <row r="6928" spans="1:31" x14ac:dyDescent="0.25">
      <c r="A6928">
        <v>1911779</v>
      </c>
      <c r="B6928">
        <v>1</v>
      </c>
      <c r="C6928" t="s">
        <v>80</v>
      </c>
      <c r="D6928" t="s">
        <v>96</v>
      </c>
      <c r="E6928" t="s">
        <v>140</v>
      </c>
      <c r="F6928" t="s">
        <v>19496</v>
      </c>
      <c r="G6928" t="s">
        <v>217</v>
      </c>
      <c r="H6928" t="s">
        <v>134</v>
      </c>
      <c r="I6928" t="s">
        <v>135</v>
      </c>
      <c r="J6928" t="s">
        <v>136</v>
      </c>
      <c r="K6928" t="s">
        <v>137</v>
      </c>
      <c r="L6928" t="s">
        <v>19497</v>
      </c>
      <c r="M6928" t="s">
        <v>19498</v>
      </c>
      <c r="N6928">
        <v>5.4963888880000003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2.2354345233461403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2.2354345233461403</v>
      </c>
    </row>
    <row r="6929" spans="1:31" x14ac:dyDescent="0.25">
      <c r="A6929">
        <v>1911799</v>
      </c>
      <c r="B6929">
        <v>1</v>
      </c>
      <c r="C6929" t="s">
        <v>81</v>
      </c>
      <c r="D6929" t="s">
        <v>112</v>
      </c>
      <c r="E6929" t="s">
        <v>190</v>
      </c>
      <c r="F6929" t="s">
        <v>19499</v>
      </c>
      <c r="G6929" t="s">
        <v>241</v>
      </c>
      <c r="H6929" t="s">
        <v>157</v>
      </c>
      <c r="I6929" t="s">
        <v>135</v>
      </c>
      <c r="J6929" t="s">
        <v>136</v>
      </c>
      <c r="K6929" t="s">
        <v>137</v>
      </c>
      <c r="L6929" t="s">
        <v>19500</v>
      </c>
      <c r="M6929" t="s">
        <v>19501</v>
      </c>
      <c r="N6929">
        <v>2.0555555550000002</v>
      </c>
      <c r="O6929">
        <v>0</v>
      </c>
      <c r="P6929">
        <v>0</v>
      </c>
      <c r="Q6929">
        <v>0</v>
      </c>
      <c r="R6929">
        <v>2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31.601701125050738</v>
      </c>
      <c r="AA6929">
        <v>0</v>
      </c>
      <c r="AB6929">
        <v>0</v>
      </c>
      <c r="AC6929">
        <v>0</v>
      </c>
      <c r="AD6929">
        <v>0</v>
      </c>
      <c r="AE6929">
        <v>31.601701125050738</v>
      </c>
    </row>
    <row r="6930" spans="1:31" x14ac:dyDescent="0.25">
      <c r="A6930">
        <v>1911550</v>
      </c>
      <c r="B6930">
        <v>1</v>
      </c>
      <c r="C6930" t="s">
        <v>80</v>
      </c>
      <c r="D6930" t="s">
        <v>93</v>
      </c>
      <c r="E6930" t="s">
        <v>154</v>
      </c>
      <c r="F6930" t="s">
        <v>19502</v>
      </c>
      <c r="G6930" t="s">
        <v>263</v>
      </c>
      <c r="H6930" t="s">
        <v>157</v>
      </c>
      <c r="I6930" t="s">
        <v>135</v>
      </c>
      <c r="J6930" t="s">
        <v>136</v>
      </c>
      <c r="K6930" t="s">
        <v>203</v>
      </c>
      <c r="L6930" t="s">
        <v>19503</v>
      </c>
      <c r="M6930" t="s">
        <v>19504</v>
      </c>
      <c r="N6930">
        <v>6.2947222219999999</v>
      </c>
      <c r="O6930">
        <v>0</v>
      </c>
      <c r="P6930">
        <v>480</v>
      </c>
      <c r="Q6930">
        <v>2</v>
      </c>
      <c r="R6930">
        <v>90</v>
      </c>
      <c r="S6930">
        <v>6</v>
      </c>
      <c r="T6930">
        <v>76</v>
      </c>
      <c r="U6930">
        <v>1</v>
      </c>
      <c r="V6930">
        <v>0</v>
      </c>
      <c r="W6930">
        <v>0</v>
      </c>
      <c r="X6930">
        <v>590.93983040389196</v>
      </c>
      <c r="Y6930">
        <v>75.543745911668125</v>
      </c>
      <c r="Z6930">
        <v>1325.6110601537366</v>
      </c>
      <c r="AA6930">
        <v>214.51552103936203</v>
      </c>
      <c r="AB6930">
        <v>833.48422731726168</v>
      </c>
      <c r="AC6930">
        <v>57.949105209743188</v>
      </c>
      <c r="AD6930">
        <v>0</v>
      </c>
      <c r="AE6930">
        <v>3098.0434900356636</v>
      </c>
    </row>
    <row r="6931" spans="1:31" x14ac:dyDescent="0.25">
      <c r="A6931">
        <v>1911742</v>
      </c>
      <c r="B6931">
        <v>1</v>
      </c>
      <c r="C6931" t="s">
        <v>80</v>
      </c>
      <c r="D6931" t="s">
        <v>105</v>
      </c>
      <c r="E6931" t="s">
        <v>140</v>
      </c>
      <c r="F6931" t="s">
        <v>19505</v>
      </c>
      <c r="G6931" t="s">
        <v>342</v>
      </c>
      <c r="H6931" t="s">
        <v>134</v>
      </c>
      <c r="I6931" t="s">
        <v>135</v>
      </c>
      <c r="J6931" t="s">
        <v>136</v>
      </c>
      <c r="K6931" t="s">
        <v>137</v>
      </c>
      <c r="L6931" t="s">
        <v>19506</v>
      </c>
      <c r="M6931" t="s">
        <v>19507</v>
      </c>
      <c r="N6931">
        <v>1.284444444</v>
      </c>
      <c r="O6931">
        <v>0</v>
      </c>
      <c r="P6931">
        <v>3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0.99630315227676658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0.99630315227676658</v>
      </c>
    </row>
    <row r="6932" spans="1:31" x14ac:dyDescent="0.25">
      <c r="A6932">
        <v>1911865</v>
      </c>
      <c r="B6932">
        <v>1</v>
      </c>
      <c r="C6932" t="s">
        <v>80</v>
      </c>
      <c r="D6932" t="s">
        <v>96</v>
      </c>
      <c r="E6932" t="s">
        <v>140</v>
      </c>
      <c r="F6932" t="s">
        <v>3338</v>
      </c>
      <c r="G6932" t="s">
        <v>283</v>
      </c>
      <c r="H6932" t="s">
        <v>134</v>
      </c>
      <c r="I6932" t="s">
        <v>135</v>
      </c>
      <c r="J6932" t="s">
        <v>136</v>
      </c>
      <c r="K6932" t="s">
        <v>137</v>
      </c>
      <c r="L6932" t="s">
        <v>19508</v>
      </c>
      <c r="M6932" t="s">
        <v>19509</v>
      </c>
      <c r="N6932">
        <v>2.2949999999999999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51.929467439361133</v>
      </c>
      <c r="AC6932">
        <v>0</v>
      </c>
      <c r="AD6932">
        <v>0</v>
      </c>
      <c r="AE6932">
        <v>51.929467439361133</v>
      </c>
    </row>
    <row r="6933" spans="1:31" x14ac:dyDescent="0.25">
      <c r="A6933">
        <v>1911533</v>
      </c>
      <c r="B6933">
        <v>1</v>
      </c>
      <c r="C6933" t="s">
        <v>80</v>
      </c>
      <c r="D6933" t="s">
        <v>92</v>
      </c>
      <c r="E6933" t="s">
        <v>140</v>
      </c>
      <c r="F6933" t="s">
        <v>19510</v>
      </c>
      <c r="G6933" t="s">
        <v>362</v>
      </c>
      <c r="H6933" t="s">
        <v>134</v>
      </c>
      <c r="I6933" t="s">
        <v>135</v>
      </c>
      <c r="J6933" t="s">
        <v>136</v>
      </c>
      <c r="K6933" t="s">
        <v>137</v>
      </c>
      <c r="L6933" t="s">
        <v>19511</v>
      </c>
      <c r="M6933" t="s">
        <v>19512</v>
      </c>
      <c r="N6933">
        <v>1.948611111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4.0952892115138893E-4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4.0952892115138893E-4</v>
      </c>
    </row>
    <row r="6934" spans="1:31" x14ac:dyDescent="0.25">
      <c r="A6934">
        <v>1911842</v>
      </c>
      <c r="B6934">
        <v>1</v>
      </c>
      <c r="C6934" t="s">
        <v>80</v>
      </c>
      <c r="D6934" t="s">
        <v>88</v>
      </c>
      <c r="E6934" t="s">
        <v>171</v>
      </c>
      <c r="F6934" t="s">
        <v>4395</v>
      </c>
      <c r="G6934" t="s">
        <v>156</v>
      </c>
      <c r="H6934" t="s">
        <v>157</v>
      </c>
      <c r="I6934" t="s">
        <v>135</v>
      </c>
      <c r="J6934" t="s">
        <v>136</v>
      </c>
      <c r="K6934" t="s">
        <v>137</v>
      </c>
      <c r="L6934" t="s">
        <v>19513</v>
      </c>
      <c r="M6934" t="s">
        <v>19514</v>
      </c>
      <c r="N6934">
        <v>0.89586388800000005</v>
      </c>
      <c r="O6934">
        <v>1</v>
      </c>
      <c r="P6934">
        <v>6744</v>
      </c>
      <c r="Q6934">
        <v>1</v>
      </c>
      <c r="R6934">
        <v>2</v>
      </c>
      <c r="S6934">
        <v>9</v>
      </c>
      <c r="T6934">
        <v>964</v>
      </c>
      <c r="U6934">
        <v>4</v>
      </c>
      <c r="V6934">
        <v>11</v>
      </c>
      <c r="W6934">
        <v>9.344172961713836</v>
      </c>
      <c r="X6934">
        <v>2215.4586254693322</v>
      </c>
      <c r="Y6934">
        <v>0</v>
      </c>
      <c r="Z6934">
        <v>0.17696980448550001</v>
      </c>
      <c r="AA6934">
        <v>344.45573212765692</v>
      </c>
      <c r="AB6934">
        <v>1202.8592206449073</v>
      </c>
      <c r="AC6934">
        <v>392.12424733779943</v>
      </c>
      <c r="AD6934">
        <v>157.2421183186799</v>
      </c>
      <c r="AE6934">
        <v>4321.6610866645751</v>
      </c>
    </row>
    <row r="6935" spans="1:31" x14ac:dyDescent="0.25">
      <c r="A6935">
        <v>1911510</v>
      </c>
      <c r="B6935">
        <v>1</v>
      </c>
      <c r="C6935" t="s">
        <v>80</v>
      </c>
      <c r="D6935" t="s">
        <v>99</v>
      </c>
      <c r="E6935" t="s">
        <v>131</v>
      </c>
      <c r="F6935" t="s">
        <v>9966</v>
      </c>
      <c r="G6935" t="s">
        <v>202</v>
      </c>
      <c r="H6935" t="s">
        <v>134</v>
      </c>
      <c r="I6935" t="s">
        <v>135</v>
      </c>
      <c r="J6935" t="s">
        <v>136</v>
      </c>
      <c r="K6935" t="s">
        <v>203</v>
      </c>
      <c r="L6935" t="s">
        <v>19515</v>
      </c>
      <c r="M6935" t="s">
        <v>19516</v>
      </c>
      <c r="N6935">
        <v>6.2334452770000004</v>
      </c>
      <c r="O6935">
        <v>0</v>
      </c>
      <c r="P6935">
        <v>43</v>
      </c>
      <c r="Q6935">
        <v>0</v>
      </c>
      <c r="R6935">
        <v>5</v>
      </c>
      <c r="S6935">
        <v>0</v>
      </c>
      <c r="T6935">
        <v>2</v>
      </c>
      <c r="U6935">
        <v>0</v>
      </c>
      <c r="V6935">
        <v>0</v>
      </c>
      <c r="W6935">
        <v>0</v>
      </c>
      <c r="X6935">
        <v>100.90717159779706</v>
      </c>
      <c r="Y6935">
        <v>0</v>
      </c>
      <c r="Z6935">
        <v>27.292738753024747</v>
      </c>
      <c r="AA6935">
        <v>0</v>
      </c>
      <c r="AB6935">
        <v>1.8624172880538623</v>
      </c>
      <c r="AC6935">
        <v>0</v>
      </c>
      <c r="AD6935">
        <v>0</v>
      </c>
      <c r="AE6935">
        <v>130.06232763887567</v>
      </c>
    </row>
    <row r="6936" spans="1:31" x14ac:dyDescent="0.25">
      <c r="A6936">
        <v>1911819</v>
      </c>
      <c r="B6936">
        <v>1</v>
      </c>
      <c r="C6936" t="s">
        <v>80</v>
      </c>
      <c r="D6936" t="s">
        <v>104</v>
      </c>
      <c r="E6936" t="s">
        <v>149</v>
      </c>
      <c r="F6936" t="s">
        <v>19517</v>
      </c>
      <c r="G6936" t="s">
        <v>439</v>
      </c>
      <c r="H6936" t="s">
        <v>134</v>
      </c>
      <c r="I6936" t="s">
        <v>135</v>
      </c>
      <c r="J6936" t="s">
        <v>136</v>
      </c>
      <c r="K6936" t="s">
        <v>137</v>
      </c>
      <c r="L6936" t="s">
        <v>19518</v>
      </c>
      <c r="M6936" t="s">
        <v>19519</v>
      </c>
      <c r="N6936">
        <v>2.0558333329999998</v>
      </c>
      <c r="O6936">
        <v>0</v>
      </c>
      <c r="P6936">
        <v>16</v>
      </c>
      <c r="Q6936">
        <v>0</v>
      </c>
      <c r="R6936">
        <v>21</v>
      </c>
      <c r="S6936">
        <v>0</v>
      </c>
      <c r="T6936">
        <v>4</v>
      </c>
      <c r="U6936">
        <v>0</v>
      </c>
      <c r="V6936">
        <v>0</v>
      </c>
      <c r="W6936">
        <v>0</v>
      </c>
      <c r="X6936">
        <v>15.72096679845898</v>
      </c>
      <c r="Y6936">
        <v>0</v>
      </c>
      <c r="Z6936">
        <v>26.857900201961719</v>
      </c>
      <c r="AA6936">
        <v>0</v>
      </c>
      <c r="AB6936">
        <v>6.853860068491521</v>
      </c>
      <c r="AC6936">
        <v>0</v>
      </c>
      <c r="AD6936">
        <v>0</v>
      </c>
      <c r="AE6936">
        <v>49.432727068912222</v>
      </c>
    </row>
    <row r="6937" spans="1:31" x14ac:dyDescent="0.25">
      <c r="A6937">
        <v>1911487</v>
      </c>
      <c r="B6937">
        <v>1</v>
      </c>
      <c r="C6937" t="s">
        <v>80</v>
      </c>
      <c r="D6937" t="s">
        <v>101</v>
      </c>
      <c r="E6937" t="s">
        <v>140</v>
      </c>
      <c r="F6937" t="s">
        <v>19520</v>
      </c>
      <c r="G6937" t="s">
        <v>283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19521</v>
      </c>
      <c r="M6937" t="s">
        <v>19522</v>
      </c>
      <c r="N6937">
        <v>0.74388888799999997</v>
      </c>
      <c r="O6937">
        <v>0</v>
      </c>
      <c r="P6937">
        <v>4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0.45543094008221119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0.45543094008221119</v>
      </c>
    </row>
    <row r="6938" spans="1:31" x14ac:dyDescent="0.25">
      <c r="A6938">
        <v>1911410</v>
      </c>
      <c r="B6938">
        <v>1</v>
      </c>
      <c r="C6938" t="s">
        <v>80</v>
      </c>
      <c r="D6938" t="s">
        <v>104</v>
      </c>
      <c r="E6938" t="s">
        <v>220</v>
      </c>
      <c r="F6938" t="s">
        <v>19523</v>
      </c>
      <c r="G6938" t="s">
        <v>156</v>
      </c>
      <c r="H6938" t="s">
        <v>157</v>
      </c>
      <c r="I6938" t="s">
        <v>135</v>
      </c>
      <c r="J6938" t="s">
        <v>136</v>
      </c>
      <c r="K6938" t="s">
        <v>137</v>
      </c>
      <c r="L6938" t="s">
        <v>19524</v>
      </c>
      <c r="M6938" t="s">
        <v>19525</v>
      </c>
      <c r="N6938">
        <v>0.29249999999999998</v>
      </c>
      <c r="O6938">
        <v>2</v>
      </c>
      <c r="P6938">
        <v>397</v>
      </c>
      <c r="Q6938">
        <v>4</v>
      </c>
      <c r="R6938">
        <v>26</v>
      </c>
      <c r="S6938">
        <v>7</v>
      </c>
      <c r="T6938">
        <v>68</v>
      </c>
      <c r="U6938">
        <v>0</v>
      </c>
      <c r="V6938">
        <v>0</v>
      </c>
      <c r="W6938">
        <v>0.36709700544858836</v>
      </c>
      <c r="X6938">
        <v>20.665562540440106</v>
      </c>
      <c r="Y6938">
        <v>6.1169724429582315</v>
      </c>
      <c r="Z6938">
        <v>6.7906481416958711</v>
      </c>
      <c r="AA6938">
        <v>22.450182092849431</v>
      </c>
      <c r="AB6938">
        <v>15.508151513384082</v>
      </c>
      <c r="AC6938">
        <v>0</v>
      </c>
      <c r="AD6938">
        <v>0</v>
      </c>
      <c r="AE6938">
        <v>71.898613736776312</v>
      </c>
    </row>
    <row r="6939" spans="1:31" x14ac:dyDescent="0.25">
      <c r="A6939">
        <v>1911656</v>
      </c>
      <c r="B6939">
        <v>1</v>
      </c>
      <c r="C6939" t="s">
        <v>80</v>
      </c>
      <c r="D6939" t="s">
        <v>107</v>
      </c>
      <c r="E6939" t="s">
        <v>220</v>
      </c>
      <c r="F6939" t="s">
        <v>19526</v>
      </c>
      <c r="G6939" t="s">
        <v>156</v>
      </c>
      <c r="H6939" t="s">
        <v>157</v>
      </c>
      <c r="I6939" t="s">
        <v>135</v>
      </c>
      <c r="J6939" t="s">
        <v>136</v>
      </c>
      <c r="K6939" t="s">
        <v>137</v>
      </c>
      <c r="L6939" t="s">
        <v>19527</v>
      </c>
      <c r="M6939" t="s">
        <v>19528</v>
      </c>
      <c r="N6939">
        <v>2.801111111</v>
      </c>
      <c r="O6939">
        <v>0</v>
      </c>
      <c r="P6939">
        <v>85</v>
      </c>
      <c r="Q6939">
        <v>0</v>
      </c>
      <c r="R6939">
        <v>5</v>
      </c>
      <c r="S6939">
        <v>0</v>
      </c>
      <c r="T6939">
        <v>5</v>
      </c>
      <c r="U6939">
        <v>0</v>
      </c>
      <c r="V6939">
        <v>0</v>
      </c>
      <c r="W6939">
        <v>0</v>
      </c>
      <c r="X6939">
        <v>47.932777256963831</v>
      </c>
      <c r="Y6939">
        <v>0</v>
      </c>
      <c r="Z6939">
        <v>16.433438771484983</v>
      </c>
      <c r="AA6939">
        <v>0</v>
      </c>
      <c r="AB6939">
        <v>5.0049761697871835</v>
      </c>
      <c r="AC6939">
        <v>0</v>
      </c>
      <c r="AD6939">
        <v>0</v>
      </c>
      <c r="AE6939">
        <v>69.371192198236002</v>
      </c>
    </row>
    <row r="6940" spans="1:31" x14ac:dyDescent="0.25">
      <c r="A6940">
        <v>1911679</v>
      </c>
      <c r="B6940">
        <v>1</v>
      </c>
      <c r="C6940" t="s">
        <v>80</v>
      </c>
      <c r="D6940" t="s">
        <v>85</v>
      </c>
      <c r="E6940" t="s">
        <v>171</v>
      </c>
      <c r="F6940" t="s">
        <v>19529</v>
      </c>
      <c r="G6940" t="s">
        <v>362</v>
      </c>
      <c r="H6940" t="s">
        <v>157</v>
      </c>
      <c r="I6940" t="s">
        <v>135</v>
      </c>
      <c r="J6940" t="s">
        <v>3</v>
      </c>
      <c r="K6940" t="s">
        <v>137</v>
      </c>
      <c r="L6940" t="s">
        <v>19530</v>
      </c>
      <c r="M6940" t="s">
        <v>19531</v>
      </c>
      <c r="N6940">
        <v>0.76722222200000001</v>
      </c>
      <c r="O6940">
        <v>0</v>
      </c>
      <c r="P6940">
        <v>8603</v>
      </c>
      <c r="Q6940">
        <v>0</v>
      </c>
      <c r="R6940">
        <v>1</v>
      </c>
      <c r="S6940">
        <v>1</v>
      </c>
      <c r="T6940">
        <v>656</v>
      </c>
      <c r="U6940">
        <v>0</v>
      </c>
      <c r="V6940">
        <v>1</v>
      </c>
      <c r="W6940">
        <v>0</v>
      </c>
      <c r="X6940">
        <v>2294.3749377454938</v>
      </c>
      <c r="Y6940">
        <v>0</v>
      </c>
      <c r="Z6940">
        <v>1.3520089666934316</v>
      </c>
      <c r="AA6940">
        <v>10.194674749202115</v>
      </c>
      <c r="AB6940">
        <v>848.66192092781523</v>
      </c>
      <c r="AC6940">
        <v>0</v>
      </c>
      <c r="AD6940">
        <v>13.557440711556795</v>
      </c>
      <c r="AE6940">
        <v>3168.1409831007613</v>
      </c>
    </row>
    <row r="6941" spans="1:31" x14ac:dyDescent="0.25">
      <c r="A6941">
        <v>1911424</v>
      </c>
      <c r="B6941">
        <v>1</v>
      </c>
      <c r="C6941" t="s">
        <v>81</v>
      </c>
      <c r="D6941" t="s">
        <v>123</v>
      </c>
      <c r="E6941" t="s">
        <v>154</v>
      </c>
      <c r="F6941" t="s">
        <v>2255</v>
      </c>
      <c r="G6941" t="s">
        <v>156</v>
      </c>
      <c r="H6941" t="s">
        <v>157</v>
      </c>
      <c r="I6941" t="s">
        <v>135</v>
      </c>
      <c r="J6941" t="s">
        <v>136</v>
      </c>
      <c r="K6941" t="s">
        <v>137</v>
      </c>
      <c r="L6941" t="s">
        <v>19532</v>
      </c>
      <c r="M6941" t="s">
        <v>19533</v>
      </c>
      <c r="N6941">
        <v>0.41638888800000001</v>
      </c>
      <c r="O6941">
        <v>0</v>
      </c>
      <c r="P6941">
        <v>1004</v>
      </c>
      <c r="Q6941">
        <v>10</v>
      </c>
      <c r="R6941">
        <v>108</v>
      </c>
      <c r="S6941">
        <v>6</v>
      </c>
      <c r="T6941">
        <v>73</v>
      </c>
      <c r="U6941">
        <v>2</v>
      </c>
      <c r="V6941">
        <v>0</v>
      </c>
      <c r="W6941">
        <v>0</v>
      </c>
      <c r="X6941">
        <v>72.889378352499918</v>
      </c>
      <c r="Y6941">
        <v>15.516698622395214</v>
      </c>
      <c r="Z6941">
        <v>90.517959917973855</v>
      </c>
      <c r="AA6941">
        <v>24.060756581305668</v>
      </c>
      <c r="AB6941">
        <v>24.150624471557979</v>
      </c>
      <c r="AC6941">
        <v>13.097071812415216</v>
      </c>
      <c r="AD6941">
        <v>0</v>
      </c>
      <c r="AE6941">
        <v>240.23248975814784</v>
      </c>
    </row>
    <row r="6942" spans="1:31" x14ac:dyDescent="0.25">
      <c r="A6942">
        <v>1911639</v>
      </c>
      <c r="B6942">
        <v>1</v>
      </c>
      <c r="C6942" t="s">
        <v>81</v>
      </c>
      <c r="D6942" t="s">
        <v>128</v>
      </c>
      <c r="E6942" t="s">
        <v>140</v>
      </c>
      <c r="F6942" t="s">
        <v>8320</v>
      </c>
      <c r="G6942" t="s">
        <v>342</v>
      </c>
      <c r="H6942" t="s">
        <v>134</v>
      </c>
      <c r="I6942" t="s">
        <v>135</v>
      </c>
      <c r="J6942" t="s">
        <v>136</v>
      </c>
      <c r="K6942" t="s">
        <v>137</v>
      </c>
      <c r="L6942" t="s">
        <v>19534</v>
      </c>
      <c r="M6942" t="s">
        <v>19535</v>
      </c>
      <c r="N6942">
        <v>1.5238888880000001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16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22.721946677617229</v>
      </c>
      <c r="AC6942">
        <v>0</v>
      </c>
      <c r="AD6942">
        <v>0</v>
      </c>
      <c r="AE6942">
        <v>22.721946677617229</v>
      </c>
    </row>
    <row r="6943" spans="1:31" x14ac:dyDescent="0.25">
      <c r="A6943">
        <v>1911404</v>
      </c>
      <c r="B6943">
        <v>1</v>
      </c>
      <c r="C6943" t="s">
        <v>81</v>
      </c>
      <c r="D6943" t="s">
        <v>115</v>
      </c>
      <c r="E6943" t="s">
        <v>140</v>
      </c>
      <c r="F6943" t="s">
        <v>19536</v>
      </c>
      <c r="G6943" t="s">
        <v>217</v>
      </c>
      <c r="H6943" t="s">
        <v>134</v>
      </c>
      <c r="I6943" t="s">
        <v>135</v>
      </c>
      <c r="J6943" t="s">
        <v>136</v>
      </c>
      <c r="K6943" t="s">
        <v>137</v>
      </c>
      <c r="L6943" t="s">
        <v>19537</v>
      </c>
      <c r="M6943" t="s">
        <v>19538</v>
      </c>
      <c r="N6943">
        <v>2.7425000000000002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1.0078807356158945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1.0078807356158945</v>
      </c>
    </row>
    <row r="6944" spans="1:31" x14ac:dyDescent="0.25">
      <c r="A6944">
        <v>1911825</v>
      </c>
      <c r="B6944">
        <v>1</v>
      </c>
      <c r="C6944" t="s">
        <v>81</v>
      </c>
      <c r="D6944" t="s">
        <v>112</v>
      </c>
      <c r="E6944" t="s">
        <v>220</v>
      </c>
      <c r="F6944" t="s">
        <v>19539</v>
      </c>
      <c r="G6944" t="s">
        <v>156</v>
      </c>
      <c r="H6944" t="s">
        <v>157</v>
      </c>
      <c r="I6944" t="s">
        <v>135</v>
      </c>
      <c r="J6944" t="s">
        <v>136</v>
      </c>
      <c r="K6944" t="s">
        <v>137</v>
      </c>
      <c r="L6944" t="s">
        <v>19540</v>
      </c>
      <c r="M6944" t="s">
        <v>19541</v>
      </c>
      <c r="N6944">
        <v>2.6691666660000002</v>
      </c>
      <c r="O6944">
        <v>0</v>
      </c>
      <c r="P6944">
        <v>0</v>
      </c>
      <c r="Q6944">
        <v>23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192.18731702560959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192.18731702560959</v>
      </c>
    </row>
    <row r="6945" spans="1:31" x14ac:dyDescent="0.25">
      <c r="A6945">
        <v>1911384</v>
      </c>
      <c r="B6945">
        <v>1</v>
      </c>
      <c r="C6945" t="s">
        <v>80</v>
      </c>
      <c r="D6945" t="s">
        <v>104</v>
      </c>
      <c r="E6945" t="s">
        <v>190</v>
      </c>
      <c r="F6945" t="s">
        <v>19542</v>
      </c>
      <c r="G6945" t="s">
        <v>241</v>
      </c>
      <c r="H6945" t="s">
        <v>157</v>
      </c>
      <c r="I6945" t="s">
        <v>135</v>
      </c>
      <c r="J6945" t="s">
        <v>136</v>
      </c>
      <c r="K6945" t="s">
        <v>137</v>
      </c>
      <c r="L6945" t="s">
        <v>19543</v>
      </c>
      <c r="M6945" t="s">
        <v>19544</v>
      </c>
      <c r="N6945">
        <v>2.7936111110000001</v>
      </c>
      <c r="O6945">
        <v>0</v>
      </c>
      <c r="P6945">
        <v>115</v>
      </c>
      <c r="Q6945">
        <v>0</v>
      </c>
      <c r="R6945">
        <v>10</v>
      </c>
      <c r="S6945">
        <v>0</v>
      </c>
      <c r="T6945">
        <v>16</v>
      </c>
      <c r="U6945">
        <v>0</v>
      </c>
      <c r="V6945">
        <v>0</v>
      </c>
      <c r="W6945">
        <v>0</v>
      </c>
      <c r="X6945">
        <v>50.994143344112864</v>
      </c>
      <c r="Y6945">
        <v>0</v>
      </c>
      <c r="Z6945">
        <v>16.395233694628953</v>
      </c>
      <c r="AA6945">
        <v>0</v>
      </c>
      <c r="AB6945">
        <v>31.701392326185509</v>
      </c>
      <c r="AC6945">
        <v>0</v>
      </c>
      <c r="AD6945">
        <v>0</v>
      </c>
      <c r="AE6945">
        <v>99.090769364927326</v>
      </c>
    </row>
    <row r="6946" spans="1:31" x14ac:dyDescent="0.25">
      <c r="A6946">
        <v>1911925</v>
      </c>
      <c r="B6946">
        <v>1</v>
      </c>
      <c r="C6946" t="s">
        <v>81</v>
      </c>
      <c r="D6946" t="s">
        <v>119</v>
      </c>
      <c r="E6946" t="s">
        <v>149</v>
      </c>
      <c r="F6946" t="s">
        <v>19545</v>
      </c>
      <c r="G6946" t="s">
        <v>151</v>
      </c>
      <c r="H6946" t="s">
        <v>134</v>
      </c>
      <c r="I6946" t="s">
        <v>135</v>
      </c>
      <c r="J6946" t="s">
        <v>136</v>
      </c>
      <c r="K6946" t="s">
        <v>137</v>
      </c>
      <c r="L6946" t="s">
        <v>19546</v>
      </c>
      <c r="M6946" t="s">
        <v>19547</v>
      </c>
      <c r="N6946">
        <v>1.5672222220000001</v>
      </c>
      <c r="O6946">
        <v>0</v>
      </c>
      <c r="P6946">
        <v>42</v>
      </c>
      <c r="Q6946">
        <v>0</v>
      </c>
      <c r="R6946">
        <v>1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9.3982625702386891</v>
      </c>
      <c r="Y6946">
        <v>0</v>
      </c>
      <c r="Z6946">
        <v>2.0951120175337374</v>
      </c>
      <c r="AA6946">
        <v>0</v>
      </c>
      <c r="AB6946">
        <v>0.35156814097688105</v>
      </c>
      <c r="AC6946">
        <v>0</v>
      </c>
      <c r="AD6946">
        <v>0</v>
      </c>
      <c r="AE6946">
        <v>11.844942728749306</v>
      </c>
    </row>
    <row r="6947" spans="1:31" x14ac:dyDescent="0.25">
      <c r="A6947">
        <v>1911633</v>
      </c>
      <c r="B6947">
        <v>1</v>
      </c>
      <c r="C6947" t="s">
        <v>80</v>
      </c>
      <c r="D6947" t="s">
        <v>89</v>
      </c>
      <c r="E6947" t="s">
        <v>154</v>
      </c>
      <c r="F6947" t="s">
        <v>6323</v>
      </c>
      <c r="G6947" t="s">
        <v>156</v>
      </c>
      <c r="H6947" t="s">
        <v>157</v>
      </c>
      <c r="I6947" t="s">
        <v>135</v>
      </c>
      <c r="J6947" t="s">
        <v>136</v>
      </c>
      <c r="K6947" t="s">
        <v>137</v>
      </c>
      <c r="L6947" t="s">
        <v>19548</v>
      </c>
      <c r="M6947" t="s">
        <v>19549</v>
      </c>
      <c r="N6947">
        <v>0.31027777699999998</v>
      </c>
      <c r="O6947">
        <v>0</v>
      </c>
      <c r="P6947">
        <v>2002</v>
      </c>
      <c r="Q6947">
        <v>0</v>
      </c>
      <c r="R6947">
        <v>3</v>
      </c>
      <c r="S6947">
        <v>0</v>
      </c>
      <c r="T6947">
        <v>172</v>
      </c>
      <c r="U6947">
        <v>0</v>
      </c>
      <c r="V6947">
        <v>0</v>
      </c>
      <c r="W6947">
        <v>0</v>
      </c>
      <c r="X6947">
        <v>202.80063341229032</v>
      </c>
      <c r="Y6947">
        <v>0</v>
      </c>
      <c r="Z6947">
        <v>0.84088753894156953</v>
      </c>
      <c r="AA6947">
        <v>0</v>
      </c>
      <c r="AB6947">
        <v>92.723107931002446</v>
      </c>
      <c r="AC6947">
        <v>0</v>
      </c>
      <c r="AD6947">
        <v>0</v>
      </c>
      <c r="AE6947">
        <v>296.36462888223434</v>
      </c>
    </row>
    <row r="6948" spans="1:31" x14ac:dyDescent="0.25">
      <c r="A6948">
        <v>1911696</v>
      </c>
      <c r="B6948">
        <v>1</v>
      </c>
      <c r="C6948" t="s">
        <v>81</v>
      </c>
      <c r="D6948" t="s">
        <v>115</v>
      </c>
      <c r="E6948" t="s">
        <v>154</v>
      </c>
      <c r="F6948" t="s">
        <v>19253</v>
      </c>
      <c r="G6948" t="s">
        <v>156</v>
      </c>
      <c r="H6948" t="s">
        <v>157</v>
      </c>
      <c r="I6948" t="s">
        <v>222</v>
      </c>
      <c r="J6948" t="s">
        <v>136</v>
      </c>
      <c r="K6948" t="s">
        <v>137</v>
      </c>
      <c r="L6948" t="s">
        <v>19550</v>
      </c>
      <c r="M6948" t="s">
        <v>19551</v>
      </c>
      <c r="N6948">
        <v>1.1111111E-2</v>
      </c>
      <c r="O6948">
        <v>0</v>
      </c>
      <c r="P6948">
        <v>541</v>
      </c>
      <c r="Q6948">
        <v>14</v>
      </c>
      <c r="R6948">
        <v>182</v>
      </c>
      <c r="S6948">
        <v>1</v>
      </c>
      <c r="T6948">
        <v>28</v>
      </c>
      <c r="U6948">
        <v>1</v>
      </c>
      <c r="V6948">
        <v>0</v>
      </c>
      <c r="W6948">
        <v>0</v>
      </c>
      <c r="X6948">
        <v>1.3251122802847104</v>
      </c>
      <c r="Y6948">
        <v>3.2203723215794664</v>
      </c>
      <c r="Z6948">
        <v>4.0075755053585791</v>
      </c>
      <c r="AA6948">
        <v>8.5023615266666672E-2</v>
      </c>
      <c r="AB6948">
        <v>0.22936238520656668</v>
      </c>
      <c r="AC6948">
        <v>0.43134570788607784</v>
      </c>
      <c r="AD6948">
        <v>0</v>
      </c>
      <c r="AE6948">
        <v>9.2987918155820672</v>
      </c>
    </row>
    <row r="6949" spans="1:31" x14ac:dyDescent="0.25">
      <c r="A6949">
        <v>1911888</v>
      </c>
      <c r="B6949">
        <v>1</v>
      </c>
      <c r="C6949" t="s">
        <v>80</v>
      </c>
      <c r="D6949" t="s">
        <v>84</v>
      </c>
      <c r="E6949" t="s">
        <v>140</v>
      </c>
      <c r="F6949" t="s">
        <v>19552</v>
      </c>
      <c r="G6949" t="s">
        <v>146</v>
      </c>
      <c r="H6949" t="s">
        <v>134</v>
      </c>
      <c r="I6949" t="s">
        <v>135</v>
      </c>
      <c r="J6949" t="s">
        <v>136</v>
      </c>
      <c r="K6949" t="s">
        <v>137</v>
      </c>
      <c r="L6949" t="s">
        <v>19553</v>
      </c>
      <c r="M6949" t="s">
        <v>19554</v>
      </c>
      <c r="N6949">
        <v>2.0347222220000001</v>
      </c>
      <c r="O6949">
        <v>0</v>
      </c>
      <c r="P6949">
        <v>6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3.893994349710701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3.893994349710701</v>
      </c>
    </row>
    <row r="6950" spans="1:31" x14ac:dyDescent="0.25">
      <c r="A6950">
        <v>1911745</v>
      </c>
      <c r="B6950">
        <v>1</v>
      </c>
      <c r="C6950" t="s">
        <v>80</v>
      </c>
      <c r="D6950" t="s">
        <v>102</v>
      </c>
      <c r="E6950" t="s">
        <v>149</v>
      </c>
      <c r="F6950" t="s">
        <v>19555</v>
      </c>
      <c r="G6950" t="s">
        <v>151</v>
      </c>
      <c r="H6950" t="s">
        <v>134</v>
      </c>
      <c r="I6950" t="s">
        <v>135</v>
      </c>
      <c r="J6950" t="s">
        <v>136</v>
      </c>
      <c r="K6950" t="s">
        <v>137</v>
      </c>
      <c r="L6950" t="s">
        <v>19556</v>
      </c>
      <c r="M6950" t="s">
        <v>19557</v>
      </c>
      <c r="N6950">
        <v>2.4072222220000001</v>
      </c>
      <c r="O6950">
        <v>0</v>
      </c>
      <c r="P6950">
        <v>0</v>
      </c>
      <c r="Q6950">
        <v>0</v>
      </c>
      <c r="R6950">
        <v>11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111.01621592721391</v>
      </c>
      <c r="AA6950">
        <v>0</v>
      </c>
      <c r="AB6950">
        <v>0</v>
      </c>
      <c r="AC6950">
        <v>0</v>
      </c>
      <c r="AD6950">
        <v>0</v>
      </c>
      <c r="AE6950">
        <v>111.01621592721391</v>
      </c>
    </row>
    <row r="6951" spans="1:31" x14ac:dyDescent="0.25">
      <c r="A6951">
        <v>1911459</v>
      </c>
      <c r="B6951">
        <v>1</v>
      </c>
      <c r="C6951" t="s">
        <v>81</v>
      </c>
      <c r="D6951" t="s">
        <v>128</v>
      </c>
      <c r="E6951" t="s">
        <v>131</v>
      </c>
      <c r="F6951" t="s">
        <v>19558</v>
      </c>
      <c r="G6951" t="s">
        <v>326</v>
      </c>
      <c r="H6951" t="s">
        <v>134</v>
      </c>
      <c r="I6951" t="s">
        <v>135</v>
      </c>
      <c r="J6951" t="s">
        <v>136</v>
      </c>
      <c r="K6951" t="s">
        <v>137</v>
      </c>
      <c r="L6951" t="s">
        <v>19559</v>
      </c>
      <c r="M6951" t="s">
        <v>19560</v>
      </c>
      <c r="N6951">
        <v>1.5436111109999999</v>
      </c>
      <c r="O6951">
        <v>0</v>
      </c>
      <c r="P6951">
        <v>66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24.493605699341948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24.493605699341948</v>
      </c>
    </row>
    <row r="6952" spans="1:31" x14ac:dyDescent="0.25">
      <c r="A6952">
        <v>1911559</v>
      </c>
      <c r="B6952">
        <v>1</v>
      </c>
      <c r="C6952" t="s">
        <v>80</v>
      </c>
      <c r="D6952" t="s">
        <v>97</v>
      </c>
      <c r="E6952" t="s">
        <v>140</v>
      </c>
      <c r="F6952" t="s">
        <v>19561</v>
      </c>
      <c r="G6952" t="s">
        <v>146</v>
      </c>
      <c r="H6952" t="s">
        <v>134</v>
      </c>
      <c r="I6952" t="s">
        <v>135</v>
      </c>
      <c r="J6952" t="s">
        <v>136</v>
      </c>
      <c r="K6952" t="s">
        <v>137</v>
      </c>
      <c r="L6952" t="s">
        <v>19562</v>
      </c>
      <c r="M6952" t="s">
        <v>19563</v>
      </c>
      <c r="N6952">
        <v>3.5375000000000001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0.89263797966451508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0.89263797966451508</v>
      </c>
    </row>
    <row r="6953" spans="1:31" x14ac:dyDescent="0.25">
      <c r="A6953">
        <v>1911751</v>
      </c>
      <c r="B6953">
        <v>1</v>
      </c>
      <c r="C6953" t="s">
        <v>80</v>
      </c>
      <c r="D6953" t="s">
        <v>82</v>
      </c>
      <c r="E6953" t="s">
        <v>140</v>
      </c>
      <c r="F6953" t="s">
        <v>19564</v>
      </c>
      <c r="G6953" t="s">
        <v>217</v>
      </c>
      <c r="H6953" t="s">
        <v>134</v>
      </c>
      <c r="I6953" t="s">
        <v>135</v>
      </c>
      <c r="J6953" t="s">
        <v>136</v>
      </c>
      <c r="K6953" t="s">
        <v>137</v>
      </c>
      <c r="L6953" t="s">
        <v>19565</v>
      </c>
      <c r="M6953" t="s">
        <v>19566</v>
      </c>
      <c r="N6953">
        <v>0.99916666600000004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0.10429017344705334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0.10429017344705334</v>
      </c>
    </row>
    <row r="6954" spans="1:31" x14ac:dyDescent="0.25">
      <c r="A6954">
        <v>1911373</v>
      </c>
      <c r="B6954">
        <v>1</v>
      </c>
      <c r="C6954" t="s">
        <v>81</v>
      </c>
      <c r="D6954" t="s">
        <v>120</v>
      </c>
      <c r="E6954" t="s">
        <v>220</v>
      </c>
      <c r="F6954" t="s">
        <v>8693</v>
      </c>
      <c r="G6954" t="s">
        <v>156</v>
      </c>
      <c r="H6954" t="s">
        <v>157</v>
      </c>
      <c r="I6954" t="s">
        <v>135</v>
      </c>
      <c r="J6954" t="s">
        <v>136</v>
      </c>
      <c r="K6954" t="s">
        <v>137</v>
      </c>
      <c r="L6954" t="s">
        <v>19567</v>
      </c>
      <c r="M6954" t="s">
        <v>19568</v>
      </c>
      <c r="N6954">
        <v>1.446666666</v>
      </c>
      <c r="O6954">
        <v>0</v>
      </c>
      <c r="P6954">
        <v>589</v>
      </c>
      <c r="Q6954">
        <v>7</v>
      </c>
      <c r="R6954">
        <v>12</v>
      </c>
      <c r="S6954">
        <v>3</v>
      </c>
      <c r="T6954">
        <v>59</v>
      </c>
      <c r="U6954">
        <v>2</v>
      </c>
      <c r="V6954">
        <v>0</v>
      </c>
      <c r="W6954">
        <v>0</v>
      </c>
      <c r="X6954">
        <v>143.61095498070014</v>
      </c>
      <c r="Y6954">
        <v>35.258988681356968</v>
      </c>
      <c r="Z6954">
        <v>77.2541756719381</v>
      </c>
      <c r="AA6954">
        <v>7.1267902796810745</v>
      </c>
      <c r="AB6954">
        <v>59.113335361171458</v>
      </c>
      <c r="AC6954">
        <v>251.13036951628666</v>
      </c>
      <c r="AD6954">
        <v>0</v>
      </c>
      <c r="AE6954">
        <v>573.49461449113437</v>
      </c>
    </row>
    <row r="6955" spans="1:31" x14ac:dyDescent="0.25">
      <c r="A6955">
        <v>1911768</v>
      </c>
      <c r="B6955">
        <v>1</v>
      </c>
      <c r="C6955" t="s">
        <v>81</v>
      </c>
      <c r="D6955" t="s">
        <v>113</v>
      </c>
      <c r="E6955" t="s">
        <v>140</v>
      </c>
      <c r="F6955" t="s">
        <v>19569</v>
      </c>
      <c r="G6955" t="s">
        <v>217</v>
      </c>
      <c r="H6955" t="s">
        <v>134</v>
      </c>
      <c r="I6955" t="s">
        <v>135</v>
      </c>
      <c r="J6955" t="s">
        <v>136</v>
      </c>
      <c r="K6955" t="s">
        <v>137</v>
      </c>
      <c r="L6955" t="s">
        <v>19570</v>
      </c>
      <c r="M6955" t="s">
        <v>19571</v>
      </c>
      <c r="N6955">
        <v>1.7849999999999999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0.40888848179189508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0.40888848179189508</v>
      </c>
    </row>
    <row r="6956" spans="1:31" x14ac:dyDescent="0.25">
      <c r="A6956">
        <v>1911522</v>
      </c>
      <c r="B6956">
        <v>1</v>
      </c>
      <c r="C6956" t="s">
        <v>80</v>
      </c>
      <c r="D6956" t="s">
        <v>82</v>
      </c>
      <c r="E6956" t="s">
        <v>140</v>
      </c>
      <c r="F6956" t="s">
        <v>19572</v>
      </c>
      <c r="G6956" t="s">
        <v>342</v>
      </c>
      <c r="H6956" t="s">
        <v>134</v>
      </c>
      <c r="I6956" t="s">
        <v>135</v>
      </c>
      <c r="J6956" t="s">
        <v>136</v>
      </c>
      <c r="K6956" t="s">
        <v>137</v>
      </c>
      <c r="L6956" t="s">
        <v>19573</v>
      </c>
      <c r="M6956" t="s">
        <v>19574</v>
      </c>
      <c r="N6956">
        <v>0.63166666599999999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4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1.7148761382782705</v>
      </c>
      <c r="AC6956">
        <v>0</v>
      </c>
      <c r="AD6956">
        <v>0</v>
      </c>
      <c r="AE6956">
        <v>1.7148761382782705</v>
      </c>
    </row>
    <row r="6957" spans="1:31" x14ac:dyDescent="0.25">
      <c r="A6957">
        <v>1911854</v>
      </c>
      <c r="B6957">
        <v>1</v>
      </c>
      <c r="C6957" t="s">
        <v>81</v>
      </c>
      <c r="D6957" t="s">
        <v>119</v>
      </c>
      <c r="E6957" t="s">
        <v>140</v>
      </c>
      <c r="F6957" t="s">
        <v>19575</v>
      </c>
      <c r="G6957" t="s">
        <v>217</v>
      </c>
      <c r="H6957" t="s">
        <v>134</v>
      </c>
      <c r="I6957" t="s">
        <v>135</v>
      </c>
      <c r="J6957" t="s">
        <v>136</v>
      </c>
      <c r="K6957" t="s">
        <v>137</v>
      </c>
      <c r="L6957" t="s">
        <v>19576</v>
      </c>
      <c r="M6957" t="s">
        <v>19577</v>
      </c>
      <c r="N6957">
        <v>3.932222222</v>
      </c>
      <c r="O6957">
        <v>0</v>
      </c>
      <c r="P6957">
        <v>0</v>
      </c>
      <c r="Q6957">
        <v>0</v>
      </c>
      <c r="R6957">
        <v>4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165.82007151373529</v>
      </c>
      <c r="AA6957">
        <v>0</v>
      </c>
      <c r="AB6957">
        <v>0</v>
      </c>
      <c r="AC6957">
        <v>0</v>
      </c>
      <c r="AD6957">
        <v>0</v>
      </c>
      <c r="AE6957">
        <v>165.82007151373529</v>
      </c>
    </row>
    <row r="6958" spans="1:31" x14ac:dyDescent="0.25">
      <c r="A6958">
        <v>1911473</v>
      </c>
      <c r="B6958">
        <v>1</v>
      </c>
      <c r="C6958" t="s">
        <v>80</v>
      </c>
      <c r="D6958" t="s">
        <v>92</v>
      </c>
      <c r="E6958" t="s">
        <v>140</v>
      </c>
      <c r="F6958" t="s">
        <v>19510</v>
      </c>
      <c r="G6958" t="s">
        <v>362</v>
      </c>
      <c r="H6958" t="s">
        <v>134</v>
      </c>
      <c r="I6958" t="s">
        <v>135</v>
      </c>
      <c r="J6958" t="s">
        <v>136</v>
      </c>
      <c r="K6958" t="s">
        <v>137</v>
      </c>
      <c r="L6958" t="s">
        <v>19578</v>
      </c>
      <c r="M6958" t="s">
        <v>19579</v>
      </c>
      <c r="N6958">
        <v>0.96888888799999995</v>
      </c>
      <c r="O6958">
        <v>0</v>
      </c>
      <c r="P6958">
        <v>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1.9222345543527781E-4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1.9222345543527781E-4</v>
      </c>
    </row>
    <row r="6959" spans="1:31" x14ac:dyDescent="0.25">
      <c r="A6959">
        <v>1911685</v>
      </c>
      <c r="B6959">
        <v>1</v>
      </c>
      <c r="C6959" t="s">
        <v>81</v>
      </c>
      <c r="D6959" t="s">
        <v>123</v>
      </c>
      <c r="E6959" t="s">
        <v>220</v>
      </c>
      <c r="F6959" t="s">
        <v>19580</v>
      </c>
      <c r="G6959" t="s">
        <v>156</v>
      </c>
      <c r="H6959" t="s">
        <v>157</v>
      </c>
      <c r="I6959" t="s">
        <v>135</v>
      </c>
      <c r="J6959" t="s">
        <v>136</v>
      </c>
      <c r="K6959" t="s">
        <v>137</v>
      </c>
      <c r="L6959" t="s">
        <v>19581</v>
      </c>
      <c r="M6959" t="s">
        <v>19582</v>
      </c>
      <c r="N6959">
        <v>1.253055555</v>
      </c>
      <c r="O6959">
        <v>0</v>
      </c>
      <c r="P6959">
        <v>4</v>
      </c>
      <c r="Q6959">
        <v>1</v>
      </c>
      <c r="R6959">
        <v>128</v>
      </c>
      <c r="S6959">
        <v>0</v>
      </c>
      <c r="T6959">
        <v>8</v>
      </c>
      <c r="U6959">
        <v>0</v>
      </c>
      <c r="V6959">
        <v>0</v>
      </c>
      <c r="W6959">
        <v>0</v>
      </c>
      <c r="X6959">
        <v>2.643211104850431</v>
      </c>
      <c r="Y6959">
        <v>3.8189884556543112</v>
      </c>
      <c r="Z6959">
        <v>329.62918737138347</v>
      </c>
      <c r="AA6959">
        <v>0</v>
      </c>
      <c r="AB6959">
        <v>14.398647564811279</v>
      </c>
      <c r="AC6959">
        <v>0</v>
      </c>
      <c r="AD6959">
        <v>0</v>
      </c>
      <c r="AE6959">
        <v>350.49003449669948</v>
      </c>
    </row>
    <row r="6960" spans="1:31" x14ac:dyDescent="0.25">
      <c r="A6960">
        <v>1911456</v>
      </c>
      <c r="B6960">
        <v>1</v>
      </c>
      <c r="C6960" t="s">
        <v>80</v>
      </c>
      <c r="D6960" t="s">
        <v>95</v>
      </c>
      <c r="E6960" t="s">
        <v>131</v>
      </c>
      <c r="F6960" t="s">
        <v>19583</v>
      </c>
      <c r="G6960" t="s">
        <v>202</v>
      </c>
      <c r="H6960" t="s">
        <v>134</v>
      </c>
      <c r="I6960" t="s">
        <v>135</v>
      </c>
      <c r="J6960" t="s">
        <v>136</v>
      </c>
      <c r="K6960" t="s">
        <v>203</v>
      </c>
      <c r="L6960" t="s">
        <v>19584</v>
      </c>
      <c r="M6960" t="s">
        <v>19585</v>
      </c>
      <c r="N6960">
        <v>9.3019822219999995</v>
      </c>
      <c r="O6960">
        <v>0</v>
      </c>
      <c r="P6960">
        <v>94</v>
      </c>
      <c r="Q6960">
        <v>0</v>
      </c>
      <c r="R6960">
        <v>0</v>
      </c>
      <c r="S6960">
        <v>0</v>
      </c>
      <c r="T6960">
        <v>17</v>
      </c>
      <c r="U6960">
        <v>0</v>
      </c>
      <c r="V6960">
        <v>0</v>
      </c>
      <c r="W6960">
        <v>0</v>
      </c>
      <c r="X6960">
        <v>280.06617446058556</v>
      </c>
      <c r="Y6960">
        <v>0</v>
      </c>
      <c r="Z6960">
        <v>0</v>
      </c>
      <c r="AA6960">
        <v>0</v>
      </c>
      <c r="AB6960">
        <v>302.50331568879187</v>
      </c>
      <c r="AC6960">
        <v>0</v>
      </c>
      <c r="AD6960">
        <v>0</v>
      </c>
      <c r="AE6960">
        <v>582.56949014937743</v>
      </c>
    </row>
    <row r="6961" spans="1:31" x14ac:dyDescent="0.25">
      <c r="A6961">
        <v>1911848</v>
      </c>
      <c r="B6961">
        <v>1</v>
      </c>
      <c r="C6961" t="s">
        <v>80</v>
      </c>
      <c r="D6961" t="s">
        <v>94</v>
      </c>
      <c r="E6961" t="s">
        <v>154</v>
      </c>
      <c r="F6961" t="s">
        <v>1990</v>
      </c>
      <c r="G6961" t="s">
        <v>156</v>
      </c>
      <c r="H6961" t="s">
        <v>157</v>
      </c>
      <c r="I6961" t="s">
        <v>222</v>
      </c>
      <c r="J6961" t="s">
        <v>136</v>
      </c>
      <c r="K6961" t="s">
        <v>137</v>
      </c>
      <c r="L6961" t="s">
        <v>19586</v>
      </c>
      <c r="M6961" t="s">
        <v>19587</v>
      </c>
      <c r="N6961">
        <v>8.3333330000000001E-3</v>
      </c>
      <c r="O6961">
        <v>0</v>
      </c>
      <c r="P6961">
        <v>3243</v>
      </c>
      <c r="Q6961">
        <v>80</v>
      </c>
      <c r="R6961">
        <v>736</v>
      </c>
      <c r="S6961">
        <v>18</v>
      </c>
      <c r="T6961">
        <v>395</v>
      </c>
      <c r="U6961">
        <v>4</v>
      </c>
      <c r="V6961">
        <v>2</v>
      </c>
      <c r="W6961">
        <v>0</v>
      </c>
      <c r="X6961">
        <v>5.9222769461892524</v>
      </c>
      <c r="Y6961">
        <v>3.5100780972551333</v>
      </c>
      <c r="Z6961">
        <v>19.337633263713808</v>
      </c>
      <c r="AA6961">
        <v>0.62115403635318334</v>
      </c>
      <c r="AB6961">
        <v>3.0572913349593827</v>
      </c>
      <c r="AC6961">
        <v>12.859258560010399</v>
      </c>
      <c r="AD6961">
        <v>9.4139650253916678E-3</v>
      </c>
      <c r="AE6961">
        <v>45.317106203506548</v>
      </c>
    </row>
    <row r="6962" spans="1:31" x14ac:dyDescent="0.25">
      <c r="A6962">
        <v>1911350</v>
      </c>
      <c r="B6962">
        <v>1</v>
      </c>
      <c r="C6962" t="s">
        <v>80</v>
      </c>
      <c r="D6962" t="s">
        <v>101</v>
      </c>
      <c r="E6962" t="s">
        <v>220</v>
      </c>
      <c r="F6962" t="s">
        <v>19588</v>
      </c>
      <c r="G6962" t="s">
        <v>156</v>
      </c>
      <c r="H6962" t="s">
        <v>157</v>
      </c>
      <c r="I6962" t="s">
        <v>135</v>
      </c>
      <c r="J6962" t="s">
        <v>136</v>
      </c>
      <c r="K6962" t="s">
        <v>137</v>
      </c>
      <c r="L6962" t="s">
        <v>19589</v>
      </c>
      <c r="M6962" t="s">
        <v>19590</v>
      </c>
      <c r="N6962">
        <v>1.062777777</v>
      </c>
      <c r="O6962">
        <v>13</v>
      </c>
      <c r="P6962">
        <v>2966</v>
      </c>
      <c r="Q6962">
        <v>9</v>
      </c>
      <c r="R6962">
        <v>98</v>
      </c>
      <c r="S6962">
        <v>26</v>
      </c>
      <c r="T6962">
        <v>320</v>
      </c>
      <c r="U6962">
        <v>4</v>
      </c>
      <c r="V6962">
        <v>1</v>
      </c>
      <c r="W6962">
        <v>6.7330903031561249</v>
      </c>
      <c r="X6962">
        <v>719.56784400826996</v>
      </c>
      <c r="Y6962">
        <v>77.538618985701518</v>
      </c>
      <c r="Z6962">
        <v>49.37565218399412</v>
      </c>
      <c r="AA6962">
        <v>119.55039178198707</v>
      </c>
      <c r="AB6962">
        <v>242.7912664432728</v>
      </c>
      <c r="AC6962">
        <v>148.84237033721877</v>
      </c>
      <c r="AD6962">
        <v>0.38260901996366581</v>
      </c>
      <c r="AE6962">
        <v>1364.7818430635639</v>
      </c>
    </row>
    <row r="6963" spans="1:31" x14ac:dyDescent="0.25">
      <c r="A6963">
        <v>1911834</v>
      </c>
      <c r="B6963">
        <v>1</v>
      </c>
      <c r="C6963" t="s">
        <v>81</v>
      </c>
      <c r="D6963" t="s">
        <v>120</v>
      </c>
      <c r="E6963" t="s">
        <v>190</v>
      </c>
      <c r="F6963" t="s">
        <v>18008</v>
      </c>
      <c r="G6963" t="s">
        <v>156</v>
      </c>
      <c r="H6963" t="s">
        <v>157</v>
      </c>
      <c r="I6963" t="s">
        <v>222</v>
      </c>
      <c r="J6963" t="s">
        <v>136</v>
      </c>
      <c r="K6963" t="s">
        <v>137</v>
      </c>
      <c r="L6963" t="s">
        <v>19591</v>
      </c>
      <c r="M6963" t="s">
        <v>19592</v>
      </c>
      <c r="N6963">
        <v>1.1111111E-2</v>
      </c>
      <c r="O6963">
        <v>3</v>
      </c>
      <c r="P6963">
        <v>738</v>
      </c>
      <c r="Q6963">
        <v>27</v>
      </c>
      <c r="R6963">
        <v>12</v>
      </c>
      <c r="S6963">
        <v>9</v>
      </c>
      <c r="T6963">
        <v>43</v>
      </c>
      <c r="U6963">
        <v>4</v>
      </c>
      <c r="V6963">
        <v>0</v>
      </c>
      <c r="W6963">
        <v>8.7980918526000013E-2</v>
      </c>
      <c r="X6963">
        <v>1.3825914314485004</v>
      </c>
      <c r="Y6963">
        <v>2.6578452020082675</v>
      </c>
      <c r="Z6963">
        <v>0.21582622282344446</v>
      </c>
      <c r="AA6963">
        <v>0.49688160589433339</v>
      </c>
      <c r="AB6963">
        <v>0.17062474443225559</v>
      </c>
      <c r="AC6963">
        <v>1.6071370309971666</v>
      </c>
      <c r="AD6963">
        <v>0</v>
      </c>
      <c r="AE6963">
        <v>6.6188871561299676</v>
      </c>
    </row>
    <row r="6964" spans="1:31" x14ac:dyDescent="0.25">
      <c r="A6964">
        <v>1911599</v>
      </c>
      <c r="B6964">
        <v>1</v>
      </c>
      <c r="C6964" t="s">
        <v>80</v>
      </c>
      <c r="D6964" t="s">
        <v>105</v>
      </c>
      <c r="E6964" t="s">
        <v>140</v>
      </c>
      <c r="F6964" t="s">
        <v>19593</v>
      </c>
      <c r="G6964" t="s">
        <v>217</v>
      </c>
      <c r="H6964" t="s">
        <v>134</v>
      </c>
      <c r="I6964" t="s">
        <v>135</v>
      </c>
      <c r="J6964" t="s">
        <v>136</v>
      </c>
      <c r="K6964" t="s">
        <v>137</v>
      </c>
      <c r="L6964" t="s">
        <v>19594</v>
      </c>
      <c r="M6964" t="s">
        <v>19595</v>
      </c>
      <c r="N6964">
        <v>1.426666666</v>
      </c>
      <c r="O6964">
        <v>0</v>
      </c>
      <c r="P6964">
        <v>0</v>
      </c>
      <c r="Q6964">
        <v>0</v>
      </c>
      <c r="R6964">
        <v>1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0.15943589026102667</v>
      </c>
      <c r="AA6964">
        <v>0</v>
      </c>
      <c r="AB6964">
        <v>0</v>
      </c>
      <c r="AC6964">
        <v>0</v>
      </c>
      <c r="AD6964">
        <v>0</v>
      </c>
      <c r="AE6964">
        <v>0.15943589026102667</v>
      </c>
    </row>
    <row r="6965" spans="1:31" x14ac:dyDescent="0.25">
      <c r="A6965">
        <v>1911542</v>
      </c>
      <c r="B6965">
        <v>1</v>
      </c>
      <c r="C6965" t="s">
        <v>81</v>
      </c>
      <c r="D6965" t="s">
        <v>117</v>
      </c>
      <c r="E6965" t="s">
        <v>149</v>
      </c>
      <c r="F6965" t="s">
        <v>19596</v>
      </c>
      <c r="G6965" t="s">
        <v>263</v>
      </c>
      <c r="H6965" t="s">
        <v>134</v>
      </c>
      <c r="I6965" t="s">
        <v>135</v>
      </c>
      <c r="J6965" t="s">
        <v>136</v>
      </c>
      <c r="K6965" t="s">
        <v>203</v>
      </c>
      <c r="L6965" t="s">
        <v>19597</v>
      </c>
      <c r="M6965" t="s">
        <v>19598</v>
      </c>
      <c r="N6965">
        <v>1.3505555549999999</v>
      </c>
      <c r="O6965">
        <v>0</v>
      </c>
      <c r="P6965">
        <v>45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7.6783338862940633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7.6783338862940633</v>
      </c>
    </row>
    <row r="6966" spans="1:31" x14ac:dyDescent="0.25">
      <c r="A6966">
        <v>1911791</v>
      </c>
      <c r="B6966">
        <v>1</v>
      </c>
      <c r="C6966" t="s">
        <v>80</v>
      </c>
      <c r="D6966" t="s">
        <v>107</v>
      </c>
      <c r="E6966" t="s">
        <v>190</v>
      </c>
      <c r="F6966" t="s">
        <v>2019</v>
      </c>
      <c r="G6966" t="s">
        <v>156</v>
      </c>
      <c r="H6966" t="s">
        <v>157</v>
      </c>
      <c r="I6966" t="s">
        <v>135</v>
      </c>
      <c r="J6966" t="s">
        <v>136</v>
      </c>
      <c r="K6966" t="s">
        <v>137</v>
      </c>
      <c r="L6966" t="s">
        <v>19599</v>
      </c>
      <c r="M6966" t="s">
        <v>19600</v>
      </c>
      <c r="N6966">
        <v>0.56444444400000005</v>
      </c>
      <c r="O6966">
        <v>1</v>
      </c>
      <c r="P6966">
        <v>1277</v>
      </c>
      <c r="Q6966">
        <v>0</v>
      </c>
      <c r="R6966">
        <v>0</v>
      </c>
      <c r="S6966">
        <v>10</v>
      </c>
      <c r="T6966">
        <v>91</v>
      </c>
      <c r="U6966">
        <v>0</v>
      </c>
      <c r="V6966">
        <v>1</v>
      </c>
      <c r="W6966">
        <v>8.4524085717894675</v>
      </c>
      <c r="X6966">
        <v>217.26006189324005</v>
      </c>
      <c r="Y6966">
        <v>0</v>
      </c>
      <c r="Z6966">
        <v>0</v>
      </c>
      <c r="AA6966">
        <v>71.740463165148554</v>
      </c>
      <c r="AB6966">
        <v>108.6169147949917</v>
      </c>
      <c r="AC6966">
        <v>0</v>
      </c>
      <c r="AD6966">
        <v>2.5116014207416177</v>
      </c>
      <c r="AE6966">
        <v>408.58144984591144</v>
      </c>
    </row>
    <row r="6967" spans="1:31" x14ac:dyDescent="0.25">
      <c r="A6967">
        <v>1911416</v>
      </c>
      <c r="B6967">
        <v>1</v>
      </c>
      <c r="C6967" t="s">
        <v>81</v>
      </c>
      <c r="D6967" t="s">
        <v>127</v>
      </c>
      <c r="E6967" t="s">
        <v>190</v>
      </c>
      <c r="F6967" t="s">
        <v>19326</v>
      </c>
      <c r="G6967" t="s">
        <v>156</v>
      </c>
      <c r="H6967" t="s">
        <v>157</v>
      </c>
      <c r="I6967" t="s">
        <v>135</v>
      </c>
      <c r="J6967" t="s">
        <v>136</v>
      </c>
      <c r="K6967" t="s">
        <v>137</v>
      </c>
      <c r="L6967" t="s">
        <v>19601</v>
      </c>
      <c r="M6967" t="s">
        <v>19602</v>
      </c>
      <c r="N6967">
        <v>4.0930555550000003</v>
      </c>
      <c r="O6967">
        <v>3</v>
      </c>
      <c r="P6967">
        <v>0</v>
      </c>
      <c r="Q6967">
        <v>134</v>
      </c>
      <c r="R6967">
        <v>6</v>
      </c>
      <c r="S6967">
        <v>6</v>
      </c>
      <c r="T6967">
        <v>0</v>
      </c>
      <c r="U6967">
        <v>0</v>
      </c>
      <c r="V6967">
        <v>0</v>
      </c>
      <c r="W6967">
        <v>5.4377971494292918</v>
      </c>
      <c r="X6967">
        <v>0</v>
      </c>
      <c r="Y6967">
        <v>1407.7799309347529</v>
      </c>
      <c r="Z6967">
        <v>66.301837272642175</v>
      </c>
      <c r="AA6967">
        <v>69.527466209763432</v>
      </c>
      <c r="AB6967">
        <v>0</v>
      </c>
      <c r="AC6967">
        <v>0</v>
      </c>
      <c r="AD6967">
        <v>0</v>
      </c>
      <c r="AE6967">
        <v>1549.0470315665877</v>
      </c>
    </row>
    <row r="6968" spans="1:31" x14ac:dyDescent="0.25">
      <c r="A6968">
        <v>1911579</v>
      </c>
      <c r="B6968">
        <v>1</v>
      </c>
      <c r="C6968" t="s">
        <v>81</v>
      </c>
      <c r="D6968" t="s">
        <v>118</v>
      </c>
      <c r="E6968" t="s">
        <v>190</v>
      </c>
      <c r="F6968" t="s">
        <v>19603</v>
      </c>
      <c r="G6968" t="s">
        <v>701</v>
      </c>
      <c r="H6968" t="s">
        <v>157</v>
      </c>
      <c r="I6968" t="s">
        <v>135</v>
      </c>
      <c r="J6968" t="s">
        <v>136</v>
      </c>
      <c r="K6968" t="s">
        <v>137</v>
      </c>
      <c r="L6968" t="s">
        <v>19604</v>
      </c>
      <c r="M6968" t="s">
        <v>19605</v>
      </c>
      <c r="N6968">
        <v>5.7013888880000003</v>
      </c>
      <c r="O6968">
        <v>0</v>
      </c>
      <c r="P6968">
        <v>40</v>
      </c>
      <c r="Q6968">
        <v>0</v>
      </c>
      <c r="R6968">
        <v>0</v>
      </c>
      <c r="S6968">
        <v>0</v>
      </c>
      <c r="T6968">
        <v>1</v>
      </c>
      <c r="U6968">
        <v>0</v>
      </c>
      <c r="V6968">
        <v>0</v>
      </c>
      <c r="W6968">
        <v>0</v>
      </c>
      <c r="X6968">
        <v>39.629577447141848</v>
      </c>
      <c r="Y6968">
        <v>0</v>
      </c>
      <c r="Z6968">
        <v>0</v>
      </c>
      <c r="AA6968">
        <v>0</v>
      </c>
      <c r="AB6968">
        <v>0.21973742003677915</v>
      </c>
      <c r="AC6968">
        <v>0</v>
      </c>
      <c r="AD6968">
        <v>0</v>
      </c>
      <c r="AE6968">
        <v>39.849314867178627</v>
      </c>
    </row>
    <row r="6969" spans="1:31" x14ac:dyDescent="0.25">
      <c r="A6969">
        <v>1911433</v>
      </c>
      <c r="B6969">
        <v>1</v>
      </c>
      <c r="C6969" t="s">
        <v>80</v>
      </c>
      <c r="D6969" t="s">
        <v>107</v>
      </c>
      <c r="E6969" t="s">
        <v>149</v>
      </c>
      <c r="F6969" t="s">
        <v>7628</v>
      </c>
      <c r="G6969" t="s">
        <v>151</v>
      </c>
      <c r="H6969" t="s">
        <v>134</v>
      </c>
      <c r="I6969" t="s">
        <v>135</v>
      </c>
      <c r="J6969" t="s">
        <v>136</v>
      </c>
      <c r="K6969" t="s">
        <v>137</v>
      </c>
      <c r="L6969" t="s">
        <v>19606</v>
      </c>
      <c r="M6969" t="s">
        <v>19607</v>
      </c>
      <c r="N6969">
        <v>2.1247222219999999</v>
      </c>
      <c r="O6969">
        <v>0</v>
      </c>
      <c r="P6969">
        <v>1</v>
      </c>
      <c r="Q6969">
        <v>0</v>
      </c>
      <c r="R6969">
        <v>5</v>
      </c>
      <c r="S6969">
        <v>0</v>
      </c>
      <c r="T6969">
        <v>1</v>
      </c>
      <c r="U6969">
        <v>0</v>
      </c>
      <c r="V6969">
        <v>0</v>
      </c>
      <c r="W6969">
        <v>0</v>
      </c>
      <c r="X6969">
        <v>0.67911635122828007</v>
      </c>
      <c r="Y6969">
        <v>0</v>
      </c>
      <c r="Z6969">
        <v>19.196270630209902</v>
      </c>
      <c r="AA6969">
        <v>0</v>
      </c>
      <c r="AB6969">
        <v>1.8248740027239512</v>
      </c>
      <c r="AC6969">
        <v>0</v>
      </c>
      <c r="AD6969">
        <v>0</v>
      </c>
      <c r="AE6969">
        <v>21.700260984162135</v>
      </c>
    </row>
    <row r="6970" spans="1:31" x14ac:dyDescent="0.25">
      <c r="A6970">
        <v>1911871</v>
      </c>
      <c r="B6970">
        <v>1</v>
      </c>
      <c r="C6970" t="s">
        <v>80</v>
      </c>
      <c r="D6970" t="s">
        <v>88</v>
      </c>
      <c r="E6970" t="s">
        <v>171</v>
      </c>
      <c r="F6970" t="s">
        <v>4395</v>
      </c>
      <c r="G6970" t="s">
        <v>156</v>
      </c>
      <c r="H6970" t="s">
        <v>157</v>
      </c>
      <c r="I6970" t="s">
        <v>135</v>
      </c>
      <c r="J6970" t="s">
        <v>136</v>
      </c>
      <c r="K6970" t="s">
        <v>137</v>
      </c>
      <c r="L6970" t="s">
        <v>19608</v>
      </c>
      <c r="M6970" t="s">
        <v>19609</v>
      </c>
      <c r="N6970">
        <v>0.186025833</v>
      </c>
      <c r="O6970">
        <v>1</v>
      </c>
      <c r="P6970">
        <v>6744</v>
      </c>
      <c r="Q6970">
        <v>1</v>
      </c>
      <c r="R6970">
        <v>2</v>
      </c>
      <c r="S6970">
        <v>9</v>
      </c>
      <c r="T6970">
        <v>964</v>
      </c>
      <c r="U6970">
        <v>4</v>
      </c>
      <c r="V6970">
        <v>11</v>
      </c>
      <c r="W6970">
        <v>2.0154274254845741</v>
      </c>
      <c r="X6970">
        <v>477.84813944188636</v>
      </c>
      <c r="Y6970">
        <v>0</v>
      </c>
      <c r="Z6970">
        <v>3.6136605419620001E-2</v>
      </c>
      <c r="AA6970">
        <v>70.493950644264757</v>
      </c>
      <c r="AB6970">
        <v>242.78071617056713</v>
      </c>
      <c r="AC6970">
        <v>79.747999609171941</v>
      </c>
      <c r="AD6970">
        <v>30.797773546931669</v>
      </c>
      <c r="AE6970">
        <v>903.7201434437261</v>
      </c>
    </row>
    <row r="6971" spans="1:31" x14ac:dyDescent="0.25">
      <c r="A6971">
        <v>1911479</v>
      </c>
      <c r="B6971">
        <v>1</v>
      </c>
      <c r="C6971" t="s">
        <v>81</v>
      </c>
      <c r="D6971" t="s">
        <v>118</v>
      </c>
      <c r="E6971" t="s">
        <v>220</v>
      </c>
      <c r="F6971" t="s">
        <v>1601</v>
      </c>
      <c r="G6971" t="s">
        <v>156</v>
      </c>
      <c r="H6971" t="s">
        <v>157</v>
      </c>
      <c r="I6971" t="s">
        <v>222</v>
      </c>
      <c r="J6971" t="s">
        <v>136</v>
      </c>
      <c r="K6971" t="s">
        <v>137</v>
      </c>
      <c r="L6971" t="s">
        <v>19610</v>
      </c>
      <c r="M6971" t="s">
        <v>19611</v>
      </c>
      <c r="N6971">
        <v>4.4444444E-2</v>
      </c>
      <c r="O6971">
        <v>0</v>
      </c>
      <c r="P6971">
        <v>1763</v>
      </c>
      <c r="Q6971">
        <v>52</v>
      </c>
      <c r="R6971">
        <v>61</v>
      </c>
      <c r="S6971">
        <v>1</v>
      </c>
      <c r="T6971">
        <v>136</v>
      </c>
      <c r="U6971">
        <v>0</v>
      </c>
      <c r="V6971">
        <v>0</v>
      </c>
      <c r="W6971">
        <v>0</v>
      </c>
      <c r="X6971">
        <v>15.452764671429964</v>
      </c>
      <c r="Y6971">
        <v>5.8428766417052431</v>
      </c>
      <c r="Z6971">
        <v>5.0682474361094236</v>
      </c>
      <c r="AA6971">
        <v>5.2675411668000001E-2</v>
      </c>
      <c r="AB6971">
        <v>2.3816792466299557</v>
      </c>
      <c r="AC6971">
        <v>0</v>
      </c>
      <c r="AD6971">
        <v>0</v>
      </c>
      <c r="AE6971">
        <v>28.798243407542586</v>
      </c>
    </row>
    <row r="6972" spans="1:31" x14ac:dyDescent="0.25">
      <c r="A6972">
        <v>1911562</v>
      </c>
      <c r="B6972">
        <v>1</v>
      </c>
      <c r="C6972" t="s">
        <v>80</v>
      </c>
      <c r="D6972" t="s">
        <v>93</v>
      </c>
      <c r="E6972" t="s">
        <v>131</v>
      </c>
      <c r="F6972" t="s">
        <v>19309</v>
      </c>
      <c r="G6972" t="s">
        <v>133</v>
      </c>
      <c r="H6972" t="s">
        <v>134</v>
      </c>
      <c r="I6972" t="s">
        <v>135</v>
      </c>
      <c r="J6972" t="s">
        <v>136</v>
      </c>
      <c r="K6972" t="s">
        <v>137</v>
      </c>
      <c r="L6972" t="s">
        <v>19612</v>
      </c>
      <c r="M6972" t="s">
        <v>19613</v>
      </c>
      <c r="N6972">
        <v>1.1941666660000001</v>
      </c>
      <c r="O6972">
        <v>0</v>
      </c>
      <c r="P6972">
        <v>0</v>
      </c>
      <c r="Q6972">
        <v>0</v>
      </c>
      <c r="R6972">
        <v>21</v>
      </c>
      <c r="S6972">
        <v>0</v>
      </c>
      <c r="T6972">
        <v>2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53.662667532563432</v>
      </c>
      <c r="AA6972">
        <v>0</v>
      </c>
      <c r="AB6972">
        <v>2.3452684647970665</v>
      </c>
      <c r="AC6972">
        <v>0</v>
      </c>
      <c r="AD6972">
        <v>0</v>
      </c>
      <c r="AE6972">
        <v>56.007935997360498</v>
      </c>
    </row>
    <row r="6973" spans="1:31" x14ac:dyDescent="0.25">
      <c r="A6973">
        <v>1911376</v>
      </c>
      <c r="B6973">
        <v>1</v>
      </c>
      <c r="C6973" t="s">
        <v>81</v>
      </c>
      <c r="D6973" t="s">
        <v>118</v>
      </c>
      <c r="E6973" t="s">
        <v>190</v>
      </c>
      <c r="F6973" t="s">
        <v>19614</v>
      </c>
      <c r="G6973" t="s">
        <v>241</v>
      </c>
      <c r="H6973" t="s">
        <v>157</v>
      </c>
      <c r="I6973" t="s">
        <v>135</v>
      </c>
      <c r="J6973" t="s">
        <v>136</v>
      </c>
      <c r="K6973" t="s">
        <v>137</v>
      </c>
      <c r="L6973" t="s">
        <v>19615</v>
      </c>
      <c r="M6973" t="s">
        <v>19616</v>
      </c>
      <c r="N6973">
        <v>4.3991666660000002</v>
      </c>
      <c r="O6973">
        <v>0</v>
      </c>
      <c r="P6973">
        <v>223</v>
      </c>
      <c r="Q6973">
        <v>0</v>
      </c>
      <c r="R6973">
        <v>7</v>
      </c>
      <c r="S6973">
        <v>0</v>
      </c>
      <c r="T6973">
        <v>9</v>
      </c>
      <c r="U6973">
        <v>0</v>
      </c>
      <c r="V6973">
        <v>0</v>
      </c>
      <c r="W6973">
        <v>0</v>
      </c>
      <c r="X6973">
        <v>110.32238384707378</v>
      </c>
      <c r="Y6973">
        <v>0</v>
      </c>
      <c r="Z6973">
        <v>51.681132188214001</v>
      </c>
      <c r="AA6973">
        <v>0</v>
      </c>
      <c r="AB6973">
        <v>16.543396483966447</v>
      </c>
      <c r="AC6973">
        <v>0</v>
      </c>
      <c r="AD6973">
        <v>0</v>
      </c>
      <c r="AE6973">
        <v>178.54691251925425</v>
      </c>
    </row>
    <row r="6974" spans="1:31" x14ac:dyDescent="0.25">
      <c r="A6974">
        <v>1911353</v>
      </c>
      <c r="B6974">
        <v>1</v>
      </c>
      <c r="C6974" t="s">
        <v>80</v>
      </c>
      <c r="D6974" t="s">
        <v>101</v>
      </c>
      <c r="E6974" t="s">
        <v>190</v>
      </c>
      <c r="F6974" t="s">
        <v>3791</v>
      </c>
      <c r="G6974" t="s">
        <v>156</v>
      </c>
      <c r="H6974" t="s">
        <v>157</v>
      </c>
      <c r="I6974" t="s">
        <v>135</v>
      </c>
      <c r="J6974" t="s">
        <v>136</v>
      </c>
      <c r="K6974" t="s">
        <v>137</v>
      </c>
      <c r="L6974" t="s">
        <v>19617</v>
      </c>
      <c r="M6974" t="s">
        <v>19618</v>
      </c>
      <c r="N6974">
        <v>1.6025</v>
      </c>
      <c r="O6974">
        <v>0</v>
      </c>
      <c r="P6974">
        <v>3103</v>
      </c>
      <c r="Q6974">
        <v>0</v>
      </c>
      <c r="R6974">
        <v>1</v>
      </c>
      <c r="S6974">
        <v>1</v>
      </c>
      <c r="T6974">
        <v>108</v>
      </c>
      <c r="U6974">
        <v>0</v>
      </c>
      <c r="V6974">
        <v>0</v>
      </c>
      <c r="W6974">
        <v>0</v>
      </c>
      <c r="X6974">
        <v>943.92674500854821</v>
      </c>
      <c r="Y6974">
        <v>0</v>
      </c>
      <c r="Z6974">
        <v>0.25221413051108088</v>
      </c>
      <c r="AA6974">
        <v>6.942673270755563</v>
      </c>
      <c r="AB6974">
        <v>159.00176879021279</v>
      </c>
      <c r="AC6974">
        <v>0</v>
      </c>
      <c r="AD6974">
        <v>0</v>
      </c>
      <c r="AE6974">
        <v>1110.1234012000277</v>
      </c>
    </row>
    <row r="6975" spans="1:31" x14ac:dyDescent="0.25">
      <c r="A6975">
        <v>1911874</v>
      </c>
      <c r="B6975">
        <v>1</v>
      </c>
      <c r="C6975" t="s">
        <v>81</v>
      </c>
      <c r="D6975" t="s">
        <v>128</v>
      </c>
      <c r="E6975" t="s">
        <v>131</v>
      </c>
      <c r="F6975" t="s">
        <v>3448</v>
      </c>
      <c r="G6975" t="s">
        <v>133</v>
      </c>
      <c r="H6975" t="s">
        <v>134</v>
      </c>
      <c r="I6975" t="s">
        <v>135</v>
      </c>
      <c r="J6975" t="s">
        <v>136</v>
      </c>
      <c r="K6975" t="s">
        <v>137</v>
      </c>
      <c r="L6975" t="s">
        <v>19619</v>
      </c>
      <c r="M6975" t="s">
        <v>19620</v>
      </c>
      <c r="N6975">
        <v>1.0905555549999999</v>
      </c>
      <c r="O6975">
        <v>0</v>
      </c>
      <c r="P6975">
        <v>460</v>
      </c>
      <c r="Q6975">
        <v>0</v>
      </c>
      <c r="R6975">
        <v>0</v>
      </c>
      <c r="S6975">
        <v>0</v>
      </c>
      <c r="T6975">
        <v>18</v>
      </c>
      <c r="U6975">
        <v>0</v>
      </c>
      <c r="V6975">
        <v>0</v>
      </c>
      <c r="W6975">
        <v>0</v>
      </c>
      <c r="X6975">
        <v>141.89944826709035</v>
      </c>
      <c r="Y6975">
        <v>0</v>
      </c>
      <c r="Z6975">
        <v>0</v>
      </c>
      <c r="AA6975">
        <v>0</v>
      </c>
      <c r="AB6975">
        <v>14.374957809989844</v>
      </c>
      <c r="AC6975">
        <v>0</v>
      </c>
      <c r="AD6975">
        <v>0</v>
      </c>
      <c r="AE6975">
        <v>156.27440607708019</v>
      </c>
    </row>
    <row r="6976" spans="1:31" x14ac:dyDescent="0.25">
      <c r="A6976">
        <v>1911708</v>
      </c>
      <c r="B6976">
        <v>1</v>
      </c>
      <c r="C6976" t="s">
        <v>80</v>
      </c>
      <c r="D6976" t="s">
        <v>107</v>
      </c>
      <c r="E6976" t="s">
        <v>154</v>
      </c>
      <c r="F6976" t="s">
        <v>19621</v>
      </c>
      <c r="G6976" t="s">
        <v>1931</v>
      </c>
      <c r="H6976" t="s">
        <v>157</v>
      </c>
      <c r="I6976" t="s">
        <v>135</v>
      </c>
      <c r="J6976" t="s">
        <v>136</v>
      </c>
      <c r="K6976" t="s">
        <v>137</v>
      </c>
      <c r="L6976" t="s">
        <v>19436</v>
      </c>
      <c r="M6976" t="s">
        <v>19622</v>
      </c>
      <c r="N6976">
        <v>1.621388888</v>
      </c>
      <c r="O6976">
        <v>0</v>
      </c>
      <c r="P6976">
        <v>229</v>
      </c>
      <c r="Q6976">
        <v>0</v>
      </c>
      <c r="R6976">
        <v>0</v>
      </c>
      <c r="S6976">
        <v>0</v>
      </c>
      <c r="T6976">
        <v>11</v>
      </c>
      <c r="U6976">
        <v>0</v>
      </c>
      <c r="V6976">
        <v>0</v>
      </c>
      <c r="W6976">
        <v>0</v>
      </c>
      <c r="X6976">
        <v>97.383051161709488</v>
      </c>
      <c r="Y6976">
        <v>0</v>
      </c>
      <c r="Z6976">
        <v>0</v>
      </c>
      <c r="AA6976">
        <v>0</v>
      </c>
      <c r="AB6976">
        <v>117.82464862563118</v>
      </c>
      <c r="AC6976">
        <v>0</v>
      </c>
      <c r="AD6976">
        <v>0</v>
      </c>
      <c r="AE6976">
        <v>215.20769978734069</v>
      </c>
    </row>
    <row r="6977" spans="1:31" x14ac:dyDescent="0.25">
      <c r="A6977">
        <v>1911851</v>
      </c>
      <c r="B6977">
        <v>1</v>
      </c>
      <c r="C6977" t="s">
        <v>81</v>
      </c>
      <c r="D6977" t="s">
        <v>122</v>
      </c>
      <c r="E6977" t="s">
        <v>140</v>
      </c>
      <c r="F6977" t="s">
        <v>19623</v>
      </c>
      <c r="G6977" t="s">
        <v>217</v>
      </c>
      <c r="H6977" t="s">
        <v>134</v>
      </c>
      <c r="I6977" t="s">
        <v>135</v>
      </c>
      <c r="J6977" t="s">
        <v>136</v>
      </c>
      <c r="K6977" t="s">
        <v>137</v>
      </c>
      <c r="L6977" t="s">
        <v>19624</v>
      </c>
      <c r="M6977" t="s">
        <v>19625</v>
      </c>
      <c r="N6977">
        <v>2.0877777769999999</v>
      </c>
      <c r="O6977">
        <v>0</v>
      </c>
      <c r="P6977">
        <v>9</v>
      </c>
      <c r="Q6977">
        <v>0</v>
      </c>
      <c r="R6977">
        <v>0</v>
      </c>
      <c r="S6977">
        <v>0</v>
      </c>
      <c r="T6977">
        <v>1</v>
      </c>
      <c r="U6977">
        <v>0</v>
      </c>
      <c r="V6977">
        <v>0</v>
      </c>
      <c r="W6977">
        <v>0</v>
      </c>
      <c r="X6977">
        <v>3.0160733640024611</v>
      </c>
      <c r="Y6977">
        <v>0</v>
      </c>
      <c r="Z6977">
        <v>0</v>
      </c>
      <c r="AA6977">
        <v>0</v>
      </c>
      <c r="AB6977">
        <v>3.6335458883100999</v>
      </c>
      <c r="AC6977">
        <v>0</v>
      </c>
      <c r="AD6977">
        <v>0</v>
      </c>
      <c r="AE6977">
        <v>6.6496192523125615</v>
      </c>
    </row>
    <row r="6978" spans="1:31" x14ac:dyDescent="0.25">
      <c r="A6978">
        <v>1911539</v>
      </c>
      <c r="B6978">
        <v>1</v>
      </c>
      <c r="C6978" t="s">
        <v>81</v>
      </c>
      <c r="D6978" t="s">
        <v>118</v>
      </c>
      <c r="E6978" t="s">
        <v>220</v>
      </c>
      <c r="F6978" t="s">
        <v>19626</v>
      </c>
      <c r="G6978" t="s">
        <v>263</v>
      </c>
      <c r="H6978" t="s">
        <v>157</v>
      </c>
      <c r="I6978" t="s">
        <v>135</v>
      </c>
      <c r="J6978" t="s">
        <v>136</v>
      </c>
      <c r="K6978" t="s">
        <v>203</v>
      </c>
      <c r="L6978" t="s">
        <v>19627</v>
      </c>
      <c r="M6978" t="s">
        <v>19628</v>
      </c>
      <c r="N6978">
        <v>3.4383333330000001</v>
      </c>
      <c r="O6978">
        <v>0</v>
      </c>
      <c r="P6978">
        <v>442</v>
      </c>
      <c r="Q6978">
        <v>0</v>
      </c>
      <c r="R6978">
        <v>24</v>
      </c>
      <c r="S6978">
        <v>10</v>
      </c>
      <c r="T6978">
        <v>16</v>
      </c>
      <c r="U6978">
        <v>0</v>
      </c>
      <c r="V6978">
        <v>0</v>
      </c>
      <c r="W6978">
        <v>0</v>
      </c>
      <c r="X6978">
        <v>248.17966526208986</v>
      </c>
      <c r="Y6978">
        <v>0</v>
      </c>
      <c r="Z6978">
        <v>58.389396343368887</v>
      </c>
      <c r="AA6978">
        <v>141.53712449601713</v>
      </c>
      <c r="AB6978">
        <v>57.060652083265019</v>
      </c>
      <c r="AC6978">
        <v>0</v>
      </c>
      <c r="AD6978">
        <v>0</v>
      </c>
      <c r="AE6978">
        <v>505.16683818474087</v>
      </c>
    </row>
    <row r="6979" spans="1:31" x14ac:dyDescent="0.25">
      <c r="A6979">
        <v>1911788</v>
      </c>
      <c r="B6979">
        <v>1</v>
      </c>
      <c r="C6979" t="s">
        <v>80</v>
      </c>
      <c r="D6979" t="s">
        <v>93</v>
      </c>
      <c r="E6979" t="s">
        <v>131</v>
      </c>
      <c r="F6979" t="s">
        <v>19629</v>
      </c>
      <c r="G6979" t="s">
        <v>439</v>
      </c>
      <c r="H6979" t="s">
        <v>134</v>
      </c>
      <c r="I6979" t="s">
        <v>135</v>
      </c>
      <c r="J6979" t="s">
        <v>136</v>
      </c>
      <c r="K6979" t="s">
        <v>137</v>
      </c>
      <c r="L6979" t="s">
        <v>19630</v>
      </c>
      <c r="M6979" t="s">
        <v>19631</v>
      </c>
      <c r="N6979">
        <v>3.0191666659999998</v>
      </c>
      <c r="O6979">
        <v>0</v>
      </c>
      <c r="P6979">
        <v>9</v>
      </c>
      <c r="Q6979">
        <v>0</v>
      </c>
      <c r="R6979">
        <v>0</v>
      </c>
      <c r="S6979">
        <v>0</v>
      </c>
      <c r="T6979">
        <v>3</v>
      </c>
      <c r="U6979">
        <v>0</v>
      </c>
      <c r="V6979">
        <v>0</v>
      </c>
      <c r="W6979">
        <v>0</v>
      </c>
      <c r="X6979">
        <v>10.18877165874645</v>
      </c>
      <c r="Y6979">
        <v>0</v>
      </c>
      <c r="Z6979">
        <v>0</v>
      </c>
      <c r="AA6979">
        <v>0</v>
      </c>
      <c r="AB6979">
        <v>0.78369169073037637</v>
      </c>
      <c r="AC6979">
        <v>0</v>
      </c>
      <c r="AD6979">
        <v>0</v>
      </c>
      <c r="AE6979">
        <v>10.972463349476827</v>
      </c>
    </row>
    <row r="6980" spans="1:31" x14ac:dyDescent="0.25">
      <c r="A6980">
        <v>1911496</v>
      </c>
      <c r="B6980">
        <v>1</v>
      </c>
      <c r="C6980" t="s">
        <v>80</v>
      </c>
      <c r="D6980" t="s">
        <v>98</v>
      </c>
      <c r="E6980" t="s">
        <v>149</v>
      </c>
      <c r="F6980" t="s">
        <v>19632</v>
      </c>
      <c r="G6980" t="s">
        <v>202</v>
      </c>
      <c r="H6980" t="s">
        <v>134</v>
      </c>
      <c r="I6980" t="s">
        <v>135</v>
      </c>
      <c r="J6980" t="s">
        <v>136</v>
      </c>
      <c r="K6980" t="s">
        <v>203</v>
      </c>
      <c r="L6980" t="s">
        <v>19633</v>
      </c>
      <c r="M6980" t="s">
        <v>19634</v>
      </c>
      <c r="N6980">
        <v>7.4608333330000001</v>
      </c>
      <c r="O6980">
        <v>0</v>
      </c>
      <c r="P6980">
        <v>48</v>
      </c>
      <c r="Q6980">
        <v>0</v>
      </c>
      <c r="R6980">
        <v>0</v>
      </c>
      <c r="S6980">
        <v>0</v>
      </c>
      <c r="T6980">
        <v>4</v>
      </c>
      <c r="U6980">
        <v>0</v>
      </c>
      <c r="V6980">
        <v>0</v>
      </c>
      <c r="W6980">
        <v>0</v>
      </c>
      <c r="X6980">
        <v>58.306702879282874</v>
      </c>
      <c r="Y6980">
        <v>0</v>
      </c>
      <c r="Z6980">
        <v>0</v>
      </c>
      <c r="AA6980">
        <v>0</v>
      </c>
      <c r="AB6980">
        <v>41.868927547122738</v>
      </c>
      <c r="AC6980">
        <v>0</v>
      </c>
      <c r="AD6980">
        <v>0</v>
      </c>
      <c r="AE6980">
        <v>100.1756304264056</v>
      </c>
    </row>
    <row r="6981" spans="1:31" x14ac:dyDescent="0.25">
      <c r="A6981">
        <v>1911628</v>
      </c>
      <c r="B6981">
        <v>1</v>
      </c>
      <c r="C6981" t="s">
        <v>80</v>
      </c>
      <c r="D6981" t="s">
        <v>90</v>
      </c>
      <c r="E6981" t="s">
        <v>140</v>
      </c>
      <c r="F6981" t="s">
        <v>19635</v>
      </c>
      <c r="G6981" t="s">
        <v>342</v>
      </c>
      <c r="H6981" t="s">
        <v>134</v>
      </c>
      <c r="I6981" t="s">
        <v>135</v>
      </c>
      <c r="J6981" t="s">
        <v>136</v>
      </c>
      <c r="K6981" t="s">
        <v>137</v>
      </c>
      <c r="L6981" t="s">
        <v>19636</v>
      </c>
      <c r="M6981" t="s">
        <v>19637</v>
      </c>
      <c r="N6981">
        <v>0.52694444399999996</v>
      </c>
      <c r="O6981">
        <v>0</v>
      </c>
      <c r="P6981">
        <v>16</v>
      </c>
      <c r="Q6981">
        <v>0</v>
      </c>
      <c r="R6981">
        <v>0</v>
      </c>
      <c r="S6981">
        <v>0</v>
      </c>
      <c r="T6981">
        <v>2</v>
      </c>
      <c r="U6981">
        <v>0</v>
      </c>
      <c r="V6981">
        <v>0</v>
      </c>
      <c r="W6981">
        <v>0</v>
      </c>
      <c r="X6981">
        <v>2.4400142121453072</v>
      </c>
      <c r="Y6981">
        <v>0</v>
      </c>
      <c r="Z6981">
        <v>0</v>
      </c>
      <c r="AA6981">
        <v>0</v>
      </c>
      <c r="AB6981">
        <v>0.69348724868231537</v>
      </c>
      <c r="AC6981">
        <v>0</v>
      </c>
      <c r="AD6981">
        <v>0</v>
      </c>
      <c r="AE6981">
        <v>3.1335014608276226</v>
      </c>
    </row>
    <row r="6982" spans="1:31" x14ac:dyDescent="0.25">
      <c r="A6982">
        <v>1911674</v>
      </c>
      <c r="B6982">
        <v>1</v>
      </c>
      <c r="C6982" t="s">
        <v>80</v>
      </c>
      <c r="D6982" t="s">
        <v>96</v>
      </c>
      <c r="E6982" t="s">
        <v>154</v>
      </c>
      <c r="F6982" t="s">
        <v>4196</v>
      </c>
      <c r="G6982" t="s">
        <v>156</v>
      </c>
      <c r="H6982" t="s">
        <v>157</v>
      </c>
      <c r="I6982" t="s">
        <v>135</v>
      </c>
      <c r="J6982" t="s">
        <v>136</v>
      </c>
      <c r="K6982" t="s">
        <v>137</v>
      </c>
      <c r="L6982" t="s">
        <v>19638</v>
      </c>
      <c r="M6982" t="s">
        <v>19639</v>
      </c>
      <c r="N6982">
        <v>1.136111111</v>
      </c>
      <c r="O6982">
        <v>0</v>
      </c>
      <c r="P6982">
        <v>106</v>
      </c>
      <c r="Q6982">
        <v>0</v>
      </c>
      <c r="R6982">
        <v>0</v>
      </c>
      <c r="S6982">
        <v>0</v>
      </c>
      <c r="T6982">
        <v>2</v>
      </c>
      <c r="U6982">
        <v>0</v>
      </c>
      <c r="V6982">
        <v>0</v>
      </c>
      <c r="W6982">
        <v>0</v>
      </c>
      <c r="X6982">
        <v>64.46115827518706</v>
      </c>
      <c r="Y6982">
        <v>0</v>
      </c>
      <c r="Z6982">
        <v>0</v>
      </c>
      <c r="AA6982">
        <v>0</v>
      </c>
      <c r="AB6982">
        <v>4.7265932563581003</v>
      </c>
      <c r="AC6982">
        <v>0</v>
      </c>
      <c r="AD6982">
        <v>0</v>
      </c>
      <c r="AE6982">
        <v>69.18775153154516</v>
      </c>
    </row>
    <row r="6983" spans="1:31" x14ac:dyDescent="0.25">
      <c r="A6983">
        <v>1911488</v>
      </c>
      <c r="B6983">
        <v>1</v>
      </c>
      <c r="C6983" t="s">
        <v>80</v>
      </c>
      <c r="D6983" t="s">
        <v>102</v>
      </c>
      <c r="E6983" t="s">
        <v>154</v>
      </c>
      <c r="F6983" t="s">
        <v>8990</v>
      </c>
      <c r="G6983" t="s">
        <v>202</v>
      </c>
      <c r="H6983" t="s">
        <v>157</v>
      </c>
      <c r="I6983" t="s">
        <v>135</v>
      </c>
      <c r="J6983" t="s">
        <v>136</v>
      </c>
      <c r="K6983" t="s">
        <v>203</v>
      </c>
      <c r="L6983" t="s">
        <v>19640</v>
      </c>
      <c r="M6983" t="s">
        <v>19641</v>
      </c>
      <c r="N6983">
        <v>2.5505555549999999</v>
      </c>
      <c r="O6983">
        <v>1</v>
      </c>
      <c r="P6983">
        <v>961</v>
      </c>
      <c r="Q6983">
        <v>2</v>
      </c>
      <c r="R6983">
        <v>11</v>
      </c>
      <c r="S6983">
        <v>4</v>
      </c>
      <c r="T6983">
        <v>59</v>
      </c>
      <c r="U6983">
        <v>0</v>
      </c>
      <c r="V6983">
        <v>0</v>
      </c>
      <c r="W6983">
        <v>5.7045441024964347</v>
      </c>
      <c r="X6983">
        <v>348.78096249855412</v>
      </c>
      <c r="Y6983">
        <v>18.56106838192883</v>
      </c>
      <c r="Z6983">
        <v>33.835843323476176</v>
      </c>
      <c r="AA6983">
        <v>128.51907932737981</v>
      </c>
      <c r="AB6983">
        <v>83.70498963169527</v>
      </c>
      <c r="AC6983">
        <v>0</v>
      </c>
      <c r="AD6983">
        <v>0</v>
      </c>
      <c r="AE6983">
        <v>619.10648726553063</v>
      </c>
    </row>
    <row r="6984" spans="1:31" x14ac:dyDescent="0.25">
      <c r="A6984">
        <v>1911820</v>
      </c>
      <c r="B6984">
        <v>1</v>
      </c>
      <c r="C6984" t="s">
        <v>81</v>
      </c>
      <c r="D6984" t="s">
        <v>122</v>
      </c>
      <c r="E6984" t="s">
        <v>190</v>
      </c>
      <c r="F6984" t="s">
        <v>19642</v>
      </c>
      <c r="G6984" t="s">
        <v>241</v>
      </c>
      <c r="H6984" t="s">
        <v>157</v>
      </c>
      <c r="I6984" t="s">
        <v>135</v>
      </c>
      <c r="J6984" t="s">
        <v>136</v>
      </c>
      <c r="K6984" t="s">
        <v>137</v>
      </c>
      <c r="L6984" t="s">
        <v>19643</v>
      </c>
      <c r="M6984" t="s">
        <v>19644</v>
      </c>
      <c r="N6984">
        <v>4.432222222</v>
      </c>
      <c r="O6984">
        <v>0</v>
      </c>
      <c r="P6984">
        <v>43</v>
      </c>
      <c r="Q6984">
        <v>0</v>
      </c>
      <c r="R6984">
        <v>2</v>
      </c>
      <c r="S6984">
        <v>0</v>
      </c>
      <c r="T6984">
        <v>2</v>
      </c>
      <c r="U6984">
        <v>0</v>
      </c>
      <c r="V6984">
        <v>0</v>
      </c>
      <c r="W6984">
        <v>0</v>
      </c>
      <c r="X6984">
        <v>48.005797197832166</v>
      </c>
      <c r="Y6984">
        <v>0</v>
      </c>
      <c r="Z6984">
        <v>2.3314760610475833</v>
      </c>
      <c r="AA6984">
        <v>0</v>
      </c>
      <c r="AB6984">
        <v>7.3982954822301918</v>
      </c>
      <c r="AC6984">
        <v>0</v>
      </c>
      <c r="AD6984">
        <v>0</v>
      </c>
      <c r="AE6984">
        <v>57.735568741109937</v>
      </c>
    </row>
    <row r="6985" spans="1:31" x14ac:dyDescent="0.25">
      <c r="A6985">
        <v>1911797</v>
      </c>
      <c r="B6985">
        <v>1</v>
      </c>
      <c r="C6985" t="s">
        <v>80</v>
      </c>
      <c r="D6985" t="s">
        <v>91</v>
      </c>
      <c r="E6985" t="s">
        <v>140</v>
      </c>
      <c r="F6985" t="s">
        <v>19645</v>
      </c>
      <c r="G6985" t="s">
        <v>217</v>
      </c>
      <c r="H6985" t="s">
        <v>134</v>
      </c>
      <c r="I6985" t="s">
        <v>135</v>
      </c>
      <c r="J6985" t="s">
        <v>136</v>
      </c>
      <c r="K6985" t="s">
        <v>137</v>
      </c>
      <c r="L6985" t="s">
        <v>19646</v>
      </c>
      <c r="M6985" t="s">
        <v>19647</v>
      </c>
      <c r="N6985">
        <v>3.3</v>
      </c>
      <c r="O6985">
        <v>0</v>
      </c>
      <c r="P6985">
        <v>1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1.5966981453880618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1.5966981453880618</v>
      </c>
    </row>
    <row r="6986" spans="1:31" x14ac:dyDescent="0.25">
      <c r="A6986">
        <v>1911505</v>
      </c>
      <c r="B6986">
        <v>1</v>
      </c>
      <c r="C6986" t="s">
        <v>81</v>
      </c>
      <c r="D6986" t="s">
        <v>127</v>
      </c>
      <c r="E6986" t="s">
        <v>190</v>
      </c>
      <c r="F6986" t="s">
        <v>2816</v>
      </c>
      <c r="G6986" t="s">
        <v>156</v>
      </c>
      <c r="H6986" t="s">
        <v>157</v>
      </c>
      <c r="I6986" t="s">
        <v>135</v>
      </c>
      <c r="J6986" t="s">
        <v>136</v>
      </c>
      <c r="K6986" t="s">
        <v>137</v>
      </c>
      <c r="L6986" t="s">
        <v>19648</v>
      </c>
      <c r="M6986" t="s">
        <v>19481</v>
      </c>
      <c r="N6986">
        <v>0.13500000000000001</v>
      </c>
      <c r="O6986">
        <v>6</v>
      </c>
      <c r="P6986">
        <v>1334</v>
      </c>
      <c r="Q6986">
        <v>248</v>
      </c>
      <c r="R6986">
        <v>145</v>
      </c>
      <c r="S6986">
        <v>17</v>
      </c>
      <c r="T6986">
        <v>121</v>
      </c>
      <c r="U6986">
        <v>0</v>
      </c>
      <c r="V6986">
        <v>0</v>
      </c>
      <c r="W6986">
        <v>0.43597077859294009</v>
      </c>
      <c r="X6986">
        <v>33.402034149921931</v>
      </c>
      <c r="Y6986">
        <v>103.8476712066999</v>
      </c>
      <c r="Z6986">
        <v>36.235941648670881</v>
      </c>
      <c r="AA6986">
        <v>11.031009299784595</v>
      </c>
      <c r="AB6986">
        <v>11.779008296526616</v>
      </c>
      <c r="AC6986">
        <v>0</v>
      </c>
      <c r="AD6986">
        <v>0</v>
      </c>
      <c r="AE6986">
        <v>196.73163538019688</v>
      </c>
    </row>
    <row r="6987" spans="1:31" x14ac:dyDescent="0.25">
      <c r="A6987">
        <v>1911465</v>
      </c>
      <c r="B6987">
        <v>1</v>
      </c>
      <c r="C6987" t="s">
        <v>81</v>
      </c>
      <c r="D6987" t="s">
        <v>127</v>
      </c>
      <c r="E6987" t="s">
        <v>190</v>
      </c>
      <c r="F6987" t="s">
        <v>17126</v>
      </c>
      <c r="G6987" t="s">
        <v>156</v>
      </c>
      <c r="H6987" t="s">
        <v>157</v>
      </c>
      <c r="I6987" t="s">
        <v>222</v>
      </c>
      <c r="J6987" t="s">
        <v>136</v>
      </c>
      <c r="K6987" t="s">
        <v>137</v>
      </c>
      <c r="L6987" t="s">
        <v>19649</v>
      </c>
      <c r="M6987" t="s">
        <v>19650</v>
      </c>
      <c r="N6987">
        <v>7.2222220000000004E-3</v>
      </c>
      <c r="O6987">
        <v>0</v>
      </c>
      <c r="P6987">
        <v>395</v>
      </c>
      <c r="Q6987">
        <v>10</v>
      </c>
      <c r="R6987">
        <v>28</v>
      </c>
      <c r="S6987">
        <v>3</v>
      </c>
      <c r="T6987">
        <v>27</v>
      </c>
      <c r="U6987">
        <v>4</v>
      </c>
      <c r="V6987">
        <v>0</v>
      </c>
      <c r="W6987">
        <v>0</v>
      </c>
      <c r="X6987">
        <v>0.5577326237500474</v>
      </c>
      <c r="Y6987">
        <v>0.15710240369503331</v>
      </c>
      <c r="Z6987">
        <v>0.22583228065332278</v>
      </c>
      <c r="AA6987">
        <v>3.6732615020128949</v>
      </c>
      <c r="AB6987">
        <v>0.11354557053502003</v>
      </c>
      <c r="AC6987">
        <v>1.0808836663932089</v>
      </c>
      <c r="AD6987">
        <v>0</v>
      </c>
      <c r="AE6987">
        <v>5.808358047039528</v>
      </c>
    </row>
    <row r="6988" spans="1:31" x14ac:dyDescent="0.25">
      <c r="A6988">
        <v>1911565</v>
      </c>
      <c r="B6988">
        <v>1</v>
      </c>
      <c r="C6988" t="s">
        <v>80</v>
      </c>
      <c r="D6988" t="s">
        <v>107</v>
      </c>
      <c r="E6988" t="s">
        <v>154</v>
      </c>
      <c r="F6988" t="s">
        <v>19374</v>
      </c>
      <c r="G6988" t="s">
        <v>2274</v>
      </c>
      <c r="H6988" t="s">
        <v>157</v>
      </c>
      <c r="I6988" t="s">
        <v>135</v>
      </c>
      <c r="J6988" t="s">
        <v>136</v>
      </c>
      <c r="K6988" t="s">
        <v>137</v>
      </c>
      <c r="L6988" t="s">
        <v>19651</v>
      </c>
      <c r="M6988" t="s">
        <v>19652</v>
      </c>
      <c r="N6988">
        <v>1.5758333330000001</v>
      </c>
      <c r="O6988">
        <v>2</v>
      </c>
      <c r="P6988">
        <v>849</v>
      </c>
      <c r="Q6988">
        <v>64</v>
      </c>
      <c r="R6988">
        <v>59</v>
      </c>
      <c r="S6988">
        <v>14</v>
      </c>
      <c r="T6988">
        <v>67</v>
      </c>
      <c r="U6988">
        <v>1</v>
      </c>
      <c r="V6988">
        <v>0</v>
      </c>
      <c r="W6988">
        <v>3.0457893545848886</v>
      </c>
      <c r="X6988">
        <v>264.67517115235108</v>
      </c>
      <c r="Y6988">
        <v>659.17439053964472</v>
      </c>
      <c r="Z6988">
        <v>261.44941860204074</v>
      </c>
      <c r="AA6988">
        <v>429.57662274824452</v>
      </c>
      <c r="AB6988">
        <v>173.34858210646482</v>
      </c>
      <c r="AC6988">
        <v>90.493148321614669</v>
      </c>
      <c r="AD6988">
        <v>0</v>
      </c>
      <c r="AE6988">
        <v>1881.7631228249454</v>
      </c>
    </row>
    <row r="6989" spans="1:31" x14ac:dyDescent="0.25">
      <c r="A6989">
        <v>1911356</v>
      </c>
      <c r="B6989">
        <v>1</v>
      </c>
      <c r="C6989" t="s">
        <v>81</v>
      </c>
      <c r="D6989" t="s">
        <v>118</v>
      </c>
      <c r="E6989" t="s">
        <v>190</v>
      </c>
      <c r="F6989" t="s">
        <v>12926</v>
      </c>
      <c r="G6989" t="s">
        <v>156</v>
      </c>
      <c r="H6989" t="s">
        <v>157</v>
      </c>
      <c r="I6989" t="s">
        <v>222</v>
      </c>
      <c r="J6989" t="s">
        <v>136</v>
      </c>
      <c r="K6989" t="s">
        <v>137</v>
      </c>
      <c r="L6989" t="s">
        <v>19653</v>
      </c>
      <c r="M6989" t="s">
        <v>19654</v>
      </c>
      <c r="N6989">
        <v>1.6666666E-2</v>
      </c>
      <c r="O6989">
        <v>0</v>
      </c>
      <c r="P6989">
        <v>690</v>
      </c>
      <c r="Q6989">
        <v>1</v>
      </c>
      <c r="R6989">
        <v>15</v>
      </c>
      <c r="S6989">
        <v>0</v>
      </c>
      <c r="T6989">
        <v>27</v>
      </c>
      <c r="U6989">
        <v>0</v>
      </c>
      <c r="V6989">
        <v>0</v>
      </c>
      <c r="W6989">
        <v>0</v>
      </c>
      <c r="X6989">
        <v>1.2866571408389</v>
      </c>
      <c r="Y6989">
        <v>0.25264754619500002</v>
      </c>
      <c r="Z6989">
        <v>0.35573970754183326</v>
      </c>
      <c r="AA6989">
        <v>0</v>
      </c>
      <c r="AB6989">
        <v>9.3444977264266663E-2</v>
      </c>
      <c r="AC6989">
        <v>0</v>
      </c>
      <c r="AD6989">
        <v>0</v>
      </c>
      <c r="AE6989">
        <v>1.9884893718400001</v>
      </c>
    </row>
    <row r="6990" spans="1:31" x14ac:dyDescent="0.25">
      <c r="A6990">
        <v>1911754</v>
      </c>
      <c r="B6990">
        <v>1</v>
      </c>
      <c r="C6990" t="s">
        <v>81</v>
      </c>
      <c r="D6990" t="s">
        <v>120</v>
      </c>
      <c r="E6990" t="s">
        <v>140</v>
      </c>
      <c r="F6990" t="s">
        <v>19655</v>
      </c>
      <c r="G6990" t="s">
        <v>217</v>
      </c>
      <c r="H6990" t="s">
        <v>134</v>
      </c>
      <c r="I6990" t="s">
        <v>135</v>
      </c>
      <c r="J6990" t="s">
        <v>136</v>
      </c>
      <c r="K6990" t="s">
        <v>137</v>
      </c>
      <c r="L6990" t="s">
        <v>19656</v>
      </c>
      <c r="M6990" t="s">
        <v>19657</v>
      </c>
      <c r="N6990">
        <v>3.67</v>
      </c>
      <c r="O6990">
        <v>0</v>
      </c>
      <c r="P6990">
        <v>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0.6247326345334101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0.6247326345334101</v>
      </c>
    </row>
    <row r="6991" spans="1:31" x14ac:dyDescent="0.25">
      <c r="A6991">
        <v>1911777</v>
      </c>
      <c r="B6991">
        <v>1</v>
      </c>
      <c r="C6991" t="s">
        <v>80</v>
      </c>
      <c r="D6991" t="s">
        <v>95</v>
      </c>
      <c r="E6991" t="s">
        <v>149</v>
      </c>
      <c r="F6991" t="s">
        <v>19658</v>
      </c>
      <c r="G6991" t="s">
        <v>151</v>
      </c>
      <c r="H6991" t="s">
        <v>134</v>
      </c>
      <c r="I6991" t="s">
        <v>135</v>
      </c>
      <c r="J6991" t="s">
        <v>136</v>
      </c>
      <c r="K6991" t="s">
        <v>137</v>
      </c>
      <c r="L6991" t="s">
        <v>19659</v>
      </c>
      <c r="M6991" t="s">
        <v>19660</v>
      </c>
      <c r="N6991">
        <v>2.1911111110000001</v>
      </c>
      <c r="O6991">
        <v>0</v>
      </c>
      <c r="P6991">
        <v>15</v>
      </c>
      <c r="Q6991">
        <v>0</v>
      </c>
      <c r="R6991">
        <v>1</v>
      </c>
      <c r="S6991">
        <v>0</v>
      </c>
      <c r="T6991">
        <v>1</v>
      </c>
      <c r="U6991">
        <v>0</v>
      </c>
      <c r="V6991">
        <v>0</v>
      </c>
      <c r="W6991">
        <v>0</v>
      </c>
      <c r="X6991">
        <v>3.4152695262582058</v>
      </c>
      <c r="Y6991">
        <v>0</v>
      </c>
      <c r="Z6991">
        <v>0.24220613836095001</v>
      </c>
      <c r="AA6991">
        <v>0</v>
      </c>
      <c r="AB6991">
        <v>0</v>
      </c>
      <c r="AC6991">
        <v>0</v>
      </c>
      <c r="AD6991">
        <v>0</v>
      </c>
      <c r="AE6991">
        <v>3.657475664619156</v>
      </c>
    </row>
    <row r="6992" spans="1:31" x14ac:dyDescent="0.25">
      <c r="A6992">
        <v>1911883</v>
      </c>
      <c r="B6992">
        <v>1</v>
      </c>
      <c r="C6992" t="s">
        <v>81</v>
      </c>
      <c r="D6992" t="s">
        <v>118</v>
      </c>
      <c r="E6992" t="s">
        <v>140</v>
      </c>
      <c r="F6992" t="s">
        <v>19661</v>
      </c>
      <c r="G6992" t="s">
        <v>217</v>
      </c>
      <c r="H6992" t="s">
        <v>134</v>
      </c>
      <c r="I6992" t="s">
        <v>135</v>
      </c>
      <c r="J6992" t="s">
        <v>136</v>
      </c>
      <c r="K6992" t="s">
        <v>137</v>
      </c>
      <c r="L6992" t="s">
        <v>19662</v>
      </c>
      <c r="M6992" t="s">
        <v>19663</v>
      </c>
      <c r="N6992">
        <v>1.2022222220000001</v>
      </c>
      <c r="O6992">
        <v>0</v>
      </c>
      <c r="P6992">
        <v>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0.86367985512164447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0.86367985512164447</v>
      </c>
    </row>
    <row r="6993" spans="1:31" x14ac:dyDescent="0.25">
      <c r="A6993">
        <v>1911548</v>
      </c>
      <c r="B6993">
        <v>1</v>
      </c>
      <c r="C6993" t="s">
        <v>80</v>
      </c>
      <c r="D6993" t="s">
        <v>84</v>
      </c>
      <c r="E6993" t="s">
        <v>140</v>
      </c>
      <c r="F6993" t="s">
        <v>19664</v>
      </c>
      <c r="G6993" t="s">
        <v>217</v>
      </c>
      <c r="H6993" t="s">
        <v>134</v>
      </c>
      <c r="I6993" t="s">
        <v>135</v>
      </c>
      <c r="J6993" t="s">
        <v>136</v>
      </c>
      <c r="K6993" t="s">
        <v>137</v>
      </c>
      <c r="L6993" t="s">
        <v>19665</v>
      </c>
      <c r="M6993" t="s">
        <v>19666</v>
      </c>
      <c r="N6993">
        <v>3.0350000000000001</v>
      </c>
      <c r="O6993">
        <v>0</v>
      </c>
      <c r="P6993">
        <v>6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3.712250416300285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3.712250416300285</v>
      </c>
    </row>
    <row r="6994" spans="1:31" x14ac:dyDescent="0.25">
      <c r="A6994">
        <v>1911399</v>
      </c>
      <c r="B6994">
        <v>1</v>
      </c>
      <c r="C6994" t="s">
        <v>80</v>
      </c>
      <c r="D6994" t="s">
        <v>107</v>
      </c>
      <c r="E6994" t="s">
        <v>220</v>
      </c>
      <c r="F6994" t="s">
        <v>19241</v>
      </c>
      <c r="G6994" t="s">
        <v>156</v>
      </c>
      <c r="H6994" t="s">
        <v>157</v>
      </c>
      <c r="I6994" t="s">
        <v>135</v>
      </c>
      <c r="J6994" t="s">
        <v>136</v>
      </c>
      <c r="K6994" t="s">
        <v>137</v>
      </c>
      <c r="L6994" t="s">
        <v>19667</v>
      </c>
      <c r="M6994" t="s">
        <v>19668</v>
      </c>
      <c r="N6994">
        <v>0.45166666599999999</v>
      </c>
      <c r="O6994">
        <v>0</v>
      </c>
      <c r="P6994">
        <v>211</v>
      </c>
      <c r="Q6994">
        <v>12</v>
      </c>
      <c r="R6994">
        <v>48</v>
      </c>
      <c r="S6994">
        <v>7</v>
      </c>
      <c r="T6994">
        <v>17</v>
      </c>
      <c r="U6994">
        <v>1</v>
      </c>
      <c r="V6994">
        <v>0</v>
      </c>
      <c r="W6994">
        <v>0</v>
      </c>
      <c r="X6994">
        <v>9.6790034619495913</v>
      </c>
      <c r="Y6994">
        <v>19.621934392775163</v>
      </c>
      <c r="Z6994">
        <v>28.316599348221356</v>
      </c>
      <c r="AA6994">
        <v>0.69913955782448001</v>
      </c>
      <c r="AB6994">
        <v>1.948189751881463</v>
      </c>
      <c r="AC6994">
        <v>0.96439454240800004</v>
      </c>
      <c r="AD6994">
        <v>0</v>
      </c>
      <c r="AE6994">
        <v>61.229261055060057</v>
      </c>
    </row>
    <row r="6995" spans="1:31" x14ac:dyDescent="0.25">
      <c r="A6995">
        <v>1911940</v>
      </c>
      <c r="B6995">
        <v>1</v>
      </c>
      <c r="C6995" t="s">
        <v>80</v>
      </c>
      <c r="D6995" t="s">
        <v>108</v>
      </c>
      <c r="E6995" t="s">
        <v>149</v>
      </c>
      <c r="F6995" t="s">
        <v>1499</v>
      </c>
      <c r="G6995" t="s">
        <v>151</v>
      </c>
      <c r="H6995" t="s">
        <v>134</v>
      </c>
      <c r="I6995" t="s">
        <v>135</v>
      </c>
      <c r="J6995" t="s">
        <v>136</v>
      </c>
      <c r="K6995" t="s">
        <v>137</v>
      </c>
      <c r="L6995" t="s">
        <v>19669</v>
      </c>
      <c r="M6995" t="s">
        <v>19670</v>
      </c>
      <c r="N6995">
        <v>2.7875000000000001</v>
      </c>
      <c r="O6995">
        <v>0</v>
      </c>
      <c r="P6995">
        <v>33</v>
      </c>
      <c r="Q6995">
        <v>0</v>
      </c>
      <c r="R6995">
        <v>8</v>
      </c>
      <c r="S6995">
        <v>0</v>
      </c>
      <c r="T6995">
        <v>5</v>
      </c>
      <c r="U6995">
        <v>0</v>
      </c>
      <c r="V6995">
        <v>0</v>
      </c>
      <c r="W6995">
        <v>0</v>
      </c>
      <c r="X6995">
        <v>12.786331928396336</v>
      </c>
      <c r="Y6995">
        <v>0</v>
      </c>
      <c r="Z6995">
        <v>8.3030237439363503</v>
      </c>
      <c r="AA6995">
        <v>0</v>
      </c>
      <c r="AB6995">
        <v>2.7066284105267946</v>
      </c>
      <c r="AC6995">
        <v>0</v>
      </c>
      <c r="AD6995">
        <v>0</v>
      </c>
      <c r="AE6995">
        <v>23.79598408285948</v>
      </c>
    </row>
    <row r="6996" spans="1:31" x14ac:dyDescent="0.25">
      <c r="A6996">
        <v>1911591</v>
      </c>
      <c r="B6996">
        <v>1</v>
      </c>
      <c r="C6996" t="s">
        <v>80</v>
      </c>
      <c r="D6996" t="s">
        <v>105</v>
      </c>
      <c r="E6996" t="s">
        <v>131</v>
      </c>
      <c r="F6996" t="s">
        <v>19671</v>
      </c>
      <c r="G6996" t="s">
        <v>133</v>
      </c>
      <c r="H6996" t="s">
        <v>134</v>
      </c>
      <c r="I6996" t="s">
        <v>135</v>
      </c>
      <c r="J6996" t="s">
        <v>136</v>
      </c>
      <c r="K6996" t="s">
        <v>137</v>
      </c>
      <c r="L6996" t="s">
        <v>19672</v>
      </c>
      <c r="M6996" t="s">
        <v>19673</v>
      </c>
      <c r="N6996">
        <v>1.571111111</v>
      </c>
      <c r="O6996">
        <v>0</v>
      </c>
      <c r="P6996">
        <v>68</v>
      </c>
      <c r="Q6996">
        <v>0</v>
      </c>
      <c r="R6996">
        <v>0</v>
      </c>
      <c r="S6996">
        <v>0</v>
      </c>
      <c r="T6996">
        <v>6</v>
      </c>
      <c r="U6996">
        <v>0</v>
      </c>
      <c r="V6996">
        <v>0</v>
      </c>
      <c r="W6996">
        <v>0</v>
      </c>
      <c r="X6996">
        <v>27.960722518864529</v>
      </c>
      <c r="Y6996">
        <v>0</v>
      </c>
      <c r="Z6996">
        <v>0</v>
      </c>
      <c r="AA6996">
        <v>0</v>
      </c>
      <c r="AB6996">
        <v>9.229732588205529</v>
      </c>
      <c r="AC6996">
        <v>0</v>
      </c>
      <c r="AD6996">
        <v>0</v>
      </c>
      <c r="AE6996">
        <v>37.190455107070058</v>
      </c>
    </row>
    <row r="6997" spans="1:31" x14ac:dyDescent="0.25">
      <c r="A6997">
        <v>1911817</v>
      </c>
      <c r="B6997">
        <v>1</v>
      </c>
      <c r="C6997" t="s">
        <v>80</v>
      </c>
      <c r="D6997" t="s">
        <v>98</v>
      </c>
      <c r="E6997" t="s">
        <v>190</v>
      </c>
      <c r="F6997" t="s">
        <v>19674</v>
      </c>
      <c r="G6997" t="s">
        <v>241</v>
      </c>
      <c r="H6997" t="s">
        <v>157</v>
      </c>
      <c r="I6997" t="s">
        <v>135</v>
      </c>
      <c r="J6997" t="s">
        <v>136</v>
      </c>
      <c r="K6997" t="s">
        <v>137</v>
      </c>
      <c r="L6997" t="s">
        <v>19675</v>
      </c>
      <c r="M6997" t="s">
        <v>19676</v>
      </c>
      <c r="N6997">
        <v>2.352777777</v>
      </c>
      <c r="O6997">
        <v>0</v>
      </c>
      <c r="P6997">
        <v>0</v>
      </c>
      <c r="Q6997">
        <v>0</v>
      </c>
      <c r="R6997">
        <v>1</v>
      </c>
      <c r="S6997">
        <v>0</v>
      </c>
      <c r="T6997">
        <v>2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17.060006910290355</v>
      </c>
      <c r="AA6997">
        <v>0</v>
      </c>
      <c r="AB6997">
        <v>6.7954827179550632</v>
      </c>
      <c r="AC6997">
        <v>0</v>
      </c>
      <c r="AD6997">
        <v>0</v>
      </c>
      <c r="AE6997">
        <v>23.855489628245419</v>
      </c>
    </row>
    <row r="6998" spans="1:31" x14ac:dyDescent="0.25">
      <c r="A6998">
        <v>1911631</v>
      </c>
      <c r="B6998">
        <v>1</v>
      </c>
      <c r="C6998" t="s">
        <v>80</v>
      </c>
      <c r="D6998" t="s">
        <v>96</v>
      </c>
      <c r="E6998" t="s">
        <v>220</v>
      </c>
      <c r="F6998" t="s">
        <v>10933</v>
      </c>
      <c r="G6998" t="s">
        <v>156</v>
      </c>
      <c r="H6998" t="s">
        <v>157</v>
      </c>
      <c r="I6998" t="s">
        <v>135</v>
      </c>
      <c r="J6998" t="s">
        <v>136</v>
      </c>
      <c r="K6998" t="s">
        <v>137</v>
      </c>
      <c r="L6998" t="s">
        <v>19677</v>
      </c>
      <c r="M6998" t="s">
        <v>19678</v>
      </c>
      <c r="N6998">
        <v>1.1675</v>
      </c>
      <c r="O6998">
        <v>2</v>
      </c>
      <c r="P6998">
        <v>104</v>
      </c>
      <c r="Q6998">
        <v>1</v>
      </c>
      <c r="R6998">
        <v>160</v>
      </c>
      <c r="S6998">
        <v>1</v>
      </c>
      <c r="T6998">
        <v>28</v>
      </c>
      <c r="U6998">
        <v>0</v>
      </c>
      <c r="V6998">
        <v>0</v>
      </c>
      <c r="W6998">
        <v>51.815387691775086</v>
      </c>
      <c r="X6998">
        <v>73.654994623482764</v>
      </c>
      <c r="Y6998">
        <v>1.3040235024526665</v>
      </c>
      <c r="Z6998">
        <v>188.4855706231541</v>
      </c>
      <c r="AA6998">
        <v>34.84386439693467</v>
      </c>
      <c r="AB6998">
        <v>160.19827797336185</v>
      </c>
      <c r="AC6998">
        <v>0</v>
      </c>
      <c r="AD6998">
        <v>0</v>
      </c>
      <c r="AE6998">
        <v>510.30211881116122</v>
      </c>
    </row>
    <row r="6999" spans="1:31" x14ac:dyDescent="0.25">
      <c r="A6999">
        <v>1911654</v>
      </c>
      <c r="B6999">
        <v>1</v>
      </c>
      <c r="C6999" t="s">
        <v>81</v>
      </c>
      <c r="D6999" t="s">
        <v>128</v>
      </c>
      <c r="E6999" t="s">
        <v>140</v>
      </c>
      <c r="F6999" t="s">
        <v>19679</v>
      </c>
      <c r="G6999" t="s">
        <v>342</v>
      </c>
      <c r="H6999" t="s">
        <v>134</v>
      </c>
      <c r="I6999" t="s">
        <v>135</v>
      </c>
      <c r="J6999" t="s">
        <v>136</v>
      </c>
      <c r="K6999" t="s">
        <v>137</v>
      </c>
      <c r="L6999" t="s">
        <v>19680</v>
      </c>
      <c r="M6999" t="s">
        <v>19681</v>
      </c>
      <c r="N6999">
        <v>2.0647222219999999</v>
      </c>
      <c r="O6999">
        <v>0</v>
      </c>
      <c r="P6999">
        <v>5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2.1032783722905268</v>
      </c>
      <c r="Y6999">
        <v>0</v>
      </c>
      <c r="Z6999">
        <v>0</v>
      </c>
      <c r="AA6999">
        <v>0</v>
      </c>
      <c r="AB6999">
        <v>0.73760456741610003</v>
      </c>
      <c r="AC6999">
        <v>0</v>
      </c>
      <c r="AD6999">
        <v>0</v>
      </c>
      <c r="AE6999">
        <v>2.8408829397066269</v>
      </c>
    </row>
    <row r="7000" spans="1:31" x14ac:dyDescent="0.25">
      <c r="A7000">
        <v>1911717</v>
      </c>
      <c r="B7000">
        <v>1</v>
      </c>
      <c r="C7000" t="s">
        <v>80</v>
      </c>
      <c r="D7000" t="s">
        <v>99</v>
      </c>
      <c r="E7000" t="s">
        <v>131</v>
      </c>
      <c r="F7000" t="s">
        <v>19682</v>
      </c>
      <c r="G7000" t="s">
        <v>483</v>
      </c>
      <c r="H7000" t="s">
        <v>134</v>
      </c>
      <c r="I7000" t="s">
        <v>135</v>
      </c>
      <c r="J7000" t="s">
        <v>136</v>
      </c>
      <c r="K7000" t="s">
        <v>137</v>
      </c>
      <c r="L7000" t="s">
        <v>19683</v>
      </c>
      <c r="M7000" t="s">
        <v>19684</v>
      </c>
      <c r="N7000">
        <v>0.67444444400000003</v>
      </c>
      <c r="O7000">
        <v>0</v>
      </c>
      <c r="P7000">
        <v>46</v>
      </c>
      <c r="Q7000">
        <v>0</v>
      </c>
      <c r="R7000">
        <v>0</v>
      </c>
      <c r="S7000">
        <v>0</v>
      </c>
      <c r="T7000">
        <v>4</v>
      </c>
      <c r="U7000">
        <v>0</v>
      </c>
      <c r="V7000">
        <v>0</v>
      </c>
      <c r="W7000">
        <v>0</v>
      </c>
      <c r="X7000">
        <v>10.415071079983035</v>
      </c>
      <c r="Y7000">
        <v>0</v>
      </c>
      <c r="Z7000">
        <v>0</v>
      </c>
      <c r="AA7000">
        <v>0</v>
      </c>
      <c r="AB7000">
        <v>2.8341296626636798</v>
      </c>
      <c r="AC7000">
        <v>0</v>
      </c>
      <c r="AD7000">
        <v>0</v>
      </c>
      <c r="AE7000">
        <v>13.249200742646714</v>
      </c>
    </row>
    <row r="7001" spans="1:31" x14ac:dyDescent="0.25">
      <c r="A7001">
        <v>1911362</v>
      </c>
      <c r="B7001">
        <v>1</v>
      </c>
      <c r="C7001" t="s">
        <v>80</v>
      </c>
      <c r="D7001" t="s">
        <v>107</v>
      </c>
      <c r="E7001" t="s">
        <v>220</v>
      </c>
      <c r="F7001" t="s">
        <v>19685</v>
      </c>
      <c r="G7001" t="s">
        <v>156</v>
      </c>
      <c r="H7001" t="s">
        <v>157</v>
      </c>
      <c r="I7001" t="s">
        <v>135</v>
      </c>
      <c r="J7001" t="s">
        <v>136</v>
      </c>
      <c r="K7001" t="s">
        <v>137</v>
      </c>
      <c r="L7001" t="s">
        <v>19686</v>
      </c>
      <c r="M7001" t="s">
        <v>19687</v>
      </c>
      <c r="N7001">
        <v>1.2</v>
      </c>
      <c r="O7001">
        <v>0</v>
      </c>
      <c r="P7001">
        <v>131</v>
      </c>
      <c r="Q7001">
        <v>0</v>
      </c>
      <c r="R7001">
        <v>1</v>
      </c>
      <c r="S7001">
        <v>0</v>
      </c>
      <c r="T7001">
        <v>23</v>
      </c>
      <c r="U7001">
        <v>0</v>
      </c>
      <c r="V7001">
        <v>0</v>
      </c>
      <c r="W7001">
        <v>0</v>
      </c>
      <c r="X7001">
        <v>30.394380750520895</v>
      </c>
      <c r="Y7001">
        <v>0</v>
      </c>
      <c r="Z7001">
        <v>0.40542080806796255</v>
      </c>
      <c r="AA7001">
        <v>0</v>
      </c>
      <c r="AB7001">
        <v>5.0747567490612102</v>
      </c>
      <c r="AC7001">
        <v>0</v>
      </c>
      <c r="AD7001">
        <v>0</v>
      </c>
      <c r="AE7001">
        <v>35.874558307650069</v>
      </c>
    </row>
    <row r="7002" spans="1:31" x14ac:dyDescent="0.25">
      <c r="A7002">
        <v>1911857</v>
      </c>
      <c r="B7002">
        <v>1</v>
      </c>
      <c r="C7002" t="s">
        <v>80</v>
      </c>
      <c r="D7002" t="s">
        <v>83</v>
      </c>
      <c r="E7002" t="s">
        <v>190</v>
      </c>
      <c r="F7002" t="s">
        <v>14333</v>
      </c>
      <c r="G7002" t="s">
        <v>156</v>
      </c>
      <c r="H7002" t="s">
        <v>157</v>
      </c>
      <c r="I7002" t="s">
        <v>135</v>
      </c>
      <c r="J7002" t="s">
        <v>136</v>
      </c>
      <c r="K7002" t="s">
        <v>137</v>
      </c>
      <c r="L7002" t="s">
        <v>19688</v>
      </c>
      <c r="M7002" t="s">
        <v>19689</v>
      </c>
      <c r="N7002">
        <v>0.47805555500000002</v>
      </c>
      <c r="O7002">
        <v>0</v>
      </c>
      <c r="P7002">
        <v>2171</v>
      </c>
      <c r="Q7002">
        <v>0</v>
      </c>
      <c r="R7002">
        <v>0</v>
      </c>
      <c r="S7002">
        <v>14</v>
      </c>
      <c r="T7002">
        <v>324</v>
      </c>
      <c r="U7002">
        <v>11</v>
      </c>
      <c r="V7002">
        <v>17</v>
      </c>
      <c r="W7002">
        <v>0</v>
      </c>
      <c r="X7002">
        <v>415.08427785271675</v>
      </c>
      <c r="Y7002">
        <v>0</v>
      </c>
      <c r="Z7002">
        <v>0</v>
      </c>
      <c r="AA7002">
        <v>67.503912947822016</v>
      </c>
      <c r="AB7002">
        <v>198.57552707941119</v>
      </c>
      <c r="AC7002">
        <v>504.51684674846348</v>
      </c>
      <c r="AD7002">
        <v>109.08670835634241</v>
      </c>
      <c r="AE7002">
        <v>1294.7672729847557</v>
      </c>
    </row>
    <row r="7003" spans="1:31" x14ac:dyDescent="0.25">
      <c r="A7003">
        <v>1911422</v>
      </c>
      <c r="B7003">
        <v>1</v>
      </c>
      <c r="C7003" t="s">
        <v>81</v>
      </c>
      <c r="D7003" t="s">
        <v>127</v>
      </c>
      <c r="E7003" t="s">
        <v>131</v>
      </c>
      <c r="F7003" t="s">
        <v>19690</v>
      </c>
      <c r="G7003" t="s">
        <v>283</v>
      </c>
      <c r="H7003" t="s">
        <v>134</v>
      </c>
      <c r="I7003" t="s">
        <v>135</v>
      </c>
      <c r="J7003" t="s">
        <v>136</v>
      </c>
      <c r="K7003" t="s">
        <v>137</v>
      </c>
      <c r="L7003" t="s">
        <v>19242</v>
      </c>
      <c r="M7003" t="s">
        <v>19691</v>
      </c>
      <c r="N7003">
        <v>4.3711111110000003</v>
      </c>
      <c r="O7003">
        <v>0</v>
      </c>
      <c r="P7003">
        <v>65</v>
      </c>
      <c r="Q7003">
        <v>0</v>
      </c>
      <c r="R7003">
        <v>0</v>
      </c>
      <c r="S7003">
        <v>0</v>
      </c>
      <c r="T7003">
        <v>3</v>
      </c>
      <c r="U7003">
        <v>0</v>
      </c>
      <c r="V7003">
        <v>0</v>
      </c>
      <c r="W7003">
        <v>0</v>
      </c>
      <c r="X7003">
        <v>71.408261660155475</v>
      </c>
      <c r="Y7003">
        <v>0</v>
      </c>
      <c r="Z7003">
        <v>0</v>
      </c>
      <c r="AA7003">
        <v>0</v>
      </c>
      <c r="AB7003">
        <v>25.735669205756565</v>
      </c>
      <c r="AC7003">
        <v>0</v>
      </c>
      <c r="AD7003">
        <v>0</v>
      </c>
      <c r="AE7003">
        <v>97.14393086591204</v>
      </c>
    </row>
    <row r="7004" spans="1:31" x14ac:dyDescent="0.25">
      <c r="A7004">
        <v>1911863</v>
      </c>
      <c r="B7004">
        <v>1</v>
      </c>
      <c r="C7004" t="s">
        <v>80</v>
      </c>
      <c r="D7004" t="s">
        <v>95</v>
      </c>
      <c r="E7004" t="s">
        <v>131</v>
      </c>
      <c r="F7004" t="s">
        <v>19692</v>
      </c>
      <c r="G7004" t="s">
        <v>283</v>
      </c>
      <c r="H7004" t="s">
        <v>134</v>
      </c>
      <c r="I7004" t="s">
        <v>135</v>
      </c>
      <c r="J7004" t="s">
        <v>136</v>
      </c>
      <c r="K7004" t="s">
        <v>137</v>
      </c>
      <c r="L7004" t="s">
        <v>19693</v>
      </c>
      <c r="M7004" t="s">
        <v>19694</v>
      </c>
      <c r="N7004">
        <v>0.47416666600000001</v>
      </c>
      <c r="O7004">
        <v>0</v>
      </c>
      <c r="P7004">
        <v>14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5.3512311260117382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5.3512311260117382</v>
      </c>
    </row>
    <row r="7005" spans="1:31" x14ac:dyDescent="0.25">
      <c r="A7005">
        <v>1911545</v>
      </c>
      <c r="B7005">
        <v>1</v>
      </c>
      <c r="C7005" t="s">
        <v>80</v>
      </c>
      <c r="D7005" t="s">
        <v>108</v>
      </c>
      <c r="E7005" t="s">
        <v>149</v>
      </c>
      <c r="F7005" t="s">
        <v>1499</v>
      </c>
      <c r="G7005" t="s">
        <v>151</v>
      </c>
      <c r="H7005" t="s">
        <v>134</v>
      </c>
      <c r="I7005" t="s">
        <v>135</v>
      </c>
      <c r="J7005" t="s">
        <v>136</v>
      </c>
      <c r="K7005" t="s">
        <v>137</v>
      </c>
      <c r="L7005" t="s">
        <v>19695</v>
      </c>
      <c r="M7005" t="s">
        <v>19696</v>
      </c>
      <c r="N7005">
        <v>2.2838888879999999</v>
      </c>
      <c r="O7005">
        <v>0</v>
      </c>
      <c r="P7005">
        <v>33</v>
      </c>
      <c r="Q7005">
        <v>0</v>
      </c>
      <c r="R7005">
        <v>8</v>
      </c>
      <c r="S7005">
        <v>0</v>
      </c>
      <c r="T7005">
        <v>5</v>
      </c>
      <c r="U7005">
        <v>0</v>
      </c>
      <c r="V7005">
        <v>0</v>
      </c>
      <c r="W7005">
        <v>0</v>
      </c>
      <c r="X7005">
        <v>11.778560236773004</v>
      </c>
      <c r="Y7005">
        <v>0</v>
      </c>
      <c r="Z7005">
        <v>8.6033060903067202</v>
      </c>
      <c r="AA7005">
        <v>0</v>
      </c>
      <c r="AB7005">
        <v>4.6142936881952705</v>
      </c>
      <c r="AC7005">
        <v>0</v>
      </c>
      <c r="AD7005">
        <v>0</v>
      </c>
      <c r="AE7005">
        <v>24.996160015274995</v>
      </c>
    </row>
    <row r="7006" spans="1:31" x14ac:dyDescent="0.25">
      <c r="A7006">
        <v>1911425</v>
      </c>
      <c r="B7006">
        <v>1</v>
      </c>
      <c r="C7006" t="s">
        <v>80</v>
      </c>
      <c r="D7006" t="s">
        <v>100</v>
      </c>
      <c r="E7006" t="s">
        <v>190</v>
      </c>
      <c r="F7006" t="s">
        <v>19697</v>
      </c>
      <c r="G7006" t="s">
        <v>241</v>
      </c>
      <c r="H7006" t="s">
        <v>157</v>
      </c>
      <c r="I7006" t="s">
        <v>135</v>
      </c>
      <c r="J7006" t="s">
        <v>136</v>
      </c>
      <c r="K7006" t="s">
        <v>137</v>
      </c>
      <c r="L7006" t="s">
        <v>19698</v>
      </c>
      <c r="M7006" t="s">
        <v>19699</v>
      </c>
      <c r="N7006">
        <v>1.011666666</v>
      </c>
      <c r="O7006">
        <v>0</v>
      </c>
      <c r="P7006">
        <v>219</v>
      </c>
      <c r="Q7006">
        <v>0</v>
      </c>
      <c r="R7006">
        <v>8</v>
      </c>
      <c r="S7006">
        <v>0</v>
      </c>
      <c r="T7006">
        <v>10</v>
      </c>
      <c r="U7006">
        <v>0</v>
      </c>
      <c r="V7006">
        <v>0</v>
      </c>
      <c r="W7006">
        <v>0</v>
      </c>
      <c r="X7006">
        <v>62.745826199829601</v>
      </c>
      <c r="Y7006">
        <v>0</v>
      </c>
      <c r="Z7006">
        <v>4.1464243074553746</v>
      </c>
      <c r="AA7006">
        <v>0</v>
      </c>
      <c r="AB7006">
        <v>5.6043907819846766</v>
      </c>
      <c r="AC7006">
        <v>0</v>
      </c>
      <c r="AD7006">
        <v>0</v>
      </c>
      <c r="AE7006">
        <v>72.496641289269647</v>
      </c>
    </row>
    <row r="7007" spans="1:31" x14ac:dyDescent="0.25">
      <c r="A7007">
        <v>1911402</v>
      </c>
      <c r="B7007">
        <v>1</v>
      </c>
      <c r="C7007" t="s">
        <v>80</v>
      </c>
      <c r="D7007" t="s">
        <v>93</v>
      </c>
      <c r="E7007" t="s">
        <v>154</v>
      </c>
      <c r="F7007" t="s">
        <v>19700</v>
      </c>
      <c r="G7007" t="s">
        <v>156</v>
      </c>
      <c r="H7007" t="s">
        <v>157</v>
      </c>
      <c r="I7007" t="s">
        <v>222</v>
      </c>
      <c r="J7007" t="s">
        <v>136</v>
      </c>
      <c r="K7007" t="s">
        <v>137</v>
      </c>
      <c r="L7007" t="s">
        <v>19701</v>
      </c>
      <c r="M7007" t="s">
        <v>19702</v>
      </c>
      <c r="N7007">
        <v>2.3888888E-2</v>
      </c>
      <c r="O7007">
        <v>2</v>
      </c>
      <c r="P7007">
        <v>290</v>
      </c>
      <c r="Q7007">
        <v>33</v>
      </c>
      <c r="R7007">
        <v>61</v>
      </c>
      <c r="S7007">
        <v>6</v>
      </c>
      <c r="T7007">
        <v>67</v>
      </c>
      <c r="U7007">
        <v>1</v>
      </c>
      <c r="V7007">
        <v>0</v>
      </c>
      <c r="W7007">
        <v>2.3287719121039999E-2</v>
      </c>
      <c r="X7007">
        <v>1.1789027915621646</v>
      </c>
      <c r="Y7007">
        <v>9.269614183949793</v>
      </c>
      <c r="Z7007">
        <v>9.3463368860848721</v>
      </c>
      <c r="AA7007">
        <v>0.93226038756912111</v>
      </c>
      <c r="AB7007">
        <v>1.6014963136927765</v>
      </c>
      <c r="AC7007">
        <v>2.8987911992026671E-2</v>
      </c>
      <c r="AD7007">
        <v>0</v>
      </c>
      <c r="AE7007">
        <v>22.380886193971797</v>
      </c>
    </row>
    <row r="7008" spans="1:31" x14ac:dyDescent="0.25">
      <c r="A7008">
        <v>1911382</v>
      </c>
      <c r="B7008">
        <v>1</v>
      </c>
      <c r="C7008" t="s">
        <v>80</v>
      </c>
      <c r="D7008" t="s">
        <v>102</v>
      </c>
      <c r="E7008" t="s">
        <v>154</v>
      </c>
      <c r="F7008" t="s">
        <v>4737</v>
      </c>
      <c r="G7008" t="s">
        <v>156</v>
      </c>
      <c r="H7008" t="s">
        <v>157</v>
      </c>
      <c r="I7008" t="s">
        <v>135</v>
      </c>
      <c r="J7008" t="s">
        <v>136</v>
      </c>
      <c r="K7008" t="s">
        <v>137</v>
      </c>
      <c r="L7008" t="s">
        <v>19703</v>
      </c>
      <c r="M7008" t="s">
        <v>19704</v>
      </c>
      <c r="N7008">
        <v>0.28222222200000002</v>
      </c>
      <c r="O7008">
        <v>0</v>
      </c>
      <c r="P7008">
        <v>1603</v>
      </c>
      <c r="Q7008">
        <v>11</v>
      </c>
      <c r="R7008">
        <v>472</v>
      </c>
      <c r="S7008">
        <v>13</v>
      </c>
      <c r="T7008">
        <v>187</v>
      </c>
      <c r="U7008">
        <v>7</v>
      </c>
      <c r="V7008">
        <v>0</v>
      </c>
      <c r="W7008">
        <v>0</v>
      </c>
      <c r="X7008">
        <v>67.678779989611442</v>
      </c>
      <c r="Y7008">
        <v>7.7940294281682272</v>
      </c>
      <c r="Z7008">
        <v>248.90132420998378</v>
      </c>
      <c r="AA7008">
        <v>33.117486817495212</v>
      </c>
      <c r="AB7008">
        <v>46.276213962407645</v>
      </c>
      <c r="AC7008">
        <v>335.06521687095488</v>
      </c>
      <c r="AD7008">
        <v>0</v>
      </c>
      <c r="AE7008">
        <v>738.83305127862127</v>
      </c>
    </row>
    <row r="7009" spans="1:31" x14ac:dyDescent="0.25">
      <c r="A7009">
        <v>1911880</v>
      </c>
      <c r="B7009">
        <v>1</v>
      </c>
      <c r="C7009" t="s">
        <v>80</v>
      </c>
      <c r="D7009" t="s">
        <v>103</v>
      </c>
      <c r="E7009" t="s">
        <v>220</v>
      </c>
      <c r="F7009" t="s">
        <v>19380</v>
      </c>
      <c r="G7009" t="s">
        <v>156</v>
      </c>
      <c r="H7009" t="s">
        <v>157</v>
      </c>
      <c r="I7009" t="s">
        <v>135</v>
      </c>
      <c r="J7009" t="s">
        <v>136</v>
      </c>
      <c r="K7009" t="s">
        <v>137</v>
      </c>
      <c r="L7009" t="s">
        <v>19705</v>
      </c>
      <c r="M7009" t="s">
        <v>19706</v>
      </c>
      <c r="N7009">
        <v>0.69083333300000005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5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187.40607960565697</v>
      </c>
      <c r="AD7009">
        <v>0</v>
      </c>
      <c r="AE7009">
        <v>187.40607960565697</v>
      </c>
    </row>
    <row r="7010" spans="1:31" x14ac:dyDescent="0.25">
      <c r="A7010">
        <v>1911900</v>
      </c>
      <c r="B7010">
        <v>1</v>
      </c>
      <c r="C7010" t="s">
        <v>81</v>
      </c>
      <c r="D7010" t="s">
        <v>123</v>
      </c>
      <c r="E7010" t="s">
        <v>131</v>
      </c>
      <c r="F7010" t="s">
        <v>1685</v>
      </c>
      <c r="G7010" t="s">
        <v>133</v>
      </c>
      <c r="H7010" t="s">
        <v>134</v>
      </c>
      <c r="I7010" t="s">
        <v>135</v>
      </c>
      <c r="J7010" t="s">
        <v>136</v>
      </c>
      <c r="K7010" t="s">
        <v>137</v>
      </c>
      <c r="L7010" t="s">
        <v>19707</v>
      </c>
      <c r="M7010" t="s">
        <v>19708</v>
      </c>
      <c r="N7010">
        <v>1.4488888879999999</v>
      </c>
      <c r="O7010">
        <v>0</v>
      </c>
      <c r="P7010">
        <v>63</v>
      </c>
      <c r="Q7010">
        <v>0</v>
      </c>
      <c r="R7010">
        <v>4</v>
      </c>
      <c r="S7010">
        <v>0</v>
      </c>
      <c r="T7010">
        <v>2</v>
      </c>
      <c r="U7010">
        <v>0</v>
      </c>
      <c r="V7010">
        <v>0</v>
      </c>
      <c r="W7010">
        <v>0</v>
      </c>
      <c r="X7010">
        <v>22.066023448135994</v>
      </c>
      <c r="Y7010">
        <v>0</v>
      </c>
      <c r="Z7010">
        <v>6.8590148160706166</v>
      </c>
      <c r="AA7010">
        <v>0</v>
      </c>
      <c r="AB7010">
        <v>0.54849674775415724</v>
      </c>
      <c r="AC7010">
        <v>0</v>
      </c>
      <c r="AD7010">
        <v>0</v>
      </c>
      <c r="AE7010">
        <v>29.473535011960767</v>
      </c>
    </row>
    <row r="7011" spans="1:31" x14ac:dyDescent="0.25">
      <c r="A7011">
        <v>1911837</v>
      </c>
      <c r="B7011">
        <v>1</v>
      </c>
      <c r="C7011" t="s">
        <v>80</v>
      </c>
      <c r="D7011" t="s">
        <v>97</v>
      </c>
      <c r="E7011" t="s">
        <v>140</v>
      </c>
      <c r="F7011" t="s">
        <v>19709</v>
      </c>
      <c r="G7011" t="s">
        <v>146</v>
      </c>
      <c r="H7011" t="s">
        <v>134</v>
      </c>
      <c r="I7011" t="s">
        <v>135</v>
      </c>
      <c r="J7011" t="s">
        <v>136</v>
      </c>
      <c r="K7011" t="s">
        <v>137</v>
      </c>
      <c r="L7011" t="s">
        <v>19710</v>
      </c>
      <c r="M7011" t="s">
        <v>19711</v>
      </c>
      <c r="N7011">
        <v>1.865277777</v>
      </c>
      <c r="O7011">
        <v>0</v>
      </c>
      <c r="P7011">
        <v>1</v>
      </c>
      <c r="Q7011">
        <v>0</v>
      </c>
      <c r="R7011">
        <v>1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1.0343963442926056</v>
      </c>
      <c r="Y7011">
        <v>0</v>
      </c>
      <c r="Z7011">
        <v>0.56754551013779775</v>
      </c>
      <c r="AA7011">
        <v>0</v>
      </c>
      <c r="AB7011">
        <v>0</v>
      </c>
      <c r="AC7011">
        <v>0</v>
      </c>
      <c r="AD7011">
        <v>0</v>
      </c>
      <c r="AE7011">
        <v>1.6019418544304034</v>
      </c>
    </row>
    <row r="7012" spans="1:31" x14ac:dyDescent="0.25">
      <c r="A7012">
        <v>1911445</v>
      </c>
      <c r="B7012">
        <v>1</v>
      </c>
      <c r="C7012" t="s">
        <v>80</v>
      </c>
      <c r="D7012" t="s">
        <v>95</v>
      </c>
      <c r="E7012" t="s">
        <v>220</v>
      </c>
      <c r="F7012" t="s">
        <v>18393</v>
      </c>
      <c r="G7012" t="s">
        <v>156</v>
      </c>
      <c r="H7012" t="s">
        <v>157</v>
      </c>
      <c r="I7012" t="s">
        <v>135</v>
      </c>
      <c r="J7012" t="s">
        <v>136</v>
      </c>
      <c r="K7012" t="s">
        <v>137</v>
      </c>
      <c r="L7012" t="s">
        <v>19712</v>
      </c>
      <c r="M7012" t="s">
        <v>19713</v>
      </c>
      <c r="N7012">
        <v>0.86222222199999998</v>
      </c>
      <c r="O7012">
        <v>0</v>
      </c>
      <c r="P7012">
        <v>0</v>
      </c>
      <c r="Q7012">
        <v>0</v>
      </c>
      <c r="R7012">
        <v>0</v>
      </c>
      <c r="S7012">
        <v>24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102.86816893300723</v>
      </c>
      <c r="AB7012">
        <v>0</v>
      </c>
      <c r="AC7012">
        <v>0</v>
      </c>
      <c r="AD7012">
        <v>0</v>
      </c>
      <c r="AE7012">
        <v>102.86816893300723</v>
      </c>
    </row>
    <row r="7013" spans="1:31" x14ac:dyDescent="0.25">
      <c r="A7013">
        <v>1911557</v>
      </c>
      <c r="B7013">
        <v>1</v>
      </c>
      <c r="C7013" t="s">
        <v>80</v>
      </c>
      <c r="D7013" t="s">
        <v>96</v>
      </c>
      <c r="E7013" t="s">
        <v>190</v>
      </c>
      <c r="F7013" t="s">
        <v>19714</v>
      </c>
      <c r="G7013" t="s">
        <v>5719</v>
      </c>
      <c r="H7013" t="s">
        <v>157</v>
      </c>
      <c r="I7013" t="s">
        <v>135</v>
      </c>
      <c r="J7013" t="s">
        <v>136</v>
      </c>
      <c r="K7013" t="s">
        <v>137</v>
      </c>
      <c r="L7013" t="s">
        <v>19715</v>
      </c>
      <c r="M7013" t="s">
        <v>19716</v>
      </c>
      <c r="N7013">
        <v>2.9513888879999999</v>
      </c>
      <c r="O7013">
        <v>0</v>
      </c>
      <c r="P7013">
        <v>3</v>
      </c>
      <c r="Q7013">
        <v>0</v>
      </c>
      <c r="R7013">
        <v>9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1.1820020003024587</v>
      </c>
      <c r="Y7013">
        <v>0</v>
      </c>
      <c r="Z7013">
        <v>16.663103905581714</v>
      </c>
      <c r="AA7013">
        <v>0</v>
      </c>
      <c r="AB7013">
        <v>0</v>
      </c>
      <c r="AC7013">
        <v>0</v>
      </c>
      <c r="AD7013">
        <v>0</v>
      </c>
      <c r="AE7013">
        <v>17.845105905884171</v>
      </c>
    </row>
    <row r="7014" spans="1:31" x14ac:dyDescent="0.25">
      <c r="A7014">
        <v>1911866</v>
      </c>
      <c r="B7014">
        <v>1</v>
      </c>
      <c r="C7014" t="s">
        <v>80</v>
      </c>
      <c r="D7014" t="s">
        <v>102</v>
      </c>
      <c r="E7014" t="s">
        <v>149</v>
      </c>
      <c r="F7014" t="s">
        <v>17402</v>
      </c>
      <c r="G7014" t="s">
        <v>151</v>
      </c>
      <c r="H7014" t="s">
        <v>134</v>
      </c>
      <c r="I7014" t="s">
        <v>135</v>
      </c>
      <c r="J7014" t="s">
        <v>136</v>
      </c>
      <c r="K7014" t="s">
        <v>137</v>
      </c>
      <c r="L7014" t="s">
        <v>19717</v>
      </c>
      <c r="M7014" t="s">
        <v>19718</v>
      </c>
      <c r="N7014">
        <v>1.325</v>
      </c>
      <c r="O7014">
        <v>0</v>
      </c>
      <c r="P7014">
        <v>0</v>
      </c>
      <c r="Q7014">
        <v>0</v>
      </c>
      <c r="R7014">
        <v>9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54.346910565583137</v>
      </c>
      <c r="AA7014">
        <v>0</v>
      </c>
      <c r="AB7014">
        <v>2.3037264697846389</v>
      </c>
      <c r="AC7014">
        <v>0</v>
      </c>
      <c r="AD7014">
        <v>0</v>
      </c>
      <c r="AE7014">
        <v>56.65063703536778</v>
      </c>
    </row>
    <row r="7015" spans="1:31" x14ac:dyDescent="0.25">
      <c r="A7015">
        <v>1911843</v>
      </c>
      <c r="B7015">
        <v>1</v>
      </c>
      <c r="C7015" t="s">
        <v>80</v>
      </c>
      <c r="D7015" t="s">
        <v>84</v>
      </c>
      <c r="E7015" t="s">
        <v>131</v>
      </c>
      <c r="F7015" t="s">
        <v>19719</v>
      </c>
      <c r="G7015" t="s">
        <v>1862</v>
      </c>
      <c r="H7015" t="s">
        <v>134</v>
      </c>
      <c r="I7015" t="s">
        <v>135</v>
      </c>
      <c r="J7015" t="s">
        <v>136</v>
      </c>
      <c r="K7015" t="s">
        <v>137</v>
      </c>
      <c r="L7015" t="s">
        <v>19720</v>
      </c>
      <c r="M7015" t="s">
        <v>19721</v>
      </c>
      <c r="N7015">
        <v>1.271666666</v>
      </c>
      <c r="O7015">
        <v>0</v>
      </c>
      <c r="P7015">
        <v>295</v>
      </c>
      <c r="Q7015">
        <v>0</v>
      </c>
      <c r="R7015">
        <v>0</v>
      </c>
      <c r="S7015">
        <v>0</v>
      </c>
      <c r="T7015">
        <v>3</v>
      </c>
      <c r="U7015">
        <v>0</v>
      </c>
      <c r="V7015">
        <v>0</v>
      </c>
      <c r="W7015">
        <v>0</v>
      </c>
      <c r="X7015">
        <v>130.96458752929107</v>
      </c>
      <c r="Y7015">
        <v>0</v>
      </c>
      <c r="Z7015">
        <v>0</v>
      </c>
      <c r="AA7015">
        <v>0</v>
      </c>
      <c r="AB7015">
        <v>0.2561506652036728</v>
      </c>
      <c r="AC7015">
        <v>0</v>
      </c>
      <c r="AD7015">
        <v>0</v>
      </c>
      <c r="AE7015">
        <v>131.22073819449474</v>
      </c>
    </row>
    <row r="7016" spans="1:31" x14ac:dyDescent="0.25">
      <c r="A7016">
        <v>1911511</v>
      </c>
      <c r="B7016">
        <v>1</v>
      </c>
      <c r="C7016" t="s">
        <v>80</v>
      </c>
      <c r="D7016" t="s">
        <v>85</v>
      </c>
      <c r="E7016" t="s">
        <v>171</v>
      </c>
      <c r="F7016" t="s">
        <v>5140</v>
      </c>
      <c r="G7016" t="s">
        <v>156</v>
      </c>
      <c r="H7016" t="s">
        <v>157</v>
      </c>
      <c r="I7016" t="s">
        <v>135</v>
      </c>
      <c r="J7016" t="s">
        <v>136</v>
      </c>
      <c r="K7016" t="s">
        <v>137</v>
      </c>
      <c r="L7016" t="s">
        <v>19722</v>
      </c>
      <c r="M7016" t="s">
        <v>19723</v>
      </c>
      <c r="N7016">
        <v>0.61166666599999997</v>
      </c>
      <c r="O7016">
        <v>0</v>
      </c>
      <c r="P7016">
        <v>4723</v>
      </c>
      <c r="Q7016">
        <v>0</v>
      </c>
      <c r="R7016">
        <v>0</v>
      </c>
      <c r="S7016">
        <v>0</v>
      </c>
      <c r="T7016">
        <v>150</v>
      </c>
      <c r="U7016">
        <v>0</v>
      </c>
      <c r="V7016">
        <v>1</v>
      </c>
      <c r="W7016">
        <v>0</v>
      </c>
      <c r="X7016">
        <v>982.97275436164057</v>
      </c>
      <c r="Y7016">
        <v>0</v>
      </c>
      <c r="Z7016">
        <v>0</v>
      </c>
      <c r="AA7016">
        <v>0</v>
      </c>
      <c r="AB7016">
        <v>359.1091298452277</v>
      </c>
      <c r="AC7016">
        <v>0</v>
      </c>
      <c r="AD7016">
        <v>0</v>
      </c>
      <c r="AE7016">
        <v>1342.0818842068684</v>
      </c>
    </row>
    <row r="7017" spans="1:31" x14ac:dyDescent="0.25">
      <c r="A7017">
        <v>1911697</v>
      </c>
      <c r="B7017">
        <v>1</v>
      </c>
      <c r="C7017" t="s">
        <v>80</v>
      </c>
      <c r="D7017" t="s">
        <v>109</v>
      </c>
      <c r="E7017" t="s">
        <v>140</v>
      </c>
      <c r="F7017" t="s">
        <v>19724</v>
      </c>
      <c r="G7017" t="s">
        <v>217</v>
      </c>
      <c r="H7017" t="s">
        <v>134</v>
      </c>
      <c r="I7017" t="s">
        <v>135</v>
      </c>
      <c r="J7017" t="s">
        <v>136</v>
      </c>
      <c r="K7017" t="s">
        <v>137</v>
      </c>
      <c r="L7017" t="s">
        <v>19725</v>
      </c>
      <c r="M7017" t="s">
        <v>19726</v>
      </c>
      <c r="N7017">
        <v>1.1177777769999999</v>
      </c>
      <c r="O7017">
        <v>0</v>
      </c>
      <c r="P7017">
        <v>1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0.34736572445976499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0.34736572445976499</v>
      </c>
    </row>
    <row r="7018" spans="1:31" x14ac:dyDescent="0.25">
      <c r="A7018">
        <v>1911411</v>
      </c>
      <c r="B7018">
        <v>1</v>
      </c>
      <c r="C7018" t="s">
        <v>80</v>
      </c>
      <c r="D7018" t="s">
        <v>95</v>
      </c>
      <c r="E7018" t="s">
        <v>154</v>
      </c>
      <c r="F7018" t="s">
        <v>19727</v>
      </c>
      <c r="G7018" t="s">
        <v>156</v>
      </c>
      <c r="H7018" t="s">
        <v>157</v>
      </c>
      <c r="I7018" t="s">
        <v>135</v>
      </c>
      <c r="J7018" t="s">
        <v>136</v>
      </c>
      <c r="K7018" t="s">
        <v>137</v>
      </c>
      <c r="L7018" t="s">
        <v>19728</v>
      </c>
      <c r="M7018" t="s">
        <v>19729</v>
      </c>
      <c r="N7018">
        <v>8.7222222000000002E-2</v>
      </c>
      <c r="O7018">
        <v>0</v>
      </c>
      <c r="P7018">
        <v>1825</v>
      </c>
      <c r="Q7018">
        <v>0</v>
      </c>
      <c r="R7018">
        <v>3</v>
      </c>
      <c r="S7018">
        <v>0</v>
      </c>
      <c r="T7018">
        <v>248</v>
      </c>
      <c r="U7018">
        <v>0</v>
      </c>
      <c r="V7018">
        <v>1</v>
      </c>
      <c r="W7018">
        <v>0</v>
      </c>
      <c r="X7018">
        <v>29.586473203226465</v>
      </c>
      <c r="Y7018">
        <v>0</v>
      </c>
      <c r="Z7018">
        <v>8.3421181973444454E-3</v>
      </c>
      <c r="AA7018">
        <v>0</v>
      </c>
      <c r="AB7018">
        <v>20.641443861996994</v>
      </c>
      <c r="AC7018">
        <v>0</v>
      </c>
      <c r="AD7018">
        <v>1.9704921301375002E-2</v>
      </c>
      <c r="AE7018">
        <v>50.255964104722175</v>
      </c>
    </row>
    <row r="7019" spans="1:31" x14ac:dyDescent="0.25">
      <c r="A7019">
        <v>1911680</v>
      </c>
      <c r="B7019">
        <v>1</v>
      </c>
      <c r="C7019" t="s">
        <v>80</v>
      </c>
      <c r="D7019" t="s">
        <v>110</v>
      </c>
      <c r="E7019" t="s">
        <v>154</v>
      </c>
      <c r="F7019" t="s">
        <v>16737</v>
      </c>
      <c r="G7019" t="s">
        <v>156</v>
      </c>
      <c r="H7019" t="s">
        <v>157</v>
      </c>
      <c r="I7019" t="s">
        <v>135</v>
      </c>
      <c r="J7019" t="s">
        <v>136</v>
      </c>
      <c r="K7019" t="s">
        <v>137</v>
      </c>
      <c r="L7019" t="s">
        <v>19730</v>
      </c>
      <c r="M7019" t="s">
        <v>19731</v>
      </c>
      <c r="N7019">
        <v>0.45611111100000001</v>
      </c>
      <c r="O7019">
        <v>0</v>
      </c>
      <c r="P7019">
        <v>9584</v>
      </c>
      <c r="Q7019">
        <v>0</v>
      </c>
      <c r="R7019">
        <v>0</v>
      </c>
      <c r="S7019">
        <v>1</v>
      </c>
      <c r="T7019">
        <v>660</v>
      </c>
      <c r="U7019">
        <v>0</v>
      </c>
      <c r="V7019">
        <v>1</v>
      </c>
      <c r="W7019">
        <v>0</v>
      </c>
      <c r="X7019">
        <v>1554.9646562564678</v>
      </c>
      <c r="Y7019">
        <v>0</v>
      </c>
      <c r="Z7019">
        <v>0</v>
      </c>
      <c r="AA7019">
        <v>144.23786166016447</v>
      </c>
      <c r="AB7019">
        <v>448.95232243940728</v>
      </c>
      <c r="AC7019">
        <v>0</v>
      </c>
      <c r="AD7019">
        <v>13.003938137537641</v>
      </c>
      <c r="AE7019">
        <v>2161.1587784935773</v>
      </c>
    </row>
    <row r="7020" spans="1:31" x14ac:dyDescent="0.25">
      <c r="A7020">
        <v>1911657</v>
      </c>
      <c r="B7020">
        <v>1</v>
      </c>
      <c r="C7020" t="s">
        <v>80</v>
      </c>
      <c r="D7020" t="s">
        <v>93</v>
      </c>
      <c r="E7020" t="s">
        <v>149</v>
      </c>
      <c r="F7020" t="s">
        <v>19732</v>
      </c>
      <c r="G7020" t="s">
        <v>283</v>
      </c>
      <c r="H7020" t="s">
        <v>134</v>
      </c>
      <c r="I7020" t="s">
        <v>135</v>
      </c>
      <c r="J7020" t="s">
        <v>136</v>
      </c>
      <c r="K7020" t="s">
        <v>137</v>
      </c>
      <c r="L7020" t="s">
        <v>19733</v>
      </c>
      <c r="M7020" t="s">
        <v>19734</v>
      </c>
      <c r="N7020">
        <v>1.1077777769999999</v>
      </c>
      <c r="O7020">
        <v>0</v>
      </c>
      <c r="P7020">
        <v>29</v>
      </c>
      <c r="Q7020">
        <v>0</v>
      </c>
      <c r="R7020">
        <v>26</v>
      </c>
      <c r="S7020">
        <v>0</v>
      </c>
      <c r="T7020">
        <v>14</v>
      </c>
      <c r="U7020">
        <v>0</v>
      </c>
      <c r="V7020">
        <v>0</v>
      </c>
      <c r="W7020">
        <v>0</v>
      </c>
      <c r="X7020">
        <v>19.752111298253503</v>
      </c>
      <c r="Y7020">
        <v>0</v>
      </c>
      <c r="Z7020">
        <v>37.181183494435125</v>
      </c>
      <c r="AA7020">
        <v>0</v>
      </c>
      <c r="AB7020">
        <v>53.208700270051693</v>
      </c>
      <c r="AC7020">
        <v>0</v>
      </c>
      <c r="AD7020">
        <v>0</v>
      </c>
      <c r="AE7020">
        <v>110.14199506274032</v>
      </c>
    </row>
    <row r="7021" spans="1:31" x14ac:dyDescent="0.25">
      <c r="A7021">
        <v>1911906</v>
      </c>
      <c r="B7021">
        <v>1</v>
      </c>
      <c r="C7021" t="s">
        <v>80</v>
      </c>
      <c r="D7021" t="s">
        <v>107</v>
      </c>
      <c r="E7021" t="s">
        <v>140</v>
      </c>
      <c r="F7021" t="s">
        <v>19735</v>
      </c>
      <c r="G7021" t="s">
        <v>217</v>
      </c>
      <c r="H7021" t="s">
        <v>134</v>
      </c>
      <c r="I7021" t="s">
        <v>135</v>
      </c>
      <c r="J7021" t="s">
        <v>136</v>
      </c>
      <c r="K7021" t="s">
        <v>137</v>
      </c>
      <c r="L7021" t="s">
        <v>19736</v>
      </c>
      <c r="M7021" t="s">
        <v>19737</v>
      </c>
      <c r="N7021">
        <v>2.1711111110000001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0.64074028792066118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0.64074028792066118</v>
      </c>
    </row>
    <row r="7022" spans="1:31" x14ac:dyDescent="0.25">
      <c r="A7022">
        <v>1911720</v>
      </c>
      <c r="B7022">
        <v>1</v>
      </c>
      <c r="C7022" t="s">
        <v>80</v>
      </c>
      <c r="D7022" t="s">
        <v>96</v>
      </c>
      <c r="E7022" t="s">
        <v>131</v>
      </c>
      <c r="F7022" t="s">
        <v>19738</v>
      </c>
      <c r="G7022" t="s">
        <v>1162</v>
      </c>
      <c r="H7022" t="s">
        <v>134</v>
      </c>
      <c r="I7022" t="s">
        <v>135</v>
      </c>
      <c r="J7022" t="s">
        <v>136</v>
      </c>
      <c r="K7022" t="s">
        <v>137</v>
      </c>
      <c r="L7022" t="s">
        <v>19739</v>
      </c>
      <c r="M7022" t="s">
        <v>19740</v>
      </c>
      <c r="N7022">
        <v>6.8102777769999996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8.6464301942439281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8.6464301942439281</v>
      </c>
    </row>
    <row r="7023" spans="1:31" x14ac:dyDescent="0.25">
      <c r="A7023">
        <v>1911471</v>
      </c>
      <c r="B7023">
        <v>1</v>
      </c>
      <c r="C7023" t="s">
        <v>80</v>
      </c>
      <c r="D7023" t="s">
        <v>98</v>
      </c>
      <c r="E7023" t="s">
        <v>131</v>
      </c>
      <c r="F7023" t="s">
        <v>15010</v>
      </c>
      <c r="G7023" t="s">
        <v>133</v>
      </c>
      <c r="H7023" t="s">
        <v>134</v>
      </c>
      <c r="I7023" t="s">
        <v>135</v>
      </c>
      <c r="J7023" t="s">
        <v>136</v>
      </c>
      <c r="K7023" t="s">
        <v>137</v>
      </c>
      <c r="L7023" t="s">
        <v>19741</v>
      </c>
      <c r="M7023" t="s">
        <v>19503</v>
      </c>
      <c r="N7023">
        <v>1.584166666</v>
      </c>
      <c r="O7023">
        <v>0</v>
      </c>
      <c r="P7023">
        <v>0</v>
      </c>
      <c r="Q7023">
        <v>0</v>
      </c>
      <c r="R7023">
        <v>1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1.3766374341484799</v>
      </c>
      <c r="AA7023">
        <v>0</v>
      </c>
      <c r="AB7023">
        <v>0</v>
      </c>
      <c r="AC7023">
        <v>0</v>
      </c>
      <c r="AD7023">
        <v>0</v>
      </c>
      <c r="AE7023">
        <v>1.3766374341484799</v>
      </c>
    </row>
    <row r="7024" spans="1:31" x14ac:dyDescent="0.25">
      <c r="A7024">
        <v>1911517</v>
      </c>
      <c r="B7024">
        <v>1</v>
      </c>
      <c r="C7024" t="s">
        <v>81</v>
      </c>
      <c r="D7024" t="s">
        <v>112</v>
      </c>
      <c r="E7024" t="s">
        <v>154</v>
      </c>
      <c r="F7024" t="s">
        <v>19371</v>
      </c>
      <c r="G7024" t="s">
        <v>2237</v>
      </c>
      <c r="H7024" t="s">
        <v>157</v>
      </c>
      <c r="I7024" t="s">
        <v>135</v>
      </c>
      <c r="J7024" t="s">
        <v>136</v>
      </c>
      <c r="K7024" t="s">
        <v>137</v>
      </c>
      <c r="L7024" t="s">
        <v>19742</v>
      </c>
      <c r="M7024" t="s">
        <v>19743</v>
      </c>
      <c r="N7024">
        <v>0.93222222200000004</v>
      </c>
      <c r="O7024">
        <v>1</v>
      </c>
      <c r="P7024">
        <v>4362</v>
      </c>
      <c r="Q7024">
        <v>608</v>
      </c>
      <c r="R7024">
        <v>594</v>
      </c>
      <c r="S7024">
        <v>61</v>
      </c>
      <c r="T7024">
        <v>752</v>
      </c>
      <c r="U7024">
        <v>10</v>
      </c>
      <c r="V7024">
        <v>5</v>
      </c>
      <c r="W7024">
        <v>4.5169377611362043</v>
      </c>
      <c r="X7024">
        <v>768.29124893069422</v>
      </c>
      <c r="Y7024">
        <v>1485.3322224973133</v>
      </c>
      <c r="Z7024">
        <v>720.46850298747836</v>
      </c>
      <c r="AA7024">
        <v>222.62684704284729</v>
      </c>
      <c r="AB7024">
        <v>342.46526644961818</v>
      </c>
      <c r="AC7024">
        <v>336.63838046443635</v>
      </c>
      <c r="AD7024">
        <v>25.254148502153161</v>
      </c>
      <c r="AE7024">
        <v>3905.5935546356773</v>
      </c>
    </row>
    <row r="7025" spans="1:31" x14ac:dyDescent="0.25">
      <c r="A7025">
        <v>1911766</v>
      </c>
      <c r="B7025">
        <v>1</v>
      </c>
      <c r="C7025" t="s">
        <v>81</v>
      </c>
      <c r="D7025" t="s">
        <v>123</v>
      </c>
      <c r="E7025" t="s">
        <v>131</v>
      </c>
      <c r="F7025" t="s">
        <v>19744</v>
      </c>
      <c r="G7025" t="s">
        <v>483</v>
      </c>
      <c r="H7025" t="s">
        <v>134</v>
      </c>
      <c r="I7025" t="s">
        <v>135</v>
      </c>
      <c r="J7025" t="s">
        <v>136</v>
      </c>
      <c r="K7025" t="s">
        <v>137</v>
      </c>
      <c r="L7025" t="s">
        <v>19745</v>
      </c>
      <c r="M7025" t="s">
        <v>19746</v>
      </c>
      <c r="N7025">
        <v>2.3677777770000001</v>
      </c>
      <c r="O7025">
        <v>0</v>
      </c>
      <c r="P7025">
        <v>163</v>
      </c>
      <c r="Q7025">
        <v>0</v>
      </c>
      <c r="R7025">
        <v>0</v>
      </c>
      <c r="S7025">
        <v>0</v>
      </c>
      <c r="T7025">
        <v>4</v>
      </c>
      <c r="U7025">
        <v>0</v>
      </c>
      <c r="V7025">
        <v>0</v>
      </c>
      <c r="W7025">
        <v>0</v>
      </c>
      <c r="X7025">
        <v>105.63714934750705</v>
      </c>
      <c r="Y7025">
        <v>0</v>
      </c>
      <c r="Z7025">
        <v>0</v>
      </c>
      <c r="AA7025">
        <v>0</v>
      </c>
      <c r="AB7025">
        <v>8.5936335043109882</v>
      </c>
      <c r="AC7025">
        <v>0</v>
      </c>
      <c r="AD7025">
        <v>0</v>
      </c>
      <c r="AE7025">
        <v>114.23078285181803</v>
      </c>
    </row>
    <row r="7026" spans="1:31" x14ac:dyDescent="0.25">
      <c r="A7026">
        <v>1911912</v>
      </c>
      <c r="B7026">
        <v>1</v>
      </c>
      <c r="C7026" t="s">
        <v>80</v>
      </c>
      <c r="D7026" t="s">
        <v>88</v>
      </c>
      <c r="E7026" t="s">
        <v>140</v>
      </c>
      <c r="F7026" t="s">
        <v>19747</v>
      </c>
      <c r="G7026" t="s">
        <v>146</v>
      </c>
      <c r="H7026" t="s">
        <v>134</v>
      </c>
      <c r="I7026" t="s">
        <v>135</v>
      </c>
      <c r="J7026" t="s">
        <v>136</v>
      </c>
      <c r="K7026" t="s">
        <v>137</v>
      </c>
      <c r="L7026" t="s">
        <v>19748</v>
      </c>
      <c r="M7026" t="s">
        <v>19749</v>
      </c>
      <c r="N7026">
        <v>4.2372222219999998</v>
      </c>
      <c r="O7026">
        <v>0</v>
      </c>
      <c r="P7026">
        <v>41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49.419498487655083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49.419498487655083</v>
      </c>
    </row>
    <row r="7027" spans="1:31" x14ac:dyDescent="0.25">
      <c r="A7027">
        <v>1911783</v>
      </c>
      <c r="B7027">
        <v>1</v>
      </c>
      <c r="C7027" t="s">
        <v>81</v>
      </c>
      <c r="D7027" t="s">
        <v>122</v>
      </c>
      <c r="E7027" t="s">
        <v>154</v>
      </c>
      <c r="F7027" t="s">
        <v>2200</v>
      </c>
      <c r="G7027" t="s">
        <v>156</v>
      </c>
      <c r="H7027" t="s">
        <v>157</v>
      </c>
      <c r="I7027" t="s">
        <v>135</v>
      </c>
      <c r="J7027" t="s">
        <v>136</v>
      </c>
      <c r="K7027" t="s">
        <v>137</v>
      </c>
      <c r="L7027" t="s">
        <v>19750</v>
      </c>
      <c r="M7027" t="s">
        <v>19751</v>
      </c>
      <c r="N7027">
        <v>0.36166666600000003</v>
      </c>
      <c r="O7027">
        <v>0</v>
      </c>
      <c r="P7027">
        <v>17037</v>
      </c>
      <c r="Q7027">
        <v>0</v>
      </c>
      <c r="R7027">
        <v>9</v>
      </c>
      <c r="S7027">
        <v>12</v>
      </c>
      <c r="T7027">
        <v>2226</v>
      </c>
      <c r="U7027">
        <v>0</v>
      </c>
      <c r="V7027">
        <v>2</v>
      </c>
      <c r="W7027">
        <v>0</v>
      </c>
      <c r="X7027">
        <v>1307.1419302437912</v>
      </c>
      <c r="Y7027">
        <v>0</v>
      </c>
      <c r="Z7027">
        <v>1.01645072587215</v>
      </c>
      <c r="AA7027">
        <v>195.85071601337913</v>
      </c>
      <c r="AB7027">
        <v>864.41651974865044</v>
      </c>
      <c r="AC7027">
        <v>0</v>
      </c>
      <c r="AD7027">
        <v>15.781711858297932</v>
      </c>
      <c r="AE7027">
        <v>2384.2073285899905</v>
      </c>
    </row>
    <row r="7028" spans="1:31" x14ac:dyDescent="0.25">
      <c r="A7028">
        <v>1911454</v>
      </c>
      <c r="B7028">
        <v>1</v>
      </c>
      <c r="C7028" t="s">
        <v>80</v>
      </c>
      <c r="D7028" t="s">
        <v>95</v>
      </c>
      <c r="E7028" t="s">
        <v>131</v>
      </c>
      <c r="F7028" t="s">
        <v>19752</v>
      </c>
      <c r="G7028" t="s">
        <v>202</v>
      </c>
      <c r="H7028" t="s">
        <v>134</v>
      </c>
      <c r="I7028" t="s">
        <v>135</v>
      </c>
      <c r="J7028" t="s">
        <v>136</v>
      </c>
      <c r="K7028" t="s">
        <v>203</v>
      </c>
      <c r="L7028" t="s">
        <v>19753</v>
      </c>
      <c r="M7028" t="s">
        <v>19754</v>
      </c>
      <c r="N7028">
        <v>9.3312611109999999</v>
      </c>
      <c r="O7028">
        <v>0</v>
      </c>
      <c r="P7028">
        <v>121</v>
      </c>
      <c r="Q7028">
        <v>0</v>
      </c>
      <c r="R7028">
        <v>0</v>
      </c>
      <c r="S7028">
        <v>0</v>
      </c>
      <c r="T7028">
        <v>2</v>
      </c>
      <c r="U7028">
        <v>0</v>
      </c>
      <c r="V7028">
        <v>0</v>
      </c>
      <c r="W7028">
        <v>0</v>
      </c>
      <c r="X7028">
        <v>309.31909276168312</v>
      </c>
      <c r="Y7028">
        <v>0</v>
      </c>
      <c r="Z7028">
        <v>0</v>
      </c>
      <c r="AA7028">
        <v>0</v>
      </c>
      <c r="AB7028">
        <v>0.93811204908997758</v>
      </c>
      <c r="AC7028">
        <v>0</v>
      </c>
      <c r="AD7028">
        <v>0</v>
      </c>
      <c r="AE7028">
        <v>310.25720481077309</v>
      </c>
    </row>
    <row r="7029" spans="1:31" x14ac:dyDescent="0.25">
      <c r="A7029">
        <v>1911385</v>
      </c>
      <c r="B7029">
        <v>1</v>
      </c>
      <c r="C7029" t="s">
        <v>80</v>
      </c>
      <c r="D7029" t="s">
        <v>94</v>
      </c>
      <c r="E7029" t="s">
        <v>190</v>
      </c>
      <c r="F7029" t="s">
        <v>19755</v>
      </c>
      <c r="G7029" t="s">
        <v>156</v>
      </c>
      <c r="H7029" t="s">
        <v>157</v>
      </c>
      <c r="I7029" t="s">
        <v>135</v>
      </c>
      <c r="J7029" t="s">
        <v>136</v>
      </c>
      <c r="K7029" t="s">
        <v>137</v>
      </c>
      <c r="L7029" t="s">
        <v>19756</v>
      </c>
      <c r="M7029" t="s">
        <v>19757</v>
      </c>
      <c r="N7029">
        <v>0.31277777699999998</v>
      </c>
      <c r="O7029">
        <v>0</v>
      </c>
      <c r="P7029">
        <v>26</v>
      </c>
      <c r="Q7029">
        <v>0</v>
      </c>
      <c r="R7029">
        <v>0</v>
      </c>
      <c r="S7029">
        <v>0</v>
      </c>
      <c r="T7029">
        <v>6</v>
      </c>
      <c r="U7029">
        <v>0</v>
      </c>
      <c r="V7029">
        <v>0</v>
      </c>
      <c r="W7029">
        <v>0</v>
      </c>
      <c r="X7029">
        <v>2.079810779764546</v>
      </c>
      <c r="Y7029">
        <v>0</v>
      </c>
      <c r="Z7029">
        <v>0</v>
      </c>
      <c r="AA7029">
        <v>0</v>
      </c>
      <c r="AB7029">
        <v>0.38179073866828506</v>
      </c>
      <c r="AC7029">
        <v>0</v>
      </c>
      <c r="AD7029">
        <v>0</v>
      </c>
      <c r="AE7029">
        <v>2.4616015184328308</v>
      </c>
    </row>
    <row r="7030" spans="1:31" x14ac:dyDescent="0.25">
      <c r="A7030">
        <v>1911491</v>
      </c>
      <c r="B7030">
        <v>1</v>
      </c>
      <c r="C7030" t="s">
        <v>81</v>
      </c>
      <c r="D7030" t="s">
        <v>123</v>
      </c>
      <c r="E7030" t="s">
        <v>154</v>
      </c>
      <c r="F7030" t="s">
        <v>19758</v>
      </c>
      <c r="G7030" t="s">
        <v>156</v>
      </c>
      <c r="H7030" t="s">
        <v>157</v>
      </c>
      <c r="I7030" t="s">
        <v>135</v>
      </c>
      <c r="J7030" t="s">
        <v>136</v>
      </c>
      <c r="K7030" t="s">
        <v>137</v>
      </c>
      <c r="L7030" t="s">
        <v>19759</v>
      </c>
      <c r="M7030" t="s">
        <v>19760</v>
      </c>
      <c r="N7030">
        <v>2.8377777769999999</v>
      </c>
      <c r="O7030">
        <v>0</v>
      </c>
      <c r="P7030">
        <v>592</v>
      </c>
      <c r="Q7030">
        <v>0</v>
      </c>
      <c r="R7030">
        <v>0</v>
      </c>
      <c r="S7030">
        <v>1</v>
      </c>
      <c r="T7030">
        <v>38</v>
      </c>
      <c r="U7030">
        <v>5</v>
      </c>
      <c r="V7030">
        <v>0</v>
      </c>
      <c r="W7030">
        <v>0</v>
      </c>
      <c r="X7030">
        <v>409.86422754576421</v>
      </c>
      <c r="Y7030">
        <v>0</v>
      </c>
      <c r="Z7030">
        <v>0</v>
      </c>
      <c r="AA7030">
        <v>2.3983824797894</v>
      </c>
      <c r="AB7030">
        <v>267.6564431447207</v>
      </c>
      <c r="AC7030">
        <v>5872.9702990567839</v>
      </c>
      <c r="AD7030">
        <v>0</v>
      </c>
      <c r="AE7030">
        <v>6552.8893522270582</v>
      </c>
    </row>
    <row r="7031" spans="1:31" x14ac:dyDescent="0.25">
      <c r="A7031">
        <v>1911932</v>
      </c>
      <c r="B7031">
        <v>1</v>
      </c>
      <c r="C7031" t="s">
        <v>81</v>
      </c>
      <c r="D7031" t="s">
        <v>122</v>
      </c>
      <c r="E7031" t="s">
        <v>154</v>
      </c>
      <c r="F7031" t="s">
        <v>19761</v>
      </c>
      <c r="G7031" t="s">
        <v>156</v>
      </c>
      <c r="H7031" t="s">
        <v>157</v>
      </c>
      <c r="I7031" t="s">
        <v>135</v>
      </c>
      <c r="J7031" t="s">
        <v>136</v>
      </c>
      <c r="K7031" t="s">
        <v>137</v>
      </c>
      <c r="L7031" t="s">
        <v>19762</v>
      </c>
      <c r="M7031" t="s">
        <v>19763</v>
      </c>
      <c r="N7031">
        <v>0.41361111099999998</v>
      </c>
      <c r="O7031">
        <v>2</v>
      </c>
      <c r="P7031">
        <v>102</v>
      </c>
      <c r="Q7031">
        <v>11</v>
      </c>
      <c r="R7031">
        <v>0</v>
      </c>
      <c r="S7031">
        <v>7</v>
      </c>
      <c r="T7031">
        <v>3</v>
      </c>
      <c r="U7031">
        <v>2</v>
      </c>
      <c r="V7031">
        <v>0</v>
      </c>
      <c r="W7031">
        <v>0.8035959278524375</v>
      </c>
      <c r="X7031">
        <v>5.7066127837372989</v>
      </c>
      <c r="Y7031">
        <v>7.7186632475187338</v>
      </c>
      <c r="Z7031">
        <v>0</v>
      </c>
      <c r="AA7031">
        <v>17.001086297702901</v>
      </c>
      <c r="AB7031">
        <v>8.6570880303343326E-2</v>
      </c>
      <c r="AC7031">
        <v>31.716849726389331</v>
      </c>
      <c r="AD7031">
        <v>0</v>
      </c>
      <c r="AE7031">
        <v>63.033378863504048</v>
      </c>
    </row>
    <row r="7032" spans="1:31" x14ac:dyDescent="0.25">
      <c r="A7032">
        <v>1911683</v>
      </c>
      <c r="B7032">
        <v>1</v>
      </c>
      <c r="C7032" t="s">
        <v>81</v>
      </c>
      <c r="D7032" t="s">
        <v>122</v>
      </c>
      <c r="E7032" t="s">
        <v>190</v>
      </c>
      <c r="F7032" t="s">
        <v>19764</v>
      </c>
      <c r="G7032" t="s">
        <v>2237</v>
      </c>
      <c r="H7032" t="s">
        <v>157</v>
      </c>
      <c r="I7032" t="s">
        <v>135</v>
      </c>
      <c r="J7032" t="s">
        <v>136</v>
      </c>
      <c r="K7032" t="s">
        <v>137</v>
      </c>
      <c r="L7032" t="s">
        <v>19765</v>
      </c>
      <c r="M7032" t="s">
        <v>19766</v>
      </c>
      <c r="N7032">
        <v>7.8938888880000002</v>
      </c>
      <c r="O7032">
        <v>0</v>
      </c>
      <c r="P7032">
        <v>322</v>
      </c>
      <c r="Q7032">
        <v>0</v>
      </c>
      <c r="R7032">
        <v>0</v>
      </c>
      <c r="S7032">
        <v>0</v>
      </c>
      <c r="T7032">
        <v>90</v>
      </c>
      <c r="U7032">
        <v>0</v>
      </c>
      <c r="V7032">
        <v>0</v>
      </c>
      <c r="W7032">
        <v>0</v>
      </c>
      <c r="X7032">
        <v>494.41876841391507</v>
      </c>
      <c r="Y7032">
        <v>0</v>
      </c>
      <c r="Z7032">
        <v>0</v>
      </c>
      <c r="AA7032">
        <v>0</v>
      </c>
      <c r="AB7032">
        <v>455.62600830306866</v>
      </c>
      <c r="AC7032">
        <v>0</v>
      </c>
      <c r="AD7032">
        <v>0</v>
      </c>
      <c r="AE7032">
        <v>950.04477671698373</v>
      </c>
    </row>
    <row r="7033" spans="1:31" x14ac:dyDescent="0.25">
      <c r="A7033">
        <v>1911348</v>
      </c>
      <c r="B7033">
        <v>1</v>
      </c>
      <c r="C7033" t="s">
        <v>80</v>
      </c>
      <c r="D7033" t="s">
        <v>106</v>
      </c>
      <c r="E7033" t="s">
        <v>149</v>
      </c>
      <c r="F7033" t="s">
        <v>19767</v>
      </c>
      <c r="G7033" t="s">
        <v>1169</v>
      </c>
      <c r="H7033" t="s">
        <v>134</v>
      </c>
      <c r="I7033" t="s">
        <v>135</v>
      </c>
      <c r="J7033" t="s">
        <v>136</v>
      </c>
      <c r="K7033" t="s">
        <v>137</v>
      </c>
      <c r="L7033" t="s">
        <v>19768</v>
      </c>
      <c r="M7033" t="s">
        <v>19769</v>
      </c>
      <c r="N7033">
        <v>0.13638888800000001</v>
      </c>
      <c r="O7033">
        <v>0</v>
      </c>
      <c r="P7033">
        <v>407</v>
      </c>
      <c r="Q7033">
        <v>0</v>
      </c>
      <c r="R7033">
        <v>0</v>
      </c>
      <c r="S7033">
        <v>0</v>
      </c>
      <c r="T7033">
        <v>22</v>
      </c>
      <c r="U7033">
        <v>0</v>
      </c>
      <c r="V7033">
        <v>0</v>
      </c>
      <c r="W7033">
        <v>0</v>
      </c>
      <c r="X7033">
        <v>11.922944711720733</v>
      </c>
      <c r="Y7033">
        <v>0</v>
      </c>
      <c r="Z7033">
        <v>0</v>
      </c>
      <c r="AA7033">
        <v>0</v>
      </c>
      <c r="AB7033">
        <v>1.3600811005116333</v>
      </c>
      <c r="AC7033">
        <v>0</v>
      </c>
      <c r="AD7033">
        <v>0</v>
      </c>
      <c r="AE7033">
        <v>13.283025812232367</v>
      </c>
    </row>
    <row r="7034" spans="1:31" x14ac:dyDescent="0.25">
      <c r="A7034">
        <v>1911723</v>
      </c>
      <c r="B7034">
        <v>1</v>
      </c>
      <c r="C7034" t="s">
        <v>80</v>
      </c>
      <c r="D7034" t="s">
        <v>84</v>
      </c>
      <c r="E7034" t="s">
        <v>140</v>
      </c>
      <c r="F7034" t="s">
        <v>19770</v>
      </c>
      <c r="G7034" t="s">
        <v>342</v>
      </c>
      <c r="H7034" t="s">
        <v>134</v>
      </c>
      <c r="I7034" t="s">
        <v>135</v>
      </c>
      <c r="J7034" t="s">
        <v>136</v>
      </c>
      <c r="K7034" t="s">
        <v>137</v>
      </c>
      <c r="L7034" t="s">
        <v>19771</v>
      </c>
      <c r="M7034" t="s">
        <v>19772</v>
      </c>
      <c r="N7034">
        <v>0.72</v>
      </c>
      <c r="O7034">
        <v>0</v>
      </c>
      <c r="P7034">
        <v>1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0.19522776899808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0.19522776899808</v>
      </c>
    </row>
    <row r="7035" spans="1:31" x14ac:dyDescent="0.25">
      <c r="A7035">
        <v>1911700</v>
      </c>
      <c r="B7035">
        <v>1</v>
      </c>
      <c r="C7035" t="s">
        <v>80</v>
      </c>
      <c r="D7035" t="s">
        <v>110</v>
      </c>
      <c r="E7035" t="s">
        <v>131</v>
      </c>
      <c r="F7035" t="s">
        <v>16450</v>
      </c>
      <c r="G7035" t="s">
        <v>1342</v>
      </c>
      <c r="H7035" t="s">
        <v>134</v>
      </c>
      <c r="I7035" t="s">
        <v>135</v>
      </c>
      <c r="J7035" t="s">
        <v>136</v>
      </c>
      <c r="K7035" t="s">
        <v>137</v>
      </c>
      <c r="L7035" t="s">
        <v>19773</v>
      </c>
      <c r="M7035" t="s">
        <v>19774</v>
      </c>
      <c r="N7035">
        <v>1.0333333330000001</v>
      </c>
      <c r="O7035">
        <v>0</v>
      </c>
      <c r="P7035">
        <v>39</v>
      </c>
      <c r="Q7035">
        <v>0</v>
      </c>
      <c r="R7035">
        <v>3</v>
      </c>
      <c r="S7035">
        <v>0</v>
      </c>
      <c r="T7035">
        <v>9</v>
      </c>
      <c r="U7035">
        <v>0</v>
      </c>
      <c r="V7035">
        <v>0</v>
      </c>
      <c r="W7035">
        <v>0</v>
      </c>
      <c r="X7035">
        <v>17.525778437492868</v>
      </c>
      <c r="Y7035">
        <v>0</v>
      </c>
      <c r="Z7035">
        <v>4.3271711815996339</v>
      </c>
      <c r="AA7035">
        <v>0</v>
      </c>
      <c r="AB7035">
        <v>13.218144162741202</v>
      </c>
      <c r="AC7035">
        <v>0</v>
      </c>
      <c r="AD7035">
        <v>0</v>
      </c>
      <c r="AE7035">
        <v>35.071093781833703</v>
      </c>
    </row>
    <row r="7036" spans="1:31" x14ac:dyDescent="0.25">
      <c r="A7036">
        <v>1911746</v>
      </c>
      <c r="B7036">
        <v>1</v>
      </c>
      <c r="C7036" t="s">
        <v>80</v>
      </c>
      <c r="D7036" t="s">
        <v>99</v>
      </c>
      <c r="E7036" t="s">
        <v>131</v>
      </c>
      <c r="F7036" t="s">
        <v>9283</v>
      </c>
      <c r="G7036" t="s">
        <v>362</v>
      </c>
      <c r="H7036" t="s">
        <v>134</v>
      </c>
      <c r="I7036" t="s">
        <v>135</v>
      </c>
      <c r="J7036" t="s">
        <v>136</v>
      </c>
      <c r="K7036" t="s">
        <v>137</v>
      </c>
      <c r="L7036" t="s">
        <v>19683</v>
      </c>
      <c r="M7036" t="s">
        <v>19775</v>
      </c>
      <c r="N7036">
        <v>4.9519444439999996</v>
      </c>
      <c r="O7036">
        <v>0</v>
      </c>
      <c r="P7036">
        <v>21</v>
      </c>
      <c r="Q7036">
        <v>0</v>
      </c>
      <c r="R7036">
        <v>1</v>
      </c>
      <c r="S7036">
        <v>0</v>
      </c>
      <c r="T7036">
        <v>27</v>
      </c>
      <c r="U7036">
        <v>0</v>
      </c>
      <c r="V7036">
        <v>1</v>
      </c>
      <c r="W7036">
        <v>0</v>
      </c>
      <c r="X7036">
        <v>27.077773543304616</v>
      </c>
      <c r="Y7036">
        <v>0</v>
      </c>
      <c r="Z7036">
        <v>0.30321112436528336</v>
      </c>
      <c r="AA7036">
        <v>0</v>
      </c>
      <c r="AB7036">
        <v>309.40675369652854</v>
      </c>
      <c r="AC7036">
        <v>0</v>
      </c>
      <c r="AD7036">
        <v>97.864366143935712</v>
      </c>
      <c r="AE7036">
        <v>434.65210450813413</v>
      </c>
    </row>
    <row r="7037" spans="1:31" x14ac:dyDescent="0.25">
      <c r="A7037">
        <v>1911554</v>
      </c>
      <c r="B7037">
        <v>1</v>
      </c>
      <c r="C7037" t="s">
        <v>80</v>
      </c>
      <c r="D7037" t="s">
        <v>101</v>
      </c>
      <c r="E7037" t="s">
        <v>220</v>
      </c>
      <c r="F7037" t="s">
        <v>19776</v>
      </c>
      <c r="G7037" t="s">
        <v>156</v>
      </c>
      <c r="H7037" t="s">
        <v>157</v>
      </c>
      <c r="I7037" t="s">
        <v>135</v>
      </c>
      <c r="J7037" t="s">
        <v>136</v>
      </c>
      <c r="K7037" t="s">
        <v>137</v>
      </c>
      <c r="L7037" t="s">
        <v>19777</v>
      </c>
      <c r="M7037" t="s">
        <v>19778</v>
      </c>
      <c r="N7037">
        <v>0.67500000000000004</v>
      </c>
      <c r="O7037">
        <v>5</v>
      </c>
      <c r="P7037">
        <v>1939</v>
      </c>
      <c r="Q7037">
        <v>2</v>
      </c>
      <c r="R7037">
        <v>68</v>
      </c>
      <c r="S7037">
        <v>12</v>
      </c>
      <c r="T7037">
        <v>213</v>
      </c>
      <c r="U7037">
        <v>1</v>
      </c>
      <c r="V7037">
        <v>1</v>
      </c>
      <c r="W7037">
        <v>2.0070588941364753</v>
      </c>
      <c r="X7037">
        <v>368.47983091025117</v>
      </c>
      <c r="Y7037">
        <v>24.029854097203252</v>
      </c>
      <c r="Z7037">
        <v>22.008318411488577</v>
      </c>
      <c r="AA7037">
        <v>94.784317006168848</v>
      </c>
      <c r="AB7037">
        <v>245.72476584982221</v>
      </c>
      <c r="AC7037">
        <v>49.800092898721751</v>
      </c>
      <c r="AD7037">
        <v>0.70775862642186338</v>
      </c>
      <c r="AE7037">
        <v>807.54199669421428</v>
      </c>
    </row>
    <row r="7038" spans="1:31" x14ac:dyDescent="0.25">
      <c r="A7038">
        <v>1911577</v>
      </c>
      <c r="B7038">
        <v>1</v>
      </c>
      <c r="C7038" t="s">
        <v>80</v>
      </c>
      <c r="D7038" t="s">
        <v>84</v>
      </c>
      <c r="E7038" t="s">
        <v>140</v>
      </c>
      <c r="F7038" t="s">
        <v>19779</v>
      </c>
      <c r="G7038" t="s">
        <v>362</v>
      </c>
      <c r="H7038" t="s">
        <v>134</v>
      </c>
      <c r="I7038" t="s">
        <v>135</v>
      </c>
      <c r="J7038" t="s">
        <v>3</v>
      </c>
      <c r="K7038" t="s">
        <v>137</v>
      </c>
      <c r="L7038" t="s">
        <v>19780</v>
      </c>
      <c r="M7038" t="s">
        <v>19781</v>
      </c>
      <c r="N7038">
        <v>7.9397222220000003</v>
      </c>
      <c r="O7038">
        <v>0</v>
      </c>
      <c r="P7038">
        <v>4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10.73887664675372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10.73887664675372</v>
      </c>
    </row>
    <row r="7039" spans="1:31" x14ac:dyDescent="0.25">
      <c r="A7039">
        <v>1911468</v>
      </c>
      <c r="B7039">
        <v>1</v>
      </c>
      <c r="C7039" t="s">
        <v>81</v>
      </c>
      <c r="D7039" t="s">
        <v>127</v>
      </c>
      <c r="E7039" t="s">
        <v>190</v>
      </c>
      <c r="F7039" t="s">
        <v>2816</v>
      </c>
      <c r="G7039" t="s">
        <v>156</v>
      </c>
      <c r="H7039" t="s">
        <v>157</v>
      </c>
      <c r="I7039" t="s">
        <v>135</v>
      </c>
      <c r="J7039" t="s">
        <v>136</v>
      </c>
      <c r="K7039" t="s">
        <v>137</v>
      </c>
      <c r="L7039" t="s">
        <v>19782</v>
      </c>
      <c r="M7039" t="s">
        <v>19783</v>
      </c>
      <c r="N7039">
        <v>9.6111110999999999E-2</v>
      </c>
      <c r="O7039">
        <v>3</v>
      </c>
      <c r="P7039">
        <v>1334</v>
      </c>
      <c r="Q7039">
        <v>114</v>
      </c>
      <c r="R7039">
        <v>139</v>
      </c>
      <c r="S7039">
        <v>11</v>
      </c>
      <c r="T7039">
        <v>121</v>
      </c>
      <c r="U7039">
        <v>0</v>
      </c>
      <c r="V7039">
        <v>0</v>
      </c>
      <c r="W7039">
        <v>0.17687947193052</v>
      </c>
      <c r="X7039">
        <v>23.21524502986345</v>
      </c>
      <c r="Y7039">
        <v>40.355289891132763</v>
      </c>
      <c r="Z7039">
        <v>24.057415461875618</v>
      </c>
      <c r="AA7039">
        <v>6.0664485795538132</v>
      </c>
      <c r="AB7039">
        <v>8.1579916691902508</v>
      </c>
      <c r="AC7039">
        <v>0</v>
      </c>
      <c r="AD7039">
        <v>0</v>
      </c>
      <c r="AE7039">
        <v>102.02927010354641</v>
      </c>
    </row>
    <row r="7040" spans="1:31" x14ac:dyDescent="0.25">
      <c r="A7040">
        <v>1911514</v>
      </c>
      <c r="B7040">
        <v>1</v>
      </c>
      <c r="C7040" t="s">
        <v>80</v>
      </c>
      <c r="D7040" t="s">
        <v>100</v>
      </c>
      <c r="E7040" t="s">
        <v>149</v>
      </c>
      <c r="F7040" t="s">
        <v>19784</v>
      </c>
      <c r="G7040" t="s">
        <v>326</v>
      </c>
      <c r="H7040" t="s">
        <v>134</v>
      </c>
      <c r="I7040" t="s">
        <v>135</v>
      </c>
      <c r="J7040" t="s">
        <v>136</v>
      </c>
      <c r="K7040" t="s">
        <v>137</v>
      </c>
      <c r="L7040" t="s">
        <v>19785</v>
      </c>
      <c r="M7040" t="s">
        <v>19786</v>
      </c>
      <c r="N7040">
        <v>2.0074999999999998</v>
      </c>
      <c r="O7040">
        <v>0</v>
      </c>
      <c r="P7040">
        <v>438</v>
      </c>
      <c r="Q7040">
        <v>0</v>
      </c>
      <c r="R7040">
        <v>4</v>
      </c>
      <c r="S7040">
        <v>0</v>
      </c>
      <c r="T7040">
        <v>24</v>
      </c>
      <c r="U7040">
        <v>0</v>
      </c>
      <c r="V7040">
        <v>0</v>
      </c>
      <c r="W7040">
        <v>0</v>
      </c>
      <c r="X7040">
        <v>213.54357871397454</v>
      </c>
      <c r="Y7040">
        <v>0</v>
      </c>
      <c r="Z7040">
        <v>4.3921831641856732</v>
      </c>
      <c r="AA7040">
        <v>0</v>
      </c>
      <c r="AB7040">
        <v>66.698547924493496</v>
      </c>
      <c r="AC7040">
        <v>0</v>
      </c>
      <c r="AD7040">
        <v>0</v>
      </c>
      <c r="AE7040">
        <v>284.63430980265372</v>
      </c>
    </row>
    <row r="7041" spans="1:31" x14ac:dyDescent="0.25">
      <c r="A7041">
        <v>1911614</v>
      </c>
      <c r="B7041">
        <v>1</v>
      </c>
      <c r="C7041" t="s">
        <v>80</v>
      </c>
      <c r="D7041" t="s">
        <v>107</v>
      </c>
      <c r="E7041" t="s">
        <v>190</v>
      </c>
      <c r="F7041" t="s">
        <v>19787</v>
      </c>
      <c r="G7041" t="s">
        <v>241</v>
      </c>
      <c r="H7041" t="s">
        <v>157</v>
      </c>
      <c r="I7041" t="s">
        <v>135</v>
      </c>
      <c r="J7041" t="s">
        <v>136</v>
      </c>
      <c r="K7041" t="s">
        <v>137</v>
      </c>
      <c r="L7041" t="s">
        <v>19788</v>
      </c>
      <c r="M7041" t="s">
        <v>19789</v>
      </c>
      <c r="N7041">
        <v>2.7577777769999998</v>
      </c>
      <c r="O7041">
        <v>0</v>
      </c>
      <c r="P7041">
        <v>0</v>
      </c>
      <c r="Q7041">
        <v>0</v>
      </c>
      <c r="R7041">
        <v>2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7.9734509082027589</v>
      </c>
      <c r="AA7041">
        <v>0</v>
      </c>
      <c r="AB7041">
        <v>0</v>
      </c>
      <c r="AC7041">
        <v>0</v>
      </c>
      <c r="AD7041">
        <v>0</v>
      </c>
      <c r="AE7041">
        <v>7.9734509082027589</v>
      </c>
    </row>
    <row r="7042" spans="1:31" x14ac:dyDescent="0.25">
      <c r="A7042">
        <v>1911763</v>
      </c>
      <c r="B7042">
        <v>1</v>
      </c>
      <c r="C7042" t="s">
        <v>80</v>
      </c>
      <c r="D7042" t="s">
        <v>83</v>
      </c>
      <c r="E7042" t="s">
        <v>190</v>
      </c>
      <c r="F7042" t="s">
        <v>19790</v>
      </c>
      <c r="G7042" t="s">
        <v>156</v>
      </c>
      <c r="H7042" t="s">
        <v>157</v>
      </c>
      <c r="I7042" t="s">
        <v>135</v>
      </c>
      <c r="J7042" t="s">
        <v>136</v>
      </c>
      <c r="K7042" t="s">
        <v>137</v>
      </c>
      <c r="L7042" t="s">
        <v>19791</v>
      </c>
      <c r="M7042" t="s">
        <v>19792</v>
      </c>
      <c r="N7042">
        <v>0.86694444400000004</v>
      </c>
      <c r="O7042">
        <v>0</v>
      </c>
      <c r="P7042">
        <v>2</v>
      </c>
      <c r="Q7042">
        <v>0</v>
      </c>
      <c r="R7042">
        <v>0</v>
      </c>
      <c r="S7042">
        <v>0</v>
      </c>
      <c r="T7042">
        <v>1052</v>
      </c>
      <c r="U7042">
        <v>0</v>
      </c>
      <c r="V7042">
        <v>21</v>
      </c>
      <c r="W7042">
        <v>0</v>
      </c>
      <c r="X7042">
        <v>2.0879917047212055</v>
      </c>
      <c r="Y7042">
        <v>0</v>
      </c>
      <c r="Z7042">
        <v>0</v>
      </c>
      <c r="AA7042">
        <v>0</v>
      </c>
      <c r="AB7042">
        <v>797.20805210705419</v>
      </c>
      <c r="AC7042">
        <v>0</v>
      </c>
      <c r="AD7042">
        <v>766.60837417911921</v>
      </c>
      <c r="AE7042">
        <v>1565.9044179908947</v>
      </c>
    </row>
    <row r="7043" spans="1:31" x14ac:dyDescent="0.25">
      <c r="A7043">
        <v>1911617</v>
      </c>
      <c r="B7043">
        <v>1</v>
      </c>
      <c r="C7043" t="s">
        <v>80</v>
      </c>
      <c r="D7043" t="s">
        <v>102</v>
      </c>
      <c r="E7043" t="s">
        <v>154</v>
      </c>
      <c r="F7043" t="s">
        <v>8990</v>
      </c>
      <c r="G7043" t="s">
        <v>5542</v>
      </c>
      <c r="H7043" t="s">
        <v>157</v>
      </c>
      <c r="I7043" t="s">
        <v>135</v>
      </c>
      <c r="J7043" t="s">
        <v>136</v>
      </c>
      <c r="K7043" t="s">
        <v>137</v>
      </c>
      <c r="L7043" t="s">
        <v>19793</v>
      </c>
      <c r="M7043" t="s">
        <v>19794</v>
      </c>
      <c r="N7043">
        <v>0.398888888</v>
      </c>
      <c r="O7043">
        <v>1</v>
      </c>
      <c r="P7043">
        <v>961</v>
      </c>
      <c r="Q7043">
        <v>2</v>
      </c>
      <c r="R7043">
        <v>11</v>
      </c>
      <c r="S7043">
        <v>4</v>
      </c>
      <c r="T7043">
        <v>59</v>
      </c>
      <c r="U7043">
        <v>0</v>
      </c>
      <c r="V7043">
        <v>0</v>
      </c>
      <c r="W7043">
        <v>0.90999730150718894</v>
      </c>
      <c r="X7043">
        <v>55.638054327929233</v>
      </c>
      <c r="Y7043">
        <v>2.9145137605051881</v>
      </c>
      <c r="Z7043">
        <v>5.4939206437429542</v>
      </c>
      <c r="AA7043">
        <v>20.372876340668196</v>
      </c>
      <c r="AB7043">
        <v>13.574778565089998</v>
      </c>
      <c r="AC7043">
        <v>0</v>
      </c>
      <c r="AD7043">
        <v>0</v>
      </c>
      <c r="AE7043">
        <v>98.904140939442769</v>
      </c>
    </row>
    <row r="7044" spans="1:31" x14ac:dyDescent="0.25">
      <c r="A7044">
        <v>1911806</v>
      </c>
      <c r="B7044">
        <v>1</v>
      </c>
      <c r="C7044" t="s">
        <v>81</v>
      </c>
      <c r="D7044" t="s">
        <v>128</v>
      </c>
      <c r="E7044" t="s">
        <v>140</v>
      </c>
      <c r="F7044" t="s">
        <v>19795</v>
      </c>
      <c r="G7044" t="s">
        <v>142</v>
      </c>
      <c r="H7044" t="s">
        <v>134</v>
      </c>
      <c r="I7044" t="s">
        <v>135</v>
      </c>
      <c r="J7044" t="s">
        <v>136</v>
      </c>
      <c r="K7044" t="s">
        <v>137</v>
      </c>
      <c r="L7044" t="s">
        <v>19660</v>
      </c>
      <c r="M7044" t="s">
        <v>19796</v>
      </c>
      <c r="N7044">
        <v>4.096944444</v>
      </c>
      <c r="O7044">
        <v>0</v>
      </c>
      <c r="P7044">
        <v>1</v>
      </c>
      <c r="Q7044">
        <v>0</v>
      </c>
      <c r="R7044">
        <v>0</v>
      </c>
      <c r="S7044">
        <v>0</v>
      </c>
      <c r="T7044">
        <v>1</v>
      </c>
      <c r="U7044">
        <v>0</v>
      </c>
      <c r="V7044">
        <v>0</v>
      </c>
      <c r="W7044">
        <v>0</v>
      </c>
      <c r="X7044">
        <v>0.76223177970098832</v>
      </c>
      <c r="Y7044">
        <v>0</v>
      </c>
      <c r="Z7044">
        <v>0</v>
      </c>
      <c r="AA7044">
        <v>0</v>
      </c>
      <c r="AB7044">
        <v>7.8131857414310835E-2</v>
      </c>
      <c r="AC7044">
        <v>0</v>
      </c>
      <c r="AD7044">
        <v>0</v>
      </c>
      <c r="AE7044">
        <v>0.84036363711529916</v>
      </c>
    </row>
    <row r="7045" spans="1:31" x14ac:dyDescent="0.25">
      <c r="A7045">
        <v>1911829</v>
      </c>
      <c r="B7045">
        <v>1</v>
      </c>
      <c r="C7045" t="s">
        <v>81</v>
      </c>
      <c r="D7045" t="s">
        <v>113</v>
      </c>
      <c r="E7045" t="s">
        <v>220</v>
      </c>
      <c r="F7045" t="s">
        <v>8393</v>
      </c>
      <c r="G7045" t="s">
        <v>156</v>
      </c>
      <c r="H7045" t="s">
        <v>157</v>
      </c>
      <c r="I7045" t="s">
        <v>222</v>
      </c>
      <c r="J7045" t="s">
        <v>136</v>
      </c>
      <c r="K7045" t="s">
        <v>137</v>
      </c>
      <c r="L7045" t="s">
        <v>19797</v>
      </c>
      <c r="M7045" t="s">
        <v>19798</v>
      </c>
      <c r="N7045">
        <v>2.1111110999999998E-2</v>
      </c>
      <c r="O7045">
        <v>0</v>
      </c>
      <c r="P7045">
        <v>206</v>
      </c>
      <c r="Q7045">
        <v>89</v>
      </c>
      <c r="R7045">
        <v>173</v>
      </c>
      <c r="S7045">
        <v>4</v>
      </c>
      <c r="T7045">
        <v>10</v>
      </c>
      <c r="U7045">
        <v>0</v>
      </c>
      <c r="V7045">
        <v>0</v>
      </c>
      <c r="W7045">
        <v>0</v>
      </c>
      <c r="X7045">
        <v>1.0570080594870999</v>
      </c>
      <c r="Y7045">
        <v>9.5914157242119771</v>
      </c>
      <c r="Z7045">
        <v>15.766847851151676</v>
      </c>
      <c r="AA7045">
        <v>0.14685543601511999</v>
      </c>
      <c r="AB7045">
        <v>0.17846391009806223</v>
      </c>
      <c r="AC7045">
        <v>0</v>
      </c>
      <c r="AD7045">
        <v>0</v>
      </c>
      <c r="AE7045">
        <v>26.740590980963937</v>
      </c>
    </row>
    <row r="7046" spans="1:31" x14ac:dyDescent="0.25">
      <c r="A7046">
        <v>1911949</v>
      </c>
      <c r="B7046">
        <v>1</v>
      </c>
      <c r="C7046" t="s">
        <v>80</v>
      </c>
      <c r="D7046" t="s">
        <v>82</v>
      </c>
      <c r="E7046" t="s">
        <v>160</v>
      </c>
      <c r="F7046" t="s">
        <v>879</v>
      </c>
      <c r="G7046" t="s">
        <v>133</v>
      </c>
      <c r="H7046" t="s">
        <v>134</v>
      </c>
      <c r="I7046" t="s">
        <v>135</v>
      </c>
      <c r="J7046" t="s">
        <v>136</v>
      </c>
      <c r="K7046" t="s">
        <v>137</v>
      </c>
      <c r="L7046" t="s">
        <v>19799</v>
      </c>
      <c r="M7046" t="s">
        <v>19800</v>
      </c>
      <c r="N7046">
        <v>3.0330555549999998</v>
      </c>
      <c r="O7046">
        <v>0</v>
      </c>
      <c r="P7046">
        <v>96</v>
      </c>
      <c r="Q7046">
        <v>0</v>
      </c>
      <c r="R7046">
        <v>0</v>
      </c>
      <c r="S7046">
        <v>0</v>
      </c>
      <c r="T7046">
        <v>37</v>
      </c>
      <c r="U7046">
        <v>0</v>
      </c>
      <c r="V7046">
        <v>0</v>
      </c>
      <c r="W7046">
        <v>0</v>
      </c>
      <c r="X7046">
        <v>86.137704857043545</v>
      </c>
      <c r="Y7046">
        <v>0</v>
      </c>
      <c r="Z7046">
        <v>0</v>
      </c>
      <c r="AA7046">
        <v>0</v>
      </c>
      <c r="AB7046">
        <v>104.43874063805876</v>
      </c>
      <c r="AC7046">
        <v>0</v>
      </c>
      <c r="AD7046">
        <v>0</v>
      </c>
      <c r="AE7046">
        <v>190.57644549510229</v>
      </c>
    </row>
    <row r="7047" spans="1:31" x14ac:dyDescent="0.25">
      <c r="A7047">
        <v>1911408</v>
      </c>
      <c r="B7047">
        <v>1</v>
      </c>
      <c r="C7047" t="s">
        <v>80</v>
      </c>
      <c r="D7047" t="s">
        <v>82</v>
      </c>
      <c r="E7047" t="s">
        <v>140</v>
      </c>
      <c r="F7047" t="s">
        <v>19801</v>
      </c>
      <c r="G7047" t="s">
        <v>217</v>
      </c>
      <c r="H7047" t="s">
        <v>134</v>
      </c>
      <c r="I7047" t="s">
        <v>135</v>
      </c>
      <c r="J7047" t="s">
        <v>136</v>
      </c>
      <c r="K7047" t="s">
        <v>137</v>
      </c>
      <c r="L7047" t="s">
        <v>19802</v>
      </c>
      <c r="M7047" t="s">
        <v>19803</v>
      </c>
      <c r="N7047">
        <v>0.97194444400000002</v>
      </c>
      <c r="O7047">
        <v>0</v>
      </c>
      <c r="P7047">
        <v>7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1.3891340612877241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1.3891340612877241</v>
      </c>
    </row>
    <row r="7048" spans="1:31" x14ac:dyDescent="0.25">
      <c r="A7048">
        <v>1911600</v>
      </c>
      <c r="B7048">
        <v>1</v>
      </c>
      <c r="C7048" t="s">
        <v>80</v>
      </c>
      <c r="D7048" t="s">
        <v>103</v>
      </c>
      <c r="E7048" t="s">
        <v>140</v>
      </c>
      <c r="F7048" t="s">
        <v>19804</v>
      </c>
      <c r="G7048" t="s">
        <v>146</v>
      </c>
      <c r="H7048" t="s">
        <v>134</v>
      </c>
      <c r="I7048" t="s">
        <v>135</v>
      </c>
      <c r="J7048" t="s">
        <v>136</v>
      </c>
      <c r="K7048" t="s">
        <v>137</v>
      </c>
      <c r="L7048" t="s">
        <v>19805</v>
      </c>
      <c r="M7048" t="s">
        <v>19806</v>
      </c>
      <c r="N7048">
        <v>7.0080555550000003</v>
      </c>
      <c r="O7048">
        <v>0</v>
      </c>
      <c r="P7048">
        <v>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4.4811829485901997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4.4811829485901997</v>
      </c>
    </row>
    <row r="7049" spans="1:31" x14ac:dyDescent="0.25">
      <c r="A7049">
        <v>1911537</v>
      </c>
      <c r="B7049">
        <v>1</v>
      </c>
      <c r="C7049" t="s">
        <v>81</v>
      </c>
      <c r="D7049" t="s">
        <v>114</v>
      </c>
      <c r="E7049" t="s">
        <v>131</v>
      </c>
      <c r="F7049" t="s">
        <v>19807</v>
      </c>
      <c r="G7049" t="s">
        <v>2852</v>
      </c>
      <c r="H7049" t="s">
        <v>134</v>
      </c>
      <c r="I7049" t="s">
        <v>135</v>
      </c>
      <c r="J7049" t="s">
        <v>136</v>
      </c>
      <c r="K7049" t="s">
        <v>137</v>
      </c>
      <c r="L7049" t="s">
        <v>19808</v>
      </c>
      <c r="M7049" t="s">
        <v>19809</v>
      </c>
      <c r="N7049">
        <v>2.2647222220000001</v>
      </c>
      <c r="O7049">
        <v>0</v>
      </c>
      <c r="P7049">
        <v>3</v>
      </c>
      <c r="Q7049">
        <v>0</v>
      </c>
      <c r="R7049">
        <v>16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0.68517274911758708</v>
      </c>
      <c r="Y7049">
        <v>0</v>
      </c>
      <c r="Z7049">
        <v>5.7146906263352921</v>
      </c>
      <c r="AA7049">
        <v>0</v>
      </c>
      <c r="AB7049">
        <v>0</v>
      </c>
      <c r="AC7049">
        <v>0</v>
      </c>
      <c r="AD7049">
        <v>0</v>
      </c>
      <c r="AE7049">
        <v>6.3998633754528793</v>
      </c>
    </row>
    <row r="7050" spans="1:31" x14ac:dyDescent="0.25">
      <c r="A7050">
        <v>1911886</v>
      </c>
      <c r="B7050">
        <v>1</v>
      </c>
      <c r="C7050" t="s">
        <v>80</v>
      </c>
      <c r="D7050" t="s">
        <v>110</v>
      </c>
      <c r="E7050" t="s">
        <v>171</v>
      </c>
      <c r="F7050" t="s">
        <v>19810</v>
      </c>
      <c r="G7050" t="s">
        <v>156</v>
      </c>
      <c r="H7050" t="s">
        <v>157</v>
      </c>
      <c r="I7050" t="s">
        <v>135</v>
      </c>
      <c r="J7050" t="s">
        <v>136</v>
      </c>
      <c r="K7050" t="s">
        <v>137</v>
      </c>
      <c r="L7050" t="s">
        <v>19811</v>
      </c>
      <c r="M7050" t="s">
        <v>19812</v>
      </c>
      <c r="N7050">
        <v>0.93277777699999997</v>
      </c>
      <c r="O7050">
        <v>0</v>
      </c>
      <c r="P7050">
        <v>3520</v>
      </c>
      <c r="Q7050">
        <v>0</v>
      </c>
      <c r="R7050">
        <v>0</v>
      </c>
      <c r="S7050">
        <v>0</v>
      </c>
      <c r="T7050">
        <v>492</v>
      </c>
      <c r="U7050">
        <v>0</v>
      </c>
      <c r="V7050">
        <v>1</v>
      </c>
      <c r="W7050">
        <v>0</v>
      </c>
      <c r="X7050">
        <v>1506.9455552718464</v>
      </c>
      <c r="Y7050">
        <v>0</v>
      </c>
      <c r="Z7050">
        <v>0</v>
      </c>
      <c r="AA7050">
        <v>0</v>
      </c>
      <c r="AB7050">
        <v>662.80906274132462</v>
      </c>
      <c r="AC7050">
        <v>0</v>
      </c>
      <c r="AD7050">
        <v>1.770433727063788</v>
      </c>
      <c r="AE7050">
        <v>2171.5250517402351</v>
      </c>
    </row>
    <row r="7051" spans="1:31" x14ac:dyDescent="0.25">
      <c r="A7051">
        <v>1911743</v>
      </c>
      <c r="B7051">
        <v>1</v>
      </c>
      <c r="C7051" t="s">
        <v>80</v>
      </c>
      <c r="D7051" t="s">
        <v>94</v>
      </c>
      <c r="E7051" t="s">
        <v>154</v>
      </c>
      <c r="F7051" t="s">
        <v>1990</v>
      </c>
      <c r="G7051" t="s">
        <v>156</v>
      </c>
      <c r="H7051" t="s">
        <v>157</v>
      </c>
      <c r="I7051" t="s">
        <v>222</v>
      </c>
      <c r="J7051" t="s">
        <v>136</v>
      </c>
      <c r="K7051" t="s">
        <v>137</v>
      </c>
      <c r="L7051" t="s">
        <v>19813</v>
      </c>
      <c r="M7051" t="s">
        <v>19814</v>
      </c>
      <c r="N7051">
        <v>8.3333330000000001E-3</v>
      </c>
      <c r="O7051">
        <v>0</v>
      </c>
      <c r="P7051">
        <v>3243</v>
      </c>
      <c r="Q7051">
        <v>80</v>
      </c>
      <c r="R7051">
        <v>736</v>
      </c>
      <c r="S7051">
        <v>18</v>
      </c>
      <c r="T7051">
        <v>395</v>
      </c>
      <c r="U7051">
        <v>4</v>
      </c>
      <c r="V7051">
        <v>2</v>
      </c>
      <c r="W7051">
        <v>0</v>
      </c>
      <c r="X7051">
        <v>5.2475182943638838</v>
      </c>
      <c r="Y7051">
        <v>3.8441348629877496</v>
      </c>
      <c r="Z7051">
        <v>19.411496012950778</v>
      </c>
      <c r="AA7051">
        <v>0.79924676245907522</v>
      </c>
      <c r="AB7051">
        <v>4.1448891786772935</v>
      </c>
      <c r="AC7051">
        <v>19.0207163481248</v>
      </c>
      <c r="AD7051">
        <v>1.7359938099716667E-2</v>
      </c>
      <c r="AE7051">
        <v>52.485361397663297</v>
      </c>
    </row>
    <row r="7052" spans="1:31" x14ac:dyDescent="0.25">
      <c r="A7052">
        <v>1911494</v>
      </c>
      <c r="B7052">
        <v>1</v>
      </c>
      <c r="C7052" t="s">
        <v>80</v>
      </c>
      <c r="D7052" t="s">
        <v>100</v>
      </c>
      <c r="E7052" t="s">
        <v>140</v>
      </c>
      <c r="F7052" t="s">
        <v>19815</v>
      </c>
      <c r="G7052" t="s">
        <v>217</v>
      </c>
      <c r="H7052" t="s">
        <v>134</v>
      </c>
      <c r="I7052" t="s">
        <v>135</v>
      </c>
      <c r="J7052" t="s">
        <v>136</v>
      </c>
      <c r="K7052" t="s">
        <v>137</v>
      </c>
      <c r="L7052" t="s">
        <v>19816</v>
      </c>
      <c r="M7052" t="s">
        <v>19817</v>
      </c>
      <c r="N7052">
        <v>2.5061111110000001</v>
      </c>
      <c r="O7052">
        <v>0</v>
      </c>
      <c r="P7052">
        <v>3</v>
      </c>
      <c r="Q7052">
        <v>0</v>
      </c>
      <c r="R7052">
        <v>1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5.2729444490778858</v>
      </c>
      <c r="Y7052">
        <v>0</v>
      </c>
      <c r="Z7052">
        <v>0.75671087554507288</v>
      </c>
      <c r="AA7052">
        <v>0</v>
      </c>
      <c r="AB7052">
        <v>0</v>
      </c>
      <c r="AC7052">
        <v>0</v>
      </c>
      <c r="AD7052">
        <v>0</v>
      </c>
      <c r="AE7052">
        <v>6.0296553246229587</v>
      </c>
    </row>
    <row r="7053" spans="1:31" x14ac:dyDescent="0.25">
      <c r="A7053">
        <v>1912482</v>
      </c>
      <c r="B7053">
        <v>1</v>
      </c>
      <c r="C7053" t="s">
        <v>80</v>
      </c>
      <c r="D7053" t="s">
        <v>98</v>
      </c>
      <c r="E7053" t="s">
        <v>190</v>
      </c>
      <c r="F7053" t="s">
        <v>19818</v>
      </c>
      <c r="G7053" t="s">
        <v>241</v>
      </c>
      <c r="H7053" t="s">
        <v>157</v>
      </c>
      <c r="I7053" t="s">
        <v>135</v>
      </c>
      <c r="J7053" t="s">
        <v>136</v>
      </c>
      <c r="K7053" t="s">
        <v>137</v>
      </c>
      <c r="L7053" t="s">
        <v>19819</v>
      </c>
      <c r="M7053" t="s">
        <v>19820</v>
      </c>
      <c r="N7053">
        <v>0.61055555500000003</v>
      </c>
      <c r="O7053">
        <v>0</v>
      </c>
      <c r="P7053">
        <v>3</v>
      </c>
      <c r="Q7053">
        <v>0</v>
      </c>
      <c r="R7053">
        <v>12</v>
      </c>
      <c r="S7053">
        <v>0</v>
      </c>
      <c r="T7053">
        <v>40</v>
      </c>
      <c r="U7053">
        <v>0</v>
      </c>
      <c r="V7053">
        <v>0</v>
      </c>
      <c r="W7053">
        <v>0</v>
      </c>
      <c r="X7053">
        <v>1.5001909192642713</v>
      </c>
      <c r="Y7053">
        <v>0</v>
      </c>
      <c r="Z7053">
        <v>15.169921295741787</v>
      </c>
      <c r="AA7053">
        <v>0</v>
      </c>
      <c r="AB7053">
        <v>24.91504999622423</v>
      </c>
      <c r="AC7053">
        <v>0</v>
      </c>
      <c r="AD7053">
        <v>0</v>
      </c>
      <c r="AE7053">
        <v>41.585162211230283</v>
      </c>
    </row>
    <row r="7054" spans="1:31" x14ac:dyDescent="0.25">
      <c r="A7054">
        <v>1912267</v>
      </c>
      <c r="B7054">
        <v>1</v>
      </c>
      <c r="C7054" t="s">
        <v>80</v>
      </c>
      <c r="D7054" t="s">
        <v>105</v>
      </c>
      <c r="E7054" t="s">
        <v>160</v>
      </c>
      <c r="F7054" t="s">
        <v>19821</v>
      </c>
      <c r="G7054" t="s">
        <v>1162</v>
      </c>
      <c r="H7054" t="s">
        <v>134</v>
      </c>
      <c r="I7054" t="s">
        <v>135</v>
      </c>
      <c r="J7054" t="s">
        <v>136</v>
      </c>
      <c r="K7054" t="s">
        <v>137</v>
      </c>
      <c r="L7054" t="s">
        <v>19822</v>
      </c>
      <c r="M7054" t="s">
        <v>19823</v>
      </c>
      <c r="N7054">
        <v>5.6061111109999997</v>
      </c>
      <c r="O7054">
        <v>0</v>
      </c>
      <c r="P7054">
        <v>36</v>
      </c>
      <c r="Q7054">
        <v>0</v>
      </c>
      <c r="R7054">
        <v>0</v>
      </c>
      <c r="S7054">
        <v>0</v>
      </c>
      <c r="T7054">
        <v>2</v>
      </c>
      <c r="U7054">
        <v>0</v>
      </c>
      <c r="V7054">
        <v>0</v>
      </c>
      <c r="W7054">
        <v>0</v>
      </c>
      <c r="X7054">
        <v>40.301661820555047</v>
      </c>
      <c r="Y7054">
        <v>0</v>
      </c>
      <c r="Z7054">
        <v>0</v>
      </c>
      <c r="AA7054">
        <v>0</v>
      </c>
      <c r="AB7054">
        <v>0.33492390197369443</v>
      </c>
      <c r="AC7054">
        <v>0</v>
      </c>
      <c r="AD7054">
        <v>0</v>
      </c>
      <c r="AE7054">
        <v>40.636585722528743</v>
      </c>
    </row>
    <row r="7055" spans="1:31" x14ac:dyDescent="0.25">
      <c r="A7055">
        <v>1912127</v>
      </c>
      <c r="B7055">
        <v>1</v>
      </c>
      <c r="C7055" t="s">
        <v>80</v>
      </c>
      <c r="D7055" t="s">
        <v>100</v>
      </c>
      <c r="E7055" t="s">
        <v>220</v>
      </c>
      <c r="F7055" t="s">
        <v>2028</v>
      </c>
      <c r="G7055" t="s">
        <v>156</v>
      </c>
      <c r="H7055" t="s">
        <v>157</v>
      </c>
      <c r="I7055" t="s">
        <v>135</v>
      </c>
      <c r="J7055" t="s">
        <v>136</v>
      </c>
      <c r="K7055" t="s">
        <v>137</v>
      </c>
      <c r="L7055" t="s">
        <v>19824</v>
      </c>
      <c r="M7055" t="s">
        <v>19825</v>
      </c>
      <c r="N7055">
        <v>1.0988888880000001</v>
      </c>
      <c r="O7055">
        <v>1</v>
      </c>
      <c r="P7055">
        <v>0</v>
      </c>
      <c r="Q7055">
        <v>73</v>
      </c>
      <c r="R7055">
        <v>18</v>
      </c>
      <c r="S7055">
        <v>2</v>
      </c>
      <c r="T7055">
        <v>0</v>
      </c>
      <c r="U7055">
        <v>0</v>
      </c>
      <c r="V7055">
        <v>0</v>
      </c>
      <c r="W7055">
        <v>0.48223734246326672</v>
      </c>
      <c r="X7055">
        <v>0</v>
      </c>
      <c r="Y7055">
        <v>1178.2153839850212</v>
      </c>
      <c r="Z7055">
        <v>90.484933064175294</v>
      </c>
      <c r="AA7055">
        <v>9.0081627448163246</v>
      </c>
      <c r="AB7055">
        <v>0</v>
      </c>
      <c r="AC7055">
        <v>0</v>
      </c>
      <c r="AD7055">
        <v>0</v>
      </c>
      <c r="AE7055">
        <v>1278.190717136476</v>
      </c>
    </row>
    <row r="7056" spans="1:31" x14ac:dyDescent="0.25">
      <c r="A7056">
        <v>1912104</v>
      </c>
      <c r="B7056">
        <v>1</v>
      </c>
      <c r="C7056" t="s">
        <v>81</v>
      </c>
      <c r="D7056" t="s">
        <v>122</v>
      </c>
      <c r="E7056" t="s">
        <v>140</v>
      </c>
      <c r="F7056" t="s">
        <v>19826</v>
      </c>
      <c r="G7056" t="s">
        <v>217</v>
      </c>
      <c r="H7056" t="s">
        <v>134</v>
      </c>
      <c r="I7056" t="s">
        <v>135</v>
      </c>
      <c r="J7056" t="s">
        <v>136</v>
      </c>
      <c r="K7056" t="s">
        <v>137</v>
      </c>
      <c r="L7056" t="s">
        <v>19827</v>
      </c>
      <c r="M7056" t="s">
        <v>19828</v>
      </c>
      <c r="N7056">
        <v>1.1786111109999999</v>
      </c>
      <c r="O7056">
        <v>0</v>
      </c>
      <c r="P7056">
        <v>1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0.46655054284068997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0.46655054284068997</v>
      </c>
    </row>
    <row r="7057" spans="1:31" x14ac:dyDescent="0.25">
      <c r="A7057">
        <v>1912313</v>
      </c>
      <c r="B7057">
        <v>1</v>
      </c>
      <c r="C7057" t="s">
        <v>80</v>
      </c>
      <c r="D7057" t="s">
        <v>97</v>
      </c>
      <c r="E7057" t="s">
        <v>131</v>
      </c>
      <c r="F7057" t="s">
        <v>3900</v>
      </c>
      <c r="G7057" t="s">
        <v>133</v>
      </c>
      <c r="H7057" t="s">
        <v>134</v>
      </c>
      <c r="I7057" t="s">
        <v>135</v>
      </c>
      <c r="J7057" t="s">
        <v>136</v>
      </c>
      <c r="K7057" t="s">
        <v>137</v>
      </c>
      <c r="L7057" t="s">
        <v>19829</v>
      </c>
      <c r="M7057" t="s">
        <v>19830</v>
      </c>
      <c r="N7057">
        <v>2.051666666</v>
      </c>
      <c r="O7057">
        <v>0</v>
      </c>
      <c r="P7057">
        <v>138</v>
      </c>
      <c r="Q7057">
        <v>0</v>
      </c>
      <c r="R7057">
        <v>0</v>
      </c>
      <c r="S7057">
        <v>0</v>
      </c>
      <c r="T7057">
        <v>8</v>
      </c>
      <c r="U7057">
        <v>0</v>
      </c>
      <c r="V7057">
        <v>0</v>
      </c>
      <c r="W7057">
        <v>0</v>
      </c>
      <c r="X7057">
        <v>98.175144811247321</v>
      </c>
      <c r="Y7057">
        <v>0</v>
      </c>
      <c r="Z7057">
        <v>0</v>
      </c>
      <c r="AA7057">
        <v>0</v>
      </c>
      <c r="AB7057">
        <v>32.841508756560714</v>
      </c>
      <c r="AC7057">
        <v>0</v>
      </c>
      <c r="AD7057">
        <v>0</v>
      </c>
      <c r="AE7057">
        <v>131.01665356780802</v>
      </c>
    </row>
    <row r="7058" spans="1:31" x14ac:dyDescent="0.25">
      <c r="A7058">
        <v>1911981</v>
      </c>
      <c r="B7058">
        <v>1</v>
      </c>
      <c r="C7058" t="s">
        <v>80</v>
      </c>
      <c r="D7058" t="s">
        <v>110</v>
      </c>
      <c r="E7058" t="s">
        <v>160</v>
      </c>
      <c r="F7058" t="s">
        <v>12189</v>
      </c>
      <c r="G7058" t="s">
        <v>133</v>
      </c>
      <c r="H7058" t="s">
        <v>134</v>
      </c>
      <c r="I7058" t="s">
        <v>135</v>
      </c>
      <c r="J7058" t="s">
        <v>136</v>
      </c>
      <c r="K7058" t="s">
        <v>137</v>
      </c>
      <c r="L7058" t="s">
        <v>19831</v>
      </c>
      <c r="M7058" t="s">
        <v>19832</v>
      </c>
      <c r="N7058">
        <v>2.119722222</v>
      </c>
      <c r="O7058">
        <v>0</v>
      </c>
      <c r="P7058">
        <v>156</v>
      </c>
      <c r="Q7058">
        <v>0</v>
      </c>
      <c r="R7058">
        <v>0</v>
      </c>
      <c r="S7058">
        <v>0</v>
      </c>
      <c r="T7058">
        <v>4</v>
      </c>
      <c r="U7058">
        <v>0</v>
      </c>
      <c r="V7058">
        <v>0</v>
      </c>
      <c r="W7058">
        <v>0</v>
      </c>
      <c r="X7058">
        <v>76.897740561538257</v>
      </c>
      <c r="Y7058">
        <v>0</v>
      </c>
      <c r="Z7058">
        <v>0</v>
      </c>
      <c r="AA7058">
        <v>0</v>
      </c>
      <c r="AB7058">
        <v>1.7164665236686196</v>
      </c>
      <c r="AC7058">
        <v>0</v>
      </c>
      <c r="AD7058">
        <v>0</v>
      </c>
      <c r="AE7058">
        <v>78.614207085206871</v>
      </c>
    </row>
    <row r="7059" spans="1:31" x14ac:dyDescent="0.25">
      <c r="A7059">
        <v>1912413</v>
      </c>
      <c r="B7059">
        <v>1</v>
      </c>
      <c r="C7059" t="s">
        <v>81</v>
      </c>
      <c r="D7059" t="s">
        <v>127</v>
      </c>
      <c r="E7059" t="s">
        <v>190</v>
      </c>
      <c r="F7059" t="s">
        <v>19833</v>
      </c>
      <c r="G7059" t="s">
        <v>156</v>
      </c>
      <c r="H7059" t="s">
        <v>157</v>
      </c>
      <c r="I7059" t="s">
        <v>222</v>
      </c>
      <c r="J7059" t="s">
        <v>136</v>
      </c>
      <c r="K7059" t="s">
        <v>137</v>
      </c>
      <c r="L7059" t="s">
        <v>19834</v>
      </c>
      <c r="M7059" t="s">
        <v>19835</v>
      </c>
      <c r="N7059">
        <v>6.6666659999999999E-3</v>
      </c>
      <c r="O7059">
        <v>0</v>
      </c>
      <c r="P7059">
        <v>1063</v>
      </c>
      <c r="Q7059">
        <v>127</v>
      </c>
      <c r="R7059">
        <v>77</v>
      </c>
      <c r="S7059">
        <v>7</v>
      </c>
      <c r="T7059">
        <v>102</v>
      </c>
      <c r="U7059">
        <v>2</v>
      </c>
      <c r="V7059">
        <v>0</v>
      </c>
      <c r="W7059">
        <v>0</v>
      </c>
      <c r="X7059">
        <v>2.2375025752238793</v>
      </c>
      <c r="Y7059">
        <v>7.7955343365629863</v>
      </c>
      <c r="Z7059">
        <v>1.5066573478250398</v>
      </c>
      <c r="AA7059">
        <v>0.44964668271550001</v>
      </c>
      <c r="AB7059">
        <v>0.48202629827037335</v>
      </c>
      <c r="AC7059">
        <v>0.82760939117569987</v>
      </c>
      <c r="AD7059">
        <v>0</v>
      </c>
      <c r="AE7059">
        <v>13.298976631773479</v>
      </c>
    </row>
    <row r="7060" spans="1:31" x14ac:dyDescent="0.25">
      <c r="A7060">
        <v>1912499</v>
      </c>
      <c r="B7060">
        <v>1</v>
      </c>
      <c r="C7060" t="s">
        <v>81</v>
      </c>
      <c r="D7060" t="s">
        <v>118</v>
      </c>
      <c r="E7060" t="s">
        <v>190</v>
      </c>
      <c r="F7060" t="s">
        <v>19836</v>
      </c>
      <c r="G7060" t="s">
        <v>241</v>
      </c>
      <c r="H7060" t="s">
        <v>157</v>
      </c>
      <c r="I7060" t="s">
        <v>135</v>
      </c>
      <c r="J7060" t="s">
        <v>136</v>
      </c>
      <c r="K7060" t="s">
        <v>137</v>
      </c>
      <c r="L7060" t="s">
        <v>19837</v>
      </c>
      <c r="M7060" t="s">
        <v>19838</v>
      </c>
      <c r="N7060">
        <v>0.875</v>
      </c>
      <c r="O7060">
        <v>0</v>
      </c>
      <c r="P7060">
        <v>17</v>
      </c>
      <c r="Q7060">
        <v>0</v>
      </c>
      <c r="R7060">
        <v>4</v>
      </c>
      <c r="S7060">
        <v>0</v>
      </c>
      <c r="T7060">
        <v>2</v>
      </c>
      <c r="U7060">
        <v>0</v>
      </c>
      <c r="V7060">
        <v>0</v>
      </c>
      <c r="W7060">
        <v>0</v>
      </c>
      <c r="X7060">
        <v>4.1219673918632376</v>
      </c>
      <c r="Y7060">
        <v>0</v>
      </c>
      <c r="Z7060">
        <v>2.1644369317030701</v>
      </c>
      <c r="AA7060">
        <v>0</v>
      </c>
      <c r="AB7060">
        <v>0.4104488927361567</v>
      </c>
      <c r="AC7060">
        <v>0</v>
      </c>
      <c r="AD7060">
        <v>0</v>
      </c>
      <c r="AE7060">
        <v>6.6968532163024639</v>
      </c>
    </row>
    <row r="7061" spans="1:31" x14ac:dyDescent="0.25">
      <c r="A7061">
        <v>1912167</v>
      </c>
      <c r="B7061">
        <v>1</v>
      </c>
      <c r="C7061" t="s">
        <v>80</v>
      </c>
      <c r="D7061" t="s">
        <v>95</v>
      </c>
      <c r="E7061" t="s">
        <v>131</v>
      </c>
      <c r="F7061" t="s">
        <v>14247</v>
      </c>
      <c r="G7061" t="s">
        <v>283</v>
      </c>
      <c r="H7061" t="s">
        <v>134</v>
      </c>
      <c r="I7061" t="s">
        <v>135</v>
      </c>
      <c r="J7061" t="s">
        <v>136</v>
      </c>
      <c r="K7061" t="s">
        <v>137</v>
      </c>
      <c r="L7061" t="s">
        <v>19839</v>
      </c>
      <c r="M7061" t="s">
        <v>19840</v>
      </c>
      <c r="N7061">
        <v>0.31583333299999999</v>
      </c>
      <c r="O7061">
        <v>0</v>
      </c>
      <c r="P7061">
        <v>110</v>
      </c>
      <c r="Q7061">
        <v>0</v>
      </c>
      <c r="R7061">
        <v>2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11.379726307949998</v>
      </c>
      <c r="Y7061">
        <v>0</v>
      </c>
      <c r="Z7061">
        <v>0.25811159490123503</v>
      </c>
      <c r="AA7061">
        <v>0</v>
      </c>
      <c r="AB7061">
        <v>0</v>
      </c>
      <c r="AC7061">
        <v>0</v>
      </c>
      <c r="AD7061">
        <v>0</v>
      </c>
      <c r="AE7061">
        <v>11.637837902851233</v>
      </c>
    </row>
    <row r="7062" spans="1:31" x14ac:dyDescent="0.25">
      <c r="A7062">
        <v>1912353</v>
      </c>
      <c r="B7062">
        <v>1</v>
      </c>
      <c r="C7062" t="s">
        <v>80</v>
      </c>
      <c r="D7062" t="s">
        <v>105</v>
      </c>
      <c r="E7062" t="s">
        <v>140</v>
      </c>
      <c r="F7062" t="s">
        <v>19841</v>
      </c>
      <c r="G7062" t="s">
        <v>217</v>
      </c>
      <c r="H7062" t="s">
        <v>134</v>
      </c>
      <c r="I7062" t="s">
        <v>135</v>
      </c>
      <c r="J7062" t="s">
        <v>136</v>
      </c>
      <c r="K7062" t="s">
        <v>137</v>
      </c>
      <c r="L7062" t="s">
        <v>19842</v>
      </c>
      <c r="M7062" t="s">
        <v>19843</v>
      </c>
      <c r="N7062">
        <v>2.636111111</v>
      </c>
      <c r="O7062">
        <v>0</v>
      </c>
      <c r="P7062">
        <v>0</v>
      </c>
      <c r="Q7062">
        <v>0</v>
      </c>
      <c r="R7062">
        <v>1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0.37274577347279997</v>
      </c>
      <c r="AA7062">
        <v>0</v>
      </c>
      <c r="AB7062">
        <v>0</v>
      </c>
      <c r="AC7062">
        <v>0</v>
      </c>
      <c r="AD7062">
        <v>0</v>
      </c>
      <c r="AE7062">
        <v>0.37274577347279997</v>
      </c>
    </row>
    <row r="7063" spans="1:31" x14ac:dyDescent="0.25">
      <c r="A7063">
        <v>1912044</v>
      </c>
      <c r="B7063">
        <v>1</v>
      </c>
      <c r="C7063" t="s">
        <v>80</v>
      </c>
      <c r="D7063" t="s">
        <v>96</v>
      </c>
      <c r="E7063" t="s">
        <v>131</v>
      </c>
      <c r="F7063" t="s">
        <v>19844</v>
      </c>
      <c r="G7063" t="s">
        <v>133</v>
      </c>
      <c r="H7063" t="s">
        <v>134</v>
      </c>
      <c r="I7063" t="s">
        <v>135</v>
      </c>
      <c r="J7063" t="s">
        <v>136</v>
      </c>
      <c r="K7063" t="s">
        <v>137</v>
      </c>
      <c r="L7063" t="s">
        <v>19845</v>
      </c>
      <c r="M7063" t="s">
        <v>19846</v>
      </c>
      <c r="N7063">
        <v>1.3474999999999999</v>
      </c>
      <c r="O7063">
        <v>0</v>
      </c>
      <c r="P7063">
        <v>58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18.947556034101545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18.947556034101545</v>
      </c>
    </row>
    <row r="7064" spans="1:31" x14ac:dyDescent="0.25">
      <c r="A7064">
        <v>1912018</v>
      </c>
      <c r="B7064">
        <v>1</v>
      </c>
      <c r="C7064" t="s">
        <v>80</v>
      </c>
      <c r="D7064" t="s">
        <v>83</v>
      </c>
      <c r="E7064" t="s">
        <v>131</v>
      </c>
      <c r="F7064" t="s">
        <v>2040</v>
      </c>
      <c r="G7064" t="s">
        <v>202</v>
      </c>
      <c r="H7064" t="s">
        <v>134</v>
      </c>
      <c r="I7064" t="s">
        <v>135</v>
      </c>
      <c r="J7064" t="s">
        <v>136</v>
      </c>
      <c r="K7064" t="s">
        <v>203</v>
      </c>
      <c r="L7064" t="s">
        <v>19847</v>
      </c>
      <c r="M7064" t="s">
        <v>19848</v>
      </c>
      <c r="N7064">
        <v>8.2403072220000002</v>
      </c>
      <c r="O7064">
        <v>0</v>
      </c>
      <c r="P7064">
        <v>20</v>
      </c>
      <c r="Q7064">
        <v>0</v>
      </c>
      <c r="R7064">
        <v>0</v>
      </c>
      <c r="S7064">
        <v>0</v>
      </c>
      <c r="T7064">
        <v>3</v>
      </c>
      <c r="U7064">
        <v>0</v>
      </c>
      <c r="V7064">
        <v>0</v>
      </c>
      <c r="W7064">
        <v>0</v>
      </c>
      <c r="X7064">
        <v>88.527051923979968</v>
      </c>
      <c r="Y7064">
        <v>0</v>
      </c>
      <c r="Z7064">
        <v>0</v>
      </c>
      <c r="AA7064">
        <v>0</v>
      </c>
      <c r="AB7064">
        <v>17.723287105839535</v>
      </c>
      <c r="AC7064">
        <v>0</v>
      </c>
      <c r="AD7064">
        <v>0</v>
      </c>
      <c r="AE7064">
        <v>106.2503390298195</v>
      </c>
    </row>
    <row r="7065" spans="1:31" x14ac:dyDescent="0.25">
      <c r="A7065">
        <v>1912393</v>
      </c>
      <c r="B7065">
        <v>1</v>
      </c>
      <c r="C7065" t="s">
        <v>81</v>
      </c>
      <c r="D7065" t="s">
        <v>113</v>
      </c>
      <c r="E7065" t="s">
        <v>190</v>
      </c>
      <c r="F7065" t="s">
        <v>19849</v>
      </c>
      <c r="G7065" t="s">
        <v>156</v>
      </c>
      <c r="H7065" t="s">
        <v>157</v>
      </c>
      <c r="I7065" t="s">
        <v>135</v>
      </c>
      <c r="J7065" t="s">
        <v>136</v>
      </c>
      <c r="K7065" t="s">
        <v>137</v>
      </c>
      <c r="L7065" t="s">
        <v>19850</v>
      </c>
      <c r="M7065" t="s">
        <v>19851</v>
      </c>
      <c r="N7065">
        <v>2.380833333</v>
      </c>
      <c r="O7065">
        <v>0</v>
      </c>
      <c r="P7065">
        <v>300</v>
      </c>
      <c r="Q7065">
        <v>0</v>
      </c>
      <c r="R7065">
        <v>3</v>
      </c>
      <c r="S7065">
        <v>0</v>
      </c>
      <c r="T7065">
        <v>2</v>
      </c>
      <c r="U7065">
        <v>0</v>
      </c>
      <c r="V7065">
        <v>0</v>
      </c>
      <c r="W7065">
        <v>0</v>
      </c>
      <c r="X7065">
        <v>172.58519096190338</v>
      </c>
      <c r="Y7065">
        <v>0</v>
      </c>
      <c r="Z7065">
        <v>22.478780266711333</v>
      </c>
      <c r="AA7065">
        <v>0</v>
      </c>
      <c r="AB7065">
        <v>0.51051849782403491</v>
      </c>
      <c r="AC7065">
        <v>0</v>
      </c>
      <c r="AD7065">
        <v>0</v>
      </c>
      <c r="AE7065">
        <v>195.57448972643874</v>
      </c>
    </row>
    <row r="7066" spans="1:31" x14ac:dyDescent="0.25">
      <c r="A7066">
        <v>1912024</v>
      </c>
      <c r="B7066">
        <v>1</v>
      </c>
      <c r="C7066" t="s">
        <v>80</v>
      </c>
      <c r="D7066" t="s">
        <v>111</v>
      </c>
      <c r="E7066" t="s">
        <v>160</v>
      </c>
      <c r="F7066" t="s">
        <v>17852</v>
      </c>
      <c r="G7066" t="s">
        <v>162</v>
      </c>
      <c r="H7066" t="s">
        <v>134</v>
      </c>
      <c r="I7066" t="s">
        <v>135</v>
      </c>
      <c r="J7066" t="s">
        <v>136</v>
      </c>
      <c r="K7066" t="s">
        <v>137</v>
      </c>
      <c r="L7066" t="s">
        <v>19852</v>
      </c>
      <c r="M7066" t="s">
        <v>19853</v>
      </c>
      <c r="N7066">
        <v>0.693333333</v>
      </c>
      <c r="O7066">
        <v>0</v>
      </c>
      <c r="P7066">
        <v>148</v>
      </c>
      <c r="Q7066">
        <v>0</v>
      </c>
      <c r="R7066">
        <v>0</v>
      </c>
      <c r="S7066">
        <v>0</v>
      </c>
      <c r="T7066">
        <v>31</v>
      </c>
      <c r="U7066">
        <v>0</v>
      </c>
      <c r="V7066">
        <v>0</v>
      </c>
      <c r="W7066">
        <v>0</v>
      </c>
      <c r="X7066">
        <v>29.456436212387921</v>
      </c>
      <c r="Y7066">
        <v>0</v>
      </c>
      <c r="Z7066">
        <v>0</v>
      </c>
      <c r="AA7066">
        <v>0</v>
      </c>
      <c r="AB7066">
        <v>25.451105066206061</v>
      </c>
      <c r="AC7066">
        <v>0</v>
      </c>
      <c r="AD7066">
        <v>0</v>
      </c>
      <c r="AE7066">
        <v>54.907541278593982</v>
      </c>
    </row>
    <row r="7067" spans="1:31" x14ac:dyDescent="0.25">
      <c r="A7067">
        <v>1912144</v>
      </c>
      <c r="B7067">
        <v>1</v>
      </c>
      <c r="C7067" t="s">
        <v>80</v>
      </c>
      <c r="D7067" t="s">
        <v>103</v>
      </c>
      <c r="E7067" t="s">
        <v>140</v>
      </c>
      <c r="F7067" t="s">
        <v>19854</v>
      </c>
      <c r="G7067" t="s">
        <v>146</v>
      </c>
      <c r="H7067" t="s">
        <v>134</v>
      </c>
      <c r="I7067" t="s">
        <v>135</v>
      </c>
      <c r="J7067" t="s">
        <v>136</v>
      </c>
      <c r="K7067" t="s">
        <v>137</v>
      </c>
      <c r="L7067" t="s">
        <v>19855</v>
      </c>
      <c r="M7067" t="s">
        <v>19856</v>
      </c>
      <c r="N7067">
        <v>8.074166666</v>
      </c>
      <c r="O7067">
        <v>0</v>
      </c>
      <c r="P7067">
        <v>7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17.888004337059385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17.888004337059385</v>
      </c>
    </row>
    <row r="7068" spans="1:31" x14ac:dyDescent="0.25">
      <c r="A7068">
        <v>1912273</v>
      </c>
      <c r="B7068">
        <v>1</v>
      </c>
      <c r="C7068" t="s">
        <v>80</v>
      </c>
      <c r="D7068" t="s">
        <v>104</v>
      </c>
      <c r="E7068" t="s">
        <v>140</v>
      </c>
      <c r="F7068" t="s">
        <v>19857</v>
      </c>
      <c r="G7068" t="s">
        <v>217</v>
      </c>
      <c r="H7068" t="s">
        <v>134</v>
      </c>
      <c r="I7068" t="s">
        <v>135</v>
      </c>
      <c r="J7068" t="s">
        <v>136</v>
      </c>
      <c r="K7068" t="s">
        <v>137</v>
      </c>
      <c r="L7068" t="s">
        <v>19858</v>
      </c>
      <c r="M7068" t="s">
        <v>19859</v>
      </c>
      <c r="N7068">
        <v>1.101388888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0.24431921266397782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0.24431921266397782</v>
      </c>
    </row>
    <row r="7069" spans="1:31" x14ac:dyDescent="0.25">
      <c r="A7069">
        <v>1912330</v>
      </c>
      <c r="B7069">
        <v>1</v>
      </c>
      <c r="C7069" t="s">
        <v>81</v>
      </c>
      <c r="D7069" t="s">
        <v>127</v>
      </c>
      <c r="E7069" t="s">
        <v>190</v>
      </c>
      <c r="F7069" t="s">
        <v>19860</v>
      </c>
      <c r="G7069" t="s">
        <v>156</v>
      </c>
      <c r="H7069" t="s">
        <v>157</v>
      </c>
      <c r="I7069" t="s">
        <v>135</v>
      </c>
      <c r="J7069" t="s">
        <v>136</v>
      </c>
      <c r="K7069" t="s">
        <v>137</v>
      </c>
      <c r="L7069" t="s">
        <v>19861</v>
      </c>
      <c r="M7069" t="s">
        <v>19862</v>
      </c>
      <c r="N7069">
        <v>0.59861111099999997</v>
      </c>
      <c r="O7069">
        <v>0</v>
      </c>
      <c r="P7069">
        <v>1</v>
      </c>
      <c r="Q7069">
        <v>0</v>
      </c>
      <c r="R7069">
        <v>3</v>
      </c>
      <c r="S7069">
        <v>1</v>
      </c>
      <c r="T7069">
        <v>72</v>
      </c>
      <c r="U7069">
        <v>5</v>
      </c>
      <c r="V7069">
        <v>3</v>
      </c>
      <c r="W7069">
        <v>0</v>
      </c>
      <c r="X7069">
        <v>0.52124422307692497</v>
      </c>
      <c r="Y7069">
        <v>0</v>
      </c>
      <c r="Z7069">
        <v>4.2201695333145803</v>
      </c>
      <c r="AA7069">
        <v>24.184665501089132</v>
      </c>
      <c r="AB7069">
        <v>67.283703082792414</v>
      </c>
      <c r="AC7069">
        <v>88.043845736028914</v>
      </c>
      <c r="AD7069">
        <v>10.567203047690562</v>
      </c>
      <c r="AE7069">
        <v>194.82083112399252</v>
      </c>
    </row>
    <row r="7070" spans="1:31" x14ac:dyDescent="0.25">
      <c r="A7070">
        <v>1912336</v>
      </c>
      <c r="B7070">
        <v>1</v>
      </c>
      <c r="C7070" t="s">
        <v>81</v>
      </c>
      <c r="D7070" t="s">
        <v>126</v>
      </c>
      <c r="E7070" t="s">
        <v>190</v>
      </c>
      <c r="F7070" t="s">
        <v>2390</v>
      </c>
      <c r="G7070" t="s">
        <v>156</v>
      </c>
      <c r="H7070" t="s">
        <v>157</v>
      </c>
      <c r="I7070" t="s">
        <v>222</v>
      </c>
      <c r="J7070" t="s">
        <v>136</v>
      </c>
      <c r="K7070" t="s">
        <v>137</v>
      </c>
      <c r="L7070" t="s">
        <v>19863</v>
      </c>
      <c r="M7070" t="s">
        <v>19864</v>
      </c>
      <c r="N7070">
        <v>5.5555550000000002E-3</v>
      </c>
      <c r="O7070">
        <v>2</v>
      </c>
      <c r="P7070">
        <v>217</v>
      </c>
      <c r="Q7070">
        <v>33</v>
      </c>
      <c r="R7070">
        <v>92</v>
      </c>
      <c r="S7070">
        <v>5</v>
      </c>
      <c r="T7070">
        <v>24</v>
      </c>
      <c r="U7070">
        <v>0</v>
      </c>
      <c r="V7070">
        <v>0</v>
      </c>
      <c r="W7070">
        <v>4.5236711289611117E-3</v>
      </c>
      <c r="X7070">
        <v>0.21395737439232224</v>
      </c>
      <c r="Y7070">
        <v>3.3436673618682899</v>
      </c>
      <c r="Z7070">
        <v>1.1407465085156223</v>
      </c>
      <c r="AA7070">
        <v>0.35526272122253888</v>
      </c>
      <c r="AB7070">
        <v>0.37637041862917775</v>
      </c>
      <c r="AC7070">
        <v>0</v>
      </c>
      <c r="AD7070">
        <v>0</v>
      </c>
      <c r="AE7070">
        <v>5.4345280557569131</v>
      </c>
    </row>
    <row r="7071" spans="1:31" x14ac:dyDescent="0.25">
      <c r="A7071">
        <v>1912081</v>
      </c>
      <c r="B7071">
        <v>1</v>
      </c>
      <c r="C7071" t="s">
        <v>80</v>
      </c>
      <c r="D7071" t="s">
        <v>99</v>
      </c>
      <c r="E7071" t="s">
        <v>154</v>
      </c>
      <c r="F7071" t="s">
        <v>592</v>
      </c>
      <c r="G7071" t="s">
        <v>156</v>
      </c>
      <c r="H7071" t="s">
        <v>157</v>
      </c>
      <c r="I7071" t="s">
        <v>135</v>
      </c>
      <c r="J7071" t="s">
        <v>136</v>
      </c>
      <c r="K7071" t="s">
        <v>137</v>
      </c>
      <c r="L7071" t="s">
        <v>19865</v>
      </c>
      <c r="M7071" t="s">
        <v>19866</v>
      </c>
      <c r="N7071">
        <v>1.4527777770000001</v>
      </c>
      <c r="O7071">
        <v>4</v>
      </c>
      <c r="P7071">
        <v>808</v>
      </c>
      <c r="Q7071">
        <v>11</v>
      </c>
      <c r="R7071">
        <v>99</v>
      </c>
      <c r="S7071">
        <v>20</v>
      </c>
      <c r="T7071">
        <v>52</v>
      </c>
      <c r="U7071">
        <v>0</v>
      </c>
      <c r="V7071">
        <v>4</v>
      </c>
      <c r="W7071">
        <v>13.746761903517474</v>
      </c>
      <c r="X7071">
        <v>237.30656961267178</v>
      </c>
      <c r="Y7071">
        <v>73.85677000110482</v>
      </c>
      <c r="Z7071">
        <v>93.615488256609439</v>
      </c>
      <c r="AA7071">
        <v>125.03357883950594</v>
      </c>
      <c r="AB7071">
        <v>46.155652255496292</v>
      </c>
      <c r="AC7071">
        <v>0</v>
      </c>
      <c r="AD7071">
        <v>33.057697832563193</v>
      </c>
      <c r="AE7071">
        <v>622.77251870146893</v>
      </c>
    </row>
    <row r="7072" spans="1:31" x14ac:dyDescent="0.25">
      <c r="A7072">
        <v>1912187</v>
      </c>
      <c r="B7072">
        <v>1</v>
      </c>
      <c r="C7072" t="s">
        <v>80</v>
      </c>
      <c r="D7072" t="s">
        <v>104</v>
      </c>
      <c r="E7072" t="s">
        <v>220</v>
      </c>
      <c r="F7072" t="s">
        <v>19867</v>
      </c>
      <c r="G7072" t="s">
        <v>156</v>
      </c>
      <c r="H7072" t="s">
        <v>157</v>
      </c>
      <c r="I7072" t="s">
        <v>135</v>
      </c>
      <c r="J7072" t="s">
        <v>136</v>
      </c>
      <c r="K7072" t="s">
        <v>137</v>
      </c>
      <c r="L7072" t="s">
        <v>19868</v>
      </c>
      <c r="M7072" t="s">
        <v>19869</v>
      </c>
      <c r="N7072">
        <v>0.97527777699999996</v>
      </c>
      <c r="O7072">
        <v>0</v>
      </c>
      <c r="P7072">
        <v>1376</v>
      </c>
      <c r="Q7072">
        <v>0</v>
      </c>
      <c r="R7072">
        <v>6</v>
      </c>
      <c r="S7072">
        <v>0</v>
      </c>
      <c r="T7072">
        <v>125</v>
      </c>
      <c r="U7072">
        <v>0</v>
      </c>
      <c r="V7072">
        <v>0</v>
      </c>
      <c r="W7072">
        <v>0</v>
      </c>
      <c r="X7072">
        <v>301.24441767486832</v>
      </c>
      <c r="Y7072">
        <v>0</v>
      </c>
      <c r="Z7072">
        <v>2.8659137250178865</v>
      </c>
      <c r="AA7072">
        <v>0</v>
      </c>
      <c r="AB7072">
        <v>97.888830667524289</v>
      </c>
      <c r="AC7072">
        <v>0</v>
      </c>
      <c r="AD7072">
        <v>0</v>
      </c>
      <c r="AE7072">
        <v>401.99916206741051</v>
      </c>
    </row>
    <row r="7073" spans="1:31" x14ac:dyDescent="0.25">
      <c r="A7073">
        <v>1912230</v>
      </c>
      <c r="B7073">
        <v>1</v>
      </c>
      <c r="C7073" t="s">
        <v>80</v>
      </c>
      <c r="D7073" t="s">
        <v>97</v>
      </c>
      <c r="E7073" t="s">
        <v>140</v>
      </c>
      <c r="F7073" t="s">
        <v>19870</v>
      </c>
      <c r="G7073" t="s">
        <v>217</v>
      </c>
      <c r="H7073" t="s">
        <v>134</v>
      </c>
      <c r="I7073" t="s">
        <v>135</v>
      </c>
      <c r="J7073" t="s">
        <v>136</v>
      </c>
      <c r="K7073" t="s">
        <v>137</v>
      </c>
      <c r="L7073" t="s">
        <v>19871</v>
      </c>
      <c r="M7073" t="s">
        <v>19872</v>
      </c>
      <c r="N7073">
        <v>1.970555555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1.017709354022389E-2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1.017709354022389E-2</v>
      </c>
    </row>
    <row r="7074" spans="1:31" x14ac:dyDescent="0.25">
      <c r="A7074">
        <v>1912038</v>
      </c>
      <c r="B7074">
        <v>1</v>
      </c>
      <c r="C7074" t="s">
        <v>80</v>
      </c>
      <c r="D7074" t="s">
        <v>84</v>
      </c>
      <c r="E7074" t="s">
        <v>131</v>
      </c>
      <c r="F7074" t="s">
        <v>18767</v>
      </c>
      <c r="G7074" t="s">
        <v>372</v>
      </c>
      <c r="H7074" t="s">
        <v>134</v>
      </c>
      <c r="I7074" t="s">
        <v>135</v>
      </c>
      <c r="J7074" t="s">
        <v>136</v>
      </c>
      <c r="K7074" t="s">
        <v>137</v>
      </c>
      <c r="L7074" t="s">
        <v>19873</v>
      </c>
      <c r="M7074" t="s">
        <v>19874</v>
      </c>
      <c r="N7074">
        <v>0.83361111099999996</v>
      </c>
      <c r="O7074">
        <v>0</v>
      </c>
      <c r="P7074">
        <v>5</v>
      </c>
      <c r="Q7074">
        <v>0</v>
      </c>
      <c r="R7074">
        <v>0</v>
      </c>
      <c r="S7074">
        <v>0</v>
      </c>
      <c r="T7074">
        <v>17</v>
      </c>
      <c r="U7074">
        <v>0</v>
      </c>
      <c r="V7074">
        <v>0</v>
      </c>
      <c r="W7074">
        <v>0</v>
      </c>
      <c r="X7074">
        <v>2.3403065953183004</v>
      </c>
      <c r="Y7074">
        <v>0</v>
      </c>
      <c r="Z7074">
        <v>0</v>
      </c>
      <c r="AA7074">
        <v>0</v>
      </c>
      <c r="AB7074">
        <v>19.494687952201129</v>
      </c>
      <c r="AC7074">
        <v>0</v>
      </c>
      <c r="AD7074">
        <v>0</v>
      </c>
      <c r="AE7074">
        <v>21.834994547519429</v>
      </c>
    </row>
    <row r="7075" spans="1:31" x14ac:dyDescent="0.25">
      <c r="A7075">
        <v>1912479</v>
      </c>
      <c r="B7075">
        <v>1</v>
      </c>
      <c r="C7075" t="s">
        <v>80</v>
      </c>
      <c r="D7075" t="s">
        <v>84</v>
      </c>
      <c r="E7075" t="s">
        <v>160</v>
      </c>
      <c r="F7075" t="s">
        <v>19875</v>
      </c>
      <c r="G7075" t="s">
        <v>162</v>
      </c>
      <c r="H7075" t="s">
        <v>134</v>
      </c>
      <c r="I7075" t="s">
        <v>135</v>
      </c>
      <c r="J7075" t="s">
        <v>136</v>
      </c>
      <c r="K7075" t="s">
        <v>137</v>
      </c>
      <c r="L7075" t="s">
        <v>19876</v>
      </c>
      <c r="M7075" t="s">
        <v>19877</v>
      </c>
      <c r="N7075">
        <v>2.156111111</v>
      </c>
      <c r="O7075">
        <v>0</v>
      </c>
      <c r="P7075">
        <v>46</v>
      </c>
      <c r="Q7075">
        <v>0</v>
      </c>
      <c r="R7075">
        <v>0</v>
      </c>
      <c r="S7075">
        <v>0</v>
      </c>
      <c r="T7075">
        <v>6</v>
      </c>
      <c r="U7075">
        <v>0</v>
      </c>
      <c r="V7075">
        <v>0</v>
      </c>
      <c r="W7075">
        <v>0</v>
      </c>
      <c r="X7075">
        <v>46.309821261475058</v>
      </c>
      <c r="Y7075">
        <v>0</v>
      </c>
      <c r="Z7075">
        <v>0</v>
      </c>
      <c r="AA7075">
        <v>0</v>
      </c>
      <c r="AB7075">
        <v>68.842225288019264</v>
      </c>
      <c r="AC7075">
        <v>0</v>
      </c>
      <c r="AD7075">
        <v>0</v>
      </c>
      <c r="AE7075">
        <v>115.15204654949432</v>
      </c>
    </row>
    <row r="7076" spans="1:31" x14ac:dyDescent="0.25">
      <c r="A7076">
        <v>1912433</v>
      </c>
      <c r="B7076">
        <v>1</v>
      </c>
      <c r="C7076" t="s">
        <v>81</v>
      </c>
      <c r="D7076" t="s">
        <v>118</v>
      </c>
      <c r="E7076" t="s">
        <v>131</v>
      </c>
      <c r="F7076" t="s">
        <v>19878</v>
      </c>
      <c r="G7076" t="s">
        <v>133</v>
      </c>
      <c r="H7076" t="s">
        <v>134</v>
      </c>
      <c r="I7076" t="s">
        <v>135</v>
      </c>
      <c r="J7076" t="s">
        <v>136</v>
      </c>
      <c r="K7076" t="s">
        <v>137</v>
      </c>
      <c r="L7076" t="s">
        <v>19879</v>
      </c>
      <c r="M7076" t="s">
        <v>19880</v>
      </c>
      <c r="N7076">
        <v>2.4111111109999999</v>
      </c>
      <c r="O7076">
        <v>0</v>
      </c>
      <c r="P7076">
        <v>23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19.935999228907946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19.935999228907946</v>
      </c>
    </row>
    <row r="7077" spans="1:31" x14ac:dyDescent="0.25">
      <c r="A7077">
        <v>1912170</v>
      </c>
      <c r="B7077">
        <v>1</v>
      </c>
      <c r="C7077" t="s">
        <v>81</v>
      </c>
      <c r="D7077" t="s">
        <v>113</v>
      </c>
      <c r="E7077" t="s">
        <v>190</v>
      </c>
      <c r="F7077" t="s">
        <v>16725</v>
      </c>
      <c r="G7077" t="s">
        <v>156</v>
      </c>
      <c r="H7077" t="s">
        <v>157</v>
      </c>
      <c r="I7077" t="s">
        <v>135</v>
      </c>
      <c r="J7077" t="s">
        <v>136</v>
      </c>
      <c r="K7077" t="s">
        <v>137</v>
      </c>
      <c r="L7077" t="s">
        <v>19881</v>
      </c>
      <c r="M7077" t="s">
        <v>19882</v>
      </c>
      <c r="N7077">
        <v>0.66444444400000002</v>
      </c>
      <c r="O7077">
        <v>0</v>
      </c>
      <c r="P7077">
        <v>708</v>
      </c>
      <c r="Q7077">
        <v>1</v>
      </c>
      <c r="R7077">
        <v>22</v>
      </c>
      <c r="S7077">
        <v>0</v>
      </c>
      <c r="T7077">
        <v>83</v>
      </c>
      <c r="U7077">
        <v>1</v>
      </c>
      <c r="V7077">
        <v>0</v>
      </c>
      <c r="W7077">
        <v>0</v>
      </c>
      <c r="X7077">
        <v>83.42729074355897</v>
      </c>
      <c r="Y7077">
        <v>5.3258534475632269</v>
      </c>
      <c r="Z7077">
        <v>10.081072901824566</v>
      </c>
      <c r="AA7077">
        <v>0</v>
      </c>
      <c r="AB7077">
        <v>30.062984195984889</v>
      </c>
      <c r="AC7077">
        <v>85.490708705794148</v>
      </c>
      <c r="AD7077">
        <v>0</v>
      </c>
      <c r="AE7077">
        <v>214.38790999472582</v>
      </c>
    </row>
    <row r="7078" spans="1:31" x14ac:dyDescent="0.25">
      <c r="A7078">
        <v>1912247</v>
      </c>
      <c r="B7078">
        <v>1</v>
      </c>
      <c r="C7078" t="s">
        <v>80</v>
      </c>
      <c r="D7078" t="s">
        <v>85</v>
      </c>
      <c r="E7078" t="s">
        <v>131</v>
      </c>
      <c r="F7078" t="s">
        <v>19883</v>
      </c>
      <c r="G7078" t="s">
        <v>439</v>
      </c>
      <c r="H7078" t="s">
        <v>134</v>
      </c>
      <c r="I7078" t="s">
        <v>135</v>
      </c>
      <c r="J7078" t="s">
        <v>136</v>
      </c>
      <c r="K7078" t="s">
        <v>137</v>
      </c>
      <c r="L7078" t="s">
        <v>19884</v>
      </c>
      <c r="M7078" t="s">
        <v>19885</v>
      </c>
      <c r="N7078">
        <v>5.5425000000000004</v>
      </c>
      <c r="O7078">
        <v>0</v>
      </c>
      <c r="P7078">
        <v>135</v>
      </c>
      <c r="Q7078">
        <v>0</v>
      </c>
      <c r="R7078">
        <v>0</v>
      </c>
      <c r="S7078">
        <v>0</v>
      </c>
      <c r="T7078">
        <v>9</v>
      </c>
      <c r="U7078">
        <v>0</v>
      </c>
      <c r="V7078">
        <v>0</v>
      </c>
      <c r="W7078">
        <v>0</v>
      </c>
      <c r="X7078">
        <v>285.58588580018835</v>
      </c>
      <c r="Y7078">
        <v>0</v>
      </c>
      <c r="Z7078">
        <v>0</v>
      </c>
      <c r="AA7078">
        <v>0</v>
      </c>
      <c r="AB7078">
        <v>238.80405207917065</v>
      </c>
      <c r="AC7078">
        <v>0</v>
      </c>
      <c r="AD7078">
        <v>0</v>
      </c>
      <c r="AE7078">
        <v>524.38993787935897</v>
      </c>
    </row>
    <row r="7079" spans="1:31" x14ac:dyDescent="0.25">
      <c r="A7079">
        <v>1912147</v>
      </c>
      <c r="B7079">
        <v>1</v>
      </c>
      <c r="C7079" t="s">
        <v>80</v>
      </c>
      <c r="D7079" t="s">
        <v>95</v>
      </c>
      <c r="E7079" t="s">
        <v>131</v>
      </c>
      <c r="F7079" t="s">
        <v>19886</v>
      </c>
      <c r="G7079" t="s">
        <v>133</v>
      </c>
      <c r="H7079" t="s">
        <v>134</v>
      </c>
      <c r="I7079" t="s">
        <v>135</v>
      </c>
      <c r="J7079" t="s">
        <v>136</v>
      </c>
      <c r="K7079" t="s">
        <v>137</v>
      </c>
      <c r="L7079" t="s">
        <v>19887</v>
      </c>
      <c r="M7079" t="s">
        <v>19888</v>
      </c>
      <c r="N7079">
        <v>1.179444444</v>
      </c>
      <c r="O7079">
        <v>0</v>
      </c>
      <c r="P7079">
        <v>18</v>
      </c>
      <c r="Q7079">
        <v>0</v>
      </c>
      <c r="R7079">
        <v>1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4.957178060076302</v>
      </c>
      <c r="Y7079">
        <v>0</v>
      </c>
      <c r="Z7079">
        <v>0.4339536031446467</v>
      </c>
      <c r="AA7079">
        <v>0</v>
      </c>
      <c r="AB7079">
        <v>0</v>
      </c>
      <c r="AC7079">
        <v>0</v>
      </c>
      <c r="AD7079">
        <v>0</v>
      </c>
      <c r="AE7079">
        <v>5.3911316632209489</v>
      </c>
    </row>
    <row r="7080" spans="1:31" x14ac:dyDescent="0.25">
      <c r="A7080">
        <v>1912270</v>
      </c>
      <c r="B7080">
        <v>1</v>
      </c>
      <c r="C7080" t="s">
        <v>80</v>
      </c>
      <c r="D7080" t="s">
        <v>101</v>
      </c>
      <c r="E7080" t="s">
        <v>140</v>
      </c>
      <c r="F7080" t="s">
        <v>19889</v>
      </c>
      <c r="G7080" t="s">
        <v>217</v>
      </c>
      <c r="H7080" t="s">
        <v>134</v>
      </c>
      <c r="I7080" t="s">
        <v>135</v>
      </c>
      <c r="J7080" t="s">
        <v>136</v>
      </c>
      <c r="K7080" t="s">
        <v>137</v>
      </c>
      <c r="L7080" t="s">
        <v>19890</v>
      </c>
      <c r="M7080" t="s">
        <v>19891</v>
      </c>
      <c r="N7080">
        <v>1.8180555549999999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0.31799223056288362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0.31799223056288362</v>
      </c>
    </row>
    <row r="7081" spans="1:31" x14ac:dyDescent="0.25">
      <c r="A7081">
        <v>1912107</v>
      </c>
      <c r="B7081">
        <v>1</v>
      </c>
      <c r="C7081" t="s">
        <v>81</v>
      </c>
      <c r="D7081" t="s">
        <v>128</v>
      </c>
      <c r="E7081" t="s">
        <v>131</v>
      </c>
      <c r="F7081" t="s">
        <v>19892</v>
      </c>
      <c r="G7081" t="s">
        <v>133</v>
      </c>
      <c r="H7081" t="s">
        <v>134</v>
      </c>
      <c r="I7081" t="s">
        <v>135</v>
      </c>
      <c r="J7081" t="s">
        <v>136</v>
      </c>
      <c r="K7081" t="s">
        <v>137</v>
      </c>
      <c r="L7081" t="s">
        <v>19893</v>
      </c>
      <c r="M7081" t="s">
        <v>19894</v>
      </c>
      <c r="N7081">
        <v>2.89</v>
      </c>
      <c r="O7081">
        <v>0</v>
      </c>
      <c r="P7081">
        <v>564</v>
      </c>
      <c r="Q7081">
        <v>0</v>
      </c>
      <c r="R7081">
        <v>0</v>
      </c>
      <c r="S7081">
        <v>0</v>
      </c>
      <c r="T7081">
        <v>52</v>
      </c>
      <c r="U7081">
        <v>0</v>
      </c>
      <c r="V7081">
        <v>0</v>
      </c>
      <c r="W7081">
        <v>0</v>
      </c>
      <c r="X7081">
        <v>435.55916040933948</v>
      </c>
      <c r="Y7081">
        <v>0</v>
      </c>
      <c r="Z7081">
        <v>0</v>
      </c>
      <c r="AA7081">
        <v>0</v>
      </c>
      <c r="AB7081">
        <v>280.59134437080871</v>
      </c>
      <c r="AC7081">
        <v>0</v>
      </c>
      <c r="AD7081">
        <v>0</v>
      </c>
      <c r="AE7081">
        <v>716.15050478014814</v>
      </c>
    </row>
    <row r="7082" spans="1:31" x14ac:dyDescent="0.25">
      <c r="A7082">
        <v>1911955</v>
      </c>
      <c r="B7082">
        <v>1</v>
      </c>
      <c r="C7082" t="s">
        <v>81</v>
      </c>
      <c r="D7082" t="s">
        <v>127</v>
      </c>
      <c r="E7082" t="s">
        <v>140</v>
      </c>
      <c r="F7082" t="s">
        <v>19895</v>
      </c>
      <c r="G7082" t="s">
        <v>362</v>
      </c>
      <c r="H7082" t="s">
        <v>134</v>
      </c>
      <c r="I7082" t="s">
        <v>135</v>
      </c>
      <c r="J7082" t="s">
        <v>136</v>
      </c>
      <c r="K7082" t="s">
        <v>137</v>
      </c>
      <c r="L7082" t="s">
        <v>19896</v>
      </c>
      <c r="M7082" t="s">
        <v>19897</v>
      </c>
      <c r="N7082">
        <v>3.3480555550000002</v>
      </c>
      <c r="O7082">
        <v>0</v>
      </c>
      <c r="P7082">
        <v>6</v>
      </c>
      <c r="Q7082">
        <v>0</v>
      </c>
      <c r="R7082">
        <v>0</v>
      </c>
      <c r="S7082">
        <v>0</v>
      </c>
      <c r="T7082">
        <v>1</v>
      </c>
      <c r="U7082">
        <v>0</v>
      </c>
      <c r="V7082">
        <v>0</v>
      </c>
      <c r="W7082">
        <v>0</v>
      </c>
      <c r="X7082">
        <v>5.3187413965390373</v>
      </c>
      <c r="Y7082">
        <v>0</v>
      </c>
      <c r="Z7082">
        <v>0</v>
      </c>
      <c r="AA7082">
        <v>0</v>
      </c>
      <c r="AB7082">
        <v>1.0591740448982367</v>
      </c>
      <c r="AC7082">
        <v>0</v>
      </c>
      <c r="AD7082">
        <v>0</v>
      </c>
      <c r="AE7082">
        <v>6.3779154414372741</v>
      </c>
    </row>
    <row r="7083" spans="1:31" x14ac:dyDescent="0.25">
      <c r="A7083">
        <v>1912253</v>
      </c>
      <c r="B7083">
        <v>1</v>
      </c>
      <c r="C7083" t="s">
        <v>80</v>
      </c>
      <c r="D7083" t="s">
        <v>83</v>
      </c>
      <c r="E7083" t="s">
        <v>131</v>
      </c>
      <c r="F7083" t="s">
        <v>18184</v>
      </c>
      <c r="G7083" t="s">
        <v>133</v>
      </c>
      <c r="H7083" t="s">
        <v>134</v>
      </c>
      <c r="I7083" t="s">
        <v>135</v>
      </c>
      <c r="J7083" t="s">
        <v>136</v>
      </c>
      <c r="K7083" t="s">
        <v>137</v>
      </c>
      <c r="L7083" t="s">
        <v>19898</v>
      </c>
      <c r="M7083" t="s">
        <v>19899</v>
      </c>
      <c r="N7083">
        <v>1.3161111109999999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6</v>
      </c>
      <c r="U7083">
        <v>0</v>
      </c>
      <c r="V7083">
        <v>1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16.176106176367497</v>
      </c>
      <c r="AC7083">
        <v>0</v>
      </c>
      <c r="AD7083">
        <v>62.838470773876516</v>
      </c>
      <c r="AE7083">
        <v>79.01457695024402</v>
      </c>
    </row>
    <row r="7084" spans="1:31" x14ac:dyDescent="0.25">
      <c r="A7084">
        <v>1912164</v>
      </c>
      <c r="B7084">
        <v>1</v>
      </c>
      <c r="C7084" t="s">
        <v>80</v>
      </c>
      <c r="D7084" t="s">
        <v>90</v>
      </c>
      <c r="E7084" t="s">
        <v>140</v>
      </c>
      <c r="F7084" t="s">
        <v>19900</v>
      </c>
      <c r="G7084" t="s">
        <v>217</v>
      </c>
      <c r="H7084" t="s">
        <v>134</v>
      </c>
      <c r="I7084" t="s">
        <v>135</v>
      </c>
      <c r="J7084" t="s">
        <v>136</v>
      </c>
      <c r="K7084" t="s">
        <v>137</v>
      </c>
      <c r="L7084" t="s">
        <v>19901</v>
      </c>
      <c r="M7084" t="s">
        <v>19902</v>
      </c>
      <c r="N7084">
        <v>2.6388888879999999</v>
      </c>
      <c r="O7084">
        <v>0</v>
      </c>
      <c r="P7084">
        <v>5</v>
      </c>
      <c r="Q7084">
        <v>0</v>
      </c>
      <c r="R7084">
        <v>0</v>
      </c>
      <c r="S7084">
        <v>0</v>
      </c>
      <c r="T7084">
        <v>1</v>
      </c>
      <c r="U7084">
        <v>0</v>
      </c>
      <c r="V7084">
        <v>0</v>
      </c>
      <c r="W7084">
        <v>0</v>
      </c>
      <c r="X7084">
        <v>2.4036308538995845</v>
      </c>
      <c r="Y7084">
        <v>0</v>
      </c>
      <c r="Z7084">
        <v>0</v>
      </c>
      <c r="AA7084">
        <v>0</v>
      </c>
      <c r="AB7084">
        <v>1.5703590537592533</v>
      </c>
      <c r="AC7084">
        <v>0</v>
      </c>
      <c r="AD7084">
        <v>0</v>
      </c>
      <c r="AE7084">
        <v>3.9739899076588379</v>
      </c>
    </row>
    <row r="7085" spans="1:31" x14ac:dyDescent="0.25">
      <c r="A7085">
        <v>1912207</v>
      </c>
      <c r="B7085">
        <v>1</v>
      </c>
      <c r="C7085" t="s">
        <v>80</v>
      </c>
      <c r="D7085" t="s">
        <v>104</v>
      </c>
      <c r="E7085" t="s">
        <v>140</v>
      </c>
      <c r="F7085" t="s">
        <v>19903</v>
      </c>
      <c r="G7085" t="s">
        <v>146</v>
      </c>
      <c r="H7085" t="s">
        <v>134</v>
      </c>
      <c r="I7085" t="s">
        <v>135</v>
      </c>
      <c r="J7085" t="s">
        <v>136</v>
      </c>
      <c r="K7085" t="s">
        <v>137</v>
      </c>
      <c r="L7085" t="s">
        <v>19904</v>
      </c>
      <c r="M7085" t="s">
        <v>19905</v>
      </c>
      <c r="N7085">
        <v>7.1572222219999997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2.5152981360674289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2.5152981360674289</v>
      </c>
    </row>
    <row r="7086" spans="1:31" x14ac:dyDescent="0.25">
      <c r="A7086">
        <v>1912456</v>
      </c>
      <c r="B7086">
        <v>1</v>
      </c>
      <c r="C7086" t="s">
        <v>80</v>
      </c>
      <c r="D7086" t="s">
        <v>85</v>
      </c>
      <c r="E7086" t="s">
        <v>140</v>
      </c>
      <c r="F7086" t="s">
        <v>19906</v>
      </c>
      <c r="G7086" t="s">
        <v>133</v>
      </c>
      <c r="H7086" t="s">
        <v>134</v>
      </c>
      <c r="I7086" t="s">
        <v>135</v>
      </c>
      <c r="J7086" t="s">
        <v>136</v>
      </c>
      <c r="K7086" t="s">
        <v>137</v>
      </c>
      <c r="L7086" t="s">
        <v>19907</v>
      </c>
      <c r="M7086" t="s">
        <v>19908</v>
      </c>
      <c r="N7086">
        <v>1.1658333329999999</v>
      </c>
      <c r="O7086">
        <v>0</v>
      </c>
      <c r="P7086">
        <v>12</v>
      </c>
      <c r="Q7086">
        <v>0</v>
      </c>
      <c r="R7086">
        <v>0</v>
      </c>
      <c r="S7086">
        <v>0</v>
      </c>
      <c r="T7086">
        <v>1</v>
      </c>
      <c r="U7086">
        <v>0</v>
      </c>
      <c r="V7086">
        <v>0</v>
      </c>
      <c r="W7086">
        <v>0</v>
      </c>
      <c r="X7086">
        <v>15.715131705603403</v>
      </c>
      <c r="Y7086">
        <v>0</v>
      </c>
      <c r="Z7086">
        <v>0</v>
      </c>
      <c r="AA7086">
        <v>0</v>
      </c>
      <c r="AB7086">
        <v>0.2019622085296528</v>
      </c>
      <c r="AC7086">
        <v>0</v>
      </c>
      <c r="AD7086">
        <v>0</v>
      </c>
      <c r="AE7086">
        <v>15.917093914133055</v>
      </c>
    </row>
    <row r="7087" spans="1:31" x14ac:dyDescent="0.25">
      <c r="A7087">
        <v>1912061</v>
      </c>
      <c r="B7087">
        <v>1</v>
      </c>
      <c r="C7087" t="s">
        <v>80</v>
      </c>
      <c r="D7087" t="s">
        <v>82</v>
      </c>
      <c r="E7087" t="s">
        <v>140</v>
      </c>
      <c r="F7087" t="s">
        <v>19909</v>
      </c>
      <c r="G7087" t="s">
        <v>263</v>
      </c>
      <c r="H7087" t="s">
        <v>134</v>
      </c>
      <c r="I7087" t="s">
        <v>135</v>
      </c>
      <c r="J7087" t="s">
        <v>136</v>
      </c>
      <c r="K7087" t="s">
        <v>203</v>
      </c>
      <c r="L7087" t="s">
        <v>19910</v>
      </c>
      <c r="M7087" t="s">
        <v>19911</v>
      </c>
      <c r="N7087">
        <v>1.960382222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11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2.7642671041519296</v>
      </c>
      <c r="AC7087">
        <v>0</v>
      </c>
      <c r="AD7087">
        <v>0</v>
      </c>
      <c r="AE7087">
        <v>2.7642671041519296</v>
      </c>
    </row>
    <row r="7088" spans="1:31" x14ac:dyDescent="0.25">
      <c r="A7088">
        <v>1912376</v>
      </c>
      <c r="B7088">
        <v>1</v>
      </c>
      <c r="C7088" t="s">
        <v>80</v>
      </c>
      <c r="D7088" t="s">
        <v>93</v>
      </c>
      <c r="E7088" t="s">
        <v>154</v>
      </c>
      <c r="F7088" t="s">
        <v>11258</v>
      </c>
      <c r="G7088" t="s">
        <v>156</v>
      </c>
      <c r="H7088" t="s">
        <v>157</v>
      </c>
      <c r="I7088" t="s">
        <v>135</v>
      </c>
      <c r="J7088" t="s">
        <v>136</v>
      </c>
      <c r="K7088" t="s">
        <v>137</v>
      </c>
      <c r="L7088" t="s">
        <v>19912</v>
      </c>
      <c r="M7088" t="s">
        <v>19913</v>
      </c>
      <c r="N7088">
        <v>0.100833333</v>
      </c>
      <c r="O7088">
        <v>0</v>
      </c>
      <c r="P7088">
        <v>1597</v>
      </c>
      <c r="Q7088">
        <v>35</v>
      </c>
      <c r="R7088">
        <v>148</v>
      </c>
      <c r="S7088">
        <v>11</v>
      </c>
      <c r="T7088">
        <v>210</v>
      </c>
      <c r="U7088">
        <v>1</v>
      </c>
      <c r="V7088">
        <v>1</v>
      </c>
      <c r="W7088">
        <v>0</v>
      </c>
      <c r="X7088">
        <v>42.404459902559289</v>
      </c>
      <c r="Y7088">
        <v>25.395746830842576</v>
      </c>
      <c r="Z7088">
        <v>49.253570456721185</v>
      </c>
      <c r="AA7088">
        <v>9.996825503391511</v>
      </c>
      <c r="AB7088">
        <v>37.824913392697688</v>
      </c>
      <c r="AC7088">
        <v>59.319408107359173</v>
      </c>
      <c r="AD7088">
        <v>2.7484433512061073</v>
      </c>
      <c r="AE7088">
        <v>226.94336754477752</v>
      </c>
    </row>
    <row r="7089" spans="1:31" x14ac:dyDescent="0.25">
      <c r="A7089">
        <v>1912041</v>
      </c>
      <c r="B7089">
        <v>1</v>
      </c>
      <c r="C7089" t="s">
        <v>80</v>
      </c>
      <c r="D7089" t="s">
        <v>90</v>
      </c>
      <c r="E7089" t="s">
        <v>140</v>
      </c>
      <c r="F7089" t="s">
        <v>19914</v>
      </c>
      <c r="G7089" t="s">
        <v>217</v>
      </c>
      <c r="H7089" t="s">
        <v>134</v>
      </c>
      <c r="I7089" t="s">
        <v>135</v>
      </c>
      <c r="J7089" t="s">
        <v>136</v>
      </c>
      <c r="K7089" t="s">
        <v>137</v>
      </c>
      <c r="L7089" t="s">
        <v>19915</v>
      </c>
      <c r="M7089" t="s">
        <v>19916</v>
      </c>
      <c r="N7089">
        <v>4.1672222220000004</v>
      </c>
      <c r="O7089">
        <v>0</v>
      </c>
      <c r="P7089">
        <v>2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1.1251108942039474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1.1251108942039474</v>
      </c>
    </row>
    <row r="7090" spans="1:31" x14ac:dyDescent="0.25">
      <c r="A7090">
        <v>1911998</v>
      </c>
      <c r="B7090">
        <v>1</v>
      </c>
      <c r="C7090" t="s">
        <v>80</v>
      </c>
      <c r="D7090" t="s">
        <v>83</v>
      </c>
      <c r="E7090" t="s">
        <v>190</v>
      </c>
      <c r="F7090" t="s">
        <v>3503</v>
      </c>
      <c r="G7090" t="s">
        <v>156</v>
      </c>
      <c r="H7090" t="s">
        <v>157</v>
      </c>
      <c r="I7090" t="s">
        <v>135</v>
      </c>
      <c r="J7090" t="s">
        <v>136</v>
      </c>
      <c r="K7090" t="s">
        <v>137</v>
      </c>
      <c r="L7090" t="s">
        <v>19917</v>
      </c>
      <c r="M7090" t="s">
        <v>19918</v>
      </c>
      <c r="N7090">
        <v>0.5</v>
      </c>
      <c r="O7090">
        <v>0</v>
      </c>
      <c r="P7090">
        <v>129</v>
      </c>
      <c r="Q7090">
        <v>0</v>
      </c>
      <c r="R7090">
        <v>1</v>
      </c>
      <c r="S7090">
        <v>21</v>
      </c>
      <c r="T7090">
        <v>12</v>
      </c>
      <c r="U7090">
        <v>13</v>
      </c>
      <c r="V7090">
        <v>2</v>
      </c>
      <c r="W7090">
        <v>0</v>
      </c>
      <c r="X7090">
        <v>15.796904295667501</v>
      </c>
      <c r="Y7090">
        <v>0</v>
      </c>
      <c r="Z7090">
        <v>4.966009233750001E-2</v>
      </c>
      <c r="AA7090">
        <v>146.46195500823248</v>
      </c>
      <c r="AB7090">
        <v>6.2155644686460008</v>
      </c>
      <c r="AC7090">
        <v>587.45859587430391</v>
      </c>
      <c r="AD7090">
        <v>117.32031994689999</v>
      </c>
      <c r="AE7090">
        <v>873.30299968608733</v>
      </c>
    </row>
    <row r="7091" spans="1:31" x14ac:dyDescent="0.25">
      <c r="A7091">
        <v>1912419</v>
      </c>
      <c r="B7091">
        <v>1</v>
      </c>
      <c r="C7091" t="s">
        <v>81</v>
      </c>
      <c r="D7091" t="s">
        <v>115</v>
      </c>
      <c r="E7091" t="s">
        <v>140</v>
      </c>
      <c r="F7091" t="s">
        <v>19919</v>
      </c>
      <c r="G7091" t="s">
        <v>217</v>
      </c>
      <c r="H7091" t="s">
        <v>134</v>
      </c>
      <c r="I7091" t="s">
        <v>135</v>
      </c>
      <c r="J7091" t="s">
        <v>136</v>
      </c>
      <c r="K7091" t="s">
        <v>137</v>
      </c>
      <c r="L7091" t="s">
        <v>19920</v>
      </c>
      <c r="M7091" t="s">
        <v>19921</v>
      </c>
      <c r="N7091">
        <v>1.380833333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0.25158846506249999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0.25158846506249999</v>
      </c>
    </row>
    <row r="7092" spans="1:31" x14ac:dyDescent="0.25">
      <c r="A7092">
        <v>1912021</v>
      </c>
      <c r="B7092">
        <v>1</v>
      </c>
      <c r="C7092" t="s">
        <v>80</v>
      </c>
      <c r="D7092" t="s">
        <v>105</v>
      </c>
      <c r="E7092" t="s">
        <v>131</v>
      </c>
      <c r="F7092" t="s">
        <v>18781</v>
      </c>
      <c r="G7092" t="s">
        <v>133</v>
      </c>
      <c r="H7092" t="s">
        <v>134</v>
      </c>
      <c r="I7092" t="s">
        <v>135</v>
      </c>
      <c r="J7092" t="s">
        <v>136</v>
      </c>
      <c r="K7092" t="s">
        <v>137</v>
      </c>
      <c r="L7092" t="s">
        <v>19922</v>
      </c>
      <c r="M7092" t="s">
        <v>19923</v>
      </c>
      <c r="N7092">
        <v>1.551666666</v>
      </c>
      <c r="O7092">
        <v>0</v>
      </c>
      <c r="P7092">
        <v>80</v>
      </c>
      <c r="Q7092">
        <v>0</v>
      </c>
      <c r="R7092">
        <v>0</v>
      </c>
      <c r="S7092">
        <v>0</v>
      </c>
      <c r="T7092">
        <v>2</v>
      </c>
      <c r="U7092">
        <v>0</v>
      </c>
      <c r="V7092">
        <v>0</v>
      </c>
      <c r="W7092">
        <v>0</v>
      </c>
      <c r="X7092">
        <v>34.302497576682811</v>
      </c>
      <c r="Y7092">
        <v>0</v>
      </c>
      <c r="Z7092">
        <v>0</v>
      </c>
      <c r="AA7092">
        <v>0</v>
      </c>
      <c r="AB7092">
        <v>4.8305942783657674</v>
      </c>
      <c r="AC7092">
        <v>0</v>
      </c>
      <c r="AD7092">
        <v>0</v>
      </c>
      <c r="AE7092">
        <v>39.133091855048576</v>
      </c>
    </row>
    <row r="7093" spans="1:31" x14ac:dyDescent="0.25">
      <c r="A7093">
        <v>1912439</v>
      </c>
      <c r="B7093">
        <v>1</v>
      </c>
      <c r="C7093" t="s">
        <v>81</v>
      </c>
      <c r="D7093" t="s">
        <v>115</v>
      </c>
      <c r="E7093" t="s">
        <v>131</v>
      </c>
      <c r="F7093" t="s">
        <v>19924</v>
      </c>
      <c r="G7093" t="s">
        <v>133</v>
      </c>
      <c r="H7093" t="s">
        <v>134</v>
      </c>
      <c r="I7093" t="s">
        <v>135</v>
      </c>
      <c r="J7093" t="s">
        <v>136</v>
      </c>
      <c r="K7093" t="s">
        <v>137</v>
      </c>
      <c r="L7093" t="s">
        <v>19925</v>
      </c>
      <c r="M7093" t="s">
        <v>19926</v>
      </c>
      <c r="N7093">
        <v>1.8577777769999999</v>
      </c>
      <c r="O7093">
        <v>0</v>
      </c>
      <c r="P7093">
        <v>43</v>
      </c>
      <c r="Q7093">
        <v>0</v>
      </c>
      <c r="R7093">
        <v>0</v>
      </c>
      <c r="S7093">
        <v>0</v>
      </c>
      <c r="T7093">
        <v>3</v>
      </c>
      <c r="U7093">
        <v>0</v>
      </c>
      <c r="V7093">
        <v>0</v>
      </c>
      <c r="W7093">
        <v>0</v>
      </c>
      <c r="X7093">
        <v>8.1383208867107122</v>
      </c>
      <c r="Y7093">
        <v>0</v>
      </c>
      <c r="Z7093">
        <v>0</v>
      </c>
      <c r="AA7093">
        <v>0</v>
      </c>
      <c r="AB7093">
        <v>3.8697886033582214</v>
      </c>
      <c r="AC7093">
        <v>0</v>
      </c>
      <c r="AD7093">
        <v>0</v>
      </c>
      <c r="AE7093">
        <v>12.008109490068934</v>
      </c>
    </row>
    <row r="7094" spans="1:31" x14ac:dyDescent="0.25">
      <c r="A7094">
        <v>1912190</v>
      </c>
      <c r="B7094">
        <v>1</v>
      </c>
      <c r="C7094" t="s">
        <v>80</v>
      </c>
      <c r="D7094" t="s">
        <v>100</v>
      </c>
      <c r="E7094" t="s">
        <v>154</v>
      </c>
      <c r="F7094" t="s">
        <v>9518</v>
      </c>
      <c r="G7094" t="s">
        <v>263</v>
      </c>
      <c r="H7094" t="s">
        <v>157</v>
      </c>
      <c r="I7094" t="s">
        <v>135</v>
      </c>
      <c r="J7094" t="s">
        <v>136</v>
      </c>
      <c r="K7094" t="s">
        <v>203</v>
      </c>
      <c r="L7094" t="s">
        <v>19927</v>
      </c>
      <c r="M7094" t="s">
        <v>19928</v>
      </c>
      <c r="N7094">
        <v>1.5980111109999999</v>
      </c>
      <c r="O7094">
        <v>0</v>
      </c>
      <c r="P7094">
        <v>780</v>
      </c>
      <c r="Q7094">
        <v>2</v>
      </c>
      <c r="R7094">
        <v>34</v>
      </c>
      <c r="S7094">
        <v>9</v>
      </c>
      <c r="T7094">
        <v>98</v>
      </c>
      <c r="U7094">
        <v>4</v>
      </c>
      <c r="V7094">
        <v>4</v>
      </c>
      <c r="W7094">
        <v>0</v>
      </c>
      <c r="X7094">
        <v>393.09461422444446</v>
      </c>
      <c r="Y7094">
        <v>6.4690473878388008</v>
      </c>
      <c r="Z7094">
        <v>57.052944354513258</v>
      </c>
      <c r="AA7094">
        <v>126.99654207314455</v>
      </c>
      <c r="AB7094">
        <v>286.84844855218563</v>
      </c>
      <c r="AC7094">
        <v>69.660477181382575</v>
      </c>
      <c r="AD7094">
        <v>423.1836122141637</v>
      </c>
      <c r="AE7094">
        <v>1363.3056859876729</v>
      </c>
    </row>
    <row r="7095" spans="1:31" x14ac:dyDescent="0.25">
      <c r="A7095">
        <v>1912219</v>
      </c>
      <c r="B7095">
        <v>1</v>
      </c>
      <c r="C7095" t="s">
        <v>81</v>
      </c>
      <c r="D7095" t="s">
        <v>123</v>
      </c>
      <c r="E7095" t="s">
        <v>220</v>
      </c>
      <c r="F7095" t="s">
        <v>19929</v>
      </c>
      <c r="G7095" t="s">
        <v>156</v>
      </c>
      <c r="H7095" t="s">
        <v>157</v>
      </c>
      <c r="I7095" t="s">
        <v>135</v>
      </c>
      <c r="J7095" t="s">
        <v>136</v>
      </c>
      <c r="K7095" t="s">
        <v>137</v>
      </c>
      <c r="L7095" t="s">
        <v>19930</v>
      </c>
      <c r="M7095" t="s">
        <v>19931</v>
      </c>
      <c r="N7095">
        <v>2.019722222</v>
      </c>
      <c r="O7095">
        <v>0</v>
      </c>
      <c r="P7095">
        <v>0</v>
      </c>
      <c r="Q7095">
        <v>0</v>
      </c>
      <c r="R7095">
        <v>5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17.765779956861156</v>
      </c>
      <c r="AA7095">
        <v>0</v>
      </c>
      <c r="AB7095">
        <v>0</v>
      </c>
      <c r="AC7095">
        <v>0</v>
      </c>
      <c r="AD7095">
        <v>0</v>
      </c>
      <c r="AE7095">
        <v>17.765779956861156</v>
      </c>
    </row>
    <row r="7096" spans="1:31" x14ac:dyDescent="0.25">
      <c r="A7096">
        <v>1912073</v>
      </c>
      <c r="B7096">
        <v>1</v>
      </c>
      <c r="C7096" t="s">
        <v>81</v>
      </c>
      <c r="D7096" t="s">
        <v>120</v>
      </c>
      <c r="E7096" t="s">
        <v>140</v>
      </c>
      <c r="F7096" t="s">
        <v>19932</v>
      </c>
      <c r="G7096" t="s">
        <v>217</v>
      </c>
      <c r="H7096" t="s">
        <v>134</v>
      </c>
      <c r="I7096" t="s">
        <v>135</v>
      </c>
      <c r="J7096" t="s">
        <v>136</v>
      </c>
      <c r="K7096" t="s">
        <v>137</v>
      </c>
      <c r="L7096" t="s">
        <v>19933</v>
      </c>
      <c r="M7096" t="s">
        <v>19934</v>
      </c>
      <c r="N7096">
        <v>1.849722222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0.37893346532110694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0.37893346532110694</v>
      </c>
    </row>
    <row r="7097" spans="1:31" x14ac:dyDescent="0.25">
      <c r="A7097">
        <v>1912359</v>
      </c>
      <c r="B7097">
        <v>1</v>
      </c>
      <c r="C7097" t="s">
        <v>80</v>
      </c>
      <c r="D7097" t="s">
        <v>83</v>
      </c>
      <c r="E7097" t="s">
        <v>140</v>
      </c>
      <c r="F7097" t="s">
        <v>19935</v>
      </c>
      <c r="G7097" t="s">
        <v>362</v>
      </c>
      <c r="H7097" t="s">
        <v>134</v>
      </c>
      <c r="I7097" t="s">
        <v>135</v>
      </c>
      <c r="J7097" t="s">
        <v>3</v>
      </c>
      <c r="K7097" t="s">
        <v>137</v>
      </c>
      <c r="L7097" t="s">
        <v>19936</v>
      </c>
      <c r="M7097" t="s">
        <v>19937</v>
      </c>
      <c r="N7097">
        <v>1.9924999999999999</v>
      </c>
      <c r="O7097">
        <v>0</v>
      </c>
      <c r="P7097">
        <v>12</v>
      </c>
      <c r="Q7097">
        <v>0</v>
      </c>
      <c r="R7097">
        <v>0</v>
      </c>
      <c r="S7097">
        <v>0</v>
      </c>
      <c r="T7097">
        <v>16</v>
      </c>
      <c r="U7097">
        <v>0</v>
      </c>
      <c r="V7097">
        <v>0</v>
      </c>
      <c r="W7097">
        <v>0</v>
      </c>
      <c r="X7097">
        <v>10.571168637506755</v>
      </c>
      <c r="Y7097">
        <v>0</v>
      </c>
      <c r="Z7097">
        <v>0</v>
      </c>
      <c r="AA7097">
        <v>0</v>
      </c>
      <c r="AB7097">
        <v>24.598082079631876</v>
      </c>
      <c r="AC7097">
        <v>0</v>
      </c>
      <c r="AD7097">
        <v>0</v>
      </c>
      <c r="AE7097">
        <v>35.169250717138631</v>
      </c>
    </row>
    <row r="7098" spans="1:31" x14ac:dyDescent="0.25">
      <c r="A7098">
        <v>1912405</v>
      </c>
      <c r="B7098">
        <v>1</v>
      </c>
      <c r="C7098" t="s">
        <v>81</v>
      </c>
      <c r="D7098" t="s">
        <v>113</v>
      </c>
      <c r="E7098" t="s">
        <v>190</v>
      </c>
      <c r="F7098" t="s">
        <v>19938</v>
      </c>
      <c r="G7098" t="s">
        <v>701</v>
      </c>
      <c r="H7098" t="s">
        <v>157</v>
      </c>
      <c r="I7098" t="s">
        <v>135</v>
      </c>
      <c r="J7098" t="s">
        <v>136</v>
      </c>
      <c r="K7098" t="s">
        <v>137</v>
      </c>
      <c r="L7098" t="s">
        <v>19939</v>
      </c>
      <c r="M7098" t="s">
        <v>19940</v>
      </c>
      <c r="N7098">
        <v>1.115555555</v>
      </c>
      <c r="O7098">
        <v>0</v>
      </c>
      <c r="P7098">
        <v>49</v>
      </c>
      <c r="Q7098">
        <v>0</v>
      </c>
      <c r="R7098">
        <v>8</v>
      </c>
      <c r="S7098">
        <v>0</v>
      </c>
      <c r="T7098">
        <v>1</v>
      </c>
      <c r="U7098">
        <v>0</v>
      </c>
      <c r="V7098">
        <v>0</v>
      </c>
      <c r="W7098">
        <v>0</v>
      </c>
      <c r="X7098">
        <v>13.060261713957349</v>
      </c>
      <c r="Y7098">
        <v>0</v>
      </c>
      <c r="Z7098">
        <v>32.263546104749217</v>
      </c>
      <c r="AA7098">
        <v>0</v>
      </c>
      <c r="AB7098">
        <v>3.1985182478450003E-2</v>
      </c>
      <c r="AC7098">
        <v>0</v>
      </c>
      <c r="AD7098">
        <v>0</v>
      </c>
      <c r="AE7098">
        <v>45.35579300118502</v>
      </c>
    </row>
    <row r="7099" spans="1:31" x14ac:dyDescent="0.25">
      <c r="A7099">
        <v>1912110</v>
      </c>
      <c r="B7099">
        <v>1</v>
      </c>
      <c r="C7099" t="s">
        <v>80</v>
      </c>
      <c r="D7099" t="s">
        <v>94</v>
      </c>
      <c r="E7099" t="s">
        <v>190</v>
      </c>
      <c r="F7099" t="s">
        <v>19941</v>
      </c>
      <c r="G7099" t="s">
        <v>156</v>
      </c>
      <c r="H7099" t="s">
        <v>157</v>
      </c>
      <c r="I7099" t="s">
        <v>135</v>
      </c>
      <c r="J7099" t="s">
        <v>136</v>
      </c>
      <c r="K7099" t="s">
        <v>137</v>
      </c>
      <c r="L7099" t="s">
        <v>19942</v>
      </c>
      <c r="M7099" t="s">
        <v>19943</v>
      </c>
      <c r="N7099">
        <v>1.1913888880000001</v>
      </c>
      <c r="O7099">
        <v>0</v>
      </c>
      <c r="P7099">
        <v>808</v>
      </c>
      <c r="Q7099">
        <v>0</v>
      </c>
      <c r="R7099">
        <v>11</v>
      </c>
      <c r="S7099">
        <v>0</v>
      </c>
      <c r="T7099">
        <v>35</v>
      </c>
      <c r="U7099">
        <v>0</v>
      </c>
      <c r="V7099">
        <v>0</v>
      </c>
      <c r="W7099">
        <v>0</v>
      </c>
      <c r="X7099">
        <v>176.68086097988333</v>
      </c>
      <c r="Y7099">
        <v>0</v>
      </c>
      <c r="Z7099">
        <v>47.644231022521176</v>
      </c>
      <c r="AA7099">
        <v>0</v>
      </c>
      <c r="AB7099">
        <v>48.838410569257228</v>
      </c>
      <c r="AC7099">
        <v>0</v>
      </c>
      <c r="AD7099">
        <v>0</v>
      </c>
      <c r="AE7099">
        <v>273.16350257166175</v>
      </c>
    </row>
    <row r="7100" spans="1:31" x14ac:dyDescent="0.25">
      <c r="A7100">
        <v>1912279</v>
      </c>
      <c r="B7100">
        <v>1</v>
      </c>
      <c r="C7100" t="s">
        <v>80</v>
      </c>
      <c r="D7100" t="s">
        <v>97</v>
      </c>
      <c r="E7100" t="s">
        <v>140</v>
      </c>
      <c r="F7100" t="s">
        <v>19944</v>
      </c>
      <c r="G7100" t="s">
        <v>146</v>
      </c>
      <c r="H7100" t="s">
        <v>134</v>
      </c>
      <c r="I7100" t="s">
        <v>135</v>
      </c>
      <c r="J7100" t="s">
        <v>136</v>
      </c>
      <c r="K7100" t="s">
        <v>137</v>
      </c>
      <c r="L7100" t="s">
        <v>19945</v>
      </c>
      <c r="M7100" t="s">
        <v>19946</v>
      </c>
      <c r="N7100">
        <v>1.7238888880000001</v>
      </c>
      <c r="O7100">
        <v>0</v>
      </c>
      <c r="P7100">
        <v>6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22.052240367088505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22.052240367088505</v>
      </c>
    </row>
    <row r="7101" spans="1:31" x14ac:dyDescent="0.25">
      <c r="A7101">
        <v>1912399</v>
      </c>
      <c r="B7101">
        <v>1</v>
      </c>
      <c r="C7101" t="s">
        <v>80</v>
      </c>
      <c r="D7101" t="s">
        <v>104</v>
      </c>
      <c r="E7101" t="s">
        <v>190</v>
      </c>
      <c r="F7101" t="s">
        <v>17841</v>
      </c>
      <c r="G7101" t="s">
        <v>241</v>
      </c>
      <c r="H7101" t="s">
        <v>157</v>
      </c>
      <c r="I7101" t="s">
        <v>135</v>
      </c>
      <c r="J7101" t="s">
        <v>136</v>
      </c>
      <c r="K7101" t="s">
        <v>137</v>
      </c>
      <c r="L7101" t="s">
        <v>19947</v>
      </c>
      <c r="M7101" t="s">
        <v>19948</v>
      </c>
      <c r="N7101">
        <v>2.1936111110000001</v>
      </c>
      <c r="O7101">
        <v>0</v>
      </c>
      <c r="P7101">
        <v>8</v>
      </c>
      <c r="Q7101">
        <v>0</v>
      </c>
      <c r="R7101">
        <v>33</v>
      </c>
      <c r="S7101">
        <v>0</v>
      </c>
      <c r="T7101">
        <v>7</v>
      </c>
      <c r="U7101">
        <v>0</v>
      </c>
      <c r="V7101">
        <v>0</v>
      </c>
      <c r="W7101">
        <v>0</v>
      </c>
      <c r="X7101">
        <v>13.170603955739617</v>
      </c>
      <c r="Y7101">
        <v>0</v>
      </c>
      <c r="Z7101">
        <v>122.23988508695</v>
      </c>
      <c r="AA7101">
        <v>0</v>
      </c>
      <c r="AB7101">
        <v>11.030299330887924</v>
      </c>
      <c r="AC7101">
        <v>0</v>
      </c>
      <c r="AD7101">
        <v>0</v>
      </c>
      <c r="AE7101">
        <v>146.44078837357753</v>
      </c>
    </row>
    <row r="7102" spans="1:31" x14ac:dyDescent="0.25">
      <c r="A7102">
        <v>1912067</v>
      </c>
      <c r="B7102">
        <v>1</v>
      </c>
      <c r="C7102" t="s">
        <v>81</v>
      </c>
      <c r="D7102" t="s">
        <v>113</v>
      </c>
      <c r="E7102" t="s">
        <v>154</v>
      </c>
      <c r="F7102" t="s">
        <v>12241</v>
      </c>
      <c r="G7102" t="s">
        <v>156</v>
      </c>
      <c r="H7102" t="s">
        <v>157</v>
      </c>
      <c r="I7102" t="s">
        <v>135</v>
      </c>
      <c r="J7102" t="s">
        <v>136</v>
      </c>
      <c r="K7102" t="s">
        <v>137</v>
      </c>
      <c r="L7102" t="s">
        <v>19949</v>
      </c>
      <c r="M7102" t="s">
        <v>19950</v>
      </c>
      <c r="N7102">
        <v>0.63888888799999999</v>
      </c>
      <c r="O7102">
        <v>0</v>
      </c>
      <c r="P7102">
        <v>1226</v>
      </c>
      <c r="Q7102">
        <v>2</v>
      </c>
      <c r="R7102">
        <v>391</v>
      </c>
      <c r="S7102">
        <v>2</v>
      </c>
      <c r="T7102">
        <v>54</v>
      </c>
      <c r="U7102">
        <v>0</v>
      </c>
      <c r="V7102">
        <v>1</v>
      </c>
      <c r="W7102">
        <v>0</v>
      </c>
      <c r="X7102">
        <v>131.39494027725692</v>
      </c>
      <c r="Y7102">
        <v>42.971783579135725</v>
      </c>
      <c r="Z7102">
        <v>240.10239829426624</v>
      </c>
      <c r="AA7102">
        <v>2.6135563934246764</v>
      </c>
      <c r="AB7102">
        <v>17.632434654353343</v>
      </c>
      <c r="AC7102">
        <v>0</v>
      </c>
      <c r="AD7102">
        <v>0</v>
      </c>
      <c r="AE7102">
        <v>434.71511319843694</v>
      </c>
    </row>
    <row r="7103" spans="1:31" x14ac:dyDescent="0.25">
      <c r="A7103">
        <v>1912448</v>
      </c>
      <c r="B7103">
        <v>1</v>
      </c>
      <c r="C7103" t="s">
        <v>80</v>
      </c>
      <c r="D7103" t="s">
        <v>83</v>
      </c>
      <c r="E7103" t="s">
        <v>140</v>
      </c>
      <c r="F7103" t="s">
        <v>19951</v>
      </c>
      <c r="G7103" t="s">
        <v>217</v>
      </c>
      <c r="H7103" t="s">
        <v>134</v>
      </c>
      <c r="I7103" t="s">
        <v>135</v>
      </c>
      <c r="J7103" t="s">
        <v>136</v>
      </c>
      <c r="K7103" t="s">
        <v>137</v>
      </c>
      <c r="L7103" t="s">
        <v>19952</v>
      </c>
      <c r="M7103" t="s">
        <v>19953</v>
      </c>
      <c r="N7103">
        <v>0.80638888799999997</v>
      </c>
      <c r="O7103">
        <v>0</v>
      </c>
      <c r="P7103">
        <v>3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0.67997408237918333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0.67997408237918333</v>
      </c>
    </row>
    <row r="7104" spans="1:31" x14ac:dyDescent="0.25">
      <c r="A7104">
        <v>1912322</v>
      </c>
      <c r="B7104">
        <v>1</v>
      </c>
      <c r="C7104" t="s">
        <v>81</v>
      </c>
      <c r="D7104" t="s">
        <v>112</v>
      </c>
      <c r="E7104" t="s">
        <v>190</v>
      </c>
      <c r="F7104" t="s">
        <v>19954</v>
      </c>
      <c r="G7104" t="s">
        <v>241</v>
      </c>
      <c r="H7104" t="s">
        <v>157</v>
      </c>
      <c r="I7104" t="s">
        <v>135</v>
      </c>
      <c r="J7104" t="s">
        <v>136</v>
      </c>
      <c r="K7104" t="s">
        <v>137</v>
      </c>
      <c r="L7104" t="s">
        <v>19955</v>
      </c>
      <c r="M7104" t="s">
        <v>19956</v>
      </c>
      <c r="N7104">
        <v>2.625555555</v>
      </c>
      <c r="O7104">
        <v>0</v>
      </c>
      <c r="P7104">
        <v>152</v>
      </c>
      <c r="Q7104">
        <v>0</v>
      </c>
      <c r="R7104">
        <v>50</v>
      </c>
      <c r="S7104">
        <v>0</v>
      </c>
      <c r="T7104">
        <v>26</v>
      </c>
      <c r="U7104">
        <v>0</v>
      </c>
      <c r="V7104">
        <v>0</v>
      </c>
      <c r="W7104">
        <v>0</v>
      </c>
      <c r="X7104">
        <v>101.42505482095059</v>
      </c>
      <c r="Y7104">
        <v>0</v>
      </c>
      <c r="Z7104">
        <v>107.388246465195</v>
      </c>
      <c r="AA7104">
        <v>0</v>
      </c>
      <c r="AB7104">
        <v>14.771276104928432</v>
      </c>
      <c r="AC7104">
        <v>0</v>
      </c>
      <c r="AD7104">
        <v>0</v>
      </c>
      <c r="AE7104">
        <v>223.58457739107402</v>
      </c>
    </row>
    <row r="7105" spans="1:31" x14ac:dyDescent="0.25">
      <c r="A7105">
        <v>1912087</v>
      </c>
      <c r="B7105">
        <v>1</v>
      </c>
      <c r="C7105" t="s">
        <v>81</v>
      </c>
      <c r="D7105" t="s">
        <v>118</v>
      </c>
      <c r="E7105" t="s">
        <v>154</v>
      </c>
      <c r="F7105" t="s">
        <v>19957</v>
      </c>
      <c r="G7105" t="s">
        <v>156</v>
      </c>
      <c r="H7105" t="s">
        <v>157</v>
      </c>
      <c r="I7105" t="s">
        <v>135</v>
      </c>
      <c r="J7105" t="s">
        <v>136</v>
      </c>
      <c r="K7105" t="s">
        <v>137</v>
      </c>
      <c r="L7105" t="s">
        <v>19958</v>
      </c>
      <c r="M7105" t="s">
        <v>19959</v>
      </c>
      <c r="N7105">
        <v>2.150555555</v>
      </c>
      <c r="O7105">
        <v>0</v>
      </c>
      <c r="P7105">
        <v>0</v>
      </c>
      <c r="Q7105">
        <v>32</v>
      </c>
      <c r="R7105">
        <v>5</v>
      </c>
      <c r="S7105">
        <v>7</v>
      </c>
      <c r="T7105">
        <v>1</v>
      </c>
      <c r="U7105">
        <v>1</v>
      </c>
      <c r="V7105">
        <v>0</v>
      </c>
      <c r="W7105">
        <v>0</v>
      </c>
      <c r="X7105">
        <v>0</v>
      </c>
      <c r="Y7105">
        <v>365.39097648422114</v>
      </c>
      <c r="Z7105">
        <v>101.90636708906979</v>
      </c>
      <c r="AA7105">
        <v>37.676389296443048</v>
      </c>
      <c r="AB7105">
        <v>8.3162904985734016</v>
      </c>
      <c r="AC7105">
        <v>217.34653507765267</v>
      </c>
      <c r="AD7105">
        <v>0</v>
      </c>
      <c r="AE7105">
        <v>730.63655844596008</v>
      </c>
    </row>
    <row r="7106" spans="1:31" x14ac:dyDescent="0.25">
      <c r="A7106">
        <v>1911987</v>
      </c>
      <c r="B7106">
        <v>1</v>
      </c>
      <c r="C7106" t="s">
        <v>80</v>
      </c>
      <c r="D7106" t="s">
        <v>87</v>
      </c>
      <c r="E7106" t="s">
        <v>149</v>
      </c>
      <c r="F7106" t="s">
        <v>19960</v>
      </c>
      <c r="G7106" t="s">
        <v>14244</v>
      </c>
      <c r="H7106" t="s">
        <v>134</v>
      </c>
      <c r="I7106" t="s">
        <v>135</v>
      </c>
      <c r="J7106" t="s">
        <v>3</v>
      </c>
      <c r="K7106" t="s">
        <v>137</v>
      </c>
      <c r="L7106" t="s">
        <v>19961</v>
      </c>
      <c r="M7106" t="s">
        <v>19962</v>
      </c>
      <c r="N7106">
        <v>5.7530555550000004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3</v>
      </c>
      <c r="U7106">
        <v>0</v>
      </c>
      <c r="V7106">
        <v>0</v>
      </c>
      <c r="W7106">
        <v>0</v>
      </c>
      <c r="X7106">
        <v>1.6083258103791668E-3</v>
      </c>
      <c r="Y7106">
        <v>0</v>
      </c>
      <c r="Z7106">
        <v>0</v>
      </c>
      <c r="AA7106">
        <v>0</v>
      </c>
      <c r="AB7106">
        <v>133.22405382299874</v>
      </c>
      <c r="AC7106">
        <v>0</v>
      </c>
      <c r="AD7106">
        <v>0</v>
      </c>
      <c r="AE7106">
        <v>133.22566214880911</v>
      </c>
    </row>
    <row r="7107" spans="1:31" x14ac:dyDescent="0.25">
      <c r="A7107">
        <v>1912007</v>
      </c>
      <c r="B7107">
        <v>1</v>
      </c>
      <c r="C7107" t="s">
        <v>80</v>
      </c>
      <c r="D7107" t="s">
        <v>90</v>
      </c>
      <c r="E7107" t="s">
        <v>140</v>
      </c>
      <c r="F7107" t="s">
        <v>19963</v>
      </c>
      <c r="G7107" t="s">
        <v>146</v>
      </c>
      <c r="H7107" t="s">
        <v>134</v>
      </c>
      <c r="I7107" t="s">
        <v>135</v>
      </c>
      <c r="J7107" t="s">
        <v>136</v>
      </c>
      <c r="K7107" t="s">
        <v>137</v>
      </c>
      <c r="L7107" t="s">
        <v>19964</v>
      </c>
      <c r="M7107" t="s">
        <v>19965</v>
      </c>
      <c r="N7107">
        <v>1.5338888879999999</v>
      </c>
      <c r="O7107">
        <v>0</v>
      </c>
      <c r="P7107">
        <v>12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3.9935697037842819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3.9935697037842819</v>
      </c>
    </row>
    <row r="7108" spans="1:31" x14ac:dyDescent="0.25">
      <c r="A7108">
        <v>1912316</v>
      </c>
      <c r="B7108">
        <v>1</v>
      </c>
      <c r="C7108" t="s">
        <v>81</v>
      </c>
      <c r="D7108" t="s">
        <v>127</v>
      </c>
      <c r="E7108" t="s">
        <v>140</v>
      </c>
      <c r="F7108" t="s">
        <v>19966</v>
      </c>
      <c r="G7108" t="s">
        <v>283</v>
      </c>
      <c r="H7108" t="s">
        <v>134</v>
      </c>
      <c r="I7108" t="s">
        <v>135</v>
      </c>
      <c r="J7108" t="s">
        <v>136</v>
      </c>
      <c r="K7108" t="s">
        <v>137</v>
      </c>
      <c r="L7108" t="s">
        <v>19967</v>
      </c>
      <c r="M7108" t="s">
        <v>19968</v>
      </c>
      <c r="N7108">
        <v>1.432222222</v>
      </c>
      <c r="O7108">
        <v>0</v>
      </c>
      <c r="P7108">
        <v>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0.5239943289972111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0.5239943289972111</v>
      </c>
    </row>
    <row r="7109" spans="1:31" x14ac:dyDescent="0.25">
      <c r="A7109">
        <v>1912053</v>
      </c>
      <c r="B7109">
        <v>1</v>
      </c>
      <c r="C7109" t="s">
        <v>80</v>
      </c>
      <c r="D7109" t="s">
        <v>82</v>
      </c>
      <c r="E7109" t="s">
        <v>149</v>
      </c>
      <c r="F7109" t="s">
        <v>19969</v>
      </c>
      <c r="G7109" t="s">
        <v>263</v>
      </c>
      <c r="H7109" t="s">
        <v>134</v>
      </c>
      <c r="I7109" t="s">
        <v>135</v>
      </c>
      <c r="J7109" t="s">
        <v>136</v>
      </c>
      <c r="K7109" t="s">
        <v>203</v>
      </c>
      <c r="L7109" t="s">
        <v>19970</v>
      </c>
      <c r="M7109" t="s">
        <v>19971</v>
      </c>
      <c r="N7109">
        <v>1.7050000000000001</v>
      </c>
      <c r="O7109">
        <v>0</v>
      </c>
      <c r="P7109">
        <v>493</v>
      </c>
      <c r="Q7109">
        <v>0</v>
      </c>
      <c r="R7109">
        <v>0</v>
      </c>
      <c r="S7109">
        <v>0</v>
      </c>
      <c r="T7109">
        <v>116</v>
      </c>
      <c r="U7109">
        <v>0</v>
      </c>
      <c r="V7109">
        <v>0</v>
      </c>
      <c r="W7109">
        <v>0</v>
      </c>
      <c r="X7109">
        <v>190.94771406191211</v>
      </c>
      <c r="Y7109">
        <v>0</v>
      </c>
      <c r="Z7109">
        <v>0</v>
      </c>
      <c r="AA7109">
        <v>0</v>
      </c>
      <c r="AB7109">
        <v>280.20279631836326</v>
      </c>
      <c r="AC7109">
        <v>0</v>
      </c>
      <c r="AD7109">
        <v>0</v>
      </c>
      <c r="AE7109">
        <v>471.15051038027536</v>
      </c>
    </row>
    <row r="7110" spans="1:31" x14ac:dyDescent="0.25">
      <c r="A7110">
        <v>1912362</v>
      </c>
      <c r="B7110">
        <v>1</v>
      </c>
      <c r="C7110" t="s">
        <v>80</v>
      </c>
      <c r="D7110" t="s">
        <v>96</v>
      </c>
      <c r="E7110" t="s">
        <v>190</v>
      </c>
      <c r="F7110" t="s">
        <v>19972</v>
      </c>
      <c r="G7110" t="s">
        <v>241</v>
      </c>
      <c r="H7110" t="s">
        <v>157</v>
      </c>
      <c r="I7110" t="s">
        <v>135</v>
      </c>
      <c r="J7110" t="s">
        <v>136</v>
      </c>
      <c r="K7110" t="s">
        <v>137</v>
      </c>
      <c r="L7110" t="s">
        <v>19973</v>
      </c>
      <c r="M7110" t="s">
        <v>19974</v>
      </c>
      <c r="N7110">
        <v>2.579722222</v>
      </c>
      <c r="O7110">
        <v>0</v>
      </c>
      <c r="P7110">
        <v>9</v>
      </c>
      <c r="Q7110">
        <v>0</v>
      </c>
      <c r="R7110">
        <v>6</v>
      </c>
      <c r="S7110">
        <v>0</v>
      </c>
      <c r="T7110">
        <v>3</v>
      </c>
      <c r="U7110">
        <v>0</v>
      </c>
      <c r="V7110">
        <v>0</v>
      </c>
      <c r="W7110">
        <v>0</v>
      </c>
      <c r="X7110">
        <v>27.241397710979044</v>
      </c>
      <c r="Y7110">
        <v>0</v>
      </c>
      <c r="Z7110">
        <v>20.385859830762261</v>
      </c>
      <c r="AA7110">
        <v>0</v>
      </c>
      <c r="AB7110">
        <v>0.38448004215110781</v>
      </c>
      <c r="AC7110">
        <v>0</v>
      </c>
      <c r="AD7110">
        <v>0</v>
      </c>
      <c r="AE7110">
        <v>48.011737583892412</v>
      </c>
    </row>
    <row r="7111" spans="1:31" x14ac:dyDescent="0.25">
      <c r="A7111">
        <v>1912176</v>
      </c>
      <c r="B7111">
        <v>1</v>
      </c>
      <c r="C7111" t="s">
        <v>81</v>
      </c>
      <c r="D7111" t="s">
        <v>121</v>
      </c>
      <c r="E7111" t="s">
        <v>149</v>
      </c>
      <c r="F7111" t="s">
        <v>19975</v>
      </c>
      <c r="G7111" t="s">
        <v>263</v>
      </c>
      <c r="H7111" t="s">
        <v>134</v>
      </c>
      <c r="I7111" t="s">
        <v>135</v>
      </c>
      <c r="J7111" t="s">
        <v>136</v>
      </c>
      <c r="K7111" t="s">
        <v>203</v>
      </c>
      <c r="L7111" t="s">
        <v>19976</v>
      </c>
      <c r="M7111" t="s">
        <v>19977</v>
      </c>
      <c r="N7111">
        <v>3.75</v>
      </c>
      <c r="O7111">
        <v>0</v>
      </c>
      <c r="P7111">
        <v>57</v>
      </c>
      <c r="Q7111">
        <v>0</v>
      </c>
      <c r="R7111">
        <v>10</v>
      </c>
      <c r="S7111">
        <v>0</v>
      </c>
      <c r="T7111">
        <v>1</v>
      </c>
      <c r="U7111">
        <v>0</v>
      </c>
      <c r="V7111">
        <v>0</v>
      </c>
      <c r="W7111">
        <v>0</v>
      </c>
      <c r="X7111">
        <v>41.958271588954489</v>
      </c>
      <c r="Y7111">
        <v>0</v>
      </c>
      <c r="Z7111">
        <v>19.389611387650504</v>
      </c>
      <c r="AA7111">
        <v>0</v>
      </c>
      <c r="AB7111">
        <v>3.5196659351905999</v>
      </c>
      <c r="AC7111">
        <v>0</v>
      </c>
      <c r="AD7111">
        <v>0</v>
      </c>
      <c r="AE7111">
        <v>64.867548911795595</v>
      </c>
    </row>
    <row r="7112" spans="1:31" x14ac:dyDescent="0.25">
      <c r="A7112">
        <v>1912090</v>
      </c>
      <c r="B7112">
        <v>1</v>
      </c>
      <c r="C7112" t="s">
        <v>81</v>
      </c>
      <c r="D7112" t="s">
        <v>119</v>
      </c>
      <c r="E7112" t="s">
        <v>140</v>
      </c>
      <c r="F7112" t="s">
        <v>19978</v>
      </c>
      <c r="G7112" t="s">
        <v>146</v>
      </c>
      <c r="H7112" t="s">
        <v>134</v>
      </c>
      <c r="I7112" t="s">
        <v>135</v>
      </c>
      <c r="J7112" t="s">
        <v>136</v>
      </c>
      <c r="K7112" t="s">
        <v>137</v>
      </c>
      <c r="L7112" t="s">
        <v>19979</v>
      </c>
      <c r="M7112" t="s">
        <v>19980</v>
      </c>
      <c r="N7112">
        <v>3.5502777769999998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0.78125754370654832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0.78125754370654832</v>
      </c>
    </row>
    <row r="7113" spans="1:31" x14ac:dyDescent="0.25">
      <c r="A7113">
        <v>1912445</v>
      </c>
      <c r="B7113">
        <v>1</v>
      </c>
      <c r="C7113" t="s">
        <v>81</v>
      </c>
      <c r="D7113" t="s">
        <v>118</v>
      </c>
      <c r="E7113" t="s">
        <v>149</v>
      </c>
      <c r="F7113" t="s">
        <v>19981</v>
      </c>
      <c r="G7113" t="s">
        <v>1169</v>
      </c>
      <c r="H7113" t="s">
        <v>134</v>
      </c>
      <c r="I7113" t="s">
        <v>135</v>
      </c>
      <c r="J7113" t="s">
        <v>136</v>
      </c>
      <c r="K7113" t="s">
        <v>137</v>
      </c>
      <c r="L7113" t="s">
        <v>19982</v>
      </c>
      <c r="M7113" t="s">
        <v>19983</v>
      </c>
      <c r="N7113">
        <v>0.55388888800000002</v>
      </c>
      <c r="O7113">
        <v>0</v>
      </c>
      <c r="P7113">
        <v>52</v>
      </c>
      <c r="Q7113">
        <v>0</v>
      </c>
      <c r="R7113">
        <v>5</v>
      </c>
      <c r="S7113">
        <v>0</v>
      </c>
      <c r="T7113">
        <v>2</v>
      </c>
      <c r="U7113">
        <v>0</v>
      </c>
      <c r="V7113">
        <v>0</v>
      </c>
      <c r="W7113">
        <v>0</v>
      </c>
      <c r="X7113">
        <v>7.7709378214291522</v>
      </c>
      <c r="Y7113">
        <v>0</v>
      </c>
      <c r="Z7113">
        <v>1.7425651738273835</v>
      </c>
      <c r="AA7113">
        <v>0</v>
      </c>
      <c r="AB7113">
        <v>0.25322161063122001</v>
      </c>
      <c r="AC7113">
        <v>0</v>
      </c>
      <c r="AD7113">
        <v>0</v>
      </c>
      <c r="AE7113">
        <v>9.7667246058877559</v>
      </c>
    </row>
    <row r="7114" spans="1:31" x14ac:dyDescent="0.25">
      <c r="A7114">
        <v>1912047</v>
      </c>
      <c r="B7114">
        <v>1</v>
      </c>
      <c r="C7114" t="s">
        <v>80</v>
      </c>
      <c r="D7114" t="s">
        <v>98</v>
      </c>
      <c r="E7114" t="s">
        <v>154</v>
      </c>
      <c r="F7114" t="s">
        <v>3713</v>
      </c>
      <c r="G7114" t="s">
        <v>156</v>
      </c>
      <c r="H7114" t="s">
        <v>157</v>
      </c>
      <c r="I7114" t="s">
        <v>135</v>
      </c>
      <c r="J7114" t="s">
        <v>136</v>
      </c>
      <c r="K7114" t="s">
        <v>137</v>
      </c>
      <c r="L7114" t="s">
        <v>19984</v>
      </c>
      <c r="M7114" t="s">
        <v>19985</v>
      </c>
      <c r="N7114">
        <v>0.30861111099999999</v>
      </c>
      <c r="O7114">
        <v>0</v>
      </c>
      <c r="P7114">
        <v>0</v>
      </c>
      <c r="Q7114">
        <v>9</v>
      </c>
      <c r="R7114">
        <v>78</v>
      </c>
      <c r="S7114">
        <v>3</v>
      </c>
      <c r="T7114">
        <v>12</v>
      </c>
      <c r="U7114">
        <v>1</v>
      </c>
      <c r="V7114">
        <v>0</v>
      </c>
      <c r="W7114">
        <v>0</v>
      </c>
      <c r="X7114">
        <v>0</v>
      </c>
      <c r="Y7114">
        <v>51.296829954141458</v>
      </c>
      <c r="Z7114">
        <v>131.94164904369163</v>
      </c>
      <c r="AA7114">
        <v>6.7785096331327743</v>
      </c>
      <c r="AB7114">
        <v>25.323758799747239</v>
      </c>
      <c r="AC7114">
        <v>16.824082165896133</v>
      </c>
      <c r="AD7114">
        <v>0</v>
      </c>
      <c r="AE7114">
        <v>232.16482959660925</v>
      </c>
    </row>
    <row r="7115" spans="1:31" x14ac:dyDescent="0.25">
      <c r="A7115">
        <v>1912468</v>
      </c>
      <c r="B7115">
        <v>1</v>
      </c>
      <c r="C7115" t="s">
        <v>80</v>
      </c>
      <c r="D7115" t="s">
        <v>108</v>
      </c>
      <c r="E7115" t="s">
        <v>190</v>
      </c>
      <c r="F7115" t="s">
        <v>19986</v>
      </c>
      <c r="G7115" t="s">
        <v>241</v>
      </c>
      <c r="H7115" t="s">
        <v>157</v>
      </c>
      <c r="I7115" t="s">
        <v>135</v>
      </c>
      <c r="J7115" t="s">
        <v>136</v>
      </c>
      <c r="K7115" t="s">
        <v>137</v>
      </c>
      <c r="L7115" t="s">
        <v>19987</v>
      </c>
      <c r="M7115" t="s">
        <v>19988</v>
      </c>
      <c r="N7115">
        <v>1.578333333</v>
      </c>
      <c r="O7115">
        <v>0</v>
      </c>
      <c r="P7115">
        <v>10</v>
      </c>
      <c r="Q7115">
        <v>0</v>
      </c>
      <c r="R7115">
        <v>1</v>
      </c>
      <c r="S7115">
        <v>0</v>
      </c>
      <c r="T7115">
        <v>2</v>
      </c>
      <c r="U7115">
        <v>0</v>
      </c>
      <c r="V7115">
        <v>0</v>
      </c>
      <c r="W7115">
        <v>0</v>
      </c>
      <c r="X7115">
        <v>4.1489392863164429</v>
      </c>
      <c r="Y7115">
        <v>0</v>
      </c>
      <c r="Z7115">
        <v>4.7699999389114716</v>
      </c>
      <c r="AA7115">
        <v>0</v>
      </c>
      <c r="AB7115">
        <v>2.5459364791960657</v>
      </c>
      <c r="AC7115">
        <v>0</v>
      </c>
      <c r="AD7115">
        <v>0</v>
      </c>
      <c r="AE7115">
        <v>11.46487570442398</v>
      </c>
    </row>
    <row r="7116" spans="1:31" x14ac:dyDescent="0.25">
      <c r="A7116">
        <v>1911990</v>
      </c>
      <c r="B7116">
        <v>1</v>
      </c>
      <c r="C7116" t="s">
        <v>80</v>
      </c>
      <c r="D7116" t="s">
        <v>111</v>
      </c>
      <c r="E7116" t="s">
        <v>160</v>
      </c>
      <c r="F7116" t="s">
        <v>10668</v>
      </c>
      <c r="G7116" t="s">
        <v>133</v>
      </c>
      <c r="H7116" t="s">
        <v>134</v>
      </c>
      <c r="I7116" t="s">
        <v>135</v>
      </c>
      <c r="J7116" t="s">
        <v>136</v>
      </c>
      <c r="K7116" t="s">
        <v>137</v>
      </c>
      <c r="L7116" t="s">
        <v>19989</v>
      </c>
      <c r="M7116" t="s">
        <v>19990</v>
      </c>
      <c r="N7116">
        <v>1.221666666</v>
      </c>
      <c r="O7116">
        <v>0</v>
      </c>
      <c r="P7116">
        <v>199</v>
      </c>
      <c r="Q7116">
        <v>0</v>
      </c>
      <c r="R7116">
        <v>0</v>
      </c>
      <c r="S7116">
        <v>0</v>
      </c>
      <c r="T7116">
        <v>46</v>
      </c>
      <c r="U7116">
        <v>0</v>
      </c>
      <c r="V7116">
        <v>0</v>
      </c>
      <c r="W7116">
        <v>0</v>
      </c>
      <c r="X7116">
        <v>58.546248838712785</v>
      </c>
      <c r="Y7116">
        <v>0</v>
      </c>
      <c r="Z7116">
        <v>0</v>
      </c>
      <c r="AA7116">
        <v>0</v>
      </c>
      <c r="AB7116">
        <v>50.486650410063113</v>
      </c>
      <c r="AC7116">
        <v>0</v>
      </c>
      <c r="AD7116">
        <v>0</v>
      </c>
      <c r="AE7116">
        <v>109.03289924877589</v>
      </c>
    </row>
    <row r="7117" spans="1:31" x14ac:dyDescent="0.25">
      <c r="A7117">
        <v>1912488</v>
      </c>
      <c r="B7117">
        <v>1</v>
      </c>
      <c r="C7117" t="s">
        <v>80</v>
      </c>
      <c r="D7117" t="s">
        <v>109</v>
      </c>
      <c r="E7117" t="s">
        <v>140</v>
      </c>
      <c r="F7117" t="s">
        <v>19991</v>
      </c>
      <c r="G7117" t="s">
        <v>217</v>
      </c>
      <c r="H7117" t="s">
        <v>134</v>
      </c>
      <c r="I7117" t="s">
        <v>135</v>
      </c>
      <c r="J7117" t="s">
        <v>136</v>
      </c>
      <c r="K7117" t="s">
        <v>137</v>
      </c>
      <c r="L7117" t="s">
        <v>19992</v>
      </c>
      <c r="M7117" t="s">
        <v>19993</v>
      </c>
      <c r="N7117">
        <v>2.2655555550000002</v>
      </c>
      <c r="O7117">
        <v>0</v>
      </c>
      <c r="P7117">
        <v>0</v>
      </c>
      <c r="Q7117">
        <v>0</v>
      </c>
      <c r="R7117">
        <v>1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3.5272863068791672E-3</v>
      </c>
      <c r="AA7117">
        <v>0</v>
      </c>
      <c r="AB7117">
        <v>0</v>
      </c>
      <c r="AC7117">
        <v>0</v>
      </c>
      <c r="AD7117">
        <v>0</v>
      </c>
      <c r="AE7117">
        <v>3.5272863068791672E-3</v>
      </c>
    </row>
    <row r="7118" spans="1:31" x14ac:dyDescent="0.25">
      <c r="A7118">
        <v>1912276</v>
      </c>
      <c r="B7118">
        <v>1</v>
      </c>
      <c r="C7118" t="s">
        <v>80</v>
      </c>
      <c r="D7118" t="s">
        <v>104</v>
      </c>
      <c r="E7118" t="s">
        <v>190</v>
      </c>
      <c r="F7118" t="s">
        <v>19994</v>
      </c>
      <c r="G7118" t="s">
        <v>241</v>
      </c>
      <c r="H7118" t="s">
        <v>157</v>
      </c>
      <c r="I7118" t="s">
        <v>135</v>
      </c>
      <c r="J7118" t="s">
        <v>136</v>
      </c>
      <c r="K7118" t="s">
        <v>137</v>
      </c>
      <c r="L7118" t="s">
        <v>19995</v>
      </c>
      <c r="M7118" t="s">
        <v>19996</v>
      </c>
      <c r="N7118">
        <v>4.4502777770000002</v>
      </c>
      <c r="O7118">
        <v>0</v>
      </c>
      <c r="P7118">
        <v>5</v>
      </c>
      <c r="Q7118">
        <v>0</v>
      </c>
      <c r="R7118">
        <v>5</v>
      </c>
      <c r="S7118">
        <v>0</v>
      </c>
      <c r="T7118">
        <v>1</v>
      </c>
      <c r="U7118">
        <v>0</v>
      </c>
      <c r="V7118">
        <v>0</v>
      </c>
      <c r="W7118">
        <v>0</v>
      </c>
      <c r="X7118">
        <v>5.4679865522590472</v>
      </c>
      <c r="Y7118">
        <v>0</v>
      </c>
      <c r="Z7118">
        <v>9.4393818174023405</v>
      </c>
      <c r="AA7118">
        <v>0</v>
      </c>
      <c r="AB7118">
        <v>3.8561404064482088</v>
      </c>
      <c r="AC7118">
        <v>0</v>
      </c>
      <c r="AD7118">
        <v>0</v>
      </c>
      <c r="AE7118">
        <v>18.763508776109596</v>
      </c>
    </row>
    <row r="7119" spans="1:31" x14ac:dyDescent="0.25">
      <c r="A7119">
        <v>1912239</v>
      </c>
      <c r="B7119">
        <v>1</v>
      </c>
      <c r="C7119" t="s">
        <v>80</v>
      </c>
      <c r="D7119" t="s">
        <v>98</v>
      </c>
      <c r="E7119" t="s">
        <v>220</v>
      </c>
      <c r="F7119" t="s">
        <v>1453</v>
      </c>
      <c r="G7119" t="s">
        <v>156</v>
      </c>
      <c r="H7119" t="s">
        <v>157</v>
      </c>
      <c r="I7119" t="s">
        <v>135</v>
      </c>
      <c r="J7119" t="s">
        <v>136</v>
      </c>
      <c r="K7119" t="s">
        <v>137</v>
      </c>
      <c r="L7119" t="s">
        <v>19997</v>
      </c>
      <c r="M7119" t="s">
        <v>19998</v>
      </c>
      <c r="N7119">
        <v>0.383611111</v>
      </c>
      <c r="O7119">
        <v>0</v>
      </c>
      <c r="P7119">
        <v>752</v>
      </c>
      <c r="Q7119">
        <v>0</v>
      </c>
      <c r="R7119">
        <v>320</v>
      </c>
      <c r="S7119">
        <v>3</v>
      </c>
      <c r="T7119">
        <v>168</v>
      </c>
      <c r="U7119">
        <v>0</v>
      </c>
      <c r="V7119">
        <v>0</v>
      </c>
      <c r="W7119">
        <v>0</v>
      </c>
      <c r="X7119">
        <v>120.54800131328261</v>
      </c>
      <c r="Y7119">
        <v>0</v>
      </c>
      <c r="Z7119">
        <v>288.0388576761851</v>
      </c>
      <c r="AA7119">
        <v>7.8172475648375848</v>
      </c>
      <c r="AB7119">
        <v>122.58179376593044</v>
      </c>
      <c r="AC7119">
        <v>0</v>
      </c>
      <c r="AD7119">
        <v>0</v>
      </c>
      <c r="AE7119">
        <v>538.98590032023571</v>
      </c>
    </row>
    <row r="7120" spans="1:31" x14ac:dyDescent="0.25">
      <c r="A7120">
        <v>1912425</v>
      </c>
      <c r="B7120">
        <v>1</v>
      </c>
      <c r="C7120" t="s">
        <v>81</v>
      </c>
      <c r="D7120" t="s">
        <v>116</v>
      </c>
      <c r="E7120" t="s">
        <v>220</v>
      </c>
      <c r="F7120" t="s">
        <v>19999</v>
      </c>
      <c r="G7120" t="s">
        <v>156</v>
      </c>
      <c r="H7120" t="s">
        <v>157</v>
      </c>
      <c r="I7120" t="s">
        <v>135</v>
      </c>
      <c r="J7120" t="s">
        <v>136</v>
      </c>
      <c r="K7120" t="s">
        <v>137</v>
      </c>
      <c r="L7120" t="s">
        <v>20000</v>
      </c>
      <c r="M7120" t="s">
        <v>20001</v>
      </c>
      <c r="N7120">
        <v>0.84777777700000001</v>
      </c>
      <c r="O7120">
        <v>0</v>
      </c>
      <c r="P7120">
        <v>1377</v>
      </c>
      <c r="Q7120">
        <v>1</v>
      </c>
      <c r="R7120">
        <v>75</v>
      </c>
      <c r="S7120">
        <v>4</v>
      </c>
      <c r="T7120">
        <v>202</v>
      </c>
      <c r="U7120">
        <v>0</v>
      </c>
      <c r="V7120">
        <v>0</v>
      </c>
      <c r="W7120">
        <v>0</v>
      </c>
      <c r="X7120">
        <v>238.32279353109126</v>
      </c>
      <c r="Y7120">
        <v>14.33454258263653</v>
      </c>
      <c r="Z7120">
        <v>61.375339811290324</v>
      </c>
      <c r="AA7120">
        <v>47.334398039228816</v>
      </c>
      <c r="AB7120">
        <v>66.52203507437865</v>
      </c>
      <c r="AC7120">
        <v>0</v>
      </c>
      <c r="AD7120">
        <v>0</v>
      </c>
      <c r="AE7120">
        <v>427.88910903862558</v>
      </c>
    </row>
    <row r="7121" spans="1:31" x14ac:dyDescent="0.25">
      <c r="A7121">
        <v>1912233</v>
      </c>
      <c r="B7121">
        <v>1</v>
      </c>
      <c r="C7121" t="s">
        <v>80</v>
      </c>
      <c r="D7121" t="s">
        <v>96</v>
      </c>
      <c r="E7121" t="s">
        <v>160</v>
      </c>
      <c r="F7121" t="s">
        <v>1482</v>
      </c>
      <c r="G7121" t="s">
        <v>1162</v>
      </c>
      <c r="H7121" t="s">
        <v>134</v>
      </c>
      <c r="I7121" t="s">
        <v>135</v>
      </c>
      <c r="J7121" t="s">
        <v>136</v>
      </c>
      <c r="K7121" t="s">
        <v>137</v>
      </c>
      <c r="L7121" t="s">
        <v>20002</v>
      </c>
      <c r="M7121" t="s">
        <v>20003</v>
      </c>
      <c r="N7121">
        <v>1.1311111110000001</v>
      </c>
      <c r="O7121">
        <v>0</v>
      </c>
      <c r="P7121">
        <v>3</v>
      </c>
      <c r="Q7121">
        <v>0</v>
      </c>
      <c r="R7121">
        <v>0</v>
      </c>
      <c r="S7121">
        <v>0</v>
      </c>
      <c r="T7121">
        <v>4</v>
      </c>
      <c r="U7121">
        <v>0</v>
      </c>
      <c r="V7121">
        <v>0</v>
      </c>
      <c r="W7121">
        <v>0</v>
      </c>
      <c r="X7121">
        <v>4.6589629098046306</v>
      </c>
      <c r="Y7121">
        <v>0</v>
      </c>
      <c r="Z7121">
        <v>0</v>
      </c>
      <c r="AA7121">
        <v>0</v>
      </c>
      <c r="AB7121">
        <v>53.0511412016848</v>
      </c>
      <c r="AC7121">
        <v>0</v>
      </c>
      <c r="AD7121">
        <v>0</v>
      </c>
      <c r="AE7121">
        <v>57.710104111489429</v>
      </c>
    </row>
    <row r="7122" spans="1:31" x14ac:dyDescent="0.25">
      <c r="A7122">
        <v>1912056</v>
      </c>
      <c r="B7122">
        <v>1</v>
      </c>
      <c r="C7122" t="s">
        <v>80</v>
      </c>
      <c r="D7122" t="s">
        <v>105</v>
      </c>
      <c r="E7122" t="s">
        <v>154</v>
      </c>
      <c r="F7122" t="s">
        <v>20004</v>
      </c>
      <c r="G7122" t="s">
        <v>263</v>
      </c>
      <c r="H7122" t="s">
        <v>157</v>
      </c>
      <c r="I7122" t="s">
        <v>135</v>
      </c>
      <c r="J7122" t="s">
        <v>136</v>
      </c>
      <c r="K7122" t="s">
        <v>203</v>
      </c>
      <c r="L7122" t="s">
        <v>20005</v>
      </c>
      <c r="M7122" t="s">
        <v>20006</v>
      </c>
      <c r="N7122">
        <v>1.1367155550000001</v>
      </c>
      <c r="O7122">
        <v>0</v>
      </c>
      <c r="P7122">
        <v>68</v>
      </c>
      <c r="Q7122">
        <v>0</v>
      </c>
      <c r="R7122">
        <v>0</v>
      </c>
      <c r="S7122">
        <v>1</v>
      </c>
      <c r="T7122">
        <v>1</v>
      </c>
      <c r="U7122">
        <v>0</v>
      </c>
      <c r="V7122">
        <v>0</v>
      </c>
      <c r="W7122">
        <v>0</v>
      </c>
      <c r="X7122">
        <v>25.920892988604873</v>
      </c>
      <c r="Y7122">
        <v>0</v>
      </c>
      <c r="Z7122">
        <v>0</v>
      </c>
      <c r="AA7122">
        <v>377.4873842291799</v>
      </c>
      <c r="AB7122">
        <v>0.16572648726779085</v>
      </c>
      <c r="AC7122">
        <v>0</v>
      </c>
      <c r="AD7122">
        <v>0</v>
      </c>
      <c r="AE7122">
        <v>403.57400370505258</v>
      </c>
    </row>
    <row r="7123" spans="1:31" x14ac:dyDescent="0.25">
      <c r="A7123">
        <v>1912388</v>
      </c>
      <c r="B7123">
        <v>1</v>
      </c>
      <c r="C7123" t="s">
        <v>80</v>
      </c>
      <c r="D7123" t="s">
        <v>99</v>
      </c>
      <c r="E7123" t="s">
        <v>154</v>
      </c>
      <c r="F7123" t="s">
        <v>592</v>
      </c>
      <c r="G7123" t="s">
        <v>5719</v>
      </c>
      <c r="H7123" t="s">
        <v>157</v>
      </c>
      <c r="I7123" t="s">
        <v>135</v>
      </c>
      <c r="J7123" t="s">
        <v>136</v>
      </c>
      <c r="K7123" t="s">
        <v>137</v>
      </c>
      <c r="L7123" t="s">
        <v>20007</v>
      </c>
      <c r="M7123" t="s">
        <v>20008</v>
      </c>
      <c r="N7123">
        <v>2.0905555549999999</v>
      </c>
      <c r="O7123">
        <v>4</v>
      </c>
      <c r="P7123">
        <v>808</v>
      </c>
      <c r="Q7123">
        <v>10</v>
      </c>
      <c r="R7123">
        <v>99</v>
      </c>
      <c r="S7123">
        <v>19</v>
      </c>
      <c r="T7123">
        <v>52</v>
      </c>
      <c r="U7123">
        <v>0</v>
      </c>
      <c r="V7123">
        <v>4</v>
      </c>
      <c r="W7123">
        <v>22.771643571287655</v>
      </c>
      <c r="X7123">
        <v>391.71953355026642</v>
      </c>
      <c r="Y7123">
        <v>103.62601322113191</v>
      </c>
      <c r="Z7123">
        <v>136.57449823667523</v>
      </c>
      <c r="AA7123">
        <v>154.10778810270719</v>
      </c>
      <c r="AB7123">
        <v>56.567838194931895</v>
      </c>
      <c r="AC7123">
        <v>0</v>
      </c>
      <c r="AD7123">
        <v>30.609435108699707</v>
      </c>
      <c r="AE7123">
        <v>895.97674998570005</v>
      </c>
    </row>
    <row r="7124" spans="1:31" x14ac:dyDescent="0.25">
      <c r="A7124">
        <v>1912411</v>
      </c>
      <c r="B7124">
        <v>1</v>
      </c>
      <c r="C7124" t="s">
        <v>81</v>
      </c>
      <c r="D7124" t="s">
        <v>128</v>
      </c>
      <c r="E7124" t="s">
        <v>220</v>
      </c>
      <c r="F7124" t="s">
        <v>11480</v>
      </c>
      <c r="G7124" t="s">
        <v>156</v>
      </c>
      <c r="H7124" t="s">
        <v>157</v>
      </c>
      <c r="I7124" t="s">
        <v>135</v>
      </c>
      <c r="J7124" t="s">
        <v>136</v>
      </c>
      <c r="K7124" t="s">
        <v>137</v>
      </c>
      <c r="L7124" t="s">
        <v>20009</v>
      </c>
      <c r="M7124" t="s">
        <v>20010</v>
      </c>
      <c r="N7124">
        <v>0.78444444400000002</v>
      </c>
      <c r="O7124">
        <v>0</v>
      </c>
      <c r="P7124">
        <v>203</v>
      </c>
      <c r="Q7124">
        <v>1</v>
      </c>
      <c r="R7124">
        <v>3</v>
      </c>
      <c r="S7124">
        <v>3</v>
      </c>
      <c r="T7124">
        <v>19</v>
      </c>
      <c r="U7124">
        <v>0</v>
      </c>
      <c r="V7124">
        <v>0</v>
      </c>
      <c r="W7124">
        <v>0</v>
      </c>
      <c r="X7124">
        <v>56.453944150602211</v>
      </c>
      <c r="Y7124">
        <v>0.97607791601129446</v>
      </c>
      <c r="Z7124">
        <v>2.0281004504159585</v>
      </c>
      <c r="AA7124">
        <v>3.8229587434410717</v>
      </c>
      <c r="AB7124">
        <v>12.042232624589733</v>
      </c>
      <c r="AC7124">
        <v>0</v>
      </c>
      <c r="AD7124">
        <v>0</v>
      </c>
      <c r="AE7124">
        <v>75.323313885060259</v>
      </c>
    </row>
    <row r="7125" spans="1:31" x14ac:dyDescent="0.25">
      <c r="A7125">
        <v>1912079</v>
      </c>
      <c r="B7125">
        <v>1</v>
      </c>
      <c r="C7125" t="s">
        <v>80</v>
      </c>
      <c r="D7125" t="s">
        <v>102</v>
      </c>
      <c r="E7125" t="s">
        <v>154</v>
      </c>
      <c r="F7125" t="s">
        <v>8990</v>
      </c>
      <c r="G7125" t="s">
        <v>202</v>
      </c>
      <c r="H7125" t="s">
        <v>157</v>
      </c>
      <c r="I7125" t="s">
        <v>135</v>
      </c>
      <c r="J7125" t="s">
        <v>136</v>
      </c>
      <c r="K7125" t="s">
        <v>203</v>
      </c>
      <c r="L7125" t="s">
        <v>20011</v>
      </c>
      <c r="M7125" t="s">
        <v>20012</v>
      </c>
      <c r="N7125">
        <v>7.296705555</v>
      </c>
      <c r="O7125">
        <v>1</v>
      </c>
      <c r="P7125">
        <v>961</v>
      </c>
      <c r="Q7125">
        <v>2</v>
      </c>
      <c r="R7125">
        <v>11</v>
      </c>
      <c r="S7125">
        <v>4</v>
      </c>
      <c r="T7125">
        <v>59</v>
      </c>
      <c r="U7125">
        <v>0</v>
      </c>
      <c r="V7125">
        <v>0</v>
      </c>
      <c r="W7125">
        <v>17.108532577132092</v>
      </c>
      <c r="X7125">
        <v>1046.0310853900992</v>
      </c>
      <c r="Y7125">
        <v>54.818394312225216</v>
      </c>
      <c r="Z7125">
        <v>101.05416406844847</v>
      </c>
      <c r="AA7125">
        <v>383.24101296518279</v>
      </c>
      <c r="AB7125">
        <v>252.05080847358218</v>
      </c>
      <c r="AC7125">
        <v>0</v>
      </c>
      <c r="AD7125">
        <v>0</v>
      </c>
      <c r="AE7125">
        <v>1854.3039977866699</v>
      </c>
    </row>
    <row r="7126" spans="1:31" x14ac:dyDescent="0.25">
      <c r="A7126">
        <v>1912511</v>
      </c>
      <c r="B7126">
        <v>1</v>
      </c>
      <c r="C7126" t="s">
        <v>80</v>
      </c>
      <c r="D7126" t="s">
        <v>100</v>
      </c>
      <c r="E7126" t="s">
        <v>190</v>
      </c>
      <c r="F7126" t="s">
        <v>20013</v>
      </c>
      <c r="G7126" t="s">
        <v>241</v>
      </c>
      <c r="H7126" t="s">
        <v>157</v>
      </c>
      <c r="I7126" t="s">
        <v>135</v>
      </c>
      <c r="J7126" t="s">
        <v>136</v>
      </c>
      <c r="K7126" t="s">
        <v>137</v>
      </c>
      <c r="L7126" t="s">
        <v>20014</v>
      </c>
      <c r="M7126" t="s">
        <v>20015</v>
      </c>
      <c r="N7126">
        <v>1.4316666659999999</v>
      </c>
      <c r="O7126">
        <v>0</v>
      </c>
      <c r="P7126">
        <v>8</v>
      </c>
      <c r="Q7126">
        <v>0</v>
      </c>
      <c r="R7126">
        <v>50</v>
      </c>
      <c r="S7126">
        <v>0</v>
      </c>
      <c r="T7126">
        <v>16</v>
      </c>
      <c r="U7126">
        <v>0</v>
      </c>
      <c r="V7126">
        <v>0</v>
      </c>
      <c r="W7126">
        <v>0</v>
      </c>
      <c r="X7126">
        <v>5.0045435571746424</v>
      </c>
      <c r="Y7126">
        <v>0</v>
      </c>
      <c r="Z7126">
        <v>84.793785489723106</v>
      </c>
      <c r="AA7126">
        <v>0</v>
      </c>
      <c r="AB7126">
        <v>39.285006735616747</v>
      </c>
      <c r="AC7126">
        <v>0</v>
      </c>
      <c r="AD7126">
        <v>0</v>
      </c>
      <c r="AE7126">
        <v>129.0833357825145</v>
      </c>
    </row>
    <row r="7127" spans="1:31" x14ac:dyDescent="0.25">
      <c r="A7127">
        <v>1912497</v>
      </c>
      <c r="B7127">
        <v>1</v>
      </c>
      <c r="C7127" t="s">
        <v>81</v>
      </c>
      <c r="D7127" t="s">
        <v>118</v>
      </c>
      <c r="E7127" t="s">
        <v>140</v>
      </c>
      <c r="F7127" t="s">
        <v>20016</v>
      </c>
      <c r="G7127" t="s">
        <v>217</v>
      </c>
      <c r="H7127" t="s">
        <v>134</v>
      </c>
      <c r="I7127" t="s">
        <v>135</v>
      </c>
      <c r="J7127" t="s">
        <v>136</v>
      </c>
      <c r="K7127" t="s">
        <v>137</v>
      </c>
      <c r="L7127" t="s">
        <v>20017</v>
      </c>
      <c r="M7127" t="s">
        <v>20018</v>
      </c>
      <c r="N7127">
        <v>1.322777777</v>
      </c>
      <c r="O7127">
        <v>0</v>
      </c>
      <c r="P7127">
        <v>0</v>
      </c>
      <c r="Q7127">
        <v>0</v>
      </c>
      <c r="R7127">
        <v>2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3.8762944985686949</v>
      </c>
      <c r="AA7127">
        <v>0</v>
      </c>
      <c r="AB7127">
        <v>0</v>
      </c>
      <c r="AC7127">
        <v>0</v>
      </c>
      <c r="AD7127">
        <v>0</v>
      </c>
      <c r="AE7127">
        <v>3.8762944985686949</v>
      </c>
    </row>
    <row r="7128" spans="1:31" x14ac:dyDescent="0.25">
      <c r="A7128">
        <v>1912305</v>
      </c>
      <c r="B7128">
        <v>1</v>
      </c>
      <c r="C7128" t="s">
        <v>80</v>
      </c>
      <c r="D7128" t="s">
        <v>92</v>
      </c>
      <c r="E7128" t="s">
        <v>160</v>
      </c>
      <c r="F7128" t="s">
        <v>20019</v>
      </c>
      <c r="G7128" t="s">
        <v>688</v>
      </c>
      <c r="H7128" t="s">
        <v>134</v>
      </c>
      <c r="I7128" t="s">
        <v>135</v>
      </c>
      <c r="J7128" t="s">
        <v>136</v>
      </c>
      <c r="K7128" t="s">
        <v>137</v>
      </c>
      <c r="L7128" t="s">
        <v>20020</v>
      </c>
      <c r="M7128" t="s">
        <v>20021</v>
      </c>
      <c r="N7128">
        <v>0.883611111</v>
      </c>
      <c r="O7128">
        <v>0</v>
      </c>
      <c r="P7128">
        <v>48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13.271082989695667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13.271082989695667</v>
      </c>
    </row>
    <row r="7129" spans="1:31" x14ac:dyDescent="0.25">
      <c r="A7129">
        <v>1912185</v>
      </c>
      <c r="B7129">
        <v>1</v>
      </c>
      <c r="C7129" t="s">
        <v>80</v>
      </c>
      <c r="D7129" t="s">
        <v>95</v>
      </c>
      <c r="E7129" t="s">
        <v>190</v>
      </c>
      <c r="F7129" t="s">
        <v>18925</v>
      </c>
      <c r="G7129" t="s">
        <v>241</v>
      </c>
      <c r="H7129" t="s">
        <v>157</v>
      </c>
      <c r="I7129" t="s">
        <v>135</v>
      </c>
      <c r="J7129" t="s">
        <v>136</v>
      </c>
      <c r="K7129" t="s">
        <v>137</v>
      </c>
      <c r="L7129" t="s">
        <v>20022</v>
      </c>
      <c r="M7129" t="s">
        <v>20023</v>
      </c>
      <c r="N7129">
        <v>0.72472222200000003</v>
      </c>
      <c r="O7129">
        <v>0</v>
      </c>
      <c r="P7129">
        <v>70</v>
      </c>
      <c r="Q7129">
        <v>0</v>
      </c>
      <c r="R7129">
        <v>0</v>
      </c>
      <c r="S7129">
        <v>0</v>
      </c>
      <c r="T7129">
        <v>5</v>
      </c>
      <c r="U7129">
        <v>0</v>
      </c>
      <c r="V7129">
        <v>0</v>
      </c>
      <c r="W7129">
        <v>0</v>
      </c>
      <c r="X7129">
        <v>11.278932607187333</v>
      </c>
      <c r="Y7129">
        <v>0</v>
      </c>
      <c r="Z7129">
        <v>0</v>
      </c>
      <c r="AA7129">
        <v>0</v>
      </c>
      <c r="AB7129">
        <v>7.0263864828551998</v>
      </c>
      <c r="AC7129">
        <v>0</v>
      </c>
      <c r="AD7129">
        <v>0</v>
      </c>
      <c r="AE7129">
        <v>18.305319090042531</v>
      </c>
    </row>
    <row r="7130" spans="1:31" x14ac:dyDescent="0.25">
      <c r="A7130">
        <v>1912471</v>
      </c>
      <c r="B7130">
        <v>1</v>
      </c>
      <c r="C7130" t="s">
        <v>81</v>
      </c>
      <c r="D7130" t="s">
        <v>126</v>
      </c>
      <c r="E7130" t="s">
        <v>190</v>
      </c>
      <c r="F7130" t="s">
        <v>20024</v>
      </c>
      <c r="G7130" t="s">
        <v>156</v>
      </c>
      <c r="H7130" t="s">
        <v>157</v>
      </c>
      <c r="I7130" t="s">
        <v>135</v>
      </c>
      <c r="J7130" t="s">
        <v>136</v>
      </c>
      <c r="K7130" t="s">
        <v>137</v>
      </c>
      <c r="L7130" t="s">
        <v>20025</v>
      </c>
      <c r="M7130" t="s">
        <v>20026</v>
      </c>
      <c r="N7130">
        <v>0.42222222199999998</v>
      </c>
      <c r="O7130">
        <v>0</v>
      </c>
      <c r="P7130">
        <v>59</v>
      </c>
      <c r="Q7130">
        <v>0</v>
      </c>
      <c r="R7130">
        <v>4</v>
      </c>
      <c r="S7130">
        <v>0</v>
      </c>
      <c r="T7130">
        <v>5</v>
      </c>
      <c r="U7130">
        <v>0</v>
      </c>
      <c r="V7130">
        <v>0</v>
      </c>
      <c r="W7130">
        <v>0</v>
      </c>
      <c r="X7130">
        <v>4.6393587156103351</v>
      </c>
      <c r="Y7130">
        <v>0</v>
      </c>
      <c r="Z7130">
        <v>3.0635313227339336</v>
      </c>
      <c r="AA7130">
        <v>0</v>
      </c>
      <c r="AB7130">
        <v>6.6982111028362787</v>
      </c>
      <c r="AC7130">
        <v>0</v>
      </c>
      <c r="AD7130">
        <v>0</v>
      </c>
      <c r="AE7130">
        <v>14.401101141180547</v>
      </c>
    </row>
    <row r="7131" spans="1:31" x14ac:dyDescent="0.25">
      <c r="A7131">
        <v>1911993</v>
      </c>
      <c r="B7131">
        <v>1</v>
      </c>
      <c r="C7131" t="s">
        <v>81</v>
      </c>
      <c r="D7131" t="s">
        <v>121</v>
      </c>
      <c r="E7131" t="s">
        <v>190</v>
      </c>
      <c r="F7131" t="s">
        <v>9170</v>
      </c>
      <c r="G7131" t="s">
        <v>156</v>
      </c>
      <c r="H7131" t="s">
        <v>157</v>
      </c>
      <c r="I7131" t="s">
        <v>222</v>
      </c>
      <c r="J7131" t="s">
        <v>136</v>
      </c>
      <c r="K7131" t="s">
        <v>137</v>
      </c>
      <c r="L7131" t="s">
        <v>20027</v>
      </c>
      <c r="M7131" t="s">
        <v>20028</v>
      </c>
      <c r="N7131">
        <v>1.1111111E-2</v>
      </c>
      <c r="O7131">
        <v>0</v>
      </c>
      <c r="P7131">
        <v>238</v>
      </c>
      <c r="Q7131">
        <v>1</v>
      </c>
      <c r="R7131">
        <v>25</v>
      </c>
      <c r="S7131">
        <v>6</v>
      </c>
      <c r="T7131">
        <v>10</v>
      </c>
      <c r="U7131">
        <v>0</v>
      </c>
      <c r="V7131">
        <v>0</v>
      </c>
      <c r="W7131">
        <v>0</v>
      </c>
      <c r="X7131">
        <v>0.33771255244206683</v>
      </c>
      <c r="Y7131">
        <v>1.2270253987766667E-2</v>
      </c>
      <c r="Z7131">
        <v>0.20178386382594443</v>
      </c>
      <c r="AA7131">
        <v>0.20674045928883331</v>
      </c>
      <c r="AB7131">
        <v>6.5181289057000005E-2</v>
      </c>
      <c r="AC7131">
        <v>0</v>
      </c>
      <c r="AD7131">
        <v>0</v>
      </c>
      <c r="AE7131">
        <v>0.82368841860161135</v>
      </c>
    </row>
    <row r="7132" spans="1:31" x14ac:dyDescent="0.25">
      <c r="A7132">
        <v>1912116</v>
      </c>
      <c r="B7132">
        <v>1</v>
      </c>
      <c r="C7132" t="s">
        <v>80</v>
      </c>
      <c r="D7132" t="s">
        <v>83</v>
      </c>
      <c r="E7132" t="s">
        <v>140</v>
      </c>
      <c r="F7132" t="s">
        <v>20029</v>
      </c>
      <c r="G7132" t="s">
        <v>146</v>
      </c>
      <c r="H7132" t="s">
        <v>134</v>
      </c>
      <c r="I7132" t="s">
        <v>135</v>
      </c>
      <c r="J7132" t="s">
        <v>136</v>
      </c>
      <c r="K7132" t="s">
        <v>137</v>
      </c>
      <c r="L7132" t="s">
        <v>20030</v>
      </c>
      <c r="M7132" t="s">
        <v>20031</v>
      </c>
      <c r="N7132">
        <v>2.6261111110000002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24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52.85177449909478</v>
      </c>
      <c r="AC7132">
        <v>0</v>
      </c>
      <c r="AD7132">
        <v>0</v>
      </c>
      <c r="AE7132">
        <v>52.85177449909478</v>
      </c>
    </row>
    <row r="7133" spans="1:31" x14ac:dyDescent="0.25">
      <c r="A7133">
        <v>1912348</v>
      </c>
      <c r="B7133">
        <v>1</v>
      </c>
      <c r="C7133" t="s">
        <v>80</v>
      </c>
      <c r="D7133" t="s">
        <v>82</v>
      </c>
      <c r="E7133" t="s">
        <v>160</v>
      </c>
      <c r="F7133" t="s">
        <v>952</v>
      </c>
      <c r="G7133" t="s">
        <v>133</v>
      </c>
      <c r="H7133" t="s">
        <v>134</v>
      </c>
      <c r="I7133" t="s">
        <v>135</v>
      </c>
      <c r="J7133" t="s">
        <v>136</v>
      </c>
      <c r="K7133" t="s">
        <v>137</v>
      </c>
      <c r="L7133" t="s">
        <v>20032</v>
      </c>
      <c r="M7133" t="s">
        <v>20033</v>
      </c>
      <c r="N7133">
        <v>0.51861111100000001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21</v>
      </c>
      <c r="U7133">
        <v>0</v>
      </c>
      <c r="V7133">
        <v>1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23.464389789465546</v>
      </c>
      <c r="AC7133">
        <v>0</v>
      </c>
      <c r="AD7133">
        <v>13.723338829777338</v>
      </c>
      <c r="AE7133">
        <v>37.187728619242883</v>
      </c>
    </row>
    <row r="7134" spans="1:31" x14ac:dyDescent="0.25">
      <c r="A7134">
        <v>1912371</v>
      </c>
      <c r="B7134">
        <v>1</v>
      </c>
      <c r="C7134" t="s">
        <v>80</v>
      </c>
      <c r="D7134" t="s">
        <v>96</v>
      </c>
      <c r="E7134" t="s">
        <v>140</v>
      </c>
      <c r="F7134" t="s">
        <v>20034</v>
      </c>
      <c r="G7134" t="s">
        <v>146</v>
      </c>
      <c r="H7134" t="s">
        <v>134</v>
      </c>
      <c r="I7134" t="s">
        <v>135</v>
      </c>
      <c r="J7134" t="s">
        <v>136</v>
      </c>
      <c r="K7134" t="s">
        <v>137</v>
      </c>
      <c r="L7134" t="s">
        <v>20035</v>
      </c>
      <c r="M7134" t="s">
        <v>20036</v>
      </c>
      <c r="N7134">
        <v>6.0311111110000004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</row>
    <row r="7135" spans="1:31" x14ac:dyDescent="0.25">
      <c r="A7135">
        <v>1911950</v>
      </c>
      <c r="B7135">
        <v>1</v>
      </c>
      <c r="C7135" t="s">
        <v>80</v>
      </c>
      <c r="D7135" t="s">
        <v>83</v>
      </c>
      <c r="E7135" t="s">
        <v>131</v>
      </c>
      <c r="F7135" t="s">
        <v>20037</v>
      </c>
      <c r="G7135" t="s">
        <v>372</v>
      </c>
      <c r="H7135" t="s">
        <v>134</v>
      </c>
      <c r="I7135" t="s">
        <v>135</v>
      </c>
      <c r="J7135" t="s">
        <v>136</v>
      </c>
      <c r="K7135" t="s">
        <v>137</v>
      </c>
      <c r="L7135" t="s">
        <v>20038</v>
      </c>
      <c r="M7135" t="s">
        <v>20039</v>
      </c>
      <c r="N7135">
        <v>1.2494444440000001</v>
      </c>
      <c r="O7135">
        <v>0</v>
      </c>
      <c r="P7135">
        <v>3</v>
      </c>
      <c r="Q7135">
        <v>0</v>
      </c>
      <c r="R7135">
        <v>0</v>
      </c>
      <c r="S7135">
        <v>0</v>
      </c>
      <c r="T7135">
        <v>10</v>
      </c>
      <c r="U7135">
        <v>0</v>
      </c>
      <c r="V7135">
        <v>0</v>
      </c>
      <c r="W7135">
        <v>0</v>
      </c>
      <c r="X7135">
        <v>1.9635187141288277</v>
      </c>
      <c r="Y7135">
        <v>0</v>
      </c>
      <c r="Z7135">
        <v>0</v>
      </c>
      <c r="AA7135">
        <v>0</v>
      </c>
      <c r="AB7135">
        <v>5.1519115580998252</v>
      </c>
      <c r="AC7135">
        <v>0</v>
      </c>
      <c r="AD7135">
        <v>0</v>
      </c>
      <c r="AE7135">
        <v>7.1154302722286529</v>
      </c>
    </row>
    <row r="7136" spans="1:31" x14ac:dyDescent="0.25">
      <c r="A7136">
        <v>1912179</v>
      </c>
      <c r="B7136">
        <v>1</v>
      </c>
      <c r="C7136" t="s">
        <v>80</v>
      </c>
      <c r="D7136" t="s">
        <v>92</v>
      </c>
      <c r="E7136" t="s">
        <v>140</v>
      </c>
      <c r="F7136" t="s">
        <v>20040</v>
      </c>
      <c r="G7136" t="s">
        <v>146</v>
      </c>
      <c r="H7136" t="s">
        <v>134</v>
      </c>
      <c r="I7136" t="s">
        <v>135</v>
      </c>
      <c r="J7136" t="s">
        <v>136</v>
      </c>
      <c r="K7136" t="s">
        <v>137</v>
      </c>
      <c r="L7136" t="s">
        <v>20041</v>
      </c>
      <c r="M7136" t="s">
        <v>20042</v>
      </c>
      <c r="N7136">
        <v>1.8258333330000001</v>
      </c>
      <c r="O7136">
        <v>0</v>
      </c>
      <c r="P7136">
        <v>15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7.0371635666411327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7.0371635666411327</v>
      </c>
    </row>
    <row r="7137" spans="1:31" x14ac:dyDescent="0.25">
      <c r="A7137">
        <v>1912142</v>
      </c>
      <c r="B7137">
        <v>1</v>
      </c>
      <c r="C7137" t="s">
        <v>80</v>
      </c>
      <c r="D7137" t="s">
        <v>104</v>
      </c>
      <c r="E7137" t="s">
        <v>140</v>
      </c>
      <c r="F7137" t="s">
        <v>20043</v>
      </c>
      <c r="G7137" t="s">
        <v>362</v>
      </c>
      <c r="H7137" t="s">
        <v>134</v>
      </c>
      <c r="I7137" t="s">
        <v>135</v>
      </c>
      <c r="J7137" t="s">
        <v>136</v>
      </c>
      <c r="K7137" t="s">
        <v>137</v>
      </c>
      <c r="L7137" t="s">
        <v>20044</v>
      </c>
      <c r="M7137" t="s">
        <v>20045</v>
      </c>
      <c r="N7137">
        <v>5.4194444439999998</v>
      </c>
      <c r="O7137">
        <v>0</v>
      </c>
      <c r="P7137">
        <v>1</v>
      </c>
      <c r="Q7137">
        <v>0</v>
      </c>
      <c r="R7137">
        <v>0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1.1993229542876693</v>
      </c>
      <c r="Y7137">
        <v>0</v>
      </c>
      <c r="Z7137">
        <v>0</v>
      </c>
      <c r="AA7137">
        <v>0</v>
      </c>
      <c r="AB7137">
        <v>3.401459621885973E-2</v>
      </c>
      <c r="AC7137">
        <v>0</v>
      </c>
      <c r="AD7137">
        <v>0</v>
      </c>
      <c r="AE7137">
        <v>1.2333375505065292</v>
      </c>
    </row>
    <row r="7138" spans="1:31" x14ac:dyDescent="0.25">
      <c r="A7138">
        <v>1912268</v>
      </c>
      <c r="B7138">
        <v>1</v>
      </c>
      <c r="C7138" t="s">
        <v>80</v>
      </c>
      <c r="D7138" t="s">
        <v>82</v>
      </c>
      <c r="E7138" t="s">
        <v>149</v>
      </c>
      <c r="F7138" t="s">
        <v>20046</v>
      </c>
      <c r="G7138" t="s">
        <v>263</v>
      </c>
      <c r="H7138" t="s">
        <v>134</v>
      </c>
      <c r="I7138" t="s">
        <v>135</v>
      </c>
      <c r="J7138" t="s">
        <v>136</v>
      </c>
      <c r="K7138" t="s">
        <v>203</v>
      </c>
      <c r="L7138" t="s">
        <v>20047</v>
      </c>
      <c r="M7138" t="s">
        <v>20048</v>
      </c>
      <c r="N7138">
        <v>0.92833333299999998</v>
      </c>
      <c r="O7138">
        <v>0</v>
      </c>
      <c r="P7138">
        <v>372</v>
      </c>
      <c r="Q7138">
        <v>0</v>
      </c>
      <c r="R7138">
        <v>0</v>
      </c>
      <c r="S7138">
        <v>0</v>
      </c>
      <c r="T7138">
        <v>69</v>
      </c>
      <c r="U7138">
        <v>0</v>
      </c>
      <c r="V7138">
        <v>0</v>
      </c>
      <c r="W7138">
        <v>0</v>
      </c>
      <c r="X7138">
        <v>94.97590047231337</v>
      </c>
      <c r="Y7138">
        <v>0</v>
      </c>
      <c r="Z7138">
        <v>0</v>
      </c>
      <c r="AA7138">
        <v>0</v>
      </c>
      <c r="AB7138">
        <v>58.509894032977748</v>
      </c>
      <c r="AC7138">
        <v>0</v>
      </c>
      <c r="AD7138">
        <v>0</v>
      </c>
      <c r="AE7138">
        <v>153.48579450529112</v>
      </c>
    </row>
    <row r="7139" spans="1:31" x14ac:dyDescent="0.25">
      <c r="A7139">
        <v>1912199</v>
      </c>
      <c r="B7139">
        <v>1</v>
      </c>
      <c r="C7139" t="s">
        <v>80</v>
      </c>
      <c r="D7139" t="s">
        <v>92</v>
      </c>
      <c r="E7139" t="s">
        <v>131</v>
      </c>
      <c r="F7139" t="s">
        <v>20049</v>
      </c>
      <c r="G7139" t="s">
        <v>362</v>
      </c>
      <c r="H7139" t="s">
        <v>134</v>
      </c>
      <c r="I7139" t="s">
        <v>135</v>
      </c>
      <c r="J7139" t="s">
        <v>136</v>
      </c>
      <c r="K7139" t="s">
        <v>137</v>
      </c>
      <c r="L7139" t="s">
        <v>20050</v>
      </c>
      <c r="M7139" t="s">
        <v>20051</v>
      </c>
      <c r="N7139">
        <v>1.296944444</v>
      </c>
      <c r="O7139">
        <v>0</v>
      </c>
      <c r="P7139">
        <v>68</v>
      </c>
      <c r="Q7139">
        <v>0</v>
      </c>
      <c r="R7139">
        <v>0</v>
      </c>
      <c r="S7139">
        <v>0</v>
      </c>
      <c r="T7139">
        <v>1</v>
      </c>
      <c r="U7139">
        <v>0</v>
      </c>
      <c r="V7139">
        <v>0</v>
      </c>
      <c r="W7139">
        <v>0</v>
      </c>
      <c r="X7139">
        <v>22.165933159091136</v>
      </c>
      <c r="Y7139">
        <v>0</v>
      </c>
      <c r="Z7139">
        <v>0</v>
      </c>
      <c r="AA7139">
        <v>0</v>
      </c>
      <c r="AB7139">
        <v>0.35707734578034722</v>
      </c>
      <c r="AC7139">
        <v>0</v>
      </c>
      <c r="AD7139">
        <v>0</v>
      </c>
      <c r="AE7139">
        <v>22.523010504871483</v>
      </c>
    </row>
    <row r="7140" spans="1:31" x14ac:dyDescent="0.25">
      <c r="A7140">
        <v>1912391</v>
      </c>
      <c r="B7140">
        <v>1</v>
      </c>
      <c r="C7140" t="s">
        <v>80</v>
      </c>
      <c r="D7140" t="s">
        <v>93</v>
      </c>
      <c r="E7140" t="s">
        <v>140</v>
      </c>
      <c r="F7140" t="s">
        <v>20052</v>
      </c>
      <c r="G7140" t="s">
        <v>342</v>
      </c>
      <c r="H7140" t="s">
        <v>134</v>
      </c>
      <c r="I7140" t="s">
        <v>135</v>
      </c>
      <c r="J7140" t="s">
        <v>136</v>
      </c>
      <c r="K7140" t="s">
        <v>137</v>
      </c>
      <c r="L7140" t="s">
        <v>20053</v>
      </c>
      <c r="M7140" t="s">
        <v>20054</v>
      </c>
      <c r="N7140">
        <v>1.8405555549999999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</row>
    <row r="7141" spans="1:31" x14ac:dyDescent="0.25">
      <c r="A7141">
        <v>1912222</v>
      </c>
      <c r="B7141">
        <v>1</v>
      </c>
      <c r="C7141" t="s">
        <v>80</v>
      </c>
      <c r="D7141" t="s">
        <v>83</v>
      </c>
      <c r="E7141" t="s">
        <v>140</v>
      </c>
      <c r="F7141" t="s">
        <v>20055</v>
      </c>
      <c r="G7141" t="s">
        <v>146</v>
      </c>
      <c r="H7141" t="s">
        <v>134</v>
      </c>
      <c r="I7141" t="s">
        <v>135</v>
      </c>
      <c r="J7141" t="s">
        <v>136</v>
      </c>
      <c r="K7141" t="s">
        <v>137</v>
      </c>
      <c r="L7141" t="s">
        <v>20056</v>
      </c>
      <c r="M7141" t="s">
        <v>20057</v>
      </c>
      <c r="N7141">
        <v>2.7394444440000001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11.87095017859448</v>
      </c>
      <c r="AC7141">
        <v>0</v>
      </c>
      <c r="AD7141">
        <v>0</v>
      </c>
      <c r="AE7141">
        <v>11.87095017859448</v>
      </c>
    </row>
    <row r="7142" spans="1:31" x14ac:dyDescent="0.25">
      <c r="A7142">
        <v>1912368</v>
      </c>
      <c r="B7142">
        <v>1</v>
      </c>
      <c r="C7142" t="s">
        <v>80</v>
      </c>
      <c r="D7142" t="s">
        <v>96</v>
      </c>
      <c r="E7142" t="s">
        <v>140</v>
      </c>
      <c r="F7142" t="s">
        <v>20058</v>
      </c>
      <c r="G7142" t="s">
        <v>146</v>
      </c>
      <c r="H7142" t="s">
        <v>134</v>
      </c>
      <c r="I7142" t="s">
        <v>135</v>
      </c>
      <c r="J7142" t="s">
        <v>136</v>
      </c>
      <c r="K7142" t="s">
        <v>137</v>
      </c>
      <c r="L7142" t="s">
        <v>20059</v>
      </c>
      <c r="M7142" t="s">
        <v>20060</v>
      </c>
      <c r="N7142">
        <v>3.9897222220000002</v>
      </c>
      <c r="O7142">
        <v>0</v>
      </c>
      <c r="P7142">
        <v>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1.5473003585544283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1.5473003585544283</v>
      </c>
    </row>
    <row r="7143" spans="1:31" x14ac:dyDescent="0.25">
      <c r="A7143">
        <v>1911953</v>
      </c>
      <c r="B7143">
        <v>1</v>
      </c>
      <c r="C7143" t="s">
        <v>81</v>
      </c>
      <c r="D7143" t="s">
        <v>119</v>
      </c>
      <c r="E7143" t="s">
        <v>140</v>
      </c>
      <c r="F7143" t="s">
        <v>19978</v>
      </c>
      <c r="G7143" t="s">
        <v>146</v>
      </c>
      <c r="H7143" t="s">
        <v>134</v>
      </c>
      <c r="I7143" t="s">
        <v>135</v>
      </c>
      <c r="J7143" t="s">
        <v>136</v>
      </c>
      <c r="K7143" t="s">
        <v>137</v>
      </c>
      <c r="L7143" t="s">
        <v>20061</v>
      </c>
      <c r="M7143" t="s">
        <v>20062</v>
      </c>
      <c r="N7143">
        <v>1.811111111</v>
      </c>
      <c r="O7143">
        <v>0</v>
      </c>
      <c r="P7143">
        <v>1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0.34255426231589442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0.34255426231589442</v>
      </c>
    </row>
    <row r="7144" spans="1:31" x14ac:dyDescent="0.25">
      <c r="A7144">
        <v>1912308</v>
      </c>
      <c r="B7144">
        <v>1</v>
      </c>
      <c r="C7144" t="s">
        <v>80</v>
      </c>
      <c r="D7144" t="s">
        <v>100</v>
      </c>
      <c r="E7144" t="s">
        <v>154</v>
      </c>
      <c r="F7144" t="s">
        <v>20063</v>
      </c>
      <c r="G7144" t="s">
        <v>156</v>
      </c>
      <c r="H7144" t="s">
        <v>157</v>
      </c>
      <c r="I7144" t="s">
        <v>135</v>
      </c>
      <c r="J7144" t="s">
        <v>136</v>
      </c>
      <c r="K7144" t="s">
        <v>137</v>
      </c>
      <c r="L7144" t="s">
        <v>20064</v>
      </c>
      <c r="M7144" t="s">
        <v>20065</v>
      </c>
      <c r="N7144">
        <v>0.55305555500000003</v>
      </c>
      <c r="O7144">
        <v>4</v>
      </c>
      <c r="P7144">
        <v>790</v>
      </c>
      <c r="Q7144">
        <v>2</v>
      </c>
      <c r="R7144">
        <v>140</v>
      </c>
      <c r="S7144">
        <v>4</v>
      </c>
      <c r="T7144">
        <v>96</v>
      </c>
      <c r="U7144">
        <v>0</v>
      </c>
      <c r="V7144">
        <v>0</v>
      </c>
      <c r="W7144">
        <v>11.547581387187908</v>
      </c>
      <c r="X7144">
        <v>134.86358641442627</v>
      </c>
      <c r="Y7144">
        <v>4.4296558118339693</v>
      </c>
      <c r="Z7144">
        <v>69.488378836729126</v>
      </c>
      <c r="AA7144">
        <v>19.386395106238538</v>
      </c>
      <c r="AB7144">
        <v>162.46031919255489</v>
      </c>
      <c r="AC7144">
        <v>0</v>
      </c>
      <c r="AD7144">
        <v>0</v>
      </c>
      <c r="AE7144">
        <v>402.17591674897068</v>
      </c>
    </row>
    <row r="7145" spans="1:31" x14ac:dyDescent="0.25">
      <c r="A7145">
        <v>1912517</v>
      </c>
      <c r="B7145">
        <v>1</v>
      </c>
      <c r="C7145" t="s">
        <v>80</v>
      </c>
      <c r="D7145" t="s">
        <v>108</v>
      </c>
      <c r="E7145" t="s">
        <v>131</v>
      </c>
      <c r="F7145" t="s">
        <v>20066</v>
      </c>
      <c r="G7145" t="s">
        <v>439</v>
      </c>
      <c r="H7145" t="s">
        <v>134</v>
      </c>
      <c r="I7145" t="s">
        <v>135</v>
      </c>
      <c r="J7145" t="s">
        <v>136</v>
      </c>
      <c r="K7145" t="s">
        <v>137</v>
      </c>
      <c r="L7145" t="s">
        <v>20067</v>
      </c>
      <c r="M7145" t="s">
        <v>20068</v>
      </c>
      <c r="N7145">
        <v>6.7286111110000002</v>
      </c>
      <c r="O7145">
        <v>0</v>
      </c>
      <c r="P7145">
        <v>36</v>
      </c>
      <c r="Q7145">
        <v>0</v>
      </c>
      <c r="R7145">
        <v>8</v>
      </c>
      <c r="S7145">
        <v>0</v>
      </c>
      <c r="T7145">
        <v>2</v>
      </c>
      <c r="U7145">
        <v>0</v>
      </c>
      <c r="V7145">
        <v>0</v>
      </c>
      <c r="W7145">
        <v>0</v>
      </c>
      <c r="X7145">
        <v>23.933651438531697</v>
      </c>
      <c r="Y7145">
        <v>0</v>
      </c>
      <c r="Z7145">
        <v>96.382188807502075</v>
      </c>
      <c r="AA7145">
        <v>0</v>
      </c>
      <c r="AB7145">
        <v>4.3325656620364539</v>
      </c>
      <c r="AC7145">
        <v>0</v>
      </c>
      <c r="AD7145">
        <v>0</v>
      </c>
      <c r="AE7145">
        <v>124.64840590807023</v>
      </c>
    </row>
    <row r="7146" spans="1:31" x14ac:dyDescent="0.25">
      <c r="A7146">
        <v>1912019</v>
      </c>
      <c r="B7146">
        <v>1</v>
      </c>
      <c r="C7146" t="s">
        <v>80</v>
      </c>
      <c r="D7146" t="s">
        <v>108</v>
      </c>
      <c r="E7146" t="s">
        <v>220</v>
      </c>
      <c r="F7146" t="s">
        <v>20069</v>
      </c>
      <c r="G7146" t="s">
        <v>156</v>
      </c>
      <c r="H7146" t="s">
        <v>157</v>
      </c>
      <c r="I7146" t="s">
        <v>135</v>
      </c>
      <c r="J7146" t="s">
        <v>136</v>
      </c>
      <c r="K7146" t="s">
        <v>137</v>
      </c>
      <c r="L7146" t="s">
        <v>20070</v>
      </c>
      <c r="M7146" t="s">
        <v>20071</v>
      </c>
      <c r="N7146">
        <v>0.35305555500000002</v>
      </c>
      <c r="O7146">
        <v>0</v>
      </c>
      <c r="P7146">
        <v>665</v>
      </c>
      <c r="Q7146">
        <v>2</v>
      </c>
      <c r="R7146">
        <v>93</v>
      </c>
      <c r="S7146">
        <v>3</v>
      </c>
      <c r="T7146">
        <v>189</v>
      </c>
      <c r="U7146">
        <v>0</v>
      </c>
      <c r="V7146">
        <v>0</v>
      </c>
      <c r="W7146">
        <v>0</v>
      </c>
      <c r="X7146">
        <v>52.808844159063227</v>
      </c>
      <c r="Y7146">
        <v>1.9972980011302366</v>
      </c>
      <c r="Z7146">
        <v>105.80796893388718</v>
      </c>
      <c r="AA7146">
        <v>13.299952077335849</v>
      </c>
      <c r="AB7146">
        <v>86.502569388659595</v>
      </c>
      <c r="AC7146">
        <v>0</v>
      </c>
      <c r="AD7146">
        <v>0</v>
      </c>
      <c r="AE7146">
        <v>260.4166325600761</v>
      </c>
    </row>
    <row r="7147" spans="1:31" x14ac:dyDescent="0.25">
      <c r="A7147">
        <v>1912351</v>
      </c>
      <c r="B7147">
        <v>1</v>
      </c>
      <c r="C7147" t="s">
        <v>80</v>
      </c>
      <c r="D7147" t="s">
        <v>82</v>
      </c>
      <c r="E7147" t="s">
        <v>140</v>
      </c>
      <c r="F7147" t="s">
        <v>20072</v>
      </c>
      <c r="G7147" t="s">
        <v>342</v>
      </c>
      <c r="H7147" t="s">
        <v>134</v>
      </c>
      <c r="I7147" t="s">
        <v>135</v>
      </c>
      <c r="J7147" t="s">
        <v>136</v>
      </c>
      <c r="K7147" t="s">
        <v>137</v>
      </c>
      <c r="L7147" t="s">
        <v>20073</v>
      </c>
      <c r="M7147" t="s">
        <v>20074</v>
      </c>
      <c r="N7147">
        <v>1.4225000000000001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1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0.14115868254861502</v>
      </c>
      <c r="AC7147">
        <v>0</v>
      </c>
      <c r="AD7147">
        <v>0</v>
      </c>
      <c r="AE7147">
        <v>0.14115868254861502</v>
      </c>
    </row>
    <row r="7148" spans="1:31" x14ac:dyDescent="0.25">
      <c r="A7148">
        <v>1912494</v>
      </c>
      <c r="B7148">
        <v>1</v>
      </c>
      <c r="C7148" t="s">
        <v>80</v>
      </c>
      <c r="D7148" t="s">
        <v>100</v>
      </c>
      <c r="E7148" t="s">
        <v>140</v>
      </c>
      <c r="F7148" t="s">
        <v>20075</v>
      </c>
      <c r="G7148" t="s">
        <v>342</v>
      </c>
      <c r="H7148" t="s">
        <v>134</v>
      </c>
      <c r="I7148" t="s">
        <v>135</v>
      </c>
      <c r="J7148" t="s">
        <v>136</v>
      </c>
      <c r="K7148" t="s">
        <v>137</v>
      </c>
      <c r="L7148" t="s">
        <v>20076</v>
      </c>
      <c r="M7148" t="s">
        <v>20077</v>
      </c>
      <c r="N7148">
        <v>0.48194444400000003</v>
      </c>
      <c r="O7148">
        <v>0</v>
      </c>
      <c r="P7148">
        <v>2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0.18690286790774249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0.18690286790774249</v>
      </c>
    </row>
    <row r="7149" spans="1:31" x14ac:dyDescent="0.25">
      <c r="A7149">
        <v>1912162</v>
      </c>
      <c r="B7149">
        <v>1</v>
      </c>
      <c r="C7149" t="s">
        <v>80</v>
      </c>
      <c r="D7149" t="s">
        <v>99</v>
      </c>
      <c r="E7149" t="s">
        <v>190</v>
      </c>
      <c r="F7149" t="s">
        <v>20078</v>
      </c>
      <c r="G7149" t="s">
        <v>5719</v>
      </c>
      <c r="H7149" t="s">
        <v>157</v>
      </c>
      <c r="I7149" t="s">
        <v>135</v>
      </c>
      <c r="J7149" t="s">
        <v>136</v>
      </c>
      <c r="K7149" t="s">
        <v>137</v>
      </c>
      <c r="L7149" t="s">
        <v>20079</v>
      </c>
      <c r="M7149" t="s">
        <v>20080</v>
      </c>
      <c r="N7149">
        <v>9.0175000000000001</v>
      </c>
      <c r="O7149">
        <v>0</v>
      </c>
      <c r="P7149">
        <v>74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189.61103864821177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189.61103864821177</v>
      </c>
    </row>
    <row r="7150" spans="1:31" x14ac:dyDescent="0.25">
      <c r="A7150">
        <v>1912325</v>
      </c>
      <c r="B7150">
        <v>1</v>
      </c>
      <c r="C7150" t="s">
        <v>80</v>
      </c>
      <c r="D7150" t="s">
        <v>85</v>
      </c>
      <c r="E7150" t="s">
        <v>140</v>
      </c>
      <c r="F7150" t="s">
        <v>19906</v>
      </c>
      <c r="G7150" t="s">
        <v>133</v>
      </c>
      <c r="H7150" t="s">
        <v>134</v>
      </c>
      <c r="I7150" t="s">
        <v>135</v>
      </c>
      <c r="J7150" t="s">
        <v>136</v>
      </c>
      <c r="K7150" t="s">
        <v>137</v>
      </c>
      <c r="L7150" t="s">
        <v>20081</v>
      </c>
      <c r="M7150" t="s">
        <v>20082</v>
      </c>
      <c r="N7150">
        <v>1.466111111</v>
      </c>
      <c r="O7150">
        <v>0</v>
      </c>
      <c r="P7150">
        <v>12</v>
      </c>
      <c r="Q7150">
        <v>0</v>
      </c>
      <c r="R7150">
        <v>0</v>
      </c>
      <c r="S7150">
        <v>0</v>
      </c>
      <c r="T7150">
        <v>1</v>
      </c>
      <c r="U7150">
        <v>0</v>
      </c>
      <c r="V7150">
        <v>0</v>
      </c>
      <c r="W7150">
        <v>0</v>
      </c>
      <c r="X7150">
        <v>16.967393066052438</v>
      </c>
      <c r="Y7150">
        <v>0</v>
      </c>
      <c r="Z7150">
        <v>0</v>
      </c>
      <c r="AA7150">
        <v>0</v>
      </c>
      <c r="AB7150">
        <v>0.35304461587083336</v>
      </c>
      <c r="AC7150">
        <v>0</v>
      </c>
      <c r="AD7150">
        <v>0</v>
      </c>
      <c r="AE7150">
        <v>17.32043768192327</v>
      </c>
    </row>
    <row r="7151" spans="1:31" x14ac:dyDescent="0.25">
      <c r="A7151">
        <v>1911976</v>
      </c>
      <c r="B7151">
        <v>1</v>
      </c>
      <c r="C7151" t="s">
        <v>80</v>
      </c>
      <c r="D7151" t="s">
        <v>95</v>
      </c>
      <c r="E7151" t="s">
        <v>171</v>
      </c>
      <c r="F7151" t="s">
        <v>1270</v>
      </c>
      <c r="G7151" t="s">
        <v>156</v>
      </c>
      <c r="H7151" t="s">
        <v>157</v>
      </c>
      <c r="I7151" t="s">
        <v>135</v>
      </c>
      <c r="J7151" t="s">
        <v>136</v>
      </c>
      <c r="K7151" t="s">
        <v>137</v>
      </c>
      <c r="L7151" t="s">
        <v>20083</v>
      </c>
      <c r="M7151" t="s">
        <v>20084</v>
      </c>
      <c r="N7151">
        <v>1.103888888</v>
      </c>
      <c r="O7151">
        <v>49</v>
      </c>
      <c r="P7151">
        <v>4280</v>
      </c>
      <c r="Q7151">
        <v>77</v>
      </c>
      <c r="R7151">
        <v>153</v>
      </c>
      <c r="S7151">
        <v>74</v>
      </c>
      <c r="T7151">
        <v>510</v>
      </c>
      <c r="U7151">
        <v>13</v>
      </c>
      <c r="V7151">
        <v>1</v>
      </c>
      <c r="W7151">
        <v>34.488190563912077</v>
      </c>
      <c r="X7151">
        <v>985.32374157025436</v>
      </c>
      <c r="Y7151">
        <v>1039.5196118118938</v>
      </c>
      <c r="Z7151">
        <v>112.47985652605408</v>
      </c>
      <c r="AA7151">
        <v>556.70375066669305</v>
      </c>
      <c r="AB7151">
        <v>421.18311928755452</v>
      </c>
      <c r="AC7151">
        <v>486.2392650066223</v>
      </c>
      <c r="AD7151">
        <v>0.48875510435696773</v>
      </c>
      <c r="AE7151">
        <v>3636.4262905373412</v>
      </c>
    </row>
    <row r="7152" spans="1:31" x14ac:dyDescent="0.25">
      <c r="A7152">
        <v>1912096</v>
      </c>
      <c r="B7152">
        <v>1</v>
      </c>
      <c r="C7152" t="s">
        <v>80</v>
      </c>
      <c r="D7152" t="s">
        <v>103</v>
      </c>
      <c r="E7152" t="s">
        <v>190</v>
      </c>
      <c r="F7152" t="s">
        <v>20085</v>
      </c>
      <c r="G7152" t="s">
        <v>701</v>
      </c>
      <c r="H7152" t="s">
        <v>157</v>
      </c>
      <c r="I7152" t="s">
        <v>135</v>
      </c>
      <c r="J7152" t="s">
        <v>136</v>
      </c>
      <c r="K7152" t="s">
        <v>137</v>
      </c>
      <c r="L7152" t="s">
        <v>20086</v>
      </c>
      <c r="M7152" t="s">
        <v>20087</v>
      </c>
      <c r="N7152">
        <v>2.8374999999999999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1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7047.6406145919354</v>
      </c>
      <c r="AD7152">
        <v>0</v>
      </c>
      <c r="AE7152">
        <v>7047.6406145919354</v>
      </c>
    </row>
    <row r="7153" spans="1:31" x14ac:dyDescent="0.25">
      <c r="A7153">
        <v>1912474</v>
      </c>
      <c r="B7153">
        <v>1</v>
      </c>
      <c r="C7153" t="s">
        <v>81</v>
      </c>
      <c r="D7153" t="s">
        <v>126</v>
      </c>
      <c r="E7153" t="s">
        <v>154</v>
      </c>
      <c r="F7153" t="s">
        <v>20088</v>
      </c>
      <c r="G7153" t="s">
        <v>156</v>
      </c>
      <c r="H7153" t="s">
        <v>157</v>
      </c>
      <c r="I7153" t="s">
        <v>135</v>
      </c>
      <c r="J7153" t="s">
        <v>136</v>
      </c>
      <c r="K7153" t="s">
        <v>137</v>
      </c>
      <c r="L7153" t="s">
        <v>20089</v>
      </c>
      <c r="M7153" t="s">
        <v>20090</v>
      </c>
      <c r="N7153">
        <v>0.166944444</v>
      </c>
      <c r="O7153">
        <v>0</v>
      </c>
      <c r="P7153">
        <v>1799</v>
      </c>
      <c r="Q7153">
        <v>23</v>
      </c>
      <c r="R7153">
        <v>147</v>
      </c>
      <c r="S7153">
        <v>5</v>
      </c>
      <c r="T7153">
        <v>318</v>
      </c>
      <c r="U7153">
        <v>1</v>
      </c>
      <c r="V7153">
        <v>1</v>
      </c>
      <c r="W7153">
        <v>0</v>
      </c>
      <c r="X7153">
        <v>58.892708083200461</v>
      </c>
      <c r="Y7153">
        <v>28.461294609998109</v>
      </c>
      <c r="Z7153">
        <v>29.60062197486878</v>
      </c>
      <c r="AA7153">
        <v>1.4981675737955082</v>
      </c>
      <c r="AB7153">
        <v>43.979644612805821</v>
      </c>
      <c r="AC7153">
        <v>0.1635408580976625</v>
      </c>
      <c r="AD7153">
        <v>1.0625090455472332</v>
      </c>
      <c r="AE7153">
        <v>163.65848675831359</v>
      </c>
    </row>
    <row r="7154" spans="1:31" x14ac:dyDescent="0.25">
      <c r="A7154">
        <v>1912225</v>
      </c>
      <c r="B7154">
        <v>1</v>
      </c>
      <c r="C7154" t="s">
        <v>80</v>
      </c>
      <c r="D7154" t="s">
        <v>85</v>
      </c>
      <c r="E7154" t="s">
        <v>140</v>
      </c>
      <c r="F7154" t="s">
        <v>20091</v>
      </c>
      <c r="G7154" t="s">
        <v>342</v>
      </c>
      <c r="H7154" t="s">
        <v>134</v>
      </c>
      <c r="I7154" t="s">
        <v>135</v>
      </c>
      <c r="J7154" t="s">
        <v>136</v>
      </c>
      <c r="K7154" t="s">
        <v>137</v>
      </c>
      <c r="L7154" t="s">
        <v>20092</v>
      </c>
      <c r="M7154" t="s">
        <v>20093</v>
      </c>
      <c r="N7154">
        <v>0.72444444399999997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1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0.11220241880880003</v>
      </c>
      <c r="AC7154">
        <v>0</v>
      </c>
      <c r="AD7154">
        <v>0</v>
      </c>
      <c r="AE7154">
        <v>0.11220241880880003</v>
      </c>
    </row>
    <row r="7155" spans="1:31" x14ac:dyDescent="0.25">
      <c r="A7155">
        <v>1912431</v>
      </c>
      <c r="B7155">
        <v>1</v>
      </c>
      <c r="C7155" t="s">
        <v>80</v>
      </c>
      <c r="D7155" t="s">
        <v>85</v>
      </c>
      <c r="E7155" t="s">
        <v>140</v>
      </c>
      <c r="F7155" t="s">
        <v>20094</v>
      </c>
      <c r="G7155" t="s">
        <v>342</v>
      </c>
      <c r="H7155" t="s">
        <v>134</v>
      </c>
      <c r="I7155" t="s">
        <v>135</v>
      </c>
      <c r="J7155" t="s">
        <v>136</v>
      </c>
      <c r="K7155" t="s">
        <v>137</v>
      </c>
      <c r="L7155" t="s">
        <v>20095</v>
      </c>
      <c r="M7155" t="s">
        <v>20096</v>
      </c>
      <c r="N7155">
        <v>1.285555555</v>
      </c>
      <c r="O7155">
        <v>0</v>
      </c>
      <c r="P7155">
        <v>11</v>
      </c>
      <c r="Q7155">
        <v>0</v>
      </c>
      <c r="R7155">
        <v>0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4.7216896707628804</v>
      </c>
      <c r="Y7155">
        <v>0</v>
      </c>
      <c r="Z7155">
        <v>0</v>
      </c>
      <c r="AA7155">
        <v>0</v>
      </c>
      <c r="AB7155">
        <v>2.2707795692053334E-2</v>
      </c>
      <c r="AC7155">
        <v>0</v>
      </c>
      <c r="AD7155">
        <v>0</v>
      </c>
      <c r="AE7155">
        <v>4.7443974664549335</v>
      </c>
    </row>
    <row r="7156" spans="1:31" x14ac:dyDescent="0.25">
      <c r="A7156">
        <v>1912271</v>
      </c>
      <c r="B7156">
        <v>1</v>
      </c>
      <c r="C7156" t="s">
        <v>80</v>
      </c>
      <c r="D7156" t="s">
        <v>88</v>
      </c>
      <c r="E7156" t="s">
        <v>131</v>
      </c>
      <c r="F7156" t="s">
        <v>20097</v>
      </c>
      <c r="G7156" t="s">
        <v>439</v>
      </c>
      <c r="H7156" t="s">
        <v>134</v>
      </c>
      <c r="I7156" t="s">
        <v>135</v>
      </c>
      <c r="J7156" t="s">
        <v>136</v>
      </c>
      <c r="K7156" t="s">
        <v>137</v>
      </c>
      <c r="L7156" t="s">
        <v>20098</v>
      </c>
      <c r="M7156" t="s">
        <v>20099</v>
      </c>
      <c r="N7156">
        <v>1.929444444</v>
      </c>
      <c r="O7156">
        <v>0</v>
      </c>
      <c r="P7156">
        <v>169</v>
      </c>
      <c r="Q7156">
        <v>0</v>
      </c>
      <c r="R7156">
        <v>0</v>
      </c>
      <c r="S7156">
        <v>0</v>
      </c>
      <c r="T7156">
        <v>4</v>
      </c>
      <c r="U7156">
        <v>0</v>
      </c>
      <c r="V7156">
        <v>0</v>
      </c>
      <c r="W7156">
        <v>0</v>
      </c>
      <c r="X7156">
        <v>102.66734576919139</v>
      </c>
      <c r="Y7156">
        <v>0</v>
      </c>
      <c r="Z7156">
        <v>0</v>
      </c>
      <c r="AA7156">
        <v>0</v>
      </c>
      <c r="AB7156">
        <v>9.3931436535896466</v>
      </c>
      <c r="AC7156">
        <v>0</v>
      </c>
      <c r="AD7156">
        <v>0</v>
      </c>
      <c r="AE7156">
        <v>112.06048942278103</v>
      </c>
    </row>
    <row r="7157" spans="1:31" x14ac:dyDescent="0.25">
      <c r="A7157">
        <v>1912463</v>
      </c>
      <c r="B7157">
        <v>1</v>
      </c>
      <c r="C7157" t="s">
        <v>80</v>
      </c>
      <c r="D7157" t="s">
        <v>92</v>
      </c>
      <c r="E7157" t="s">
        <v>140</v>
      </c>
      <c r="F7157" t="s">
        <v>20100</v>
      </c>
      <c r="G7157" t="s">
        <v>146</v>
      </c>
      <c r="H7157" t="s">
        <v>134</v>
      </c>
      <c r="I7157" t="s">
        <v>135</v>
      </c>
      <c r="J7157" t="s">
        <v>136</v>
      </c>
      <c r="K7157" t="s">
        <v>137</v>
      </c>
      <c r="L7157" t="s">
        <v>20101</v>
      </c>
      <c r="M7157" t="s">
        <v>20102</v>
      </c>
      <c r="N7157">
        <v>1.971944444</v>
      </c>
      <c r="O7157">
        <v>0</v>
      </c>
      <c r="P7157">
        <v>7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2.9044590059910331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2.9044590059910331</v>
      </c>
    </row>
    <row r="7158" spans="1:31" x14ac:dyDescent="0.25">
      <c r="A7158">
        <v>1912208</v>
      </c>
      <c r="B7158">
        <v>1</v>
      </c>
      <c r="C7158" t="s">
        <v>81</v>
      </c>
      <c r="D7158" t="s">
        <v>118</v>
      </c>
      <c r="E7158" t="s">
        <v>140</v>
      </c>
      <c r="F7158" t="s">
        <v>20103</v>
      </c>
      <c r="G7158" t="s">
        <v>146</v>
      </c>
      <c r="H7158" t="s">
        <v>134</v>
      </c>
      <c r="I7158" t="s">
        <v>135</v>
      </c>
      <c r="J7158" t="s">
        <v>136</v>
      </c>
      <c r="K7158" t="s">
        <v>137</v>
      </c>
      <c r="L7158" t="s">
        <v>20104</v>
      </c>
      <c r="M7158" t="s">
        <v>20105</v>
      </c>
      <c r="N7158">
        <v>3.2355555549999999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1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156.91280044746429</v>
      </c>
      <c r="AC7158">
        <v>0</v>
      </c>
      <c r="AD7158">
        <v>0</v>
      </c>
      <c r="AE7158">
        <v>156.91280044746429</v>
      </c>
    </row>
    <row r="7159" spans="1:31" x14ac:dyDescent="0.25">
      <c r="A7159">
        <v>1912397</v>
      </c>
      <c r="B7159">
        <v>1</v>
      </c>
      <c r="C7159" t="s">
        <v>80</v>
      </c>
      <c r="D7159" t="s">
        <v>111</v>
      </c>
      <c r="E7159" t="s">
        <v>160</v>
      </c>
      <c r="F7159" t="s">
        <v>20106</v>
      </c>
      <c r="G7159" t="s">
        <v>133</v>
      </c>
      <c r="H7159" t="s">
        <v>134</v>
      </c>
      <c r="I7159" t="s">
        <v>135</v>
      </c>
      <c r="J7159" t="s">
        <v>136</v>
      </c>
      <c r="K7159" t="s">
        <v>137</v>
      </c>
      <c r="L7159" t="s">
        <v>20107</v>
      </c>
      <c r="M7159" t="s">
        <v>20108</v>
      </c>
      <c r="N7159">
        <v>1.128333333</v>
      </c>
      <c r="O7159">
        <v>0</v>
      </c>
      <c r="P7159">
        <v>84</v>
      </c>
      <c r="Q7159">
        <v>0</v>
      </c>
      <c r="R7159">
        <v>0</v>
      </c>
      <c r="S7159">
        <v>0</v>
      </c>
      <c r="T7159">
        <v>16</v>
      </c>
      <c r="U7159">
        <v>0</v>
      </c>
      <c r="V7159">
        <v>0</v>
      </c>
      <c r="W7159">
        <v>0</v>
      </c>
      <c r="X7159">
        <v>28.143606086378536</v>
      </c>
      <c r="Y7159">
        <v>0</v>
      </c>
      <c r="Z7159">
        <v>0</v>
      </c>
      <c r="AA7159">
        <v>0</v>
      </c>
      <c r="AB7159">
        <v>5.2348513138753496</v>
      </c>
      <c r="AC7159">
        <v>0</v>
      </c>
      <c r="AD7159">
        <v>0</v>
      </c>
      <c r="AE7159">
        <v>33.378457400253886</v>
      </c>
    </row>
    <row r="7160" spans="1:31" x14ac:dyDescent="0.25">
      <c r="A7160">
        <v>1912022</v>
      </c>
      <c r="B7160">
        <v>1</v>
      </c>
      <c r="C7160" t="s">
        <v>81</v>
      </c>
      <c r="D7160" t="s">
        <v>118</v>
      </c>
      <c r="E7160" t="s">
        <v>190</v>
      </c>
      <c r="F7160" t="s">
        <v>20109</v>
      </c>
      <c r="G7160" t="s">
        <v>263</v>
      </c>
      <c r="H7160" t="s">
        <v>157</v>
      </c>
      <c r="I7160" t="s">
        <v>135</v>
      </c>
      <c r="J7160" t="s">
        <v>136</v>
      </c>
      <c r="K7160" t="s">
        <v>203</v>
      </c>
      <c r="L7160" t="s">
        <v>20110</v>
      </c>
      <c r="M7160" t="s">
        <v>20057</v>
      </c>
      <c r="N7160">
        <v>6.8995905549999996</v>
      </c>
      <c r="O7160">
        <v>0</v>
      </c>
      <c r="P7160">
        <v>956</v>
      </c>
      <c r="Q7160">
        <v>0</v>
      </c>
      <c r="R7160">
        <v>2</v>
      </c>
      <c r="S7160">
        <v>0</v>
      </c>
      <c r="T7160">
        <v>56</v>
      </c>
      <c r="U7160">
        <v>0</v>
      </c>
      <c r="V7160">
        <v>0</v>
      </c>
      <c r="W7160">
        <v>0</v>
      </c>
      <c r="X7160">
        <v>1565.2928539102575</v>
      </c>
      <c r="Y7160">
        <v>0</v>
      </c>
      <c r="Z7160">
        <v>54.832120429667668</v>
      </c>
      <c r="AA7160">
        <v>0</v>
      </c>
      <c r="AB7160">
        <v>269.93335639876528</v>
      </c>
      <c r="AC7160">
        <v>0</v>
      </c>
      <c r="AD7160">
        <v>0</v>
      </c>
      <c r="AE7160">
        <v>1890.0583307386903</v>
      </c>
    </row>
    <row r="7161" spans="1:31" x14ac:dyDescent="0.25">
      <c r="A7161">
        <v>1911999</v>
      </c>
      <c r="B7161">
        <v>1</v>
      </c>
      <c r="C7161" t="s">
        <v>80</v>
      </c>
      <c r="D7161" t="s">
        <v>95</v>
      </c>
      <c r="E7161" t="s">
        <v>171</v>
      </c>
      <c r="F7161" t="s">
        <v>1270</v>
      </c>
      <c r="G7161" t="s">
        <v>156</v>
      </c>
      <c r="H7161" t="s">
        <v>157</v>
      </c>
      <c r="I7161" t="s">
        <v>135</v>
      </c>
      <c r="J7161" t="s">
        <v>136</v>
      </c>
      <c r="K7161" t="s">
        <v>137</v>
      </c>
      <c r="L7161" t="s">
        <v>20111</v>
      </c>
      <c r="M7161" t="s">
        <v>20112</v>
      </c>
      <c r="N7161">
        <v>1.9611111109999999</v>
      </c>
      <c r="O7161">
        <v>42</v>
      </c>
      <c r="P7161">
        <v>4272</v>
      </c>
      <c r="Q7161">
        <v>72</v>
      </c>
      <c r="R7161">
        <v>150</v>
      </c>
      <c r="S7161">
        <v>74</v>
      </c>
      <c r="T7161">
        <v>508</v>
      </c>
      <c r="U7161">
        <v>13</v>
      </c>
      <c r="V7161">
        <v>1</v>
      </c>
      <c r="W7161">
        <v>67.118887443704182</v>
      </c>
      <c r="X7161">
        <v>2155.4171048178896</v>
      </c>
      <c r="Y7161">
        <v>2226.3635912608788</v>
      </c>
      <c r="Z7161">
        <v>202.65006846386717</v>
      </c>
      <c r="AA7161">
        <v>1375.8843779315866</v>
      </c>
      <c r="AB7161">
        <v>1191.6211727392829</v>
      </c>
      <c r="AC7161">
        <v>1393.7827738347144</v>
      </c>
      <c r="AD7161">
        <v>1.7737595074664501</v>
      </c>
      <c r="AE7161">
        <v>8614.6117359993896</v>
      </c>
    </row>
    <row r="7162" spans="1:31" x14ac:dyDescent="0.25">
      <c r="A7162">
        <v>1912440</v>
      </c>
      <c r="B7162">
        <v>1</v>
      </c>
      <c r="C7162" t="s">
        <v>80</v>
      </c>
      <c r="D7162" t="s">
        <v>103</v>
      </c>
      <c r="E7162" t="s">
        <v>171</v>
      </c>
      <c r="F7162" t="s">
        <v>5075</v>
      </c>
      <c r="G7162" t="s">
        <v>156</v>
      </c>
      <c r="H7162" t="s">
        <v>3625</v>
      </c>
      <c r="I7162" t="s">
        <v>135</v>
      </c>
      <c r="J7162" t="s">
        <v>136</v>
      </c>
      <c r="K7162" t="s">
        <v>137</v>
      </c>
      <c r="L7162" t="s">
        <v>20113</v>
      </c>
      <c r="M7162" t="s">
        <v>20114</v>
      </c>
      <c r="N7162">
        <v>0.10602861099999999</v>
      </c>
      <c r="O7162">
        <v>0</v>
      </c>
      <c r="P7162">
        <v>9</v>
      </c>
      <c r="Q7162">
        <v>37</v>
      </c>
      <c r="R7162">
        <v>61</v>
      </c>
      <c r="S7162">
        <v>7</v>
      </c>
      <c r="T7162">
        <v>17</v>
      </c>
      <c r="U7162">
        <v>5</v>
      </c>
      <c r="V7162">
        <v>0</v>
      </c>
      <c r="W7162">
        <v>0</v>
      </c>
      <c r="X7162">
        <v>0.17968171003218672</v>
      </c>
      <c r="Y7162">
        <v>25.659323467657909</v>
      </c>
      <c r="Z7162">
        <v>33.369492364274713</v>
      </c>
      <c r="AA7162">
        <v>25.598042280670004</v>
      </c>
      <c r="AB7162">
        <v>4.1770006486722826</v>
      </c>
      <c r="AC7162">
        <v>104.95893372446862</v>
      </c>
      <c r="AD7162">
        <v>0</v>
      </c>
      <c r="AE7162">
        <v>193.94247419577573</v>
      </c>
    </row>
    <row r="7163" spans="1:31" x14ac:dyDescent="0.25">
      <c r="A7163">
        <v>1912228</v>
      </c>
      <c r="B7163">
        <v>1</v>
      </c>
      <c r="C7163" t="s">
        <v>80</v>
      </c>
      <c r="D7163" t="s">
        <v>105</v>
      </c>
      <c r="E7163" t="s">
        <v>154</v>
      </c>
      <c r="F7163" t="s">
        <v>20115</v>
      </c>
      <c r="G7163" t="s">
        <v>156</v>
      </c>
      <c r="H7163" t="s">
        <v>157</v>
      </c>
      <c r="I7163" t="s">
        <v>135</v>
      </c>
      <c r="J7163" t="s">
        <v>136</v>
      </c>
      <c r="K7163" t="s">
        <v>137</v>
      </c>
      <c r="L7163" t="s">
        <v>20116</v>
      </c>
      <c r="M7163" t="s">
        <v>20117</v>
      </c>
      <c r="N7163">
        <v>0.468888888</v>
      </c>
      <c r="O7163">
        <v>0</v>
      </c>
      <c r="P7163">
        <v>2549</v>
      </c>
      <c r="Q7163">
        <v>0</v>
      </c>
      <c r="R7163">
        <v>0</v>
      </c>
      <c r="S7163">
        <v>3</v>
      </c>
      <c r="T7163">
        <v>191</v>
      </c>
      <c r="U7163">
        <v>1</v>
      </c>
      <c r="V7163">
        <v>7</v>
      </c>
      <c r="W7163">
        <v>0</v>
      </c>
      <c r="X7163">
        <v>347.88006763761018</v>
      </c>
      <c r="Y7163">
        <v>0</v>
      </c>
      <c r="Z7163">
        <v>0</v>
      </c>
      <c r="AA7163">
        <v>16.944755810684171</v>
      </c>
      <c r="AB7163">
        <v>139.91745355804699</v>
      </c>
      <c r="AC7163">
        <v>43.709842865712005</v>
      </c>
      <c r="AD7163">
        <v>194.79261991300621</v>
      </c>
      <c r="AE7163">
        <v>743.24473978505955</v>
      </c>
    </row>
    <row r="7164" spans="1:31" x14ac:dyDescent="0.25">
      <c r="A7164">
        <v>1912526</v>
      </c>
      <c r="B7164">
        <v>1</v>
      </c>
      <c r="C7164" t="s">
        <v>80</v>
      </c>
      <c r="D7164" t="s">
        <v>105</v>
      </c>
      <c r="E7164" t="s">
        <v>220</v>
      </c>
      <c r="F7164" t="s">
        <v>20118</v>
      </c>
      <c r="G7164" t="s">
        <v>156</v>
      </c>
      <c r="H7164" t="s">
        <v>157</v>
      </c>
      <c r="I7164" t="s">
        <v>135</v>
      </c>
      <c r="J7164" t="s">
        <v>136</v>
      </c>
      <c r="K7164" t="s">
        <v>137</v>
      </c>
      <c r="L7164" t="s">
        <v>20119</v>
      </c>
      <c r="M7164" t="s">
        <v>20120</v>
      </c>
      <c r="N7164">
        <v>0.755833333</v>
      </c>
      <c r="O7164">
        <v>0</v>
      </c>
      <c r="P7164">
        <v>5453</v>
      </c>
      <c r="Q7164">
        <v>0</v>
      </c>
      <c r="R7164">
        <v>0</v>
      </c>
      <c r="S7164">
        <v>0</v>
      </c>
      <c r="T7164">
        <v>417</v>
      </c>
      <c r="U7164">
        <v>0</v>
      </c>
      <c r="V7164">
        <v>0</v>
      </c>
      <c r="W7164">
        <v>0</v>
      </c>
      <c r="X7164">
        <v>1059.219756023989</v>
      </c>
      <c r="Y7164">
        <v>0</v>
      </c>
      <c r="Z7164">
        <v>0</v>
      </c>
      <c r="AA7164">
        <v>0</v>
      </c>
      <c r="AB7164">
        <v>181.21459635100214</v>
      </c>
      <c r="AC7164">
        <v>0</v>
      </c>
      <c r="AD7164">
        <v>0</v>
      </c>
      <c r="AE7164">
        <v>1240.4343523749912</v>
      </c>
    </row>
    <row r="7165" spans="1:31" x14ac:dyDescent="0.25">
      <c r="A7165">
        <v>1912377</v>
      </c>
      <c r="B7165">
        <v>1</v>
      </c>
      <c r="C7165" t="s">
        <v>80</v>
      </c>
      <c r="D7165" t="s">
        <v>111</v>
      </c>
      <c r="E7165" t="s">
        <v>160</v>
      </c>
      <c r="F7165" t="s">
        <v>20121</v>
      </c>
      <c r="G7165" t="s">
        <v>162</v>
      </c>
      <c r="H7165" t="s">
        <v>134</v>
      </c>
      <c r="I7165" t="s">
        <v>135</v>
      </c>
      <c r="J7165" t="s">
        <v>136</v>
      </c>
      <c r="K7165" t="s">
        <v>137</v>
      </c>
      <c r="L7165" t="s">
        <v>20122</v>
      </c>
      <c r="M7165" t="s">
        <v>20123</v>
      </c>
      <c r="N7165">
        <v>0.53333333299999997</v>
      </c>
      <c r="O7165">
        <v>0</v>
      </c>
      <c r="P7165">
        <v>89</v>
      </c>
      <c r="Q7165">
        <v>0</v>
      </c>
      <c r="R7165">
        <v>0</v>
      </c>
      <c r="S7165">
        <v>0</v>
      </c>
      <c r="T7165">
        <v>19</v>
      </c>
      <c r="U7165">
        <v>0</v>
      </c>
      <c r="V7165">
        <v>0</v>
      </c>
      <c r="W7165">
        <v>0</v>
      </c>
      <c r="X7165">
        <v>15.417933707831473</v>
      </c>
      <c r="Y7165">
        <v>0</v>
      </c>
      <c r="Z7165">
        <v>0</v>
      </c>
      <c r="AA7165">
        <v>0</v>
      </c>
      <c r="AB7165">
        <v>8.0489233850735999</v>
      </c>
      <c r="AC7165">
        <v>0</v>
      </c>
      <c r="AD7165">
        <v>0</v>
      </c>
      <c r="AE7165">
        <v>23.466857092905073</v>
      </c>
    </row>
    <row r="7166" spans="1:31" x14ac:dyDescent="0.25">
      <c r="A7166">
        <v>1912085</v>
      </c>
      <c r="B7166">
        <v>1</v>
      </c>
      <c r="C7166" t="s">
        <v>80</v>
      </c>
      <c r="D7166" t="s">
        <v>83</v>
      </c>
      <c r="E7166" t="s">
        <v>131</v>
      </c>
      <c r="F7166" t="s">
        <v>20124</v>
      </c>
      <c r="G7166" t="s">
        <v>133</v>
      </c>
      <c r="H7166" t="s">
        <v>134</v>
      </c>
      <c r="I7166" t="s">
        <v>135</v>
      </c>
      <c r="J7166" t="s">
        <v>136</v>
      </c>
      <c r="K7166" t="s">
        <v>137</v>
      </c>
      <c r="L7166" t="s">
        <v>20125</v>
      </c>
      <c r="M7166" t="s">
        <v>20126</v>
      </c>
      <c r="N7166">
        <v>0.66027777700000001</v>
      </c>
      <c r="O7166">
        <v>0</v>
      </c>
      <c r="P7166">
        <v>99</v>
      </c>
      <c r="Q7166">
        <v>0</v>
      </c>
      <c r="R7166">
        <v>0</v>
      </c>
      <c r="S7166">
        <v>0</v>
      </c>
      <c r="T7166">
        <v>25</v>
      </c>
      <c r="U7166">
        <v>0</v>
      </c>
      <c r="V7166">
        <v>0</v>
      </c>
      <c r="W7166">
        <v>0</v>
      </c>
      <c r="X7166">
        <v>22.614678201092438</v>
      </c>
      <c r="Y7166">
        <v>0</v>
      </c>
      <c r="Z7166">
        <v>0</v>
      </c>
      <c r="AA7166">
        <v>0</v>
      </c>
      <c r="AB7166">
        <v>30.798400287308215</v>
      </c>
      <c r="AC7166">
        <v>0</v>
      </c>
      <c r="AD7166">
        <v>0</v>
      </c>
      <c r="AE7166">
        <v>53.413078488400657</v>
      </c>
    </row>
    <row r="7167" spans="1:31" x14ac:dyDescent="0.25">
      <c r="A7167">
        <v>1911959</v>
      </c>
      <c r="B7167">
        <v>1</v>
      </c>
      <c r="C7167" t="s">
        <v>81</v>
      </c>
      <c r="D7167" t="s">
        <v>115</v>
      </c>
      <c r="E7167" t="s">
        <v>149</v>
      </c>
      <c r="F7167" t="s">
        <v>20127</v>
      </c>
      <c r="G7167" t="s">
        <v>151</v>
      </c>
      <c r="H7167" t="s">
        <v>134</v>
      </c>
      <c r="I7167" t="s">
        <v>135</v>
      </c>
      <c r="J7167" t="s">
        <v>136</v>
      </c>
      <c r="K7167" t="s">
        <v>137</v>
      </c>
      <c r="L7167" t="s">
        <v>20128</v>
      </c>
      <c r="M7167" t="s">
        <v>20129</v>
      </c>
      <c r="N7167">
        <v>2.139444444</v>
      </c>
      <c r="O7167">
        <v>0</v>
      </c>
      <c r="P7167">
        <v>188</v>
      </c>
      <c r="Q7167">
        <v>0</v>
      </c>
      <c r="R7167">
        <v>0</v>
      </c>
      <c r="S7167">
        <v>0</v>
      </c>
      <c r="T7167">
        <v>30</v>
      </c>
      <c r="U7167">
        <v>0</v>
      </c>
      <c r="V7167">
        <v>0</v>
      </c>
      <c r="W7167">
        <v>0</v>
      </c>
      <c r="X7167">
        <v>20.056313958301992</v>
      </c>
      <c r="Y7167">
        <v>0</v>
      </c>
      <c r="Z7167">
        <v>0</v>
      </c>
      <c r="AA7167">
        <v>0</v>
      </c>
      <c r="AB7167">
        <v>14.955413620933605</v>
      </c>
      <c r="AC7167">
        <v>0</v>
      </c>
      <c r="AD7167">
        <v>0</v>
      </c>
      <c r="AE7167">
        <v>35.011727579235597</v>
      </c>
    </row>
    <row r="7168" spans="1:31" x14ac:dyDescent="0.25">
      <c r="A7168">
        <v>1912437</v>
      </c>
      <c r="B7168">
        <v>1</v>
      </c>
      <c r="C7168" t="s">
        <v>80</v>
      </c>
      <c r="D7168" t="s">
        <v>95</v>
      </c>
      <c r="E7168" t="s">
        <v>140</v>
      </c>
      <c r="F7168" t="s">
        <v>20130</v>
      </c>
      <c r="G7168" t="s">
        <v>217</v>
      </c>
      <c r="H7168" t="s">
        <v>134</v>
      </c>
      <c r="I7168" t="s">
        <v>135</v>
      </c>
      <c r="J7168" t="s">
        <v>136</v>
      </c>
      <c r="K7168" t="s">
        <v>137</v>
      </c>
      <c r="L7168" t="s">
        <v>20131</v>
      </c>
      <c r="M7168" t="s">
        <v>20132</v>
      </c>
      <c r="N7168">
        <v>1.1200000000000001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0.46869493414951119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0.46869493414951119</v>
      </c>
    </row>
    <row r="7169" spans="1:31" x14ac:dyDescent="0.25">
      <c r="A7169">
        <v>1912500</v>
      </c>
      <c r="B7169">
        <v>1</v>
      </c>
      <c r="C7169" t="s">
        <v>81</v>
      </c>
      <c r="D7169" t="s">
        <v>115</v>
      </c>
      <c r="E7169" t="s">
        <v>131</v>
      </c>
      <c r="F7169" t="s">
        <v>20133</v>
      </c>
      <c r="G7169" t="s">
        <v>133</v>
      </c>
      <c r="H7169" t="s">
        <v>134</v>
      </c>
      <c r="I7169" t="s">
        <v>135</v>
      </c>
      <c r="J7169" t="s">
        <v>136</v>
      </c>
      <c r="K7169" t="s">
        <v>137</v>
      </c>
      <c r="L7169" t="s">
        <v>20134</v>
      </c>
      <c r="M7169" t="s">
        <v>20135</v>
      </c>
      <c r="N7169">
        <v>3.3366666660000002</v>
      </c>
      <c r="O7169">
        <v>0</v>
      </c>
      <c r="P7169">
        <v>9</v>
      </c>
      <c r="Q7169">
        <v>0</v>
      </c>
      <c r="R7169">
        <v>1</v>
      </c>
      <c r="S7169">
        <v>0</v>
      </c>
      <c r="T7169">
        <v>2</v>
      </c>
      <c r="U7169">
        <v>0</v>
      </c>
      <c r="V7169">
        <v>0</v>
      </c>
      <c r="W7169">
        <v>0</v>
      </c>
      <c r="X7169">
        <v>20.920467131415769</v>
      </c>
      <c r="Y7169">
        <v>0</v>
      </c>
      <c r="Z7169">
        <v>5.5217973066777999</v>
      </c>
      <c r="AA7169">
        <v>0</v>
      </c>
      <c r="AB7169">
        <v>3.1140816177803505</v>
      </c>
      <c r="AC7169">
        <v>0</v>
      </c>
      <c r="AD7169">
        <v>0</v>
      </c>
      <c r="AE7169">
        <v>29.55634605587392</v>
      </c>
    </row>
    <row r="7170" spans="1:31" x14ac:dyDescent="0.25">
      <c r="A7170">
        <v>1912214</v>
      </c>
      <c r="B7170">
        <v>1</v>
      </c>
      <c r="C7170" t="s">
        <v>80</v>
      </c>
      <c r="D7170" t="s">
        <v>82</v>
      </c>
      <c r="E7170" t="s">
        <v>160</v>
      </c>
      <c r="F7170" t="s">
        <v>952</v>
      </c>
      <c r="G7170" t="s">
        <v>133</v>
      </c>
      <c r="H7170" t="s">
        <v>134</v>
      </c>
      <c r="I7170" t="s">
        <v>135</v>
      </c>
      <c r="J7170" t="s">
        <v>136</v>
      </c>
      <c r="K7170" t="s">
        <v>137</v>
      </c>
      <c r="L7170" t="s">
        <v>20136</v>
      </c>
      <c r="M7170" t="s">
        <v>20137</v>
      </c>
      <c r="N7170">
        <v>0.79749999999999999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21</v>
      </c>
      <c r="U7170">
        <v>0</v>
      </c>
      <c r="V7170">
        <v>1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35.490351034230279</v>
      </c>
      <c r="AC7170">
        <v>0</v>
      </c>
      <c r="AD7170">
        <v>20.266250464175677</v>
      </c>
      <c r="AE7170">
        <v>55.756601498405956</v>
      </c>
    </row>
    <row r="7171" spans="1:31" x14ac:dyDescent="0.25">
      <c r="A7171">
        <v>1912068</v>
      </c>
      <c r="B7171">
        <v>1</v>
      </c>
      <c r="C7171" t="s">
        <v>81</v>
      </c>
      <c r="D7171" t="s">
        <v>128</v>
      </c>
      <c r="E7171" t="s">
        <v>190</v>
      </c>
      <c r="F7171" t="s">
        <v>17932</v>
      </c>
      <c r="G7171" t="s">
        <v>156</v>
      </c>
      <c r="H7171" t="s">
        <v>157</v>
      </c>
      <c r="I7171" t="s">
        <v>222</v>
      </c>
      <c r="J7171" t="s">
        <v>136</v>
      </c>
      <c r="K7171" t="s">
        <v>137</v>
      </c>
      <c r="L7171" t="s">
        <v>20138</v>
      </c>
      <c r="M7171" t="s">
        <v>20139</v>
      </c>
      <c r="N7171">
        <v>6.6666659999999999E-3</v>
      </c>
      <c r="O7171">
        <v>0</v>
      </c>
      <c r="P7171">
        <v>497</v>
      </c>
      <c r="Q7171">
        <v>3</v>
      </c>
      <c r="R7171">
        <v>26</v>
      </c>
      <c r="S7171">
        <v>2</v>
      </c>
      <c r="T7171">
        <v>55</v>
      </c>
      <c r="U7171">
        <v>0</v>
      </c>
      <c r="V7171">
        <v>0</v>
      </c>
      <c r="W7171">
        <v>0</v>
      </c>
      <c r="X7171">
        <v>0.64495336422268668</v>
      </c>
      <c r="Y7171">
        <v>0.14228127772747334</v>
      </c>
      <c r="Z7171">
        <v>0.16879802211808001</v>
      </c>
      <c r="AA7171">
        <v>4.256760839386667E-3</v>
      </c>
      <c r="AB7171">
        <v>0.2845286030501667</v>
      </c>
      <c r="AC7171">
        <v>0</v>
      </c>
      <c r="AD7171">
        <v>0</v>
      </c>
      <c r="AE7171">
        <v>1.2448180279577934</v>
      </c>
    </row>
    <row r="7172" spans="1:31" x14ac:dyDescent="0.25">
      <c r="A7172">
        <v>1912374</v>
      </c>
      <c r="B7172">
        <v>1</v>
      </c>
      <c r="C7172" t="s">
        <v>80</v>
      </c>
      <c r="D7172" t="s">
        <v>92</v>
      </c>
      <c r="E7172" t="s">
        <v>154</v>
      </c>
      <c r="F7172" t="s">
        <v>20140</v>
      </c>
      <c r="G7172" t="s">
        <v>604</v>
      </c>
      <c r="H7172" t="s">
        <v>157</v>
      </c>
      <c r="I7172" t="s">
        <v>135</v>
      </c>
      <c r="J7172" t="s">
        <v>136</v>
      </c>
      <c r="K7172" t="s">
        <v>203</v>
      </c>
      <c r="L7172" t="s">
        <v>20141</v>
      </c>
      <c r="M7172" t="s">
        <v>20142</v>
      </c>
      <c r="N7172">
        <v>0.44769444400000002</v>
      </c>
      <c r="O7172">
        <v>0</v>
      </c>
      <c r="P7172">
        <v>324</v>
      </c>
      <c r="Q7172">
        <v>0</v>
      </c>
      <c r="R7172">
        <v>3</v>
      </c>
      <c r="S7172">
        <v>6</v>
      </c>
      <c r="T7172">
        <v>17</v>
      </c>
      <c r="U7172">
        <v>0</v>
      </c>
      <c r="V7172">
        <v>1</v>
      </c>
      <c r="W7172">
        <v>0</v>
      </c>
      <c r="X7172">
        <v>45.761110427932579</v>
      </c>
      <c r="Y7172">
        <v>0</v>
      </c>
      <c r="Z7172">
        <v>0.12942569888687111</v>
      </c>
      <c r="AA7172">
        <v>6.5092947394456377</v>
      </c>
      <c r="AB7172">
        <v>6.4817108995041011</v>
      </c>
      <c r="AC7172">
        <v>0</v>
      </c>
      <c r="AD7172">
        <v>79.219556021885069</v>
      </c>
      <c r="AE7172">
        <v>138.10109778765425</v>
      </c>
    </row>
    <row r="7173" spans="1:31" x14ac:dyDescent="0.25">
      <c r="A7173">
        <v>1912394</v>
      </c>
      <c r="B7173">
        <v>1</v>
      </c>
      <c r="C7173" t="s">
        <v>81</v>
      </c>
      <c r="D7173" t="s">
        <v>116</v>
      </c>
      <c r="E7173" t="s">
        <v>220</v>
      </c>
      <c r="F7173" t="s">
        <v>7013</v>
      </c>
      <c r="G7173" t="s">
        <v>156</v>
      </c>
      <c r="H7173" t="s">
        <v>157</v>
      </c>
      <c r="I7173" t="s">
        <v>135</v>
      </c>
      <c r="J7173" t="s">
        <v>136</v>
      </c>
      <c r="K7173" t="s">
        <v>137</v>
      </c>
      <c r="L7173" t="s">
        <v>20143</v>
      </c>
      <c r="M7173" t="s">
        <v>20144</v>
      </c>
      <c r="N7173">
        <v>1.521111111</v>
      </c>
      <c r="O7173">
        <v>0</v>
      </c>
      <c r="P7173">
        <v>669</v>
      </c>
      <c r="Q7173">
        <v>0</v>
      </c>
      <c r="R7173">
        <v>67</v>
      </c>
      <c r="S7173">
        <v>2</v>
      </c>
      <c r="T7173">
        <v>84</v>
      </c>
      <c r="U7173">
        <v>0</v>
      </c>
      <c r="V7173">
        <v>0</v>
      </c>
      <c r="W7173">
        <v>0</v>
      </c>
      <c r="X7173">
        <v>225.1757009765154</v>
      </c>
      <c r="Y7173">
        <v>0</v>
      </c>
      <c r="Z7173">
        <v>100.51238037035914</v>
      </c>
      <c r="AA7173">
        <v>5.9929784326935822</v>
      </c>
      <c r="AB7173">
        <v>61.774142524891367</v>
      </c>
      <c r="AC7173">
        <v>0</v>
      </c>
      <c r="AD7173">
        <v>0</v>
      </c>
      <c r="AE7173">
        <v>393.45520230445948</v>
      </c>
    </row>
    <row r="7174" spans="1:31" x14ac:dyDescent="0.25">
      <c r="A7174">
        <v>1912417</v>
      </c>
      <c r="B7174">
        <v>1</v>
      </c>
      <c r="C7174" t="s">
        <v>80</v>
      </c>
      <c r="D7174" t="s">
        <v>83</v>
      </c>
      <c r="E7174" t="s">
        <v>140</v>
      </c>
      <c r="F7174" t="s">
        <v>20145</v>
      </c>
      <c r="G7174" t="s">
        <v>342</v>
      </c>
      <c r="H7174" t="s">
        <v>134</v>
      </c>
      <c r="I7174" t="s">
        <v>135</v>
      </c>
      <c r="J7174" t="s">
        <v>136</v>
      </c>
      <c r="K7174" t="s">
        <v>137</v>
      </c>
      <c r="L7174" t="s">
        <v>20146</v>
      </c>
      <c r="M7174" t="s">
        <v>20147</v>
      </c>
      <c r="N7174">
        <v>1.183611111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23</v>
      </c>
      <c r="U7174">
        <v>0</v>
      </c>
      <c r="V7174">
        <v>1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21.667140441769483</v>
      </c>
      <c r="AC7174">
        <v>0</v>
      </c>
      <c r="AD7174">
        <v>8.1599898758520446</v>
      </c>
      <c r="AE7174">
        <v>29.827130317621528</v>
      </c>
    </row>
    <row r="7175" spans="1:31" x14ac:dyDescent="0.25">
      <c r="A7175">
        <v>1912025</v>
      </c>
      <c r="B7175">
        <v>1</v>
      </c>
      <c r="C7175" t="s">
        <v>81</v>
      </c>
      <c r="D7175" t="s">
        <v>121</v>
      </c>
      <c r="E7175" t="s">
        <v>149</v>
      </c>
      <c r="F7175" t="s">
        <v>18225</v>
      </c>
      <c r="G7175" t="s">
        <v>151</v>
      </c>
      <c r="H7175" t="s">
        <v>134</v>
      </c>
      <c r="I7175" t="s">
        <v>135</v>
      </c>
      <c r="J7175" t="s">
        <v>136</v>
      </c>
      <c r="K7175" t="s">
        <v>137</v>
      </c>
      <c r="L7175" t="s">
        <v>20148</v>
      </c>
      <c r="M7175" t="s">
        <v>20149</v>
      </c>
      <c r="N7175">
        <v>0.505833333</v>
      </c>
      <c r="O7175">
        <v>0</v>
      </c>
      <c r="P7175">
        <v>32</v>
      </c>
      <c r="Q7175">
        <v>0</v>
      </c>
      <c r="R7175">
        <v>9</v>
      </c>
      <c r="S7175">
        <v>0</v>
      </c>
      <c r="T7175">
        <v>1</v>
      </c>
      <c r="U7175">
        <v>0</v>
      </c>
      <c r="V7175">
        <v>0</v>
      </c>
      <c r="W7175">
        <v>0</v>
      </c>
      <c r="X7175">
        <v>3.0237985002958165</v>
      </c>
      <c r="Y7175">
        <v>0</v>
      </c>
      <c r="Z7175">
        <v>5.4719684446288079</v>
      </c>
      <c r="AA7175">
        <v>0</v>
      </c>
      <c r="AB7175">
        <v>3.1677532805760009E-2</v>
      </c>
      <c r="AC7175">
        <v>0</v>
      </c>
      <c r="AD7175">
        <v>0</v>
      </c>
      <c r="AE7175">
        <v>8.5274444777303859</v>
      </c>
    </row>
    <row r="7176" spans="1:31" x14ac:dyDescent="0.25">
      <c r="A7176">
        <v>1912523</v>
      </c>
      <c r="B7176">
        <v>1</v>
      </c>
      <c r="C7176" t="s">
        <v>80</v>
      </c>
      <c r="D7176" t="s">
        <v>108</v>
      </c>
      <c r="E7176" t="s">
        <v>190</v>
      </c>
      <c r="F7176" t="s">
        <v>20150</v>
      </c>
      <c r="G7176" t="s">
        <v>241</v>
      </c>
      <c r="H7176" t="s">
        <v>157</v>
      </c>
      <c r="I7176" t="s">
        <v>135</v>
      </c>
      <c r="J7176" t="s">
        <v>136</v>
      </c>
      <c r="K7176" t="s">
        <v>137</v>
      </c>
      <c r="L7176" t="s">
        <v>20151</v>
      </c>
      <c r="M7176" t="s">
        <v>20152</v>
      </c>
      <c r="N7176">
        <v>1.0891666659999999</v>
      </c>
      <c r="O7176">
        <v>0</v>
      </c>
      <c r="P7176">
        <v>32</v>
      </c>
      <c r="Q7176">
        <v>0</v>
      </c>
      <c r="R7176">
        <v>22</v>
      </c>
      <c r="S7176">
        <v>0</v>
      </c>
      <c r="T7176">
        <v>7</v>
      </c>
      <c r="U7176">
        <v>0</v>
      </c>
      <c r="V7176">
        <v>0</v>
      </c>
      <c r="W7176">
        <v>0</v>
      </c>
      <c r="X7176">
        <v>11.075892946556642</v>
      </c>
      <c r="Y7176">
        <v>0</v>
      </c>
      <c r="Z7176">
        <v>33.717357629777247</v>
      </c>
      <c r="AA7176">
        <v>0</v>
      </c>
      <c r="AB7176">
        <v>6.4189545477940406</v>
      </c>
      <c r="AC7176">
        <v>0</v>
      </c>
      <c r="AD7176">
        <v>0</v>
      </c>
      <c r="AE7176">
        <v>51.212205124127934</v>
      </c>
    </row>
    <row r="7177" spans="1:31" x14ac:dyDescent="0.25">
      <c r="A7177">
        <v>1912131</v>
      </c>
      <c r="B7177">
        <v>1</v>
      </c>
      <c r="C7177" t="s">
        <v>80</v>
      </c>
      <c r="D7177" t="s">
        <v>100</v>
      </c>
      <c r="E7177" t="s">
        <v>140</v>
      </c>
      <c r="F7177" t="s">
        <v>20153</v>
      </c>
      <c r="G7177" t="s">
        <v>217</v>
      </c>
      <c r="H7177" t="s">
        <v>134</v>
      </c>
      <c r="I7177" t="s">
        <v>135</v>
      </c>
      <c r="J7177" t="s">
        <v>136</v>
      </c>
      <c r="K7177" t="s">
        <v>137</v>
      </c>
      <c r="L7177" t="s">
        <v>20154</v>
      </c>
      <c r="M7177" t="s">
        <v>20155</v>
      </c>
      <c r="N7177">
        <v>0.943333333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0.45680712262359419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0.45680712262359419</v>
      </c>
    </row>
    <row r="7178" spans="1:31" x14ac:dyDescent="0.25">
      <c r="A7178">
        <v>1912188</v>
      </c>
      <c r="B7178">
        <v>1</v>
      </c>
      <c r="C7178" t="s">
        <v>81</v>
      </c>
      <c r="D7178" t="s">
        <v>120</v>
      </c>
      <c r="E7178" t="s">
        <v>140</v>
      </c>
      <c r="F7178" t="s">
        <v>20156</v>
      </c>
      <c r="G7178" t="s">
        <v>217</v>
      </c>
      <c r="H7178" t="s">
        <v>134</v>
      </c>
      <c r="I7178" t="s">
        <v>135</v>
      </c>
      <c r="J7178" t="s">
        <v>136</v>
      </c>
      <c r="K7178" t="s">
        <v>137</v>
      </c>
      <c r="L7178" t="s">
        <v>20157</v>
      </c>
      <c r="M7178" t="s">
        <v>20158</v>
      </c>
      <c r="N7178">
        <v>1.45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0.56831246031886096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0.56831246031886096</v>
      </c>
    </row>
    <row r="7179" spans="1:31" x14ac:dyDescent="0.25">
      <c r="A7179">
        <v>1912082</v>
      </c>
      <c r="B7179">
        <v>1</v>
      </c>
      <c r="C7179" t="s">
        <v>80</v>
      </c>
      <c r="D7179" t="s">
        <v>101</v>
      </c>
      <c r="E7179" t="s">
        <v>220</v>
      </c>
      <c r="F7179" t="s">
        <v>20159</v>
      </c>
      <c r="G7179" t="s">
        <v>1185</v>
      </c>
      <c r="H7179" t="s">
        <v>157</v>
      </c>
      <c r="I7179" t="s">
        <v>135</v>
      </c>
      <c r="J7179" t="s">
        <v>136</v>
      </c>
      <c r="K7179" t="s">
        <v>137</v>
      </c>
      <c r="L7179" t="s">
        <v>20160</v>
      </c>
      <c r="M7179" t="s">
        <v>20161</v>
      </c>
      <c r="N7179">
        <v>0.63611111099999995</v>
      </c>
      <c r="O7179">
        <v>7</v>
      </c>
      <c r="P7179">
        <v>8</v>
      </c>
      <c r="Q7179">
        <v>5</v>
      </c>
      <c r="R7179">
        <v>3</v>
      </c>
      <c r="S7179">
        <v>0</v>
      </c>
      <c r="T7179">
        <v>2</v>
      </c>
      <c r="U7179">
        <v>0</v>
      </c>
      <c r="V7179">
        <v>0</v>
      </c>
      <c r="W7179">
        <v>3.1408066844806664</v>
      </c>
      <c r="X7179">
        <v>1.1504158513739999</v>
      </c>
      <c r="Y7179">
        <v>6.2067052963747216</v>
      </c>
      <c r="Z7179">
        <v>3.7437880151289056</v>
      </c>
      <c r="AA7179">
        <v>0</v>
      </c>
      <c r="AB7179">
        <v>0.53129265594198893</v>
      </c>
      <c r="AC7179">
        <v>0</v>
      </c>
      <c r="AD7179">
        <v>0</v>
      </c>
      <c r="AE7179">
        <v>14.773008503300282</v>
      </c>
    </row>
    <row r="7180" spans="1:31" x14ac:dyDescent="0.25">
      <c r="A7180">
        <v>1912231</v>
      </c>
      <c r="B7180">
        <v>1</v>
      </c>
      <c r="C7180" t="s">
        <v>80</v>
      </c>
      <c r="D7180" t="s">
        <v>93</v>
      </c>
      <c r="E7180" t="s">
        <v>140</v>
      </c>
      <c r="F7180" t="s">
        <v>20162</v>
      </c>
      <c r="G7180" t="s">
        <v>217</v>
      </c>
      <c r="H7180" t="s">
        <v>134</v>
      </c>
      <c r="I7180" t="s">
        <v>135</v>
      </c>
      <c r="J7180" t="s">
        <v>136</v>
      </c>
      <c r="K7180" t="s">
        <v>137</v>
      </c>
      <c r="L7180" t="s">
        <v>20163</v>
      </c>
      <c r="M7180" t="s">
        <v>20164</v>
      </c>
      <c r="N7180">
        <v>3.2519444439999998</v>
      </c>
      <c r="O7180">
        <v>0</v>
      </c>
      <c r="P7180">
        <v>0</v>
      </c>
      <c r="Q7180">
        <v>0</v>
      </c>
      <c r="R7180">
        <v>1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16.490739119188298</v>
      </c>
      <c r="AA7180">
        <v>0</v>
      </c>
      <c r="AB7180">
        <v>0</v>
      </c>
      <c r="AC7180">
        <v>0</v>
      </c>
      <c r="AD7180">
        <v>0</v>
      </c>
      <c r="AE7180">
        <v>16.490739119188298</v>
      </c>
    </row>
    <row r="7181" spans="1:31" x14ac:dyDescent="0.25">
      <c r="A7181">
        <v>1912380</v>
      </c>
      <c r="B7181">
        <v>1</v>
      </c>
      <c r="C7181" t="s">
        <v>80</v>
      </c>
      <c r="D7181" t="s">
        <v>98</v>
      </c>
      <c r="E7181" t="s">
        <v>149</v>
      </c>
      <c r="F7181" t="s">
        <v>18564</v>
      </c>
      <c r="G7181" t="s">
        <v>326</v>
      </c>
      <c r="H7181" t="s">
        <v>134</v>
      </c>
      <c r="I7181" t="s">
        <v>135</v>
      </c>
      <c r="J7181" t="s">
        <v>136</v>
      </c>
      <c r="K7181" t="s">
        <v>137</v>
      </c>
      <c r="L7181" t="s">
        <v>20165</v>
      </c>
      <c r="M7181" t="s">
        <v>20166</v>
      </c>
      <c r="N7181">
        <v>1.1725000000000001</v>
      </c>
      <c r="O7181">
        <v>0</v>
      </c>
      <c r="P7181">
        <v>258</v>
      </c>
      <c r="Q7181">
        <v>0</v>
      </c>
      <c r="R7181">
        <v>0</v>
      </c>
      <c r="S7181">
        <v>0</v>
      </c>
      <c r="T7181">
        <v>25</v>
      </c>
      <c r="U7181">
        <v>0</v>
      </c>
      <c r="V7181">
        <v>0</v>
      </c>
      <c r="W7181">
        <v>0</v>
      </c>
      <c r="X7181">
        <v>59.108156223151092</v>
      </c>
      <c r="Y7181">
        <v>0</v>
      </c>
      <c r="Z7181">
        <v>0</v>
      </c>
      <c r="AA7181">
        <v>0</v>
      </c>
      <c r="AB7181">
        <v>15.661440129523573</v>
      </c>
      <c r="AC7181">
        <v>0</v>
      </c>
      <c r="AD7181">
        <v>0</v>
      </c>
      <c r="AE7181">
        <v>74.769596352674668</v>
      </c>
    </row>
    <row r="7182" spans="1:31" x14ac:dyDescent="0.25">
      <c r="A7182">
        <v>1912031</v>
      </c>
      <c r="B7182">
        <v>1</v>
      </c>
      <c r="C7182" t="s">
        <v>80</v>
      </c>
      <c r="D7182" t="s">
        <v>98</v>
      </c>
      <c r="E7182" t="s">
        <v>220</v>
      </c>
      <c r="F7182" t="s">
        <v>20167</v>
      </c>
      <c r="G7182" t="s">
        <v>202</v>
      </c>
      <c r="H7182" t="s">
        <v>157</v>
      </c>
      <c r="I7182" t="s">
        <v>135</v>
      </c>
      <c r="J7182" t="s">
        <v>136</v>
      </c>
      <c r="K7182" t="s">
        <v>203</v>
      </c>
      <c r="L7182" t="s">
        <v>20168</v>
      </c>
      <c r="M7182" t="s">
        <v>20169</v>
      </c>
      <c r="N7182">
        <v>8.2858333329999994</v>
      </c>
      <c r="O7182">
        <v>0</v>
      </c>
      <c r="P7182">
        <v>293</v>
      </c>
      <c r="Q7182">
        <v>3</v>
      </c>
      <c r="R7182">
        <v>7</v>
      </c>
      <c r="S7182">
        <v>8</v>
      </c>
      <c r="T7182">
        <v>23</v>
      </c>
      <c r="U7182">
        <v>0</v>
      </c>
      <c r="V7182">
        <v>0</v>
      </c>
      <c r="W7182">
        <v>0</v>
      </c>
      <c r="X7182">
        <v>347.2094973035658</v>
      </c>
      <c r="Y7182">
        <v>131.18201856609923</v>
      </c>
      <c r="Z7182">
        <v>87.591496708899584</v>
      </c>
      <c r="AA7182">
        <v>2045.9371938031677</v>
      </c>
      <c r="AB7182">
        <v>132.06348054025221</v>
      </c>
      <c r="AC7182">
        <v>0</v>
      </c>
      <c r="AD7182">
        <v>0</v>
      </c>
      <c r="AE7182">
        <v>2743.9836869219848</v>
      </c>
    </row>
    <row r="7183" spans="1:31" x14ac:dyDescent="0.25">
      <c r="A7183">
        <v>1912409</v>
      </c>
      <c r="B7183">
        <v>1</v>
      </c>
      <c r="C7183" t="s">
        <v>80</v>
      </c>
      <c r="D7183" t="s">
        <v>105</v>
      </c>
      <c r="E7183" t="s">
        <v>190</v>
      </c>
      <c r="F7183" t="s">
        <v>20170</v>
      </c>
      <c r="G7183" t="s">
        <v>241</v>
      </c>
      <c r="H7183" t="s">
        <v>157</v>
      </c>
      <c r="I7183" t="s">
        <v>135</v>
      </c>
      <c r="J7183" t="s">
        <v>136</v>
      </c>
      <c r="K7183" t="s">
        <v>137</v>
      </c>
      <c r="L7183" t="s">
        <v>20171</v>
      </c>
      <c r="M7183" t="s">
        <v>20172</v>
      </c>
      <c r="N7183">
        <v>1.8294444439999999</v>
      </c>
      <c r="O7183">
        <v>0</v>
      </c>
      <c r="P7183">
        <v>0</v>
      </c>
      <c r="Q7183">
        <v>0</v>
      </c>
      <c r="R7183">
        <v>0</v>
      </c>
      <c r="S7183">
        <v>2</v>
      </c>
      <c r="T7183">
        <v>0</v>
      </c>
      <c r="U7183">
        <v>1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57.61324945985691</v>
      </c>
      <c r="AB7183">
        <v>0</v>
      </c>
      <c r="AC7183">
        <v>120.67219468970323</v>
      </c>
      <c r="AD7183">
        <v>0</v>
      </c>
      <c r="AE7183">
        <v>178.28544414956013</v>
      </c>
    </row>
    <row r="7184" spans="1:31" x14ac:dyDescent="0.25">
      <c r="A7184">
        <v>1912386</v>
      </c>
      <c r="B7184">
        <v>1</v>
      </c>
      <c r="C7184" t="s">
        <v>81</v>
      </c>
      <c r="D7184" t="s">
        <v>119</v>
      </c>
      <c r="E7184" t="s">
        <v>149</v>
      </c>
      <c r="F7184" t="s">
        <v>20173</v>
      </c>
      <c r="G7184" t="s">
        <v>151</v>
      </c>
      <c r="H7184" t="s">
        <v>134</v>
      </c>
      <c r="I7184" t="s">
        <v>135</v>
      </c>
      <c r="J7184" t="s">
        <v>136</v>
      </c>
      <c r="K7184" t="s">
        <v>137</v>
      </c>
      <c r="L7184" t="s">
        <v>20174</v>
      </c>
      <c r="M7184" t="s">
        <v>20175</v>
      </c>
      <c r="N7184">
        <v>2.7769444440000002</v>
      </c>
      <c r="O7184">
        <v>0</v>
      </c>
      <c r="P7184">
        <v>76</v>
      </c>
      <c r="Q7184">
        <v>0</v>
      </c>
      <c r="R7184">
        <v>3</v>
      </c>
      <c r="S7184">
        <v>0</v>
      </c>
      <c r="T7184">
        <v>3</v>
      </c>
      <c r="U7184">
        <v>0</v>
      </c>
      <c r="V7184">
        <v>0</v>
      </c>
      <c r="W7184">
        <v>0</v>
      </c>
      <c r="X7184">
        <v>28.984620320653956</v>
      </c>
      <c r="Y7184">
        <v>0</v>
      </c>
      <c r="Z7184">
        <v>2.8189895961827598</v>
      </c>
      <c r="AA7184">
        <v>0</v>
      </c>
      <c r="AB7184">
        <v>6.1109265263744348</v>
      </c>
      <c r="AC7184">
        <v>0</v>
      </c>
      <c r="AD7184">
        <v>0</v>
      </c>
      <c r="AE7184">
        <v>37.914536443211148</v>
      </c>
    </row>
    <row r="7185" spans="1:31" x14ac:dyDescent="0.25">
      <c r="A7185">
        <v>1912217</v>
      </c>
      <c r="B7185">
        <v>1</v>
      </c>
      <c r="C7185" t="s">
        <v>80</v>
      </c>
      <c r="D7185" t="s">
        <v>110</v>
      </c>
      <c r="E7185" t="s">
        <v>160</v>
      </c>
      <c r="F7185" t="s">
        <v>12189</v>
      </c>
      <c r="G7185" t="s">
        <v>133</v>
      </c>
      <c r="H7185" t="s">
        <v>134</v>
      </c>
      <c r="I7185" t="s">
        <v>135</v>
      </c>
      <c r="J7185" t="s">
        <v>136</v>
      </c>
      <c r="K7185" t="s">
        <v>137</v>
      </c>
      <c r="L7185" t="s">
        <v>20176</v>
      </c>
      <c r="M7185" t="s">
        <v>20177</v>
      </c>
      <c r="N7185">
        <v>2.0691666660000001</v>
      </c>
      <c r="O7185">
        <v>0</v>
      </c>
      <c r="P7185">
        <v>156</v>
      </c>
      <c r="Q7185">
        <v>0</v>
      </c>
      <c r="R7185">
        <v>0</v>
      </c>
      <c r="S7185">
        <v>0</v>
      </c>
      <c r="T7185">
        <v>4</v>
      </c>
      <c r="U7185">
        <v>0</v>
      </c>
      <c r="V7185">
        <v>0</v>
      </c>
      <c r="W7185">
        <v>0</v>
      </c>
      <c r="X7185">
        <v>102.78355134756225</v>
      </c>
      <c r="Y7185">
        <v>0</v>
      </c>
      <c r="Z7185">
        <v>0</v>
      </c>
      <c r="AA7185">
        <v>0</v>
      </c>
      <c r="AB7185">
        <v>2.8367195760794024</v>
      </c>
      <c r="AC7185">
        <v>0</v>
      </c>
      <c r="AD7185">
        <v>0</v>
      </c>
      <c r="AE7185">
        <v>105.62027092364166</v>
      </c>
    </row>
    <row r="7186" spans="1:31" x14ac:dyDescent="0.25">
      <c r="A7186">
        <v>1912263</v>
      </c>
      <c r="B7186">
        <v>1</v>
      </c>
      <c r="C7186" t="s">
        <v>80</v>
      </c>
      <c r="D7186" t="s">
        <v>106</v>
      </c>
      <c r="E7186" t="s">
        <v>140</v>
      </c>
      <c r="F7186" t="s">
        <v>20178</v>
      </c>
      <c r="G7186" t="s">
        <v>342</v>
      </c>
      <c r="H7186" t="s">
        <v>134</v>
      </c>
      <c r="I7186" t="s">
        <v>135</v>
      </c>
      <c r="J7186" t="s">
        <v>136</v>
      </c>
      <c r="K7186" t="s">
        <v>137</v>
      </c>
      <c r="L7186" t="s">
        <v>20179</v>
      </c>
      <c r="M7186" t="s">
        <v>20180</v>
      </c>
      <c r="N7186">
        <v>4.3975</v>
      </c>
      <c r="O7186">
        <v>0</v>
      </c>
      <c r="P7186">
        <v>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1.4972871225483334E-3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1.4972871225483334E-3</v>
      </c>
    </row>
    <row r="7187" spans="1:31" x14ac:dyDescent="0.25">
      <c r="A7187">
        <v>1912449</v>
      </c>
      <c r="B7187">
        <v>1</v>
      </c>
      <c r="C7187" t="s">
        <v>80</v>
      </c>
      <c r="D7187" t="s">
        <v>101</v>
      </c>
      <c r="E7187" t="s">
        <v>149</v>
      </c>
      <c r="F7187" t="s">
        <v>20181</v>
      </c>
      <c r="G7187" t="s">
        <v>1072</v>
      </c>
      <c r="H7187" t="s">
        <v>134</v>
      </c>
      <c r="I7187" t="s">
        <v>135</v>
      </c>
      <c r="J7187" t="s">
        <v>136</v>
      </c>
      <c r="K7187" t="s">
        <v>137</v>
      </c>
      <c r="L7187" t="s">
        <v>20182</v>
      </c>
      <c r="M7187" t="s">
        <v>20183</v>
      </c>
      <c r="N7187">
        <v>0.78666666600000001</v>
      </c>
      <c r="O7187">
        <v>0</v>
      </c>
      <c r="P7187">
        <v>15</v>
      </c>
      <c r="Q7187">
        <v>0</v>
      </c>
      <c r="R7187">
        <v>0</v>
      </c>
      <c r="S7187">
        <v>0</v>
      </c>
      <c r="T7187">
        <v>2</v>
      </c>
      <c r="U7187">
        <v>0</v>
      </c>
      <c r="V7187">
        <v>0</v>
      </c>
      <c r="W7187">
        <v>0</v>
      </c>
      <c r="X7187">
        <v>4.5275845643149699</v>
      </c>
      <c r="Y7187">
        <v>0</v>
      </c>
      <c r="Z7187">
        <v>0</v>
      </c>
      <c r="AA7187">
        <v>0</v>
      </c>
      <c r="AB7187">
        <v>2.1696582344983995</v>
      </c>
      <c r="AC7187">
        <v>0</v>
      </c>
      <c r="AD7187">
        <v>0</v>
      </c>
      <c r="AE7187">
        <v>6.6972427988133694</v>
      </c>
    </row>
    <row r="7188" spans="1:31" x14ac:dyDescent="0.25">
      <c r="A7188">
        <v>1912403</v>
      </c>
      <c r="B7188">
        <v>1</v>
      </c>
      <c r="C7188" t="s">
        <v>80</v>
      </c>
      <c r="D7188" t="s">
        <v>108</v>
      </c>
      <c r="E7188" t="s">
        <v>149</v>
      </c>
      <c r="F7188" t="s">
        <v>1499</v>
      </c>
      <c r="G7188" t="s">
        <v>151</v>
      </c>
      <c r="H7188" t="s">
        <v>134</v>
      </c>
      <c r="I7188" t="s">
        <v>135</v>
      </c>
      <c r="J7188" t="s">
        <v>136</v>
      </c>
      <c r="K7188" t="s">
        <v>137</v>
      </c>
      <c r="L7188" t="s">
        <v>20184</v>
      </c>
      <c r="M7188" t="s">
        <v>20185</v>
      </c>
      <c r="N7188">
        <v>2.400555555</v>
      </c>
      <c r="O7188">
        <v>0</v>
      </c>
      <c r="P7188">
        <v>33</v>
      </c>
      <c r="Q7188">
        <v>0</v>
      </c>
      <c r="R7188">
        <v>8</v>
      </c>
      <c r="S7188">
        <v>0</v>
      </c>
      <c r="T7188">
        <v>5</v>
      </c>
      <c r="U7188">
        <v>0</v>
      </c>
      <c r="V7188">
        <v>0</v>
      </c>
      <c r="W7188">
        <v>0</v>
      </c>
      <c r="X7188">
        <v>14.571982004106303</v>
      </c>
      <c r="Y7188">
        <v>0</v>
      </c>
      <c r="Z7188">
        <v>9.3863496850323216</v>
      </c>
      <c r="AA7188">
        <v>0</v>
      </c>
      <c r="AB7188">
        <v>3.8964627735307498</v>
      </c>
      <c r="AC7188">
        <v>0</v>
      </c>
      <c r="AD7188">
        <v>0</v>
      </c>
      <c r="AE7188">
        <v>27.854794462669375</v>
      </c>
    </row>
    <row r="7189" spans="1:31" x14ac:dyDescent="0.25">
      <c r="A7189">
        <v>1912446</v>
      </c>
      <c r="B7189">
        <v>1</v>
      </c>
      <c r="C7189" t="s">
        <v>80</v>
      </c>
      <c r="D7189" t="s">
        <v>105</v>
      </c>
      <c r="E7189" t="s">
        <v>160</v>
      </c>
      <c r="F7189" t="s">
        <v>20186</v>
      </c>
      <c r="G7189" t="s">
        <v>133</v>
      </c>
      <c r="H7189" t="s">
        <v>134</v>
      </c>
      <c r="I7189" t="s">
        <v>135</v>
      </c>
      <c r="J7189" t="s">
        <v>136</v>
      </c>
      <c r="K7189" t="s">
        <v>137</v>
      </c>
      <c r="L7189" t="s">
        <v>20187</v>
      </c>
      <c r="M7189" t="s">
        <v>20188</v>
      </c>
      <c r="N7189">
        <v>1.7733333330000001</v>
      </c>
      <c r="O7189">
        <v>0</v>
      </c>
      <c r="P7189">
        <v>252</v>
      </c>
      <c r="Q7189">
        <v>0</v>
      </c>
      <c r="R7189">
        <v>0</v>
      </c>
      <c r="S7189">
        <v>0</v>
      </c>
      <c r="T7189">
        <v>22</v>
      </c>
      <c r="U7189">
        <v>0</v>
      </c>
      <c r="V7189">
        <v>0</v>
      </c>
      <c r="W7189">
        <v>0</v>
      </c>
      <c r="X7189">
        <v>166.71557139123163</v>
      </c>
      <c r="Y7189">
        <v>0</v>
      </c>
      <c r="Z7189">
        <v>0</v>
      </c>
      <c r="AA7189">
        <v>0</v>
      </c>
      <c r="AB7189">
        <v>44.126747985145407</v>
      </c>
      <c r="AC7189">
        <v>0</v>
      </c>
      <c r="AD7189">
        <v>0</v>
      </c>
      <c r="AE7189">
        <v>210.84231937637705</v>
      </c>
    </row>
    <row r="7190" spans="1:31" x14ac:dyDescent="0.25">
      <c r="A7190">
        <v>1912114</v>
      </c>
      <c r="B7190">
        <v>1</v>
      </c>
      <c r="C7190" t="s">
        <v>80</v>
      </c>
      <c r="D7190" t="s">
        <v>87</v>
      </c>
      <c r="E7190" t="s">
        <v>190</v>
      </c>
      <c r="F7190" t="s">
        <v>20189</v>
      </c>
      <c r="G7190" t="s">
        <v>241</v>
      </c>
      <c r="H7190" t="s">
        <v>157</v>
      </c>
      <c r="I7190" t="s">
        <v>135</v>
      </c>
      <c r="J7190" t="s">
        <v>136</v>
      </c>
      <c r="K7190" t="s">
        <v>137</v>
      </c>
      <c r="L7190" t="s">
        <v>20190</v>
      </c>
      <c r="M7190" t="s">
        <v>20191</v>
      </c>
      <c r="N7190">
        <v>3.0241666660000002</v>
      </c>
      <c r="O7190">
        <v>0</v>
      </c>
      <c r="P7190">
        <v>1</v>
      </c>
      <c r="Q7190">
        <v>0</v>
      </c>
      <c r="R7190">
        <v>0</v>
      </c>
      <c r="S7190">
        <v>0</v>
      </c>
      <c r="T7190">
        <v>3</v>
      </c>
      <c r="U7190">
        <v>0</v>
      </c>
      <c r="V7190">
        <v>0</v>
      </c>
      <c r="W7190">
        <v>0</v>
      </c>
      <c r="X7190">
        <v>8.5205315747500002E-4</v>
      </c>
      <c r="Y7190">
        <v>0</v>
      </c>
      <c r="Z7190">
        <v>0</v>
      </c>
      <c r="AA7190">
        <v>0</v>
      </c>
      <c r="AB7190">
        <v>71.21276541229993</v>
      </c>
      <c r="AC7190">
        <v>0</v>
      </c>
      <c r="AD7190">
        <v>0</v>
      </c>
      <c r="AE7190">
        <v>71.213617465457403</v>
      </c>
    </row>
    <row r="7191" spans="1:31" x14ac:dyDescent="0.25">
      <c r="A7191">
        <v>1911971</v>
      </c>
      <c r="B7191">
        <v>1</v>
      </c>
      <c r="C7191" t="s">
        <v>80</v>
      </c>
      <c r="D7191" t="s">
        <v>96</v>
      </c>
      <c r="E7191" t="s">
        <v>140</v>
      </c>
      <c r="F7191" t="s">
        <v>3338</v>
      </c>
      <c r="G7191" t="s">
        <v>283</v>
      </c>
      <c r="H7191" t="s">
        <v>134</v>
      </c>
      <c r="I7191" t="s">
        <v>135</v>
      </c>
      <c r="J7191" t="s">
        <v>136</v>
      </c>
      <c r="K7191" t="s">
        <v>137</v>
      </c>
      <c r="L7191" t="s">
        <v>20192</v>
      </c>
      <c r="M7191" t="s">
        <v>20193</v>
      </c>
      <c r="N7191">
        <v>1.1383333330000001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15.699807152888839</v>
      </c>
      <c r="AC7191">
        <v>0</v>
      </c>
      <c r="AD7191">
        <v>0</v>
      </c>
      <c r="AE7191">
        <v>15.699807152888839</v>
      </c>
    </row>
    <row r="7192" spans="1:31" x14ac:dyDescent="0.25">
      <c r="A7192">
        <v>1912303</v>
      </c>
      <c r="B7192">
        <v>1</v>
      </c>
      <c r="C7192" t="s">
        <v>80</v>
      </c>
      <c r="D7192" t="s">
        <v>83</v>
      </c>
      <c r="E7192" t="s">
        <v>140</v>
      </c>
      <c r="F7192" t="s">
        <v>20194</v>
      </c>
      <c r="G7192" t="s">
        <v>217</v>
      </c>
      <c r="H7192" t="s">
        <v>134</v>
      </c>
      <c r="I7192" t="s">
        <v>135</v>
      </c>
      <c r="J7192" t="s">
        <v>136</v>
      </c>
      <c r="K7192" t="s">
        <v>137</v>
      </c>
      <c r="L7192" t="s">
        <v>20195</v>
      </c>
      <c r="M7192" t="s">
        <v>20196</v>
      </c>
      <c r="N7192">
        <v>1.5108333329999999</v>
      </c>
      <c r="O7192">
        <v>0</v>
      </c>
      <c r="P7192">
        <v>2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1.8189732945862802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1.8189732945862802</v>
      </c>
    </row>
    <row r="7193" spans="1:31" x14ac:dyDescent="0.25">
      <c r="A7193">
        <v>1912091</v>
      </c>
      <c r="B7193">
        <v>1</v>
      </c>
      <c r="C7193" t="s">
        <v>80</v>
      </c>
      <c r="D7193" t="s">
        <v>83</v>
      </c>
      <c r="E7193" t="s">
        <v>149</v>
      </c>
      <c r="F7193" t="s">
        <v>20197</v>
      </c>
      <c r="G7193" t="s">
        <v>1550</v>
      </c>
      <c r="H7193" t="s">
        <v>134</v>
      </c>
      <c r="I7193" t="s">
        <v>135</v>
      </c>
      <c r="J7193" t="s">
        <v>136</v>
      </c>
      <c r="K7193" t="s">
        <v>137</v>
      </c>
      <c r="L7193" t="s">
        <v>20198</v>
      </c>
      <c r="M7193" t="s">
        <v>20199</v>
      </c>
      <c r="N7193">
        <v>1.3347222219999999</v>
      </c>
      <c r="O7193">
        <v>0</v>
      </c>
      <c r="P7193">
        <v>408</v>
      </c>
      <c r="Q7193">
        <v>0</v>
      </c>
      <c r="R7193">
        <v>1</v>
      </c>
      <c r="S7193">
        <v>0</v>
      </c>
      <c r="T7193">
        <v>23</v>
      </c>
      <c r="U7193">
        <v>0</v>
      </c>
      <c r="V7193">
        <v>0</v>
      </c>
      <c r="W7193">
        <v>0</v>
      </c>
      <c r="X7193">
        <v>161.57486472655395</v>
      </c>
      <c r="Y7193">
        <v>0</v>
      </c>
      <c r="Z7193">
        <v>0.57764381438580004</v>
      </c>
      <c r="AA7193">
        <v>0</v>
      </c>
      <c r="AB7193">
        <v>91.195119567027717</v>
      </c>
      <c r="AC7193">
        <v>0</v>
      </c>
      <c r="AD7193">
        <v>0</v>
      </c>
      <c r="AE7193">
        <v>253.34762810796747</v>
      </c>
    </row>
    <row r="7194" spans="1:31" x14ac:dyDescent="0.25">
      <c r="A7194">
        <v>1912071</v>
      </c>
      <c r="B7194">
        <v>1</v>
      </c>
      <c r="C7194" t="s">
        <v>80</v>
      </c>
      <c r="D7194" t="s">
        <v>93</v>
      </c>
      <c r="E7194" t="s">
        <v>140</v>
      </c>
      <c r="F7194" t="s">
        <v>20200</v>
      </c>
      <c r="G7194" t="s">
        <v>217</v>
      </c>
      <c r="H7194" t="s">
        <v>134</v>
      </c>
      <c r="I7194" t="s">
        <v>135</v>
      </c>
      <c r="J7194" t="s">
        <v>136</v>
      </c>
      <c r="K7194" t="s">
        <v>137</v>
      </c>
      <c r="L7194" t="s">
        <v>20201</v>
      </c>
      <c r="M7194" t="s">
        <v>20202</v>
      </c>
      <c r="N7194">
        <v>1.3577777769999999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0.75510811805417777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0.75510811805417777</v>
      </c>
    </row>
    <row r="7195" spans="1:31" x14ac:dyDescent="0.25">
      <c r="A7195">
        <v>1912489</v>
      </c>
      <c r="B7195">
        <v>1</v>
      </c>
      <c r="C7195" t="s">
        <v>80</v>
      </c>
      <c r="D7195" t="s">
        <v>107</v>
      </c>
      <c r="E7195" t="s">
        <v>140</v>
      </c>
      <c r="F7195" t="s">
        <v>20203</v>
      </c>
      <c r="G7195" t="s">
        <v>146</v>
      </c>
      <c r="H7195" t="s">
        <v>134</v>
      </c>
      <c r="I7195" t="s">
        <v>135</v>
      </c>
      <c r="J7195" t="s">
        <v>136</v>
      </c>
      <c r="K7195" t="s">
        <v>137</v>
      </c>
      <c r="L7195" t="s">
        <v>20204</v>
      </c>
      <c r="M7195" t="s">
        <v>20205</v>
      </c>
      <c r="N7195">
        <v>1.333611111</v>
      </c>
      <c r="O7195">
        <v>0</v>
      </c>
      <c r="P7195">
        <v>4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1.6792313650923305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1.6792313650923305</v>
      </c>
    </row>
    <row r="7196" spans="1:31" x14ac:dyDescent="0.25">
      <c r="A7196">
        <v>1912048</v>
      </c>
      <c r="B7196">
        <v>1</v>
      </c>
      <c r="C7196" t="s">
        <v>80</v>
      </c>
      <c r="D7196" t="s">
        <v>99</v>
      </c>
      <c r="E7196" t="s">
        <v>131</v>
      </c>
      <c r="F7196" t="s">
        <v>18972</v>
      </c>
      <c r="G7196" t="s">
        <v>202</v>
      </c>
      <c r="H7196" t="s">
        <v>134</v>
      </c>
      <c r="I7196" t="s">
        <v>135</v>
      </c>
      <c r="J7196" t="s">
        <v>136</v>
      </c>
      <c r="K7196" t="s">
        <v>203</v>
      </c>
      <c r="L7196" t="s">
        <v>20206</v>
      </c>
      <c r="M7196" t="s">
        <v>20207</v>
      </c>
      <c r="N7196">
        <v>7.2900841659999998</v>
      </c>
      <c r="O7196">
        <v>0</v>
      </c>
      <c r="P7196">
        <v>42</v>
      </c>
      <c r="Q7196">
        <v>0</v>
      </c>
      <c r="R7196">
        <v>0</v>
      </c>
      <c r="S7196">
        <v>0</v>
      </c>
      <c r="T7196">
        <v>6</v>
      </c>
      <c r="U7196">
        <v>0</v>
      </c>
      <c r="V7196">
        <v>0</v>
      </c>
      <c r="W7196">
        <v>0</v>
      </c>
      <c r="X7196">
        <v>137.11509207133278</v>
      </c>
      <c r="Y7196">
        <v>0</v>
      </c>
      <c r="Z7196">
        <v>0</v>
      </c>
      <c r="AA7196">
        <v>0</v>
      </c>
      <c r="AB7196">
        <v>370.62496670106725</v>
      </c>
      <c r="AC7196">
        <v>0</v>
      </c>
      <c r="AD7196">
        <v>0</v>
      </c>
      <c r="AE7196">
        <v>507.74005877240006</v>
      </c>
    </row>
    <row r="7197" spans="1:31" x14ac:dyDescent="0.25">
      <c r="A7197">
        <v>1911991</v>
      </c>
      <c r="B7197">
        <v>1</v>
      </c>
      <c r="C7197" t="s">
        <v>80</v>
      </c>
      <c r="D7197" t="s">
        <v>103</v>
      </c>
      <c r="E7197" t="s">
        <v>154</v>
      </c>
      <c r="F7197" t="s">
        <v>20208</v>
      </c>
      <c r="G7197" t="s">
        <v>604</v>
      </c>
      <c r="H7197" t="s">
        <v>157</v>
      </c>
      <c r="I7197" t="s">
        <v>135</v>
      </c>
      <c r="J7197" t="s">
        <v>136</v>
      </c>
      <c r="K7197" t="s">
        <v>137</v>
      </c>
      <c r="L7197" t="s">
        <v>20209</v>
      </c>
      <c r="M7197" t="s">
        <v>20210</v>
      </c>
      <c r="N7197">
        <v>0.1875</v>
      </c>
      <c r="O7197">
        <v>2</v>
      </c>
      <c r="P7197">
        <v>1795</v>
      </c>
      <c r="Q7197">
        <v>45</v>
      </c>
      <c r="R7197">
        <v>156</v>
      </c>
      <c r="S7197">
        <v>19</v>
      </c>
      <c r="T7197">
        <v>217</v>
      </c>
      <c r="U7197">
        <v>5</v>
      </c>
      <c r="V7197">
        <v>0</v>
      </c>
      <c r="W7197">
        <v>0.32066018520974993</v>
      </c>
      <c r="X7197">
        <v>85.566152996772502</v>
      </c>
      <c r="Y7197">
        <v>102.87953842535606</v>
      </c>
      <c r="Z7197">
        <v>124.27904829536362</v>
      </c>
      <c r="AA7197">
        <v>68.764591198308935</v>
      </c>
      <c r="AB7197">
        <v>42.681812504998291</v>
      </c>
      <c r="AC7197">
        <v>83.072664337412988</v>
      </c>
      <c r="AD7197">
        <v>0</v>
      </c>
      <c r="AE7197">
        <v>507.56446794342219</v>
      </c>
    </row>
    <row r="7198" spans="1:31" x14ac:dyDescent="0.25">
      <c r="A7198">
        <v>1912277</v>
      </c>
      <c r="B7198">
        <v>1</v>
      </c>
      <c r="C7198" t="s">
        <v>81</v>
      </c>
      <c r="D7198" t="s">
        <v>118</v>
      </c>
      <c r="E7198" t="s">
        <v>220</v>
      </c>
      <c r="F7198" t="s">
        <v>9501</v>
      </c>
      <c r="G7198" t="s">
        <v>156</v>
      </c>
      <c r="H7198" t="s">
        <v>157</v>
      </c>
      <c r="I7198" t="s">
        <v>222</v>
      </c>
      <c r="J7198" t="s">
        <v>136</v>
      </c>
      <c r="K7198" t="s">
        <v>137</v>
      </c>
      <c r="L7198" t="s">
        <v>20211</v>
      </c>
      <c r="M7198" t="s">
        <v>20212</v>
      </c>
      <c r="N7198">
        <v>1.2777777000000001E-2</v>
      </c>
      <c r="O7198">
        <v>3</v>
      </c>
      <c r="P7198">
        <v>52</v>
      </c>
      <c r="Q7198">
        <v>38</v>
      </c>
      <c r="R7198">
        <v>87</v>
      </c>
      <c r="S7198">
        <v>1</v>
      </c>
      <c r="T7198">
        <v>24</v>
      </c>
      <c r="U7198">
        <v>0</v>
      </c>
      <c r="V7198">
        <v>0</v>
      </c>
      <c r="W7198">
        <v>5.6311255391400007E-2</v>
      </c>
      <c r="X7198">
        <v>0.19604790980278178</v>
      </c>
      <c r="Y7198">
        <v>1.2616083059321264</v>
      </c>
      <c r="Z7198">
        <v>3.1904180675037259</v>
      </c>
      <c r="AA7198">
        <v>0</v>
      </c>
      <c r="AB7198">
        <v>0.79175522863641035</v>
      </c>
      <c r="AC7198">
        <v>0</v>
      </c>
      <c r="AD7198">
        <v>0</v>
      </c>
      <c r="AE7198">
        <v>5.4961407672664446</v>
      </c>
    </row>
    <row r="7199" spans="1:31" x14ac:dyDescent="0.25">
      <c r="A7199">
        <v>1912283</v>
      </c>
      <c r="B7199">
        <v>1</v>
      </c>
      <c r="C7199" t="s">
        <v>81</v>
      </c>
      <c r="D7199" t="s">
        <v>112</v>
      </c>
      <c r="E7199" t="s">
        <v>190</v>
      </c>
      <c r="F7199" t="s">
        <v>20213</v>
      </c>
      <c r="G7199" t="s">
        <v>241</v>
      </c>
      <c r="H7199" t="s">
        <v>157</v>
      </c>
      <c r="I7199" t="s">
        <v>135</v>
      </c>
      <c r="J7199" t="s">
        <v>136</v>
      </c>
      <c r="K7199" t="s">
        <v>137</v>
      </c>
      <c r="L7199" t="s">
        <v>20214</v>
      </c>
      <c r="M7199" t="s">
        <v>20215</v>
      </c>
      <c r="N7199">
        <v>4.3055555549999998</v>
      </c>
      <c r="O7199">
        <v>0</v>
      </c>
      <c r="P7199">
        <v>0</v>
      </c>
      <c r="Q7199">
        <v>0</v>
      </c>
      <c r="R7199">
        <v>16</v>
      </c>
      <c r="S7199">
        <v>0</v>
      </c>
      <c r="T7199">
        <v>1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110.21711829584146</v>
      </c>
      <c r="AA7199">
        <v>0</v>
      </c>
      <c r="AB7199">
        <v>50.66765411429224</v>
      </c>
      <c r="AC7199">
        <v>0</v>
      </c>
      <c r="AD7199">
        <v>0</v>
      </c>
      <c r="AE7199">
        <v>160.88477241013371</v>
      </c>
    </row>
    <row r="7200" spans="1:31" x14ac:dyDescent="0.25">
      <c r="A7200">
        <v>1912383</v>
      </c>
      <c r="B7200">
        <v>1</v>
      </c>
      <c r="C7200" t="s">
        <v>81</v>
      </c>
      <c r="D7200" t="s">
        <v>128</v>
      </c>
      <c r="E7200" t="s">
        <v>154</v>
      </c>
      <c r="F7200" t="s">
        <v>2125</v>
      </c>
      <c r="G7200" t="s">
        <v>156</v>
      </c>
      <c r="H7200" t="s">
        <v>157</v>
      </c>
      <c r="I7200" t="s">
        <v>135</v>
      </c>
      <c r="J7200" t="s">
        <v>136</v>
      </c>
      <c r="K7200" t="s">
        <v>137</v>
      </c>
      <c r="L7200" t="s">
        <v>20216</v>
      </c>
      <c r="M7200" t="s">
        <v>20217</v>
      </c>
      <c r="N7200">
        <v>9.6666665999999998E-2</v>
      </c>
      <c r="O7200">
        <v>8</v>
      </c>
      <c r="P7200">
        <v>1488</v>
      </c>
      <c r="Q7200">
        <v>55</v>
      </c>
      <c r="R7200">
        <v>85</v>
      </c>
      <c r="S7200">
        <v>9</v>
      </c>
      <c r="T7200">
        <v>99</v>
      </c>
      <c r="U7200">
        <v>3</v>
      </c>
      <c r="V7200">
        <v>0</v>
      </c>
      <c r="W7200">
        <v>0.71628285197500674</v>
      </c>
      <c r="X7200">
        <v>27.724386874778034</v>
      </c>
      <c r="Y7200">
        <v>15.122060143583852</v>
      </c>
      <c r="Z7200">
        <v>12.494718945189469</v>
      </c>
      <c r="AA7200">
        <v>31.906321193409664</v>
      </c>
      <c r="AB7200">
        <v>6.0573824173346384</v>
      </c>
      <c r="AC7200">
        <v>0.53466194283592006</v>
      </c>
      <c r="AD7200">
        <v>0</v>
      </c>
      <c r="AE7200">
        <v>94.555814369106585</v>
      </c>
    </row>
    <row r="7201" spans="1:31" x14ac:dyDescent="0.25">
      <c r="A7201">
        <v>1912426</v>
      </c>
      <c r="B7201">
        <v>1</v>
      </c>
      <c r="C7201" t="s">
        <v>81</v>
      </c>
      <c r="D7201" t="s">
        <v>113</v>
      </c>
      <c r="E7201" t="s">
        <v>131</v>
      </c>
      <c r="F7201" t="s">
        <v>20218</v>
      </c>
      <c r="G7201" t="s">
        <v>133</v>
      </c>
      <c r="H7201" t="s">
        <v>134</v>
      </c>
      <c r="I7201" t="s">
        <v>135</v>
      </c>
      <c r="J7201" t="s">
        <v>136</v>
      </c>
      <c r="K7201" t="s">
        <v>137</v>
      </c>
      <c r="L7201" t="s">
        <v>20219</v>
      </c>
      <c r="M7201" t="s">
        <v>20220</v>
      </c>
      <c r="N7201">
        <v>2.2027777770000001</v>
      </c>
      <c r="O7201">
        <v>0</v>
      </c>
      <c r="P7201">
        <v>15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2.2289321370273005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2.2289321370273005</v>
      </c>
    </row>
    <row r="7202" spans="1:31" x14ac:dyDescent="0.25">
      <c r="A7202">
        <v>1912134</v>
      </c>
      <c r="B7202">
        <v>1</v>
      </c>
      <c r="C7202" t="s">
        <v>80</v>
      </c>
      <c r="D7202" t="s">
        <v>82</v>
      </c>
      <c r="E7202" t="s">
        <v>149</v>
      </c>
      <c r="F7202" t="s">
        <v>20221</v>
      </c>
      <c r="G7202" t="s">
        <v>263</v>
      </c>
      <c r="H7202" t="s">
        <v>134</v>
      </c>
      <c r="I7202" t="s">
        <v>135</v>
      </c>
      <c r="J7202" t="s">
        <v>136</v>
      </c>
      <c r="K7202" t="s">
        <v>203</v>
      </c>
      <c r="L7202" t="s">
        <v>20222</v>
      </c>
      <c r="M7202" t="s">
        <v>20223</v>
      </c>
      <c r="N7202">
        <v>0.80666666600000003</v>
      </c>
      <c r="O7202">
        <v>0</v>
      </c>
      <c r="P7202">
        <v>209</v>
      </c>
      <c r="Q7202">
        <v>0</v>
      </c>
      <c r="R7202">
        <v>0</v>
      </c>
      <c r="S7202">
        <v>0</v>
      </c>
      <c r="T7202">
        <v>66</v>
      </c>
      <c r="U7202">
        <v>0</v>
      </c>
      <c r="V7202">
        <v>0</v>
      </c>
      <c r="W7202">
        <v>0</v>
      </c>
      <c r="X7202">
        <v>28.158247545926788</v>
      </c>
      <c r="Y7202">
        <v>0</v>
      </c>
      <c r="Z7202">
        <v>0</v>
      </c>
      <c r="AA7202">
        <v>0</v>
      </c>
      <c r="AB7202">
        <v>83.937191056311676</v>
      </c>
      <c r="AC7202">
        <v>0</v>
      </c>
      <c r="AD7202">
        <v>0</v>
      </c>
      <c r="AE7202">
        <v>112.09543860223846</v>
      </c>
    </row>
    <row r="7203" spans="1:31" x14ac:dyDescent="0.25">
      <c r="A7203">
        <v>1912028</v>
      </c>
      <c r="B7203">
        <v>1</v>
      </c>
      <c r="C7203" t="s">
        <v>81</v>
      </c>
      <c r="D7203" t="s">
        <v>116</v>
      </c>
      <c r="E7203" t="s">
        <v>131</v>
      </c>
      <c r="F7203" t="s">
        <v>20224</v>
      </c>
      <c r="G7203" t="s">
        <v>133</v>
      </c>
      <c r="H7203" t="s">
        <v>134</v>
      </c>
      <c r="I7203" t="s">
        <v>135</v>
      </c>
      <c r="J7203" t="s">
        <v>136</v>
      </c>
      <c r="K7203" t="s">
        <v>137</v>
      </c>
      <c r="L7203" t="s">
        <v>20225</v>
      </c>
      <c r="M7203" t="s">
        <v>20226</v>
      </c>
      <c r="N7203">
        <v>1.3486111110000001</v>
      </c>
      <c r="O7203">
        <v>0</v>
      </c>
      <c r="P7203">
        <v>3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6.4412775567509071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6.4412775567509071</v>
      </c>
    </row>
    <row r="7204" spans="1:31" x14ac:dyDescent="0.25">
      <c r="A7204">
        <v>1912320</v>
      </c>
      <c r="B7204">
        <v>1</v>
      </c>
      <c r="C7204" t="s">
        <v>81</v>
      </c>
      <c r="D7204" t="s">
        <v>112</v>
      </c>
      <c r="E7204" t="s">
        <v>140</v>
      </c>
      <c r="F7204" t="s">
        <v>20227</v>
      </c>
      <c r="G7204" t="s">
        <v>217</v>
      </c>
      <c r="H7204" t="s">
        <v>134</v>
      </c>
      <c r="I7204" t="s">
        <v>135</v>
      </c>
      <c r="J7204" t="s">
        <v>136</v>
      </c>
      <c r="K7204" t="s">
        <v>137</v>
      </c>
      <c r="L7204" t="s">
        <v>20228</v>
      </c>
      <c r="M7204" t="s">
        <v>20229</v>
      </c>
      <c r="N7204">
        <v>1.2566666660000001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0.42597622988873834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0.42597622988873834</v>
      </c>
    </row>
    <row r="7205" spans="1:31" x14ac:dyDescent="0.25">
      <c r="A7205">
        <v>1912220</v>
      </c>
      <c r="B7205">
        <v>1</v>
      </c>
      <c r="C7205" t="s">
        <v>80</v>
      </c>
      <c r="D7205" t="s">
        <v>94</v>
      </c>
      <c r="E7205" t="s">
        <v>140</v>
      </c>
      <c r="F7205" t="s">
        <v>20230</v>
      </c>
      <c r="G7205" t="s">
        <v>217</v>
      </c>
      <c r="H7205" t="s">
        <v>134</v>
      </c>
      <c r="I7205" t="s">
        <v>135</v>
      </c>
      <c r="J7205" t="s">
        <v>136</v>
      </c>
      <c r="K7205" t="s">
        <v>137</v>
      </c>
      <c r="L7205" t="s">
        <v>20231</v>
      </c>
      <c r="M7205" t="s">
        <v>20232</v>
      </c>
      <c r="N7205">
        <v>0.54333333299999997</v>
      </c>
      <c r="O7205">
        <v>0</v>
      </c>
      <c r="P7205">
        <v>1</v>
      </c>
      <c r="Q7205">
        <v>0</v>
      </c>
      <c r="R7205">
        <v>0</v>
      </c>
      <c r="S7205">
        <v>0</v>
      </c>
      <c r="T7205">
        <v>39</v>
      </c>
      <c r="U7205">
        <v>0</v>
      </c>
      <c r="V7205">
        <v>0</v>
      </c>
      <c r="W7205">
        <v>0</v>
      </c>
      <c r="X7205">
        <v>0.11391410366057998</v>
      </c>
      <c r="Y7205">
        <v>0</v>
      </c>
      <c r="Z7205">
        <v>0</v>
      </c>
      <c r="AA7205">
        <v>0</v>
      </c>
      <c r="AB7205">
        <v>17.508881188727802</v>
      </c>
      <c r="AC7205">
        <v>0</v>
      </c>
      <c r="AD7205">
        <v>0</v>
      </c>
      <c r="AE7205">
        <v>17.622795292388382</v>
      </c>
    </row>
    <row r="7206" spans="1:31" x14ac:dyDescent="0.25">
      <c r="A7206">
        <v>1912343</v>
      </c>
      <c r="B7206">
        <v>1</v>
      </c>
      <c r="C7206" t="s">
        <v>80</v>
      </c>
      <c r="D7206" t="s">
        <v>110</v>
      </c>
      <c r="E7206" t="s">
        <v>131</v>
      </c>
      <c r="F7206" t="s">
        <v>14432</v>
      </c>
      <c r="G7206" t="s">
        <v>1162</v>
      </c>
      <c r="H7206" t="s">
        <v>134</v>
      </c>
      <c r="I7206" t="s">
        <v>135</v>
      </c>
      <c r="J7206" t="s">
        <v>136</v>
      </c>
      <c r="K7206" t="s">
        <v>137</v>
      </c>
      <c r="L7206" t="s">
        <v>20233</v>
      </c>
      <c r="M7206" t="s">
        <v>20234</v>
      </c>
      <c r="N7206">
        <v>9.3994444440000002</v>
      </c>
      <c r="O7206">
        <v>0</v>
      </c>
      <c r="P7206">
        <v>43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133.64060832662113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133.64060832662113</v>
      </c>
    </row>
    <row r="7207" spans="1:31" x14ac:dyDescent="0.25">
      <c r="A7207">
        <v>1912111</v>
      </c>
      <c r="B7207">
        <v>1</v>
      </c>
      <c r="C7207" t="s">
        <v>81</v>
      </c>
      <c r="D7207" t="s">
        <v>112</v>
      </c>
      <c r="E7207" t="s">
        <v>131</v>
      </c>
      <c r="F7207" t="s">
        <v>20235</v>
      </c>
      <c r="G7207" t="s">
        <v>133</v>
      </c>
      <c r="H7207" t="s">
        <v>134</v>
      </c>
      <c r="I7207" t="s">
        <v>135</v>
      </c>
      <c r="J7207" t="s">
        <v>136</v>
      </c>
      <c r="K7207" t="s">
        <v>137</v>
      </c>
      <c r="L7207" t="s">
        <v>20236</v>
      </c>
      <c r="M7207" t="s">
        <v>20237</v>
      </c>
      <c r="N7207">
        <v>4.733333333</v>
      </c>
      <c r="O7207">
        <v>0</v>
      </c>
      <c r="P7207">
        <v>135</v>
      </c>
      <c r="Q7207">
        <v>0</v>
      </c>
      <c r="R7207">
        <v>2</v>
      </c>
      <c r="S7207">
        <v>0</v>
      </c>
      <c r="T7207">
        <v>11</v>
      </c>
      <c r="U7207">
        <v>0</v>
      </c>
      <c r="V7207">
        <v>0</v>
      </c>
      <c r="W7207">
        <v>0</v>
      </c>
      <c r="X7207">
        <v>133.24528740383343</v>
      </c>
      <c r="Y7207">
        <v>0</v>
      </c>
      <c r="Z7207">
        <v>15.058087138294921</v>
      </c>
      <c r="AA7207">
        <v>0</v>
      </c>
      <c r="AB7207">
        <v>3.5209091293090968</v>
      </c>
      <c r="AC7207">
        <v>0</v>
      </c>
      <c r="AD7207">
        <v>0</v>
      </c>
      <c r="AE7207">
        <v>151.82428367143746</v>
      </c>
    </row>
    <row r="7208" spans="1:31" x14ac:dyDescent="0.25">
      <c r="A7208">
        <v>1912360</v>
      </c>
      <c r="B7208">
        <v>1</v>
      </c>
      <c r="C7208" t="s">
        <v>81</v>
      </c>
      <c r="D7208" t="s">
        <v>112</v>
      </c>
      <c r="E7208" t="s">
        <v>190</v>
      </c>
      <c r="F7208" t="s">
        <v>20238</v>
      </c>
      <c r="G7208" t="s">
        <v>241</v>
      </c>
      <c r="H7208" t="s">
        <v>157</v>
      </c>
      <c r="I7208" t="s">
        <v>135</v>
      </c>
      <c r="J7208" t="s">
        <v>136</v>
      </c>
      <c r="K7208" t="s">
        <v>137</v>
      </c>
      <c r="L7208" t="s">
        <v>20239</v>
      </c>
      <c r="M7208" t="s">
        <v>20240</v>
      </c>
      <c r="N7208">
        <v>1.2919444440000001</v>
      </c>
      <c r="O7208">
        <v>0</v>
      </c>
      <c r="P7208">
        <v>5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0.40081732953767568</v>
      </c>
      <c r="Y7208">
        <v>0</v>
      </c>
      <c r="Z7208">
        <v>1.845174638188889E-4</v>
      </c>
      <c r="AA7208">
        <v>0</v>
      </c>
      <c r="AB7208">
        <v>0</v>
      </c>
      <c r="AC7208">
        <v>0</v>
      </c>
      <c r="AD7208">
        <v>0</v>
      </c>
      <c r="AE7208">
        <v>0.40100184700149455</v>
      </c>
    </row>
    <row r="7209" spans="1:31" x14ac:dyDescent="0.25">
      <c r="A7209">
        <v>1912157</v>
      </c>
      <c r="B7209">
        <v>1</v>
      </c>
      <c r="C7209" t="s">
        <v>80</v>
      </c>
      <c r="D7209" t="s">
        <v>93</v>
      </c>
      <c r="E7209" t="s">
        <v>149</v>
      </c>
      <c r="F7209" t="s">
        <v>20241</v>
      </c>
      <c r="G7209" t="s">
        <v>1169</v>
      </c>
      <c r="H7209" t="s">
        <v>134</v>
      </c>
      <c r="I7209" t="s">
        <v>135</v>
      </c>
      <c r="J7209" t="s">
        <v>136</v>
      </c>
      <c r="K7209" t="s">
        <v>137</v>
      </c>
      <c r="L7209" t="s">
        <v>20242</v>
      </c>
      <c r="M7209" t="s">
        <v>20243</v>
      </c>
      <c r="N7209">
        <v>0.213888888</v>
      </c>
      <c r="O7209">
        <v>0</v>
      </c>
      <c r="P7209">
        <v>52</v>
      </c>
      <c r="Q7209">
        <v>0</v>
      </c>
      <c r="R7209">
        <v>25</v>
      </c>
      <c r="S7209">
        <v>0</v>
      </c>
      <c r="T7209">
        <v>21</v>
      </c>
      <c r="U7209">
        <v>0</v>
      </c>
      <c r="V7209">
        <v>0</v>
      </c>
      <c r="W7209">
        <v>0</v>
      </c>
      <c r="X7209">
        <v>5.0164331014105681</v>
      </c>
      <c r="Y7209">
        <v>0</v>
      </c>
      <c r="Z7209">
        <v>14.075833831015458</v>
      </c>
      <c r="AA7209">
        <v>0</v>
      </c>
      <c r="AB7209">
        <v>5.6718626323245349</v>
      </c>
      <c r="AC7209">
        <v>0</v>
      </c>
      <c r="AD7209">
        <v>0</v>
      </c>
      <c r="AE7209">
        <v>24.764129564750561</v>
      </c>
    </row>
    <row r="7210" spans="1:31" x14ac:dyDescent="0.25">
      <c r="A7210">
        <v>1912280</v>
      </c>
      <c r="B7210">
        <v>1</v>
      </c>
      <c r="C7210" t="s">
        <v>81</v>
      </c>
      <c r="D7210" t="s">
        <v>112</v>
      </c>
      <c r="E7210" t="s">
        <v>149</v>
      </c>
      <c r="F7210" t="s">
        <v>20244</v>
      </c>
      <c r="G7210" t="s">
        <v>283</v>
      </c>
      <c r="H7210" t="s">
        <v>134</v>
      </c>
      <c r="I7210" t="s">
        <v>135</v>
      </c>
      <c r="J7210" t="s">
        <v>136</v>
      </c>
      <c r="K7210" t="s">
        <v>137</v>
      </c>
      <c r="L7210" t="s">
        <v>20245</v>
      </c>
      <c r="M7210" t="s">
        <v>20246</v>
      </c>
      <c r="N7210">
        <v>2.5980555550000002</v>
      </c>
      <c r="O7210">
        <v>0</v>
      </c>
      <c r="P7210">
        <v>76</v>
      </c>
      <c r="Q7210">
        <v>0</v>
      </c>
      <c r="R7210">
        <v>9</v>
      </c>
      <c r="S7210">
        <v>0</v>
      </c>
      <c r="T7210">
        <v>11</v>
      </c>
      <c r="U7210">
        <v>0</v>
      </c>
      <c r="V7210">
        <v>0</v>
      </c>
      <c r="W7210">
        <v>0</v>
      </c>
      <c r="X7210">
        <v>33.895347621648348</v>
      </c>
      <c r="Y7210">
        <v>0</v>
      </c>
      <c r="Z7210">
        <v>8.393998874070574</v>
      </c>
      <c r="AA7210">
        <v>0</v>
      </c>
      <c r="AB7210">
        <v>1.6547491306599715</v>
      </c>
      <c r="AC7210">
        <v>0</v>
      </c>
      <c r="AD7210">
        <v>0</v>
      </c>
      <c r="AE7210">
        <v>43.944095626378896</v>
      </c>
    </row>
    <row r="7211" spans="1:31" x14ac:dyDescent="0.25">
      <c r="A7211">
        <v>1912423</v>
      </c>
      <c r="B7211">
        <v>1</v>
      </c>
      <c r="C7211" t="s">
        <v>80</v>
      </c>
      <c r="D7211" t="s">
        <v>107</v>
      </c>
      <c r="E7211" t="s">
        <v>154</v>
      </c>
      <c r="F7211" t="s">
        <v>2861</v>
      </c>
      <c r="G7211" t="s">
        <v>156</v>
      </c>
      <c r="H7211" t="s">
        <v>157</v>
      </c>
      <c r="I7211" t="s">
        <v>135</v>
      </c>
      <c r="J7211" t="s">
        <v>136</v>
      </c>
      <c r="K7211" t="s">
        <v>137</v>
      </c>
      <c r="L7211" t="s">
        <v>20247</v>
      </c>
      <c r="M7211" t="s">
        <v>20248</v>
      </c>
      <c r="N7211">
        <v>0.50444444399999999</v>
      </c>
      <c r="O7211">
        <v>0</v>
      </c>
      <c r="P7211">
        <v>3794</v>
      </c>
      <c r="Q7211">
        <v>0</v>
      </c>
      <c r="R7211">
        <v>0</v>
      </c>
      <c r="S7211">
        <v>0</v>
      </c>
      <c r="T7211">
        <v>111</v>
      </c>
      <c r="U7211">
        <v>0</v>
      </c>
      <c r="V7211">
        <v>0</v>
      </c>
      <c r="W7211">
        <v>0</v>
      </c>
      <c r="X7211">
        <v>518.9781543966036</v>
      </c>
      <c r="Y7211">
        <v>0</v>
      </c>
      <c r="Z7211">
        <v>0</v>
      </c>
      <c r="AA7211">
        <v>0</v>
      </c>
      <c r="AB7211">
        <v>57.734703721995949</v>
      </c>
      <c r="AC7211">
        <v>0</v>
      </c>
      <c r="AD7211">
        <v>0</v>
      </c>
      <c r="AE7211">
        <v>576.71285811859957</v>
      </c>
    </row>
    <row r="7212" spans="1:31" x14ac:dyDescent="0.25">
      <c r="A7212">
        <v>1912180</v>
      </c>
      <c r="B7212">
        <v>1</v>
      </c>
      <c r="C7212" t="s">
        <v>80</v>
      </c>
      <c r="D7212" t="s">
        <v>100</v>
      </c>
      <c r="E7212" t="s">
        <v>140</v>
      </c>
      <c r="F7212" t="s">
        <v>20153</v>
      </c>
      <c r="G7212" t="s">
        <v>283</v>
      </c>
      <c r="H7212" t="s">
        <v>134</v>
      </c>
      <c r="I7212" t="s">
        <v>135</v>
      </c>
      <c r="J7212" t="s">
        <v>136</v>
      </c>
      <c r="K7212" t="s">
        <v>137</v>
      </c>
      <c r="L7212" t="s">
        <v>20249</v>
      </c>
      <c r="M7212" t="s">
        <v>20250</v>
      </c>
      <c r="N7212">
        <v>3.6686111110000001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1.8325265055553461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1.8325265055553461</v>
      </c>
    </row>
    <row r="7213" spans="1:31" x14ac:dyDescent="0.25">
      <c r="A7213">
        <v>1912486</v>
      </c>
      <c r="B7213">
        <v>1</v>
      </c>
      <c r="C7213" t="s">
        <v>81</v>
      </c>
      <c r="D7213" t="s">
        <v>122</v>
      </c>
      <c r="E7213" t="s">
        <v>140</v>
      </c>
      <c r="F7213" t="s">
        <v>20251</v>
      </c>
      <c r="G7213" t="s">
        <v>217</v>
      </c>
      <c r="H7213" t="s">
        <v>134</v>
      </c>
      <c r="I7213" t="s">
        <v>135</v>
      </c>
      <c r="J7213" t="s">
        <v>136</v>
      </c>
      <c r="K7213" t="s">
        <v>137</v>
      </c>
      <c r="L7213" t="s">
        <v>20252</v>
      </c>
      <c r="M7213" t="s">
        <v>20253</v>
      </c>
      <c r="N7213">
        <v>0.82166666600000005</v>
      </c>
      <c r="O7213">
        <v>0</v>
      </c>
      <c r="P7213">
        <v>1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0.11831530925700832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0.11831530925700832</v>
      </c>
    </row>
    <row r="7214" spans="1:31" x14ac:dyDescent="0.25">
      <c r="A7214">
        <v>1912429</v>
      </c>
      <c r="B7214">
        <v>1</v>
      </c>
      <c r="C7214" t="s">
        <v>80</v>
      </c>
      <c r="D7214" t="s">
        <v>97</v>
      </c>
      <c r="E7214" t="s">
        <v>131</v>
      </c>
      <c r="F7214" t="s">
        <v>20254</v>
      </c>
      <c r="G7214" t="s">
        <v>439</v>
      </c>
      <c r="H7214" t="s">
        <v>134</v>
      </c>
      <c r="I7214" t="s">
        <v>135</v>
      </c>
      <c r="J7214" t="s">
        <v>136</v>
      </c>
      <c r="K7214" t="s">
        <v>137</v>
      </c>
      <c r="L7214" t="s">
        <v>20255</v>
      </c>
      <c r="M7214" t="s">
        <v>20256</v>
      </c>
      <c r="N7214">
        <v>1.846666666</v>
      </c>
      <c r="O7214">
        <v>0</v>
      </c>
      <c r="P7214">
        <v>51</v>
      </c>
      <c r="Q7214">
        <v>0</v>
      </c>
      <c r="R7214">
        <v>23</v>
      </c>
      <c r="S7214">
        <v>0</v>
      </c>
      <c r="T7214">
        <v>12</v>
      </c>
      <c r="U7214">
        <v>0</v>
      </c>
      <c r="V7214">
        <v>0</v>
      </c>
      <c r="W7214">
        <v>0</v>
      </c>
      <c r="X7214">
        <v>41.071711491878077</v>
      </c>
      <c r="Y7214">
        <v>0</v>
      </c>
      <c r="Z7214">
        <v>22.596523394397448</v>
      </c>
      <c r="AA7214">
        <v>0</v>
      </c>
      <c r="AB7214">
        <v>83.385297189215436</v>
      </c>
      <c r="AC7214">
        <v>0</v>
      </c>
      <c r="AD7214">
        <v>0</v>
      </c>
      <c r="AE7214">
        <v>147.05353207549098</v>
      </c>
    </row>
    <row r="7215" spans="1:31" x14ac:dyDescent="0.25">
      <c r="A7215">
        <v>1912292</v>
      </c>
      <c r="B7215">
        <v>1</v>
      </c>
      <c r="C7215" t="s">
        <v>80</v>
      </c>
      <c r="D7215" t="s">
        <v>99</v>
      </c>
      <c r="E7215" t="s">
        <v>154</v>
      </c>
      <c r="F7215" t="s">
        <v>592</v>
      </c>
      <c r="G7215" t="s">
        <v>156</v>
      </c>
      <c r="H7215" t="s">
        <v>157</v>
      </c>
      <c r="I7215" t="s">
        <v>135</v>
      </c>
      <c r="J7215" t="s">
        <v>136</v>
      </c>
      <c r="K7215" t="s">
        <v>137</v>
      </c>
      <c r="L7215" t="s">
        <v>20257</v>
      </c>
      <c r="M7215" t="s">
        <v>20258</v>
      </c>
      <c r="N7215">
        <v>5.5555555E-2</v>
      </c>
      <c r="O7215">
        <v>4</v>
      </c>
      <c r="P7215">
        <v>808</v>
      </c>
      <c r="Q7215">
        <v>10</v>
      </c>
      <c r="R7215">
        <v>99</v>
      </c>
      <c r="S7215">
        <v>19</v>
      </c>
      <c r="T7215">
        <v>52</v>
      </c>
      <c r="U7215">
        <v>0</v>
      </c>
      <c r="V7215">
        <v>4</v>
      </c>
      <c r="W7215">
        <v>0.55421810687249995</v>
      </c>
      <c r="X7215">
        <v>9.5673153758236609</v>
      </c>
      <c r="Y7215">
        <v>2.9458534974267216</v>
      </c>
      <c r="Z7215">
        <v>3.822715135702611</v>
      </c>
      <c r="AA7215">
        <v>5.0575839992123326</v>
      </c>
      <c r="AB7215">
        <v>1.9264352754982217</v>
      </c>
      <c r="AC7215">
        <v>0</v>
      </c>
      <c r="AD7215">
        <v>1.2936666580511111</v>
      </c>
      <c r="AE7215">
        <v>25.167788048587163</v>
      </c>
    </row>
    <row r="7216" spans="1:31" x14ac:dyDescent="0.25">
      <c r="A7216">
        <v>1912077</v>
      </c>
      <c r="B7216">
        <v>1</v>
      </c>
      <c r="C7216" t="s">
        <v>81</v>
      </c>
      <c r="D7216" t="s">
        <v>114</v>
      </c>
      <c r="E7216" t="s">
        <v>149</v>
      </c>
      <c r="F7216" t="s">
        <v>20259</v>
      </c>
      <c r="G7216" t="s">
        <v>202</v>
      </c>
      <c r="H7216" t="s">
        <v>134</v>
      </c>
      <c r="I7216" t="s">
        <v>135</v>
      </c>
      <c r="J7216" t="s">
        <v>136</v>
      </c>
      <c r="K7216" t="s">
        <v>203</v>
      </c>
      <c r="L7216" t="s">
        <v>20260</v>
      </c>
      <c r="M7216" t="s">
        <v>20261</v>
      </c>
      <c r="N7216">
        <v>7.3544833330000001</v>
      </c>
      <c r="O7216">
        <v>0</v>
      </c>
      <c r="P7216">
        <v>137</v>
      </c>
      <c r="Q7216">
        <v>0</v>
      </c>
      <c r="R7216">
        <v>0</v>
      </c>
      <c r="S7216">
        <v>0</v>
      </c>
      <c r="T7216">
        <v>5</v>
      </c>
      <c r="U7216">
        <v>0</v>
      </c>
      <c r="V7216">
        <v>0</v>
      </c>
      <c r="W7216">
        <v>0</v>
      </c>
      <c r="X7216">
        <v>123.20285609794402</v>
      </c>
      <c r="Y7216">
        <v>0</v>
      </c>
      <c r="Z7216">
        <v>0</v>
      </c>
      <c r="AA7216">
        <v>0</v>
      </c>
      <c r="AB7216">
        <v>0.67967083975991516</v>
      </c>
      <c r="AC7216">
        <v>0</v>
      </c>
      <c r="AD7216">
        <v>0</v>
      </c>
      <c r="AE7216">
        <v>123.88252693770394</v>
      </c>
    </row>
    <row r="7217" spans="1:31" x14ac:dyDescent="0.25">
      <c r="A7217">
        <v>1912415</v>
      </c>
      <c r="B7217">
        <v>1</v>
      </c>
      <c r="C7217" t="s">
        <v>80</v>
      </c>
      <c r="D7217" t="s">
        <v>93</v>
      </c>
      <c r="E7217" t="s">
        <v>154</v>
      </c>
      <c r="F7217" t="s">
        <v>13073</v>
      </c>
      <c r="G7217" t="s">
        <v>156</v>
      </c>
      <c r="H7217" t="s">
        <v>157</v>
      </c>
      <c r="I7217" t="s">
        <v>135</v>
      </c>
      <c r="J7217" t="s">
        <v>136</v>
      </c>
      <c r="K7217" t="s">
        <v>137</v>
      </c>
      <c r="L7217" t="s">
        <v>20262</v>
      </c>
      <c r="M7217" t="s">
        <v>20263</v>
      </c>
      <c r="N7217">
        <v>0.17138888799999999</v>
      </c>
      <c r="O7217">
        <v>0</v>
      </c>
      <c r="P7217">
        <v>662</v>
      </c>
      <c r="Q7217">
        <v>15</v>
      </c>
      <c r="R7217">
        <v>183</v>
      </c>
      <c r="S7217">
        <v>6</v>
      </c>
      <c r="T7217">
        <v>176</v>
      </c>
      <c r="U7217">
        <v>0</v>
      </c>
      <c r="V7217">
        <v>0</v>
      </c>
      <c r="W7217">
        <v>0</v>
      </c>
      <c r="X7217">
        <v>54.748224104039807</v>
      </c>
      <c r="Y7217">
        <v>21.79266752550118</v>
      </c>
      <c r="Z7217">
        <v>120.15208883384301</v>
      </c>
      <c r="AA7217">
        <v>18.214291242531296</v>
      </c>
      <c r="AB7217">
        <v>56.860549971489725</v>
      </c>
      <c r="AC7217">
        <v>0</v>
      </c>
      <c r="AD7217">
        <v>0</v>
      </c>
      <c r="AE7217">
        <v>271.76782167740504</v>
      </c>
    </row>
    <row r="7218" spans="1:31" x14ac:dyDescent="0.25">
      <c r="A7218">
        <v>1912246</v>
      </c>
      <c r="B7218">
        <v>1</v>
      </c>
      <c r="C7218" t="s">
        <v>81</v>
      </c>
      <c r="D7218" t="s">
        <v>116</v>
      </c>
      <c r="E7218" t="s">
        <v>140</v>
      </c>
      <c r="F7218" t="s">
        <v>20264</v>
      </c>
      <c r="G7218" t="s">
        <v>342</v>
      </c>
      <c r="H7218" t="s">
        <v>134</v>
      </c>
      <c r="I7218" t="s">
        <v>135</v>
      </c>
      <c r="J7218" t="s">
        <v>136</v>
      </c>
      <c r="K7218" t="s">
        <v>137</v>
      </c>
      <c r="L7218" t="s">
        <v>20265</v>
      </c>
      <c r="M7218" t="s">
        <v>20266</v>
      </c>
      <c r="N7218">
        <v>5.0394444439999999</v>
      </c>
      <c r="O7218">
        <v>0</v>
      </c>
      <c r="P7218">
        <v>9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10.24663935153678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10.24663935153678</v>
      </c>
    </row>
    <row r="7219" spans="1:31" x14ac:dyDescent="0.25">
      <c r="A7219">
        <v>1912392</v>
      </c>
      <c r="B7219">
        <v>1</v>
      </c>
      <c r="C7219" t="s">
        <v>81</v>
      </c>
      <c r="D7219" t="s">
        <v>123</v>
      </c>
      <c r="E7219" t="s">
        <v>131</v>
      </c>
      <c r="F7219" t="s">
        <v>1685</v>
      </c>
      <c r="G7219" t="s">
        <v>483</v>
      </c>
      <c r="H7219" t="s">
        <v>134</v>
      </c>
      <c r="I7219" t="s">
        <v>135</v>
      </c>
      <c r="J7219" t="s">
        <v>136</v>
      </c>
      <c r="K7219" t="s">
        <v>137</v>
      </c>
      <c r="L7219" t="s">
        <v>20267</v>
      </c>
      <c r="M7219" t="s">
        <v>20268</v>
      </c>
      <c r="N7219">
        <v>3.8597222219999998</v>
      </c>
      <c r="O7219">
        <v>0</v>
      </c>
      <c r="P7219">
        <v>63</v>
      </c>
      <c r="Q7219">
        <v>0</v>
      </c>
      <c r="R7219">
        <v>4</v>
      </c>
      <c r="S7219">
        <v>0</v>
      </c>
      <c r="T7219">
        <v>2</v>
      </c>
      <c r="U7219">
        <v>0</v>
      </c>
      <c r="V7219">
        <v>0</v>
      </c>
      <c r="W7219">
        <v>0</v>
      </c>
      <c r="X7219">
        <v>58.794755961792639</v>
      </c>
      <c r="Y7219">
        <v>0</v>
      </c>
      <c r="Z7219">
        <v>19.149923564396776</v>
      </c>
      <c r="AA7219">
        <v>0</v>
      </c>
      <c r="AB7219">
        <v>1.7684037855132793</v>
      </c>
      <c r="AC7219">
        <v>0</v>
      </c>
      <c r="AD7219">
        <v>0</v>
      </c>
      <c r="AE7219">
        <v>79.713083311702704</v>
      </c>
    </row>
    <row r="7220" spans="1:31" x14ac:dyDescent="0.25">
      <c r="A7220">
        <v>1912014</v>
      </c>
      <c r="B7220">
        <v>1</v>
      </c>
      <c r="C7220" t="s">
        <v>80</v>
      </c>
      <c r="D7220" t="s">
        <v>82</v>
      </c>
      <c r="E7220" t="s">
        <v>190</v>
      </c>
      <c r="F7220" t="s">
        <v>20269</v>
      </c>
      <c r="G7220" t="s">
        <v>156</v>
      </c>
      <c r="H7220" t="s">
        <v>157</v>
      </c>
      <c r="I7220" t="s">
        <v>135</v>
      </c>
      <c r="J7220" t="s">
        <v>136</v>
      </c>
      <c r="K7220" t="s">
        <v>137</v>
      </c>
      <c r="L7220" t="s">
        <v>20270</v>
      </c>
      <c r="M7220" t="s">
        <v>20271</v>
      </c>
      <c r="N7220">
        <v>0.56083333300000004</v>
      </c>
      <c r="O7220">
        <v>0</v>
      </c>
      <c r="P7220">
        <v>22</v>
      </c>
      <c r="Q7220">
        <v>0</v>
      </c>
      <c r="R7220">
        <v>0</v>
      </c>
      <c r="S7220">
        <v>0</v>
      </c>
      <c r="T7220">
        <v>147</v>
      </c>
      <c r="U7220">
        <v>0</v>
      </c>
      <c r="V7220">
        <v>4</v>
      </c>
      <c r="W7220">
        <v>0</v>
      </c>
      <c r="X7220">
        <v>2.7761170107689228</v>
      </c>
      <c r="Y7220">
        <v>0</v>
      </c>
      <c r="Z7220">
        <v>0</v>
      </c>
      <c r="AA7220">
        <v>0</v>
      </c>
      <c r="AB7220">
        <v>116.63453945693129</v>
      </c>
      <c r="AC7220">
        <v>0</v>
      </c>
      <c r="AD7220">
        <v>72.010994947292403</v>
      </c>
      <c r="AE7220">
        <v>191.42165141499262</v>
      </c>
    </row>
    <row r="7221" spans="1:31" x14ac:dyDescent="0.25">
      <c r="A7221">
        <v>1912206</v>
      </c>
      <c r="B7221">
        <v>1</v>
      </c>
      <c r="C7221" t="s">
        <v>80</v>
      </c>
      <c r="D7221" t="s">
        <v>92</v>
      </c>
      <c r="E7221" t="s">
        <v>154</v>
      </c>
      <c r="F7221" t="s">
        <v>20272</v>
      </c>
      <c r="G7221" t="s">
        <v>202</v>
      </c>
      <c r="H7221" t="s">
        <v>157</v>
      </c>
      <c r="I7221" t="s">
        <v>135</v>
      </c>
      <c r="J7221" t="s">
        <v>136</v>
      </c>
      <c r="K7221" t="s">
        <v>203</v>
      </c>
      <c r="L7221" t="s">
        <v>20273</v>
      </c>
      <c r="M7221" t="s">
        <v>20274</v>
      </c>
      <c r="N7221">
        <v>0.74694444400000004</v>
      </c>
      <c r="O7221">
        <v>0</v>
      </c>
      <c r="P7221">
        <v>324</v>
      </c>
      <c r="Q7221">
        <v>0</v>
      </c>
      <c r="R7221">
        <v>3</v>
      </c>
      <c r="S7221">
        <v>7</v>
      </c>
      <c r="T7221">
        <v>17</v>
      </c>
      <c r="U7221">
        <v>0</v>
      </c>
      <c r="V7221">
        <v>1</v>
      </c>
      <c r="W7221">
        <v>0</v>
      </c>
      <c r="X7221">
        <v>70.602625493120158</v>
      </c>
      <c r="Y7221">
        <v>0</v>
      </c>
      <c r="Z7221">
        <v>0.21456844232887001</v>
      </c>
      <c r="AA7221">
        <v>21.017145261236006</v>
      </c>
      <c r="AB7221">
        <v>11.553470734177102</v>
      </c>
      <c r="AC7221">
        <v>0</v>
      </c>
      <c r="AD7221">
        <v>133.63252628991518</v>
      </c>
      <c r="AE7221">
        <v>237.02033622077732</v>
      </c>
    </row>
    <row r="7222" spans="1:31" x14ac:dyDescent="0.25">
      <c r="A7222">
        <v>1912495</v>
      </c>
      <c r="B7222">
        <v>1</v>
      </c>
      <c r="C7222" t="s">
        <v>80</v>
      </c>
      <c r="D7222" t="s">
        <v>95</v>
      </c>
      <c r="E7222" t="s">
        <v>140</v>
      </c>
      <c r="F7222" t="s">
        <v>20275</v>
      </c>
      <c r="G7222" t="s">
        <v>217</v>
      </c>
      <c r="H7222" t="s">
        <v>134</v>
      </c>
      <c r="I7222" t="s">
        <v>135</v>
      </c>
      <c r="J7222" t="s">
        <v>136</v>
      </c>
      <c r="K7222" t="s">
        <v>137</v>
      </c>
      <c r="L7222" t="s">
        <v>20276</v>
      </c>
      <c r="M7222" t="s">
        <v>20277</v>
      </c>
      <c r="N7222">
        <v>0.47694444400000002</v>
      </c>
      <c r="O7222">
        <v>0</v>
      </c>
      <c r="P7222">
        <v>0</v>
      </c>
      <c r="Q7222">
        <v>0</v>
      </c>
      <c r="R7222">
        <v>5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0.60199437201032213</v>
      </c>
      <c r="AA7222">
        <v>0</v>
      </c>
      <c r="AB7222">
        <v>0</v>
      </c>
      <c r="AC7222">
        <v>0</v>
      </c>
      <c r="AD7222">
        <v>0</v>
      </c>
      <c r="AE7222">
        <v>0.60199437201032213</v>
      </c>
    </row>
    <row r="7223" spans="1:31" x14ac:dyDescent="0.25">
      <c r="A7223">
        <v>1912163</v>
      </c>
      <c r="B7223">
        <v>1</v>
      </c>
      <c r="C7223" t="s">
        <v>80</v>
      </c>
      <c r="D7223" t="s">
        <v>90</v>
      </c>
      <c r="E7223" t="s">
        <v>140</v>
      </c>
      <c r="F7223" t="s">
        <v>20278</v>
      </c>
      <c r="G7223" t="s">
        <v>146</v>
      </c>
      <c r="H7223" t="s">
        <v>134</v>
      </c>
      <c r="I7223" t="s">
        <v>135</v>
      </c>
      <c r="J7223" t="s">
        <v>136</v>
      </c>
      <c r="K7223" t="s">
        <v>137</v>
      </c>
      <c r="L7223" t="s">
        <v>20279</v>
      </c>
      <c r="M7223" t="s">
        <v>20280</v>
      </c>
      <c r="N7223">
        <v>6.6780555550000003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</row>
    <row r="7224" spans="1:31" x14ac:dyDescent="0.25">
      <c r="A7224">
        <v>1911997</v>
      </c>
      <c r="B7224">
        <v>1</v>
      </c>
      <c r="C7224" t="s">
        <v>80</v>
      </c>
      <c r="D7224" t="s">
        <v>93</v>
      </c>
      <c r="E7224" t="s">
        <v>154</v>
      </c>
      <c r="F7224" t="s">
        <v>6445</v>
      </c>
      <c r="G7224" t="s">
        <v>156</v>
      </c>
      <c r="H7224" t="s">
        <v>157</v>
      </c>
      <c r="I7224" t="s">
        <v>135</v>
      </c>
      <c r="J7224" t="s">
        <v>136</v>
      </c>
      <c r="K7224" t="s">
        <v>137</v>
      </c>
      <c r="L7224" t="s">
        <v>20281</v>
      </c>
      <c r="M7224" t="s">
        <v>20282</v>
      </c>
      <c r="N7224">
        <v>0.74583333299999999</v>
      </c>
      <c r="O7224">
        <v>3</v>
      </c>
      <c r="P7224">
        <v>12</v>
      </c>
      <c r="Q7224">
        <v>39</v>
      </c>
      <c r="R7224">
        <v>167</v>
      </c>
      <c r="S7224">
        <v>11</v>
      </c>
      <c r="T7224">
        <v>37</v>
      </c>
      <c r="U7224">
        <v>0</v>
      </c>
      <c r="V7224">
        <v>0</v>
      </c>
      <c r="W7224">
        <v>4.3995027259472419</v>
      </c>
      <c r="X7224">
        <v>5.2164695435288264</v>
      </c>
      <c r="Y7224">
        <v>260.45172976419946</v>
      </c>
      <c r="Z7224">
        <v>753.69664063042251</v>
      </c>
      <c r="AA7224">
        <v>114.04147804486188</v>
      </c>
      <c r="AB7224">
        <v>70.580195989611312</v>
      </c>
      <c r="AC7224">
        <v>0</v>
      </c>
      <c r="AD7224">
        <v>0</v>
      </c>
      <c r="AE7224">
        <v>1208.3860166985712</v>
      </c>
    </row>
    <row r="7225" spans="1:31" x14ac:dyDescent="0.25">
      <c r="A7225">
        <v>1911977</v>
      </c>
      <c r="B7225">
        <v>1</v>
      </c>
      <c r="C7225" t="s">
        <v>81</v>
      </c>
      <c r="D7225" t="s">
        <v>120</v>
      </c>
      <c r="E7225" t="s">
        <v>149</v>
      </c>
      <c r="F7225" t="s">
        <v>20283</v>
      </c>
      <c r="G7225" t="s">
        <v>151</v>
      </c>
      <c r="H7225" t="s">
        <v>134</v>
      </c>
      <c r="I7225" t="s">
        <v>135</v>
      </c>
      <c r="J7225" t="s">
        <v>136</v>
      </c>
      <c r="K7225" t="s">
        <v>137</v>
      </c>
      <c r="L7225" t="s">
        <v>20284</v>
      </c>
      <c r="M7225" t="s">
        <v>20285</v>
      </c>
      <c r="N7225">
        <v>0.83555555500000001</v>
      </c>
      <c r="O7225">
        <v>0</v>
      </c>
      <c r="P7225">
        <v>227</v>
      </c>
      <c r="Q7225">
        <v>0</v>
      </c>
      <c r="R7225">
        <v>6</v>
      </c>
      <c r="S7225">
        <v>0</v>
      </c>
      <c r="T7225">
        <v>21</v>
      </c>
      <c r="U7225">
        <v>0</v>
      </c>
      <c r="V7225">
        <v>0</v>
      </c>
      <c r="W7225">
        <v>0</v>
      </c>
      <c r="X7225">
        <v>29.82073548403536</v>
      </c>
      <c r="Y7225">
        <v>0</v>
      </c>
      <c r="Z7225">
        <v>1.3679206999136981</v>
      </c>
      <c r="AA7225">
        <v>0</v>
      </c>
      <c r="AB7225">
        <v>4.0549864840600431</v>
      </c>
      <c r="AC7225">
        <v>0</v>
      </c>
      <c r="AD7225">
        <v>0</v>
      </c>
      <c r="AE7225">
        <v>35.243642668009102</v>
      </c>
    </row>
    <row r="7226" spans="1:31" x14ac:dyDescent="0.25">
      <c r="A7226">
        <v>1912475</v>
      </c>
      <c r="B7226">
        <v>1</v>
      </c>
      <c r="C7226" t="s">
        <v>81</v>
      </c>
      <c r="D7226" t="s">
        <v>116</v>
      </c>
      <c r="E7226" t="s">
        <v>140</v>
      </c>
      <c r="F7226" t="s">
        <v>20286</v>
      </c>
      <c r="G7226" t="s">
        <v>146</v>
      </c>
      <c r="H7226" t="s">
        <v>134</v>
      </c>
      <c r="I7226" t="s">
        <v>135</v>
      </c>
      <c r="J7226" t="s">
        <v>136</v>
      </c>
      <c r="K7226" t="s">
        <v>137</v>
      </c>
      <c r="L7226" t="s">
        <v>20287</v>
      </c>
      <c r="M7226" t="s">
        <v>20288</v>
      </c>
      <c r="N7226">
        <v>2.5580555550000001</v>
      </c>
      <c r="O7226">
        <v>0</v>
      </c>
      <c r="P7226">
        <v>3</v>
      </c>
      <c r="Q7226">
        <v>0</v>
      </c>
      <c r="R7226">
        <v>0</v>
      </c>
      <c r="S7226">
        <v>0</v>
      </c>
      <c r="T7226">
        <v>1</v>
      </c>
      <c r="U7226">
        <v>0</v>
      </c>
      <c r="V7226">
        <v>0</v>
      </c>
      <c r="W7226">
        <v>0</v>
      </c>
      <c r="X7226">
        <v>1.0160462236977619</v>
      </c>
      <c r="Y7226">
        <v>0</v>
      </c>
      <c r="Z7226">
        <v>0</v>
      </c>
      <c r="AA7226">
        <v>0</v>
      </c>
      <c r="AB7226">
        <v>9.5228168178212225E-2</v>
      </c>
      <c r="AC7226">
        <v>0</v>
      </c>
      <c r="AD7226">
        <v>0</v>
      </c>
      <c r="AE7226">
        <v>1.1112743918759742</v>
      </c>
    </row>
    <row r="7227" spans="1:31" x14ac:dyDescent="0.25">
      <c r="A7227">
        <v>1912226</v>
      </c>
      <c r="B7227">
        <v>1</v>
      </c>
      <c r="C7227" t="s">
        <v>80</v>
      </c>
      <c r="D7227" t="s">
        <v>107</v>
      </c>
      <c r="E7227" t="s">
        <v>149</v>
      </c>
      <c r="F7227" t="s">
        <v>11412</v>
      </c>
      <c r="G7227" t="s">
        <v>151</v>
      </c>
      <c r="H7227" t="s">
        <v>134</v>
      </c>
      <c r="I7227" t="s">
        <v>135</v>
      </c>
      <c r="J7227" t="s">
        <v>136</v>
      </c>
      <c r="K7227" t="s">
        <v>137</v>
      </c>
      <c r="L7227" t="s">
        <v>20289</v>
      </c>
      <c r="M7227" t="s">
        <v>20290</v>
      </c>
      <c r="N7227">
        <v>1.1391666659999999</v>
      </c>
      <c r="O7227">
        <v>0</v>
      </c>
      <c r="P7227">
        <v>158</v>
      </c>
      <c r="Q7227">
        <v>0</v>
      </c>
      <c r="R7227">
        <v>0</v>
      </c>
      <c r="S7227">
        <v>0</v>
      </c>
      <c r="T7227">
        <v>3</v>
      </c>
      <c r="U7227">
        <v>0</v>
      </c>
      <c r="V7227">
        <v>0</v>
      </c>
      <c r="W7227">
        <v>0</v>
      </c>
      <c r="X7227">
        <v>42.788735793862145</v>
      </c>
      <c r="Y7227">
        <v>0</v>
      </c>
      <c r="Z7227">
        <v>0</v>
      </c>
      <c r="AA7227">
        <v>0</v>
      </c>
      <c r="AB7227">
        <v>0.12758433856492502</v>
      </c>
      <c r="AC7227">
        <v>0</v>
      </c>
      <c r="AD7227">
        <v>0</v>
      </c>
      <c r="AE7227">
        <v>42.916320132427067</v>
      </c>
    </row>
    <row r="7228" spans="1:31" x14ac:dyDescent="0.25">
      <c r="A7228">
        <v>1912040</v>
      </c>
      <c r="B7228">
        <v>1</v>
      </c>
      <c r="C7228" t="s">
        <v>80</v>
      </c>
      <c r="D7228" t="s">
        <v>93</v>
      </c>
      <c r="E7228" t="s">
        <v>149</v>
      </c>
      <c r="F7228" t="s">
        <v>4021</v>
      </c>
      <c r="G7228" t="s">
        <v>202</v>
      </c>
      <c r="H7228" t="s">
        <v>134</v>
      </c>
      <c r="I7228" t="s">
        <v>135</v>
      </c>
      <c r="J7228" t="s">
        <v>136</v>
      </c>
      <c r="K7228" t="s">
        <v>203</v>
      </c>
      <c r="L7228" t="s">
        <v>20291</v>
      </c>
      <c r="M7228" t="s">
        <v>20292</v>
      </c>
      <c r="N7228">
        <v>8.3363888880000001</v>
      </c>
      <c r="O7228">
        <v>0</v>
      </c>
      <c r="P7228">
        <v>162</v>
      </c>
      <c r="Q7228">
        <v>0</v>
      </c>
      <c r="R7228">
        <v>6</v>
      </c>
      <c r="S7228">
        <v>0</v>
      </c>
      <c r="T7228">
        <v>20</v>
      </c>
      <c r="U7228">
        <v>0</v>
      </c>
      <c r="V7228">
        <v>0</v>
      </c>
      <c r="W7228">
        <v>0</v>
      </c>
      <c r="X7228">
        <v>347.49485554071674</v>
      </c>
      <c r="Y7228">
        <v>0</v>
      </c>
      <c r="Z7228">
        <v>92.440557496671332</v>
      </c>
      <c r="AA7228">
        <v>0</v>
      </c>
      <c r="AB7228">
        <v>122.9206354224273</v>
      </c>
      <c r="AC7228">
        <v>0</v>
      </c>
      <c r="AD7228">
        <v>0</v>
      </c>
      <c r="AE7228">
        <v>562.85604845981538</v>
      </c>
    </row>
    <row r="7229" spans="1:31" x14ac:dyDescent="0.25">
      <c r="A7229">
        <v>1912183</v>
      </c>
      <c r="B7229">
        <v>1</v>
      </c>
      <c r="C7229" t="s">
        <v>80</v>
      </c>
      <c r="D7229" t="s">
        <v>101</v>
      </c>
      <c r="E7229" t="s">
        <v>220</v>
      </c>
      <c r="F7229" t="s">
        <v>20159</v>
      </c>
      <c r="G7229" t="s">
        <v>304</v>
      </c>
      <c r="H7229" t="s">
        <v>157</v>
      </c>
      <c r="I7229" t="s">
        <v>135</v>
      </c>
      <c r="J7229" t="s">
        <v>136</v>
      </c>
      <c r="K7229" t="s">
        <v>137</v>
      </c>
      <c r="L7229" t="s">
        <v>20293</v>
      </c>
      <c r="M7229" t="s">
        <v>20294</v>
      </c>
      <c r="N7229">
        <v>0.92805555500000003</v>
      </c>
      <c r="O7229">
        <v>7</v>
      </c>
      <c r="P7229">
        <v>8</v>
      </c>
      <c r="Q7229">
        <v>5</v>
      </c>
      <c r="R7229">
        <v>3</v>
      </c>
      <c r="S7229">
        <v>0</v>
      </c>
      <c r="T7229">
        <v>2</v>
      </c>
      <c r="U7229">
        <v>0</v>
      </c>
      <c r="V7229">
        <v>0</v>
      </c>
      <c r="W7229">
        <v>4.6438270660986047</v>
      </c>
      <c r="X7229">
        <v>1.700942720950305</v>
      </c>
      <c r="Y7229">
        <v>9.0663709109144346</v>
      </c>
      <c r="Z7229">
        <v>5.605891449747471</v>
      </c>
      <c r="AA7229">
        <v>0</v>
      </c>
      <c r="AB7229">
        <v>0.81311635257136672</v>
      </c>
      <c r="AC7229">
        <v>0</v>
      </c>
      <c r="AD7229">
        <v>0</v>
      </c>
      <c r="AE7229">
        <v>21.830148500282181</v>
      </c>
    </row>
    <row r="7230" spans="1:31" x14ac:dyDescent="0.25">
      <c r="A7230">
        <v>1912080</v>
      </c>
      <c r="B7230">
        <v>1</v>
      </c>
      <c r="C7230" t="s">
        <v>80</v>
      </c>
      <c r="D7230" t="s">
        <v>82</v>
      </c>
      <c r="E7230" t="s">
        <v>131</v>
      </c>
      <c r="F7230" t="s">
        <v>18674</v>
      </c>
      <c r="G7230" t="s">
        <v>202</v>
      </c>
      <c r="H7230" t="s">
        <v>134</v>
      </c>
      <c r="I7230" t="s">
        <v>135</v>
      </c>
      <c r="J7230" t="s">
        <v>136</v>
      </c>
      <c r="K7230" t="s">
        <v>203</v>
      </c>
      <c r="L7230" t="s">
        <v>20295</v>
      </c>
      <c r="M7230" t="s">
        <v>20296</v>
      </c>
      <c r="N7230">
        <v>7.2655555549999997</v>
      </c>
      <c r="O7230">
        <v>0</v>
      </c>
      <c r="P7230">
        <v>216</v>
      </c>
      <c r="Q7230">
        <v>0</v>
      </c>
      <c r="R7230">
        <v>0</v>
      </c>
      <c r="S7230">
        <v>0</v>
      </c>
      <c r="T7230">
        <v>7</v>
      </c>
      <c r="U7230">
        <v>0</v>
      </c>
      <c r="V7230">
        <v>0</v>
      </c>
      <c r="W7230">
        <v>0</v>
      </c>
      <c r="X7230">
        <v>403.99227796202041</v>
      </c>
      <c r="Y7230">
        <v>0</v>
      </c>
      <c r="Z7230">
        <v>0</v>
      </c>
      <c r="AA7230">
        <v>0</v>
      </c>
      <c r="AB7230">
        <v>19.153215968998918</v>
      </c>
      <c r="AC7230">
        <v>0</v>
      </c>
      <c r="AD7230">
        <v>0</v>
      </c>
      <c r="AE7230">
        <v>423.1454939310193</v>
      </c>
    </row>
    <row r="7231" spans="1:31" x14ac:dyDescent="0.25">
      <c r="A7231">
        <v>1912412</v>
      </c>
      <c r="B7231">
        <v>1</v>
      </c>
      <c r="C7231" t="s">
        <v>80</v>
      </c>
      <c r="D7231" t="s">
        <v>96</v>
      </c>
      <c r="E7231" t="s">
        <v>220</v>
      </c>
      <c r="F7231" t="s">
        <v>20297</v>
      </c>
      <c r="G7231" t="s">
        <v>156</v>
      </c>
      <c r="H7231" t="s">
        <v>157</v>
      </c>
      <c r="I7231" t="s">
        <v>135</v>
      </c>
      <c r="J7231" t="s">
        <v>136</v>
      </c>
      <c r="K7231" t="s">
        <v>137</v>
      </c>
      <c r="L7231" t="s">
        <v>20298</v>
      </c>
      <c r="M7231" t="s">
        <v>20299</v>
      </c>
      <c r="N7231">
        <v>0.88333333300000005</v>
      </c>
      <c r="O7231">
        <v>1</v>
      </c>
      <c r="P7231">
        <v>1002</v>
      </c>
      <c r="Q7231">
        <v>0</v>
      </c>
      <c r="R7231">
        <v>17</v>
      </c>
      <c r="S7231">
        <v>3</v>
      </c>
      <c r="T7231">
        <v>54</v>
      </c>
      <c r="U7231">
        <v>0</v>
      </c>
      <c r="V7231">
        <v>0</v>
      </c>
      <c r="W7231">
        <v>2.7616025664174</v>
      </c>
      <c r="X7231">
        <v>366.589142416188</v>
      </c>
      <c r="Y7231">
        <v>0</v>
      </c>
      <c r="Z7231">
        <v>11.616819222936396</v>
      </c>
      <c r="AA7231">
        <v>24.544764422462997</v>
      </c>
      <c r="AB7231">
        <v>31.468881334674798</v>
      </c>
      <c r="AC7231">
        <v>0</v>
      </c>
      <c r="AD7231">
        <v>0</v>
      </c>
      <c r="AE7231">
        <v>436.9812099626796</v>
      </c>
    </row>
    <row r="7232" spans="1:31" x14ac:dyDescent="0.25">
      <c r="A7232">
        <v>1912103</v>
      </c>
      <c r="B7232">
        <v>1</v>
      </c>
      <c r="C7232" t="s">
        <v>80</v>
      </c>
      <c r="D7232" t="s">
        <v>96</v>
      </c>
      <c r="E7232" t="s">
        <v>140</v>
      </c>
      <c r="F7232" t="s">
        <v>20300</v>
      </c>
      <c r="G7232" t="s">
        <v>217</v>
      </c>
      <c r="H7232" t="s">
        <v>134</v>
      </c>
      <c r="I7232" t="s">
        <v>135</v>
      </c>
      <c r="J7232" t="s">
        <v>136</v>
      </c>
      <c r="K7232" t="s">
        <v>137</v>
      </c>
      <c r="L7232" t="s">
        <v>20301</v>
      </c>
      <c r="M7232" t="s">
        <v>20302</v>
      </c>
      <c r="N7232">
        <v>2.0119444440000001</v>
      </c>
      <c r="O7232">
        <v>0</v>
      </c>
      <c r="P7232">
        <v>3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1.6464565253373511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1.6464565253373511</v>
      </c>
    </row>
    <row r="7233" spans="1:31" x14ac:dyDescent="0.25">
      <c r="A7233">
        <v>1912289</v>
      </c>
      <c r="B7233">
        <v>1</v>
      </c>
      <c r="C7233" t="s">
        <v>80</v>
      </c>
      <c r="D7233" t="s">
        <v>82</v>
      </c>
      <c r="E7233" t="s">
        <v>140</v>
      </c>
      <c r="F7233" t="s">
        <v>20303</v>
      </c>
      <c r="G7233" t="s">
        <v>146</v>
      </c>
      <c r="H7233" t="s">
        <v>134</v>
      </c>
      <c r="I7233" t="s">
        <v>135</v>
      </c>
      <c r="J7233" t="s">
        <v>136</v>
      </c>
      <c r="K7233" t="s">
        <v>137</v>
      </c>
      <c r="L7233" t="s">
        <v>20304</v>
      </c>
      <c r="M7233" t="s">
        <v>20305</v>
      </c>
      <c r="N7233">
        <v>2.3477777770000001</v>
      </c>
      <c r="O7233">
        <v>0</v>
      </c>
      <c r="P7233">
        <v>1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0.95543860408235548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0.95543860408235548</v>
      </c>
    </row>
    <row r="7234" spans="1:31" x14ac:dyDescent="0.25">
      <c r="A7234">
        <v>1912243</v>
      </c>
      <c r="B7234">
        <v>1</v>
      </c>
      <c r="C7234" t="s">
        <v>80</v>
      </c>
      <c r="D7234" t="s">
        <v>93</v>
      </c>
      <c r="E7234" t="s">
        <v>149</v>
      </c>
      <c r="F7234" t="s">
        <v>20306</v>
      </c>
      <c r="G7234" t="s">
        <v>151</v>
      </c>
      <c r="H7234" t="s">
        <v>134</v>
      </c>
      <c r="I7234" t="s">
        <v>135</v>
      </c>
      <c r="J7234" t="s">
        <v>136</v>
      </c>
      <c r="K7234" t="s">
        <v>137</v>
      </c>
      <c r="L7234" t="s">
        <v>20307</v>
      </c>
      <c r="M7234" t="s">
        <v>20308</v>
      </c>
      <c r="N7234">
        <v>0.72638888800000001</v>
      </c>
      <c r="O7234">
        <v>0</v>
      </c>
      <c r="P7234">
        <v>83</v>
      </c>
      <c r="Q7234">
        <v>0</v>
      </c>
      <c r="R7234">
        <v>11</v>
      </c>
      <c r="S7234">
        <v>0</v>
      </c>
      <c r="T7234">
        <v>18</v>
      </c>
      <c r="U7234">
        <v>0</v>
      </c>
      <c r="V7234">
        <v>1</v>
      </c>
      <c r="W7234">
        <v>0</v>
      </c>
      <c r="X7234">
        <v>11.295792456082875</v>
      </c>
      <c r="Y7234">
        <v>0</v>
      </c>
      <c r="Z7234">
        <v>17.270350573786196</v>
      </c>
      <c r="AA7234">
        <v>0</v>
      </c>
      <c r="AB7234">
        <v>21.04500841738426</v>
      </c>
      <c r="AC7234">
        <v>0</v>
      </c>
      <c r="AD7234">
        <v>13.39784782409648</v>
      </c>
      <c r="AE7234">
        <v>63.008999271349815</v>
      </c>
    </row>
    <row r="7235" spans="1:31" x14ac:dyDescent="0.25">
      <c r="A7235">
        <v>1912498</v>
      </c>
      <c r="B7235">
        <v>1</v>
      </c>
      <c r="C7235" t="s">
        <v>80</v>
      </c>
      <c r="D7235" t="s">
        <v>83</v>
      </c>
      <c r="E7235" t="s">
        <v>154</v>
      </c>
      <c r="F7235" t="s">
        <v>20309</v>
      </c>
      <c r="G7235" t="s">
        <v>156</v>
      </c>
      <c r="H7235" t="s">
        <v>157</v>
      </c>
      <c r="I7235" t="s">
        <v>135</v>
      </c>
      <c r="J7235" t="s">
        <v>136</v>
      </c>
      <c r="K7235" t="s">
        <v>137</v>
      </c>
      <c r="L7235" t="s">
        <v>20310</v>
      </c>
      <c r="M7235" t="s">
        <v>20311</v>
      </c>
      <c r="N7235">
        <v>0.98416666600000002</v>
      </c>
      <c r="O7235">
        <v>0</v>
      </c>
      <c r="P7235">
        <v>2300</v>
      </c>
      <c r="Q7235">
        <v>0</v>
      </c>
      <c r="R7235">
        <v>0</v>
      </c>
      <c r="S7235">
        <v>0</v>
      </c>
      <c r="T7235">
        <v>193</v>
      </c>
      <c r="U7235">
        <v>0</v>
      </c>
      <c r="V7235">
        <v>1</v>
      </c>
      <c r="W7235">
        <v>0</v>
      </c>
      <c r="X7235">
        <v>720.81731603025366</v>
      </c>
      <c r="Y7235">
        <v>0</v>
      </c>
      <c r="Z7235">
        <v>0</v>
      </c>
      <c r="AA7235">
        <v>0</v>
      </c>
      <c r="AB7235">
        <v>175.37433561183974</v>
      </c>
      <c r="AC7235">
        <v>0</v>
      </c>
      <c r="AD7235">
        <v>11.343537873967412</v>
      </c>
      <c r="AE7235">
        <v>907.53518951606077</v>
      </c>
    </row>
    <row r="7236" spans="1:31" x14ac:dyDescent="0.25">
      <c r="A7236">
        <v>1912166</v>
      </c>
      <c r="B7236">
        <v>1</v>
      </c>
      <c r="C7236" t="s">
        <v>80</v>
      </c>
      <c r="D7236" t="s">
        <v>83</v>
      </c>
      <c r="E7236" t="s">
        <v>131</v>
      </c>
      <c r="F7236" t="s">
        <v>20312</v>
      </c>
      <c r="G7236" t="s">
        <v>133</v>
      </c>
      <c r="H7236" t="s">
        <v>134</v>
      </c>
      <c r="I7236" t="s">
        <v>135</v>
      </c>
      <c r="J7236" t="s">
        <v>136</v>
      </c>
      <c r="K7236" t="s">
        <v>137</v>
      </c>
      <c r="L7236" t="s">
        <v>20313</v>
      </c>
      <c r="M7236" t="s">
        <v>20314</v>
      </c>
      <c r="N7236">
        <v>1.0552777769999999</v>
      </c>
      <c r="O7236">
        <v>0</v>
      </c>
      <c r="P7236">
        <v>4</v>
      </c>
      <c r="Q7236">
        <v>0</v>
      </c>
      <c r="R7236">
        <v>0</v>
      </c>
      <c r="S7236">
        <v>0</v>
      </c>
      <c r="T7236">
        <v>3</v>
      </c>
      <c r="U7236">
        <v>0</v>
      </c>
      <c r="V7236">
        <v>0</v>
      </c>
      <c r="W7236">
        <v>0</v>
      </c>
      <c r="X7236">
        <v>3.163047067055806</v>
      </c>
      <c r="Y7236">
        <v>0</v>
      </c>
      <c r="Z7236">
        <v>0</v>
      </c>
      <c r="AA7236">
        <v>0</v>
      </c>
      <c r="AB7236">
        <v>26.591802376784159</v>
      </c>
      <c r="AC7236">
        <v>0</v>
      </c>
      <c r="AD7236">
        <v>0</v>
      </c>
      <c r="AE7236">
        <v>29.754849443839966</v>
      </c>
    </row>
    <row r="7237" spans="1:31" x14ac:dyDescent="0.25">
      <c r="A7237">
        <v>1912312</v>
      </c>
      <c r="B7237">
        <v>1</v>
      </c>
      <c r="C7237" t="s">
        <v>80</v>
      </c>
      <c r="D7237" t="s">
        <v>90</v>
      </c>
      <c r="E7237" t="s">
        <v>140</v>
      </c>
      <c r="F7237" t="s">
        <v>20315</v>
      </c>
      <c r="G7237" t="s">
        <v>217</v>
      </c>
      <c r="H7237" t="s">
        <v>134</v>
      </c>
      <c r="I7237" t="s">
        <v>135</v>
      </c>
      <c r="J7237" t="s">
        <v>136</v>
      </c>
      <c r="K7237" t="s">
        <v>137</v>
      </c>
      <c r="L7237" t="s">
        <v>20316</v>
      </c>
      <c r="M7237" t="s">
        <v>20317</v>
      </c>
      <c r="N7237">
        <v>5.2630555550000002</v>
      </c>
      <c r="O7237">
        <v>0</v>
      </c>
      <c r="P7237">
        <v>3</v>
      </c>
      <c r="Q7237">
        <v>0</v>
      </c>
      <c r="R7237">
        <v>0</v>
      </c>
      <c r="S7237">
        <v>0</v>
      </c>
      <c r="T7237">
        <v>1</v>
      </c>
      <c r="U7237">
        <v>0</v>
      </c>
      <c r="V7237">
        <v>0</v>
      </c>
      <c r="W7237">
        <v>0</v>
      </c>
      <c r="X7237">
        <v>2.7156454625252731</v>
      </c>
      <c r="Y7237">
        <v>0</v>
      </c>
      <c r="Z7237">
        <v>0</v>
      </c>
      <c r="AA7237">
        <v>0</v>
      </c>
      <c r="AB7237">
        <v>11.13455881524945</v>
      </c>
      <c r="AC7237">
        <v>0</v>
      </c>
      <c r="AD7237">
        <v>0</v>
      </c>
      <c r="AE7237">
        <v>13.850204277774724</v>
      </c>
    </row>
    <row r="7238" spans="1:31" x14ac:dyDescent="0.25">
      <c r="A7238">
        <v>1912063</v>
      </c>
      <c r="B7238">
        <v>1</v>
      </c>
      <c r="C7238" t="s">
        <v>80</v>
      </c>
      <c r="D7238" t="s">
        <v>88</v>
      </c>
      <c r="E7238" t="s">
        <v>190</v>
      </c>
      <c r="F7238" t="s">
        <v>20318</v>
      </c>
      <c r="G7238" t="s">
        <v>263</v>
      </c>
      <c r="H7238" t="s">
        <v>157</v>
      </c>
      <c r="I7238" t="s">
        <v>135</v>
      </c>
      <c r="J7238" t="s">
        <v>136</v>
      </c>
      <c r="K7238" t="s">
        <v>203</v>
      </c>
      <c r="L7238" t="s">
        <v>20319</v>
      </c>
      <c r="M7238" t="s">
        <v>20320</v>
      </c>
      <c r="N7238">
        <v>4.1402777769999997</v>
      </c>
      <c r="O7238">
        <v>0</v>
      </c>
      <c r="P7238">
        <v>340</v>
      </c>
      <c r="Q7238">
        <v>0</v>
      </c>
      <c r="R7238">
        <v>0</v>
      </c>
      <c r="S7238">
        <v>0</v>
      </c>
      <c r="T7238">
        <v>48</v>
      </c>
      <c r="U7238">
        <v>0</v>
      </c>
      <c r="V7238">
        <v>0</v>
      </c>
      <c r="W7238">
        <v>0</v>
      </c>
      <c r="X7238">
        <v>449.24513466416062</v>
      </c>
      <c r="Y7238">
        <v>0</v>
      </c>
      <c r="Z7238">
        <v>0</v>
      </c>
      <c r="AA7238">
        <v>0</v>
      </c>
      <c r="AB7238">
        <v>398.97694451653672</v>
      </c>
      <c r="AC7238">
        <v>0</v>
      </c>
      <c r="AD7238">
        <v>0</v>
      </c>
      <c r="AE7238">
        <v>848.22207918069739</v>
      </c>
    </row>
    <row r="7239" spans="1:31" x14ac:dyDescent="0.25">
      <c r="A7239">
        <v>1912209</v>
      </c>
      <c r="B7239">
        <v>1</v>
      </c>
      <c r="C7239" t="s">
        <v>80</v>
      </c>
      <c r="D7239" t="s">
        <v>103</v>
      </c>
      <c r="E7239" t="s">
        <v>140</v>
      </c>
      <c r="F7239" t="s">
        <v>20321</v>
      </c>
      <c r="G7239" t="s">
        <v>146</v>
      </c>
      <c r="H7239" t="s">
        <v>134</v>
      </c>
      <c r="I7239" t="s">
        <v>135</v>
      </c>
      <c r="J7239" t="s">
        <v>136</v>
      </c>
      <c r="K7239" t="s">
        <v>137</v>
      </c>
      <c r="L7239" t="s">
        <v>20322</v>
      </c>
      <c r="M7239" t="s">
        <v>20323</v>
      </c>
      <c r="N7239">
        <v>3.2544444440000002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</row>
    <row r="7240" spans="1:31" x14ac:dyDescent="0.25">
      <c r="A7240">
        <v>1912186</v>
      </c>
      <c r="B7240">
        <v>1</v>
      </c>
      <c r="C7240" t="s">
        <v>80</v>
      </c>
      <c r="D7240" t="s">
        <v>82</v>
      </c>
      <c r="E7240" t="s">
        <v>154</v>
      </c>
      <c r="F7240" t="s">
        <v>20324</v>
      </c>
      <c r="G7240" t="s">
        <v>263</v>
      </c>
      <c r="H7240" t="s">
        <v>157</v>
      </c>
      <c r="I7240" t="s">
        <v>135</v>
      </c>
      <c r="J7240" t="s">
        <v>136</v>
      </c>
      <c r="K7240" t="s">
        <v>203</v>
      </c>
      <c r="L7240" t="s">
        <v>20325</v>
      </c>
      <c r="M7240" t="s">
        <v>20326</v>
      </c>
      <c r="N7240">
        <v>0.77638888800000005</v>
      </c>
      <c r="O7240">
        <v>0</v>
      </c>
      <c r="P7240">
        <v>2922</v>
      </c>
      <c r="Q7240">
        <v>0</v>
      </c>
      <c r="R7240">
        <v>0</v>
      </c>
      <c r="S7240">
        <v>3</v>
      </c>
      <c r="T7240">
        <v>552</v>
      </c>
      <c r="U7240">
        <v>0</v>
      </c>
      <c r="V7240">
        <v>2</v>
      </c>
      <c r="W7240">
        <v>0</v>
      </c>
      <c r="X7240">
        <v>647.69771000965125</v>
      </c>
      <c r="Y7240">
        <v>0</v>
      </c>
      <c r="Z7240">
        <v>0</v>
      </c>
      <c r="AA7240">
        <v>1795.7391027053236</v>
      </c>
      <c r="AB7240">
        <v>371.54735323756768</v>
      </c>
      <c r="AC7240">
        <v>0</v>
      </c>
      <c r="AD7240">
        <v>83.535404003553026</v>
      </c>
      <c r="AE7240">
        <v>2898.5195699560954</v>
      </c>
    </row>
    <row r="7241" spans="1:31" x14ac:dyDescent="0.25">
      <c r="A7241">
        <v>1911994</v>
      </c>
      <c r="B7241">
        <v>1</v>
      </c>
      <c r="C7241" t="s">
        <v>80</v>
      </c>
      <c r="D7241" t="s">
        <v>107</v>
      </c>
      <c r="E7241" t="s">
        <v>220</v>
      </c>
      <c r="F7241" t="s">
        <v>5870</v>
      </c>
      <c r="G7241" t="s">
        <v>156</v>
      </c>
      <c r="H7241" t="s">
        <v>157</v>
      </c>
      <c r="I7241" t="s">
        <v>135</v>
      </c>
      <c r="J7241" t="s">
        <v>136</v>
      </c>
      <c r="K7241" t="s">
        <v>137</v>
      </c>
      <c r="L7241" t="s">
        <v>20327</v>
      </c>
      <c r="M7241" t="s">
        <v>20328</v>
      </c>
      <c r="N7241">
        <v>1.470277777</v>
      </c>
      <c r="O7241">
        <v>6</v>
      </c>
      <c r="P7241">
        <v>1174</v>
      </c>
      <c r="Q7241">
        <v>13</v>
      </c>
      <c r="R7241">
        <v>45</v>
      </c>
      <c r="S7241">
        <v>9</v>
      </c>
      <c r="T7241">
        <v>94</v>
      </c>
      <c r="U7241">
        <v>1</v>
      </c>
      <c r="V7241">
        <v>0</v>
      </c>
      <c r="W7241">
        <v>6.0811141395459867</v>
      </c>
      <c r="X7241">
        <v>310.08837130617229</v>
      </c>
      <c r="Y7241">
        <v>142.21612018032786</v>
      </c>
      <c r="Z7241">
        <v>32.034379071574726</v>
      </c>
      <c r="AA7241">
        <v>111.28609321828046</v>
      </c>
      <c r="AB7241">
        <v>137.88328612533169</v>
      </c>
      <c r="AC7241">
        <v>170.16473802899242</v>
      </c>
      <c r="AD7241">
        <v>0</v>
      </c>
      <c r="AE7241">
        <v>909.75410207022537</v>
      </c>
    </row>
    <row r="7242" spans="1:31" x14ac:dyDescent="0.25">
      <c r="A7242">
        <v>1912372</v>
      </c>
      <c r="B7242">
        <v>1</v>
      </c>
      <c r="C7242" t="s">
        <v>80</v>
      </c>
      <c r="D7242" t="s">
        <v>104</v>
      </c>
      <c r="E7242" t="s">
        <v>190</v>
      </c>
      <c r="F7242" t="s">
        <v>8323</v>
      </c>
      <c r="G7242" t="s">
        <v>156</v>
      </c>
      <c r="H7242" t="s">
        <v>157</v>
      </c>
      <c r="I7242" t="s">
        <v>135</v>
      </c>
      <c r="J7242" t="s">
        <v>136</v>
      </c>
      <c r="K7242" t="s">
        <v>137</v>
      </c>
      <c r="L7242" t="s">
        <v>20329</v>
      </c>
      <c r="M7242" t="s">
        <v>20330</v>
      </c>
      <c r="N7242">
        <v>0.58555555500000001</v>
      </c>
      <c r="O7242">
        <v>4</v>
      </c>
      <c r="P7242">
        <v>940</v>
      </c>
      <c r="Q7242">
        <v>0</v>
      </c>
      <c r="R7242">
        <v>2</v>
      </c>
      <c r="S7242">
        <v>1</v>
      </c>
      <c r="T7242">
        <v>59</v>
      </c>
      <c r="U7242">
        <v>0</v>
      </c>
      <c r="V7242">
        <v>0</v>
      </c>
      <c r="W7242">
        <v>0.54886724679386678</v>
      </c>
      <c r="X7242">
        <v>151.56062672610602</v>
      </c>
      <c r="Y7242">
        <v>0</v>
      </c>
      <c r="Z7242">
        <v>0.69939282641515121</v>
      </c>
      <c r="AA7242">
        <v>3.4059922278847403</v>
      </c>
      <c r="AB7242">
        <v>30.20592105369737</v>
      </c>
      <c r="AC7242">
        <v>0</v>
      </c>
      <c r="AD7242">
        <v>0</v>
      </c>
      <c r="AE7242">
        <v>186.42080008089718</v>
      </c>
    </row>
    <row r="7243" spans="1:31" x14ac:dyDescent="0.25">
      <c r="A7243">
        <v>1912515</v>
      </c>
      <c r="B7243">
        <v>1</v>
      </c>
      <c r="C7243" t="s">
        <v>80</v>
      </c>
      <c r="D7243" t="s">
        <v>83</v>
      </c>
      <c r="E7243" t="s">
        <v>190</v>
      </c>
      <c r="F7243" t="s">
        <v>20331</v>
      </c>
      <c r="G7243" t="s">
        <v>2491</v>
      </c>
      <c r="H7243" t="s">
        <v>157</v>
      </c>
      <c r="I7243" t="s">
        <v>135</v>
      </c>
      <c r="J7243" t="s">
        <v>136</v>
      </c>
      <c r="K7243" t="s">
        <v>137</v>
      </c>
      <c r="L7243" t="s">
        <v>20332</v>
      </c>
      <c r="M7243" t="s">
        <v>20333</v>
      </c>
      <c r="N7243">
        <v>4.2402777770000002</v>
      </c>
      <c r="O7243">
        <v>0</v>
      </c>
      <c r="P7243">
        <v>2851</v>
      </c>
      <c r="Q7243">
        <v>0</v>
      </c>
      <c r="R7243">
        <v>0</v>
      </c>
      <c r="S7243">
        <v>0</v>
      </c>
      <c r="T7243">
        <v>99</v>
      </c>
      <c r="U7243">
        <v>0</v>
      </c>
      <c r="V7243">
        <v>0</v>
      </c>
      <c r="W7243">
        <v>0</v>
      </c>
      <c r="X7243">
        <v>2999.8567921806512</v>
      </c>
      <c r="Y7243">
        <v>0</v>
      </c>
      <c r="Z7243">
        <v>0</v>
      </c>
      <c r="AA7243">
        <v>0</v>
      </c>
      <c r="AB7243">
        <v>255.26620332997246</v>
      </c>
      <c r="AC7243">
        <v>0</v>
      </c>
      <c r="AD7243">
        <v>0</v>
      </c>
      <c r="AE7243">
        <v>3255.1229955106237</v>
      </c>
    </row>
    <row r="7244" spans="1:31" x14ac:dyDescent="0.25">
      <c r="A7244">
        <v>1912143</v>
      </c>
      <c r="B7244">
        <v>1</v>
      </c>
      <c r="C7244" t="s">
        <v>80</v>
      </c>
      <c r="D7244" t="s">
        <v>92</v>
      </c>
      <c r="E7244" t="s">
        <v>131</v>
      </c>
      <c r="F7244" t="s">
        <v>3749</v>
      </c>
      <c r="G7244" t="s">
        <v>362</v>
      </c>
      <c r="H7244" t="s">
        <v>134</v>
      </c>
      <c r="I7244" t="s">
        <v>135</v>
      </c>
      <c r="J7244" t="s">
        <v>3</v>
      </c>
      <c r="K7244" t="s">
        <v>137</v>
      </c>
      <c r="L7244" t="s">
        <v>20334</v>
      </c>
      <c r="M7244" t="s">
        <v>20335</v>
      </c>
      <c r="N7244">
        <v>2.4480555549999998</v>
      </c>
      <c r="O7244">
        <v>0</v>
      </c>
      <c r="P7244">
        <v>57</v>
      </c>
      <c r="Q7244">
        <v>0</v>
      </c>
      <c r="R7244">
        <v>0</v>
      </c>
      <c r="S7244">
        <v>0</v>
      </c>
      <c r="T7244">
        <v>3</v>
      </c>
      <c r="U7244">
        <v>0</v>
      </c>
      <c r="V7244">
        <v>0</v>
      </c>
      <c r="W7244">
        <v>0</v>
      </c>
      <c r="X7244">
        <v>57.464958760569502</v>
      </c>
      <c r="Y7244">
        <v>0</v>
      </c>
      <c r="Z7244">
        <v>0</v>
      </c>
      <c r="AA7244">
        <v>0</v>
      </c>
      <c r="AB7244">
        <v>11.257883856675893</v>
      </c>
      <c r="AC7244">
        <v>0</v>
      </c>
      <c r="AD7244">
        <v>0</v>
      </c>
      <c r="AE7244">
        <v>68.722842617245391</v>
      </c>
    </row>
    <row r="7245" spans="1:31" x14ac:dyDescent="0.25">
      <c r="A7245">
        <v>1911980</v>
      </c>
      <c r="B7245">
        <v>1</v>
      </c>
      <c r="C7245" t="s">
        <v>81</v>
      </c>
      <c r="D7245" t="s">
        <v>117</v>
      </c>
      <c r="E7245" t="s">
        <v>154</v>
      </c>
      <c r="F7245" t="s">
        <v>10390</v>
      </c>
      <c r="G7245" t="s">
        <v>156</v>
      </c>
      <c r="H7245" t="s">
        <v>157</v>
      </c>
      <c r="I7245" t="s">
        <v>222</v>
      </c>
      <c r="J7245" t="s">
        <v>136</v>
      </c>
      <c r="K7245" t="s">
        <v>137</v>
      </c>
      <c r="L7245" t="s">
        <v>20336</v>
      </c>
      <c r="M7245" t="s">
        <v>20337</v>
      </c>
      <c r="N7245">
        <v>3.9722222000000001E-2</v>
      </c>
      <c r="O7245">
        <v>0</v>
      </c>
      <c r="P7245">
        <v>2228</v>
      </c>
      <c r="Q7245">
        <v>33</v>
      </c>
      <c r="R7245">
        <v>76</v>
      </c>
      <c r="S7245">
        <v>17</v>
      </c>
      <c r="T7245">
        <v>191</v>
      </c>
      <c r="U7245">
        <v>7</v>
      </c>
      <c r="V7245">
        <v>1</v>
      </c>
      <c r="W7245">
        <v>0</v>
      </c>
      <c r="X7245">
        <v>9.7646686464308132</v>
      </c>
      <c r="Y7245">
        <v>12.887841431708496</v>
      </c>
      <c r="Z7245">
        <v>2.4893503828939791</v>
      </c>
      <c r="AA7245">
        <v>2.1235255919033107</v>
      </c>
      <c r="AB7245">
        <v>3.1426565378182576</v>
      </c>
      <c r="AC7245">
        <v>15.231979055758861</v>
      </c>
      <c r="AD7245">
        <v>6.2351599245650008E-2</v>
      </c>
      <c r="AE7245">
        <v>45.702373245759368</v>
      </c>
    </row>
    <row r="7246" spans="1:31" x14ac:dyDescent="0.25">
      <c r="A7246">
        <v>1912521</v>
      </c>
      <c r="B7246">
        <v>1</v>
      </c>
      <c r="C7246" t="s">
        <v>80</v>
      </c>
      <c r="D7246" t="s">
        <v>108</v>
      </c>
      <c r="E7246" t="s">
        <v>220</v>
      </c>
      <c r="F7246" t="s">
        <v>571</v>
      </c>
      <c r="G7246" t="s">
        <v>804</v>
      </c>
      <c r="H7246" t="s">
        <v>157</v>
      </c>
      <c r="I7246" t="s">
        <v>135</v>
      </c>
      <c r="J7246" t="s">
        <v>5</v>
      </c>
      <c r="K7246" t="s">
        <v>137</v>
      </c>
      <c r="L7246" t="s">
        <v>20338</v>
      </c>
      <c r="M7246" t="s">
        <v>20339</v>
      </c>
      <c r="N7246">
        <v>0.637222222</v>
      </c>
      <c r="O7246">
        <v>0</v>
      </c>
      <c r="P7246">
        <v>1782</v>
      </c>
      <c r="Q7246">
        <v>2</v>
      </c>
      <c r="R7246">
        <v>368</v>
      </c>
      <c r="S7246">
        <v>13</v>
      </c>
      <c r="T7246">
        <v>196</v>
      </c>
      <c r="U7246">
        <v>0</v>
      </c>
      <c r="V7246">
        <v>0</v>
      </c>
      <c r="W7246">
        <v>0</v>
      </c>
      <c r="X7246">
        <v>195.69604011131938</v>
      </c>
      <c r="Y7246">
        <v>4.0835497277278501</v>
      </c>
      <c r="Z7246">
        <v>303.30950647240667</v>
      </c>
      <c r="AA7246">
        <v>37.72089955241362</v>
      </c>
      <c r="AB7246">
        <v>101.51101908463473</v>
      </c>
      <c r="AC7246">
        <v>0</v>
      </c>
      <c r="AD7246">
        <v>0</v>
      </c>
      <c r="AE7246">
        <v>642.32101494850224</v>
      </c>
    </row>
    <row r="7247" spans="1:31" x14ac:dyDescent="0.25">
      <c r="A7247">
        <v>1912315</v>
      </c>
      <c r="B7247">
        <v>1</v>
      </c>
      <c r="C7247" t="s">
        <v>80</v>
      </c>
      <c r="D7247" t="s">
        <v>104</v>
      </c>
      <c r="E7247" t="s">
        <v>154</v>
      </c>
      <c r="F7247" t="s">
        <v>18154</v>
      </c>
      <c r="G7247" t="s">
        <v>263</v>
      </c>
      <c r="H7247" t="s">
        <v>157</v>
      </c>
      <c r="I7247" t="s">
        <v>135</v>
      </c>
      <c r="J7247" t="s">
        <v>136</v>
      </c>
      <c r="K7247" t="s">
        <v>203</v>
      </c>
      <c r="L7247" t="s">
        <v>20340</v>
      </c>
      <c r="M7247" t="s">
        <v>20341</v>
      </c>
      <c r="N7247">
        <v>1.4840016659999999</v>
      </c>
      <c r="O7247">
        <v>30</v>
      </c>
      <c r="P7247">
        <v>1814</v>
      </c>
      <c r="Q7247">
        <v>106</v>
      </c>
      <c r="R7247">
        <v>148</v>
      </c>
      <c r="S7247">
        <v>35</v>
      </c>
      <c r="T7247">
        <v>158</v>
      </c>
      <c r="U7247">
        <v>3</v>
      </c>
      <c r="V7247">
        <v>1</v>
      </c>
      <c r="W7247">
        <v>80.429327414827426</v>
      </c>
      <c r="X7247">
        <v>713.22072355880255</v>
      </c>
      <c r="Y7247">
        <v>283.78853003184906</v>
      </c>
      <c r="Z7247">
        <v>260.28704660521106</v>
      </c>
      <c r="AA7247">
        <v>497.57326976557533</v>
      </c>
      <c r="AB7247">
        <v>312.10928016437975</v>
      </c>
      <c r="AC7247">
        <v>35.895022181584025</v>
      </c>
      <c r="AD7247">
        <v>5.8696901868148377</v>
      </c>
      <c r="AE7247">
        <v>2189.172889909044</v>
      </c>
    </row>
    <row r="7248" spans="1:31" x14ac:dyDescent="0.25">
      <c r="A7248">
        <v>1912006</v>
      </c>
      <c r="B7248">
        <v>1</v>
      </c>
      <c r="C7248" t="s">
        <v>80</v>
      </c>
      <c r="D7248" t="s">
        <v>100</v>
      </c>
      <c r="E7248" t="s">
        <v>154</v>
      </c>
      <c r="F7248" t="s">
        <v>2034</v>
      </c>
      <c r="G7248" t="s">
        <v>156</v>
      </c>
      <c r="H7248" t="s">
        <v>157</v>
      </c>
      <c r="I7248" t="s">
        <v>135</v>
      </c>
      <c r="J7248" t="s">
        <v>136</v>
      </c>
      <c r="K7248" t="s">
        <v>137</v>
      </c>
      <c r="L7248" t="s">
        <v>20342</v>
      </c>
      <c r="M7248" t="s">
        <v>20343</v>
      </c>
      <c r="N7248">
        <v>0.71</v>
      </c>
      <c r="O7248">
        <v>6</v>
      </c>
      <c r="P7248">
        <v>0</v>
      </c>
      <c r="Q7248">
        <v>56</v>
      </c>
      <c r="R7248">
        <v>22</v>
      </c>
      <c r="S7248">
        <v>6</v>
      </c>
      <c r="T7248">
        <v>0</v>
      </c>
      <c r="U7248">
        <v>0</v>
      </c>
      <c r="V7248">
        <v>0</v>
      </c>
      <c r="W7248">
        <v>2.7784038255682404</v>
      </c>
      <c r="X7248">
        <v>0</v>
      </c>
      <c r="Y7248">
        <v>92.555676360578801</v>
      </c>
      <c r="Z7248">
        <v>32.790746430853815</v>
      </c>
      <c r="AA7248">
        <v>24.033319885335544</v>
      </c>
      <c r="AB7248">
        <v>0</v>
      </c>
      <c r="AC7248">
        <v>0</v>
      </c>
      <c r="AD7248">
        <v>0</v>
      </c>
      <c r="AE7248">
        <v>152.15814650233639</v>
      </c>
    </row>
    <row r="7249" spans="1:31" x14ac:dyDescent="0.25">
      <c r="A7249">
        <v>1912484</v>
      </c>
      <c r="B7249">
        <v>1</v>
      </c>
      <c r="C7249" t="s">
        <v>80</v>
      </c>
      <c r="D7249" t="s">
        <v>96</v>
      </c>
      <c r="E7249" t="s">
        <v>140</v>
      </c>
      <c r="F7249" t="s">
        <v>20344</v>
      </c>
      <c r="G7249" t="s">
        <v>146</v>
      </c>
      <c r="H7249" t="s">
        <v>134</v>
      </c>
      <c r="I7249" t="s">
        <v>135</v>
      </c>
      <c r="J7249" t="s">
        <v>136</v>
      </c>
      <c r="K7249" t="s">
        <v>137</v>
      </c>
      <c r="L7249" t="s">
        <v>20345</v>
      </c>
      <c r="M7249" t="s">
        <v>20346</v>
      </c>
      <c r="N7249">
        <v>5.7683333330000002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2.15175227198998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2.15175227198998</v>
      </c>
    </row>
    <row r="7250" spans="1:31" x14ac:dyDescent="0.25">
      <c r="A7250">
        <v>1912029</v>
      </c>
      <c r="B7250">
        <v>1</v>
      </c>
      <c r="C7250" t="s">
        <v>80</v>
      </c>
      <c r="D7250" t="s">
        <v>95</v>
      </c>
      <c r="E7250" t="s">
        <v>131</v>
      </c>
      <c r="F7250" t="s">
        <v>5192</v>
      </c>
      <c r="G7250" t="s">
        <v>202</v>
      </c>
      <c r="H7250" t="s">
        <v>134</v>
      </c>
      <c r="I7250" t="s">
        <v>135</v>
      </c>
      <c r="J7250" t="s">
        <v>136</v>
      </c>
      <c r="K7250" t="s">
        <v>203</v>
      </c>
      <c r="L7250" t="s">
        <v>20347</v>
      </c>
      <c r="M7250" t="s">
        <v>20348</v>
      </c>
      <c r="N7250">
        <v>7.9270944439999997</v>
      </c>
      <c r="O7250">
        <v>0</v>
      </c>
      <c r="P7250">
        <v>78</v>
      </c>
      <c r="Q7250">
        <v>0</v>
      </c>
      <c r="R7250">
        <v>0</v>
      </c>
      <c r="S7250">
        <v>0</v>
      </c>
      <c r="T7250">
        <v>6</v>
      </c>
      <c r="U7250">
        <v>0</v>
      </c>
      <c r="V7250">
        <v>0</v>
      </c>
      <c r="W7250">
        <v>0</v>
      </c>
      <c r="X7250">
        <v>180.38494262906448</v>
      </c>
      <c r="Y7250">
        <v>0</v>
      </c>
      <c r="Z7250">
        <v>0</v>
      </c>
      <c r="AA7250">
        <v>0</v>
      </c>
      <c r="AB7250">
        <v>71.254334117078017</v>
      </c>
      <c r="AC7250">
        <v>0</v>
      </c>
      <c r="AD7250">
        <v>0</v>
      </c>
      <c r="AE7250">
        <v>251.63927674614251</v>
      </c>
    </row>
    <row r="7251" spans="1:31" x14ac:dyDescent="0.25">
      <c r="A7251">
        <v>1912361</v>
      </c>
      <c r="B7251">
        <v>1</v>
      </c>
      <c r="C7251" t="s">
        <v>80</v>
      </c>
      <c r="D7251" t="s">
        <v>96</v>
      </c>
      <c r="E7251" t="s">
        <v>140</v>
      </c>
      <c r="F7251" t="s">
        <v>20349</v>
      </c>
      <c r="G7251" t="s">
        <v>146</v>
      </c>
      <c r="H7251" t="s">
        <v>134</v>
      </c>
      <c r="I7251" t="s">
        <v>135</v>
      </c>
      <c r="J7251" t="s">
        <v>136</v>
      </c>
      <c r="K7251" t="s">
        <v>137</v>
      </c>
      <c r="L7251" t="s">
        <v>20350</v>
      </c>
      <c r="M7251" t="s">
        <v>20351</v>
      </c>
      <c r="N7251">
        <v>5.8224999999999998</v>
      </c>
      <c r="O7251">
        <v>0</v>
      </c>
      <c r="P7251">
        <v>2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5.652288621234411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5.652288621234411</v>
      </c>
    </row>
    <row r="7252" spans="1:31" x14ac:dyDescent="0.25">
      <c r="A7252">
        <v>1912252</v>
      </c>
      <c r="B7252">
        <v>1</v>
      </c>
      <c r="C7252" t="s">
        <v>80</v>
      </c>
      <c r="D7252" t="s">
        <v>95</v>
      </c>
      <c r="E7252" t="s">
        <v>140</v>
      </c>
      <c r="F7252" t="s">
        <v>20352</v>
      </c>
      <c r="G7252" t="s">
        <v>342</v>
      </c>
      <c r="H7252" t="s">
        <v>134</v>
      </c>
      <c r="I7252" t="s">
        <v>135</v>
      </c>
      <c r="J7252" t="s">
        <v>136</v>
      </c>
      <c r="K7252" t="s">
        <v>137</v>
      </c>
      <c r="L7252" t="s">
        <v>20353</v>
      </c>
      <c r="M7252" t="s">
        <v>20354</v>
      </c>
      <c r="N7252">
        <v>0.55194444399999998</v>
      </c>
      <c r="O7252">
        <v>0</v>
      </c>
      <c r="P7252">
        <v>1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0.13209233180758501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0.13209233180758501</v>
      </c>
    </row>
    <row r="7253" spans="1:31" x14ac:dyDescent="0.25">
      <c r="A7253">
        <v>1912106</v>
      </c>
      <c r="B7253">
        <v>1</v>
      </c>
      <c r="C7253" t="s">
        <v>80</v>
      </c>
      <c r="D7253" t="s">
        <v>82</v>
      </c>
      <c r="E7253" t="s">
        <v>140</v>
      </c>
      <c r="F7253" t="s">
        <v>20355</v>
      </c>
      <c r="G7253" t="s">
        <v>146</v>
      </c>
      <c r="H7253" t="s">
        <v>134</v>
      </c>
      <c r="I7253" t="s">
        <v>135</v>
      </c>
      <c r="J7253" t="s">
        <v>136</v>
      </c>
      <c r="K7253" t="s">
        <v>137</v>
      </c>
      <c r="L7253" t="s">
        <v>20356</v>
      </c>
      <c r="M7253" t="s">
        <v>20357</v>
      </c>
      <c r="N7253">
        <v>2.8772222219999999</v>
      </c>
      <c r="O7253">
        <v>0</v>
      </c>
      <c r="P7253">
        <v>4</v>
      </c>
      <c r="Q7253">
        <v>0</v>
      </c>
      <c r="R7253">
        <v>0</v>
      </c>
      <c r="S7253">
        <v>0</v>
      </c>
      <c r="T7253">
        <v>1</v>
      </c>
      <c r="U7253">
        <v>0</v>
      </c>
      <c r="V7253">
        <v>0</v>
      </c>
      <c r="W7253">
        <v>0</v>
      </c>
      <c r="X7253">
        <v>1.354199985018389</v>
      </c>
      <c r="Y7253">
        <v>0</v>
      </c>
      <c r="Z7253">
        <v>0</v>
      </c>
      <c r="AA7253">
        <v>0</v>
      </c>
      <c r="AB7253">
        <v>0.75980407052962895</v>
      </c>
      <c r="AC7253">
        <v>0</v>
      </c>
      <c r="AD7253">
        <v>0</v>
      </c>
      <c r="AE7253">
        <v>2.1140040555480182</v>
      </c>
    </row>
    <row r="7254" spans="1:31" x14ac:dyDescent="0.25">
      <c r="A7254">
        <v>1912112</v>
      </c>
      <c r="B7254">
        <v>1</v>
      </c>
      <c r="C7254" t="s">
        <v>80</v>
      </c>
      <c r="D7254" t="s">
        <v>103</v>
      </c>
      <c r="E7254" t="s">
        <v>220</v>
      </c>
      <c r="F7254" t="s">
        <v>20358</v>
      </c>
      <c r="G7254" t="s">
        <v>362</v>
      </c>
      <c r="H7254" t="s">
        <v>157</v>
      </c>
      <c r="I7254" t="s">
        <v>135</v>
      </c>
      <c r="J7254" t="s">
        <v>136</v>
      </c>
      <c r="K7254" t="s">
        <v>137</v>
      </c>
      <c r="L7254" t="s">
        <v>20359</v>
      </c>
      <c r="M7254" t="s">
        <v>20360</v>
      </c>
      <c r="N7254">
        <v>4.2252777769999996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1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1064.5241643463896</v>
      </c>
      <c r="AD7254">
        <v>0</v>
      </c>
      <c r="AE7254">
        <v>1064.5241643463896</v>
      </c>
    </row>
    <row r="7255" spans="1:31" x14ac:dyDescent="0.25">
      <c r="A7255">
        <v>1912401</v>
      </c>
      <c r="B7255">
        <v>1</v>
      </c>
      <c r="C7255" t="s">
        <v>80</v>
      </c>
      <c r="D7255" t="s">
        <v>103</v>
      </c>
      <c r="E7255" t="s">
        <v>140</v>
      </c>
      <c r="F7255" t="s">
        <v>20361</v>
      </c>
      <c r="G7255" t="s">
        <v>146</v>
      </c>
      <c r="H7255" t="s">
        <v>134</v>
      </c>
      <c r="I7255" t="s">
        <v>135</v>
      </c>
      <c r="J7255" t="s">
        <v>136</v>
      </c>
      <c r="K7255" t="s">
        <v>137</v>
      </c>
      <c r="L7255" t="s">
        <v>20362</v>
      </c>
      <c r="M7255" t="s">
        <v>20363</v>
      </c>
      <c r="N7255">
        <v>1.273055555</v>
      </c>
      <c r="O7255">
        <v>0</v>
      </c>
      <c r="P7255">
        <v>0</v>
      </c>
      <c r="Q7255">
        <v>0</v>
      </c>
      <c r="R7255">
        <v>5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20.551005407737328</v>
      </c>
      <c r="AA7255">
        <v>0</v>
      </c>
      <c r="AB7255">
        <v>0</v>
      </c>
      <c r="AC7255">
        <v>0</v>
      </c>
      <c r="AD7255">
        <v>0</v>
      </c>
      <c r="AE7255">
        <v>20.551005407737328</v>
      </c>
    </row>
    <row r="7256" spans="1:31" x14ac:dyDescent="0.25">
      <c r="A7256">
        <v>1912089</v>
      </c>
      <c r="B7256">
        <v>1</v>
      </c>
      <c r="C7256" t="s">
        <v>80</v>
      </c>
      <c r="D7256" t="s">
        <v>98</v>
      </c>
      <c r="E7256" t="s">
        <v>149</v>
      </c>
      <c r="F7256" t="s">
        <v>20364</v>
      </c>
      <c r="G7256" t="s">
        <v>263</v>
      </c>
      <c r="H7256" t="s">
        <v>134</v>
      </c>
      <c r="I7256" t="s">
        <v>135</v>
      </c>
      <c r="J7256" t="s">
        <v>136</v>
      </c>
      <c r="K7256" t="s">
        <v>203</v>
      </c>
      <c r="L7256" t="s">
        <v>20365</v>
      </c>
      <c r="M7256" t="s">
        <v>20366</v>
      </c>
      <c r="N7256">
        <v>1.6177777769999999</v>
      </c>
      <c r="O7256">
        <v>0</v>
      </c>
      <c r="P7256">
        <v>0</v>
      </c>
      <c r="Q7256">
        <v>0</v>
      </c>
      <c r="R7256">
        <v>12</v>
      </c>
      <c r="S7256">
        <v>0</v>
      </c>
      <c r="T7256">
        <v>14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52.893368629139985</v>
      </c>
      <c r="AA7256">
        <v>0</v>
      </c>
      <c r="AB7256">
        <v>50.061460878549404</v>
      </c>
      <c r="AC7256">
        <v>0</v>
      </c>
      <c r="AD7256">
        <v>0</v>
      </c>
      <c r="AE7256">
        <v>102.9548295076894</v>
      </c>
    </row>
    <row r="7257" spans="1:31" x14ac:dyDescent="0.25">
      <c r="A7257">
        <v>1912046</v>
      </c>
      <c r="B7257">
        <v>1</v>
      </c>
      <c r="C7257" t="s">
        <v>81</v>
      </c>
      <c r="D7257" t="s">
        <v>127</v>
      </c>
      <c r="E7257" t="s">
        <v>131</v>
      </c>
      <c r="F7257" t="s">
        <v>13343</v>
      </c>
      <c r="G7257" t="s">
        <v>202</v>
      </c>
      <c r="H7257" t="s">
        <v>134</v>
      </c>
      <c r="I7257" t="s">
        <v>135</v>
      </c>
      <c r="J7257" t="s">
        <v>136</v>
      </c>
      <c r="K7257" t="s">
        <v>203</v>
      </c>
      <c r="L7257" t="s">
        <v>20367</v>
      </c>
      <c r="M7257" t="s">
        <v>20368</v>
      </c>
      <c r="N7257">
        <v>7.2478341659999996</v>
      </c>
      <c r="O7257">
        <v>0</v>
      </c>
      <c r="P7257">
        <v>166</v>
      </c>
      <c r="Q7257">
        <v>0</v>
      </c>
      <c r="R7257">
        <v>0</v>
      </c>
      <c r="S7257">
        <v>0</v>
      </c>
      <c r="T7257">
        <v>8</v>
      </c>
      <c r="U7257">
        <v>0</v>
      </c>
      <c r="V7257">
        <v>0</v>
      </c>
      <c r="W7257">
        <v>0</v>
      </c>
      <c r="X7257">
        <v>358.48557866333903</v>
      </c>
      <c r="Y7257">
        <v>0</v>
      </c>
      <c r="Z7257">
        <v>0</v>
      </c>
      <c r="AA7257">
        <v>0</v>
      </c>
      <c r="AB7257">
        <v>62.809699692489929</v>
      </c>
      <c r="AC7257">
        <v>0</v>
      </c>
      <c r="AD7257">
        <v>0</v>
      </c>
      <c r="AE7257">
        <v>421.29527835582894</v>
      </c>
    </row>
    <row r="7258" spans="1:31" x14ac:dyDescent="0.25">
      <c r="A7258">
        <v>1911946</v>
      </c>
      <c r="B7258">
        <v>1</v>
      </c>
      <c r="C7258" t="s">
        <v>81</v>
      </c>
      <c r="D7258" t="s">
        <v>127</v>
      </c>
      <c r="E7258" t="s">
        <v>190</v>
      </c>
      <c r="F7258" t="s">
        <v>19326</v>
      </c>
      <c r="G7258" t="s">
        <v>1931</v>
      </c>
      <c r="H7258" t="s">
        <v>157</v>
      </c>
      <c r="I7258" t="s">
        <v>135</v>
      </c>
      <c r="J7258" t="s">
        <v>136</v>
      </c>
      <c r="K7258" t="s">
        <v>137</v>
      </c>
      <c r="L7258" t="s">
        <v>20369</v>
      </c>
      <c r="M7258" t="s">
        <v>20370</v>
      </c>
      <c r="N7258">
        <v>19.340277777000001</v>
      </c>
      <c r="O7258">
        <v>3</v>
      </c>
      <c r="P7258">
        <v>0</v>
      </c>
      <c r="Q7258">
        <v>134</v>
      </c>
      <c r="R7258">
        <v>6</v>
      </c>
      <c r="S7258">
        <v>6</v>
      </c>
      <c r="T7258">
        <v>0</v>
      </c>
      <c r="U7258">
        <v>0</v>
      </c>
      <c r="V7258">
        <v>0</v>
      </c>
      <c r="W7258">
        <v>25.092522522716692</v>
      </c>
      <c r="X7258">
        <v>0</v>
      </c>
      <c r="Y7258">
        <v>6257.9562379981944</v>
      </c>
      <c r="Z7258">
        <v>294.32376371442604</v>
      </c>
      <c r="AA7258">
        <v>292.69136713201038</v>
      </c>
      <c r="AB7258">
        <v>0</v>
      </c>
      <c r="AC7258">
        <v>0</v>
      </c>
      <c r="AD7258">
        <v>0</v>
      </c>
      <c r="AE7258">
        <v>6870.0638913673474</v>
      </c>
    </row>
    <row r="7259" spans="1:31" x14ac:dyDescent="0.25">
      <c r="A7259">
        <v>1912069</v>
      </c>
      <c r="B7259">
        <v>1</v>
      </c>
      <c r="C7259" t="s">
        <v>80</v>
      </c>
      <c r="D7259" t="s">
        <v>94</v>
      </c>
      <c r="E7259" t="s">
        <v>154</v>
      </c>
      <c r="F7259" t="s">
        <v>20371</v>
      </c>
      <c r="G7259" t="s">
        <v>156</v>
      </c>
      <c r="H7259" t="s">
        <v>157</v>
      </c>
      <c r="I7259" t="s">
        <v>135</v>
      </c>
      <c r="J7259" t="s">
        <v>136</v>
      </c>
      <c r="K7259" t="s">
        <v>137</v>
      </c>
      <c r="L7259" t="s">
        <v>20372</v>
      </c>
      <c r="M7259" t="s">
        <v>20373</v>
      </c>
      <c r="N7259">
        <v>0.18222222199999999</v>
      </c>
      <c r="O7259">
        <v>0</v>
      </c>
      <c r="P7259">
        <v>2699</v>
      </c>
      <c r="Q7259">
        <v>0</v>
      </c>
      <c r="R7259">
        <v>11</v>
      </c>
      <c r="S7259">
        <v>1</v>
      </c>
      <c r="T7259">
        <v>856</v>
      </c>
      <c r="U7259">
        <v>0</v>
      </c>
      <c r="V7259">
        <v>0</v>
      </c>
      <c r="W7259">
        <v>0</v>
      </c>
      <c r="X7259">
        <v>87.087854018503336</v>
      </c>
      <c r="Y7259">
        <v>0</v>
      </c>
      <c r="Z7259">
        <v>7.0648358396337239</v>
      </c>
      <c r="AA7259">
        <v>11.697564033795009</v>
      </c>
      <c r="AB7259">
        <v>103.1578216190123</v>
      </c>
      <c r="AC7259">
        <v>0</v>
      </c>
      <c r="AD7259">
        <v>0</v>
      </c>
      <c r="AE7259">
        <v>209.00807551094437</v>
      </c>
    </row>
    <row r="7260" spans="1:31" x14ac:dyDescent="0.25">
      <c r="A7260">
        <v>1912444</v>
      </c>
      <c r="B7260">
        <v>1</v>
      </c>
      <c r="C7260" t="s">
        <v>80</v>
      </c>
      <c r="D7260" t="s">
        <v>106</v>
      </c>
      <c r="E7260" t="s">
        <v>140</v>
      </c>
      <c r="F7260" t="s">
        <v>20374</v>
      </c>
      <c r="G7260" t="s">
        <v>342</v>
      </c>
      <c r="H7260" t="s">
        <v>134</v>
      </c>
      <c r="I7260" t="s">
        <v>135</v>
      </c>
      <c r="J7260" t="s">
        <v>136</v>
      </c>
      <c r="K7260" t="s">
        <v>137</v>
      </c>
      <c r="L7260" t="s">
        <v>20375</v>
      </c>
      <c r="M7260" t="s">
        <v>20376</v>
      </c>
      <c r="N7260">
        <v>1.3858333329999999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0.49405508584786673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0.49405508584786673</v>
      </c>
    </row>
    <row r="7261" spans="1:31" x14ac:dyDescent="0.25">
      <c r="A7261">
        <v>1912524</v>
      </c>
      <c r="B7261">
        <v>1</v>
      </c>
      <c r="C7261" t="s">
        <v>80</v>
      </c>
      <c r="D7261" t="s">
        <v>100</v>
      </c>
      <c r="E7261" t="s">
        <v>154</v>
      </c>
      <c r="F7261" t="s">
        <v>20377</v>
      </c>
      <c r="G7261" t="s">
        <v>156</v>
      </c>
      <c r="H7261" t="s">
        <v>157</v>
      </c>
      <c r="I7261" t="s">
        <v>135</v>
      </c>
      <c r="J7261" t="s">
        <v>136</v>
      </c>
      <c r="K7261" t="s">
        <v>137</v>
      </c>
      <c r="L7261" t="s">
        <v>20378</v>
      </c>
      <c r="M7261" t="s">
        <v>20379</v>
      </c>
      <c r="N7261">
        <v>0.34833333300000002</v>
      </c>
      <c r="O7261">
        <v>0</v>
      </c>
      <c r="P7261">
        <v>829</v>
      </c>
      <c r="Q7261">
        <v>14</v>
      </c>
      <c r="R7261">
        <v>108</v>
      </c>
      <c r="S7261">
        <v>5</v>
      </c>
      <c r="T7261">
        <v>104</v>
      </c>
      <c r="U7261">
        <v>0</v>
      </c>
      <c r="V7261">
        <v>0</v>
      </c>
      <c r="W7261">
        <v>0</v>
      </c>
      <c r="X7261">
        <v>116.69490665828901</v>
      </c>
      <c r="Y7261">
        <v>11.934039302439501</v>
      </c>
      <c r="Z7261">
        <v>56.587414457367501</v>
      </c>
      <c r="AA7261">
        <v>16.639419462906471</v>
      </c>
      <c r="AB7261">
        <v>34.226772529568898</v>
      </c>
      <c r="AC7261">
        <v>0</v>
      </c>
      <c r="AD7261">
        <v>0</v>
      </c>
      <c r="AE7261">
        <v>236.0825524105714</v>
      </c>
    </row>
    <row r="7262" spans="1:31" x14ac:dyDescent="0.25">
      <c r="A7262">
        <v>1912487</v>
      </c>
      <c r="B7262">
        <v>1</v>
      </c>
      <c r="C7262" t="s">
        <v>80</v>
      </c>
      <c r="D7262" t="s">
        <v>101</v>
      </c>
      <c r="E7262" t="s">
        <v>131</v>
      </c>
      <c r="F7262" t="s">
        <v>20380</v>
      </c>
      <c r="G7262" t="s">
        <v>439</v>
      </c>
      <c r="H7262" t="s">
        <v>134</v>
      </c>
      <c r="I7262" t="s">
        <v>135</v>
      </c>
      <c r="J7262" t="s">
        <v>136</v>
      </c>
      <c r="K7262" t="s">
        <v>137</v>
      </c>
      <c r="L7262" t="s">
        <v>20381</v>
      </c>
      <c r="M7262" t="s">
        <v>20382</v>
      </c>
      <c r="N7262">
        <v>6.8886111110000003</v>
      </c>
      <c r="O7262">
        <v>0</v>
      </c>
      <c r="P7262">
        <v>7</v>
      </c>
      <c r="Q7262">
        <v>0</v>
      </c>
      <c r="R7262">
        <v>0</v>
      </c>
      <c r="S7262">
        <v>0</v>
      </c>
      <c r="T7262">
        <v>1</v>
      </c>
      <c r="U7262">
        <v>0</v>
      </c>
      <c r="V7262">
        <v>0</v>
      </c>
      <c r="W7262">
        <v>0</v>
      </c>
      <c r="X7262">
        <v>18.152188284837333</v>
      </c>
      <c r="Y7262">
        <v>0</v>
      </c>
      <c r="Z7262">
        <v>0</v>
      </c>
      <c r="AA7262">
        <v>0</v>
      </c>
      <c r="AB7262">
        <v>0.13382575135177505</v>
      </c>
      <c r="AC7262">
        <v>0</v>
      </c>
      <c r="AD7262">
        <v>0</v>
      </c>
      <c r="AE7262">
        <v>18.286014036189108</v>
      </c>
    </row>
    <row r="7263" spans="1:31" x14ac:dyDescent="0.25">
      <c r="A7263">
        <v>1912189</v>
      </c>
      <c r="B7263">
        <v>1</v>
      </c>
      <c r="C7263" t="s">
        <v>81</v>
      </c>
      <c r="D7263" t="s">
        <v>128</v>
      </c>
      <c r="E7263" t="s">
        <v>140</v>
      </c>
      <c r="F7263" t="s">
        <v>20383</v>
      </c>
      <c r="G7263" t="s">
        <v>362</v>
      </c>
      <c r="H7263" t="s">
        <v>134</v>
      </c>
      <c r="I7263" t="s">
        <v>135</v>
      </c>
      <c r="J7263" t="s">
        <v>136</v>
      </c>
      <c r="K7263" t="s">
        <v>137</v>
      </c>
      <c r="L7263" t="s">
        <v>20384</v>
      </c>
      <c r="M7263" t="s">
        <v>20385</v>
      </c>
      <c r="N7263">
        <v>3.585</v>
      </c>
      <c r="O7263">
        <v>0</v>
      </c>
      <c r="P7263">
        <v>6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7.3791208588359947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7.3791208588359947</v>
      </c>
    </row>
    <row r="7264" spans="1:31" x14ac:dyDescent="0.25">
      <c r="A7264">
        <v>1912481</v>
      </c>
      <c r="B7264">
        <v>1</v>
      </c>
      <c r="C7264" t="s">
        <v>81</v>
      </c>
      <c r="D7264" t="s">
        <v>115</v>
      </c>
      <c r="E7264" t="s">
        <v>149</v>
      </c>
      <c r="F7264" t="s">
        <v>20386</v>
      </c>
      <c r="G7264" t="s">
        <v>151</v>
      </c>
      <c r="H7264" t="s">
        <v>134</v>
      </c>
      <c r="I7264" t="s">
        <v>135</v>
      </c>
      <c r="J7264" t="s">
        <v>136</v>
      </c>
      <c r="K7264" t="s">
        <v>137</v>
      </c>
      <c r="L7264" t="s">
        <v>20387</v>
      </c>
      <c r="M7264" t="s">
        <v>20388</v>
      </c>
      <c r="N7264">
        <v>2.7041666659999999</v>
      </c>
      <c r="O7264">
        <v>0</v>
      </c>
      <c r="P7264">
        <v>19</v>
      </c>
      <c r="Q7264">
        <v>0</v>
      </c>
      <c r="R7264">
        <v>1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12.355811098615117</v>
      </c>
      <c r="Y7264">
        <v>0</v>
      </c>
      <c r="Z7264">
        <v>0.92959932023230341</v>
      </c>
      <c r="AA7264">
        <v>0</v>
      </c>
      <c r="AB7264">
        <v>0</v>
      </c>
      <c r="AC7264">
        <v>0</v>
      </c>
      <c r="AD7264">
        <v>0</v>
      </c>
      <c r="AE7264">
        <v>13.28541041884742</v>
      </c>
    </row>
    <row r="7265" spans="1:31" x14ac:dyDescent="0.25">
      <c r="A7265">
        <v>1912149</v>
      </c>
      <c r="B7265">
        <v>1</v>
      </c>
      <c r="C7265" t="s">
        <v>80</v>
      </c>
      <c r="D7265" t="s">
        <v>105</v>
      </c>
      <c r="E7265" t="s">
        <v>140</v>
      </c>
      <c r="F7265" t="s">
        <v>20389</v>
      </c>
      <c r="G7265" t="s">
        <v>217</v>
      </c>
      <c r="H7265" t="s">
        <v>134</v>
      </c>
      <c r="I7265" t="s">
        <v>135</v>
      </c>
      <c r="J7265" t="s">
        <v>136</v>
      </c>
      <c r="K7265" t="s">
        <v>137</v>
      </c>
      <c r="L7265" t="s">
        <v>20390</v>
      </c>
      <c r="M7265" t="s">
        <v>20391</v>
      </c>
      <c r="N7265">
        <v>2.0530555549999998</v>
      </c>
      <c r="O7265">
        <v>0</v>
      </c>
      <c r="P7265">
        <v>0</v>
      </c>
      <c r="Q7265">
        <v>0</v>
      </c>
      <c r="R7265">
        <v>1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1.25164040249787</v>
      </c>
      <c r="AA7265">
        <v>0</v>
      </c>
      <c r="AB7265">
        <v>0</v>
      </c>
      <c r="AC7265">
        <v>0</v>
      </c>
      <c r="AD7265">
        <v>0</v>
      </c>
      <c r="AE7265">
        <v>1.25164040249787</v>
      </c>
    </row>
    <row r="7266" spans="1:31" x14ac:dyDescent="0.25">
      <c r="A7266">
        <v>1912195</v>
      </c>
      <c r="B7266">
        <v>1</v>
      </c>
      <c r="C7266" t="s">
        <v>80</v>
      </c>
      <c r="D7266" t="s">
        <v>98</v>
      </c>
      <c r="E7266" t="s">
        <v>190</v>
      </c>
      <c r="F7266" t="s">
        <v>20392</v>
      </c>
      <c r="G7266" t="s">
        <v>10394</v>
      </c>
      <c r="H7266" t="s">
        <v>157</v>
      </c>
      <c r="I7266" t="s">
        <v>135</v>
      </c>
      <c r="J7266" t="s">
        <v>136</v>
      </c>
      <c r="K7266" t="s">
        <v>137</v>
      </c>
      <c r="L7266" t="s">
        <v>20393</v>
      </c>
      <c r="M7266" t="s">
        <v>20394</v>
      </c>
      <c r="N7266">
        <v>2.1277777769999999</v>
      </c>
      <c r="O7266">
        <v>0</v>
      </c>
      <c r="P7266">
        <v>49</v>
      </c>
      <c r="Q7266">
        <v>0</v>
      </c>
      <c r="R7266">
        <v>10</v>
      </c>
      <c r="S7266">
        <v>0</v>
      </c>
      <c r="T7266">
        <v>5</v>
      </c>
      <c r="U7266">
        <v>0</v>
      </c>
      <c r="V7266">
        <v>0</v>
      </c>
      <c r="W7266">
        <v>0</v>
      </c>
      <c r="X7266">
        <v>46.75684998310367</v>
      </c>
      <c r="Y7266">
        <v>0</v>
      </c>
      <c r="Z7266">
        <v>20.658791099250699</v>
      </c>
      <c r="AA7266">
        <v>0</v>
      </c>
      <c r="AB7266">
        <v>12.908621132065743</v>
      </c>
      <c r="AC7266">
        <v>0</v>
      </c>
      <c r="AD7266">
        <v>0</v>
      </c>
      <c r="AE7266">
        <v>80.324262214420116</v>
      </c>
    </row>
    <row r="7267" spans="1:31" x14ac:dyDescent="0.25">
      <c r="A7267">
        <v>1912464</v>
      </c>
      <c r="B7267">
        <v>1</v>
      </c>
      <c r="C7267" t="s">
        <v>80</v>
      </c>
      <c r="D7267" t="s">
        <v>95</v>
      </c>
      <c r="E7267" t="s">
        <v>131</v>
      </c>
      <c r="F7267" t="s">
        <v>5192</v>
      </c>
      <c r="G7267" t="s">
        <v>283</v>
      </c>
      <c r="H7267" t="s">
        <v>134</v>
      </c>
      <c r="I7267" t="s">
        <v>135</v>
      </c>
      <c r="J7267" t="s">
        <v>136</v>
      </c>
      <c r="K7267" t="s">
        <v>137</v>
      </c>
      <c r="L7267" t="s">
        <v>20395</v>
      </c>
      <c r="M7267" t="s">
        <v>20396</v>
      </c>
      <c r="N7267">
        <v>0.27444444400000001</v>
      </c>
      <c r="O7267">
        <v>0</v>
      </c>
      <c r="P7267">
        <v>78</v>
      </c>
      <c r="Q7267">
        <v>0</v>
      </c>
      <c r="R7267">
        <v>0</v>
      </c>
      <c r="S7267">
        <v>0</v>
      </c>
      <c r="T7267">
        <v>6</v>
      </c>
      <c r="U7267">
        <v>0</v>
      </c>
      <c r="V7267">
        <v>0</v>
      </c>
      <c r="W7267">
        <v>0</v>
      </c>
      <c r="X7267">
        <v>7.8001295056485853</v>
      </c>
      <c r="Y7267">
        <v>0</v>
      </c>
      <c r="Z7267">
        <v>0</v>
      </c>
      <c r="AA7267">
        <v>0</v>
      </c>
      <c r="AB7267">
        <v>1.8178372560176399</v>
      </c>
      <c r="AC7267">
        <v>0</v>
      </c>
      <c r="AD7267">
        <v>0</v>
      </c>
      <c r="AE7267">
        <v>9.6179667616662243</v>
      </c>
    </row>
    <row r="7268" spans="1:31" x14ac:dyDescent="0.25">
      <c r="A7268">
        <v>1912003</v>
      </c>
      <c r="B7268">
        <v>1</v>
      </c>
      <c r="C7268" t="s">
        <v>80</v>
      </c>
      <c r="D7268" t="s">
        <v>83</v>
      </c>
      <c r="E7268" t="s">
        <v>190</v>
      </c>
      <c r="F7268" t="s">
        <v>14333</v>
      </c>
      <c r="G7268" t="s">
        <v>156</v>
      </c>
      <c r="H7268" t="s">
        <v>157</v>
      </c>
      <c r="I7268" t="s">
        <v>135</v>
      </c>
      <c r="J7268" t="s">
        <v>136</v>
      </c>
      <c r="K7268" t="s">
        <v>137</v>
      </c>
      <c r="L7268" t="s">
        <v>20397</v>
      </c>
      <c r="M7268" t="s">
        <v>20398</v>
      </c>
      <c r="N7268">
        <v>0.60638888800000001</v>
      </c>
      <c r="O7268">
        <v>0</v>
      </c>
      <c r="P7268">
        <v>2171</v>
      </c>
      <c r="Q7268">
        <v>0</v>
      </c>
      <c r="R7268">
        <v>0</v>
      </c>
      <c r="S7268">
        <v>15</v>
      </c>
      <c r="T7268">
        <v>324</v>
      </c>
      <c r="U7268">
        <v>10</v>
      </c>
      <c r="V7268">
        <v>17</v>
      </c>
      <c r="W7268">
        <v>0</v>
      </c>
      <c r="X7268">
        <v>362.58774777441948</v>
      </c>
      <c r="Y7268">
        <v>0</v>
      </c>
      <c r="Z7268">
        <v>0</v>
      </c>
      <c r="AA7268">
        <v>85.074608547563443</v>
      </c>
      <c r="AB7268">
        <v>240.47495628928405</v>
      </c>
      <c r="AC7268">
        <v>776.62364189024197</v>
      </c>
      <c r="AD7268">
        <v>211.77129987266247</v>
      </c>
      <c r="AE7268">
        <v>1676.5322543741713</v>
      </c>
    </row>
    <row r="7269" spans="1:31" x14ac:dyDescent="0.25">
      <c r="A7269">
        <v>1912212</v>
      </c>
      <c r="B7269">
        <v>1</v>
      </c>
      <c r="C7269" t="s">
        <v>80</v>
      </c>
      <c r="D7269" t="s">
        <v>85</v>
      </c>
      <c r="E7269" t="s">
        <v>160</v>
      </c>
      <c r="F7269" t="s">
        <v>20399</v>
      </c>
      <c r="G7269" t="s">
        <v>162</v>
      </c>
      <c r="H7269" t="s">
        <v>134</v>
      </c>
      <c r="I7269" t="s">
        <v>135</v>
      </c>
      <c r="J7269" t="s">
        <v>136</v>
      </c>
      <c r="K7269" t="s">
        <v>137</v>
      </c>
      <c r="L7269" t="s">
        <v>20400</v>
      </c>
      <c r="M7269" t="s">
        <v>20401</v>
      </c>
      <c r="N7269">
        <v>1.6586111109999999</v>
      </c>
      <c r="O7269">
        <v>0</v>
      </c>
      <c r="P7269">
        <v>28</v>
      </c>
      <c r="Q7269">
        <v>0</v>
      </c>
      <c r="R7269">
        <v>0</v>
      </c>
      <c r="S7269">
        <v>0</v>
      </c>
      <c r="T7269">
        <v>4</v>
      </c>
      <c r="U7269">
        <v>0</v>
      </c>
      <c r="V7269">
        <v>0</v>
      </c>
      <c r="W7269">
        <v>0</v>
      </c>
      <c r="X7269">
        <v>15.677504323214771</v>
      </c>
      <c r="Y7269">
        <v>0</v>
      </c>
      <c r="Z7269">
        <v>0</v>
      </c>
      <c r="AA7269">
        <v>0</v>
      </c>
      <c r="AB7269">
        <v>9.1468396449995772</v>
      </c>
      <c r="AC7269">
        <v>0</v>
      </c>
      <c r="AD7269">
        <v>0</v>
      </c>
      <c r="AE7269">
        <v>24.82434396821435</v>
      </c>
    </row>
    <row r="7270" spans="1:31" x14ac:dyDescent="0.25">
      <c r="A7270">
        <v>1912255</v>
      </c>
      <c r="B7270">
        <v>1</v>
      </c>
      <c r="C7270" t="s">
        <v>81</v>
      </c>
      <c r="D7270" t="s">
        <v>128</v>
      </c>
      <c r="E7270" t="s">
        <v>154</v>
      </c>
      <c r="F7270" t="s">
        <v>4398</v>
      </c>
      <c r="G7270" t="s">
        <v>156</v>
      </c>
      <c r="H7270" t="s">
        <v>157</v>
      </c>
      <c r="I7270" t="s">
        <v>135</v>
      </c>
      <c r="J7270" t="s">
        <v>136</v>
      </c>
      <c r="K7270" t="s">
        <v>137</v>
      </c>
      <c r="L7270" t="s">
        <v>20402</v>
      </c>
      <c r="M7270" t="s">
        <v>20403</v>
      </c>
      <c r="N7270">
        <v>1.5149999999999999</v>
      </c>
      <c r="O7270">
        <v>0</v>
      </c>
      <c r="P7270">
        <v>0</v>
      </c>
      <c r="Q7270">
        <v>0</v>
      </c>
      <c r="R7270">
        <v>0</v>
      </c>
      <c r="S7270">
        <v>2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6.7307692438799922</v>
      </c>
      <c r="AB7270">
        <v>0</v>
      </c>
      <c r="AC7270">
        <v>0</v>
      </c>
      <c r="AD7270">
        <v>0</v>
      </c>
      <c r="AE7270">
        <v>6.7307692438799922</v>
      </c>
    </row>
    <row r="7271" spans="1:31" x14ac:dyDescent="0.25">
      <c r="A7271">
        <v>1912258</v>
      </c>
      <c r="B7271">
        <v>1</v>
      </c>
      <c r="C7271" t="s">
        <v>81</v>
      </c>
      <c r="D7271" t="s">
        <v>117</v>
      </c>
      <c r="E7271" t="s">
        <v>149</v>
      </c>
      <c r="F7271" t="s">
        <v>20404</v>
      </c>
      <c r="G7271" t="s">
        <v>151</v>
      </c>
      <c r="H7271" t="s">
        <v>134</v>
      </c>
      <c r="I7271" t="s">
        <v>135</v>
      </c>
      <c r="J7271" t="s">
        <v>136</v>
      </c>
      <c r="K7271" t="s">
        <v>137</v>
      </c>
      <c r="L7271" t="s">
        <v>20405</v>
      </c>
      <c r="M7271" t="s">
        <v>20406</v>
      </c>
      <c r="N7271">
        <v>8.9341666659999994</v>
      </c>
      <c r="O7271">
        <v>0</v>
      </c>
      <c r="P7271">
        <v>0</v>
      </c>
      <c r="Q7271">
        <v>0</v>
      </c>
      <c r="R7271">
        <v>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103.19846928191812</v>
      </c>
      <c r="AA7271">
        <v>0</v>
      </c>
      <c r="AB7271">
        <v>0</v>
      </c>
      <c r="AC7271">
        <v>0</v>
      </c>
      <c r="AD7271">
        <v>0</v>
      </c>
      <c r="AE7271">
        <v>103.19846928191812</v>
      </c>
    </row>
    <row r="7272" spans="1:31" x14ac:dyDescent="0.25">
      <c r="A7272">
        <v>1912404</v>
      </c>
      <c r="B7272">
        <v>1</v>
      </c>
      <c r="C7272" t="s">
        <v>80</v>
      </c>
      <c r="D7272" t="s">
        <v>97</v>
      </c>
      <c r="E7272" t="s">
        <v>149</v>
      </c>
      <c r="F7272" t="s">
        <v>20407</v>
      </c>
      <c r="G7272" t="s">
        <v>804</v>
      </c>
      <c r="H7272" t="s">
        <v>134</v>
      </c>
      <c r="I7272" t="s">
        <v>135</v>
      </c>
      <c r="J7272" t="s">
        <v>136</v>
      </c>
      <c r="K7272" t="s">
        <v>137</v>
      </c>
      <c r="L7272" t="s">
        <v>20408</v>
      </c>
      <c r="M7272" t="s">
        <v>20409</v>
      </c>
      <c r="N7272">
        <v>0.88333333300000005</v>
      </c>
      <c r="O7272">
        <v>0</v>
      </c>
      <c r="P7272">
        <v>121</v>
      </c>
      <c r="Q7272">
        <v>0</v>
      </c>
      <c r="R7272">
        <v>4</v>
      </c>
      <c r="S7272">
        <v>0</v>
      </c>
      <c r="T7272">
        <v>17</v>
      </c>
      <c r="U7272">
        <v>0</v>
      </c>
      <c r="V7272">
        <v>0</v>
      </c>
      <c r="W7272">
        <v>0</v>
      </c>
      <c r="X7272">
        <v>28.862674605006593</v>
      </c>
      <c r="Y7272">
        <v>0</v>
      </c>
      <c r="Z7272">
        <v>0.82771703806499997</v>
      </c>
      <c r="AA7272">
        <v>0</v>
      </c>
      <c r="AB7272">
        <v>8.8562827198782337</v>
      </c>
      <c r="AC7272">
        <v>0</v>
      </c>
      <c r="AD7272">
        <v>0</v>
      </c>
      <c r="AE7272">
        <v>38.54667436294983</v>
      </c>
    </row>
    <row r="7273" spans="1:31" x14ac:dyDescent="0.25">
      <c r="A7273">
        <v>1912092</v>
      </c>
      <c r="B7273">
        <v>1</v>
      </c>
      <c r="C7273" t="s">
        <v>81</v>
      </c>
      <c r="D7273" t="s">
        <v>113</v>
      </c>
      <c r="E7273" t="s">
        <v>149</v>
      </c>
      <c r="F7273" t="s">
        <v>20410</v>
      </c>
      <c r="G7273" t="s">
        <v>151</v>
      </c>
      <c r="H7273" t="s">
        <v>134</v>
      </c>
      <c r="I7273" t="s">
        <v>135</v>
      </c>
      <c r="J7273" t="s">
        <v>136</v>
      </c>
      <c r="K7273" t="s">
        <v>137</v>
      </c>
      <c r="L7273" t="s">
        <v>20411</v>
      </c>
      <c r="M7273" t="s">
        <v>20412</v>
      </c>
      <c r="N7273">
        <v>1.6386111109999999</v>
      </c>
      <c r="O7273">
        <v>0</v>
      </c>
      <c r="P7273">
        <v>59</v>
      </c>
      <c r="Q7273">
        <v>0</v>
      </c>
      <c r="R7273">
        <v>5</v>
      </c>
      <c r="S7273">
        <v>0</v>
      </c>
      <c r="T7273">
        <v>1</v>
      </c>
      <c r="U7273">
        <v>0</v>
      </c>
      <c r="V7273">
        <v>0</v>
      </c>
      <c r="W7273">
        <v>0</v>
      </c>
      <c r="X7273">
        <v>21.748944187537603</v>
      </c>
      <c r="Y7273">
        <v>0</v>
      </c>
      <c r="Z7273">
        <v>36.127813622759106</v>
      </c>
      <c r="AA7273">
        <v>0</v>
      </c>
      <c r="AB7273">
        <v>4.9432937768482503E-2</v>
      </c>
      <c r="AC7273">
        <v>0</v>
      </c>
      <c r="AD7273">
        <v>0</v>
      </c>
      <c r="AE7273">
        <v>57.926190748065189</v>
      </c>
    </row>
    <row r="7274" spans="1:31" x14ac:dyDescent="0.25">
      <c r="A7274">
        <v>1912398</v>
      </c>
      <c r="B7274">
        <v>1</v>
      </c>
      <c r="C7274" t="s">
        <v>81</v>
      </c>
      <c r="D7274" t="s">
        <v>127</v>
      </c>
      <c r="E7274" t="s">
        <v>190</v>
      </c>
      <c r="F7274" t="s">
        <v>20413</v>
      </c>
      <c r="G7274" t="s">
        <v>241</v>
      </c>
      <c r="H7274" t="s">
        <v>157</v>
      </c>
      <c r="I7274" t="s">
        <v>135</v>
      </c>
      <c r="J7274" t="s">
        <v>136</v>
      </c>
      <c r="K7274" t="s">
        <v>137</v>
      </c>
      <c r="L7274" t="s">
        <v>20414</v>
      </c>
      <c r="M7274" t="s">
        <v>20415</v>
      </c>
      <c r="N7274">
        <v>2.3925000000000001</v>
      </c>
      <c r="O7274">
        <v>1</v>
      </c>
      <c r="P7274">
        <v>5</v>
      </c>
      <c r="Q7274">
        <v>33</v>
      </c>
      <c r="R7274">
        <v>24</v>
      </c>
      <c r="S7274">
        <v>3</v>
      </c>
      <c r="T7274">
        <v>1</v>
      </c>
      <c r="U7274">
        <v>0</v>
      </c>
      <c r="V7274">
        <v>0</v>
      </c>
      <c r="W7274">
        <v>1.391491712500655</v>
      </c>
      <c r="X7274">
        <v>5.6497299532448819</v>
      </c>
      <c r="Y7274">
        <v>61.561836337394084</v>
      </c>
      <c r="Z7274">
        <v>46.587564131250531</v>
      </c>
      <c r="AA7274">
        <v>18.515677740080104</v>
      </c>
      <c r="AB7274">
        <v>8.9514781836219998E-2</v>
      </c>
      <c r="AC7274">
        <v>0</v>
      </c>
      <c r="AD7274">
        <v>0</v>
      </c>
      <c r="AE7274">
        <v>133.79581465630648</v>
      </c>
    </row>
    <row r="7275" spans="1:31" x14ac:dyDescent="0.25">
      <c r="A7275">
        <v>1912066</v>
      </c>
      <c r="B7275">
        <v>1</v>
      </c>
      <c r="C7275" t="s">
        <v>81</v>
      </c>
      <c r="D7275" t="s">
        <v>115</v>
      </c>
      <c r="E7275" t="s">
        <v>190</v>
      </c>
      <c r="F7275" t="s">
        <v>20416</v>
      </c>
      <c r="G7275" t="s">
        <v>241</v>
      </c>
      <c r="H7275" t="s">
        <v>157</v>
      </c>
      <c r="I7275" t="s">
        <v>135</v>
      </c>
      <c r="J7275" t="s">
        <v>136</v>
      </c>
      <c r="K7275" t="s">
        <v>137</v>
      </c>
      <c r="L7275" t="s">
        <v>20417</v>
      </c>
      <c r="M7275" t="s">
        <v>20418</v>
      </c>
      <c r="N7275">
        <v>1.7080555550000001</v>
      </c>
      <c r="O7275">
        <v>0</v>
      </c>
      <c r="P7275">
        <v>90</v>
      </c>
      <c r="Q7275">
        <v>0</v>
      </c>
      <c r="R7275">
        <v>1</v>
      </c>
      <c r="S7275">
        <v>0</v>
      </c>
      <c r="T7275">
        <v>7</v>
      </c>
      <c r="U7275">
        <v>0</v>
      </c>
      <c r="V7275">
        <v>0</v>
      </c>
      <c r="W7275">
        <v>0</v>
      </c>
      <c r="X7275">
        <v>16.097512476233074</v>
      </c>
      <c r="Y7275">
        <v>0</v>
      </c>
      <c r="Z7275">
        <v>7.4327422020866668E-3</v>
      </c>
      <c r="AA7275">
        <v>0</v>
      </c>
      <c r="AB7275">
        <v>5.7647716486756346</v>
      </c>
      <c r="AC7275">
        <v>0</v>
      </c>
      <c r="AD7275">
        <v>0</v>
      </c>
      <c r="AE7275">
        <v>21.869716867110796</v>
      </c>
    </row>
    <row r="7276" spans="1:31" x14ac:dyDescent="0.25">
      <c r="A7276">
        <v>1912335</v>
      </c>
      <c r="B7276">
        <v>1</v>
      </c>
      <c r="C7276" t="s">
        <v>81</v>
      </c>
      <c r="D7276" t="s">
        <v>123</v>
      </c>
      <c r="E7276" t="s">
        <v>131</v>
      </c>
      <c r="F7276" t="s">
        <v>20419</v>
      </c>
      <c r="G7276" t="s">
        <v>483</v>
      </c>
      <c r="H7276" t="s">
        <v>134</v>
      </c>
      <c r="I7276" t="s">
        <v>135</v>
      </c>
      <c r="J7276" t="s">
        <v>136</v>
      </c>
      <c r="K7276" t="s">
        <v>137</v>
      </c>
      <c r="L7276" t="s">
        <v>20420</v>
      </c>
      <c r="M7276" t="s">
        <v>20421</v>
      </c>
      <c r="N7276">
        <v>1.781111111</v>
      </c>
      <c r="O7276">
        <v>0</v>
      </c>
      <c r="P7276">
        <v>31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13.667640588286924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13.667640588286924</v>
      </c>
    </row>
    <row r="7277" spans="1:31" x14ac:dyDescent="0.25">
      <c r="A7277">
        <v>1912086</v>
      </c>
      <c r="B7277">
        <v>1</v>
      </c>
      <c r="C7277" t="s">
        <v>80</v>
      </c>
      <c r="D7277" t="s">
        <v>85</v>
      </c>
      <c r="E7277" t="s">
        <v>149</v>
      </c>
      <c r="F7277" t="s">
        <v>20422</v>
      </c>
      <c r="G7277" t="s">
        <v>283</v>
      </c>
      <c r="H7277" t="s">
        <v>134</v>
      </c>
      <c r="I7277" t="s">
        <v>135</v>
      </c>
      <c r="J7277" t="s">
        <v>136</v>
      </c>
      <c r="K7277" t="s">
        <v>137</v>
      </c>
      <c r="L7277" t="s">
        <v>20423</v>
      </c>
      <c r="M7277" t="s">
        <v>20424</v>
      </c>
      <c r="N7277">
        <v>0.45694444400000001</v>
      </c>
      <c r="O7277">
        <v>0</v>
      </c>
      <c r="P7277">
        <v>691</v>
      </c>
      <c r="Q7277">
        <v>0</v>
      </c>
      <c r="R7277">
        <v>0</v>
      </c>
      <c r="S7277">
        <v>0</v>
      </c>
      <c r="T7277">
        <v>51</v>
      </c>
      <c r="U7277">
        <v>0</v>
      </c>
      <c r="V7277">
        <v>0</v>
      </c>
      <c r="W7277">
        <v>0</v>
      </c>
      <c r="X7277">
        <v>106.42967724458187</v>
      </c>
      <c r="Y7277">
        <v>0</v>
      </c>
      <c r="Z7277">
        <v>0</v>
      </c>
      <c r="AA7277">
        <v>0</v>
      </c>
      <c r="AB7277">
        <v>24.431043167696085</v>
      </c>
      <c r="AC7277">
        <v>0</v>
      </c>
      <c r="AD7277">
        <v>0</v>
      </c>
      <c r="AE7277">
        <v>130.86072041227794</v>
      </c>
    </row>
    <row r="7278" spans="1:31" x14ac:dyDescent="0.25">
      <c r="A7278">
        <v>1911986</v>
      </c>
      <c r="B7278">
        <v>1</v>
      </c>
      <c r="C7278" t="s">
        <v>80</v>
      </c>
      <c r="D7278" t="s">
        <v>97</v>
      </c>
      <c r="E7278" t="s">
        <v>154</v>
      </c>
      <c r="F7278" t="s">
        <v>20425</v>
      </c>
      <c r="G7278" t="s">
        <v>156</v>
      </c>
      <c r="H7278" t="s">
        <v>157</v>
      </c>
      <c r="I7278" t="s">
        <v>135</v>
      </c>
      <c r="J7278" t="s">
        <v>136</v>
      </c>
      <c r="K7278" t="s">
        <v>137</v>
      </c>
      <c r="L7278" t="s">
        <v>20426</v>
      </c>
      <c r="M7278" t="s">
        <v>20427</v>
      </c>
      <c r="N7278">
        <v>0.46305555500000001</v>
      </c>
      <c r="O7278">
        <v>2</v>
      </c>
      <c r="P7278">
        <v>892</v>
      </c>
      <c r="Q7278">
        <v>1</v>
      </c>
      <c r="R7278">
        <v>28</v>
      </c>
      <c r="S7278">
        <v>7</v>
      </c>
      <c r="T7278">
        <v>61</v>
      </c>
      <c r="U7278">
        <v>0</v>
      </c>
      <c r="V7278">
        <v>0</v>
      </c>
      <c r="W7278">
        <v>13.867656407919579</v>
      </c>
      <c r="X7278">
        <v>98.448247843032817</v>
      </c>
      <c r="Y7278">
        <v>4.0437736813973058E-2</v>
      </c>
      <c r="Z7278">
        <v>5.2021648658295687</v>
      </c>
      <c r="AA7278">
        <v>15.350696179453045</v>
      </c>
      <c r="AB7278">
        <v>28.188710115108414</v>
      </c>
      <c r="AC7278">
        <v>0</v>
      </c>
      <c r="AD7278">
        <v>0</v>
      </c>
      <c r="AE7278">
        <v>161.0979131481574</v>
      </c>
    </row>
    <row r="7279" spans="1:31" x14ac:dyDescent="0.25">
      <c r="A7279">
        <v>1912052</v>
      </c>
      <c r="B7279">
        <v>1</v>
      </c>
      <c r="C7279" t="s">
        <v>80</v>
      </c>
      <c r="D7279" t="s">
        <v>99</v>
      </c>
      <c r="E7279" t="s">
        <v>131</v>
      </c>
      <c r="F7279" t="s">
        <v>20428</v>
      </c>
      <c r="G7279" t="s">
        <v>202</v>
      </c>
      <c r="H7279" t="s">
        <v>134</v>
      </c>
      <c r="I7279" t="s">
        <v>135</v>
      </c>
      <c r="J7279" t="s">
        <v>136</v>
      </c>
      <c r="K7279" t="s">
        <v>203</v>
      </c>
      <c r="L7279" t="s">
        <v>20429</v>
      </c>
      <c r="M7279" t="s">
        <v>20430</v>
      </c>
      <c r="N7279">
        <v>7.2437166660000001</v>
      </c>
      <c r="O7279">
        <v>0</v>
      </c>
      <c r="P7279">
        <v>35</v>
      </c>
      <c r="Q7279">
        <v>0</v>
      </c>
      <c r="R7279">
        <v>0</v>
      </c>
      <c r="S7279">
        <v>0</v>
      </c>
      <c r="T7279">
        <v>2</v>
      </c>
      <c r="U7279">
        <v>0</v>
      </c>
      <c r="V7279">
        <v>0</v>
      </c>
      <c r="W7279">
        <v>0</v>
      </c>
      <c r="X7279">
        <v>95.52492837740121</v>
      </c>
      <c r="Y7279">
        <v>0</v>
      </c>
      <c r="Z7279">
        <v>0</v>
      </c>
      <c r="AA7279">
        <v>0</v>
      </c>
      <c r="AB7279">
        <v>11.098199919209248</v>
      </c>
      <c r="AC7279">
        <v>0</v>
      </c>
      <c r="AD7279">
        <v>0</v>
      </c>
      <c r="AE7279">
        <v>106.62312829661046</v>
      </c>
    </row>
    <row r="7280" spans="1:31" x14ac:dyDescent="0.25">
      <c r="A7280">
        <v>1912075</v>
      </c>
      <c r="B7280">
        <v>1</v>
      </c>
      <c r="C7280" t="s">
        <v>80</v>
      </c>
      <c r="D7280" t="s">
        <v>87</v>
      </c>
      <c r="E7280" t="s">
        <v>160</v>
      </c>
      <c r="F7280" t="s">
        <v>20431</v>
      </c>
      <c r="G7280" t="s">
        <v>362</v>
      </c>
      <c r="H7280" t="s">
        <v>134</v>
      </c>
      <c r="I7280" t="s">
        <v>135</v>
      </c>
      <c r="J7280" t="s">
        <v>136</v>
      </c>
      <c r="K7280" t="s">
        <v>137</v>
      </c>
      <c r="L7280" t="s">
        <v>20432</v>
      </c>
      <c r="M7280" t="s">
        <v>20433</v>
      </c>
      <c r="N7280">
        <v>1.580833333</v>
      </c>
      <c r="O7280">
        <v>0</v>
      </c>
      <c r="P7280">
        <v>23</v>
      </c>
      <c r="Q7280">
        <v>0</v>
      </c>
      <c r="R7280">
        <v>0</v>
      </c>
      <c r="S7280">
        <v>0</v>
      </c>
      <c r="T7280">
        <v>1</v>
      </c>
      <c r="U7280">
        <v>0</v>
      </c>
      <c r="V7280">
        <v>0</v>
      </c>
      <c r="W7280">
        <v>0</v>
      </c>
      <c r="X7280">
        <v>12.251675525652709</v>
      </c>
      <c r="Y7280">
        <v>0</v>
      </c>
      <c r="Z7280">
        <v>0</v>
      </c>
      <c r="AA7280">
        <v>0</v>
      </c>
      <c r="AB7280">
        <v>8.0947794303480008E-2</v>
      </c>
      <c r="AC7280">
        <v>0</v>
      </c>
      <c r="AD7280">
        <v>0</v>
      </c>
      <c r="AE7280">
        <v>12.332623319956189</v>
      </c>
    </row>
    <row r="7281" spans="1:31" x14ac:dyDescent="0.25">
      <c r="A7281">
        <v>1912098</v>
      </c>
      <c r="B7281">
        <v>1</v>
      </c>
      <c r="C7281" t="s">
        <v>80</v>
      </c>
      <c r="D7281" t="s">
        <v>109</v>
      </c>
      <c r="E7281" t="s">
        <v>131</v>
      </c>
      <c r="F7281" t="s">
        <v>20434</v>
      </c>
      <c r="G7281" t="s">
        <v>1342</v>
      </c>
      <c r="H7281" t="s">
        <v>134</v>
      </c>
      <c r="I7281" t="s">
        <v>135</v>
      </c>
      <c r="J7281" t="s">
        <v>136</v>
      </c>
      <c r="K7281" t="s">
        <v>137</v>
      </c>
      <c r="L7281" t="s">
        <v>20435</v>
      </c>
      <c r="M7281" t="s">
        <v>20436</v>
      </c>
      <c r="N7281">
        <v>5.1524999999999999</v>
      </c>
      <c r="O7281">
        <v>0</v>
      </c>
      <c r="P7281">
        <v>8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4.6272980555260679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4.6272980555260679</v>
      </c>
    </row>
    <row r="7282" spans="1:31" x14ac:dyDescent="0.25">
      <c r="A7282">
        <v>1912261</v>
      </c>
      <c r="B7282">
        <v>1</v>
      </c>
      <c r="C7282" t="s">
        <v>81</v>
      </c>
      <c r="D7282" t="s">
        <v>119</v>
      </c>
      <c r="E7282" t="s">
        <v>149</v>
      </c>
      <c r="F7282" t="s">
        <v>20437</v>
      </c>
      <c r="G7282" t="s">
        <v>151</v>
      </c>
      <c r="H7282" t="s">
        <v>134</v>
      </c>
      <c r="I7282" t="s">
        <v>135</v>
      </c>
      <c r="J7282" t="s">
        <v>136</v>
      </c>
      <c r="K7282" t="s">
        <v>137</v>
      </c>
      <c r="L7282" t="s">
        <v>20438</v>
      </c>
      <c r="M7282" t="s">
        <v>19977</v>
      </c>
      <c r="N7282">
        <v>0.130833333</v>
      </c>
      <c r="O7282">
        <v>0</v>
      </c>
      <c r="P7282">
        <v>25</v>
      </c>
      <c r="Q7282">
        <v>0</v>
      </c>
      <c r="R7282">
        <v>8</v>
      </c>
      <c r="S7282">
        <v>0</v>
      </c>
      <c r="T7282">
        <v>2</v>
      </c>
      <c r="U7282">
        <v>0</v>
      </c>
      <c r="V7282">
        <v>0</v>
      </c>
      <c r="W7282">
        <v>0</v>
      </c>
      <c r="X7282">
        <v>0.6992040346565126</v>
      </c>
      <c r="Y7282">
        <v>0</v>
      </c>
      <c r="Z7282">
        <v>6.9236749293182784</v>
      </c>
      <c r="AA7282">
        <v>0</v>
      </c>
      <c r="AB7282">
        <v>0.21626834641525999</v>
      </c>
      <c r="AC7282">
        <v>0</v>
      </c>
      <c r="AD7282">
        <v>0</v>
      </c>
      <c r="AE7282">
        <v>7.8391473103900511</v>
      </c>
    </row>
    <row r="7283" spans="1:31" x14ac:dyDescent="0.25">
      <c r="A7283">
        <v>1912407</v>
      </c>
      <c r="B7283">
        <v>1</v>
      </c>
      <c r="C7283" t="s">
        <v>80</v>
      </c>
      <c r="D7283" t="s">
        <v>97</v>
      </c>
      <c r="E7283" t="s">
        <v>140</v>
      </c>
      <c r="F7283" t="s">
        <v>20439</v>
      </c>
      <c r="G7283" t="s">
        <v>362</v>
      </c>
      <c r="H7283" t="s">
        <v>134</v>
      </c>
      <c r="I7283" t="s">
        <v>135</v>
      </c>
      <c r="J7283" t="s">
        <v>136</v>
      </c>
      <c r="K7283" t="s">
        <v>137</v>
      </c>
      <c r="L7283" t="s">
        <v>20440</v>
      </c>
      <c r="M7283" t="s">
        <v>20441</v>
      </c>
      <c r="N7283">
        <v>1.003055555</v>
      </c>
      <c r="O7283">
        <v>0</v>
      </c>
      <c r="P7283">
        <v>1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0.46121252819031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0.46121252819031</v>
      </c>
    </row>
    <row r="7284" spans="1:31" x14ac:dyDescent="0.25">
      <c r="A7284">
        <v>1912158</v>
      </c>
      <c r="B7284">
        <v>1</v>
      </c>
      <c r="C7284" t="s">
        <v>81</v>
      </c>
      <c r="D7284" t="s">
        <v>114</v>
      </c>
      <c r="E7284" t="s">
        <v>131</v>
      </c>
      <c r="F7284" t="s">
        <v>20442</v>
      </c>
      <c r="G7284" t="s">
        <v>133</v>
      </c>
      <c r="H7284" t="s">
        <v>134</v>
      </c>
      <c r="I7284" t="s">
        <v>135</v>
      </c>
      <c r="J7284" t="s">
        <v>136</v>
      </c>
      <c r="K7284" t="s">
        <v>137</v>
      </c>
      <c r="L7284" t="s">
        <v>20443</v>
      </c>
      <c r="M7284" t="s">
        <v>20444</v>
      </c>
      <c r="N7284">
        <v>1.7655555549999999</v>
      </c>
      <c r="O7284">
        <v>0</v>
      </c>
      <c r="P7284">
        <v>85</v>
      </c>
      <c r="Q7284">
        <v>0</v>
      </c>
      <c r="R7284">
        <v>0</v>
      </c>
      <c r="S7284">
        <v>0</v>
      </c>
      <c r="T7284">
        <v>7</v>
      </c>
      <c r="U7284">
        <v>0</v>
      </c>
      <c r="V7284">
        <v>0</v>
      </c>
      <c r="W7284">
        <v>0</v>
      </c>
      <c r="X7284">
        <v>13.524285071087219</v>
      </c>
      <c r="Y7284">
        <v>0</v>
      </c>
      <c r="Z7284">
        <v>0</v>
      </c>
      <c r="AA7284">
        <v>0</v>
      </c>
      <c r="AB7284">
        <v>2.6357009446229189</v>
      </c>
      <c r="AC7284">
        <v>0</v>
      </c>
      <c r="AD7284">
        <v>0</v>
      </c>
      <c r="AE7284">
        <v>16.159986015710139</v>
      </c>
    </row>
    <row r="7285" spans="1:31" x14ac:dyDescent="0.25">
      <c r="A7285">
        <v>1911995</v>
      </c>
      <c r="B7285">
        <v>1</v>
      </c>
      <c r="C7285" t="s">
        <v>80</v>
      </c>
      <c r="D7285" t="s">
        <v>97</v>
      </c>
      <c r="E7285" t="s">
        <v>190</v>
      </c>
      <c r="F7285" t="s">
        <v>20445</v>
      </c>
      <c r="G7285" t="s">
        <v>241</v>
      </c>
      <c r="H7285" t="s">
        <v>157</v>
      </c>
      <c r="I7285" t="s">
        <v>135</v>
      </c>
      <c r="J7285" t="s">
        <v>136</v>
      </c>
      <c r="K7285" t="s">
        <v>137</v>
      </c>
      <c r="L7285" t="s">
        <v>20446</v>
      </c>
      <c r="M7285" t="s">
        <v>20447</v>
      </c>
      <c r="N7285">
        <v>1.6886111109999999</v>
      </c>
      <c r="O7285">
        <v>1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0.68763753087554513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0.68763753087554513</v>
      </c>
    </row>
    <row r="7286" spans="1:31" x14ac:dyDescent="0.25">
      <c r="A7286">
        <v>1911969</v>
      </c>
      <c r="B7286">
        <v>1</v>
      </c>
      <c r="C7286" t="s">
        <v>80</v>
      </c>
      <c r="D7286" t="s">
        <v>96</v>
      </c>
      <c r="E7286" t="s">
        <v>190</v>
      </c>
      <c r="F7286" t="s">
        <v>20448</v>
      </c>
      <c r="G7286" t="s">
        <v>304</v>
      </c>
      <c r="H7286" t="s">
        <v>157</v>
      </c>
      <c r="I7286" t="s">
        <v>135</v>
      </c>
      <c r="J7286" t="s">
        <v>136</v>
      </c>
      <c r="K7286" t="s">
        <v>137</v>
      </c>
      <c r="L7286" t="s">
        <v>20449</v>
      </c>
      <c r="M7286" t="s">
        <v>20450</v>
      </c>
      <c r="N7286">
        <v>0.40333333300000002</v>
      </c>
      <c r="O7286">
        <v>0</v>
      </c>
      <c r="P7286">
        <v>164</v>
      </c>
      <c r="Q7286">
        <v>0</v>
      </c>
      <c r="R7286">
        <v>0</v>
      </c>
      <c r="S7286">
        <v>0</v>
      </c>
      <c r="T7286">
        <v>9</v>
      </c>
      <c r="U7286">
        <v>0</v>
      </c>
      <c r="V7286">
        <v>0</v>
      </c>
      <c r="W7286">
        <v>0</v>
      </c>
      <c r="X7286">
        <v>19.660247403839499</v>
      </c>
      <c r="Y7286">
        <v>0</v>
      </c>
      <c r="Z7286">
        <v>0</v>
      </c>
      <c r="AA7286">
        <v>0</v>
      </c>
      <c r="AB7286">
        <v>1.1580538087671504</v>
      </c>
      <c r="AC7286">
        <v>0</v>
      </c>
      <c r="AD7286">
        <v>0</v>
      </c>
      <c r="AE7286">
        <v>20.818301212606649</v>
      </c>
    </row>
    <row r="7287" spans="1:31" x14ac:dyDescent="0.25">
      <c r="A7287">
        <v>1911989</v>
      </c>
      <c r="B7287">
        <v>1</v>
      </c>
      <c r="C7287" t="s">
        <v>80</v>
      </c>
      <c r="D7287" t="s">
        <v>82</v>
      </c>
      <c r="E7287" t="s">
        <v>154</v>
      </c>
      <c r="F7287" t="s">
        <v>20451</v>
      </c>
      <c r="G7287" t="s">
        <v>156</v>
      </c>
      <c r="H7287" t="s">
        <v>157</v>
      </c>
      <c r="I7287" t="s">
        <v>135</v>
      </c>
      <c r="J7287" t="s">
        <v>136</v>
      </c>
      <c r="K7287" t="s">
        <v>137</v>
      </c>
      <c r="L7287" t="s">
        <v>20452</v>
      </c>
      <c r="M7287" t="s">
        <v>20453</v>
      </c>
      <c r="N7287">
        <v>1.5375000000000001</v>
      </c>
      <c r="O7287">
        <v>0</v>
      </c>
      <c r="P7287">
        <v>21</v>
      </c>
      <c r="Q7287">
        <v>0</v>
      </c>
      <c r="R7287">
        <v>0</v>
      </c>
      <c r="S7287">
        <v>0</v>
      </c>
      <c r="T7287">
        <v>1184</v>
      </c>
      <c r="U7287">
        <v>0</v>
      </c>
      <c r="V7287">
        <v>2</v>
      </c>
      <c r="W7287">
        <v>0</v>
      </c>
      <c r="X7287">
        <v>4.957996129412404</v>
      </c>
      <c r="Y7287">
        <v>0</v>
      </c>
      <c r="Z7287">
        <v>0</v>
      </c>
      <c r="AA7287">
        <v>0</v>
      </c>
      <c r="AB7287">
        <v>639.37345089638848</v>
      </c>
      <c r="AC7287">
        <v>0</v>
      </c>
      <c r="AD7287">
        <v>54.57001873217866</v>
      </c>
      <c r="AE7287">
        <v>698.90146575797962</v>
      </c>
    </row>
    <row r="7288" spans="1:31" x14ac:dyDescent="0.25">
      <c r="A7288">
        <v>1912324</v>
      </c>
      <c r="B7288">
        <v>1</v>
      </c>
      <c r="C7288" t="s">
        <v>80</v>
      </c>
      <c r="D7288" t="s">
        <v>103</v>
      </c>
      <c r="E7288" t="s">
        <v>190</v>
      </c>
      <c r="F7288" t="s">
        <v>20454</v>
      </c>
      <c r="G7288" t="s">
        <v>362</v>
      </c>
      <c r="H7288" t="s">
        <v>157</v>
      </c>
      <c r="I7288" t="s">
        <v>135</v>
      </c>
      <c r="J7288" t="s">
        <v>3</v>
      </c>
      <c r="K7288" t="s">
        <v>137</v>
      </c>
      <c r="L7288" t="s">
        <v>20455</v>
      </c>
      <c r="M7288" t="s">
        <v>20456</v>
      </c>
      <c r="N7288">
        <v>2.8786111110000001</v>
      </c>
      <c r="O7288">
        <v>0</v>
      </c>
      <c r="P7288">
        <v>0</v>
      </c>
      <c r="Q7288">
        <v>0</v>
      </c>
      <c r="R7288">
        <v>0</v>
      </c>
      <c r="S7288">
        <v>1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57.268706596809828</v>
      </c>
      <c r="AB7288">
        <v>0</v>
      </c>
      <c r="AC7288">
        <v>0</v>
      </c>
      <c r="AD7288">
        <v>0</v>
      </c>
      <c r="AE7288">
        <v>57.268706596809828</v>
      </c>
    </row>
    <row r="7289" spans="1:31" x14ac:dyDescent="0.25">
      <c r="A7289">
        <v>1912287</v>
      </c>
      <c r="B7289">
        <v>1</v>
      </c>
      <c r="C7289" t="s">
        <v>80</v>
      </c>
      <c r="D7289" t="s">
        <v>109</v>
      </c>
      <c r="E7289" t="s">
        <v>154</v>
      </c>
      <c r="F7289" t="s">
        <v>20457</v>
      </c>
      <c r="G7289" t="s">
        <v>156</v>
      </c>
      <c r="H7289" t="s">
        <v>157</v>
      </c>
      <c r="I7289" t="s">
        <v>135</v>
      </c>
      <c r="J7289" t="s">
        <v>136</v>
      </c>
      <c r="K7289" t="s">
        <v>137</v>
      </c>
      <c r="L7289" t="s">
        <v>20458</v>
      </c>
      <c r="M7289" t="s">
        <v>20459</v>
      </c>
      <c r="N7289">
        <v>0.12416666599999999</v>
      </c>
      <c r="O7289">
        <v>0</v>
      </c>
      <c r="P7289">
        <v>2986</v>
      </c>
      <c r="Q7289">
        <v>0</v>
      </c>
      <c r="R7289">
        <v>181</v>
      </c>
      <c r="S7289">
        <v>5</v>
      </c>
      <c r="T7289">
        <v>729</v>
      </c>
      <c r="U7289">
        <v>3</v>
      </c>
      <c r="V7289">
        <v>1</v>
      </c>
      <c r="W7289">
        <v>0</v>
      </c>
      <c r="X7289">
        <v>75.793997733177264</v>
      </c>
      <c r="Y7289">
        <v>0</v>
      </c>
      <c r="Z7289">
        <v>26.906636721283604</v>
      </c>
      <c r="AA7289">
        <v>1.66493586239493</v>
      </c>
      <c r="AB7289">
        <v>86.378039321606977</v>
      </c>
      <c r="AC7289">
        <v>53.845634136778784</v>
      </c>
      <c r="AD7289">
        <v>24.651025125830131</v>
      </c>
      <c r="AE7289">
        <v>269.24026890107166</v>
      </c>
    </row>
    <row r="7290" spans="1:31" x14ac:dyDescent="0.25">
      <c r="A7290">
        <v>1912181</v>
      </c>
      <c r="B7290">
        <v>1</v>
      </c>
      <c r="C7290" t="s">
        <v>80</v>
      </c>
      <c r="D7290" t="s">
        <v>82</v>
      </c>
      <c r="E7290" t="s">
        <v>140</v>
      </c>
      <c r="F7290" t="s">
        <v>20460</v>
      </c>
      <c r="G7290" t="s">
        <v>342</v>
      </c>
      <c r="H7290" t="s">
        <v>134</v>
      </c>
      <c r="I7290" t="s">
        <v>135</v>
      </c>
      <c r="J7290" t="s">
        <v>136</v>
      </c>
      <c r="K7290" t="s">
        <v>137</v>
      </c>
      <c r="L7290" t="s">
        <v>20461</v>
      </c>
      <c r="M7290" t="s">
        <v>20462</v>
      </c>
      <c r="N7290">
        <v>0.84472222200000002</v>
      </c>
      <c r="O7290">
        <v>0</v>
      </c>
      <c r="P7290">
        <v>8</v>
      </c>
      <c r="Q7290">
        <v>0</v>
      </c>
      <c r="R7290">
        <v>0</v>
      </c>
      <c r="S7290">
        <v>0</v>
      </c>
      <c r="T7290">
        <v>2</v>
      </c>
      <c r="U7290">
        <v>0</v>
      </c>
      <c r="V7290">
        <v>0</v>
      </c>
      <c r="W7290">
        <v>0</v>
      </c>
      <c r="X7290">
        <v>3.7078947028855267</v>
      </c>
      <c r="Y7290">
        <v>0</v>
      </c>
      <c r="Z7290">
        <v>0</v>
      </c>
      <c r="AA7290">
        <v>0</v>
      </c>
      <c r="AB7290">
        <v>2.1496639201412102</v>
      </c>
      <c r="AC7290">
        <v>0</v>
      </c>
      <c r="AD7290">
        <v>0</v>
      </c>
      <c r="AE7290">
        <v>5.8575586230267369</v>
      </c>
    </row>
    <row r="7291" spans="1:31" x14ac:dyDescent="0.25">
      <c r="A7291">
        <v>1912387</v>
      </c>
      <c r="B7291">
        <v>1</v>
      </c>
      <c r="C7291" t="s">
        <v>81</v>
      </c>
      <c r="D7291" t="s">
        <v>114</v>
      </c>
      <c r="E7291" t="s">
        <v>220</v>
      </c>
      <c r="F7291" t="s">
        <v>20463</v>
      </c>
      <c r="G7291" t="s">
        <v>156</v>
      </c>
      <c r="H7291" t="s">
        <v>157</v>
      </c>
      <c r="I7291" t="s">
        <v>135</v>
      </c>
      <c r="J7291" t="s">
        <v>136</v>
      </c>
      <c r="K7291" t="s">
        <v>137</v>
      </c>
      <c r="L7291" t="s">
        <v>20464</v>
      </c>
      <c r="M7291" t="s">
        <v>20465</v>
      </c>
      <c r="N7291">
        <v>0.40972222200000002</v>
      </c>
      <c r="O7291">
        <v>0</v>
      </c>
      <c r="P7291">
        <v>140</v>
      </c>
      <c r="Q7291">
        <v>2</v>
      </c>
      <c r="R7291">
        <v>64</v>
      </c>
      <c r="S7291">
        <v>3</v>
      </c>
      <c r="T7291">
        <v>24</v>
      </c>
      <c r="U7291">
        <v>0</v>
      </c>
      <c r="V7291">
        <v>0</v>
      </c>
      <c r="W7291">
        <v>0</v>
      </c>
      <c r="X7291">
        <v>9.3351890832730327</v>
      </c>
      <c r="Y7291">
        <v>6.276595555532448</v>
      </c>
      <c r="Z7291">
        <v>19.729864107764637</v>
      </c>
      <c r="AA7291">
        <v>3.6014328844047885</v>
      </c>
      <c r="AB7291">
        <v>5.282740276042869</v>
      </c>
      <c r="AC7291">
        <v>0</v>
      </c>
      <c r="AD7291">
        <v>0</v>
      </c>
      <c r="AE7291">
        <v>44.225821907017774</v>
      </c>
    </row>
    <row r="7292" spans="1:31" x14ac:dyDescent="0.25">
      <c r="A7292">
        <v>1912055</v>
      </c>
      <c r="B7292">
        <v>1</v>
      </c>
      <c r="C7292" t="s">
        <v>80</v>
      </c>
      <c r="D7292" t="s">
        <v>85</v>
      </c>
      <c r="E7292" t="s">
        <v>149</v>
      </c>
      <c r="F7292" t="s">
        <v>20466</v>
      </c>
      <c r="G7292" t="s">
        <v>283</v>
      </c>
      <c r="H7292" t="s">
        <v>134</v>
      </c>
      <c r="I7292" t="s">
        <v>135</v>
      </c>
      <c r="J7292" t="s">
        <v>136</v>
      </c>
      <c r="K7292" t="s">
        <v>137</v>
      </c>
      <c r="L7292" t="s">
        <v>20467</v>
      </c>
      <c r="M7292" t="s">
        <v>20468</v>
      </c>
      <c r="N7292">
        <v>0.42388888800000002</v>
      </c>
      <c r="O7292">
        <v>0</v>
      </c>
      <c r="P7292">
        <v>274</v>
      </c>
      <c r="Q7292">
        <v>0</v>
      </c>
      <c r="R7292">
        <v>0</v>
      </c>
      <c r="S7292">
        <v>0</v>
      </c>
      <c r="T7292">
        <v>29</v>
      </c>
      <c r="U7292">
        <v>0</v>
      </c>
      <c r="V7292">
        <v>0</v>
      </c>
      <c r="W7292">
        <v>0</v>
      </c>
      <c r="X7292">
        <v>36.972118736806642</v>
      </c>
      <c r="Y7292">
        <v>0</v>
      </c>
      <c r="Z7292">
        <v>0</v>
      </c>
      <c r="AA7292">
        <v>0</v>
      </c>
      <c r="AB7292">
        <v>32.471280773579032</v>
      </c>
      <c r="AC7292">
        <v>0</v>
      </c>
      <c r="AD7292">
        <v>0</v>
      </c>
      <c r="AE7292">
        <v>69.443399510385674</v>
      </c>
    </row>
    <row r="7293" spans="1:31" x14ac:dyDescent="0.25">
      <c r="A7293">
        <v>1912032</v>
      </c>
      <c r="B7293">
        <v>1</v>
      </c>
      <c r="C7293" t="s">
        <v>80</v>
      </c>
      <c r="D7293" t="s">
        <v>97</v>
      </c>
      <c r="E7293" t="s">
        <v>220</v>
      </c>
      <c r="F7293" t="s">
        <v>20469</v>
      </c>
      <c r="G7293" t="s">
        <v>156</v>
      </c>
      <c r="H7293" t="s">
        <v>157</v>
      </c>
      <c r="I7293" t="s">
        <v>135</v>
      </c>
      <c r="J7293" t="s">
        <v>136</v>
      </c>
      <c r="K7293" t="s">
        <v>137</v>
      </c>
      <c r="L7293" t="s">
        <v>20470</v>
      </c>
      <c r="M7293" t="s">
        <v>20471</v>
      </c>
      <c r="N7293">
        <v>0.52916666599999995</v>
      </c>
      <c r="O7293">
        <v>5</v>
      </c>
      <c r="P7293">
        <v>620</v>
      </c>
      <c r="Q7293">
        <v>9</v>
      </c>
      <c r="R7293">
        <v>79</v>
      </c>
      <c r="S7293">
        <v>11</v>
      </c>
      <c r="T7293">
        <v>92</v>
      </c>
      <c r="U7293">
        <v>0</v>
      </c>
      <c r="V7293">
        <v>0</v>
      </c>
      <c r="W7293">
        <v>2.6515680377161792</v>
      </c>
      <c r="X7293">
        <v>87.685118933802315</v>
      </c>
      <c r="Y7293">
        <v>14.934461539080115</v>
      </c>
      <c r="Z7293">
        <v>23.804600939509619</v>
      </c>
      <c r="AA7293">
        <v>197.56675678666079</v>
      </c>
      <c r="AB7293">
        <v>41.075834804478546</v>
      </c>
      <c r="AC7293">
        <v>0</v>
      </c>
      <c r="AD7293">
        <v>0</v>
      </c>
      <c r="AE7293">
        <v>367.71834104124753</v>
      </c>
    </row>
    <row r="7294" spans="1:31" x14ac:dyDescent="0.25">
      <c r="A7294">
        <v>1912364</v>
      </c>
      <c r="B7294">
        <v>1</v>
      </c>
      <c r="C7294" t="s">
        <v>81</v>
      </c>
      <c r="D7294" t="s">
        <v>128</v>
      </c>
      <c r="E7294" t="s">
        <v>140</v>
      </c>
      <c r="F7294" t="s">
        <v>20472</v>
      </c>
      <c r="G7294" t="s">
        <v>217</v>
      </c>
      <c r="H7294" t="s">
        <v>134</v>
      </c>
      <c r="I7294" t="s">
        <v>135</v>
      </c>
      <c r="J7294" t="s">
        <v>136</v>
      </c>
      <c r="K7294" t="s">
        <v>137</v>
      </c>
      <c r="L7294" t="s">
        <v>20473</v>
      </c>
      <c r="M7294" t="s">
        <v>20474</v>
      </c>
      <c r="N7294">
        <v>1.4652777770000001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1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9.1748681215933353E-2</v>
      </c>
      <c r="AC7294">
        <v>0</v>
      </c>
      <c r="AD7294">
        <v>0</v>
      </c>
      <c r="AE7294">
        <v>9.1748681215933353E-2</v>
      </c>
    </row>
    <row r="7295" spans="1:31" x14ac:dyDescent="0.25">
      <c r="A7295">
        <v>1912410</v>
      </c>
      <c r="B7295">
        <v>1</v>
      </c>
      <c r="C7295" t="s">
        <v>80</v>
      </c>
      <c r="D7295" t="s">
        <v>97</v>
      </c>
      <c r="E7295" t="s">
        <v>140</v>
      </c>
      <c r="F7295" t="s">
        <v>20475</v>
      </c>
      <c r="G7295" t="s">
        <v>146</v>
      </c>
      <c r="H7295" t="s">
        <v>134</v>
      </c>
      <c r="I7295" t="s">
        <v>135</v>
      </c>
      <c r="J7295" t="s">
        <v>136</v>
      </c>
      <c r="K7295" t="s">
        <v>137</v>
      </c>
      <c r="L7295" t="s">
        <v>20476</v>
      </c>
      <c r="M7295" t="s">
        <v>20477</v>
      </c>
      <c r="N7295">
        <v>5.4969444440000004</v>
      </c>
      <c r="O7295">
        <v>0</v>
      </c>
      <c r="P7295">
        <v>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4.5875283566549125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4.5875283566549125</v>
      </c>
    </row>
    <row r="7296" spans="1:31" x14ac:dyDescent="0.25">
      <c r="A7296">
        <v>1912218</v>
      </c>
      <c r="B7296">
        <v>1</v>
      </c>
      <c r="C7296" t="s">
        <v>80</v>
      </c>
      <c r="D7296" t="s">
        <v>84</v>
      </c>
      <c r="E7296" t="s">
        <v>140</v>
      </c>
      <c r="F7296" t="s">
        <v>20478</v>
      </c>
      <c r="G7296" t="s">
        <v>146</v>
      </c>
      <c r="H7296" t="s">
        <v>134</v>
      </c>
      <c r="I7296" t="s">
        <v>135</v>
      </c>
      <c r="J7296" t="s">
        <v>136</v>
      </c>
      <c r="K7296" t="s">
        <v>137</v>
      </c>
      <c r="L7296" t="s">
        <v>20479</v>
      </c>
      <c r="M7296" t="s">
        <v>20480</v>
      </c>
      <c r="N7296">
        <v>3.323611111</v>
      </c>
      <c r="O7296">
        <v>0</v>
      </c>
      <c r="P7296">
        <v>4</v>
      </c>
      <c r="Q7296">
        <v>0</v>
      </c>
      <c r="R7296">
        <v>0</v>
      </c>
      <c r="S7296">
        <v>0</v>
      </c>
      <c r="T7296">
        <v>1</v>
      </c>
      <c r="U7296">
        <v>0</v>
      </c>
      <c r="V7296">
        <v>0</v>
      </c>
      <c r="W7296">
        <v>0</v>
      </c>
      <c r="X7296">
        <v>2.6944041209465515</v>
      </c>
      <c r="Y7296">
        <v>0</v>
      </c>
      <c r="Z7296">
        <v>0</v>
      </c>
      <c r="AA7296">
        <v>0</v>
      </c>
      <c r="AB7296">
        <v>9.3841249616737201</v>
      </c>
      <c r="AC7296">
        <v>0</v>
      </c>
      <c r="AD7296">
        <v>0</v>
      </c>
      <c r="AE7296">
        <v>12.078529082620271</v>
      </c>
    </row>
    <row r="7297" spans="1:31" x14ac:dyDescent="0.25">
      <c r="A7297">
        <v>1912224</v>
      </c>
      <c r="B7297">
        <v>1</v>
      </c>
      <c r="C7297" t="s">
        <v>80</v>
      </c>
      <c r="D7297" t="s">
        <v>92</v>
      </c>
      <c r="E7297" t="s">
        <v>190</v>
      </c>
      <c r="F7297" t="s">
        <v>20481</v>
      </c>
      <c r="G7297" t="s">
        <v>202</v>
      </c>
      <c r="H7297" t="s">
        <v>157</v>
      </c>
      <c r="I7297" t="s">
        <v>135</v>
      </c>
      <c r="J7297" t="s">
        <v>136</v>
      </c>
      <c r="K7297" t="s">
        <v>203</v>
      </c>
      <c r="L7297" t="s">
        <v>20482</v>
      </c>
      <c r="M7297" t="s">
        <v>20483</v>
      </c>
      <c r="N7297">
        <v>4.3676472220000004</v>
      </c>
      <c r="O7297">
        <v>0</v>
      </c>
      <c r="P7297">
        <v>0</v>
      </c>
      <c r="Q7297">
        <v>0</v>
      </c>
      <c r="R7297">
        <v>0</v>
      </c>
      <c r="S7297">
        <v>1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58.233090861858869</v>
      </c>
      <c r="AB7297">
        <v>0</v>
      </c>
      <c r="AC7297">
        <v>0</v>
      </c>
      <c r="AD7297">
        <v>0</v>
      </c>
      <c r="AE7297">
        <v>58.233090861858869</v>
      </c>
    </row>
    <row r="7298" spans="1:31" x14ac:dyDescent="0.25">
      <c r="A7298">
        <v>1912241</v>
      </c>
      <c r="B7298">
        <v>1</v>
      </c>
      <c r="C7298" t="s">
        <v>80</v>
      </c>
      <c r="D7298" t="s">
        <v>99</v>
      </c>
      <c r="E7298" t="s">
        <v>154</v>
      </c>
      <c r="F7298" t="s">
        <v>592</v>
      </c>
      <c r="G7298" t="s">
        <v>156</v>
      </c>
      <c r="H7298" t="s">
        <v>157</v>
      </c>
      <c r="I7298" t="s">
        <v>135</v>
      </c>
      <c r="J7298" t="s">
        <v>136</v>
      </c>
      <c r="K7298" t="s">
        <v>137</v>
      </c>
      <c r="L7298" t="s">
        <v>20484</v>
      </c>
      <c r="M7298" t="s">
        <v>20485</v>
      </c>
      <c r="N7298">
        <v>0.15777777700000001</v>
      </c>
      <c r="O7298">
        <v>4</v>
      </c>
      <c r="P7298">
        <v>808</v>
      </c>
      <c r="Q7298">
        <v>10</v>
      </c>
      <c r="R7298">
        <v>99</v>
      </c>
      <c r="S7298">
        <v>19</v>
      </c>
      <c r="T7298">
        <v>52</v>
      </c>
      <c r="U7298">
        <v>0</v>
      </c>
      <c r="V7298">
        <v>4</v>
      </c>
      <c r="W7298">
        <v>1.5314025737452397</v>
      </c>
      <c r="X7298">
        <v>26.436182650279335</v>
      </c>
      <c r="Y7298">
        <v>8.1916648527108524</v>
      </c>
      <c r="Z7298">
        <v>10.403270044381923</v>
      </c>
      <c r="AA7298">
        <v>13.891664523821454</v>
      </c>
      <c r="AB7298">
        <v>5.2987731340048843</v>
      </c>
      <c r="AC7298">
        <v>0</v>
      </c>
      <c r="AD7298">
        <v>3.3985139991261111</v>
      </c>
      <c r="AE7298">
        <v>69.151471778069791</v>
      </c>
    </row>
    <row r="7299" spans="1:31" x14ac:dyDescent="0.25">
      <c r="A7299">
        <v>1912155</v>
      </c>
      <c r="B7299">
        <v>1</v>
      </c>
      <c r="C7299" t="s">
        <v>80</v>
      </c>
      <c r="D7299" t="s">
        <v>83</v>
      </c>
      <c r="E7299" t="s">
        <v>140</v>
      </c>
      <c r="F7299" t="s">
        <v>20486</v>
      </c>
      <c r="G7299" t="s">
        <v>146</v>
      </c>
      <c r="H7299" t="s">
        <v>134</v>
      </c>
      <c r="I7299" t="s">
        <v>135</v>
      </c>
      <c r="J7299" t="s">
        <v>136</v>
      </c>
      <c r="K7299" t="s">
        <v>137</v>
      </c>
      <c r="L7299" t="s">
        <v>20487</v>
      </c>
      <c r="M7299" t="s">
        <v>20488</v>
      </c>
      <c r="N7299">
        <v>2.6827777770000001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1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16.645248831886001</v>
      </c>
      <c r="AC7299">
        <v>0</v>
      </c>
      <c r="AD7299">
        <v>0</v>
      </c>
      <c r="AE7299">
        <v>16.645248831886001</v>
      </c>
    </row>
    <row r="7300" spans="1:31" x14ac:dyDescent="0.25">
      <c r="A7300">
        <v>1912015</v>
      </c>
      <c r="B7300">
        <v>1</v>
      </c>
      <c r="C7300" t="s">
        <v>80</v>
      </c>
      <c r="D7300" t="s">
        <v>104</v>
      </c>
      <c r="E7300" t="s">
        <v>131</v>
      </c>
      <c r="F7300" t="s">
        <v>20489</v>
      </c>
      <c r="G7300" t="s">
        <v>133</v>
      </c>
      <c r="H7300" t="s">
        <v>134</v>
      </c>
      <c r="I7300" t="s">
        <v>135</v>
      </c>
      <c r="J7300" t="s">
        <v>136</v>
      </c>
      <c r="K7300" t="s">
        <v>137</v>
      </c>
      <c r="L7300" t="s">
        <v>20490</v>
      </c>
      <c r="M7300" t="s">
        <v>20491</v>
      </c>
      <c r="N7300">
        <v>4.0555555549999998</v>
      </c>
      <c r="O7300">
        <v>0</v>
      </c>
      <c r="P7300">
        <v>0</v>
      </c>
      <c r="Q7300">
        <v>0</v>
      </c>
      <c r="R7300">
        <v>1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0.68549158446346081</v>
      </c>
      <c r="AA7300">
        <v>0</v>
      </c>
      <c r="AB7300">
        <v>0</v>
      </c>
      <c r="AC7300">
        <v>0</v>
      </c>
      <c r="AD7300">
        <v>0</v>
      </c>
      <c r="AE7300">
        <v>0.68549158446346081</v>
      </c>
    </row>
    <row r="7301" spans="1:31" x14ac:dyDescent="0.25">
      <c r="A7301">
        <v>1911972</v>
      </c>
      <c r="B7301">
        <v>1</v>
      </c>
      <c r="C7301" t="s">
        <v>81</v>
      </c>
      <c r="D7301" t="s">
        <v>123</v>
      </c>
      <c r="E7301" t="s">
        <v>154</v>
      </c>
      <c r="F7301" t="s">
        <v>20492</v>
      </c>
      <c r="G7301" t="s">
        <v>156</v>
      </c>
      <c r="H7301" t="s">
        <v>157</v>
      </c>
      <c r="I7301" t="s">
        <v>135</v>
      </c>
      <c r="J7301" t="s">
        <v>136</v>
      </c>
      <c r="K7301" t="s">
        <v>137</v>
      </c>
      <c r="L7301" t="s">
        <v>20493</v>
      </c>
      <c r="M7301" t="s">
        <v>20494</v>
      </c>
      <c r="N7301">
        <v>1.2861111110000001</v>
      </c>
      <c r="O7301">
        <v>0</v>
      </c>
      <c r="P7301">
        <v>129</v>
      </c>
      <c r="Q7301">
        <v>1</v>
      </c>
      <c r="R7301">
        <v>6</v>
      </c>
      <c r="S7301">
        <v>14</v>
      </c>
      <c r="T7301">
        <v>150</v>
      </c>
      <c r="U7301">
        <v>21</v>
      </c>
      <c r="V7301">
        <v>2</v>
      </c>
      <c r="W7301">
        <v>0</v>
      </c>
      <c r="X7301">
        <v>57.246144725279827</v>
      </c>
      <c r="Y7301">
        <v>9.368605501321543</v>
      </c>
      <c r="Z7301">
        <v>23.015348134361918</v>
      </c>
      <c r="AA7301">
        <v>238.53257771535283</v>
      </c>
      <c r="AB7301">
        <v>125.4047150963119</v>
      </c>
      <c r="AC7301">
        <v>3501.1753719258813</v>
      </c>
      <c r="AD7301">
        <v>0.70694418423407501</v>
      </c>
      <c r="AE7301">
        <v>3955.4497072827435</v>
      </c>
    </row>
    <row r="7302" spans="1:31" x14ac:dyDescent="0.25">
      <c r="A7302">
        <v>1912470</v>
      </c>
      <c r="B7302">
        <v>1</v>
      </c>
      <c r="C7302" t="s">
        <v>81</v>
      </c>
      <c r="D7302" t="s">
        <v>115</v>
      </c>
      <c r="E7302" t="s">
        <v>131</v>
      </c>
      <c r="F7302" t="s">
        <v>20495</v>
      </c>
      <c r="G7302" t="s">
        <v>133</v>
      </c>
      <c r="H7302" t="s">
        <v>134</v>
      </c>
      <c r="I7302" t="s">
        <v>135</v>
      </c>
      <c r="J7302" t="s">
        <v>136</v>
      </c>
      <c r="K7302" t="s">
        <v>137</v>
      </c>
      <c r="L7302" t="s">
        <v>20496</v>
      </c>
      <c r="M7302" t="s">
        <v>20497</v>
      </c>
      <c r="N7302">
        <v>2.0241666660000002</v>
      </c>
      <c r="O7302">
        <v>0</v>
      </c>
      <c r="P7302">
        <v>16</v>
      </c>
      <c r="Q7302">
        <v>0</v>
      </c>
      <c r="R7302">
        <v>2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10.689553548243765</v>
      </c>
      <c r="Y7302">
        <v>0</v>
      </c>
      <c r="Z7302">
        <v>0.98932193682344749</v>
      </c>
      <c r="AA7302">
        <v>0</v>
      </c>
      <c r="AB7302">
        <v>0</v>
      </c>
      <c r="AC7302">
        <v>0</v>
      </c>
      <c r="AD7302">
        <v>0</v>
      </c>
      <c r="AE7302">
        <v>11.678875485067213</v>
      </c>
    </row>
    <row r="7303" spans="1:31" x14ac:dyDescent="0.25">
      <c r="A7303">
        <v>1912321</v>
      </c>
      <c r="B7303">
        <v>1</v>
      </c>
      <c r="C7303" t="s">
        <v>80</v>
      </c>
      <c r="D7303" t="s">
        <v>90</v>
      </c>
      <c r="E7303" t="s">
        <v>140</v>
      </c>
      <c r="F7303" t="s">
        <v>20498</v>
      </c>
      <c r="G7303" t="s">
        <v>217</v>
      </c>
      <c r="H7303" t="s">
        <v>134</v>
      </c>
      <c r="I7303" t="s">
        <v>135</v>
      </c>
      <c r="J7303" t="s">
        <v>136</v>
      </c>
      <c r="K7303" t="s">
        <v>137</v>
      </c>
      <c r="L7303" t="s">
        <v>20499</v>
      </c>
      <c r="M7303" t="s">
        <v>20500</v>
      </c>
      <c r="N7303">
        <v>6.7311111109999997</v>
      </c>
      <c r="O7303">
        <v>0</v>
      </c>
      <c r="P7303">
        <v>2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3.7529829450857588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3.7529829450857588</v>
      </c>
    </row>
    <row r="7304" spans="1:31" x14ac:dyDescent="0.25">
      <c r="A7304">
        <v>1911992</v>
      </c>
      <c r="B7304">
        <v>1</v>
      </c>
      <c r="C7304" t="s">
        <v>81</v>
      </c>
      <c r="D7304" t="s">
        <v>120</v>
      </c>
      <c r="E7304" t="s">
        <v>154</v>
      </c>
      <c r="F7304" t="s">
        <v>20501</v>
      </c>
      <c r="G7304" t="s">
        <v>156</v>
      </c>
      <c r="H7304" t="s">
        <v>157</v>
      </c>
      <c r="I7304" t="s">
        <v>135</v>
      </c>
      <c r="J7304" t="s">
        <v>136</v>
      </c>
      <c r="K7304" t="s">
        <v>137</v>
      </c>
      <c r="L7304" t="s">
        <v>20502</v>
      </c>
      <c r="M7304" t="s">
        <v>20503</v>
      </c>
      <c r="N7304">
        <v>0.92638888799999997</v>
      </c>
      <c r="O7304">
        <v>0</v>
      </c>
      <c r="P7304">
        <v>449</v>
      </c>
      <c r="Q7304">
        <v>0</v>
      </c>
      <c r="R7304">
        <v>7</v>
      </c>
      <c r="S7304">
        <v>0</v>
      </c>
      <c r="T7304">
        <v>41</v>
      </c>
      <c r="U7304">
        <v>0</v>
      </c>
      <c r="V7304">
        <v>0</v>
      </c>
      <c r="W7304">
        <v>0</v>
      </c>
      <c r="X7304">
        <v>55.277709877432422</v>
      </c>
      <c r="Y7304">
        <v>0</v>
      </c>
      <c r="Z7304">
        <v>19.31957210177692</v>
      </c>
      <c r="AA7304">
        <v>0</v>
      </c>
      <c r="AB7304">
        <v>15.508511739855562</v>
      </c>
      <c r="AC7304">
        <v>0</v>
      </c>
      <c r="AD7304">
        <v>0</v>
      </c>
      <c r="AE7304">
        <v>90.105793719064906</v>
      </c>
    </row>
    <row r="7305" spans="1:31" x14ac:dyDescent="0.25">
      <c r="A7305">
        <v>1912135</v>
      </c>
      <c r="B7305">
        <v>1</v>
      </c>
      <c r="C7305" t="s">
        <v>80</v>
      </c>
      <c r="D7305" t="s">
        <v>90</v>
      </c>
      <c r="E7305" t="s">
        <v>140</v>
      </c>
      <c r="F7305" t="s">
        <v>20504</v>
      </c>
      <c r="G7305" t="s">
        <v>217</v>
      </c>
      <c r="H7305" t="s">
        <v>134</v>
      </c>
      <c r="I7305" t="s">
        <v>135</v>
      </c>
      <c r="J7305" t="s">
        <v>136</v>
      </c>
      <c r="K7305" t="s">
        <v>137</v>
      </c>
      <c r="L7305" t="s">
        <v>20505</v>
      </c>
      <c r="M7305" t="s">
        <v>20506</v>
      </c>
      <c r="N7305">
        <v>7.3938888880000002</v>
      </c>
      <c r="O7305">
        <v>0</v>
      </c>
      <c r="P7305">
        <v>11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25.36377420852785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25.36377420852785</v>
      </c>
    </row>
    <row r="7306" spans="1:31" x14ac:dyDescent="0.25">
      <c r="A7306">
        <v>1912384</v>
      </c>
      <c r="B7306">
        <v>1</v>
      </c>
      <c r="C7306" t="s">
        <v>80</v>
      </c>
      <c r="D7306" t="s">
        <v>84</v>
      </c>
      <c r="E7306" t="s">
        <v>131</v>
      </c>
      <c r="F7306" t="s">
        <v>20507</v>
      </c>
      <c r="G7306" t="s">
        <v>1550</v>
      </c>
      <c r="H7306" t="s">
        <v>134</v>
      </c>
      <c r="I7306" t="s">
        <v>135</v>
      </c>
      <c r="J7306" t="s">
        <v>136</v>
      </c>
      <c r="K7306" t="s">
        <v>137</v>
      </c>
      <c r="L7306" t="s">
        <v>20508</v>
      </c>
      <c r="M7306" t="s">
        <v>20509</v>
      </c>
      <c r="N7306">
        <v>1.0508333329999999</v>
      </c>
      <c r="O7306">
        <v>0</v>
      </c>
      <c r="P7306">
        <v>54</v>
      </c>
      <c r="Q7306">
        <v>0</v>
      </c>
      <c r="R7306">
        <v>0</v>
      </c>
      <c r="S7306">
        <v>0</v>
      </c>
      <c r="T7306">
        <v>3</v>
      </c>
      <c r="U7306">
        <v>0</v>
      </c>
      <c r="V7306">
        <v>0</v>
      </c>
      <c r="W7306">
        <v>0</v>
      </c>
      <c r="X7306">
        <v>15.363353665722181</v>
      </c>
      <c r="Y7306">
        <v>0</v>
      </c>
      <c r="Z7306">
        <v>0</v>
      </c>
      <c r="AA7306">
        <v>0</v>
      </c>
      <c r="AB7306">
        <v>1.5849014225897036</v>
      </c>
      <c r="AC7306">
        <v>0</v>
      </c>
      <c r="AD7306">
        <v>0</v>
      </c>
      <c r="AE7306">
        <v>16.948255088311885</v>
      </c>
    </row>
    <row r="7307" spans="1:31" x14ac:dyDescent="0.25">
      <c r="A7307">
        <v>1912427</v>
      </c>
      <c r="B7307">
        <v>1</v>
      </c>
      <c r="C7307" t="s">
        <v>80</v>
      </c>
      <c r="D7307" t="s">
        <v>98</v>
      </c>
      <c r="E7307" t="s">
        <v>140</v>
      </c>
      <c r="F7307" t="s">
        <v>20510</v>
      </c>
      <c r="G7307" t="s">
        <v>217</v>
      </c>
      <c r="H7307" t="s">
        <v>134</v>
      </c>
      <c r="I7307" t="s">
        <v>135</v>
      </c>
      <c r="J7307" t="s">
        <v>136</v>
      </c>
      <c r="K7307" t="s">
        <v>137</v>
      </c>
      <c r="L7307" t="s">
        <v>20511</v>
      </c>
      <c r="M7307" t="s">
        <v>20512</v>
      </c>
      <c r="N7307">
        <v>2.2213888879999999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1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1.295172227219004</v>
      </c>
      <c r="AC7307">
        <v>0</v>
      </c>
      <c r="AD7307">
        <v>0</v>
      </c>
      <c r="AE7307">
        <v>1.295172227219004</v>
      </c>
    </row>
    <row r="7308" spans="1:31" x14ac:dyDescent="0.25">
      <c r="A7308">
        <v>1912035</v>
      </c>
      <c r="B7308">
        <v>1</v>
      </c>
      <c r="C7308" t="s">
        <v>80</v>
      </c>
      <c r="D7308" t="s">
        <v>85</v>
      </c>
      <c r="E7308" t="s">
        <v>131</v>
      </c>
      <c r="F7308" t="s">
        <v>20513</v>
      </c>
      <c r="G7308" t="s">
        <v>1862</v>
      </c>
      <c r="H7308" t="s">
        <v>134</v>
      </c>
      <c r="I7308" t="s">
        <v>135</v>
      </c>
      <c r="J7308" t="s">
        <v>136</v>
      </c>
      <c r="K7308" t="s">
        <v>137</v>
      </c>
      <c r="L7308" t="s">
        <v>20514</v>
      </c>
      <c r="M7308" t="s">
        <v>20515</v>
      </c>
      <c r="N7308">
        <v>1.165</v>
      </c>
      <c r="O7308">
        <v>0</v>
      </c>
      <c r="P7308">
        <v>220</v>
      </c>
      <c r="Q7308">
        <v>0</v>
      </c>
      <c r="R7308">
        <v>0</v>
      </c>
      <c r="S7308">
        <v>0</v>
      </c>
      <c r="T7308">
        <v>13</v>
      </c>
      <c r="U7308">
        <v>0</v>
      </c>
      <c r="V7308">
        <v>0</v>
      </c>
      <c r="W7308">
        <v>0</v>
      </c>
      <c r="X7308">
        <v>80.422244957325958</v>
      </c>
      <c r="Y7308">
        <v>0</v>
      </c>
      <c r="Z7308">
        <v>0</v>
      </c>
      <c r="AA7308">
        <v>0</v>
      </c>
      <c r="AB7308">
        <v>34.214904278609261</v>
      </c>
      <c r="AC7308">
        <v>0</v>
      </c>
      <c r="AD7308">
        <v>0</v>
      </c>
      <c r="AE7308">
        <v>114.63714923593523</v>
      </c>
    </row>
    <row r="7309" spans="1:31" x14ac:dyDescent="0.25">
      <c r="A7309">
        <v>1912531</v>
      </c>
      <c r="B7309">
        <v>1</v>
      </c>
      <c r="C7309" t="s">
        <v>81</v>
      </c>
      <c r="D7309" t="s">
        <v>127</v>
      </c>
      <c r="E7309" t="s">
        <v>131</v>
      </c>
      <c r="F7309" t="s">
        <v>20516</v>
      </c>
      <c r="G7309" t="s">
        <v>133</v>
      </c>
      <c r="H7309" t="s">
        <v>134</v>
      </c>
      <c r="I7309" t="s">
        <v>135</v>
      </c>
      <c r="J7309" t="s">
        <v>136</v>
      </c>
      <c r="K7309" t="s">
        <v>137</v>
      </c>
      <c r="L7309" t="s">
        <v>20517</v>
      </c>
      <c r="M7309" t="s">
        <v>20518</v>
      </c>
      <c r="N7309">
        <v>1.6955555550000001</v>
      </c>
      <c r="O7309">
        <v>0</v>
      </c>
      <c r="P7309">
        <v>35</v>
      </c>
      <c r="Q7309">
        <v>0</v>
      </c>
      <c r="R7309">
        <v>6</v>
      </c>
      <c r="S7309">
        <v>0</v>
      </c>
      <c r="T7309">
        <v>4</v>
      </c>
      <c r="U7309">
        <v>0</v>
      </c>
      <c r="V7309">
        <v>1</v>
      </c>
      <c r="W7309">
        <v>0</v>
      </c>
      <c r="X7309">
        <v>15.119300240016806</v>
      </c>
      <c r="Y7309">
        <v>0</v>
      </c>
      <c r="Z7309">
        <v>12.431344643852455</v>
      </c>
      <c r="AA7309">
        <v>0</v>
      </c>
      <c r="AB7309">
        <v>3.6207572508787296</v>
      </c>
      <c r="AC7309">
        <v>0</v>
      </c>
      <c r="AD7309">
        <v>0.86802435182137505</v>
      </c>
      <c r="AE7309">
        <v>32.039426486569361</v>
      </c>
    </row>
    <row r="7310" spans="1:31" x14ac:dyDescent="0.25">
      <c r="A7310">
        <v>1912533</v>
      </c>
      <c r="B7310">
        <v>1</v>
      </c>
      <c r="C7310" t="s">
        <v>80</v>
      </c>
      <c r="D7310" t="s">
        <v>82</v>
      </c>
      <c r="E7310" t="s">
        <v>140</v>
      </c>
      <c r="F7310" t="s">
        <v>20519</v>
      </c>
      <c r="G7310" t="s">
        <v>146</v>
      </c>
      <c r="H7310" t="s">
        <v>134</v>
      </c>
      <c r="I7310" t="s">
        <v>135</v>
      </c>
      <c r="J7310" t="s">
        <v>136</v>
      </c>
      <c r="K7310" t="s">
        <v>137</v>
      </c>
      <c r="L7310" t="s">
        <v>20520</v>
      </c>
      <c r="M7310" t="s">
        <v>20521</v>
      </c>
      <c r="N7310">
        <v>1.1061111109999999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4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5.0553132822321381</v>
      </c>
      <c r="AC7310">
        <v>0</v>
      </c>
      <c r="AD7310">
        <v>0</v>
      </c>
      <c r="AE7310">
        <v>5.0553132822321381</v>
      </c>
    </row>
    <row r="7311" spans="1:31" x14ac:dyDescent="0.25">
      <c r="A7311">
        <v>1912540</v>
      </c>
      <c r="B7311">
        <v>1</v>
      </c>
      <c r="C7311" t="s">
        <v>80</v>
      </c>
      <c r="D7311" t="s">
        <v>96</v>
      </c>
      <c r="E7311" t="s">
        <v>160</v>
      </c>
      <c r="F7311" t="s">
        <v>1493</v>
      </c>
      <c r="G7311" t="s">
        <v>133</v>
      </c>
      <c r="H7311" t="s">
        <v>134</v>
      </c>
      <c r="I7311" t="s">
        <v>135</v>
      </c>
      <c r="J7311" t="s">
        <v>136</v>
      </c>
      <c r="K7311" t="s">
        <v>137</v>
      </c>
      <c r="L7311" t="s">
        <v>20522</v>
      </c>
      <c r="M7311" t="s">
        <v>20523</v>
      </c>
      <c r="N7311">
        <v>2.1105555549999999</v>
      </c>
      <c r="O7311">
        <v>0</v>
      </c>
      <c r="P7311">
        <v>12</v>
      </c>
      <c r="Q7311">
        <v>0</v>
      </c>
      <c r="R7311">
        <v>0</v>
      </c>
      <c r="S7311">
        <v>0</v>
      </c>
      <c r="T7311">
        <v>52</v>
      </c>
      <c r="U7311">
        <v>0</v>
      </c>
      <c r="V7311">
        <v>0</v>
      </c>
      <c r="W7311">
        <v>0</v>
      </c>
      <c r="X7311">
        <v>24.662558684335107</v>
      </c>
      <c r="Y7311">
        <v>0</v>
      </c>
      <c r="Z7311">
        <v>0</v>
      </c>
      <c r="AA7311">
        <v>0</v>
      </c>
      <c r="AB7311">
        <v>288.69161524483661</v>
      </c>
      <c r="AC7311">
        <v>0</v>
      </c>
      <c r="AD7311">
        <v>0</v>
      </c>
      <c r="AE7311">
        <v>313.35417392917174</v>
      </c>
    </row>
    <row r="7312" spans="1:31" x14ac:dyDescent="0.25">
      <c r="A7312">
        <v>1912546</v>
      </c>
      <c r="B7312">
        <v>1</v>
      </c>
      <c r="C7312" t="s">
        <v>80</v>
      </c>
      <c r="D7312" t="s">
        <v>101</v>
      </c>
      <c r="E7312" t="s">
        <v>131</v>
      </c>
      <c r="F7312" t="s">
        <v>20524</v>
      </c>
      <c r="G7312" t="s">
        <v>439</v>
      </c>
      <c r="H7312" t="s">
        <v>134</v>
      </c>
      <c r="I7312" t="s">
        <v>135</v>
      </c>
      <c r="J7312" t="s">
        <v>136</v>
      </c>
      <c r="K7312" t="s">
        <v>137</v>
      </c>
      <c r="L7312" t="s">
        <v>20525</v>
      </c>
      <c r="M7312" t="s">
        <v>20526</v>
      </c>
      <c r="N7312">
        <v>6.3063888879999999</v>
      </c>
      <c r="O7312">
        <v>0</v>
      </c>
      <c r="P7312">
        <v>8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9.4866722160384178</v>
      </c>
      <c r="Y7312">
        <v>0</v>
      </c>
      <c r="Z7312">
        <v>0</v>
      </c>
      <c r="AA7312">
        <v>0</v>
      </c>
      <c r="AB7312">
        <v>13.191251275369334</v>
      </c>
      <c r="AC7312">
        <v>0</v>
      </c>
      <c r="AD7312">
        <v>0</v>
      </c>
      <c r="AE7312">
        <v>22.677923491407753</v>
      </c>
    </row>
    <row r="7313" spans="1:31" x14ac:dyDescent="0.25">
      <c r="A7313">
        <v>1912549</v>
      </c>
      <c r="B7313">
        <v>1</v>
      </c>
      <c r="C7313" t="s">
        <v>81</v>
      </c>
      <c r="D7313" t="s">
        <v>114</v>
      </c>
      <c r="E7313" t="s">
        <v>190</v>
      </c>
      <c r="F7313" t="s">
        <v>20527</v>
      </c>
      <c r="G7313" t="s">
        <v>241</v>
      </c>
      <c r="H7313" t="s">
        <v>157</v>
      </c>
      <c r="I7313" t="s">
        <v>135</v>
      </c>
      <c r="J7313" t="s">
        <v>136</v>
      </c>
      <c r="K7313" t="s">
        <v>137</v>
      </c>
      <c r="L7313" t="s">
        <v>20528</v>
      </c>
      <c r="M7313" t="s">
        <v>20529</v>
      </c>
      <c r="N7313">
        <v>1.9655555549999999</v>
      </c>
      <c r="O7313">
        <v>2</v>
      </c>
      <c r="P7313">
        <v>376</v>
      </c>
      <c r="Q7313">
        <v>0</v>
      </c>
      <c r="R7313">
        <v>0</v>
      </c>
      <c r="S7313">
        <v>0</v>
      </c>
      <c r="T7313">
        <v>23</v>
      </c>
      <c r="U7313">
        <v>0</v>
      </c>
      <c r="V7313">
        <v>0</v>
      </c>
      <c r="W7313">
        <v>1.2983928093269985</v>
      </c>
      <c r="X7313">
        <v>54.082010182314811</v>
      </c>
      <c r="Y7313">
        <v>0</v>
      </c>
      <c r="Z7313">
        <v>0</v>
      </c>
      <c r="AA7313">
        <v>0</v>
      </c>
      <c r="AB7313">
        <v>4.2060545246729486</v>
      </c>
      <c r="AC7313">
        <v>0</v>
      </c>
      <c r="AD7313">
        <v>0</v>
      </c>
      <c r="AE7313">
        <v>59.586457516314759</v>
      </c>
    </row>
    <row r="7314" spans="1:31" x14ac:dyDescent="0.25">
      <c r="A7314">
        <v>1912550</v>
      </c>
      <c r="B7314">
        <v>1</v>
      </c>
      <c r="C7314" t="s">
        <v>81</v>
      </c>
      <c r="D7314" t="s">
        <v>113</v>
      </c>
      <c r="E7314" t="s">
        <v>149</v>
      </c>
      <c r="F7314" t="s">
        <v>20530</v>
      </c>
      <c r="G7314" t="s">
        <v>151</v>
      </c>
      <c r="H7314" t="s">
        <v>134</v>
      </c>
      <c r="I7314" t="s">
        <v>135</v>
      </c>
      <c r="J7314" t="s">
        <v>136</v>
      </c>
      <c r="K7314" t="s">
        <v>137</v>
      </c>
      <c r="L7314" t="s">
        <v>20531</v>
      </c>
      <c r="M7314" t="s">
        <v>20532</v>
      </c>
      <c r="N7314">
        <v>2.73</v>
      </c>
      <c r="O7314">
        <v>0</v>
      </c>
      <c r="P7314">
        <v>23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6.9083167596234896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6.9083167596234896</v>
      </c>
    </row>
    <row r="7315" spans="1:31" x14ac:dyDescent="0.25">
      <c r="A7315">
        <v>1912553</v>
      </c>
      <c r="B7315">
        <v>1</v>
      </c>
      <c r="C7315" t="s">
        <v>80</v>
      </c>
      <c r="D7315" t="s">
        <v>96</v>
      </c>
      <c r="E7315" t="s">
        <v>190</v>
      </c>
      <c r="F7315" t="s">
        <v>20533</v>
      </c>
      <c r="G7315" t="s">
        <v>304</v>
      </c>
      <c r="H7315" t="s">
        <v>157</v>
      </c>
      <c r="I7315" t="s">
        <v>135</v>
      </c>
      <c r="J7315" t="s">
        <v>136</v>
      </c>
      <c r="K7315" t="s">
        <v>137</v>
      </c>
      <c r="L7315" t="s">
        <v>20534</v>
      </c>
      <c r="M7315" t="s">
        <v>20535</v>
      </c>
      <c r="N7315">
        <v>0.170555555</v>
      </c>
      <c r="O7315">
        <v>0</v>
      </c>
      <c r="P7315">
        <v>51</v>
      </c>
      <c r="Q7315">
        <v>0</v>
      </c>
      <c r="R7315">
        <v>0</v>
      </c>
      <c r="S7315">
        <v>0</v>
      </c>
      <c r="T7315">
        <v>13</v>
      </c>
      <c r="U7315">
        <v>0</v>
      </c>
      <c r="V7315">
        <v>0</v>
      </c>
      <c r="W7315">
        <v>0</v>
      </c>
      <c r="X7315">
        <v>5.3952450377253678</v>
      </c>
      <c r="Y7315">
        <v>0</v>
      </c>
      <c r="Z7315">
        <v>0</v>
      </c>
      <c r="AA7315">
        <v>0</v>
      </c>
      <c r="AB7315">
        <v>2.9128446064510221</v>
      </c>
      <c r="AC7315">
        <v>0</v>
      </c>
      <c r="AD7315">
        <v>0</v>
      </c>
      <c r="AE7315">
        <v>8.3080896441763894</v>
      </c>
    </row>
    <row r="7316" spans="1:31" x14ac:dyDescent="0.25">
      <c r="A7316">
        <v>1912555</v>
      </c>
      <c r="B7316">
        <v>1</v>
      </c>
      <c r="C7316" t="s">
        <v>81</v>
      </c>
      <c r="D7316" t="s">
        <v>114</v>
      </c>
      <c r="E7316" t="s">
        <v>190</v>
      </c>
      <c r="F7316" t="s">
        <v>20536</v>
      </c>
      <c r="G7316" t="s">
        <v>156</v>
      </c>
      <c r="H7316" t="s">
        <v>157</v>
      </c>
      <c r="I7316" t="s">
        <v>222</v>
      </c>
      <c r="J7316" t="s">
        <v>136</v>
      </c>
      <c r="K7316" t="s">
        <v>137</v>
      </c>
      <c r="L7316" t="s">
        <v>20537</v>
      </c>
      <c r="M7316" t="s">
        <v>20538</v>
      </c>
      <c r="N7316">
        <v>4.4444444E-2</v>
      </c>
      <c r="O7316">
        <v>0</v>
      </c>
      <c r="P7316">
        <v>376</v>
      </c>
      <c r="Q7316">
        <v>0</v>
      </c>
      <c r="R7316">
        <v>0</v>
      </c>
      <c r="S7316">
        <v>0</v>
      </c>
      <c r="T7316">
        <v>23</v>
      </c>
      <c r="U7316">
        <v>0</v>
      </c>
      <c r="V7316">
        <v>0</v>
      </c>
      <c r="W7316">
        <v>0</v>
      </c>
      <c r="X7316">
        <v>1.2297037788298666</v>
      </c>
      <c r="Y7316">
        <v>0</v>
      </c>
      <c r="Z7316">
        <v>0</v>
      </c>
      <c r="AA7316">
        <v>0</v>
      </c>
      <c r="AB7316">
        <v>9.4998169234577781E-2</v>
      </c>
      <c r="AC7316">
        <v>0</v>
      </c>
      <c r="AD7316">
        <v>0</v>
      </c>
      <c r="AE7316">
        <v>1.3247019480644444</v>
      </c>
    </row>
    <row r="7317" spans="1:31" x14ac:dyDescent="0.25">
      <c r="A7317">
        <v>1912557</v>
      </c>
      <c r="B7317">
        <v>1</v>
      </c>
      <c r="C7317" t="s">
        <v>80</v>
      </c>
      <c r="D7317" t="s">
        <v>96</v>
      </c>
      <c r="E7317" t="s">
        <v>190</v>
      </c>
      <c r="F7317" t="s">
        <v>20539</v>
      </c>
      <c r="G7317" t="s">
        <v>304</v>
      </c>
      <c r="H7317" t="s">
        <v>157</v>
      </c>
      <c r="I7317" t="s">
        <v>135</v>
      </c>
      <c r="J7317" t="s">
        <v>136</v>
      </c>
      <c r="K7317" t="s">
        <v>137</v>
      </c>
      <c r="L7317" t="s">
        <v>20540</v>
      </c>
      <c r="M7317" t="s">
        <v>20541</v>
      </c>
      <c r="N7317">
        <v>0.35888888800000002</v>
      </c>
      <c r="O7317">
        <v>0</v>
      </c>
      <c r="P7317">
        <v>262</v>
      </c>
      <c r="Q7317">
        <v>0</v>
      </c>
      <c r="R7317">
        <v>0</v>
      </c>
      <c r="S7317">
        <v>0</v>
      </c>
      <c r="T7317">
        <v>20</v>
      </c>
      <c r="U7317">
        <v>0</v>
      </c>
      <c r="V7317">
        <v>0</v>
      </c>
      <c r="W7317">
        <v>0</v>
      </c>
      <c r="X7317">
        <v>43.65068937936654</v>
      </c>
      <c r="Y7317">
        <v>0</v>
      </c>
      <c r="Z7317">
        <v>0</v>
      </c>
      <c r="AA7317">
        <v>0</v>
      </c>
      <c r="AB7317">
        <v>4.5346271887930438</v>
      </c>
      <c r="AC7317">
        <v>0</v>
      </c>
      <c r="AD7317">
        <v>0</v>
      </c>
      <c r="AE7317">
        <v>48.185316568159585</v>
      </c>
    </row>
    <row r="7318" spans="1:31" x14ac:dyDescent="0.25">
      <c r="A7318">
        <v>1912559</v>
      </c>
      <c r="B7318">
        <v>1</v>
      </c>
      <c r="C7318" t="s">
        <v>80</v>
      </c>
      <c r="D7318" t="s">
        <v>96</v>
      </c>
      <c r="E7318" t="s">
        <v>190</v>
      </c>
      <c r="F7318" t="s">
        <v>20542</v>
      </c>
      <c r="G7318" t="s">
        <v>304</v>
      </c>
      <c r="H7318" t="s">
        <v>157</v>
      </c>
      <c r="I7318" t="s">
        <v>135</v>
      </c>
      <c r="J7318" t="s">
        <v>136</v>
      </c>
      <c r="K7318" t="s">
        <v>137</v>
      </c>
      <c r="L7318" t="s">
        <v>20543</v>
      </c>
      <c r="M7318" t="s">
        <v>20544</v>
      </c>
      <c r="N7318">
        <v>1.048333333</v>
      </c>
      <c r="O7318">
        <v>0</v>
      </c>
      <c r="P7318">
        <v>271</v>
      </c>
      <c r="Q7318">
        <v>0</v>
      </c>
      <c r="R7318">
        <v>1</v>
      </c>
      <c r="S7318">
        <v>0</v>
      </c>
      <c r="T7318">
        <v>110</v>
      </c>
      <c r="U7318">
        <v>0</v>
      </c>
      <c r="V7318">
        <v>1</v>
      </c>
      <c r="W7318">
        <v>0</v>
      </c>
      <c r="X7318">
        <v>59.922013725955679</v>
      </c>
      <c r="Y7318">
        <v>0</v>
      </c>
      <c r="Z7318">
        <v>0</v>
      </c>
      <c r="AA7318">
        <v>0</v>
      </c>
      <c r="AB7318">
        <v>44.892492656300149</v>
      </c>
      <c r="AC7318">
        <v>0</v>
      </c>
      <c r="AD7318">
        <v>9.0530532873096909</v>
      </c>
      <c r="AE7318">
        <v>113.86755966956552</v>
      </c>
    </row>
    <row r="7319" spans="1:31" x14ac:dyDescent="0.25">
      <c r="A7319">
        <v>1912563</v>
      </c>
      <c r="B7319">
        <v>1</v>
      </c>
      <c r="C7319" t="s">
        <v>80</v>
      </c>
      <c r="D7319" t="s">
        <v>111</v>
      </c>
      <c r="E7319" t="s">
        <v>160</v>
      </c>
      <c r="F7319" t="s">
        <v>17852</v>
      </c>
      <c r="G7319" t="s">
        <v>162</v>
      </c>
      <c r="H7319" t="s">
        <v>134</v>
      </c>
      <c r="I7319" t="s">
        <v>135</v>
      </c>
      <c r="J7319" t="s">
        <v>136</v>
      </c>
      <c r="K7319" t="s">
        <v>137</v>
      </c>
      <c r="L7319" t="s">
        <v>20545</v>
      </c>
      <c r="M7319" t="s">
        <v>20546</v>
      </c>
      <c r="N7319">
        <v>3.7813888879999999</v>
      </c>
      <c r="O7319">
        <v>0</v>
      </c>
      <c r="P7319">
        <v>148</v>
      </c>
      <c r="Q7319">
        <v>0</v>
      </c>
      <c r="R7319">
        <v>0</v>
      </c>
      <c r="S7319">
        <v>0</v>
      </c>
      <c r="T7319">
        <v>31</v>
      </c>
      <c r="U7319">
        <v>0</v>
      </c>
      <c r="V7319">
        <v>0</v>
      </c>
      <c r="W7319">
        <v>0</v>
      </c>
      <c r="X7319">
        <v>128.41208339823436</v>
      </c>
      <c r="Y7319">
        <v>0</v>
      </c>
      <c r="Z7319">
        <v>0</v>
      </c>
      <c r="AA7319">
        <v>0</v>
      </c>
      <c r="AB7319">
        <v>87.450255924268248</v>
      </c>
      <c r="AC7319">
        <v>0</v>
      </c>
      <c r="AD7319">
        <v>0</v>
      </c>
      <c r="AE7319">
        <v>215.86233932250261</v>
      </c>
    </row>
    <row r="7320" spans="1:31" x14ac:dyDescent="0.25">
      <c r="A7320">
        <v>1912564</v>
      </c>
      <c r="B7320">
        <v>1</v>
      </c>
      <c r="C7320" t="s">
        <v>80</v>
      </c>
      <c r="D7320" t="s">
        <v>96</v>
      </c>
      <c r="E7320" t="s">
        <v>160</v>
      </c>
      <c r="F7320" t="s">
        <v>1493</v>
      </c>
      <c r="G7320" t="s">
        <v>1162</v>
      </c>
      <c r="H7320" t="s">
        <v>134</v>
      </c>
      <c r="I7320" t="s">
        <v>135</v>
      </c>
      <c r="J7320" t="s">
        <v>136</v>
      </c>
      <c r="K7320" t="s">
        <v>137</v>
      </c>
      <c r="L7320" t="s">
        <v>20547</v>
      </c>
      <c r="M7320" t="s">
        <v>20548</v>
      </c>
      <c r="N7320">
        <v>2.253055555</v>
      </c>
      <c r="O7320">
        <v>0</v>
      </c>
      <c r="P7320">
        <v>12</v>
      </c>
      <c r="Q7320">
        <v>0</v>
      </c>
      <c r="R7320">
        <v>0</v>
      </c>
      <c r="S7320">
        <v>0</v>
      </c>
      <c r="T7320">
        <v>52</v>
      </c>
      <c r="U7320">
        <v>0</v>
      </c>
      <c r="V7320">
        <v>0</v>
      </c>
      <c r="W7320">
        <v>0</v>
      </c>
      <c r="X7320">
        <v>24.398439671033842</v>
      </c>
      <c r="Y7320">
        <v>0</v>
      </c>
      <c r="Z7320">
        <v>0</v>
      </c>
      <c r="AA7320">
        <v>0</v>
      </c>
      <c r="AB7320">
        <v>321.29051763362105</v>
      </c>
      <c r="AC7320">
        <v>0</v>
      </c>
      <c r="AD7320">
        <v>0</v>
      </c>
      <c r="AE7320">
        <v>345.68895730465488</v>
      </c>
    </row>
    <row r="7321" spans="1:31" x14ac:dyDescent="0.25">
      <c r="A7321">
        <v>1912565</v>
      </c>
      <c r="B7321">
        <v>1</v>
      </c>
      <c r="C7321" t="s">
        <v>80</v>
      </c>
      <c r="D7321" t="s">
        <v>96</v>
      </c>
      <c r="E7321" t="s">
        <v>190</v>
      </c>
      <c r="F7321" t="s">
        <v>20549</v>
      </c>
      <c r="G7321" t="s">
        <v>156</v>
      </c>
      <c r="H7321" t="s">
        <v>157</v>
      </c>
      <c r="I7321" t="s">
        <v>135</v>
      </c>
      <c r="J7321" t="s">
        <v>136</v>
      </c>
      <c r="K7321" t="s">
        <v>137</v>
      </c>
      <c r="L7321" t="s">
        <v>20550</v>
      </c>
      <c r="M7321" t="s">
        <v>20551</v>
      </c>
      <c r="N7321">
        <v>0.96333333300000001</v>
      </c>
      <c r="O7321">
        <v>0</v>
      </c>
      <c r="P7321">
        <v>231</v>
      </c>
      <c r="Q7321">
        <v>0</v>
      </c>
      <c r="R7321">
        <v>0</v>
      </c>
      <c r="S7321">
        <v>1</v>
      </c>
      <c r="T7321">
        <v>17</v>
      </c>
      <c r="U7321">
        <v>0</v>
      </c>
      <c r="V7321">
        <v>0</v>
      </c>
      <c r="W7321">
        <v>0</v>
      </c>
      <c r="X7321">
        <v>102.60866763155904</v>
      </c>
      <c r="Y7321">
        <v>0</v>
      </c>
      <c r="Z7321">
        <v>0</v>
      </c>
      <c r="AA7321">
        <v>48.033115257795636</v>
      </c>
      <c r="AB7321">
        <v>6.7094504384613582</v>
      </c>
      <c r="AC7321">
        <v>0</v>
      </c>
      <c r="AD7321">
        <v>0</v>
      </c>
      <c r="AE7321">
        <v>157.35123332781603</v>
      </c>
    </row>
    <row r="7322" spans="1:31" x14ac:dyDescent="0.25">
      <c r="A7322">
        <v>1912568</v>
      </c>
      <c r="B7322">
        <v>1</v>
      </c>
      <c r="C7322" t="s">
        <v>80</v>
      </c>
      <c r="D7322" t="s">
        <v>94</v>
      </c>
      <c r="E7322" t="s">
        <v>190</v>
      </c>
      <c r="F7322" t="s">
        <v>20552</v>
      </c>
      <c r="G7322" t="s">
        <v>241</v>
      </c>
      <c r="H7322" t="s">
        <v>157</v>
      </c>
      <c r="I7322" t="s">
        <v>135</v>
      </c>
      <c r="J7322" t="s">
        <v>136</v>
      </c>
      <c r="K7322" t="s">
        <v>137</v>
      </c>
      <c r="L7322" t="s">
        <v>20553</v>
      </c>
      <c r="M7322" t="s">
        <v>20554</v>
      </c>
      <c r="N7322">
        <v>0.86055555500000003</v>
      </c>
      <c r="O7322">
        <v>0</v>
      </c>
      <c r="P7322">
        <v>26</v>
      </c>
      <c r="Q7322">
        <v>0</v>
      </c>
      <c r="R7322">
        <v>0</v>
      </c>
      <c r="S7322">
        <v>0</v>
      </c>
      <c r="T7322">
        <v>57</v>
      </c>
      <c r="U7322">
        <v>0</v>
      </c>
      <c r="V7322">
        <v>0</v>
      </c>
      <c r="W7322">
        <v>0</v>
      </c>
      <c r="X7322">
        <v>2.1099593600119468</v>
      </c>
      <c r="Y7322">
        <v>0</v>
      </c>
      <c r="Z7322">
        <v>0</v>
      </c>
      <c r="AA7322">
        <v>0</v>
      </c>
      <c r="AB7322">
        <v>11.352480514031127</v>
      </c>
      <c r="AC7322">
        <v>0</v>
      </c>
      <c r="AD7322">
        <v>0</v>
      </c>
      <c r="AE7322">
        <v>13.462439874043074</v>
      </c>
    </row>
    <row r="7323" spans="1:31" x14ac:dyDescent="0.25">
      <c r="A7323">
        <v>1912571</v>
      </c>
      <c r="B7323">
        <v>1</v>
      </c>
      <c r="C7323" t="s">
        <v>80</v>
      </c>
      <c r="D7323" t="s">
        <v>107</v>
      </c>
      <c r="E7323" t="s">
        <v>149</v>
      </c>
      <c r="F7323" t="s">
        <v>20555</v>
      </c>
      <c r="G7323" t="s">
        <v>151</v>
      </c>
      <c r="H7323" t="s">
        <v>134</v>
      </c>
      <c r="I7323" t="s">
        <v>135</v>
      </c>
      <c r="J7323" t="s">
        <v>136</v>
      </c>
      <c r="K7323" t="s">
        <v>137</v>
      </c>
      <c r="L7323" t="s">
        <v>20556</v>
      </c>
      <c r="M7323" t="s">
        <v>20557</v>
      </c>
      <c r="N7323">
        <v>1.0825</v>
      </c>
      <c r="O7323">
        <v>0</v>
      </c>
      <c r="P7323">
        <v>58</v>
      </c>
      <c r="Q7323">
        <v>0</v>
      </c>
      <c r="R7323">
        <v>0</v>
      </c>
      <c r="S7323">
        <v>0</v>
      </c>
      <c r="T7323">
        <v>2</v>
      </c>
      <c r="U7323">
        <v>0</v>
      </c>
      <c r="V7323">
        <v>0</v>
      </c>
      <c r="W7323">
        <v>0</v>
      </c>
      <c r="X7323">
        <v>10.778467640891401</v>
      </c>
      <c r="Y7323">
        <v>0</v>
      </c>
      <c r="Z7323">
        <v>0</v>
      </c>
      <c r="AA7323">
        <v>0</v>
      </c>
      <c r="AB7323">
        <v>0.86887721172192001</v>
      </c>
      <c r="AC7323">
        <v>0</v>
      </c>
      <c r="AD7323">
        <v>0</v>
      </c>
      <c r="AE7323">
        <v>11.647344852613321</v>
      </c>
    </row>
    <row r="7324" spans="1:31" x14ac:dyDescent="0.25">
      <c r="A7324">
        <v>1912572</v>
      </c>
      <c r="B7324">
        <v>1</v>
      </c>
      <c r="C7324" t="s">
        <v>80</v>
      </c>
      <c r="D7324" t="s">
        <v>97</v>
      </c>
      <c r="E7324" t="s">
        <v>154</v>
      </c>
      <c r="F7324" t="s">
        <v>4036</v>
      </c>
      <c r="G7324" t="s">
        <v>604</v>
      </c>
      <c r="H7324" t="s">
        <v>157</v>
      </c>
      <c r="I7324" t="s">
        <v>135</v>
      </c>
      <c r="J7324" t="s">
        <v>136</v>
      </c>
      <c r="K7324" t="s">
        <v>203</v>
      </c>
      <c r="L7324" t="s">
        <v>20558</v>
      </c>
      <c r="M7324" t="s">
        <v>20559</v>
      </c>
      <c r="N7324">
        <v>9.1666665999999994E-2</v>
      </c>
      <c r="O7324">
        <v>6</v>
      </c>
      <c r="P7324">
        <v>1070</v>
      </c>
      <c r="Q7324">
        <v>11</v>
      </c>
      <c r="R7324">
        <v>129</v>
      </c>
      <c r="S7324">
        <v>26</v>
      </c>
      <c r="T7324">
        <v>160</v>
      </c>
      <c r="U7324">
        <v>0</v>
      </c>
      <c r="V7324">
        <v>0</v>
      </c>
      <c r="W7324">
        <v>0.78674346653100002</v>
      </c>
      <c r="X7324">
        <v>19.406530652822156</v>
      </c>
      <c r="Y7324">
        <v>1.9748261130264331</v>
      </c>
      <c r="Z7324">
        <v>4.8716946496053</v>
      </c>
      <c r="AA7324">
        <v>28.024888101746434</v>
      </c>
      <c r="AB7324">
        <v>6.0237125028608904</v>
      </c>
      <c r="AC7324">
        <v>0</v>
      </c>
      <c r="AD7324">
        <v>0</v>
      </c>
      <c r="AE7324">
        <v>61.088395486592212</v>
      </c>
    </row>
    <row r="7325" spans="1:31" x14ac:dyDescent="0.25">
      <c r="A7325">
        <v>1912573</v>
      </c>
      <c r="B7325">
        <v>1</v>
      </c>
      <c r="C7325" t="s">
        <v>80</v>
      </c>
      <c r="D7325" t="s">
        <v>97</v>
      </c>
      <c r="E7325" t="s">
        <v>154</v>
      </c>
      <c r="F7325" t="s">
        <v>20560</v>
      </c>
      <c r="G7325" t="s">
        <v>604</v>
      </c>
      <c r="H7325" t="s">
        <v>157</v>
      </c>
      <c r="I7325" t="s">
        <v>135</v>
      </c>
      <c r="J7325" t="s">
        <v>136</v>
      </c>
      <c r="K7325" t="s">
        <v>203</v>
      </c>
      <c r="L7325" t="s">
        <v>20561</v>
      </c>
      <c r="M7325" t="s">
        <v>20562</v>
      </c>
      <c r="N7325">
        <v>6.4444444000000004E-2</v>
      </c>
      <c r="O7325">
        <v>20</v>
      </c>
      <c r="P7325">
        <v>15133</v>
      </c>
      <c r="Q7325">
        <v>19</v>
      </c>
      <c r="R7325">
        <v>381</v>
      </c>
      <c r="S7325">
        <v>62</v>
      </c>
      <c r="T7325">
        <v>1478</v>
      </c>
      <c r="U7325">
        <v>4</v>
      </c>
      <c r="V7325">
        <v>16</v>
      </c>
      <c r="W7325">
        <v>10.604961872481597</v>
      </c>
      <c r="X7325">
        <v>192.77099438202157</v>
      </c>
      <c r="Y7325">
        <v>2.4651466818030578</v>
      </c>
      <c r="Z7325">
        <v>7.5995358160153863</v>
      </c>
      <c r="AA7325">
        <v>29.384623071092115</v>
      </c>
      <c r="AB7325">
        <v>67.337630559966044</v>
      </c>
      <c r="AC7325">
        <v>5.5414913766099918</v>
      </c>
      <c r="AD7325">
        <v>2.1865588171650887</v>
      </c>
      <c r="AE7325">
        <v>317.89094257715482</v>
      </c>
    </row>
    <row r="7326" spans="1:31" x14ac:dyDescent="0.25">
      <c r="A7326">
        <v>1912581</v>
      </c>
      <c r="B7326">
        <v>1</v>
      </c>
      <c r="C7326" t="s">
        <v>81</v>
      </c>
      <c r="D7326" t="s">
        <v>119</v>
      </c>
      <c r="E7326" t="s">
        <v>190</v>
      </c>
      <c r="F7326" t="s">
        <v>20563</v>
      </c>
      <c r="G7326" t="s">
        <v>156</v>
      </c>
      <c r="H7326" t="s">
        <v>157</v>
      </c>
      <c r="I7326" t="s">
        <v>222</v>
      </c>
      <c r="J7326" t="s">
        <v>136</v>
      </c>
      <c r="K7326" t="s">
        <v>137</v>
      </c>
      <c r="L7326" t="s">
        <v>20564</v>
      </c>
      <c r="M7326" t="s">
        <v>20565</v>
      </c>
      <c r="N7326">
        <v>8.3333330000000001E-3</v>
      </c>
      <c r="O7326">
        <v>0</v>
      </c>
      <c r="P7326">
        <v>547</v>
      </c>
      <c r="Q7326">
        <v>0</v>
      </c>
      <c r="R7326">
        <v>9</v>
      </c>
      <c r="S7326">
        <v>0</v>
      </c>
      <c r="T7326">
        <v>36</v>
      </c>
      <c r="U7326">
        <v>0</v>
      </c>
      <c r="V7326">
        <v>0</v>
      </c>
      <c r="W7326">
        <v>0</v>
      </c>
      <c r="X7326">
        <v>0.39827192744283324</v>
      </c>
      <c r="Y7326">
        <v>0</v>
      </c>
      <c r="Z7326">
        <v>9.9371328531933353E-2</v>
      </c>
      <c r="AA7326">
        <v>0</v>
      </c>
      <c r="AB7326">
        <v>7.0293479055950001E-2</v>
      </c>
      <c r="AC7326">
        <v>0</v>
      </c>
      <c r="AD7326">
        <v>0</v>
      </c>
      <c r="AE7326">
        <v>0.56793673503071662</v>
      </c>
    </row>
    <row r="7327" spans="1:31" x14ac:dyDescent="0.25">
      <c r="A7327">
        <v>1912582</v>
      </c>
      <c r="B7327">
        <v>1</v>
      </c>
      <c r="C7327" t="s">
        <v>80</v>
      </c>
      <c r="D7327" t="s">
        <v>108</v>
      </c>
      <c r="E7327" t="s">
        <v>220</v>
      </c>
      <c r="F7327" t="s">
        <v>20566</v>
      </c>
      <c r="G7327" t="s">
        <v>156</v>
      </c>
      <c r="H7327" t="s">
        <v>157</v>
      </c>
      <c r="I7327" t="s">
        <v>135</v>
      </c>
      <c r="J7327" t="s">
        <v>136</v>
      </c>
      <c r="K7327" t="s">
        <v>137</v>
      </c>
      <c r="L7327" t="s">
        <v>20567</v>
      </c>
      <c r="M7327" t="s">
        <v>20568</v>
      </c>
      <c r="N7327">
        <v>0.65861111100000003</v>
      </c>
      <c r="O7327">
        <v>0</v>
      </c>
      <c r="P7327">
        <v>369</v>
      </c>
      <c r="Q7327">
        <v>0</v>
      </c>
      <c r="R7327">
        <v>109</v>
      </c>
      <c r="S7327">
        <v>4</v>
      </c>
      <c r="T7327">
        <v>51</v>
      </c>
      <c r="U7327">
        <v>0</v>
      </c>
      <c r="V7327">
        <v>0</v>
      </c>
      <c r="W7327">
        <v>0</v>
      </c>
      <c r="X7327">
        <v>43.969027992806097</v>
      </c>
      <c r="Y7327">
        <v>0</v>
      </c>
      <c r="Z7327">
        <v>85.860051370519756</v>
      </c>
      <c r="AA7327">
        <v>12.376090319375866</v>
      </c>
      <c r="AB7327">
        <v>33.230241938579951</v>
      </c>
      <c r="AC7327">
        <v>0</v>
      </c>
      <c r="AD7327">
        <v>0</v>
      </c>
      <c r="AE7327">
        <v>175.43541162128167</v>
      </c>
    </row>
    <row r="7328" spans="1:31" x14ac:dyDescent="0.25">
      <c r="A7328">
        <v>1912584</v>
      </c>
      <c r="B7328">
        <v>1</v>
      </c>
      <c r="C7328" t="s">
        <v>81</v>
      </c>
      <c r="D7328" t="s">
        <v>127</v>
      </c>
      <c r="E7328" t="s">
        <v>131</v>
      </c>
      <c r="F7328" t="s">
        <v>20569</v>
      </c>
      <c r="G7328" t="s">
        <v>133</v>
      </c>
      <c r="H7328" t="s">
        <v>134</v>
      </c>
      <c r="I7328" t="s">
        <v>135</v>
      </c>
      <c r="J7328" t="s">
        <v>136</v>
      </c>
      <c r="K7328" t="s">
        <v>137</v>
      </c>
      <c r="L7328" t="s">
        <v>20570</v>
      </c>
      <c r="M7328" t="s">
        <v>20571</v>
      </c>
      <c r="N7328">
        <v>4.6516666659999997</v>
      </c>
      <c r="O7328">
        <v>0</v>
      </c>
      <c r="P7328">
        <v>31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42.804212032062964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42.804212032062964</v>
      </c>
    </row>
    <row r="7329" spans="1:31" x14ac:dyDescent="0.25">
      <c r="A7329">
        <v>1912585</v>
      </c>
      <c r="B7329">
        <v>1</v>
      </c>
      <c r="C7329" t="s">
        <v>80</v>
      </c>
      <c r="D7329" t="s">
        <v>108</v>
      </c>
      <c r="E7329" t="s">
        <v>131</v>
      </c>
      <c r="F7329" t="s">
        <v>20572</v>
      </c>
      <c r="G7329" t="s">
        <v>1550</v>
      </c>
      <c r="H7329" t="s">
        <v>134</v>
      </c>
      <c r="I7329" t="s">
        <v>135</v>
      </c>
      <c r="J7329" t="s">
        <v>136</v>
      </c>
      <c r="K7329" t="s">
        <v>137</v>
      </c>
      <c r="L7329" t="s">
        <v>20573</v>
      </c>
      <c r="M7329" t="s">
        <v>20574</v>
      </c>
      <c r="N7329">
        <v>4.0561111109999999</v>
      </c>
      <c r="O7329">
        <v>0</v>
      </c>
      <c r="P7329">
        <v>6</v>
      </c>
      <c r="Q7329">
        <v>0</v>
      </c>
      <c r="R7329">
        <v>6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3.0328150801784441</v>
      </c>
      <c r="Y7329">
        <v>0</v>
      </c>
      <c r="Z7329">
        <v>45.681558195269858</v>
      </c>
      <c r="AA7329">
        <v>0</v>
      </c>
      <c r="AB7329">
        <v>0</v>
      </c>
      <c r="AC7329">
        <v>0</v>
      </c>
      <c r="AD7329">
        <v>0</v>
      </c>
      <c r="AE7329">
        <v>48.714373275448303</v>
      </c>
    </row>
    <row r="7330" spans="1:31" x14ac:dyDescent="0.25">
      <c r="A7330">
        <v>1912588</v>
      </c>
      <c r="B7330">
        <v>1</v>
      </c>
      <c r="C7330" t="s">
        <v>81</v>
      </c>
      <c r="D7330" t="s">
        <v>115</v>
      </c>
      <c r="E7330" t="s">
        <v>131</v>
      </c>
      <c r="F7330" t="s">
        <v>20575</v>
      </c>
      <c r="G7330" t="s">
        <v>133</v>
      </c>
      <c r="H7330" t="s">
        <v>134</v>
      </c>
      <c r="I7330" t="s">
        <v>135</v>
      </c>
      <c r="J7330" t="s">
        <v>136</v>
      </c>
      <c r="K7330" t="s">
        <v>137</v>
      </c>
      <c r="L7330" t="s">
        <v>20576</v>
      </c>
      <c r="M7330" t="s">
        <v>20577</v>
      </c>
      <c r="N7330">
        <v>0.97333333300000002</v>
      </c>
      <c r="O7330">
        <v>0</v>
      </c>
      <c r="P7330">
        <v>13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3.7014942203142081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3.7014942203142081</v>
      </c>
    </row>
    <row r="7331" spans="1:31" x14ac:dyDescent="0.25">
      <c r="A7331">
        <v>1912589</v>
      </c>
      <c r="B7331">
        <v>1</v>
      </c>
      <c r="C7331" t="s">
        <v>80</v>
      </c>
      <c r="D7331" t="s">
        <v>85</v>
      </c>
      <c r="E7331" t="s">
        <v>140</v>
      </c>
      <c r="F7331" t="s">
        <v>20578</v>
      </c>
      <c r="G7331" t="s">
        <v>146</v>
      </c>
      <c r="H7331" t="s">
        <v>134</v>
      </c>
      <c r="I7331" t="s">
        <v>135</v>
      </c>
      <c r="J7331" t="s">
        <v>136</v>
      </c>
      <c r="K7331" t="s">
        <v>137</v>
      </c>
      <c r="L7331" t="s">
        <v>20579</v>
      </c>
      <c r="M7331" t="s">
        <v>20580</v>
      </c>
      <c r="N7331">
        <v>12.595555555000001</v>
      </c>
      <c r="O7331">
        <v>0</v>
      </c>
      <c r="P7331">
        <v>21</v>
      </c>
      <c r="Q7331">
        <v>0</v>
      </c>
      <c r="R7331">
        <v>0</v>
      </c>
      <c r="S7331">
        <v>0</v>
      </c>
      <c r="T7331">
        <v>9</v>
      </c>
      <c r="U7331">
        <v>0</v>
      </c>
      <c r="V7331">
        <v>0</v>
      </c>
      <c r="W7331">
        <v>0</v>
      </c>
      <c r="X7331">
        <v>90.053658394324941</v>
      </c>
      <c r="Y7331">
        <v>0</v>
      </c>
      <c r="Z7331">
        <v>0</v>
      </c>
      <c r="AA7331">
        <v>0</v>
      </c>
      <c r="AB7331">
        <v>57.029013406836107</v>
      </c>
      <c r="AC7331">
        <v>0</v>
      </c>
      <c r="AD7331">
        <v>0</v>
      </c>
      <c r="AE7331">
        <v>147.08267180116104</v>
      </c>
    </row>
    <row r="7332" spans="1:31" x14ac:dyDescent="0.25">
      <c r="A7332">
        <v>1912593</v>
      </c>
      <c r="B7332">
        <v>1</v>
      </c>
      <c r="C7332" t="s">
        <v>80</v>
      </c>
      <c r="D7332" t="s">
        <v>105</v>
      </c>
      <c r="E7332" t="s">
        <v>140</v>
      </c>
      <c r="F7332" t="s">
        <v>20581</v>
      </c>
      <c r="G7332" t="s">
        <v>342</v>
      </c>
      <c r="H7332" t="s">
        <v>134</v>
      </c>
      <c r="I7332" t="s">
        <v>135</v>
      </c>
      <c r="J7332" t="s">
        <v>136</v>
      </c>
      <c r="K7332" t="s">
        <v>137</v>
      </c>
      <c r="L7332" t="s">
        <v>20582</v>
      </c>
      <c r="M7332" t="s">
        <v>20583</v>
      </c>
      <c r="N7332">
        <v>0.54833333299999998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1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2.01039694175341</v>
      </c>
      <c r="AC7332">
        <v>0</v>
      </c>
      <c r="AD7332">
        <v>0</v>
      </c>
      <c r="AE7332">
        <v>2.01039694175341</v>
      </c>
    </row>
    <row r="7333" spans="1:31" x14ac:dyDescent="0.25">
      <c r="A7333">
        <v>1912594</v>
      </c>
      <c r="B7333">
        <v>1</v>
      </c>
      <c r="C7333" t="s">
        <v>81</v>
      </c>
      <c r="D7333" t="s">
        <v>126</v>
      </c>
      <c r="E7333" t="s">
        <v>190</v>
      </c>
      <c r="F7333" t="s">
        <v>10839</v>
      </c>
      <c r="G7333" t="s">
        <v>156</v>
      </c>
      <c r="H7333" t="s">
        <v>157</v>
      </c>
      <c r="I7333" t="s">
        <v>222</v>
      </c>
      <c r="J7333" t="s">
        <v>136</v>
      </c>
      <c r="K7333" t="s">
        <v>137</v>
      </c>
      <c r="L7333" t="s">
        <v>20584</v>
      </c>
      <c r="M7333" t="s">
        <v>20585</v>
      </c>
      <c r="N7333">
        <v>1.3888888E-2</v>
      </c>
      <c r="O7333">
        <v>1</v>
      </c>
      <c r="P7333">
        <v>549</v>
      </c>
      <c r="Q7333">
        <v>21</v>
      </c>
      <c r="R7333">
        <v>153</v>
      </c>
      <c r="S7333">
        <v>5</v>
      </c>
      <c r="T7333">
        <v>34</v>
      </c>
      <c r="U7333">
        <v>0</v>
      </c>
      <c r="V7333">
        <v>0</v>
      </c>
      <c r="W7333">
        <v>3.4611140580833328E-3</v>
      </c>
      <c r="X7333">
        <v>0.66003197355124932</v>
      </c>
      <c r="Y7333">
        <v>3.6600502228639171</v>
      </c>
      <c r="Z7333">
        <v>1.4731528121359996</v>
      </c>
      <c r="AA7333">
        <v>0.22670088629000001</v>
      </c>
      <c r="AB7333">
        <v>0.14359640299505558</v>
      </c>
      <c r="AC7333">
        <v>0</v>
      </c>
      <c r="AD7333">
        <v>0</v>
      </c>
      <c r="AE7333">
        <v>6.1669934118943051</v>
      </c>
    </row>
    <row r="7334" spans="1:31" x14ac:dyDescent="0.25">
      <c r="A7334">
        <v>1912597</v>
      </c>
      <c r="B7334">
        <v>1</v>
      </c>
      <c r="C7334" t="s">
        <v>81</v>
      </c>
      <c r="D7334" t="s">
        <v>112</v>
      </c>
      <c r="E7334" t="s">
        <v>154</v>
      </c>
      <c r="F7334" t="s">
        <v>1120</v>
      </c>
      <c r="G7334" t="s">
        <v>156</v>
      </c>
      <c r="H7334" t="s">
        <v>157</v>
      </c>
      <c r="I7334" t="s">
        <v>135</v>
      </c>
      <c r="J7334" t="s">
        <v>136</v>
      </c>
      <c r="K7334" t="s">
        <v>137</v>
      </c>
      <c r="L7334" t="s">
        <v>20586</v>
      </c>
      <c r="M7334" t="s">
        <v>20587</v>
      </c>
      <c r="N7334">
        <v>8.0277776999999995E-2</v>
      </c>
      <c r="O7334">
        <v>0</v>
      </c>
      <c r="P7334">
        <v>1048</v>
      </c>
      <c r="Q7334">
        <v>5</v>
      </c>
      <c r="R7334">
        <v>28</v>
      </c>
      <c r="S7334">
        <v>6</v>
      </c>
      <c r="T7334">
        <v>49</v>
      </c>
      <c r="U7334">
        <v>0</v>
      </c>
      <c r="V7334">
        <v>0</v>
      </c>
      <c r="W7334">
        <v>0</v>
      </c>
      <c r="X7334">
        <v>6.6797618303716417</v>
      </c>
      <c r="Y7334">
        <v>1.7999712961457677</v>
      </c>
      <c r="Z7334">
        <v>0.60458734096632682</v>
      </c>
      <c r="AA7334">
        <v>1.2619583726893833</v>
      </c>
      <c r="AB7334">
        <v>1.2360063731240489</v>
      </c>
      <c r="AC7334">
        <v>0</v>
      </c>
      <c r="AD7334">
        <v>0</v>
      </c>
      <c r="AE7334">
        <v>11.582285213297169</v>
      </c>
    </row>
    <row r="7335" spans="1:31" x14ac:dyDescent="0.25">
      <c r="A7335">
        <v>1912598</v>
      </c>
      <c r="B7335">
        <v>1</v>
      </c>
      <c r="C7335" t="s">
        <v>80</v>
      </c>
      <c r="D7335" t="s">
        <v>103</v>
      </c>
      <c r="E7335" t="s">
        <v>171</v>
      </c>
      <c r="F7335" t="s">
        <v>19359</v>
      </c>
      <c r="G7335" t="s">
        <v>156</v>
      </c>
      <c r="H7335" t="s">
        <v>157</v>
      </c>
      <c r="I7335" t="s">
        <v>222</v>
      </c>
      <c r="J7335" t="s">
        <v>136</v>
      </c>
      <c r="K7335" t="s">
        <v>137</v>
      </c>
      <c r="L7335" t="s">
        <v>20588</v>
      </c>
      <c r="M7335" t="s">
        <v>20589</v>
      </c>
      <c r="N7335">
        <v>3.3531388000000002E-2</v>
      </c>
      <c r="O7335">
        <v>2</v>
      </c>
      <c r="P7335">
        <v>454</v>
      </c>
      <c r="Q7335">
        <v>121</v>
      </c>
      <c r="R7335">
        <v>17</v>
      </c>
      <c r="S7335">
        <v>31</v>
      </c>
      <c r="T7335">
        <v>27</v>
      </c>
      <c r="U7335">
        <v>1</v>
      </c>
      <c r="V7335">
        <v>0</v>
      </c>
      <c r="W7335">
        <v>3.4308101772399999E-2</v>
      </c>
      <c r="X7335">
        <v>2.8624400037855366</v>
      </c>
      <c r="Y7335">
        <v>31.544007635395314</v>
      </c>
      <c r="Z7335">
        <v>2.7790562688278002</v>
      </c>
      <c r="AA7335">
        <v>6.713202488376</v>
      </c>
      <c r="AB7335">
        <v>0.69942071045726706</v>
      </c>
      <c r="AC7335">
        <v>7.6167154326266667E-2</v>
      </c>
      <c r="AD7335">
        <v>0</v>
      </c>
      <c r="AE7335">
        <v>44.708602362940582</v>
      </c>
    </row>
    <row r="7336" spans="1:31" x14ac:dyDescent="0.25">
      <c r="A7336">
        <v>1912599</v>
      </c>
      <c r="B7336">
        <v>1</v>
      </c>
      <c r="C7336" t="s">
        <v>81</v>
      </c>
      <c r="D7336" t="s">
        <v>113</v>
      </c>
      <c r="E7336" t="s">
        <v>131</v>
      </c>
      <c r="F7336" t="s">
        <v>20590</v>
      </c>
      <c r="G7336" t="s">
        <v>372</v>
      </c>
      <c r="H7336" t="s">
        <v>134</v>
      </c>
      <c r="I7336" t="s">
        <v>135</v>
      </c>
      <c r="J7336" t="s">
        <v>136</v>
      </c>
      <c r="K7336" t="s">
        <v>137</v>
      </c>
      <c r="L7336" t="s">
        <v>20591</v>
      </c>
      <c r="M7336" t="s">
        <v>20592</v>
      </c>
      <c r="N7336">
        <v>1.9894444440000001</v>
      </c>
      <c r="O7336">
        <v>0</v>
      </c>
      <c r="P7336">
        <v>53</v>
      </c>
      <c r="Q7336">
        <v>0</v>
      </c>
      <c r="R7336">
        <v>2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14.360790869050666</v>
      </c>
      <c r="Y7336">
        <v>0</v>
      </c>
      <c r="Z7336">
        <v>2.3263400303709596</v>
      </c>
      <c r="AA7336">
        <v>0</v>
      </c>
      <c r="AB7336">
        <v>0</v>
      </c>
      <c r="AC7336">
        <v>0</v>
      </c>
      <c r="AD7336">
        <v>0</v>
      </c>
      <c r="AE7336">
        <v>16.687130899421625</v>
      </c>
    </row>
    <row r="7337" spans="1:31" x14ac:dyDescent="0.25">
      <c r="A7337">
        <v>1912602</v>
      </c>
      <c r="B7337">
        <v>1</v>
      </c>
      <c r="C7337" t="s">
        <v>81</v>
      </c>
      <c r="D7337" t="s">
        <v>119</v>
      </c>
      <c r="E7337" t="s">
        <v>190</v>
      </c>
      <c r="F7337" t="s">
        <v>15899</v>
      </c>
      <c r="G7337" t="s">
        <v>156</v>
      </c>
      <c r="H7337" t="s">
        <v>157</v>
      </c>
      <c r="I7337" t="s">
        <v>135</v>
      </c>
      <c r="J7337" t="s">
        <v>136</v>
      </c>
      <c r="K7337" t="s">
        <v>137</v>
      </c>
      <c r="L7337" t="s">
        <v>20593</v>
      </c>
      <c r="M7337" t="s">
        <v>20594</v>
      </c>
      <c r="N7337">
        <v>0.54500000000000004</v>
      </c>
      <c r="O7337">
        <v>0</v>
      </c>
      <c r="P7337">
        <v>0</v>
      </c>
      <c r="Q7337">
        <v>0</v>
      </c>
      <c r="R7337">
        <v>0</v>
      </c>
      <c r="S7337">
        <v>3</v>
      </c>
      <c r="T7337">
        <v>108</v>
      </c>
      <c r="U7337">
        <v>0</v>
      </c>
      <c r="V7337">
        <v>2</v>
      </c>
      <c r="W7337">
        <v>0</v>
      </c>
      <c r="X7337">
        <v>0</v>
      </c>
      <c r="Y7337">
        <v>0</v>
      </c>
      <c r="Z7337">
        <v>0</v>
      </c>
      <c r="AA7337">
        <v>4.4170005958276262</v>
      </c>
      <c r="AB7337">
        <v>15.86466019766646</v>
      </c>
      <c r="AC7337">
        <v>0</v>
      </c>
      <c r="AD7337">
        <v>8.3163313077452514</v>
      </c>
      <c r="AE7337">
        <v>28.597992101239338</v>
      </c>
    </row>
    <row r="7338" spans="1:31" x14ac:dyDescent="0.25">
      <c r="A7338">
        <v>1912603</v>
      </c>
      <c r="B7338">
        <v>1</v>
      </c>
      <c r="C7338" t="s">
        <v>81</v>
      </c>
      <c r="D7338" t="s">
        <v>119</v>
      </c>
      <c r="E7338" t="s">
        <v>220</v>
      </c>
      <c r="F7338" t="s">
        <v>8420</v>
      </c>
      <c r="G7338" t="s">
        <v>156</v>
      </c>
      <c r="H7338" t="s">
        <v>157</v>
      </c>
      <c r="I7338" t="s">
        <v>222</v>
      </c>
      <c r="J7338" t="s">
        <v>136</v>
      </c>
      <c r="K7338" t="s">
        <v>137</v>
      </c>
      <c r="L7338" t="s">
        <v>20595</v>
      </c>
      <c r="M7338" t="s">
        <v>20596</v>
      </c>
      <c r="N7338">
        <v>1.1111111E-2</v>
      </c>
      <c r="O7338">
        <v>1</v>
      </c>
      <c r="P7338">
        <v>1267</v>
      </c>
      <c r="Q7338">
        <v>113</v>
      </c>
      <c r="R7338">
        <v>221</v>
      </c>
      <c r="S7338">
        <v>0</v>
      </c>
      <c r="T7338">
        <v>80</v>
      </c>
      <c r="U7338">
        <v>0</v>
      </c>
      <c r="V7338">
        <v>0</v>
      </c>
      <c r="W7338">
        <v>1.5324858652444448E-3</v>
      </c>
      <c r="X7338">
        <v>1.6520597631412444</v>
      </c>
      <c r="Y7338">
        <v>4.1575128128088901</v>
      </c>
      <c r="Z7338">
        <v>5.3137099348101735</v>
      </c>
      <c r="AA7338">
        <v>0</v>
      </c>
      <c r="AB7338">
        <v>0.57982312324577789</v>
      </c>
      <c r="AC7338">
        <v>0</v>
      </c>
      <c r="AD7338">
        <v>0</v>
      </c>
      <c r="AE7338">
        <v>11.70463811987133</v>
      </c>
    </row>
    <row r="7339" spans="1:31" x14ac:dyDescent="0.25">
      <c r="A7339">
        <v>1912606</v>
      </c>
      <c r="B7339">
        <v>1</v>
      </c>
      <c r="C7339" t="s">
        <v>80</v>
      </c>
      <c r="D7339" t="s">
        <v>97</v>
      </c>
      <c r="E7339" t="s">
        <v>190</v>
      </c>
      <c r="F7339" t="s">
        <v>20597</v>
      </c>
      <c r="G7339" t="s">
        <v>241</v>
      </c>
      <c r="H7339" t="s">
        <v>157</v>
      </c>
      <c r="I7339" t="s">
        <v>135</v>
      </c>
      <c r="J7339" t="s">
        <v>136</v>
      </c>
      <c r="K7339" t="s">
        <v>137</v>
      </c>
      <c r="L7339" t="s">
        <v>20598</v>
      </c>
      <c r="M7339" t="s">
        <v>20599</v>
      </c>
      <c r="N7339">
        <v>3.0752777770000002</v>
      </c>
      <c r="O7339">
        <v>0</v>
      </c>
      <c r="P7339">
        <v>15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12.487591735217327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12.487591735217327</v>
      </c>
    </row>
    <row r="7340" spans="1:31" x14ac:dyDescent="0.25">
      <c r="A7340">
        <v>1912608</v>
      </c>
      <c r="B7340">
        <v>1</v>
      </c>
      <c r="C7340" t="s">
        <v>81</v>
      </c>
      <c r="D7340" t="s">
        <v>128</v>
      </c>
      <c r="E7340" t="s">
        <v>190</v>
      </c>
      <c r="F7340" t="s">
        <v>20600</v>
      </c>
      <c r="G7340" t="s">
        <v>156</v>
      </c>
      <c r="H7340" t="s">
        <v>157</v>
      </c>
      <c r="I7340" t="s">
        <v>135</v>
      </c>
      <c r="J7340" t="s">
        <v>136</v>
      </c>
      <c r="K7340" t="s">
        <v>137</v>
      </c>
      <c r="L7340" t="s">
        <v>20601</v>
      </c>
      <c r="M7340" t="s">
        <v>20602</v>
      </c>
      <c r="N7340">
        <v>1.0638888879999999</v>
      </c>
      <c r="O7340">
        <v>0</v>
      </c>
      <c r="P7340">
        <v>15</v>
      </c>
      <c r="Q7340">
        <v>0</v>
      </c>
      <c r="R7340">
        <v>19</v>
      </c>
      <c r="S7340">
        <v>8</v>
      </c>
      <c r="T7340">
        <v>4</v>
      </c>
      <c r="U7340">
        <v>2</v>
      </c>
      <c r="V7340">
        <v>0</v>
      </c>
      <c r="W7340">
        <v>0</v>
      </c>
      <c r="X7340">
        <v>5.2549964870666264</v>
      </c>
      <c r="Y7340">
        <v>0</v>
      </c>
      <c r="Z7340">
        <v>16.084674911013195</v>
      </c>
      <c r="AA7340">
        <v>812.9311432081887</v>
      </c>
      <c r="AB7340">
        <v>14.266900346738565</v>
      </c>
      <c r="AC7340">
        <v>287.51039552416165</v>
      </c>
      <c r="AD7340">
        <v>0</v>
      </c>
      <c r="AE7340">
        <v>1136.0481104771688</v>
      </c>
    </row>
    <row r="7341" spans="1:31" x14ac:dyDescent="0.25">
      <c r="A7341">
        <v>1912609</v>
      </c>
      <c r="B7341">
        <v>1</v>
      </c>
      <c r="C7341" t="s">
        <v>80</v>
      </c>
      <c r="D7341" t="s">
        <v>102</v>
      </c>
      <c r="E7341" t="s">
        <v>131</v>
      </c>
      <c r="F7341" t="s">
        <v>20603</v>
      </c>
      <c r="G7341" t="s">
        <v>133</v>
      </c>
      <c r="H7341" t="s">
        <v>134</v>
      </c>
      <c r="I7341" t="s">
        <v>135</v>
      </c>
      <c r="J7341" t="s">
        <v>136</v>
      </c>
      <c r="K7341" t="s">
        <v>137</v>
      </c>
      <c r="L7341" t="s">
        <v>20604</v>
      </c>
      <c r="M7341" t="s">
        <v>20605</v>
      </c>
      <c r="N7341">
        <v>0.76472222199999995</v>
      </c>
      <c r="O7341">
        <v>0</v>
      </c>
      <c r="P7341">
        <v>88</v>
      </c>
      <c r="Q7341">
        <v>0</v>
      </c>
      <c r="R7341">
        <v>6</v>
      </c>
      <c r="S7341">
        <v>0</v>
      </c>
      <c r="T7341">
        <v>11</v>
      </c>
      <c r="U7341">
        <v>0</v>
      </c>
      <c r="V7341">
        <v>0</v>
      </c>
      <c r="W7341">
        <v>0</v>
      </c>
      <c r="X7341">
        <v>14.398126088247565</v>
      </c>
      <c r="Y7341">
        <v>0</v>
      </c>
      <c r="Z7341">
        <v>0.98399392725390233</v>
      </c>
      <c r="AA7341">
        <v>0</v>
      </c>
      <c r="AB7341">
        <v>4.9491024052900601</v>
      </c>
      <c r="AC7341">
        <v>0</v>
      </c>
      <c r="AD7341">
        <v>0</v>
      </c>
      <c r="AE7341">
        <v>20.331222420791526</v>
      </c>
    </row>
    <row r="7342" spans="1:31" x14ac:dyDescent="0.25">
      <c r="A7342">
        <v>1912612</v>
      </c>
      <c r="B7342">
        <v>1</v>
      </c>
      <c r="C7342" t="s">
        <v>81</v>
      </c>
      <c r="D7342" t="s">
        <v>113</v>
      </c>
      <c r="E7342" t="s">
        <v>220</v>
      </c>
      <c r="F7342" t="s">
        <v>20606</v>
      </c>
      <c r="G7342" t="s">
        <v>156</v>
      </c>
      <c r="H7342" t="s">
        <v>157</v>
      </c>
      <c r="I7342" t="s">
        <v>222</v>
      </c>
      <c r="J7342" t="s">
        <v>136</v>
      </c>
      <c r="K7342" t="s">
        <v>137</v>
      </c>
      <c r="L7342" t="s">
        <v>20607</v>
      </c>
      <c r="M7342" t="s">
        <v>20608</v>
      </c>
      <c r="N7342">
        <v>1.3888888E-2</v>
      </c>
      <c r="O7342">
        <v>0</v>
      </c>
      <c r="P7342">
        <v>311</v>
      </c>
      <c r="Q7342">
        <v>18</v>
      </c>
      <c r="R7342">
        <v>2</v>
      </c>
      <c r="S7342">
        <v>6</v>
      </c>
      <c r="T7342">
        <v>6</v>
      </c>
      <c r="U7342">
        <v>2</v>
      </c>
      <c r="V7342">
        <v>0</v>
      </c>
      <c r="W7342">
        <v>0</v>
      </c>
      <c r="X7342">
        <v>0.67995607166877892</v>
      </c>
      <c r="Y7342">
        <v>1.1690295379256668</v>
      </c>
      <c r="Z7342">
        <v>4.1983852557777784E-2</v>
      </c>
      <c r="AA7342">
        <v>0.65550138152763882</v>
      </c>
      <c r="AB7342">
        <v>3.4493864101944438E-2</v>
      </c>
      <c r="AC7342">
        <v>2.6499674954044723</v>
      </c>
      <c r="AD7342">
        <v>0</v>
      </c>
      <c r="AE7342">
        <v>5.2309322031862795</v>
      </c>
    </row>
    <row r="7343" spans="1:31" x14ac:dyDescent="0.25">
      <c r="A7343">
        <v>1912616</v>
      </c>
      <c r="B7343">
        <v>1</v>
      </c>
      <c r="C7343" t="s">
        <v>80</v>
      </c>
      <c r="D7343" t="s">
        <v>96</v>
      </c>
      <c r="E7343" t="s">
        <v>140</v>
      </c>
      <c r="F7343" t="s">
        <v>20609</v>
      </c>
      <c r="G7343" t="s">
        <v>342</v>
      </c>
      <c r="H7343" t="s">
        <v>134</v>
      </c>
      <c r="I7343" t="s">
        <v>135</v>
      </c>
      <c r="J7343" t="s">
        <v>136</v>
      </c>
      <c r="K7343" t="s">
        <v>137</v>
      </c>
      <c r="L7343" t="s">
        <v>20610</v>
      </c>
      <c r="M7343" t="s">
        <v>20611</v>
      </c>
      <c r="N7343">
        <v>4.506388888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1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9.8844383404952314</v>
      </c>
      <c r="AC7343">
        <v>0</v>
      </c>
      <c r="AD7343">
        <v>0</v>
      </c>
      <c r="AE7343">
        <v>9.8844383404952314</v>
      </c>
    </row>
    <row r="7344" spans="1:31" x14ac:dyDescent="0.25">
      <c r="A7344">
        <v>1912619</v>
      </c>
      <c r="B7344">
        <v>1</v>
      </c>
      <c r="C7344" t="s">
        <v>81</v>
      </c>
      <c r="D7344" t="s">
        <v>123</v>
      </c>
      <c r="E7344" t="s">
        <v>190</v>
      </c>
      <c r="F7344" t="s">
        <v>7136</v>
      </c>
      <c r="G7344" t="s">
        <v>156</v>
      </c>
      <c r="H7344" t="s">
        <v>157</v>
      </c>
      <c r="I7344" t="s">
        <v>135</v>
      </c>
      <c r="J7344" t="s">
        <v>136</v>
      </c>
      <c r="K7344" t="s">
        <v>137</v>
      </c>
      <c r="L7344" t="s">
        <v>20612</v>
      </c>
      <c r="M7344" t="s">
        <v>20613</v>
      </c>
      <c r="N7344">
        <v>1.6616666659999999</v>
      </c>
      <c r="O7344">
        <v>5</v>
      </c>
      <c r="P7344">
        <v>7</v>
      </c>
      <c r="Q7344">
        <v>178</v>
      </c>
      <c r="R7344">
        <v>128</v>
      </c>
      <c r="S7344">
        <v>28</v>
      </c>
      <c r="T7344">
        <v>15</v>
      </c>
      <c r="U7344">
        <v>0</v>
      </c>
      <c r="V7344">
        <v>0</v>
      </c>
      <c r="W7344">
        <v>4.4618649191130935</v>
      </c>
      <c r="X7344">
        <v>13.839546544389487</v>
      </c>
      <c r="Y7344">
        <v>554.26317344299594</v>
      </c>
      <c r="Z7344">
        <v>425.21330991339556</v>
      </c>
      <c r="AA7344">
        <v>66.021612692990189</v>
      </c>
      <c r="AB7344">
        <v>58.726188054033855</v>
      </c>
      <c r="AC7344">
        <v>0</v>
      </c>
      <c r="AD7344">
        <v>0</v>
      </c>
      <c r="AE7344">
        <v>1122.5256955669181</v>
      </c>
    </row>
    <row r="7345" spans="1:31" x14ac:dyDescent="0.25">
      <c r="A7345">
        <v>1912620</v>
      </c>
      <c r="B7345">
        <v>1</v>
      </c>
      <c r="C7345" t="s">
        <v>80</v>
      </c>
      <c r="D7345" t="s">
        <v>97</v>
      </c>
      <c r="E7345" t="s">
        <v>190</v>
      </c>
      <c r="F7345" t="s">
        <v>20614</v>
      </c>
      <c r="G7345" t="s">
        <v>156</v>
      </c>
      <c r="H7345" t="s">
        <v>157</v>
      </c>
      <c r="I7345" t="s">
        <v>135</v>
      </c>
      <c r="J7345" t="s">
        <v>136</v>
      </c>
      <c r="K7345" t="s">
        <v>137</v>
      </c>
      <c r="L7345" t="s">
        <v>20615</v>
      </c>
      <c r="M7345" t="s">
        <v>20616</v>
      </c>
      <c r="N7345">
        <v>1.5877777769999999</v>
      </c>
      <c r="O7345">
        <v>2</v>
      </c>
      <c r="P7345">
        <v>30</v>
      </c>
      <c r="Q7345">
        <v>0</v>
      </c>
      <c r="R7345">
        <v>0</v>
      </c>
      <c r="S7345">
        <v>0</v>
      </c>
      <c r="T7345">
        <v>1</v>
      </c>
      <c r="U7345">
        <v>0</v>
      </c>
      <c r="V7345">
        <v>0</v>
      </c>
      <c r="W7345">
        <v>180.88608847896393</v>
      </c>
      <c r="X7345">
        <v>56.698218786577065</v>
      </c>
      <c r="Y7345">
        <v>0</v>
      </c>
      <c r="Z7345">
        <v>0</v>
      </c>
      <c r="AA7345">
        <v>0</v>
      </c>
      <c r="AB7345">
        <v>7.9840602888691645</v>
      </c>
      <c r="AC7345">
        <v>0</v>
      </c>
      <c r="AD7345">
        <v>0</v>
      </c>
      <c r="AE7345">
        <v>245.56836755441014</v>
      </c>
    </row>
    <row r="7346" spans="1:31" x14ac:dyDescent="0.25">
      <c r="A7346">
        <v>1912622</v>
      </c>
      <c r="B7346">
        <v>1</v>
      </c>
      <c r="C7346" t="s">
        <v>80</v>
      </c>
      <c r="D7346" t="s">
        <v>93</v>
      </c>
      <c r="E7346" t="s">
        <v>154</v>
      </c>
      <c r="F7346" t="s">
        <v>1694</v>
      </c>
      <c r="G7346" t="s">
        <v>156</v>
      </c>
      <c r="H7346" t="s">
        <v>157</v>
      </c>
      <c r="I7346" t="s">
        <v>135</v>
      </c>
      <c r="J7346" t="s">
        <v>136</v>
      </c>
      <c r="K7346" t="s">
        <v>137</v>
      </c>
      <c r="L7346" t="s">
        <v>20617</v>
      </c>
      <c r="M7346" t="s">
        <v>20618</v>
      </c>
      <c r="N7346">
        <v>0.61472222200000004</v>
      </c>
      <c r="O7346">
        <v>0</v>
      </c>
      <c r="P7346">
        <v>8</v>
      </c>
      <c r="Q7346">
        <v>29</v>
      </c>
      <c r="R7346">
        <v>64</v>
      </c>
      <c r="S7346">
        <v>6</v>
      </c>
      <c r="T7346">
        <v>9</v>
      </c>
      <c r="U7346">
        <v>0</v>
      </c>
      <c r="V7346">
        <v>0</v>
      </c>
      <c r="W7346">
        <v>0</v>
      </c>
      <c r="X7346">
        <v>1.5459622343729689</v>
      </c>
      <c r="Y7346">
        <v>82.92435978162834</v>
      </c>
      <c r="Z7346">
        <v>155.85617332546627</v>
      </c>
      <c r="AA7346">
        <v>144.60161801950377</v>
      </c>
      <c r="AB7346">
        <v>21.619859142526572</v>
      </c>
      <c r="AC7346">
        <v>0</v>
      </c>
      <c r="AD7346">
        <v>0</v>
      </c>
      <c r="AE7346">
        <v>406.54797250349793</v>
      </c>
    </row>
    <row r="7347" spans="1:31" x14ac:dyDescent="0.25">
      <c r="A7347">
        <v>1912623</v>
      </c>
      <c r="B7347">
        <v>1</v>
      </c>
      <c r="C7347" t="s">
        <v>81</v>
      </c>
      <c r="D7347" t="s">
        <v>118</v>
      </c>
      <c r="E7347" t="s">
        <v>131</v>
      </c>
      <c r="F7347" t="s">
        <v>20619</v>
      </c>
      <c r="G7347" t="s">
        <v>133</v>
      </c>
      <c r="H7347" t="s">
        <v>134</v>
      </c>
      <c r="I7347" t="s">
        <v>135</v>
      </c>
      <c r="J7347" t="s">
        <v>136</v>
      </c>
      <c r="K7347" t="s">
        <v>137</v>
      </c>
      <c r="L7347" t="s">
        <v>20620</v>
      </c>
      <c r="M7347" t="s">
        <v>20621</v>
      </c>
      <c r="N7347">
        <v>0.44138888799999998</v>
      </c>
      <c r="O7347">
        <v>0</v>
      </c>
      <c r="P7347">
        <v>1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0.11482997685979555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0.11482997685979555</v>
      </c>
    </row>
    <row r="7348" spans="1:31" x14ac:dyDescent="0.25">
      <c r="A7348">
        <v>1912624</v>
      </c>
      <c r="B7348">
        <v>1</v>
      </c>
      <c r="C7348" t="s">
        <v>81</v>
      </c>
      <c r="D7348" t="s">
        <v>123</v>
      </c>
      <c r="E7348" t="s">
        <v>220</v>
      </c>
      <c r="F7348" t="s">
        <v>16846</v>
      </c>
      <c r="G7348" t="s">
        <v>156</v>
      </c>
      <c r="H7348" t="s">
        <v>157</v>
      </c>
      <c r="I7348" t="s">
        <v>135</v>
      </c>
      <c r="J7348" t="s">
        <v>136</v>
      </c>
      <c r="K7348" t="s">
        <v>137</v>
      </c>
      <c r="L7348" t="s">
        <v>20622</v>
      </c>
      <c r="M7348" t="s">
        <v>20623</v>
      </c>
      <c r="N7348">
        <v>1.5777777770000001</v>
      </c>
      <c r="O7348">
        <v>0</v>
      </c>
      <c r="P7348">
        <v>385</v>
      </c>
      <c r="Q7348">
        <v>79</v>
      </c>
      <c r="R7348">
        <v>36</v>
      </c>
      <c r="S7348">
        <v>3</v>
      </c>
      <c r="T7348">
        <v>56</v>
      </c>
      <c r="U7348">
        <v>1</v>
      </c>
      <c r="V7348">
        <v>1</v>
      </c>
      <c r="W7348">
        <v>0</v>
      </c>
      <c r="X7348">
        <v>133.80064920906474</v>
      </c>
      <c r="Y7348">
        <v>225.15652566434193</v>
      </c>
      <c r="Z7348">
        <v>52.189879561500867</v>
      </c>
      <c r="AA7348">
        <v>22.467620778181161</v>
      </c>
      <c r="AB7348">
        <v>68.129664996649282</v>
      </c>
      <c r="AC7348">
        <v>77.934325105470577</v>
      </c>
      <c r="AD7348">
        <v>4.5478739396732006</v>
      </c>
      <c r="AE7348">
        <v>584.22653925488169</v>
      </c>
    </row>
    <row r="7349" spans="1:31" x14ac:dyDescent="0.25">
      <c r="A7349">
        <v>1912627</v>
      </c>
      <c r="B7349">
        <v>1</v>
      </c>
      <c r="C7349" t="s">
        <v>80</v>
      </c>
      <c r="D7349" t="s">
        <v>91</v>
      </c>
      <c r="E7349" t="s">
        <v>154</v>
      </c>
      <c r="F7349" t="s">
        <v>2001</v>
      </c>
      <c r="G7349" t="s">
        <v>156</v>
      </c>
      <c r="H7349" t="s">
        <v>157</v>
      </c>
      <c r="I7349" t="s">
        <v>135</v>
      </c>
      <c r="J7349" t="s">
        <v>136</v>
      </c>
      <c r="K7349" t="s">
        <v>137</v>
      </c>
      <c r="L7349" t="s">
        <v>20624</v>
      </c>
      <c r="M7349" t="s">
        <v>20625</v>
      </c>
      <c r="N7349">
        <v>6.3888888000000005E-2</v>
      </c>
      <c r="O7349">
        <v>1</v>
      </c>
      <c r="P7349">
        <v>31</v>
      </c>
      <c r="Q7349">
        <v>21</v>
      </c>
      <c r="R7349">
        <v>265</v>
      </c>
      <c r="S7349">
        <v>8</v>
      </c>
      <c r="T7349">
        <v>44</v>
      </c>
      <c r="U7349">
        <v>3</v>
      </c>
      <c r="V7349">
        <v>0</v>
      </c>
      <c r="W7349">
        <v>3.7396469860088884E-2</v>
      </c>
      <c r="X7349">
        <v>0.8577784595032889</v>
      </c>
      <c r="Y7349">
        <v>9.2713164074578032</v>
      </c>
      <c r="Z7349">
        <v>35.067061056414893</v>
      </c>
      <c r="AA7349">
        <v>3.8681270005433022</v>
      </c>
      <c r="AB7349">
        <v>4.8991704852750697</v>
      </c>
      <c r="AC7349">
        <v>5.7718857362054043</v>
      </c>
      <c r="AD7349">
        <v>0</v>
      </c>
      <c r="AE7349">
        <v>59.772735615259855</v>
      </c>
    </row>
    <row r="7350" spans="1:31" x14ac:dyDescent="0.25">
      <c r="A7350">
        <v>1912631</v>
      </c>
      <c r="B7350">
        <v>1</v>
      </c>
      <c r="C7350" t="s">
        <v>80</v>
      </c>
      <c r="D7350" t="s">
        <v>84</v>
      </c>
      <c r="E7350" t="s">
        <v>149</v>
      </c>
      <c r="F7350" t="s">
        <v>18104</v>
      </c>
      <c r="G7350" t="s">
        <v>263</v>
      </c>
      <c r="H7350" t="s">
        <v>134</v>
      </c>
      <c r="I7350" t="s">
        <v>135</v>
      </c>
      <c r="J7350" t="s">
        <v>136</v>
      </c>
      <c r="K7350" t="s">
        <v>203</v>
      </c>
      <c r="L7350" t="s">
        <v>20626</v>
      </c>
      <c r="M7350" t="s">
        <v>20627</v>
      </c>
      <c r="N7350">
        <v>0.81017388800000001</v>
      </c>
      <c r="O7350">
        <v>0</v>
      </c>
      <c r="P7350">
        <v>580</v>
      </c>
      <c r="Q7350">
        <v>0</v>
      </c>
      <c r="R7350">
        <v>0</v>
      </c>
      <c r="S7350">
        <v>0</v>
      </c>
      <c r="T7350">
        <v>71</v>
      </c>
      <c r="U7350">
        <v>0</v>
      </c>
      <c r="V7350">
        <v>0</v>
      </c>
      <c r="W7350">
        <v>0</v>
      </c>
      <c r="X7350">
        <v>118.78223063629466</v>
      </c>
      <c r="Y7350">
        <v>0</v>
      </c>
      <c r="Z7350">
        <v>0</v>
      </c>
      <c r="AA7350">
        <v>0</v>
      </c>
      <c r="AB7350">
        <v>36.923617030928227</v>
      </c>
      <c r="AC7350">
        <v>0</v>
      </c>
      <c r="AD7350">
        <v>0</v>
      </c>
      <c r="AE7350">
        <v>155.70584766722288</v>
      </c>
    </row>
    <row r="7351" spans="1:31" x14ac:dyDescent="0.25">
      <c r="A7351">
        <v>1912632</v>
      </c>
      <c r="B7351">
        <v>1</v>
      </c>
      <c r="C7351" t="s">
        <v>81</v>
      </c>
      <c r="D7351" t="s">
        <v>122</v>
      </c>
      <c r="E7351" t="s">
        <v>154</v>
      </c>
      <c r="F7351" t="s">
        <v>20628</v>
      </c>
      <c r="G7351" t="s">
        <v>156</v>
      </c>
      <c r="H7351" t="s">
        <v>157</v>
      </c>
      <c r="I7351" t="s">
        <v>135</v>
      </c>
      <c r="J7351" t="s">
        <v>136</v>
      </c>
      <c r="K7351" t="s">
        <v>137</v>
      </c>
      <c r="L7351" t="s">
        <v>20629</v>
      </c>
      <c r="M7351" t="s">
        <v>20630</v>
      </c>
      <c r="N7351">
        <v>0.57305555500000005</v>
      </c>
      <c r="O7351">
        <v>0</v>
      </c>
      <c r="P7351">
        <v>495</v>
      </c>
      <c r="Q7351">
        <v>175</v>
      </c>
      <c r="R7351">
        <v>10</v>
      </c>
      <c r="S7351">
        <v>17</v>
      </c>
      <c r="T7351">
        <v>61</v>
      </c>
      <c r="U7351">
        <v>0</v>
      </c>
      <c r="V7351">
        <v>1</v>
      </c>
      <c r="W7351">
        <v>0</v>
      </c>
      <c r="X7351">
        <v>63.971478959960983</v>
      </c>
      <c r="Y7351">
        <v>456.04428906103533</v>
      </c>
      <c r="Z7351">
        <v>6.4534618460841608</v>
      </c>
      <c r="AA7351">
        <v>207.6608137261143</v>
      </c>
      <c r="AB7351">
        <v>9.8697231075510796</v>
      </c>
      <c r="AC7351">
        <v>0</v>
      </c>
      <c r="AD7351">
        <v>1.1525955711104177</v>
      </c>
      <c r="AE7351">
        <v>745.15236227185619</v>
      </c>
    </row>
    <row r="7352" spans="1:31" x14ac:dyDescent="0.25">
      <c r="A7352">
        <v>1912634</v>
      </c>
      <c r="B7352">
        <v>1</v>
      </c>
      <c r="C7352" t="s">
        <v>80</v>
      </c>
      <c r="D7352" t="s">
        <v>105</v>
      </c>
      <c r="E7352" t="s">
        <v>149</v>
      </c>
      <c r="F7352" t="s">
        <v>16168</v>
      </c>
      <c r="G7352" t="s">
        <v>202</v>
      </c>
      <c r="H7352" t="s">
        <v>134</v>
      </c>
      <c r="I7352" t="s">
        <v>135</v>
      </c>
      <c r="J7352" t="s">
        <v>136</v>
      </c>
      <c r="K7352" t="s">
        <v>203</v>
      </c>
      <c r="L7352" t="s">
        <v>20631</v>
      </c>
      <c r="M7352" t="s">
        <v>20632</v>
      </c>
      <c r="N7352">
        <v>7.4126072220000001</v>
      </c>
      <c r="O7352">
        <v>0</v>
      </c>
      <c r="P7352">
        <v>239</v>
      </c>
      <c r="Q7352">
        <v>0</v>
      </c>
      <c r="R7352">
        <v>0</v>
      </c>
      <c r="S7352">
        <v>0</v>
      </c>
      <c r="T7352">
        <v>10</v>
      </c>
      <c r="U7352">
        <v>0</v>
      </c>
      <c r="V7352">
        <v>0</v>
      </c>
      <c r="W7352">
        <v>0</v>
      </c>
      <c r="X7352">
        <v>525.42096058830828</v>
      </c>
      <c r="Y7352">
        <v>0</v>
      </c>
      <c r="Z7352">
        <v>0</v>
      </c>
      <c r="AA7352">
        <v>0</v>
      </c>
      <c r="AB7352">
        <v>56.066867191617057</v>
      </c>
      <c r="AC7352">
        <v>0</v>
      </c>
      <c r="AD7352">
        <v>0</v>
      </c>
      <c r="AE7352">
        <v>581.48782777992528</v>
      </c>
    </row>
    <row r="7353" spans="1:31" x14ac:dyDescent="0.25">
      <c r="A7353">
        <v>1912636</v>
      </c>
      <c r="B7353">
        <v>1</v>
      </c>
      <c r="C7353" t="s">
        <v>81</v>
      </c>
      <c r="D7353" t="s">
        <v>115</v>
      </c>
      <c r="E7353" t="s">
        <v>131</v>
      </c>
      <c r="F7353" t="s">
        <v>20633</v>
      </c>
      <c r="G7353" t="s">
        <v>133</v>
      </c>
      <c r="H7353" t="s">
        <v>134</v>
      </c>
      <c r="I7353" t="s">
        <v>135</v>
      </c>
      <c r="J7353" t="s">
        <v>136</v>
      </c>
      <c r="K7353" t="s">
        <v>137</v>
      </c>
      <c r="L7353" t="s">
        <v>20634</v>
      </c>
      <c r="M7353" t="s">
        <v>20635</v>
      </c>
      <c r="N7353">
        <v>6.4086111109999999</v>
      </c>
      <c r="O7353">
        <v>0</v>
      </c>
      <c r="P7353">
        <v>6</v>
      </c>
      <c r="Q7353">
        <v>0</v>
      </c>
      <c r="R7353">
        <v>0</v>
      </c>
      <c r="S7353">
        <v>0</v>
      </c>
      <c r="T7353">
        <v>3</v>
      </c>
      <c r="U7353">
        <v>0</v>
      </c>
      <c r="V7353">
        <v>0</v>
      </c>
      <c r="W7353">
        <v>0</v>
      </c>
      <c r="X7353">
        <v>4.3085979890492148</v>
      </c>
      <c r="Y7353">
        <v>0</v>
      </c>
      <c r="Z7353">
        <v>0</v>
      </c>
      <c r="AA7353">
        <v>0</v>
      </c>
      <c r="AB7353">
        <v>5.5318166259502144</v>
      </c>
      <c r="AC7353">
        <v>0</v>
      </c>
      <c r="AD7353">
        <v>0</v>
      </c>
      <c r="AE7353">
        <v>9.8404146149994283</v>
      </c>
    </row>
    <row r="7354" spans="1:31" x14ac:dyDescent="0.25">
      <c r="A7354">
        <v>1912637</v>
      </c>
      <c r="B7354">
        <v>1</v>
      </c>
      <c r="C7354" t="s">
        <v>80</v>
      </c>
      <c r="D7354" t="s">
        <v>105</v>
      </c>
      <c r="E7354" t="s">
        <v>140</v>
      </c>
      <c r="F7354" t="s">
        <v>20636</v>
      </c>
      <c r="G7354" t="s">
        <v>146</v>
      </c>
      <c r="H7354" t="s">
        <v>134</v>
      </c>
      <c r="I7354" t="s">
        <v>135</v>
      </c>
      <c r="J7354" t="s">
        <v>136</v>
      </c>
      <c r="K7354" t="s">
        <v>137</v>
      </c>
      <c r="L7354" t="s">
        <v>20637</v>
      </c>
      <c r="M7354" t="s">
        <v>20638</v>
      </c>
      <c r="N7354">
        <v>1.5136111109999999</v>
      </c>
      <c r="O7354">
        <v>0</v>
      </c>
      <c r="P7354">
        <v>16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5.5277693595506685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5.5277693595506685</v>
      </c>
    </row>
    <row r="7355" spans="1:31" x14ac:dyDescent="0.25">
      <c r="A7355">
        <v>1912638</v>
      </c>
      <c r="B7355">
        <v>1</v>
      </c>
      <c r="C7355" t="s">
        <v>81</v>
      </c>
      <c r="D7355" t="s">
        <v>122</v>
      </c>
      <c r="E7355" t="s">
        <v>220</v>
      </c>
      <c r="F7355" t="s">
        <v>10320</v>
      </c>
      <c r="G7355" t="s">
        <v>263</v>
      </c>
      <c r="H7355" t="s">
        <v>157</v>
      </c>
      <c r="I7355" t="s">
        <v>135</v>
      </c>
      <c r="J7355" t="s">
        <v>136</v>
      </c>
      <c r="K7355" t="s">
        <v>203</v>
      </c>
      <c r="L7355" t="s">
        <v>20639</v>
      </c>
      <c r="M7355" t="s">
        <v>20640</v>
      </c>
      <c r="N7355">
        <v>6.8760563880000003</v>
      </c>
      <c r="O7355">
        <v>1</v>
      </c>
      <c r="P7355">
        <v>462</v>
      </c>
      <c r="Q7355">
        <v>4</v>
      </c>
      <c r="R7355">
        <v>0</v>
      </c>
      <c r="S7355">
        <v>2</v>
      </c>
      <c r="T7355">
        <v>18</v>
      </c>
      <c r="U7355">
        <v>0</v>
      </c>
      <c r="V7355">
        <v>0</v>
      </c>
      <c r="W7355">
        <v>0.7230051620525868</v>
      </c>
      <c r="X7355">
        <v>338.68245871712219</v>
      </c>
      <c r="Y7355">
        <v>126.19007132322423</v>
      </c>
      <c r="Z7355">
        <v>0</v>
      </c>
      <c r="AA7355">
        <v>82.631027770779298</v>
      </c>
      <c r="AB7355">
        <v>16.348183446397833</v>
      </c>
      <c r="AC7355">
        <v>0</v>
      </c>
      <c r="AD7355">
        <v>0</v>
      </c>
      <c r="AE7355">
        <v>564.57474641957606</v>
      </c>
    </row>
    <row r="7356" spans="1:31" x14ac:dyDescent="0.25">
      <c r="A7356">
        <v>1912639</v>
      </c>
      <c r="B7356">
        <v>1</v>
      </c>
      <c r="C7356" t="s">
        <v>80</v>
      </c>
      <c r="D7356" t="s">
        <v>95</v>
      </c>
      <c r="E7356" t="s">
        <v>131</v>
      </c>
      <c r="F7356" t="s">
        <v>2443</v>
      </c>
      <c r="G7356" t="s">
        <v>202</v>
      </c>
      <c r="H7356" t="s">
        <v>134</v>
      </c>
      <c r="I7356" t="s">
        <v>135</v>
      </c>
      <c r="J7356" t="s">
        <v>136</v>
      </c>
      <c r="K7356" t="s">
        <v>203</v>
      </c>
      <c r="L7356" t="s">
        <v>20641</v>
      </c>
      <c r="M7356" t="s">
        <v>20642</v>
      </c>
      <c r="N7356">
        <v>7.5566238879999998</v>
      </c>
      <c r="O7356">
        <v>0</v>
      </c>
      <c r="P7356">
        <v>76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143.61988023732454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143.61988023732454</v>
      </c>
    </row>
    <row r="7357" spans="1:31" x14ac:dyDescent="0.25">
      <c r="A7357">
        <v>1912640</v>
      </c>
      <c r="B7357">
        <v>1</v>
      </c>
      <c r="C7357" t="s">
        <v>80</v>
      </c>
      <c r="D7357" t="s">
        <v>83</v>
      </c>
      <c r="E7357" t="s">
        <v>131</v>
      </c>
      <c r="F7357" t="s">
        <v>1910</v>
      </c>
      <c r="G7357" t="s">
        <v>202</v>
      </c>
      <c r="H7357" t="s">
        <v>134</v>
      </c>
      <c r="I7357" t="s">
        <v>135</v>
      </c>
      <c r="J7357" t="s">
        <v>136</v>
      </c>
      <c r="K7357" t="s">
        <v>203</v>
      </c>
      <c r="L7357" t="s">
        <v>20643</v>
      </c>
      <c r="M7357" t="s">
        <v>20644</v>
      </c>
      <c r="N7357">
        <v>8.3841897220000003</v>
      </c>
      <c r="O7357">
        <v>0</v>
      </c>
      <c r="P7357">
        <v>151</v>
      </c>
      <c r="Q7357">
        <v>0</v>
      </c>
      <c r="R7357">
        <v>0</v>
      </c>
      <c r="S7357">
        <v>0</v>
      </c>
      <c r="T7357">
        <v>41</v>
      </c>
      <c r="U7357">
        <v>0</v>
      </c>
      <c r="V7357">
        <v>0</v>
      </c>
      <c r="W7357">
        <v>0</v>
      </c>
      <c r="X7357">
        <v>502.74134979327835</v>
      </c>
      <c r="Y7357">
        <v>0</v>
      </c>
      <c r="Z7357">
        <v>0</v>
      </c>
      <c r="AA7357">
        <v>0</v>
      </c>
      <c r="AB7357">
        <v>310.71744123744992</v>
      </c>
      <c r="AC7357">
        <v>0</v>
      </c>
      <c r="AD7357">
        <v>0</v>
      </c>
      <c r="AE7357">
        <v>813.45879103072821</v>
      </c>
    </row>
    <row r="7358" spans="1:31" x14ac:dyDescent="0.25">
      <c r="A7358">
        <v>1912641</v>
      </c>
      <c r="B7358">
        <v>1</v>
      </c>
      <c r="C7358" t="s">
        <v>80</v>
      </c>
      <c r="D7358" t="s">
        <v>82</v>
      </c>
      <c r="E7358" t="s">
        <v>131</v>
      </c>
      <c r="F7358" t="s">
        <v>20645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20646</v>
      </c>
      <c r="M7358" t="s">
        <v>20647</v>
      </c>
      <c r="N7358">
        <v>1.49</v>
      </c>
      <c r="O7358">
        <v>0</v>
      </c>
      <c r="P7358">
        <v>29</v>
      </c>
      <c r="Q7358">
        <v>0</v>
      </c>
      <c r="R7358">
        <v>0</v>
      </c>
      <c r="S7358">
        <v>0</v>
      </c>
      <c r="T7358">
        <v>15</v>
      </c>
      <c r="U7358">
        <v>0</v>
      </c>
      <c r="V7358">
        <v>0</v>
      </c>
      <c r="W7358">
        <v>0</v>
      </c>
      <c r="X7358">
        <v>9.2201609431848155</v>
      </c>
      <c r="Y7358">
        <v>0</v>
      </c>
      <c r="Z7358">
        <v>0</v>
      </c>
      <c r="AA7358">
        <v>0</v>
      </c>
      <c r="AB7358">
        <v>9.4482471038706919</v>
      </c>
      <c r="AC7358">
        <v>0</v>
      </c>
      <c r="AD7358">
        <v>0</v>
      </c>
      <c r="AE7358">
        <v>18.668408047055507</v>
      </c>
    </row>
    <row r="7359" spans="1:31" x14ac:dyDescent="0.25">
      <c r="A7359">
        <v>1912642</v>
      </c>
      <c r="B7359">
        <v>1</v>
      </c>
      <c r="C7359" t="s">
        <v>80</v>
      </c>
      <c r="D7359" t="s">
        <v>96</v>
      </c>
      <c r="E7359" t="s">
        <v>160</v>
      </c>
      <c r="F7359" t="s">
        <v>1493</v>
      </c>
      <c r="G7359" t="s">
        <v>283</v>
      </c>
      <c r="H7359" t="s">
        <v>134</v>
      </c>
      <c r="I7359" t="s">
        <v>135</v>
      </c>
      <c r="J7359" t="s">
        <v>136</v>
      </c>
      <c r="K7359" t="s">
        <v>137</v>
      </c>
      <c r="L7359" t="s">
        <v>20648</v>
      </c>
      <c r="M7359" t="s">
        <v>20649</v>
      </c>
      <c r="N7359">
        <v>0.22805555499999999</v>
      </c>
      <c r="O7359">
        <v>0</v>
      </c>
      <c r="P7359">
        <v>12</v>
      </c>
      <c r="Q7359">
        <v>0</v>
      </c>
      <c r="R7359">
        <v>0</v>
      </c>
      <c r="S7359">
        <v>0</v>
      </c>
      <c r="T7359">
        <v>52</v>
      </c>
      <c r="U7359">
        <v>0</v>
      </c>
      <c r="V7359">
        <v>0</v>
      </c>
      <c r="W7359">
        <v>0</v>
      </c>
      <c r="X7359">
        <v>3.640305652232779</v>
      </c>
      <c r="Y7359">
        <v>0</v>
      </c>
      <c r="Z7359">
        <v>0</v>
      </c>
      <c r="AA7359">
        <v>0</v>
      </c>
      <c r="AB7359">
        <v>70.883788400110546</v>
      </c>
      <c r="AC7359">
        <v>0</v>
      </c>
      <c r="AD7359">
        <v>0</v>
      </c>
      <c r="AE7359">
        <v>74.52409405234333</v>
      </c>
    </row>
    <row r="7360" spans="1:31" x14ac:dyDescent="0.25">
      <c r="A7360">
        <v>1912643</v>
      </c>
      <c r="B7360">
        <v>1</v>
      </c>
      <c r="C7360" t="s">
        <v>81</v>
      </c>
      <c r="D7360" t="s">
        <v>114</v>
      </c>
      <c r="E7360" t="s">
        <v>149</v>
      </c>
      <c r="F7360" t="s">
        <v>20650</v>
      </c>
      <c r="G7360" t="s">
        <v>202</v>
      </c>
      <c r="H7360" t="s">
        <v>134</v>
      </c>
      <c r="I7360" t="s">
        <v>135</v>
      </c>
      <c r="J7360" t="s">
        <v>136</v>
      </c>
      <c r="K7360" t="s">
        <v>203</v>
      </c>
      <c r="L7360" t="s">
        <v>20651</v>
      </c>
      <c r="M7360" t="s">
        <v>20652</v>
      </c>
      <c r="N7360">
        <v>5.5786499999999997</v>
      </c>
      <c r="O7360">
        <v>0</v>
      </c>
      <c r="P7360">
        <v>13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9.0436877433188876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9.0436877433188876</v>
      </c>
    </row>
    <row r="7361" spans="1:31" x14ac:dyDescent="0.25">
      <c r="A7361">
        <v>1912644</v>
      </c>
      <c r="B7361">
        <v>1</v>
      </c>
      <c r="C7361" t="s">
        <v>81</v>
      </c>
      <c r="D7361" t="s">
        <v>118</v>
      </c>
      <c r="E7361" t="s">
        <v>149</v>
      </c>
      <c r="F7361" t="s">
        <v>20653</v>
      </c>
      <c r="G7361" t="s">
        <v>263</v>
      </c>
      <c r="H7361" t="s">
        <v>134</v>
      </c>
      <c r="I7361" t="s">
        <v>135</v>
      </c>
      <c r="J7361" t="s">
        <v>136</v>
      </c>
      <c r="K7361" t="s">
        <v>203</v>
      </c>
      <c r="L7361" t="s">
        <v>20654</v>
      </c>
      <c r="M7361" t="s">
        <v>20655</v>
      </c>
      <c r="N7361">
        <v>2.9687536109999999</v>
      </c>
      <c r="O7361">
        <v>0</v>
      </c>
      <c r="P7361">
        <v>701</v>
      </c>
      <c r="Q7361">
        <v>0</v>
      </c>
      <c r="R7361">
        <v>0</v>
      </c>
      <c r="S7361">
        <v>0</v>
      </c>
      <c r="T7361">
        <v>203</v>
      </c>
      <c r="U7361">
        <v>0</v>
      </c>
      <c r="V7361">
        <v>0</v>
      </c>
      <c r="W7361">
        <v>0</v>
      </c>
      <c r="X7361">
        <v>458.82336938938101</v>
      </c>
      <c r="Y7361">
        <v>0</v>
      </c>
      <c r="Z7361">
        <v>0</v>
      </c>
      <c r="AA7361">
        <v>0</v>
      </c>
      <c r="AB7361">
        <v>581.2451535488359</v>
      </c>
      <c r="AC7361">
        <v>0</v>
      </c>
      <c r="AD7361">
        <v>0</v>
      </c>
      <c r="AE7361">
        <v>1040.068522938217</v>
      </c>
    </row>
    <row r="7362" spans="1:31" x14ac:dyDescent="0.25">
      <c r="A7362">
        <v>1912645</v>
      </c>
      <c r="B7362">
        <v>1</v>
      </c>
      <c r="C7362" t="s">
        <v>80</v>
      </c>
      <c r="D7362" t="s">
        <v>102</v>
      </c>
      <c r="E7362" t="s">
        <v>149</v>
      </c>
      <c r="F7362" t="s">
        <v>20656</v>
      </c>
      <c r="G7362" t="s">
        <v>151</v>
      </c>
      <c r="H7362" t="s">
        <v>134</v>
      </c>
      <c r="I7362" t="s">
        <v>135</v>
      </c>
      <c r="J7362" t="s">
        <v>136</v>
      </c>
      <c r="K7362" t="s">
        <v>137</v>
      </c>
      <c r="L7362" t="s">
        <v>20657</v>
      </c>
      <c r="M7362" t="s">
        <v>20658</v>
      </c>
      <c r="N7362">
        <v>0.67583333300000004</v>
      </c>
      <c r="O7362">
        <v>0</v>
      </c>
      <c r="P7362">
        <v>98</v>
      </c>
      <c r="Q7362">
        <v>0</v>
      </c>
      <c r="R7362">
        <v>6</v>
      </c>
      <c r="S7362">
        <v>0</v>
      </c>
      <c r="T7362">
        <v>13</v>
      </c>
      <c r="U7362">
        <v>0</v>
      </c>
      <c r="V7362">
        <v>0</v>
      </c>
      <c r="W7362">
        <v>0</v>
      </c>
      <c r="X7362">
        <v>15.38512139853971</v>
      </c>
      <c r="Y7362">
        <v>0</v>
      </c>
      <c r="Z7362">
        <v>0.88721888559160922</v>
      </c>
      <c r="AA7362">
        <v>0</v>
      </c>
      <c r="AB7362">
        <v>5.1771406269711084</v>
      </c>
      <c r="AC7362">
        <v>0</v>
      </c>
      <c r="AD7362">
        <v>0</v>
      </c>
      <c r="AE7362">
        <v>21.449480911102427</v>
      </c>
    </row>
    <row r="7363" spans="1:31" x14ac:dyDescent="0.25">
      <c r="A7363">
        <v>1912646</v>
      </c>
      <c r="B7363">
        <v>1</v>
      </c>
      <c r="C7363" t="s">
        <v>80</v>
      </c>
      <c r="D7363" t="s">
        <v>93</v>
      </c>
      <c r="E7363" t="s">
        <v>149</v>
      </c>
      <c r="F7363" t="s">
        <v>4021</v>
      </c>
      <c r="G7363" t="s">
        <v>202</v>
      </c>
      <c r="H7363" t="s">
        <v>134</v>
      </c>
      <c r="I7363" t="s">
        <v>135</v>
      </c>
      <c r="J7363" t="s">
        <v>136</v>
      </c>
      <c r="K7363" t="s">
        <v>203</v>
      </c>
      <c r="L7363" t="s">
        <v>20659</v>
      </c>
      <c r="M7363" t="s">
        <v>20660</v>
      </c>
      <c r="N7363">
        <v>9.2477619440000005</v>
      </c>
      <c r="O7363">
        <v>0</v>
      </c>
      <c r="P7363">
        <v>162</v>
      </c>
      <c r="Q7363">
        <v>0</v>
      </c>
      <c r="R7363">
        <v>6</v>
      </c>
      <c r="S7363">
        <v>0</v>
      </c>
      <c r="T7363">
        <v>20</v>
      </c>
      <c r="U7363">
        <v>0</v>
      </c>
      <c r="V7363">
        <v>0</v>
      </c>
      <c r="W7363">
        <v>0</v>
      </c>
      <c r="X7363">
        <v>392.96970801579005</v>
      </c>
      <c r="Y7363">
        <v>0</v>
      </c>
      <c r="Z7363">
        <v>111.29362953135616</v>
      </c>
      <c r="AA7363">
        <v>0</v>
      </c>
      <c r="AB7363">
        <v>134.511919637354</v>
      </c>
      <c r="AC7363">
        <v>0</v>
      </c>
      <c r="AD7363">
        <v>0</v>
      </c>
      <c r="AE7363">
        <v>638.77525718450022</v>
      </c>
    </row>
    <row r="7364" spans="1:31" x14ac:dyDescent="0.25">
      <c r="A7364">
        <v>1912647</v>
      </c>
      <c r="B7364">
        <v>1</v>
      </c>
      <c r="C7364" t="s">
        <v>80</v>
      </c>
      <c r="D7364" t="s">
        <v>99</v>
      </c>
      <c r="E7364" t="s">
        <v>140</v>
      </c>
      <c r="F7364" t="s">
        <v>20661</v>
      </c>
      <c r="G7364" t="s">
        <v>146</v>
      </c>
      <c r="H7364" t="s">
        <v>134</v>
      </c>
      <c r="I7364" t="s">
        <v>135</v>
      </c>
      <c r="J7364" t="s">
        <v>136</v>
      </c>
      <c r="K7364" t="s">
        <v>137</v>
      </c>
      <c r="L7364" t="s">
        <v>20662</v>
      </c>
      <c r="M7364" t="s">
        <v>20663</v>
      </c>
      <c r="N7364">
        <v>5.937777777</v>
      </c>
      <c r="O7364">
        <v>0</v>
      </c>
      <c r="P7364">
        <v>2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4.9686329843257475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4.9686329843257475</v>
      </c>
    </row>
    <row r="7365" spans="1:31" x14ac:dyDescent="0.25">
      <c r="A7365">
        <v>1912648</v>
      </c>
      <c r="B7365">
        <v>1</v>
      </c>
      <c r="C7365" t="s">
        <v>80</v>
      </c>
      <c r="D7365" t="s">
        <v>96</v>
      </c>
      <c r="E7365" t="s">
        <v>140</v>
      </c>
      <c r="F7365" t="s">
        <v>20664</v>
      </c>
      <c r="G7365" t="s">
        <v>217</v>
      </c>
      <c r="H7365" t="s">
        <v>134</v>
      </c>
      <c r="I7365" t="s">
        <v>135</v>
      </c>
      <c r="J7365" t="s">
        <v>136</v>
      </c>
      <c r="K7365" t="s">
        <v>137</v>
      </c>
      <c r="L7365" t="s">
        <v>20665</v>
      </c>
      <c r="M7365" t="s">
        <v>20666</v>
      </c>
      <c r="N7365">
        <v>4.511666666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6.8533324907742816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6.8533324907742816</v>
      </c>
    </row>
    <row r="7366" spans="1:31" x14ac:dyDescent="0.25">
      <c r="A7366">
        <v>1912650</v>
      </c>
      <c r="B7366">
        <v>1</v>
      </c>
      <c r="C7366" t="s">
        <v>80</v>
      </c>
      <c r="D7366" t="s">
        <v>88</v>
      </c>
      <c r="E7366" t="s">
        <v>160</v>
      </c>
      <c r="F7366" t="s">
        <v>20667</v>
      </c>
      <c r="G7366" t="s">
        <v>263</v>
      </c>
      <c r="H7366" t="s">
        <v>134</v>
      </c>
      <c r="I7366" t="s">
        <v>135</v>
      </c>
      <c r="J7366" t="s">
        <v>136</v>
      </c>
      <c r="K7366" t="s">
        <v>203</v>
      </c>
      <c r="L7366" t="s">
        <v>20668</v>
      </c>
      <c r="M7366" t="s">
        <v>20669</v>
      </c>
      <c r="N7366">
        <v>0.19932944399999999</v>
      </c>
      <c r="O7366">
        <v>0</v>
      </c>
      <c r="P7366">
        <v>29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1.5635901648091999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1.5635901648091999</v>
      </c>
    </row>
    <row r="7367" spans="1:31" x14ac:dyDescent="0.25">
      <c r="A7367">
        <v>1912651</v>
      </c>
      <c r="B7367">
        <v>1</v>
      </c>
      <c r="C7367" t="s">
        <v>80</v>
      </c>
      <c r="D7367" t="s">
        <v>94</v>
      </c>
      <c r="E7367" t="s">
        <v>140</v>
      </c>
      <c r="F7367" t="s">
        <v>20670</v>
      </c>
      <c r="G7367" t="s">
        <v>217</v>
      </c>
      <c r="H7367" t="s">
        <v>134</v>
      </c>
      <c r="I7367" t="s">
        <v>135</v>
      </c>
      <c r="J7367" t="s">
        <v>136</v>
      </c>
      <c r="K7367" t="s">
        <v>137</v>
      </c>
      <c r="L7367" t="s">
        <v>20671</v>
      </c>
      <c r="M7367" t="s">
        <v>20672</v>
      </c>
      <c r="N7367">
        <v>2.3655555549999998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1.2406059712745012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1.2406059712745012</v>
      </c>
    </row>
    <row r="7368" spans="1:31" x14ac:dyDescent="0.25">
      <c r="A7368">
        <v>1912653</v>
      </c>
      <c r="B7368">
        <v>1</v>
      </c>
      <c r="C7368" t="s">
        <v>81</v>
      </c>
      <c r="D7368" t="s">
        <v>118</v>
      </c>
      <c r="E7368" t="s">
        <v>220</v>
      </c>
      <c r="F7368" t="s">
        <v>13139</v>
      </c>
      <c r="G7368" t="s">
        <v>156</v>
      </c>
      <c r="H7368" t="s">
        <v>157</v>
      </c>
      <c r="I7368" t="s">
        <v>222</v>
      </c>
      <c r="J7368" t="s">
        <v>136</v>
      </c>
      <c r="K7368" t="s">
        <v>137</v>
      </c>
      <c r="L7368" t="s">
        <v>20673</v>
      </c>
      <c r="M7368" t="s">
        <v>20674</v>
      </c>
      <c r="N7368">
        <v>9.4444439999999998E-3</v>
      </c>
      <c r="O7368">
        <v>1</v>
      </c>
      <c r="P7368">
        <v>442</v>
      </c>
      <c r="Q7368">
        <v>34</v>
      </c>
      <c r="R7368">
        <v>55</v>
      </c>
      <c r="S7368">
        <v>15</v>
      </c>
      <c r="T7368">
        <v>46</v>
      </c>
      <c r="U7368">
        <v>0</v>
      </c>
      <c r="V7368">
        <v>0</v>
      </c>
      <c r="W7368">
        <v>6.9622754316533341E-3</v>
      </c>
      <c r="X7368">
        <v>1.3022000094153734</v>
      </c>
      <c r="Y7368">
        <v>1.781353123417303</v>
      </c>
      <c r="Z7368">
        <v>1.0929141550316801</v>
      </c>
      <c r="AA7368">
        <v>1.7468013184747511</v>
      </c>
      <c r="AB7368">
        <v>0.32789741374138226</v>
      </c>
      <c r="AC7368">
        <v>0</v>
      </c>
      <c r="AD7368">
        <v>0</v>
      </c>
      <c r="AE7368">
        <v>6.2581282955121438</v>
      </c>
    </row>
    <row r="7369" spans="1:31" x14ac:dyDescent="0.25">
      <c r="A7369">
        <v>1912655</v>
      </c>
      <c r="B7369">
        <v>1</v>
      </c>
      <c r="C7369" t="s">
        <v>81</v>
      </c>
      <c r="D7369" t="s">
        <v>114</v>
      </c>
      <c r="E7369" t="s">
        <v>190</v>
      </c>
      <c r="F7369" t="s">
        <v>20675</v>
      </c>
      <c r="G7369" t="s">
        <v>241</v>
      </c>
      <c r="H7369" t="s">
        <v>157</v>
      </c>
      <c r="I7369" t="s">
        <v>135</v>
      </c>
      <c r="J7369" t="s">
        <v>136</v>
      </c>
      <c r="K7369" t="s">
        <v>137</v>
      </c>
      <c r="L7369" t="s">
        <v>20676</v>
      </c>
      <c r="M7369" t="s">
        <v>20677</v>
      </c>
      <c r="N7369">
        <v>0.91333333299999997</v>
      </c>
      <c r="O7369">
        <v>0</v>
      </c>
      <c r="P7369">
        <v>84</v>
      </c>
      <c r="Q7369">
        <v>0</v>
      </c>
      <c r="R7369">
        <v>0</v>
      </c>
      <c r="S7369">
        <v>0</v>
      </c>
      <c r="T7369">
        <v>5</v>
      </c>
      <c r="U7369">
        <v>0</v>
      </c>
      <c r="V7369">
        <v>0</v>
      </c>
      <c r="W7369">
        <v>0</v>
      </c>
      <c r="X7369">
        <v>7.7722986614337586</v>
      </c>
      <c r="Y7369">
        <v>0</v>
      </c>
      <c r="Z7369">
        <v>0</v>
      </c>
      <c r="AA7369">
        <v>0</v>
      </c>
      <c r="AB7369">
        <v>0.4926071128845334</v>
      </c>
      <c r="AC7369">
        <v>0</v>
      </c>
      <c r="AD7369">
        <v>0</v>
      </c>
      <c r="AE7369">
        <v>8.2649057743182919</v>
      </c>
    </row>
    <row r="7370" spans="1:31" x14ac:dyDescent="0.25">
      <c r="A7370">
        <v>1912657</v>
      </c>
      <c r="B7370">
        <v>1</v>
      </c>
      <c r="C7370" t="s">
        <v>80</v>
      </c>
      <c r="D7370" t="s">
        <v>87</v>
      </c>
      <c r="E7370" t="s">
        <v>190</v>
      </c>
      <c r="F7370" t="s">
        <v>20678</v>
      </c>
      <c r="G7370" t="s">
        <v>263</v>
      </c>
      <c r="H7370" t="s">
        <v>157</v>
      </c>
      <c r="I7370" t="s">
        <v>135</v>
      </c>
      <c r="J7370" t="s">
        <v>136</v>
      </c>
      <c r="K7370" t="s">
        <v>203</v>
      </c>
      <c r="L7370" t="s">
        <v>20679</v>
      </c>
      <c r="M7370" t="s">
        <v>20680</v>
      </c>
      <c r="N7370">
        <v>0.99555000000000005</v>
      </c>
      <c r="O7370">
        <v>2</v>
      </c>
      <c r="P7370">
        <v>705</v>
      </c>
      <c r="Q7370">
        <v>2</v>
      </c>
      <c r="R7370">
        <v>24</v>
      </c>
      <c r="S7370">
        <v>19</v>
      </c>
      <c r="T7370">
        <v>81</v>
      </c>
      <c r="U7370">
        <v>9</v>
      </c>
      <c r="V7370">
        <v>1</v>
      </c>
      <c r="W7370">
        <v>0.36493941996022228</v>
      </c>
      <c r="X7370">
        <v>211.98734433774266</v>
      </c>
      <c r="Y7370">
        <v>1.8083084908515534</v>
      </c>
      <c r="Z7370">
        <v>17.184294819661627</v>
      </c>
      <c r="AA7370">
        <v>286.19691774481038</v>
      </c>
      <c r="AB7370">
        <v>222.01910531118173</v>
      </c>
      <c r="AC7370">
        <v>398.4060478334282</v>
      </c>
      <c r="AD7370">
        <v>69.456610550589772</v>
      </c>
      <c r="AE7370">
        <v>1207.4235685082263</v>
      </c>
    </row>
    <row r="7371" spans="1:31" x14ac:dyDescent="0.25">
      <c r="A7371">
        <v>1912659</v>
      </c>
      <c r="B7371">
        <v>1</v>
      </c>
      <c r="C7371" t="s">
        <v>80</v>
      </c>
      <c r="D7371" t="s">
        <v>99</v>
      </c>
      <c r="E7371" t="s">
        <v>154</v>
      </c>
      <c r="F7371" t="s">
        <v>20681</v>
      </c>
      <c r="G7371" t="s">
        <v>604</v>
      </c>
      <c r="H7371" t="s">
        <v>157</v>
      </c>
      <c r="I7371" t="s">
        <v>135</v>
      </c>
      <c r="J7371" t="s">
        <v>136</v>
      </c>
      <c r="K7371" t="s">
        <v>137</v>
      </c>
      <c r="L7371" t="s">
        <v>20682</v>
      </c>
      <c r="M7371" t="s">
        <v>20683</v>
      </c>
      <c r="N7371">
        <v>0.28999999999999998</v>
      </c>
      <c r="O7371">
        <v>0</v>
      </c>
      <c r="P7371">
        <v>264</v>
      </c>
      <c r="Q7371">
        <v>0</v>
      </c>
      <c r="R7371">
        <v>1</v>
      </c>
      <c r="S7371">
        <v>0</v>
      </c>
      <c r="T7371">
        <v>24</v>
      </c>
      <c r="U7371">
        <v>0</v>
      </c>
      <c r="V7371">
        <v>2</v>
      </c>
      <c r="W7371">
        <v>0</v>
      </c>
      <c r="X7371">
        <v>23.616932550703282</v>
      </c>
      <c r="Y7371">
        <v>0</v>
      </c>
      <c r="Z7371">
        <v>0</v>
      </c>
      <c r="AA7371">
        <v>0</v>
      </c>
      <c r="AB7371">
        <v>7.8646361980471999</v>
      </c>
      <c r="AC7371">
        <v>0</v>
      </c>
      <c r="AD7371">
        <v>1.9146463116830401</v>
      </c>
      <c r="AE7371">
        <v>33.396215060433526</v>
      </c>
    </row>
    <row r="7372" spans="1:31" x14ac:dyDescent="0.25">
      <c r="A7372">
        <v>1912663</v>
      </c>
      <c r="B7372">
        <v>1</v>
      </c>
      <c r="C7372" t="s">
        <v>80</v>
      </c>
      <c r="D7372" t="s">
        <v>85</v>
      </c>
      <c r="E7372" t="s">
        <v>131</v>
      </c>
      <c r="F7372" t="s">
        <v>20513</v>
      </c>
      <c r="G7372" t="s">
        <v>439</v>
      </c>
      <c r="H7372" t="s">
        <v>134</v>
      </c>
      <c r="I7372" t="s">
        <v>135</v>
      </c>
      <c r="J7372" t="s">
        <v>136</v>
      </c>
      <c r="K7372" t="s">
        <v>137</v>
      </c>
      <c r="L7372" t="s">
        <v>20684</v>
      </c>
      <c r="M7372" t="s">
        <v>20685</v>
      </c>
      <c r="N7372">
        <v>3.3247222220000001</v>
      </c>
      <c r="O7372">
        <v>0</v>
      </c>
      <c r="P7372">
        <v>220</v>
      </c>
      <c r="Q7372">
        <v>0</v>
      </c>
      <c r="R7372">
        <v>0</v>
      </c>
      <c r="S7372">
        <v>0</v>
      </c>
      <c r="T7372">
        <v>13</v>
      </c>
      <c r="U7372">
        <v>0</v>
      </c>
      <c r="V7372">
        <v>0</v>
      </c>
      <c r="W7372">
        <v>0</v>
      </c>
      <c r="X7372">
        <v>242.17569400631751</v>
      </c>
      <c r="Y7372">
        <v>0</v>
      </c>
      <c r="Z7372">
        <v>0</v>
      </c>
      <c r="AA7372">
        <v>0</v>
      </c>
      <c r="AB7372">
        <v>103.92112298441144</v>
      </c>
      <c r="AC7372">
        <v>0</v>
      </c>
      <c r="AD7372">
        <v>0</v>
      </c>
      <c r="AE7372">
        <v>346.09681699072894</v>
      </c>
    </row>
    <row r="7373" spans="1:31" x14ac:dyDescent="0.25">
      <c r="A7373">
        <v>1912665</v>
      </c>
      <c r="B7373">
        <v>1</v>
      </c>
      <c r="C7373" t="s">
        <v>80</v>
      </c>
      <c r="D7373" t="s">
        <v>88</v>
      </c>
      <c r="E7373" t="s">
        <v>131</v>
      </c>
      <c r="F7373" t="s">
        <v>20686</v>
      </c>
      <c r="G7373" t="s">
        <v>263</v>
      </c>
      <c r="H7373" t="s">
        <v>134</v>
      </c>
      <c r="I7373" t="s">
        <v>135</v>
      </c>
      <c r="J7373" t="s">
        <v>136</v>
      </c>
      <c r="K7373" t="s">
        <v>203</v>
      </c>
      <c r="L7373" t="s">
        <v>20687</v>
      </c>
      <c r="M7373" t="s">
        <v>20688</v>
      </c>
      <c r="N7373">
        <v>0.32085166599999998</v>
      </c>
      <c r="O7373">
        <v>0</v>
      </c>
      <c r="P7373">
        <v>66</v>
      </c>
      <c r="Q7373">
        <v>0</v>
      </c>
      <c r="R7373">
        <v>0</v>
      </c>
      <c r="S7373">
        <v>0</v>
      </c>
      <c r="T7373">
        <v>9</v>
      </c>
      <c r="U7373">
        <v>0</v>
      </c>
      <c r="V7373">
        <v>0</v>
      </c>
      <c r="W7373">
        <v>0</v>
      </c>
      <c r="X7373">
        <v>6.7105049138419854</v>
      </c>
      <c r="Y7373">
        <v>0</v>
      </c>
      <c r="Z7373">
        <v>0</v>
      </c>
      <c r="AA7373">
        <v>0</v>
      </c>
      <c r="AB7373">
        <v>3.645197915875023</v>
      </c>
      <c r="AC7373">
        <v>0</v>
      </c>
      <c r="AD7373">
        <v>0</v>
      </c>
      <c r="AE7373">
        <v>10.355702829717009</v>
      </c>
    </row>
    <row r="7374" spans="1:31" x14ac:dyDescent="0.25">
      <c r="A7374">
        <v>1912667</v>
      </c>
      <c r="B7374">
        <v>1</v>
      </c>
      <c r="C7374" t="s">
        <v>81</v>
      </c>
      <c r="D7374" t="s">
        <v>113</v>
      </c>
      <c r="E7374" t="s">
        <v>131</v>
      </c>
      <c r="F7374" t="s">
        <v>20689</v>
      </c>
      <c r="G7374" t="s">
        <v>372</v>
      </c>
      <c r="H7374" t="s">
        <v>134</v>
      </c>
      <c r="I7374" t="s">
        <v>135</v>
      </c>
      <c r="J7374" t="s">
        <v>136</v>
      </c>
      <c r="K7374" t="s">
        <v>137</v>
      </c>
      <c r="L7374" t="s">
        <v>20690</v>
      </c>
      <c r="M7374" t="s">
        <v>20691</v>
      </c>
      <c r="N7374">
        <v>4.2249999999999996</v>
      </c>
      <c r="O7374">
        <v>0</v>
      </c>
      <c r="P7374">
        <v>6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2.8421153814631546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2.8421153814631546</v>
      </c>
    </row>
    <row r="7375" spans="1:31" x14ac:dyDescent="0.25">
      <c r="A7375">
        <v>1912669</v>
      </c>
      <c r="B7375">
        <v>1</v>
      </c>
      <c r="C7375" t="s">
        <v>80</v>
      </c>
      <c r="D7375" t="s">
        <v>89</v>
      </c>
      <c r="E7375" t="s">
        <v>190</v>
      </c>
      <c r="F7375" t="s">
        <v>20692</v>
      </c>
      <c r="G7375" t="s">
        <v>263</v>
      </c>
      <c r="H7375" t="s">
        <v>157</v>
      </c>
      <c r="I7375" t="s">
        <v>135</v>
      </c>
      <c r="J7375" t="s">
        <v>136</v>
      </c>
      <c r="K7375" t="s">
        <v>203</v>
      </c>
      <c r="L7375" t="s">
        <v>20693</v>
      </c>
      <c r="M7375" t="s">
        <v>20694</v>
      </c>
      <c r="N7375">
        <v>1.636111111</v>
      </c>
      <c r="O7375">
        <v>0</v>
      </c>
      <c r="P7375">
        <v>192</v>
      </c>
      <c r="Q7375">
        <v>0</v>
      </c>
      <c r="R7375">
        <v>0</v>
      </c>
      <c r="S7375">
        <v>0</v>
      </c>
      <c r="T7375">
        <v>13</v>
      </c>
      <c r="U7375">
        <v>0</v>
      </c>
      <c r="V7375">
        <v>0</v>
      </c>
      <c r="W7375">
        <v>0</v>
      </c>
      <c r="X7375">
        <v>130.52182833416015</v>
      </c>
      <c r="Y7375">
        <v>0</v>
      </c>
      <c r="Z7375">
        <v>0</v>
      </c>
      <c r="AA7375">
        <v>0</v>
      </c>
      <c r="AB7375">
        <v>25.187470173177264</v>
      </c>
      <c r="AC7375">
        <v>0</v>
      </c>
      <c r="AD7375">
        <v>0</v>
      </c>
      <c r="AE7375">
        <v>155.70929850733742</v>
      </c>
    </row>
    <row r="7376" spans="1:31" x14ac:dyDescent="0.25">
      <c r="A7376">
        <v>1912670</v>
      </c>
      <c r="B7376">
        <v>1</v>
      </c>
      <c r="C7376" t="s">
        <v>80</v>
      </c>
      <c r="D7376" t="s">
        <v>89</v>
      </c>
      <c r="E7376" t="s">
        <v>190</v>
      </c>
      <c r="F7376" t="s">
        <v>20695</v>
      </c>
      <c r="G7376" t="s">
        <v>604</v>
      </c>
      <c r="H7376" t="s">
        <v>157</v>
      </c>
      <c r="I7376" t="s">
        <v>135</v>
      </c>
      <c r="J7376" t="s">
        <v>136</v>
      </c>
      <c r="K7376" t="s">
        <v>137</v>
      </c>
      <c r="L7376" t="s">
        <v>20696</v>
      </c>
      <c r="M7376" t="s">
        <v>20697</v>
      </c>
      <c r="N7376">
        <v>0.54833333299999998</v>
      </c>
      <c r="O7376">
        <v>30</v>
      </c>
      <c r="P7376">
        <v>8752</v>
      </c>
      <c r="Q7376">
        <v>7</v>
      </c>
      <c r="R7376">
        <v>134</v>
      </c>
      <c r="S7376">
        <v>29</v>
      </c>
      <c r="T7376">
        <v>647</v>
      </c>
      <c r="U7376">
        <v>1</v>
      </c>
      <c r="V7376">
        <v>4</v>
      </c>
      <c r="W7376">
        <v>191.84864884797298</v>
      </c>
      <c r="X7376">
        <v>2047.0827868834042</v>
      </c>
      <c r="Y7376">
        <v>4.8330299869113738</v>
      </c>
      <c r="Z7376">
        <v>51.405468876597979</v>
      </c>
      <c r="AA7376">
        <v>664.75393208433889</v>
      </c>
      <c r="AB7376">
        <v>703.19495804299265</v>
      </c>
      <c r="AC7376">
        <v>3.6849700656445665</v>
      </c>
      <c r="AD7376">
        <v>117.78812935812289</v>
      </c>
      <c r="AE7376">
        <v>3784.5919241459851</v>
      </c>
    </row>
    <row r="7377" spans="1:31" x14ac:dyDescent="0.25">
      <c r="A7377">
        <v>1912671</v>
      </c>
      <c r="B7377">
        <v>1</v>
      </c>
      <c r="C7377" t="s">
        <v>80</v>
      </c>
      <c r="D7377" t="s">
        <v>93</v>
      </c>
      <c r="E7377" t="s">
        <v>140</v>
      </c>
      <c r="F7377" t="s">
        <v>20698</v>
      </c>
      <c r="G7377" t="s">
        <v>217</v>
      </c>
      <c r="H7377" t="s">
        <v>134</v>
      </c>
      <c r="I7377" t="s">
        <v>135</v>
      </c>
      <c r="J7377" t="s">
        <v>136</v>
      </c>
      <c r="K7377" t="s">
        <v>137</v>
      </c>
      <c r="L7377" t="s">
        <v>20699</v>
      </c>
      <c r="M7377" t="s">
        <v>20700</v>
      </c>
      <c r="N7377">
        <v>1.0180555549999999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0.28034579169864005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0.28034579169864005</v>
      </c>
    </row>
    <row r="7378" spans="1:31" x14ac:dyDescent="0.25">
      <c r="A7378">
        <v>1912676</v>
      </c>
      <c r="B7378">
        <v>1</v>
      </c>
      <c r="C7378" t="s">
        <v>80</v>
      </c>
      <c r="D7378" t="s">
        <v>99</v>
      </c>
      <c r="E7378" t="s">
        <v>190</v>
      </c>
      <c r="F7378" t="s">
        <v>20701</v>
      </c>
      <c r="G7378" t="s">
        <v>202</v>
      </c>
      <c r="H7378" t="s">
        <v>157</v>
      </c>
      <c r="I7378" t="s">
        <v>135</v>
      </c>
      <c r="J7378" t="s">
        <v>136</v>
      </c>
      <c r="K7378" t="s">
        <v>203</v>
      </c>
      <c r="L7378" t="s">
        <v>20702</v>
      </c>
      <c r="M7378" t="s">
        <v>20703</v>
      </c>
      <c r="N7378">
        <v>9.0052777769999999</v>
      </c>
      <c r="O7378">
        <v>0</v>
      </c>
      <c r="P7378">
        <v>327</v>
      </c>
      <c r="Q7378">
        <v>0</v>
      </c>
      <c r="R7378">
        <v>8</v>
      </c>
      <c r="S7378">
        <v>1</v>
      </c>
      <c r="T7378">
        <v>23</v>
      </c>
      <c r="U7378">
        <v>0</v>
      </c>
      <c r="V7378">
        <v>1</v>
      </c>
      <c r="W7378">
        <v>0</v>
      </c>
      <c r="X7378">
        <v>1164.0247849037062</v>
      </c>
      <c r="Y7378">
        <v>0</v>
      </c>
      <c r="Z7378">
        <v>46.569646185081574</v>
      </c>
      <c r="AA7378">
        <v>487.50462732131655</v>
      </c>
      <c r="AB7378">
        <v>864.74788354908071</v>
      </c>
      <c r="AC7378">
        <v>0</v>
      </c>
      <c r="AD7378">
        <v>4.2109816080739666</v>
      </c>
      <c r="AE7378">
        <v>2567.057923567259</v>
      </c>
    </row>
    <row r="7379" spans="1:31" x14ac:dyDescent="0.25">
      <c r="A7379">
        <v>1912677</v>
      </c>
      <c r="B7379">
        <v>1</v>
      </c>
      <c r="C7379" t="s">
        <v>81</v>
      </c>
      <c r="D7379" t="s">
        <v>127</v>
      </c>
      <c r="E7379" t="s">
        <v>140</v>
      </c>
      <c r="F7379" t="s">
        <v>20704</v>
      </c>
      <c r="G7379" t="s">
        <v>217</v>
      </c>
      <c r="H7379" t="s">
        <v>134</v>
      </c>
      <c r="I7379" t="s">
        <v>135</v>
      </c>
      <c r="J7379" t="s">
        <v>136</v>
      </c>
      <c r="K7379" t="s">
        <v>137</v>
      </c>
      <c r="L7379" t="s">
        <v>20705</v>
      </c>
      <c r="M7379" t="s">
        <v>20706</v>
      </c>
      <c r="N7379">
        <v>6.1563888880000004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4.5485700487202504E-2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4.5485700487202504E-2</v>
      </c>
    </row>
    <row r="7380" spans="1:31" x14ac:dyDescent="0.25">
      <c r="A7380">
        <v>1912678</v>
      </c>
      <c r="B7380">
        <v>1</v>
      </c>
      <c r="C7380" t="s">
        <v>81</v>
      </c>
      <c r="D7380" t="s">
        <v>121</v>
      </c>
      <c r="E7380" t="s">
        <v>131</v>
      </c>
      <c r="F7380" t="s">
        <v>20707</v>
      </c>
      <c r="G7380" t="s">
        <v>439</v>
      </c>
      <c r="H7380" t="s">
        <v>134</v>
      </c>
      <c r="I7380" t="s">
        <v>135</v>
      </c>
      <c r="J7380" t="s">
        <v>136</v>
      </c>
      <c r="K7380" t="s">
        <v>137</v>
      </c>
      <c r="L7380" t="s">
        <v>20708</v>
      </c>
      <c r="M7380" t="s">
        <v>20709</v>
      </c>
      <c r="N7380">
        <v>4.8402777769999998</v>
      </c>
      <c r="O7380">
        <v>0</v>
      </c>
      <c r="P7380">
        <v>24</v>
      </c>
      <c r="Q7380">
        <v>0</v>
      </c>
      <c r="R7380">
        <v>0</v>
      </c>
      <c r="S7380">
        <v>0</v>
      </c>
      <c r="T7380">
        <v>1</v>
      </c>
      <c r="U7380">
        <v>0</v>
      </c>
      <c r="V7380">
        <v>0</v>
      </c>
      <c r="W7380">
        <v>0</v>
      </c>
      <c r="X7380">
        <v>17.329214029405883</v>
      </c>
      <c r="Y7380">
        <v>0</v>
      </c>
      <c r="Z7380">
        <v>0</v>
      </c>
      <c r="AA7380">
        <v>0</v>
      </c>
      <c r="AB7380">
        <v>11.412475302229849</v>
      </c>
      <c r="AC7380">
        <v>0</v>
      </c>
      <c r="AD7380">
        <v>0</v>
      </c>
      <c r="AE7380">
        <v>28.741689331635733</v>
      </c>
    </row>
    <row r="7381" spans="1:31" x14ac:dyDescent="0.25">
      <c r="A7381">
        <v>1912680</v>
      </c>
      <c r="B7381">
        <v>1</v>
      </c>
      <c r="C7381" t="s">
        <v>80</v>
      </c>
      <c r="D7381" t="s">
        <v>83</v>
      </c>
      <c r="E7381" t="s">
        <v>131</v>
      </c>
      <c r="F7381" t="s">
        <v>20710</v>
      </c>
      <c r="G7381" t="s">
        <v>202</v>
      </c>
      <c r="H7381" t="s">
        <v>134</v>
      </c>
      <c r="I7381" t="s">
        <v>135</v>
      </c>
      <c r="J7381" t="s">
        <v>136</v>
      </c>
      <c r="K7381" t="s">
        <v>203</v>
      </c>
      <c r="L7381" t="s">
        <v>20711</v>
      </c>
      <c r="M7381" t="s">
        <v>20712</v>
      </c>
      <c r="N7381">
        <v>8.4944527769999993</v>
      </c>
      <c r="O7381">
        <v>0</v>
      </c>
      <c r="P7381">
        <v>42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109.36643524274653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109.36643524274653</v>
      </c>
    </row>
    <row r="7382" spans="1:31" x14ac:dyDescent="0.25">
      <c r="A7382">
        <v>1912681</v>
      </c>
      <c r="B7382">
        <v>1</v>
      </c>
      <c r="C7382" t="s">
        <v>80</v>
      </c>
      <c r="D7382" t="s">
        <v>95</v>
      </c>
      <c r="E7382" t="s">
        <v>140</v>
      </c>
      <c r="F7382" t="s">
        <v>20713</v>
      </c>
      <c r="G7382" t="s">
        <v>146</v>
      </c>
      <c r="H7382" t="s">
        <v>134</v>
      </c>
      <c r="I7382" t="s">
        <v>135</v>
      </c>
      <c r="J7382" t="s">
        <v>136</v>
      </c>
      <c r="K7382" t="s">
        <v>137</v>
      </c>
      <c r="L7382" t="s">
        <v>20714</v>
      </c>
      <c r="M7382" t="s">
        <v>20715</v>
      </c>
      <c r="N7382">
        <v>7.5549999999999997</v>
      </c>
      <c r="O7382">
        <v>0</v>
      </c>
      <c r="P7382">
        <v>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2.5399766634212813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2.5399766634212813</v>
      </c>
    </row>
    <row r="7383" spans="1:31" x14ac:dyDescent="0.25">
      <c r="A7383">
        <v>1912683</v>
      </c>
      <c r="B7383">
        <v>1</v>
      </c>
      <c r="C7383" t="s">
        <v>81</v>
      </c>
      <c r="D7383" t="s">
        <v>115</v>
      </c>
      <c r="E7383" t="s">
        <v>190</v>
      </c>
      <c r="F7383" t="s">
        <v>20716</v>
      </c>
      <c r="G7383" t="s">
        <v>5542</v>
      </c>
      <c r="H7383" t="s">
        <v>157</v>
      </c>
      <c r="I7383" t="s">
        <v>135</v>
      </c>
      <c r="J7383" t="s">
        <v>136</v>
      </c>
      <c r="K7383" t="s">
        <v>203</v>
      </c>
      <c r="L7383" t="s">
        <v>20717</v>
      </c>
      <c r="M7383" t="s">
        <v>20718</v>
      </c>
      <c r="N7383">
        <v>0.959166666</v>
      </c>
      <c r="O7383">
        <v>0</v>
      </c>
      <c r="P7383">
        <v>368</v>
      </c>
      <c r="Q7383">
        <v>0</v>
      </c>
      <c r="R7383">
        <v>8</v>
      </c>
      <c r="S7383">
        <v>6</v>
      </c>
      <c r="T7383">
        <v>172</v>
      </c>
      <c r="U7383">
        <v>2</v>
      </c>
      <c r="V7383">
        <v>0</v>
      </c>
      <c r="W7383">
        <v>0</v>
      </c>
      <c r="X7383">
        <v>61.889777760457193</v>
      </c>
      <c r="Y7383">
        <v>0</v>
      </c>
      <c r="Z7383">
        <v>11.512186534805391</v>
      </c>
      <c r="AA7383">
        <v>29.617262392082939</v>
      </c>
      <c r="AB7383">
        <v>95.020405245500498</v>
      </c>
      <c r="AC7383">
        <v>46.339599018057513</v>
      </c>
      <c r="AD7383">
        <v>0</v>
      </c>
      <c r="AE7383">
        <v>244.37923095090355</v>
      </c>
    </row>
    <row r="7384" spans="1:31" x14ac:dyDescent="0.25">
      <c r="A7384">
        <v>1912684</v>
      </c>
      <c r="B7384">
        <v>1</v>
      </c>
      <c r="C7384" t="s">
        <v>80</v>
      </c>
      <c r="D7384" t="s">
        <v>102</v>
      </c>
      <c r="E7384" t="s">
        <v>154</v>
      </c>
      <c r="F7384" t="s">
        <v>18331</v>
      </c>
      <c r="G7384" t="s">
        <v>202</v>
      </c>
      <c r="H7384" t="s">
        <v>157</v>
      </c>
      <c r="I7384" t="s">
        <v>135</v>
      </c>
      <c r="J7384" t="s">
        <v>136</v>
      </c>
      <c r="K7384" t="s">
        <v>203</v>
      </c>
      <c r="L7384" t="s">
        <v>20719</v>
      </c>
      <c r="M7384" t="s">
        <v>20720</v>
      </c>
      <c r="N7384">
        <v>4.5351527770000004</v>
      </c>
      <c r="O7384">
        <v>0</v>
      </c>
      <c r="P7384">
        <v>980</v>
      </c>
      <c r="Q7384">
        <v>6</v>
      </c>
      <c r="R7384">
        <v>204</v>
      </c>
      <c r="S7384">
        <v>6</v>
      </c>
      <c r="T7384">
        <v>95</v>
      </c>
      <c r="U7384">
        <v>0</v>
      </c>
      <c r="V7384">
        <v>0</v>
      </c>
      <c r="W7384">
        <v>0</v>
      </c>
      <c r="X7384">
        <v>918.19032094956719</v>
      </c>
      <c r="Y7384">
        <v>75.336043938384606</v>
      </c>
      <c r="Z7384">
        <v>2295.91019112001</v>
      </c>
      <c r="AA7384">
        <v>198.96288016422517</v>
      </c>
      <c r="AB7384">
        <v>752.56581035890451</v>
      </c>
      <c r="AC7384">
        <v>0</v>
      </c>
      <c r="AD7384">
        <v>0</v>
      </c>
      <c r="AE7384">
        <v>4240.9652465310919</v>
      </c>
    </row>
    <row r="7385" spans="1:31" x14ac:dyDescent="0.25">
      <c r="A7385">
        <v>1912687</v>
      </c>
      <c r="B7385">
        <v>1</v>
      </c>
      <c r="C7385" t="s">
        <v>80</v>
      </c>
      <c r="D7385" t="s">
        <v>88</v>
      </c>
      <c r="E7385" t="s">
        <v>131</v>
      </c>
      <c r="F7385" t="s">
        <v>20721</v>
      </c>
      <c r="G7385" t="s">
        <v>263</v>
      </c>
      <c r="H7385" t="s">
        <v>134</v>
      </c>
      <c r="I7385" t="s">
        <v>135</v>
      </c>
      <c r="J7385" t="s">
        <v>136</v>
      </c>
      <c r="K7385" t="s">
        <v>203</v>
      </c>
      <c r="L7385" t="s">
        <v>20722</v>
      </c>
      <c r="M7385" t="s">
        <v>20723</v>
      </c>
      <c r="N7385">
        <v>0.594143333</v>
      </c>
      <c r="O7385">
        <v>0</v>
      </c>
      <c r="P7385">
        <v>26</v>
      </c>
      <c r="Q7385">
        <v>0</v>
      </c>
      <c r="R7385">
        <v>0</v>
      </c>
      <c r="S7385">
        <v>0</v>
      </c>
      <c r="T7385">
        <v>2</v>
      </c>
      <c r="U7385">
        <v>0</v>
      </c>
      <c r="V7385">
        <v>0</v>
      </c>
      <c r="W7385">
        <v>0</v>
      </c>
      <c r="X7385">
        <v>5.4912021501249884</v>
      </c>
      <c r="Y7385">
        <v>0</v>
      </c>
      <c r="Z7385">
        <v>0</v>
      </c>
      <c r="AA7385">
        <v>0</v>
      </c>
      <c r="AB7385">
        <v>1.5392128370841132</v>
      </c>
      <c r="AC7385">
        <v>0</v>
      </c>
      <c r="AD7385">
        <v>0</v>
      </c>
      <c r="AE7385">
        <v>7.0304149872091015</v>
      </c>
    </row>
    <row r="7386" spans="1:31" x14ac:dyDescent="0.25">
      <c r="A7386">
        <v>1912688</v>
      </c>
      <c r="B7386">
        <v>1</v>
      </c>
      <c r="C7386" t="s">
        <v>81</v>
      </c>
      <c r="D7386" t="s">
        <v>127</v>
      </c>
      <c r="E7386" t="s">
        <v>190</v>
      </c>
      <c r="F7386" t="s">
        <v>20724</v>
      </c>
      <c r="G7386" t="s">
        <v>263</v>
      </c>
      <c r="H7386" t="s">
        <v>157</v>
      </c>
      <c r="I7386" t="s">
        <v>135</v>
      </c>
      <c r="J7386" t="s">
        <v>136</v>
      </c>
      <c r="K7386" t="s">
        <v>203</v>
      </c>
      <c r="L7386" t="s">
        <v>20725</v>
      </c>
      <c r="M7386" t="s">
        <v>20726</v>
      </c>
      <c r="N7386">
        <v>2.6527777769999998</v>
      </c>
      <c r="O7386">
        <v>0</v>
      </c>
      <c r="P7386">
        <v>357</v>
      </c>
      <c r="Q7386">
        <v>6</v>
      </c>
      <c r="R7386">
        <v>14</v>
      </c>
      <c r="S7386">
        <v>1</v>
      </c>
      <c r="T7386">
        <v>53</v>
      </c>
      <c r="U7386">
        <v>0</v>
      </c>
      <c r="V7386">
        <v>0</v>
      </c>
      <c r="W7386">
        <v>0</v>
      </c>
      <c r="X7386">
        <v>291.20897964881442</v>
      </c>
      <c r="Y7386">
        <v>71.464855630792272</v>
      </c>
      <c r="Z7386">
        <v>70.589415225315136</v>
      </c>
      <c r="AA7386">
        <v>15.930182250136241</v>
      </c>
      <c r="AB7386">
        <v>180.31282575846612</v>
      </c>
      <c r="AC7386">
        <v>0</v>
      </c>
      <c r="AD7386">
        <v>0</v>
      </c>
      <c r="AE7386">
        <v>629.50625851352413</v>
      </c>
    </row>
    <row r="7387" spans="1:31" x14ac:dyDescent="0.25">
      <c r="A7387">
        <v>1912690</v>
      </c>
      <c r="B7387">
        <v>1</v>
      </c>
      <c r="C7387" t="s">
        <v>80</v>
      </c>
      <c r="D7387" t="s">
        <v>105</v>
      </c>
      <c r="E7387" t="s">
        <v>131</v>
      </c>
      <c r="F7387" t="s">
        <v>8622</v>
      </c>
      <c r="G7387" t="s">
        <v>283</v>
      </c>
      <c r="H7387" t="s">
        <v>134</v>
      </c>
      <c r="I7387" t="s">
        <v>135</v>
      </c>
      <c r="J7387" t="s">
        <v>136</v>
      </c>
      <c r="K7387" t="s">
        <v>137</v>
      </c>
      <c r="L7387" t="s">
        <v>20727</v>
      </c>
      <c r="M7387" t="s">
        <v>20728</v>
      </c>
      <c r="N7387">
        <v>0.37527777699999998</v>
      </c>
      <c r="O7387">
        <v>0</v>
      </c>
      <c r="P7387">
        <v>125</v>
      </c>
      <c r="Q7387">
        <v>0</v>
      </c>
      <c r="R7387">
        <v>0</v>
      </c>
      <c r="S7387">
        <v>0</v>
      </c>
      <c r="T7387">
        <v>6</v>
      </c>
      <c r="U7387">
        <v>0</v>
      </c>
      <c r="V7387">
        <v>0</v>
      </c>
      <c r="W7387">
        <v>0</v>
      </c>
      <c r="X7387">
        <v>11.515962010709988</v>
      </c>
      <c r="Y7387">
        <v>0</v>
      </c>
      <c r="Z7387">
        <v>0</v>
      </c>
      <c r="AA7387">
        <v>0</v>
      </c>
      <c r="AB7387">
        <v>8.5694307485446881</v>
      </c>
      <c r="AC7387">
        <v>0</v>
      </c>
      <c r="AD7387">
        <v>0</v>
      </c>
      <c r="AE7387">
        <v>20.085392759254674</v>
      </c>
    </row>
    <row r="7388" spans="1:31" x14ac:dyDescent="0.25">
      <c r="A7388">
        <v>1912691</v>
      </c>
      <c r="B7388">
        <v>1</v>
      </c>
      <c r="C7388" t="s">
        <v>80</v>
      </c>
      <c r="D7388" t="s">
        <v>83</v>
      </c>
      <c r="E7388" t="s">
        <v>131</v>
      </c>
      <c r="F7388" t="s">
        <v>20729</v>
      </c>
      <c r="G7388" t="s">
        <v>202</v>
      </c>
      <c r="H7388" t="s">
        <v>134</v>
      </c>
      <c r="I7388" t="s">
        <v>135</v>
      </c>
      <c r="J7388" t="s">
        <v>136</v>
      </c>
      <c r="K7388" t="s">
        <v>203</v>
      </c>
      <c r="L7388" t="s">
        <v>20730</v>
      </c>
      <c r="M7388" t="s">
        <v>20731</v>
      </c>
      <c r="N7388">
        <v>7.4231063879999999</v>
      </c>
      <c r="O7388">
        <v>0</v>
      </c>
      <c r="P7388">
        <v>149</v>
      </c>
      <c r="Q7388">
        <v>0</v>
      </c>
      <c r="R7388">
        <v>0</v>
      </c>
      <c r="S7388">
        <v>0</v>
      </c>
      <c r="T7388">
        <v>24</v>
      </c>
      <c r="U7388">
        <v>0</v>
      </c>
      <c r="V7388">
        <v>0</v>
      </c>
      <c r="W7388">
        <v>0</v>
      </c>
      <c r="X7388">
        <v>428.05390234239059</v>
      </c>
      <c r="Y7388">
        <v>0</v>
      </c>
      <c r="Z7388">
        <v>0</v>
      </c>
      <c r="AA7388">
        <v>0</v>
      </c>
      <c r="AB7388">
        <v>130.19614481341159</v>
      </c>
      <c r="AC7388">
        <v>0</v>
      </c>
      <c r="AD7388">
        <v>0</v>
      </c>
      <c r="AE7388">
        <v>558.25004715580212</v>
      </c>
    </row>
    <row r="7389" spans="1:31" x14ac:dyDescent="0.25">
      <c r="A7389">
        <v>1912692</v>
      </c>
      <c r="B7389">
        <v>1</v>
      </c>
      <c r="C7389" t="s">
        <v>80</v>
      </c>
      <c r="D7389" t="s">
        <v>97</v>
      </c>
      <c r="E7389" t="s">
        <v>140</v>
      </c>
      <c r="F7389" t="s">
        <v>20732</v>
      </c>
      <c r="G7389" t="s">
        <v>217</v>
      </c>
      <c r="H7389" t="s">
        <v>134</v>
      </c>
      <c r="I7389" t="s">
        <v>135</v>
      </c>
      <c r="J7389" t="s">
        <v>136</v>
      </c>
      <c r="K7389" t="s">
        <v>137</v>
      </c>
      <c r="L7389" t="s">
        <v>20733</v>
      </c>
      <c r="M7389" t="s">
        <v>20734</v>
      </c>
      <c r="N7389">
        <v>4.0247222220000003</v>
      </c>
      <c r="O7389">
        <v>0</v>
      </c>
      <c r="P7389">
        <v>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2.7021543147858655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2.7021543147858655</v>
      </c>
    </row>
    <row r="7390" spans="1:31" x14ac:dyDescent="0.25">
      <c r="A7390">
        <v>1912693</v>
      </c>
      <c r="B7390">
        <v>1</v>
      </c>
      <c r="C7390" t="s">
        <v>80</v>
      </c>
      <c r="D7390" t="s">
        <v>103</v>
      </c>
      <c r="E7390" t="s">
        <v>140</v>
      </c>
      <c r="F7390" t="s">
        <v>20735</v>
      </c>
      <c r="G7390" t="s">
        <v>342</v>
      </c>
      <c r="H7390" t="s">
        <v>134</v>
      </c>
      <c r="I7390" t="s">
        <v>135</v>
      </c>
      <c r="J7390" t="s">
        <v>136</v>
      </c>
      <c r="K7390" t="s">
        <v>137</v>
      </c>
      <c r="L7390" t="s">
        <v>20736</v>
      </c>
      <c r="M7390" t="s">
        <v>20737</v>
      </c>
      <c r="N7390">
        <v>0.84666666599999996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1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9.633674328413333E-2</v>
      </c>
      <c r="AC7390">
        <v>0</v>
      </c>
      <c r="AD7390">
        <v>0</v>
      </c>
      <c r="AE7390">
        <v>9.633674328413333E-2</v>
      </c>
    </row>
    <row r="7391" spans="1:31" x14ac:dyDescent="0.25">
      <c r="A7391">
        <v>1912694</v>
      </c>
      <c r="B7391">
        <v>1</v>
      </c>
      <c r="C7391" t="s">
        <v>81</v>
      </c>
      <c r="D7391" t="s">
        <v>118</v>
      </c>
      <c r="E7391" t="s">
        <v>190</v>
      </c>
      <c r="F7391" t="s">
        <v>19836</v>
      </c>
      <c r="G7391" t="s">
        <v>156</v>
      </c>
      <c r="H7391" t="s">
        <v>157</v>
      </c>
      <c r="I7391" t="s">
        <v>135</v>
      </c>
      <c r="J7391" t="s">
        <v>136</v>
      </c>
      <c r="K7391" t="s">
        <v>137</v>
      </c>
      <c r="L7391" t="s">
        <v>20738</v>
      </c>
      <c r="M7391" t="s">
        <v>20739</v>
      </c>
      <c r="N7391">
        <v>0.93111111099999999</v>
      </c>
      <c r="O7391">
        <v>0</v>
      </c>
      <c r="P7391">
        <v>17</v>
      </c>
      <c r="Q7391">
        <v>0</v>
      </c>
      <c r="R7391">
        <v>4</v>
      </c>
      <c r="S7391">
        <v>0</v>
      </c>
      <c r="T7391">
        <v>2</v>
      </c>
      <c r="U7391">
        <v>0</v>
      </c>
      <c r="V7391">
        <v>0</v>
      </c>
      <c r="W7391">
        <v>0</v>
      </c>
      <c r="X7391">
        <v>3.8738525661879648</v>
      </c>
      <c r="Y7391">
        <v>0</v>
      </c>
      <c r="Z7391">
        <v>2.8479859493549209</v>
      </c>
      <c r="AA7391">
        <v>0</v>
      </c>
      <c r="AB7391">
        <v>0.71872358535365166</v>
      </c>
      <c r="AC7391">
        <v>0</v>
      </c>
      <c r="AD7391">
        <v>0</v>
      </c>
      <c r="AE7391">
        <v>7.4405621008965372</v>
      </c>
    </row>
    <row r="7392" spans="1:31" x14ac:dyDescent="0.25">
      <c r="A7392">
        <v>1912695</v>
      </c>
      <c r="B7392">
        <v>1</v>
      </c>
      <c r="C7392" t="s">
        <v>80</v>
      </c>
      <c r="D7392" t="s">
        <v>107</v>
      </c>
      <c r="E7392" t="s">
        <v>131</v>
      </c>
      <c r="F7392" t="s">
        <v>20740</v>
      </c>
      <c r="G7392" t="s">
        <v>133</v>
      </c>
      <c r="H7392" t="s">
        <v>134</v>
      </c>
      <c r="I7392" t="s">
        <v>135</v>
      </c>
      <c r="J7392" t="s">
        <v>136</v>
      </c>
      <c r="K7392" t="s">
        <v>137</v>
      </c>
      <c r="L7392" t="s">
        <v>20741</v>
      </c>
      <c r="M7392" t="s">
        <v>20742</v>
      </c>
      <c r="N7392">
        <v>1.2619444440000001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1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2.8704740476858444</v>
      </c>
      <c r="AC7392">
        <v>0</v>
      </c>
      <c r="AD7392">
        <v>0</v>
      </c>
      <c r="AE7392">
        <v>2.8704740476858444</v>
      </c>
    </row>
    <row r="7393" spans="1:31" x14ac:dyDescent="0.25">
      <c r="A7393">
        <v>1912696</v>
      </c>
      <c r="B7393">
        <v>1</v>
      </c>
      <c r="C7393" t="s">
        <v>80</v>
      </c>
      <c r="D7393" t="s">
        <v>90</v>
      </c>
      <c r="E7393" t="s">
        <v>131</v>
      </c>
      <c r="F7393" t="s">
        <v>6250</v>
      </c>
      <c r="G7393" t="s">
        <v>133</v>
      </c>
      <c r="H7393" t="s">
        <v>134</v>
      </c>
      <c r="I7393" t="s">
        <v>135</v>
      </c>
      <c r="J7393" t="s">
        <v>136</v>
      </c>
      <c r="K7393" t="s">
        <v>137</v>
      </c>
      <c r="L7393" t="s">
        <v>20743</v>
      </c>
      <c r="M7393" t="s">
        <v>20744</v>
      </c>
      <c r="N7393">
        <v>2.0338888879999999</v>
      </c>
      <c r="O7393">
        <v>0</v>
      </c>
      <c r="P7393">
        <v>21</v>
      </c>
      <c r="Q7393">
        <v>0</v>
      </c>
      <c r="R7393">
        <v>0</v>
      </c>
      <c r="S7393">
        <v>0</v>
      </c>
      <c r="T7393">
        <v>50</v>
      </c>
      <c r="U7393">
        <v>0</v>
      </c>
      <c r="V7393">
        <v>1</v>
      </c>
      <c r="W7393">
        <v>0</v>
      </c>
      <c r="X7393">
        <v>11.557087266446464</v>
      </c>
      <c r="Y7393">
        <v>0</v>
      </c>
      <c r="Z7393">
        <v>0</v>
      </c>
      <c r="AA7393">
        <v>0</v>
      </c>
      <c r="AB7393">
        <v>125.59585664455616</v>
      </c>
      <c r="AC7393">
        <v>0</v>
      </c>
      <c r="AD7393">
        <v>183.90381669627567</v>
      </c>
      <c r="AE7393">
        <v>321.05676060727831</v>
      </c>
    </row>
    <row r="7394" spans="1:31" x14ac:dyDescent="0.25">
      <c r="A7394">
        <v>1912697</v>
      </c>
      <c r="B7394">
        <v>1</v>
      </c>
      <c r="C7394" t="s">
        <v>80</v>
      </c>
      <c r="D7394" t="s">
        <v>97</v>
      </c>
      <c r="E7394" t="s">
        <v>140</v>
      </c>
      <c r="F7394" t="s">
        <v>20745</v>
      </c>
      <c r="G7394" t="s">
        <v>217</v>
      </c>
      <c r="H7394" t="s">
        <v>134</v>
      </c>
      <c r="I7394" t="s">
        <v>135</v>
      </c>
      <c r="J7394" t="s">
        <v>136</v>
      </c>
      <c r="K7394" t="s">
        <v>137</v>
      </c>
      <c r="L7394" t="s">
        <v>20746</v>
      </c>
      <c r="M7394" t="s">
        <v>20747</v>
      </c>
      <c r="N7394">
        <v>2.5274999999999999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0.73531218189671999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0.73531218189671999</v>
      </c>
    </row>
    <row r="7395" spans="1:31" x14ac:dyDescent="0.25">
      <c r="A7395">
        <v>1912698</v>
      </c>
      <c r="B7395">
        <v>1</v>
      </c>
      <c r="C7395" t="s">
        <v>80</v>
      </c>
      <c r="D7395" t="s">
        <v>84</v>
      </c>
      <c r="E7395" t="s">
        <v>149</v>
      </c>
      <c r="F7395" t="s">
        <v>20748</v>
      </c>
      <c r="G7395" t="s">
        <v>263</v>
      </c>
      <c r="H7395" t="s">
        <v>134</v>
      </c>
      <c r="I7395" t="s">
        <v>135</v>
      </c>
      <c r="J7395" t="s">
        <v>136</v>
      </c>
      <c r="K7395" t="s">
        <v>203</v>
      </c>
      <c r="L7395" t="s">
        <v>20749</v>
      </c>
      <c r="M7395" t="s">
        <v>20750</v>
      </c>
      <c r="N7395">
        <v>0.31777777699999998</v>
      </c>
      <c r="O7395">
        <v>0</v>
      </c>
      <c r="P7395">
        <v>129</v>
      </c>
      <c r="Q7395">
        <v>0</v>
      </c>
      <c r="R7395">
        <v>0</v>
      </c>
      <c r="S7395">
        <v>0</v>
      </c>
      <c r="T7395">
        <v>81</v>
      </c>
      <c r="U7395">
        <v>0</v>
      </c>
      <c r="V7395">
        <v>0</v>
      </c>
      <c r="W7395">
        <v>0</v>
      </c>
      <c r="X7395">
        <v>11.621053156018343</v>
      </c>
      <c r="Y7395">
        <v>0</v>
      </c>
      <c r="Z7395">
        <v>0</v>
      </c>
      <c r="AA7395">
        <v>0</v>
      </c>
      <c r="AB7395">
        <v>35.163035920912883</v>
      </c>
      <c r="AC7395">
        <v>0</v>
      </c>
      <c r="AD7395">
        <v>0</v>
      </c>
      <c r="AE7395">
        <v>46.784089076931224</v>
      </c>
    </row>
    <row r="7396" spans="1:31" x14ac:dyDescent="0.25">
      <c r="A7396">
        <v>1912699</v>
      </c>
      <c r="B7396">
        <v>1</v>
      </c>
      <c r="C7396" t="s">
        <v>80</v>
      </c>
      <c r="D7396" t="s">
        <v>95</v>
      </c>
      <c r="E7396" t="s">
        <v>154</v>
      </c>
      <c r="F7396" t="s">
        <v>2076</v>
      </c>
      <c r="G7396" t="s">
        <v>156</v>
      </c>
      <c r="H7396" t="s">
        <v>157</v>
      </c>
      <c r="I7396" t="s">
        <v>222</v>
      </c>
      <c r="J7396" t="s">
        <v>136</v>
      </c>
      <c r="K7396" t="s">
        <v>137</v>
      </c>
      <c r="L7396" t="s">
        <v>20751</v>
      </c>
      <c r="M7396" t="s">
        <v>20752</v>
      </c>
      <c r="N7396">
        <v>3.6944444E-2</v>
      </c>
      <c r="O7396">
        <v>0</v>
      </c>
      <c r="P7396">
        <v>1781</v>
      </c>
      <c r="Q7396">
        <v>0</v>
      </c>
      <c r="R7396">
        <v>1</v>
      </c>
      <c r="S7396">
        <v>1</v>
      </c>
      <c r="T7396">
        <v>145</v>
      </c>
      <c r="U7396">
        <v>0</v>
      </c>
      <c r="V7396">
        <v>2</v>
      </c>
      <c r="W7396">
        <v>0</v>
      </c>
      <c r="X7396">
        <v>17.377971793795659</v>
      </c>
      <c r="Y7396">
        <v>0</v>
      </c>
      <c r="Z7396">
        <v>0.10881610291570279</v>
      </c>
      <c r="AA7396">
        <v>3.2977622905507778E-2</v>
      </c>
      <c r="AB7396">
        <v>6.930362689903709</v>
      </c>
      <c r="AC7396">
        <v>0</v>
      </c>
      <c r="AD7396">
        <v>0.82364985802055257</v>
      </c>
      <c r="AE7396">
        <v>25.273778067541134</v>
      </c>
    </row>
    <row r="7397" spans="1:31" x14ac:dyDescent="0.25">
      <c r="A7397">
        <v>1912700</v>
      </c>
      <c r="B7397">
        <v>1</v>
      </c>
      <c r="C7397" t="s">
        <v>81</v>
      </c>
      <c r="D7397" t="s">
        <v>116</v>
      </c>
      <c r="E7397" t="s">
        <v>140</v>
      </c>
      <c r="F7397" t="s">
        <v>20753</v>
      </c>
      <c r="G7397" t="s">
        <v>362</v>
      </c>
      <c r="H7397" t="s">
        <v>134</v>
      </c>
      <c r="I7397" t="s">
        <v>135</v>
      </c>
      <c r="J7397" t="s">
        <v>136</v>
      </c>
      <c r="K7397" t="s">
        <v>137</v>
      </c>
      <c r="L7397" t="s">
        <v>20754</v>
      </c>
      <c r="M7397" t="s">
        <v>20755</v>
      </c>
      <c r="N7397">
        <v>8.9227777770000003</v>
      </c>
      <c r="O7397">
        <v>0</v>
      </c>
      <c r="P7397">
        <v>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1.0333492121854184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1.0333492121854184</v>
      </c>
    </row>
    <row r="7398" spans="1:31" x14ac:dyDescent="0.25">
      <c r="A7398">
        <v>1912702</v>
      </c>
      <c r="B7398">
        <v>1</v>
      </c>
      <c r="C7398" t="s">
        <v>81</v>
      </c>
      <c r="D7398" t="s">
        <v>113</v>
      </c>
      <c r="E7398" t="s">
        <v>131</v>
      </c>
      <c r="F7398" t="s">
        <v>20756</v>
      </c>
      <c r="G7398" t="s">
        <v>133</v>
      </c>
      <c r="H7398" t="s">
        <v>134</v>
      </c>
      <c r="I7398" t="s">
        <v>135</v>
      </c>
      <c r="J7398" t="s">
        <v>136</v>
      </c>
      <c r="K7398" t="s">
        <v>137</v>
      </c>
      <c r="L7398" t="s">
        <v>20757</v>
      </c>
      <c r="M7398" t="s">
        <v>20758</v>
      </c>
      <c r="N7398">
        <v>0.83972222200000002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0.11822742847735696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0.11822742847735696</v>
      </c>
    </row>
    <row r="7399" spans="1:31" x14ac:dyDescent="0.25">
      <c r="A7399">
        <v>1912703</v>
      </c>
      <c r="B7399">
        <v>1</v>
      </c>
      <c r="C7399" t="s">
        <v>80</v>
      </c>
      <c r="D7399" t="s">
        <v>111</v>
      </c>
      <c r="E7399" t="s">
        <v>190</v>
      </c>
      <c r="F7399" t="s">
        <v>20759</v>
      </c>
      <c r="G7399" t="s">
        <v>2491</v>
      </c>
      <c r="H7399" t="s">
        <v>157</v>
      </c>
      <c r="I7399" t="s">
        <v>135</v>
      </c>
      <c r="J7399" t="s">
        <v>136</v>
      </c>
      <c r="K7399" t="s">
        <v>137</v>
      </c>
      <c r="L7399" t="s">
        <v>20760</v>
      </c>
      <c r="M7399" t="s">
        <v>20761</v>
      </c>
      <c r="N7399">
        <v>1.085</v>
      </c>
      <c r="O7399">
        <v>0</v>
      </c>
      <c r="P7399">
        <v>960</v>
      </c>
      <c r="Q7399">
        <v>0</v>
      </c>
      <c r="R7399">
        <v>0</v>
      </c>
      <c r="S7399">
        <v>0</v>
      </c>
      <c r="T7399">
        <v>78</v>
      </c>
      <c r="U7399">
        <v>0</v>
      </c>
      <c r="V7399">
        <v>0</v>
      </c>
      <c r="W7399">
        <v>0</v>
      </c>
      <c r="X7399">
        <v>295.7259580028005</v>
      </c>
      <c r="Y7399">
        <v>0</v>
      </c>
      <c r="Z7399">
        <v>0</v>
      </c>
      <c r="AA7399">
        <v>0</v>
      </c>
      <c r="AB7399">
        <v>70.173590350507396</v>
      </c>
      <c r="AC7399">
        <v>0</v>
      </c>
      <c r="AD7399">
        <v>0</v>
      </c>
      <c r="AE7399">
        <v>365.89954835330786</v>
      </c>
    </row>
    <row r="7400" spans="1:31" x14ac:dyDescent="0.25">
      <c r="A7400">
        <v>1912704</v>
      </c>
      <c r="B7400">
        <v>1</v>
      </c>
      <c r="C7400" t="s">
        <v>80</v>
      </c>
      <c r="D7400" t="s">
        <v>99</v>
      </c>
      <c r="E7400" t="s">
        <v>154</v>
      </c>
      <c r="F7400" t="s">
        <v>2889</v>
      </c>
      <c r="G7400" t="s">
        <v>156</v>
      </c>
      <c r="H7400" t="s">
        <v>157</v>
      </c>
      <c r="I7400" t="s">
        <v>135</v>
      </c>
      <c r="J7400" t="s">
        <v>136</v>
      </c>
      <c r="K7400" t="s">
        <v>137</v>
      </c>
      <c r="L7400" t="s">
        <v>20762</v>
      </c>
      <c r="M7400" t="s">
        <v>20763</v>
      </c>
      <c r="N7400">
        <v>0.169444444</v>
      </c>
      <c r="O7400">
        <v>19</v>
      </c>
      <c r="P7400">
        <v>11101</v>
      </c>
      <c r="Q7400">
        <v>13</v>
      </c>
      <c r="R7400">
        <v>252</v>
      </c>
      <c r="S7400">
        <v>49</v>
      </c>
      <c r="T7400">
        <v>1017</v>
      </c>
      <c r="U7400">
        <v>2</v>
      </c>
      <c r="V7400">
        <v>16</v>
      </c>
      <c r="W7400">
        <v>39.681790396195993</v>
      </c>
      <c r="X7400">
        <v>525.86410471402723</v>
      </c>
      <c r="Y7400">
        <v>8.5253554436843011</v>
      </c>
      <c r="Z7400">
        <v>22.190100111782698</v>
      </c>
      <c r="AA7400">
        <v>107.30653790952492</v>
      </c>
      <c r="AB7400">
        <v>286.30313061277661</v>
      </c>
      <c r="AC7400">
        <v>4.8229547027885893</v>
      </c>
      <c r="AD7400">
        <v>15.889547497245751</v>
      </c>
      <c r="AE7400">
        <v>1010.583521388026</v>
      </c>
    </row>
    <row r="7401" spans="1:31" x14ac:dyDescent="0.25">
      <c r="A7401">
        <v>1912705</v>
      </c>
      <c r="B7401">
        <v>1</v>
      </c>
      <c r="C7401" t="s">
        <v>80</v>
      </c>
      <c r="D7401" t="s">
        <v>110</v>
      </c>
      <c r="E7401" t="s">
        <v>149</v>
      </c>
      <c r="F7401" t="s">
        <v>14980</v>
      </c>
      <c r="G7401" t="s">
        <v>446</v>
      </c>
      <c r="H7401" t="s">
        <v>134</v>
      </c>
      <c r="I7401" t="s">
        <v>135</v>
      </c>
      <c r="J7401" t="s">
        <v>136</v>
      </c>
      <c r="K7401" t="s">
        <v>137</v>
      </c>
      <c r="L7401" t="s">
        <v>20764</v>
      </c>
      <c r="M7401" t="s">
        <v>20765</v>
      </c>
      <c r="N7401">
        <v>1.693888888</v>
      </c>
      <c r="O7401">
        <v>0</v>
      </c>
      <c r="P7401">
        <v>6</v>
      </c>
      <c r="Q7401">
        <v>0</v>
      </c>
      <c r="R7401">
        <v>0</v>
      </c>
      <c r="S7401">
        <v>0</v>
      </c>
      <c r="T7401">
        <v>15</v>
      </c>
      <c r="U7401">
        <v>0</v>
      </c>
      <c r="V7401">
        <v>1</v>
      </c>
      <c r="W7401">
        <v>0</v>
      </c>
      <c r="X7401">
        <v>2.8699600157431537</v>
      </c>
      <c r="Y7401">
        <v>0</v>
      </c>
      <c r="Z7401">
        <v>0</v>
      </c>
      <c r="AA7401">
        <v>0</v>
      </c>
      <c r="AB7401">
        <v>107.00916020763647</v>
      </c>
      <c r="AC7401">
        <v>0</v>
      </c>
      <c r="AD7401">
        <v>29.180786635441088</v>
      </c>
      <c r="AE7401">
        <v>139.05990685882071</v>
      </c>
    </row>
    <row r="7402" spans="1:31" x14ac:dyDescent="0.25">
      <c r="A7402">
        <v>1912706</v>
      </c>
      <c r="B7402">
        <v>1</v>
      </c>
      <c r="C7402" t="s">
        <v>80</v>
      </c>
      <c r="D7402" t="s">
        <v>107</v>
      </c>
      <c r="E7402" t="s">
        <v>140</v>
      </c>
      <c r="F7402" t="s">
        <v>20766</v>
      </c>
      <c r="G7402" t="s">
        <v>362</v>
      </c>
      <c r="H7402" t="s">
        <v>134</v>
      </c>
      <c r="I7402" t="s">
        <v>135</v>
      </c>
      <c r="J7402" t="s">
        <v>136</v>
      </c>
      <c r="K7402" t="s">
        <v>137</v>
      </c>
      <c r="L7402" t="s">
        <v>20767</v>
      </c>
      <c r="M7402" t="s">
        <v>20768</v>
      </c>
      <c r="N7402">
        <v>4.3375000000000004</v>
      </c>
      <c r="O7402">
        <v>0</v>
      </c>
      <c r="P7402">
        <v>7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7.3834520257525709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7.3834520257525709</v>
      </c>
    </row>
    <row r="7403" spans="1:31" x14ac:dyDescent="0.25">
      <c r="A7403">
        <v>1912707</v>
      </c>
      <c r="B7403">
        <v>1</v>
      </c>
      <c r="C7403" t="s">
        <v>80</v>
      </c>
      <c r="D7403" t="s">
        <v>88</v>
      </c>
      <c r="E7403" t="s">
        <v>140</v>
      </c>
      <c r="F7403" t="s">
        <v>20769</v>
      </c>
      <c r="G7403" t="s">
        <v>342</v>
      </c>
      <c r="H7403" t="s">
        <v>134</v>
      </c>
      <c r="I7403" t="s">
        <v>135</v>
      </c>
      <c r="J7403" t="s">
        <v>136</v>
      </c>
      <c r="K7403" t="s">
        <v>137</v>
      </c>
      <c r="L7403" t="s">
        <v>20770</v>
      </c>
      <c r="M7403" t="s">
        <v>20771</v>
      </c>
      <c r="N7403">
        <v>2.935277777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4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4.3709309019741234</v>
      </c>
      <c r="AC7403">
        <v>0</v>
      </c>
      <c r="AD7403">
        <v>0</v>
      </c>
      <c r="AE7403">
        <v>4.3709309019741234</v>
      </c>
    </row>
    <row r="7404" spans="1:31" x14ac:dyDescent="0.25">
      <c r="A7404">
        <v>1912708</v>
      </c>
      <c r="B7404">
        <v>1</v>
      </c>
      <c r="C7404" t="s">
        <v>80</v>
      </c>
      <c r="D7404" t="s">
        <v>103</v>
      </c>
      <c r="E7404" t="s">
        <v>140</v>
      </c>
      <c r="F7404" t="s">
        <v>20772</v>
      </c>
      <c r="G7404" t="s">
        <v>342</v>
      </c>
      <c r="H7404" t="s">
        <v>134</v>
      </c>
      <c r="I7404" t="s">
        <v>135</v>
      </c>
      <c r="J7404" t="s">
        <v>136</v>
      </c>
      <c r="K7404" t="s">
        <v>137</v>
      </c>
      <c r="L7404" t="s">
        <v>20773</v>
      </c>
      <c r="M7404" t="s">
        <v>20774</v>
      </c>
      <c r="N7404">
        <v>0.61222222199999998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3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2.4248240063364603</v>
      </c>
      <c r="AC7404">
        <v>0</v>
      </c>
      <c r="AD7404">
        <v>0</v>
      </c>
      <c r="AE7404">
        <v>2.4248240063364603</v>
      </c>
    </row>
    <row r="7405" spans="1:31" x14ac:dyDescent="0.25">
      <c r="A7405">
        <v>1912709</v>
      </c>
      <c r="B7405">
        <v>1</v>
      </c>
      <c r="C7405" t="s">
        <v>80</v>
      </c>
      <c r="D7405" t="s">
        <v>108</v>
      </c>
      <c r="E7405" t="s">
        <v>131</v>
      </c>
      <c r="F7405" t="s">
        <v>20775</v>
      </c>
      <c r="G7405" t="s">
        <v>372</v>
      </c>
      <c r="H7405" t="s">
        <v>134</v>
      </c>
      <c r="I7405" t="s">
        <v>135</v>
      </c>
      <c r="J7405" t="s">
        <v>136</v>
      </c>
      <c r="K7405" t="s">
        <v>137</v>
      </c>
      <c r="L7405" t="s">
        <v>20776</v>
      </c>
      <c r="M7405" t="s">
        <v>20777</v>
      </c>
      <c r="N7405">
        <v>1.873888888</v>
      </c>
      <c r="O7405">
        <v>0</v>
      </c>
      <c r="P7405">
        <v>5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3.7308709998500058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3.7308709998500058</v>
      </c>
    </row>
    <row r="7406" spans="1:31" x14ac:dyDescent="0.25">
      <c r="A7406">
        <v>1912712</v>
      </c>
      <c r="B7406">
        <v>1</v>
      </c>
      <c r="C7406" t="s">
        <v>80</v>
      </c>
      <c r="D7406" t="s">
        <v>83</v>
      </c>
      <c r="E7406" t="s">
        <v>149</v>
      </c>
      <c r="F7406" t="s">
        <v>2073</v>
      </c>
      <c r="G7406" t="s">
        <v>151</v>
      </c>
      <c r="H7406" t="s">
        <v>134</v>
      </c>
      <c r="I7406" t="s">
        <v>135</v>
      </c>
      <c r="J7406" t="s">
        <v>136</v>
      </c>
      <c r="K7406" t="s">
        <v>137</v>
      </c>
      <c r="L7406" t="s">
        <v>20778</v>
      </c>
      <c r="M7406" t="s">
        <v>20779</v>
      </c>
      <c r="N7406">
        <v>1.3927777770000001</v>
      </c>
      <c r="O7406">
        <v>0</v>
      </c>
      <c r="P7406">
        <v>668</v>
      </c>
      <c r="Q7406">
        <v>0</v>
      </c>
      <c r="R7406">
        <v>0</v>
      </c>
      <c r="S7406">
        <v>0</v>
      </c>
      <c r="T7406">
        <v>26</v>
      </c>
      <c r="U7406">
        <v>0</v>
      </c>
      <c r="V7406">
        <v>0</v>
      </c>
      <c r="W7406">
        <v>0</v>
      </c>
      <c r="X7406">
        <v>283.74312187555176</v>
      </c>
      <c r="Y7406">
        <v>0</v>
      </c>
      <c r="Z7406">
        <v>0</v>
      </c>
      <c r="AA7406">
        <v>0</v>
      </c>
      <c r="AB7406">
        <v>46.893568478372906</v>
      </c>
      <c r="AC7406">
        <v>0</v>
      </c>
      <c r="AD7406">
        <v>0</v>
      </c>
      <c r="AE7406">
        <v>330.63669035392468</v>
      </c>
    </row>
    <row r="7407" spans="1:31" x14ac:dyDescent="0.25">
      <c r="A7407">
        <v>1912713</v>
      </c>
      <c r="B7407">
        <v>1</v>
      </c>
      <c r="C7407" t="s">
        <v>81</v>
      </c>
      <c r="D7407" t="s">
        <v>128</v>
      </c>
      <c r="E7407" t="s">
        <v>160</v>
      </c>
      <c r="F7407" t="s">
        <v>20780</v>
      </c>
      <c r="G7407" t="s">
        <v>279</v>
      </c>
      <c r="H7407" t="s">
        <v>134</v>
      </c>
      <c r="I7407" t="s">
        <v>135</v>
      </c>
      <c r="J7407" t="s">
        <v>136</v>
      </c>
      <c r="K7407" t="s">
        <v>137</v>
      </c>
      <c r="L7407" t="s">
        <v>20781</v>
      </c>
      <c r="M7407" t="s">
        <v>20782</v>
      </c>
      <c r="N7407">
        <v>2.858333333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2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789.00940443355353</v>
      </c>
      <c r="AE7407">
        <v>789.00940443355353</v>
      </c>
    </row>
    <row r="7408" spans="1:31" x14ac:dyDescent="0.25">
      <c r="A7408">
        <v>1912716</v>
      </c>
      <c r="B7408">
        <v>1</v>
      </c>
      <c r="C7408" t="s">
        <v>80</v>
      </c>
      <c r="D7408" t="s">
        <v>100</v>
      </c>
      <c r="E7408" t="s">
        <v>131</v>
      </c>
      <c r="F7408" t="s">
        <v>20783</v>
      </c>
      <c r="G7408" t="s">
        <v>362</v>
      </c>
      <c r="H7408" t="s">
        <v>134</v>
      </c>
      <c r="I7408" t="s">
        <v>135</v>
      </c>
      <c r="J7408" t="s">
        <v>3</v>
      </c>
      <c r="K7408" t="s">
        <v>137</v>
      </c>
      <c r="L7408" t="s">
        <v>20784</v>
      </c>
      <c r="M7408" t="s">
        <v>20785</v>
      </c>
      <c r="N7408">
        <v>12.085277777</v>
      </c>
      <c r="O7408">
        <v>0</v>
      </c>
      <c r="P7408">
        <v>3</v>
      </c>
      <c r="Q7408">
        <v>0</v>
      </c>
      <c r="R7408">
        <v>1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30.00955191388854</v>
      </c>
      <c r="Y7408">
        <v>0</v>
      </c>
      <c r="Z7408">
        <v>20.648135784652165</v>
      </c>
      <c r="AA7408">
        <v>0</v>
      </c>
      <c r="AB7408">
        <v>0</v>
      </c>
      <c r="AC7408">
        <v>0</v>
      </c>
      <c r="AD7408">
        <v>0</v>
      </c>
      <c r="AE7408">
        <v>50.657687698540705</v>
      </c>
    </row>
    <row r="7409" spans="1:31" x14ac:dyDescent="0.25">
      <c r="A7409">
        <v>1912718</v>
      </c>
      <c r="B7409">
        <v>1</v>
      </c>
      <c r="C7409" t="s">
        <v>80</v>
      </c>
      <c r="D7409" t="s">
        <v>107</v>
      </c>
      <c r="E7409" t="s">
        <v>140</v>
      </c>
      <c r="F7409" t="s">
        <v>20786</v>
      </c>
      <c r="G7409" t="s">
        <v>217</v>
      </c>
      <c r="H7409" t="s">
        <v>134</v>
      </c>
      <c r="I7409" t="s">
        <v>135</v>
      </c>
      <c r="J7409" t="s">
        <v>136</v>
      </c>
      <c r="K7409" t="s">
        <v>137</v>
      </c>
      <c r="L7409" t="s">
        <v>20787</v>
      </c>
      <c r="M7409" t="s">
        <v>20788</v>
      </c>
      <c r="N7409">
        <v>2.4561111109999998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0.36526815382297562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0.36526815382297562</v>
      </c>
    </row>
    <row r="7410" spans="1:31" x14ac:dyDescent="0.25">
      <c r="A7410">
        <v>1912721</v>
      </c>
      <c r="B7410">
        <v>1</v>
      </c>
      <c r="C7410" t="s">
        <v>80</v>
      </c>
      <c r="D7410" t="s">
        <v>107</v>
      </c>
      <c r="E7410" t="s">
        <v>131</v>
      </c>
      <c r="F7410" t="s">
        <v>20789</v>
      </c>
      <c r="G7410" t="s">
        <v>133</v>
      </c>
      <c r="H7410" t="s">
        <v>134</v>
      </c>
      <c r="I7410" t="s">
        <v>135</v>
      </c>
      <c r="J7410" t="s">
        <v>136</v>
      </c>
      <c r="K7410" t="s">
        <v>137</v>
      </c>
      <c r="L7410" t="s">
        <v>20790</v>
      </c>
      <c r="M7410" t="s">
        <v>20791</v>
      </c>
      <c r="N7410">
        <v>2.94</v>
      </c>
      <c r="O7410">
        <v>0</v>
      </c>
      <c r="P7410">
        <v>62</v>
      </c>
      <c r="Q7410">
        <v>0</v>
      </c>
      <c r="R7410">
        <v>0</v>
      </c>
      <c r="S7410">
        <v>0</v>
      </c>
      <c r="T7410">
        <v>4</v>
      </c>
      <c r="U7410">
        <v>0</v>
      </c>
      <c r="V7410">
        <v>0</v>
      </c>
      <c r="W7410">
        <v>0</v>
      </c>
      <c r="X7410">
        <v>41.187131653848283</v>
      </c>
      <c r="Y7410">
        <v>0</v>
      </c>
      <c r="Z7410">
        <v>0</v>
      </c>
      <c r="AA7410">
        <v>0</v>
      </c>
      <c r="AB7410">
        <v>10.431090953320076</v>
      </c>
      <c r="AC7410">
        <v>0</v>
      </c>
      <c r="AD7410">
        <v>0</v>
      </c>
      <c r="AE7410">
        <v>51.618222607168363</v>
      </c>
    </row>
    <row r="7411" spans="1:31" x14ac:dyDescent="0.25">
      <c r="A7411">
        <v>1912724</v>
      </c>
      <c r="B7411">
        <v>1</v>
      </c>
      <c r="C7411" t="s">
        <v>81</v>
      </c>
      <c r="D7411" t="s">
        <v>121</v>
      </c>
      <c r="E7411" t="s">
        <v>131</v>
      </c>
      <c r="F7411" t="s">
        <v>20792</v>
      </c>
      <c r="G7411" t="s">
        <v>133</v>
      </c>
      <c r="H7411" t="s">
        <v>134</v>
      </c>
      <c r="I7411" t="s">
        <v>135</v>
      </c>
      <c r="J7411" t="s">
        <v>136</v>
      </c>
      <c r="K7411" t="s">
        <v>137</v>
      </c>
      <c r="L7411" t="s">
        <v>20793</v>
      </c>
      <c r="M7411" t="s">
        <v>20794</v>
      </c>
      <c r="N7411">
        <v>5.1383333330000003</v>
      </c>
      <c r="O7411">
        <v>0</v>
      </c>
      <c r="P7411">
        <v>10</v>
      </c>
      <c r="Q7411">
        <v>0</v>
      </c>
      <c r="R7411">
        <v>1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5.5956871329014577</v>
      </c>
      <c r="Y7411">
        <v>0</v>
      </c>
      <c r="Z7411">
        <v>0.35865742325298339</v>
      </c>
      <c r="AA7411">
        <v>0</v>
      </c>
      <c r="AB7411">
        <v>0</v>
      </c>
      <c r="AC7411">
        <v>0</v>
      </c>
      <c r="AD7411">
        <v>0</v>
      </c>
      <c r="AE7411">
        <v>5.9543445561544415</v>
      </c>
    </row>
    <row r="7412" spans="1:31" x14ac:dyDescent="0.25">
      <c r="A7412">
        <v>1912725</v>
      </c>
      <c r="B7412">
        <v>1</v>
      </c>
      <c r="C7412" t="s">
        <v>80</v>
      </c>
      <c r="D7412" t="s">
        <v>83</v>
      </c>
      <c r="E7412" t="s">
        <v>220</v>
      </c>
      <c r="F7412" t="s">
        <v>20795</v>
      </c>
      <c r="G7412" t="s">
        <v>5719</v>
      </c>
      <c r="H7412" t="s">
        <v>157</v>
      </c>
      <c r="I7412" t="s">
        <v>135</v>
      </c>
      <c r="J7412" t="s">
        <v>136</v>
      </c>
      <c r="K7412" t="s">
        <v>137</v>
      </c>
      <c r="L7412" t="s">
        <v>20796</v>
      </c>
      <c r="M7412" t="s">
        <v>20797</v>
      </c>
      <c r="N7412">
        <v>1.2350000000000001</v>
      </c>
      <c r="O7412">
        <v>0</v>
      </c>
      <c r="P7412">
        <v>0</v>
      </c>
      <c r="Q7412">
        <v>0</v>
      </c>
      <c r="R7412">
        <v>0</v>
      </c>
      <c r="S7412">
        <v>14</v>
      </c>
      <c r="T7412">
        <v>19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368.30139042058363</v>
      </c>
      <c r="AB7412">
        <v>287.08051853197992</v>
      </c>
      <c r="AC7412">
        <v>0</v>
      </c>
      <c r="AD7412">
        <v>0</v>
      </c>
      <c r="AE7412">
        <v>655.38190895256355</v>
      </c>
    </row>
    <row r="7413" spans="1:31" x14ac:dyDescent="0.25">
      <c r="A7413">
        <v>1912726</v>
      </c>
      <c r="B7413">
        <v>1</v>
      </c>
      <c r="C7413" t="s">
        <v>80</v>
      </c>
      <c r="D7413" t="s">
        <v>88</v>
      </c>
      <c r="E7413" t="s">
        <v>160</v>
      </c>
      <c r="F7413" t="s">
        <v>20798</v>
      </c>
      <c r="G7413" t="s">
        <v>263</v>
      </c>
      <c r="H7413" t="s">
        <v>134</v>
      </c>
      <c r="I7413" t="s">
        <v>135</v>
      </c>
      <c r="J7413" t="s">
        <v>136</v>
      </c>
      <c r="K7413" t="s">
        <v>203</v>
      </c>
      <c r="L7413" t="s">
        <v>20799</v>
      </c>
      <c r="M7413" t="s">
        <v>20800</v>
      </c>
      <c r="N7413">
        <v>0.62521194400000002</v>
      </c>
      <c r="O7413">
        <v>0</v>
      </c>
      <c r="P7413">
        <v>74</v>
      </c>
      <c r="Q7413">
        <v>0</v>
      </c>
      <c r="R7413">
        <v>0</v>
      </c>
      <c r="S7413">
        <v>0</v>
      </c>
      <c r="T7413">
        <v>5</v>
      </c>
      <c r="U7413">
        <v>0</v>
      </c>
      <c r="V7413">
        <v>0</v>
      </c>
      <c r="W7413">
        <v>0</v>
      </c>
      <c r="X7413">
        <v>14.703236029780346</v>
      </c>
      <c r="Y7413">
        <v>0</v>
      </c>
      <c r="Z7413">
        <v>0</v>
      </c>
      <c r="AA7413">
        <v>0</v>
      </c>
      <c r="AB7413">
        <v>2.5710313064169346</v>
      </c>
      <c r="AC7413">
        <v>0</v>
      </c>
      <c r="AD7413">
        <v>0</v>
      </c>
      <c r="AE7413">
        <v>17.27426733619728</v>
      </c>
    </row>
    <row r="7414" spans="1:31" x14ac:dyDescent="0.25">
      <c r="A7414">
        <v>1912727</v>
      </c>
      <c r="B7414">
        <v>1</v>
      </c>
      <c r="C7414" t="s">
        <v>80</v>
      </c>
      <c r="D7414" t="s">
        <v>84</v>
      </c>
      <c r="E7414" t="s">
        <v>149</v>
      </c>
      <c r="F7414" t="s">
        <v>2682</v>
      </c>
      <c r="G7414" t="s">
        <v>4429</v>
      </c>
      <c r="H7414" t="s">
        <v>134</v>
      </c>
      <c r="I7414" t="s">
        <v>135</v>
      </c>
      <c r="J7414" t="s">
        <v>136</v>
      </c>
      <c r="K7414" t="s">
        <v>137</v>
      </c>
      <c r="L7414" t="s">
        <v>20801</v>
      </c>
      <c r="M7414" t="s">
        <v>20802</v>
      </c>
      <c r="N7414">
        <v>2.383611111</v>
      </c>
      <c r="O7414">
        <v>0</v>
      </c>
      <c r="P7414">
        <v>900</v>
      </c>
      <c r="Q7414">
        <v>0</v>
      </c>
      <c r="R7414">
        <v>0</v>
      </c>
      <c r="S7414">
        <v>0</v>
      </c>
      <c r="T7414">
        <v>65</v>
      </c>
      <c r="U7414">
        <v>0</v>
      </c>
      <c r="V7414">
        <v>0</v>
      </c>
      <c r="W7414">
        <v>0</v>
      </c>
      <c r="X7414">
        <v>602.51838067713732</v>
      </c>
      <c r="Y7414">
        <v>0</v>
      </c>
      <c r="Z7414">
        <v>0</v>
      </c>
      <c r="AA7414">
        <v>0</v>
      </c>
      <c r="AB7414">
        <v>311.70719438403921</v>
      </c>
      <c r="AC7414">
        <v>0</v>
      </c>
      <c r="AD7414">
        <v>0</v>
      </c>
      <c r="AE7414">
        <v>914.22557506117653</v>
      </c>
    </row>
    <row r="7415" spans="1:31" x14ac:dyDescent="0.25">
      <c r="A7415">
        <v>1912728</v>
      </c>
      <c r="B7415">
        <v>1</v>
      </c>
      <c r="C7415" t="s">
        <v>81</v>
      </c>
      <c r="D7415" t="s">
        <v>122</v>
      </c>
      <c r="E7415" t="s">
        <v>131</v>
      </c>
      <c r="F7415" t="s">
        <v>20803</v>
      </c>
      <c r="G7415" t="s">
        <v>133</v>
      </c>
      <c r="H7415" t="s">
        <v>134</v>
      </c>
      <c r="I7415" t="s">
        <v>135</v>
      </c>
      <c r="J7415" t="s">
        <v>136</v>
      </c>
      <c r="K7415" t="s">
        <v>137</v>
      </c>
      <c r="L7415" t="s">
        <v>20804</v>
      </c>
      <c r="M7415" t="s">
        <v>20805</v>
      </c>
      <c r="N7415">
        <v>0.48555555500000003</v>
      </c>
      <c r="O7415">
        <v>0</v>
      </c>
      <c r="P7415">
        <v>55</v>
      </c>
      <c r="Q7415">
        <v>0</v>
      </c>
      <c r="R7415">
        <v>0</v>
      </c>
      <c r="S7415">
        <v>0</v>
      </c>
      <c r="T7415">
        <v>1</v>
      </c>
      <c r="U7415">
        <v>0</v>
      </c>
      <c r="V7415">
        <v>0</v>
      </c>
      <c r="W7415">
        <v>0</v>
      </c>
      <c r="X7415">
        <v>6.0667147329819011</v>
      </c>
      <c r="Y7415">
        <v>0</v>
      </c>
      <c r="Z7415">
        <v>0</v>
      </c>
      <c r="AA7415">
        <v>0</v>
      </c>
      <c r="AB7415">
        <v>5.3444733248602727</v>
      </c>
      <c r="AC7415">
        <v>0</v>
      </c>
      <c r="AD7415">
        <v>0</v>
      </c>
      <c r="AE7415">
        <v>11.411188057842175</v>
      </c>
    </row>
    <row r="7416" spans="1:31" x14ac:dyDescent="0.25">
      <c r="A7416">
        <v>1912729</v>
      </c>
      <c r="B7416">
        <v>1</v>
      </c>
      <c r="C7416" t="s">
        <v>81</v>
      </c>
      <c r="D7416" t="s">
        <v>118</v>
      </c>
      <c r="E7416" t="s">
        <v>131</v>
      </c>
      <c r="F7416" t="s">
        <v>20806</v>
      </c>
      <c r="G7416" t="s">
        <v>263</v>
      </c>
      <c r="H7416" t="s">
        <v>134</v>
      </c>
      <c r="I7416" t="s">
        <v>135</v>
      </c>
      <c r="J7416" t="s">
        <v>136</v>
      </c>
      <c r="K7416" t="s">
        <v>203</v>
      </c>
      <c r="L7416" t="s">
        <v>20763</v>
      </c>
      <c r="M7416" t="s">
        <v>20807</v>
      </c>
      <c r="N7416">
        <v>3.7833333329999999</v>
      </c>
      <c r="O7416">
        <v>0</v>
      </c>
      <c r="P7416">
        <v>18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31.849033396219156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31.849033396219156</v>
      </c>
    </row>
    <row r="7417" spans="1:31" x14ac:dyDescent="0.25">
      <c r="A7417">
        <v>1912730</v>
      </c>
      <c r="B7417">
        <v>1</v>
      </c>
      <c r="C7417" t="s">
        <v>81</v>
      </c>
      <c r="D7417" t="s">
        <v>128</v>
      </c>
      <c r="E7417" t="s">
        <v>140</v>
      </c>
      <c r="F7417" t="s">
        <v>20808</v>
      </c>
      <c r="G7417" t="s">
        <v>146</v>
      </c>
      <c r="H7417" t="s">
        <v>134</v>
      </c>
      <c r="I7417" t="s">
        <v>135</v>
      </c>
      <c r="J7417" t="s">
        <v>136</v>
      </c>
      <c r="K7417" t="s">
        <v>137</v>
      </c>
      <c r="L7417" t="s">
        <v>20809</v>
      </c>
      <c r="M7417" t="s">
        <v>20810</v>
      </c>
      <c r="N7417">
        <v>9.9361111110000007</v>
      </c>
      <c r="O7417">
        <v>0</v>
      </c>
      <c r="P7417">
        <v>9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25.533643070573714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25.533643070573714</v>
      </c>
    </row>
    <row r="7418" spans="1:31" x14ac:dyDescent="0.25">
      <c r="A7418">
        <v>1912732</v>
      </c>
      <c r="B7418">
        <v>1</v>
      </c>
      <c r="C7418" t="s">
        <v>80</v>
      </c>
      <c r="D7418" t="s">
        <v>99</v>
      </c>
      <c r="E7418" t="s">
        <v>149</v>
      </c>
      <c r="F7418" t="s">
        <v>20811</v>
      </c>
      <c r="G7418" t="s">
        <v>202</v>
      </c>
      <c r="H7418" t="s">
        <v>134</v>
      </c>
      <c r="I7418" t="s">
        <v>135</v>
      </c>
      <c r="J7418" t="s">
        <v>136</v>
      </c>
      <c r="K7418" t="s">
        <v>203</v>
      </c>
      <c r="L7418" t="s">
        <v>20812</v>
      </c>
      <c r="M7418" t="s">
        <v>20813</v>
      </c>
      <c r="N7418">
        <v>7.9005555550000004</v>
      </c>
      <c r="O7418">
        <v>0</v>
      </c>
      <c r="P7418">
        <v>53</v>
      </c>
      <c r="Q7418">
        <v>0</v>
      </c>
      <c r="R7418">
        <v>0</v>
      </c>
      <c r="S7418">
        <v>0</v>
      </c>
      <c r="T7418">
        <v>3</v>
      </c>
      <c r="U7418">
        <v>0</v>
      </c>
      <c r="V7418">
        <v>0</v>
      </c>
      <c r="W7418">
        <v>0</v>
      </c>
      <c r="X7418">
        <v>102.7122924724537</v>
      </c>
      <c r="Y7418">
        <v>0</v>
      </c>
      <c r="Z7418">
        <v>0</v>
      </c>
      <c r="AA7418">
        <v>0</v>
      </c>
      <c r="AB7418">
        <v>4.0525172264634142</v>
      </c>
      <c r="AC7418">
        <v>0</v>
      </c>
      <c r="AD7418">
        <v>0</v>
      </c>
      <c r="AE7418">
        <v>106.76480969891711</v>
      </c>
    </row>
    <row r="7419" spans="1:31" x14ac:dyDescent="0.25">
      <c r="A7419">
        <v>1912733</v>
      </c>
      <c r="B7419">
        <v>1</v>
      </c>
      <c r="C7419" t="s">
        <v>81</v>
      </c>
      <c r="D7419" t="s">
        <v>123</v>
      </c>
      <c r="E7419" t="s">
        <v>140</v>
      </c>
      <c r="F7419" t="s">
        <v>20814</v>
      </c>
      <c r="G7419" t="s">
        <v>217</v>
      </c>
      <c r="H7419" t="s">
        <v>134</v>
      </c>
      <c r="I7419" t="s">
        <v>135</v>
      </c>
      <c r="J7419" t="s">
        <v>136</v>
      </c>
      <c r="K7419" t="s">
        <v>137</v>
      </c>
      <c r="L7419" t="s">
        <v>20815</v>
      </c>
      <c r="M7419" t="s">
        <v>20816</v>
      </c>
      <c r="N7419">
        <v>1.0974999999999999</v>
      </c>
      <c r="O7419">
        <v>0</v>
      </c>
      <c r="P7419">
        <v>2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0.84565167033076916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0.84565167033076916</v>
      </c>
    </row>
    <row r="7420" spans="1:31" x14ac:dyDescent="0.25">
      <c r="A7420">
        <v>1912735</v>
      </c>
      <c r="B7420">
        <v>1</v>
      </c>
      <c r="C7420" t="s">
        <v>80</v>
      </c>
      <c r="D7420" t="s">
        <v>111</v>
      </c>
      <c r="E7420" t="s">
        <v>160</v>
      </c>
      <c r="F7420" t="s">
        <v>17852</v>
      </c>
      <c r="G7420" t="s">
        <v>1162</v>
      </c>
      <c r="H7420" t="s">
        <v>134</v>
      </c>
      <c r="I7420" t="s">
        <v>135</v>
      </c>
      <c r="J7420" t="s">
        <v>136</v>
      </c>
      <c r="K7420" t="s">
        <v>137</v>
      </c>
      <c r="L7420" t="s">
        <v>20817</v>
      </c>
      <c r="M7420" t="s">
        <v>20818</v>
      </c>
      <c r="N7420">
        <v>9.0050000000000008</v>
      </c>
      <c r="O7420">
        <v>0</v>
      </c>
      <c r="P7420">
        <v>148</v>
      </c>
      <c r="Q7420">
        <v>0</v>
      </c>
      <c r="R7420">
        <v>0</v>
      </c>
      <c r="S7420">
        <v>0</v>
      </c>
      <c r="T7420">
        <v>31</v>
      </c>
      <c r="U7420">
        <v>0</v>
      </c>
      <c r="V7420">
        <v>0</v>
      </c>
      <c r="W7420">
        <v>0</v>
      </c>
      <c r="X7420">
        <v>449.07133630077891</v>
      </c>
      <c r="Y7420">
        <v>0</v>
      </c>
      <c r="Z7420">
        <v>0</v>
      </c>
      <c r="AA7420">
        <v>0</v>
      </c>
      <c r="AB7420">
        <v>363.79594719135764</v>
      </c>
      <c r="AC7420">
        <v>0</v>
      </c>
      <c r="AD7420">
        <v>0</v>
      </c>
      <c r="AE7420">
        <v>812.86728349213649</v>
      </c>
    </row>
    <row r="7421" spans="1:31" x14ac:dyDescent="0.25">
      <c r="A7421">
        <v>1912736</v>
      </c>
      <c r="B7421">
        <v>1</v>
      </c>
      <c r="C7421" t="s">
        <v>81</v>
      </c>
      <c r="D7421" t="s">
        <v>122</v>
      </c>
      <c r="E7421" t="s">
        <v>154</v>
      </c>
      <c r="F7421" t="s">
        <v>15858</v>
      </c>
      <c r="G7421" t="s">
        <v>156</v>
      </c>
      <c r="H7421" t="s">
        <v>157</v>
      </c>
      <c r="I7421" t="s">
        <v>135</v>
      </c>
      <c r="J7421" t="s">
        <v>136</v>
      </c>
      <c r="K7421" t="s">
        <v>137</v>
      </c>
      <c r="L7421" t="s">
        <v>20819</v>
      </c>
      <c r="M7421" t="s">
        <v>20820</v>
      </c>
      <c r="N7421">
        <v>0.18722222199999999</v>
      </c>
      <c r="O7421">
        <v>1</v>
      </c>
      <c r="P7421">
        <v>247</v>
      </c>
      <c r="Q7421">
        <v>1</v>
      </c>
      <c r="R7421">
        <v>11</v>
      </c>
      <c r="S7421">
        <v>12</v>
      </c>
      <c r="T7421">
        <v>45</v>
      </c>
      <c r="U7421">
        <v>5</v>
      </c>
      <c r="V7421">
        <v>0</v>
      </c>
      <c r="W7421">
        <v>9.3638032954286132E-2</v>
      </c>
      <c r="X7421">
        <v>9.5839489974710546</v>
      </c>
      <c r="Y7421">
        <v>3.9046324131725561E-2</v>
      </c>
      <c r="Z7421">
        <v>7.1167567840576309</v>
      </c>
      <c r="AA7421">
        <v>11.812769629092832</v>
      </c>
      <c r="AB7421">
        <v>14.933259403496381</v>
      </c>
      <c r="AC7421">
        <v>595.1797053018314</v>
      </c>
      <c r="AD7421">
        <v>0</v>
      </c>
      <c r="AE7421">
        <v>638.75912447303529</v>
      </c>
    </row>
    <row r="7422" spans="1:31" x14ac:dyDescent="0.25">
      <c r="A7422">
        <v>1912737</v>
      </c>
      <c r="B7422">
        <v>1</v>
      </c>
      <c r="C7422" t="s">
        <v>81</v>
      </c>
      <c r="D7422" t="s">
        <v>127</v>
      </c>
      <c r="E7422" t="s">
        <v>131</v>
      </c>
      <c r="F7422" t="s">
        <v>20569</v>
      </c>
      <c r="G7422" t="s">
        <v>133</v>
      </c>
      <c r="H7422" t="s">
        <v>134</v>
      </c>
      <c r="I7422" t="s">
        <v>135</v>
      </c>
      <c r="J7422" t="s">
        <v>136</v>
      </c>
      <c r="K7422" t="s">
        <v>137</v>
      </c>
      <c r="L7422" t="s">
        <v>20821</v>
      </c>
      <c r="M7422" t="s">
        <v>20822</v>
      </c>
      <c r="N7422">
        <v>3.8202777769999998</v>
      </c>
      <c r="O7422">
        <v>0</v>
      </c>
      <c r="P7422">
        <v>31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42.526741998112584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42.526741998112584</v>
      </c>
    </row>
    <row r="7423" spans="1:31" x14ac:dyDescent="0.25">
      <c r="A7423">
        <v>1912740</v>
      </c>
      <c r="B7423">
        <v>1</v>
      </c>
      <c r="C7423" t="s">
        <v>80</v>
      </c>
      <c r="D7423" t="s">
        <v>104</v>
      </c>
      <c r="E7423" t="s">
        <v>190</v>
      </c>
      <c r="F7423" t="s">
        <v>20823</v>
      </c>
      <c r="G7423" t="s">
        <v>241</v>
      </c>
      <c r="H7423" t="s">
        <v>157</v>
      </c>
      <c r="I7423" t="s">
        <v>135</v>
      </c>
      <c r="J7423" t="s">
        <v>136</v>
      </c>
      <c r="K7423" t="s">
        <v>137</v>
      </c>
      <c r="L7423" t="s">
        <v>20824</v>
      </c>
      <c r="M7423" t="s">
        <v>20825</v>
      </c>
      <c r="N7423">
        <v>2.3680555550000002</v>
      </c>
      <c r="O7423">
        <v>0</v>
      </c>
      <c r="P7423">
        <v>6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3.6490635592064624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3.6490635592064624</v>
      </c>
    </row>
    <row r="7424" spans="1:31" x14ac:dyDescent="0.25">
      <c r="A7424">
        <v>1912741</v>
      </c>
      <c r="B7424">
        <v>1</v>
      </c>
      <c r="C7424" t="s">
        <v>80</v>
      </c>
      <c r="D7424" t="s">
        <v>91</v>
      </c>
      <c r="E7424" t="s">
        <v>190</v>
      </c>
      <c r="F7424" t="s">
        <v>20826</v>
      </c>
      <c r="G7424" t="s">
        <v>241</v>
      </c>
      <c r="H7424" t="s">
        <v>157</v>
      </c>
      <c r="I7424" t="s">
        <v>135</v>
      </c>
      <c r="J7424" t="s">
        <v>136</v>
      </c>
      <c r="K7424" t="s">
        <v>137</v>
      </c>
      <c r="L7424" t="s">
        <v>20827</v>
      </c>
      <c r="M7424" t="s">
        <v>20828</v>
      </c>
      <c r="N7424">
        <v>2.1997222220000001</v>
      </c>
      <c r="O7424">
        <v>0</v>
      </c>
      <c r="P7424">
        <v>0</v>
      </c>
      <c r="Q7424">
        <v>0</v>
      </c>
      <c r="R7424">
        <v>12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25.389159875651213</v>
      </c>
      <c r="AA7424">
        <v>0</v>
      </c>
      <c r="AB7424">
        <v>0</v>
      </c>
      <c r="AC7424">
        <v>0</v>
      </c>
      <c r="AD7424">
        <v>0</v>
      </c>
      <c r="AE7424">
        <v>25.389159875651213</v>
      </c>
    </row>
    <row r="7425" spans="1:31" x14ac:dyDescent="0.25">
      <c r="A7425">
        <v>1912744</v>
      </c>
      <c r="B7425">
        <v>1</v>
      </c>
      <c r="C7425" t="s">
        <v>80</v>
      </c>
      <c r="D7425" t="s">
        <v>99</v>
      </c>
      <c r="E7425" t="s">
        <v>190</v>
      </c>
      <c r="F7425" t="s">
        <v>20829</v>
      </c>
      <c r="G7425" t="s">
        <v>241</v>
      </c>
      <c r="H7425" t="s">
        <v>157</v>
      </c>
      <c r="I7425" t="s">
        <v>135</v>
      </c>
      <c r="J7425" t="s">
        <v>136</v>
      </c>
      <c r="K7425" t="s">
        <v>137</v>
      </c>
      <c r="L7425" t="s">
        <v>20830</v>
      </c>
      <c r="M7425" t="s">
        <v>20831</v>
      </c>
      <c r="N7425">
        <v>0.86666666599999997</v>
      </c>
      <c r="O7425">
        <v>0</v>
      </c>
      <c r="P7425">
        <v>147</v>
      </c>
      <c r="Q7425">
        <v>0</v>
      </c>
      <c r="R7425">
        <v>0</v>
      </c>
      <c r="S7425">
        <v>0</v>
      </c>
      <c r="T7425">
        <v>8</v>
      </c>
      <c r="U7425">
        <v>0</v>
      </c>
      <c r="V7425">
        <v>0</v>
      </c>
      <c r="W7425">
        <v>0</v>
      </c>
      <c r="X7425">
        <v>47.223142660967881</v>
      </c>
      <c r="Y7425">
        <v>0</v>
      </c>
      <c r="Z7425">
        <v>0</v>
      </c>
      <c r="AA7425">
        <v>0</v>
      </c>
      <c r="AB7425">
        <v>19.435972637109604</v>
      </c>
      <c r="AC7425">
        <v>0</v>
      </c>
      <c r="AD7425">
        <v>0</v>
      </c>
      <c r="AE7425">
        <v>66.659115298077481</v>
      </c>
    </row>
    <row r="7426" spans="1:31" x14ac:dyDescent="0.25">
      <c r="A7426">
        <v>1912748</v>
      </c>
      <c r="B7426">
        <v>1</v>
      </c>
      <c r="C7426" t="s">
        <v>80</v>
      </c>
      <c r="D7426" t="s">
        <v>88</v>
      </c>
      <c r="E7426" t="s">
        <v>131</v>
      </c>
      <c r="F7426" t="s">
        <v>20832</v>
      </c>
      <c r="G7426" t="s">
        <v>263</v>
      </c>
      <c r="H7426" t="s">
        <v>134</v>
      </c>
      <c r="I7426" t="s">
        <v>135</v>
      </c>
      <c r="J7426" t="s">
        <v>136</v>
      </c>
      <c r="K7426" t="s">
        <v>203</v>
      </c>
      <c r="L7426" t="s">
        <v>20833</v>
      </c>
      <c r="M7426" t="s">
        <v>20834</v>
      </c>
      <c r="N7426">
        <v>0.39671111100000001</v>
      </c>
      <c r="O7426">
        <v>0</v>
      </c>
      <c r="P7426">
        <v>130</v>
      </c>
      <c r="Q7426">
        <v>0</v>
      </c>
      <c r="R7426">
        <v>0</v>
      </c>
      <c r="S7426">
        <v>0</v>
      </c>
      <c r="T7426">
        <v>17</v>
      </c>
      <c r="U7426">
        <v>0</v>
      </c>
      <c r="V7426">
        <v>0</v>
      </c>
      <c r="W7426">
        <v>0</v>
      </c>
      <c r="X7426">
        <v>12.717280416945121</v>
      </c>
      <c r="Y7426">
        <v>0</v>
      </c>
      <c r="Z7426">
        <v>0</v>
      </c>
      <c r="AA7426">
        <v>0</v>
      </c>
      <c r="AB7426">
        <v>5.989021328629633</v>
      </c>
      <c r="AC7426">
        <v>0</v>
      </c>
      <c r="AD7426">
        <v>0</v>
      </c>
      <c r="AE7426">
        <v>18.706301745574756</v>
      </c>
    </row>
    <row r="7427" spans="1:31" x14ac:dyDescent="0.25">
      <c r="A7427">
        <v>1912757</v>
      </c>
      <c r="B7427">
        <v>1</v>
      </c>
      <c r="C7427" t="s">
        <v>81</v>
      </c>
      <c r="D7427" t="s">
        <v>128</v>
      </c>
      <c r="E7427" t="s">
        <v>140</v>
      </c>
      <c r="F7427" t="s">
        <v>20835</v>
      </c>
      <c r="G7427" t="s">
        <v>362</v>
      </c>
      <c r="H7427" t="s">
        <v>134</v>
      </c>
      <c r="I7427" t="s">
        <v>135</v>
      </c>
      <c r="J7427" t="s">
        <v>3</v>
      </c>
      <c r="K7427" t="s">
        <v>137</v>
      </c>
      <c r="L7427" t="s">
        <v>20836</v>
      </c>
      <c r="M7427" t="s">
        <v>20837</v>
      </c>
      <c r="N7427">
        <v>6.8941666660000003</v>
      </c>
      <c r="O7427">
        <v>0</v>
      </c>
      <c r="P7427">
        <v>7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12.261704232931828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12.261704232931828</v>
      </c>
    </row>
    <row r="7428" spans="1:31" x14ac:dyDescent="0.25">
      <c r="A7428">
        <v>1912759</v>
      </c>
      <c r="B7428">
        <v>1</v>
      </c>
      <c r="C7428" t="s">
        <v>80</v>
      </c>
      <c r="D7428" t="s">
        <v>98</v>
      </c>
      <c r="E7428" t="s">
        <v>190</v>
      </c>
      <c r="F7428" t="s">
        <v>20838</v>
      </c>
      <c r="G7428" t="s">
        <v>202</v>
      </c>
      <c r="H7428" t="s">
        <v>157</v>
      </c>
      <c r="I7428" t="s">
        <v>135</v>
      </c>
      <c r="J7428" t="s">
        <v>136</v>
      </c>
      <c r="K7428" t="s">
        <v>203</v>
      </c>
      <c r="L7428" t="s">
        <v>20839</v>
      </c>
      <c r="M7428" t="s">
        <v>20840</v>
      </c>
      <c r="N7428">
        <v>6.6532758330000004</v>
      </c>
      <c r="O7428">
        <v>0</v>
      </c>
      <c r="P7428">
        <v>48</v>
      </c>
      <c r="Q7428">
        <v>0</v>
      </c>
      <c r="R7428">
        <v>0</v>
      </c>
      <c r="S7428">
        <v>0</v>
      </c>
      <c r="T7428">
        <v>4</v>
      </c>
      <c r="U7428">
        <v>0</v>
      </c>
      <c r="V7428">
        <v>0</v>
      </c>
      <c r="W7428">
        <v>0</v>
      </c>
      <c r="X7428">
        <v>54.783075200571332</v>
      </c>
      <c r="Y7428">
        <v>0</v>
      </c>
      <c r="Z7428">
        <v>0</v>
      </c>
      <c r="AA7428">
        <v>0</v>
      </c>
      <c r="AB7428">
        <v>37.01235500736184</v>
      </c>
      <c r="AC7428">
        <v>0</v>
      </c>
      <c r="AD7428">
        <v>0</v>
      </c>
      <c r="AE7428">
        <v>91.79543020793318</v>
      </c>
    </row>
    <row r="7429" spans="1:31" x14ac:dyDescent="0.25">
      <c r="A7429">
        <v>1912762</v>
      </c>
      <c r="B7429">
        <v>1</v>
      </c>
      <c r="C7429" t="s">
        <v>81</v>
      </c>
      <c r="D7429" t="s">
        <v>118</v>
      </c>
      <c r="E7429" t="s">
        <v>220</v>
      </c>
      <c r="F7429" t="s">
        <v>20841</v>
      </c>
      <c r="G7429" t="s">
        <v>156</v>
      </c>
      <c r="H7429" t="s">
        <v>157</v>
      </c>
      <c r="I7429" t="s">
        <v>135</v>
      </c>
      <c r="J7429" t="s">
        <v>136</v>
      </c>
      <c r="K7429" t="s">
        <v>137</v>
      </c>
      <c r="L7429" t="s">
        <v>20842</v>
      </c>
      <c r="M7429" t="s">
        <v>20843</v>
      </c>
      <c r="N7429">
        <v>1.3883333330000001</v>
      </c>
      <c r="O7429">
        <v>0</v>
      </c>
      <c r="P7429">
        <v>1653</v>
      </c>
      <c r="Q7429">
        <v>0</v>
      </c>
      <c r="R7429">
        <v>59</v>
      </c>
      <c r="S7429">
        <v>0</v>
      </c>
      <c r="T7429">
        <v>211</v>
      </c>
      <c r="U7429">
        <v>0</v>
      </c>
      <c r="V7429">
        <v>1</v>
      </c>
      <c r="W7429">
        <v>0</v>
      </c>
      <c r="X7429">
        <v>498.6527768498496</v>
      </c>
      <c r="Y7429">
        <v>0</v>
      </c>
      <c r="Z7429">
        <v>159.58384751140014</v>
      </c>
      <c r="AA7429">
        <v>0</v>
      </c>
      <c r="AB7429">
        <v>234.11662348610682</v>
      </c>
      <c r="AC7429">
        <v>0</v>
      </c>
      <c r="AD7429">
        <v>67.595517941002072</v>
      </c>
      <c r="AE7429">
        <v>959.94876578835863</v>
      </c>
    </row>
    <row r="7430" spans="1:31" x14ac:dyDescent="0.25">
      <c r="A7430">
        <v>1912763</v>
      </c>
      <c r="B7430">
        <v>1</v>
      </c>
      <c r="C7430" t="s">
        <v>80</v>
      </c>
      <c r="D7430" t="s">
        <v>97</v>
      </c>
      <c r="E7430" t="s">
        <v>140</v>
      </c>
      <c r="F7430" t="s">
        <v>20844</v>
      </c>
      <c r="G7430" t="s">
        <v>217</v>
      </c>
      <c r="H7430" t="s">
        <v>134</v>
      </c>
      <c r="I7430" t="s">
        <v>135</v>
      </c>
      <c r="J7430" t="s">
        <v>136</v>
      </c>
      <c r="K7430" t="s">
        <v>137</v>
      </c>
      <c r="L7430" t="s">
        <v>20845</v>
      </c>
      <c r="M7430" t="s">
        <v>20846</v>
      </c>
      <c r="N7430">
        <v>3.9358333330000002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2.1250396450513223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2.1250396450513223</v>
      </c>
    </row>
    <row r="7431" spans="1:31" x14ac:dyDescent="0.25">
      <c r="A7431">
        <v>1912764</v>
      </c>
      <c r="B7431">
        <v>1</v>
      </c>
      <c r="C7431" t="s">
        <v>81</v>
      </c>
      <c r="D7431" t="s">
        <v>112</v>
      </c>
      <c r="E7431" t="s">
        <v>140</v>
      </c>
      <c r="F7431" t="s">
        <v>20847</v>
      </c>
      <c r="G7431" t="s">
        <v>283</v>
      </c>
      <c r="H7431" t="s">
        <v>134</v>
      </c>
      <c r="I7431" t="s">
        <v>135</v>
      </c>
      <c r="J7431" t="s">
        <v>136</v>
      </c>
      <c r="K7431" t="s">
        <v>137</v>
      </c>
      <c r="L7431" t="s">
        <v>20848</v>
      </c>
      <c r="M7431" t="s">
        <v>20849</v>
      </c>
      <c r="N7431">
        <v>0.71166666599999995</v>
      </c>
      <c r="O7431">
        <v>0</v>
      </c>
      <c r="P7431">
        <v>1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0.15350977777757224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0.15350977777757224</v>
      </c>
    </row>
    <row r="7432" spans="1:31" x14ac:dyDescent="0.25">
      <c r="A7432">
        <v>1912766</v>
      </c>
      <c r="B7432">
        <v>1</v>
      </c>
      <c r="C7432" t="s">
        <v>80</v>
      </c>
      <c r="D7432" t="s">
        <v>92</v>
      </c>
      <c r="E7432" t="s">
        <v>131</v>
      </c>
      <c r="F7432" t="s">
        <v>6751</v>
      </c>
      <c r="G7432" t="s">
        <v>133</v>
      </c>
      <c r="H7432" t="s">
        <v>134</v>
      </c>
      <c r="I7432" t="s">
        <v>135</v>
      </c>
      <c r="J7432" t="s">
        <v>136</v>
      </c>
      <c r="K7432" t="s">
        <v>137</v>
      </c>
      <c r="L7432" t="s">
        <v>20850</v>
      </c>
      <c r="M7432" t="s">
        <v>20851</v>
      </c>
      <c r="N7432">
        <v>0.90111111099999996</v>
      </c>
      <c r="O7432">
        <v>0</v>
      </c>
      <c r="P7432">
        <v>27</v>
      </c>
      <c r="Q7432">
        <v>0</v>
      </c>
      <c r="R7432">
        <v>0</v>
      </c>
      <c r="S7432">
        <v>0</v>
      </c>
      <c r="T7432">
        <v>2</v>
      </c>
      <c r="U7432">
        <v>0</v>
      </c>
      <c r="V7432">
        <v>0</v>
      </c>
      <c r="W7432">
        <v>0</v>
      </c>
      <c r="X7432">
        <v>6.5281213161408136</v>
      </c>
      <c r="Y7432">
        <v>0</v>
      </c>
      <c r="Z7432">
        <v>0</v>
      </c>
      <c r="AA7432">
        <v>0</v>
      </c>
      <c r="AB7432">
        <v>2.6182917990589605</v>
      </c>
      <c r="AC7432">
        <v>0</v>
      </c>
      <c r="AD7432">
        <v>0</v>
      </c>
      <c r="AE7432">
        <v>9.1464131151997741</v>
      </c>
    </row>
    <row r="7433" spans="1:31" x14ac:dyDescent="0.25">
      <c r="A7433">
        <v>1912767</v>
      </c>
      <c r="B7433">
        <v>1</v>
      </c>
      <c r="C7433" t="s">
        <v>80</v>
      </c>
      <c r="D7433" t="s">
        <v>83</v>
      </c>
      <c r="E7433" t="s">
        <v>131</v>
      </c>
      <c r="F7433" t="s">
        <v>20852</v>
      </c>
      <c r="G7433" t="s">
        <v>133</v>
      </c>
      <c r="H7433" t="s">
        <v>134</v>
      </c>
      <c r="I7433" t="s">
        <v>135</v>
      </c>
      <c r="J7433" t="s">
        <v>136</v>
      </c>
      <c r="K7433" t="s">
        <v>137</v>
      </c>
      <c r="L7433" t="s">
        <v>20853</v>
      </c>
      <c r="M7433" t="s">
        <v>20854</v>
      </c>
      <c r="N7433">
        <v>0.818333333</v>
      </c>
      <c r="O7433">
        <v>0</v>
      </c>
      <c r="P7433">
        <v>11</v>
      </c>
      <c r="Q7433">
        <v>0</v>
      </c>
      <c r="R7433">
        <v>1</v>
      </c>
      <c r="S7433">
        <v>0</v>
      </c>
      <c r="T7433">
        <v>9</v>
      </c>
      <c r="U7433">
        <v>0</v>
      </c>
      <c r="V7433">
        <v>0</v>
      </c>
      <c r="W7433">
        <v>0</v>
      </c>
      <c r="X7433">
        <v>2.4211832301550444</v>
      </c>
      <c r="Y7433">
        <v>0</v>
      </c>
      <c r="Z7433">
        <v>2.2497291181785686</v>
      </c>
      <c r="AA7433">
        <v>0</v>
      </c>
      <c r="AB7433">
        <v>13.814983000782437</v>
      </c>
      <c r="AC7433">
        <v>0</v>
      </c>
      <c r="AD7433">
        <v>0</v>
      </c>
      <c r="AE7433">
        <v>18.485895349116049</v>
      </c>
    </row>
    <row r="7434" spans="1:31" x14ac:dyDescent="0.25">
      <c r="A7434">
        <v>1912778</v>
      </c>
      <c r="B7434">
        <v>1</v>
      </c>
      <c r="C7434" t="s">
        <v>80</v>
      </c>
      <c r="D7434" t="s">
        <v>90</v>
      </c>
      <c r="E7434" t="s">
        <v>131</v>
      </c>
      <c r="F7434" t="s">
        <v>20855</v>
      </c>
      <c r="G7434" t="s">
        <v>362</v>
      </c>
      <c r="H7434" t="s">
        <v>134</v>
      </c>
      <c r="I7434" t="s">
        <v>135</v>
      </c>
      <c r="J7434" t="s">
        <v>136</v>
      </c>
      <c r="K7434" t="s">
        <v>137</v>
      </c>
      <c r="L7434" t="s">
        <v>20856</v>
      </c>
      <c r="M7434" t="s">
        <v>20857</v>
      </c>
      <c r="N7434">
        <v>2.321388888</v>
      </c>
      <c r="O7434">
        <v>0</v>
      </c>
      <c r="P7434">
        <v>116</v>
      </c>
      <c r="Q7434">
        <v>0</v>
      </c>
      <c r="R7434">
        <v>0</v>
      </c>
      <c r="S7434">
        <v>0</v>
      </c>
      <c r="T7434">
        <v>10</v>
      </c>
      <c r="U7434">
        <v>0</v>
      </c>
      <c r="V7434">
        <v>0</v>
      </c>
      <c r="W7434">
        <v>0</v>
      </c>
      <c r="X7434">
        <v>67.964337046180006</v>
      </c>
      <c r="Y7434">
        <v>0</v>
      </c>
      <c r="Z7434">
        <v>0</v>
      </c>
      <c r="AA7434">
        <v>0</v>
      </c>
      <c r="AB7434">
        <v>7.6333315092820193</v>
      </c>
      <c r="AC7434">
        <v>0</v>
      </c>
      <c r="AD7434">
        <v>0</v>
      </c>
      <c r="AE7434">
        <v>75.597668555462022</v>
      </c>
    </row>
    <row r="7435" spans="1:31" x14ac:dyDescent="0.25">
      <c r="A7435">
        <v>1912781</v>
      </c>
      <c r="B7435">
        <v>1</v>
      </c>
      <c r="C7435" t="s">
        <v>80</v>
      </c>
      <c r="D7435" t="s">
        <v>90</v>
      </c>
      <c r="E7435" t="s">
        <v>149</v>
      </c>
      <c r="F7435" t="s">
        <v>20858</v>
      </c>
      <c r="G7435" t="s">
        <v>283</v>
      </c>
      <c r="H7435" t="s">
        <v>134</v>
      </c>
      <c r="I7435" t="s">
        <v>135</v>
      </c>
      <c r="J7435" t="s">
        <v>136</v>
      </c>
      <c r="K7435" t="s">
        <v>137</v>
      </c>
      <c r="L7435" t="s">
        <v>20859</v>
      </c>
      <c r="M7435" t="s">
        <v>20860</v>
      </c>
      <c r="N7435">
        <v>0.59555555500000001</v>
      </c>
      <c r="O7435">
        <v>0</v>
      </c>
      <c r="P7435">
        <v>201</v>
      </c>
      <c r="Q7435">
        <v>0</v>
      </c>
      <c r="R7435">
        <v>0</v>
      </c>
      <c r="S7435">
        <v>0</v>
      </c>
      <c r="T7435">
        <v>21</v>
      </c>
      <c r="U7435">
        <v>0</v>
      </c>
      <c r="V7435">
        <v>0</v>
      </c>
      <c r="W7435">
        <v>0</v>
      </c>
      <c r="X7435">
        <v>35.577576646407344</v>
      </c>
      <c r="Y7435">
        <v>0</v>
      </c>
      <c r="Z7435">
        <v>0</v>
      </c>
      <c r="AA7435">
        <v>0</v>
      </c>
      <c r="AB7435">
        <v>8.695665379890972</v>
      </c>
      <c r="AC7435">
        <v>0</v>
      </c>
      <c r="AD7435">
        <v>0</v>
      </c>
      <c r="AE7435">
        <v>44.27324202629832</v>
      </c>
    </row>
    <row r="7436" spans="1:31" x14ac:dyDescent="0.25">
      <c r="A7436">
        <v>1912782</v>
      </c>
      <c r="B7436">
        <v>1</v>
      </c>
      <c r="C7436" t="s">
        <v>80</v>
      </c>
      <c r="D7436" t="s">
        <v>82</v>
      </c>
      <c r="E7436" t="s">
        <v>140</v>
      </c>
      <c r="F7436" t="s">
        <v>20861</v>
      </c>
      <c r="G7436" t="s">
        <v>217</v>
      </c>
      <c r="H7436" t="s">
        <v>134</v>
      </c>
      <c r="I7436" t="s">
        <v>135</v>
      </c>
      <c r="J7436" t="s">
        <v>136</v>
      </c>
      <c r="K7436" t="s">
        <v>137</v>
      </c>
      <c r="L7436" t="s">
        <v>20862</v>
      </c>
      <c r="M7436" t="s">
        <v>20863</v>
      </c>
      <c r="N7436">
        <v>1.0661111109999999</v>
      </c>
      <c r="O7436">
        <v>0</v>
      </c>
      <c r="P7436">
        <v>3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0.69631660289175057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0.69631660289175057</v>
      </c>
    </row>
    <row r="7437" spans="1:31" x14ac:dyDescent="0.25">
      <c r="A7437">
        <v>1912783</v>
      </c>
      <c r="B7437">
        <v>1</v>
      </c>
      <c r="C7437" t="s">
        <v>81</v>
      </c>
      <c r="D7437" t="s">
        <v>118</v>
      </c>
      <c r="E7437" t="s">
        <v>190</v>
      </c>
      <c r="F7437" t="s">
        <v>20864</v>
      </c>
      <c r="G7437" t="s">
        <v>241</v>
      </c>
      <c r="H7437" t="s">
        <v>157</v>
      </c>
      <c r="I7437" t="s">
        <v>135</v>
      </c>
      <c r="J7437" t="s">
        <v>136</v>
      </c>
      <c r="K7437" t="s">
        <v>137</v>
      </c>
      <c r="L7437" t="s">
        <v>20865</v>
      </c>
      <c r="M7437" t="s">
        <v>20866</v>
      </c>
      <c r="N7437">
        <v>2.7283333330000001</v>
      </c>
      <c r="O7437">
        <v>0</v>
      </c>
      <c r="P7437">
        <v>0</v>
      </c>
      <c r="Q7437">
        <v>2</v>
      </c>
      <c r="R7437">
        <v>1</v>
      </c>
      <c r="S7437">
        <v>1</v>
      </c>
      <c r="T7437">
        <v>1</v>
      </c>
      <c r="U7437">
        <v>0</v>
      </c>
      <c r="V7437">
        <v>0</v>
      </c>
      <c r="W7437">
        <v>0</v>
      </c>
      <c r="X7437">
        <v>0</v>
      </c>
      <c r="Y7437">
        <v>66.144494377659015</v>
      </c>
      <c r="Z7437">
        <v>1.0792515024993534</v>
      </c>
      <c r="AA7437">
        <v>0</v>
      </c>
      <c r="AB7437">
        <v>0</v>
      </c>
      <c r="AC7437">
        <v>0</v>
      </c>
      <c r="AD7437">
        <v>0</v>
      </c>
      <c r="AE7437">
        <v>67.223745880158361</v>
      </c>
    </row>
    <row r="7438" spans="1:31" x14ac:dyDescent="0.25">
      <c r="A7438">
        <v>1912785</v>
      </c>
      <c r="B7438">
        <v>1</v>
      </c>
      <c r="C7438" t="s">
        <v>81</v>
      </c>
      <c r="D7438" t="s">
        <v>128</v>
      </c>
      <c r="E7438" t="s">
        <v>140</v>
      </c>
      <c r="F7438" t="s">
        <v>20867</v>
      </c>
      <c r="G7438" t="s">
        <v>342</v>
      </c>
      <c r="H7438" t="s">
        <v>134</v>
      </c>
      <c r="I7438" t="s">
        <v>135</v>
      </c>
      <c r="J7438" t="s">
        <v>136</v>
      </c>
      <c r="K7438" t="s">
        <v>137</v>
      </c>
      <c r="L7438" t="s">
        <v>20868</v>
      </c>
      <c r="M7438" t="s">
        <v>20869</v>
      </c>
      <c r="N7438">
        <v>2.9649999999999999</v>
      </c>
      <c r="O7438">
        <v>0</v>
      </c>
      <c r="P7438">
        <v>9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6.0644117080222877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6.0644117080222877</v>
      </c>
    </row>
    <row r="7439" spans="1:31" x14ac:dyDescent="0.25">
      <c r="A7439">
        <v>1912787</v>
      </c>
      <c r="B7439">
        <v>1</v>
      </c>
      <c r="C7439" t="s">
        <v>80</v>
      </c>
      <c r="D7439" t="s">
        <v>82</v>
      </c>
      <c r="E7439" t="s">
        <v>140</v>
      </c>
      <c r="F7439" t="s">
        <v>20870</v>
      </c>
      <c r="G7439" t="s">
        <v>362</v>
      </c>
      <c r="H7439" t="s">
        <v>134</v>
      </c>
      <c r="I7439" t="s">
        <v>135</v>
      </c>
      <c r="J7439" t="s">
        <v>136</v>
      </c>
      <c r="K7439" t="s">
        <v>137</v>
      </c>
      <c r="L7439" t="s">
        <v>20871</v>
      </c>
      <c r="M7439" t="s">
        <v>20872</v>
      </c>
      <c r="N7439">
        <v>2.4852777769999999</v>
      </c>
      <c r="O7439">
        <v>0</v>
      </c>
      <c r="P7439">
        <v>11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5.6212688091128236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5.6212688091128236</v>
      </c>
    </row>
    <row r="7440" spans="1:31" x14ac:dyDescent="0.25">
      <c r="A7440">
        <v>1912789</v>
      </c>
      <c r="B7440">
        <v>1</v>
      </c>
      <c r="C7440" t="s">
        <v>80</v>
      </c>
      <c r="D7440" t="s">
        <v>82</v>
      </c>
      <c r="E7440" t="s">
        <v>140</v>
      </c>
      <c r="F7440" t="s">
        <v>20873</v>
      </c>
      <c r="G7440" t="s">
        <v>362</v>
      </c>
      <c r="H7440" t="s">
        <v>134</v>
      </c>
      <c r="I7440" t="s">
        <v>135</v>
      </c>
      <c r="J7440" t="s">
        <v>136</v>
      </c>
      <c r="K7440" t="s">
        <v>137</v>
      </c>
      <c r="L7440" t="s">
        <v>20874</v>
      </c>
      <c r="M7440" t="s">
        <v>20734</v>
      </c>
      <c r="N7440">
        <v>1.2780555549999999</v>
      </c>
      <c r="O7440">
        <v>0</v>
      </c>
      <c r="P7440">
        <v>9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2.2346979182547604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2.2346979182547604</v>
      </c>
    </row>
    <row r="7441" spans="1:31" x14ac:dyDescent="0.25">
      <c r="A7441">
        <v>1912791</v>
      </c>
      <c r="B7441">
        <v>1</v>
      </c>
      <c r="C7441" t="s">
        <v>80</v>
      </c>
      <c r="D7441" t="s">
        <v>98</v>
      </c>
      <c r="E7441" t="s">
        <v>140</v>
      </c>
      <c r="F7441" t="s">
        <v>20875</v>
      </c>
      <c r="G7441" t="s">
        <v>217</v>
      </c>
      <c r="H7441" t="s">
        <v>134</v>
      </c>
      <c r="I7441" t="s">
        <v>135</v>
      </c>
      <c r="J7441" t="s">
        <v>136</v>
      </c>
      <c r="K7441" t="s">
        <v>137</v>
      </c>
      <c r="L7441" t="s">
        <v>20876</v>
      </c>
      <c r="M7441" t="s">
        <v>20877</v>
      </c>
      <c r="N7441">
        <v>3.3402777769999998</v>
      </c>
      <c r="O7441">
        <v>0</v>
      </c>
      <c r="P7441">
        <v>4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2.8031625144421959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2.8031625144421959</v>
      </c>
    </row>
    <row r="7442" spans="1:31" x14ac:dyDescent="0.25">
      <c r="A7442">
        <v>1912794</v>
      </c>
      <c r="B7442">
        <v>1</v>
      </c>
      <c r="C7442" t="s">
        <v>81</v>
      </c>
      <c r="D7442" t="s">
        <v>121</v>
      </c>
      <c r="E7442" t="s">
        <v>220</v>
      </c>
      <c r="F7442" t="s">
        <v>15411</v>
      </c>
      <c r="G7442" t="s">
        <v>156</v>
      </c>
      <c r="H7442" t="s">
        <v>157</v>
      </c>
      <c r="I7442" t="s">
        <v>222</v>
      </c>
      <c r="J7442" t="s">
        <v>136</v>
      </c>
      <c r="K7442" t="s">
        <v>137</v>
      </c>
      <c r="L7442" t="s">
        <v>20878</v>
      </c>
      <c r="M7442" t="s">
        <v>20879</v>
      </c>
      <c r="N7442">
        <v>1.7777777000000002E-2</v>
      </c>
      <c r="O7442">
        <v>0</v>
      </c>
      <c r="P7442">
        <v>442</v>
      </c>
      <c r="Q7442">
        <v>0</v>
      </c>
      <c r="R7442">
        <v>0</v>
      </c>
      <c r="S7442">
        <v>1</v>
      </c>
      <c r="T7442">
        <v>24</v>
      </c>
      <c r="U7442">
        <v>0</v>
      </c>
      <c r="V7442">
        <v>0</v>
      </c>
      <c r="W7442">
        <v>0</v>
      </c>
      <c r="X7442">
        <v>0.9814673360127103</v>
      </c>
      <c r="Y7442">
        <v>0</v>
      </c>
      <c r="Z7442">
        <v>0</v>
      </c>
      <c r="AA7442">
        <v>2.2556260579964446E-2</v>
      </c>
      <c r="AB7442">
        <v>0.18650803400711113</v>
      </c>
      <c r="AC7442">
        <v>0</v>
      </c>
      <c r="AD7442">
        <v>0</v>
      </c>
      <c r="AE7442">
        <v>1.1905316305997857</v>
      </c>
    </row>
    <row r="7443" spans="1:31" x14ac:dyDescent="0.25">
      <c r="A7443">
        <v>1912795</v>
      </c>
      <c r="B7443">
        <v>1</v>
      </c>
      <c r="C7443" t="s">
        <v>80</v>
      </c>
      <c r="D7443" t="s">
        <v>98</v>
      </c>
      <c r="E7443" t="s">
        <v>131</v>
      </c>
      <c r="F7443" t="s">
        <v>20880</v>
      </c>
      <c r="G7443" t="s">
        <v>483</v>
      </c>
      <c r="H7443" t="s">
        <v>134</v>
      </c>
      <c r="I7443" t="s">
        <v>135</v>
      </c>
      <c r="J7443" t="s">
        <v>136</v>
      </c>
      <c r="K7443" t="s">
        <v>137</v>
      </c>
      <c r="L7443" t="s">
        <v>20881</v>
      </c>
      <c r="M7443" t="s">
        <v>20882</v>
      </c>
      <c r="N7443">
        <v>2.66</v>
      </c>
      <c r="O7443">
        <v>0</v>
      </c>
      <c r="P7443">
        <v>3</v>
      </c>
      <c r="Q7443">
        <v>0</v>
      </c>
      <c r="R7443">
        <v>8</v>
      </c>
      <c r="S7443">
        <v>0</v>
      </c>
      <c r="T7443">
        <v>3</v>
      </c>
      <c r="U7443">
        <v>0</v>
      </c>
      <c r="V7443">
        <v>0</v>
      </c>
      <c r="W7443">
        <v>0</v>
      </c>
      <c r="X7443">
        <v>11.028509222935375</v>
      </c>
      <c r="Y7443">
        <v>0</v>
      </c>
      <c r="Z7443">
        <v>34.562990869849067</v>
      </c>
      <c r="AA7443">
        <v>0</v>
      </c>
      <c r="AB7443">
        <v>48.944378968373435</v>
      </c>
      <c r="AC7443">
        <v>0</v>
      </c>
      <c r="AD7443">
        <v>0</v>
      </c>
      <c r="AE7443">
        <v>94.535879061157885</v>
      </c>
    </row>
    <row r="7444" spans="1:31" x14ac:dyDescent="0.25">
      <c r="A7444">
        <v>1912796</v>
      </c>
      <c r="B7444">
        <v>1</v>
      </c>
      <c r="C7444" t="s">
        <v>80</v>
      </c>
      <c r="D7444" t="s">
        <v>90</v>
      </c>
      <c r="E7444" t="s">
        <v>140</v>
      </c>
      <c r="F7444" t="s">
        <v>20883</v>
      </c>
      <c r="G7444" t="s">
        <v>217</v>
      </c>
      <c r="H7444" t="s">
        <v>134</v>
      </c>
      <c r="I7444" t="s">
        <v>135</v>
      </c>
      <c r="J7444" t="s">
        <v>136</v>
      </c>
      <c r="K7444" t="s">
        <v>137</v>
      </c>
      <c r="L7444" t="s">
        <v>20884</v>
      </c>
      <c r="M7444" t="s">
        <v>20885</v>
      </c>
      <c r="N7444">
        <v>3.000277777</v>
      </c>
      <c r="O7444">
        <v>0</v>
      </c>
      <c r="P7444">
        <v>3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3.7765854761129618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3.7765854761129618</v>
      </c>
    </row>
    <row r="7445" spans="1:31" x14ac:dyDescent="0.25">
      <c r="A7445">
        <v>1912798</v>
      </c>
      <c r="B7445">
        <v>1</v>
      </c>
      <c r="C7445" t="s">
        <v>80</v>
      </c>
      <c r="D7445" t="s">
        <v>96</v>
      </c>
      <c r="E7445" t="s">
        <v>140</v>
      </c>
      <c r="F7445" t="s">
        <v>20886</v>
      </c>
      <c r="G7445" t="s">
        <v>146</v>
      </c>
      <c r="H7445" t="s">
        <v>134</v>
      </c>
      <c r="I7445" t="s">
        <v>135</v>
      </c>
      <c r="J7445" t="s">
        <v>136</v>
      </c>
      <c r="K7445" t="s">
        <v>137</v>
      </c>
      <c r="L7445" t="s">
        <v>20887</v>
      </c>
      <c r="M7445" t="s">
        <v>20888</v>
      </c>
      <c r="N7445">
        <v>4.5552777769999997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1.407225426063311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1.407225426063311</v>
      </c>
    </row>
    <row r="7446" spans="1:31" x14ac:dyDescent="0.25">
      <c r="A7446">
        <v>1912799</v>
      </c>
      <c r="B7446">
        <v>1</v>
      </c>
      <c r="C7446" t="s">
        <v>80</v>
      </c>
      <c r="D7446" t="s">
        <v>91</v>
      </c>
      <c r="E7446" t="s">
        <v>154</v>
      </c>
      <c r="F7446" t="s">
        <v>2001</v>
      </c>
      <c r="G7446" t="s">
        <v>156</v>
      </c>
      <c r="H7446" t="s">
        <v>157</v>
      </c>
      <c r="I7446" t="s">
        <v>135</v>
      </c>
      <c r="J7446" t="s">
        <v>136</v>
      </c>
      <c r="K7446" t="s">
        <v>137</v>
      </c>
      <c r="L7446" t="s">
        <v>20889</v>
      </c>
      <c r="M7446" t="s">
        <v>20890</v>
      </c>
      <c r="N7446">
        <v>0.15305555500000001</v>
      </c>
      <c r="O7446">
        <v>1</v>
      </c>
      <c r="P7446">
        <v>31</v>
      </c>
      <c r="Q7446">
        <v>21</v>
      </c>
      <c r="R7446">
        <v>265</v>
      </c>
      <c r="S7446">
        <v>8</v>
      </c>
      <c r="T7446">
        <v>44</v>
      </c>
      <c r="U7446">
        <v>3</v>
      </c>
      <c r="V7446">
        <v>0</v>
      </c>
      <c r="W7446">
        <v>0.11487240122261169</v>
      </c>
      <c r="X7446">
        <v>2.6348762792002565</v>
      </c>
      <c r="Y7446">
        <v>24.788229743349742</v>
      </c>
      <c r="Z7446">
        <v>93.522110205632842</v>
      </c>
      <c r="AA7446">
        <v>11.778231800994293</v>
      </c>
      <c r="AB7446">
        <v>16.33000406433225</v>
      </c>
      <c r="AC7446">
        <v>14.637778880614469</v>
      </c>
      <c r="AD7446">
        <v>0</v>
      </c>
      <c r="AE7446">
        <v>163.80610337534648</v>
      </c>
    </row>
    <row r="7447" spans="1:31" x14ac:dyDescent="0.25">
      <c r="A7447">
        <v>1912800</v>
      </c>
      <c r="B7447">
        <v>1</v>
      </c>
      <c r="C7447" t="s">
        <v>80</v>
      </c>
      <c r="D7447" t="s">
        <v>87</v>
      </c>
      <c r="E7447" t="s">
        <v>140</v>
      </c>
      <c r="F7447" t="s">
        <v>20891</v>
      </c>
      <c r="G7447" t="s">
        <v>217</v>
      </c>
      <c r="H7447" t="s">
        <v>134</v>
      </c>
      <c r="I7447" t="s">
        <v>135</v>
      </c>
      <c r="J7447" t="s">
        <v>136</v>
      </c>
      <c r="K7447" t="s">
        <v>137</v>
      </c>
      <c r="L7447" t="s">
        <v>20892</v>
      </c>
      <c r="M7447" t="s">
        <v>20893</v>
      </c>
      <c r="N7447">
        <v>3.7236111109999999</v>
      </c>
      <c r="O7447">
        <v>0</v>
      </c>
      <c r="P7447">
        <v>3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3.4148889023071538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3.4148889023071538</v>
      </c>
    </row>
    <row r="7448" spans="1:31" x14ac:dyDescent="0.25">
      <c r="A7448">
        <v>1912802</v>
      </c>
      <c r="B7448">
        <v>1</v>
      </c>
      <c r="C7448" t="s">
        <v>80</v>
      </c>
      <c r="D7448" t="s">
        <v>82</v>
      </c>
      <c r="E7448" t="s">
        <v>131</v>
      </c>
      <c r="F7448" t="s">
        <v>20894</v>
      </c>
      <c r="G7448" t="s">
        <v>133</v>
      </c>
      <c r="H7448" t="s">
        <v>134</v>
      </c>
      <c r="I7448" t="s">
        <v>135</v>
      </c>
      <c r="J7448" t="s">
        <v>136</v>
      </c>
      <c r="K7448" t="s">
        <v>137</v>
      </c>
      <c r="L7448" t="s">
        <v>20895</v>
      </c>
      <c r="M7448" t="s">
        <v>20896</v>
      </c>
      <c r="N7448">
        <v>1.443888888</v>
      </c>
      <c r="O7448">
        <v>0</v>
      </c>
      <c r="P7448">
        <v>45</v>
      </c>
      <c r="Q7448">
        <v>0</v>
      </c>
      <c r="R7448">
        <v>0</v>
      </c>
      <c r="S7448">
        <v>0</v>
      </c>
      <c r="T7448">
        <v>4</v>
      </c>
      <c r="U7448">
        <v>0</v>
      </c>
      <c r="V7448">
        <v>1</v>
      </c>
      <c r="W7448">
        <v>0</v>
      </c>
      <c r="X7448">
        <v>9.8474828170272666</v>
      </c>
      <c r="Y7448">
        <v>0</v>
      </c>
      <c r="Z7448">
        <v>0</v>
      </c>
      <c r="AA7448">
        <v>0</v>
      </c>
      <c r="AB7448">
        <v>1.9246023212511185</v>
      </c>
      <c r="AC7448">
        <v>0</v>
      </c>
      <c r="AD7448">
        <v>11.499581126083694</v>
      </c>
      <c r="AE7448">
        <v>23.271666264362079</v>
      </c>
    </row>
    <row r="7449" spans="1:31" x14ac:dyDescent="0.25">
      <c r="A7449">
        <v>1912804</v>
      </c>
      <c r="B7449">
        <v>1</v>
      </c>
      <c r="C7449" t="s">
        <v>81</v>
      </c>
      <c r="D7449" t="s">
        <v>117</v>
      </c>
      <c r="E7449" t="s">
        <v>190</v>
      </c>
      <c r="F7449" t="s">
        <v>16608</v>
      </c>
      <c r="G7449" t="s">
        <v>241</v>
      </c>
      <c r="H7449" t="s">
        <v>157</v>
      </c>
      <c r="I7449" t="s">
        <v>135</v>
      </c>
      <c r="J7449" t="s">
        <v>136</v>
      </c>
      <c r="K7449" t="s">
        <v>137</v>
      </c>
      <c r="L7449" t="s">
        <v>20897</v>
      </c>
      <c r="M7449" t="s">
        <v>20898</v>
      </c>
      <c r="N7449">
        <v>1.7705555550000001</v>
      </c>
      <c r="O7449">
        <v>0</v>
      </c>
      <c r="P7449">
        <v>11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3.2541285280496521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3.2541285280496521</v>
      </c>
    </row>
    <row r="7450" spans="1:31" x14ac:dyDescent="0.25">
      <c r="A7450">
        <v>1912807</v>
      </c>
      <c r="B7450">
        <v>1</v>
      </c>
      <c r="C7450" t="s">
        <v>81</v>
      </c>
      <c r="D7450" t="s">
        <v>120</v>
      </c>
      <c r="E7450" t="s">
        <v>140</v>
      </c>
      <c r="F7450" t="s">
        <v>20899</v>
      </c>
      <c r="G7450" t="s">
        <v>283</v>
      </c>
      <c r="H7450" t="s">
        <v>134</v>
      </c>
      <c r="I7450" t="s">
        <v>135</v>
      </c>
      <c r="J7450" t="s">
        <v>136</v>
      </c>
      <c r="K7450" t="s">
        <v>137</v>
      </c>
      <c r="L7450" t="s">
        <v>20900</v>
      </c>
      <c r="M7450" t="s">
        <v>20901</v>
      </c>
      <c r="N7450">
        <v>2.1811111109999999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2.5785800103432535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2.5785800103432535</v>
      </c>
    </row>
    <row r="7451" spans="1:31" x14ac:dyDescent="0.25">
      <c r="A7451">
        <v>1912808</v>
      </c>
      <c r="B7451">
        <v>1</v>
      </c>
      <c r="C7451" t="s">
        <v>81</v>
      </c>
      <c r="D7451" t="s">
        <v>120</v>
      </c>
      <c r="E7451" t="s">
        <v>140</v>
      </c>
      <c r="F7451" t="s">
        <v>20902</v>
      </c>
      <c r="G7451" t="s">
        <v>217</v>
      </c>
      <c r="H7451" t="s">
        <v>134</v>
      </c>
      <c r="I7451" t="s">
        <v>135</v>
      </c>
      <c r="J7451" t="s">
        <v>136</v>
      </c>
      <c r="K7451" t="s">
        <v>137</v>
      </c>
      <c r="L7451" t="s">
        <v>20903</v>
      </c>
      <c r="M7451" t="s">
        <v>20904</v>
      </c>
      <c r="N7451">
        <v>1.2908333329999999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1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9.3194035649129731E-2</v>
      </c>
      <c r="AC7451">
        <v>0</v>
      </c>
      <c r="AD7451">
        <v>0</v>
      </c>
      <c r="AE7451">
        <v>9.3194035649129731E-2</v>
      </c>
    </row>
    <row r="7452" spans="1:31" x14ac:dyDescent="0.25">
      <c r="A7452">
        <v>1912810</v>
      </c>
      <c r="B7452">
        <v>1</v>
      </c>
      <c r="C7452" t="s">
        <v>80</v>
      </c>
      <c r="D7452" t="s">
        <v>97</v>
      </c>
      <c r="E7452" t="s">
        <v>140</v>
      </c>
      <c r="F7452" t="s">
        <v>20905</v>
      </c>
      <c r="G7452" t="s">
        <v>217</v>
      </c>
      <c r="H7452" t="s">
        <v>134</v>
      </c>
      <c r="I7452" t="s">
        <v>135</v>
      </c>
      <c r="J7452" t="s">
        <v>136</v>
      </c>
      <c r="K7452" t="s">
        <v>137</v>
      </c>
      <c r="L7452" t="s">
        <v>20906</v>
      </c>
      <c r="M7452" t="s">
        <v>20907</v>
      </c>
      <c r="N7452">
        <v>4.9794444440000003</v>
      </c>
      <c r="O7452">
        <v>0</v>
      </c>
      <c r="P7452">
        <v>1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0.70249879484897437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0.70249879484897437</v>
      </c>
    </row>
    <row r="7453" spans="1:31" x14ac:dyDescent="0.25">
      <c r="A7453">
        <v>1912811</v>
      </c>
      <c r="B7453">
        <v>1</v>
      </c>
      <c r="C7453" t="s">
        <v>80</v>
      </c>
      <c r="D7453" t="s">
        <v>82</v>
      </c>
      <c r="E7453" t="s">
        <v>131</v>
      </c>
      <c r="F7453" t="s">
        <v>20908</v>
      </c>
      <c r="G7453" t="s">
        <v>263</v>
      </c>
      <c r="H7453" t="s">
        <v>134</v>
      </c>
      <c r="I7453" t="s">
        <v>135</v>
      </c>
      <c r="J7453" t="s">
        <v>136</v>
      </c>
      <c r="K7453" t="s">
        <v>203</v>
      </c>
      <c r="L7453" t="s">
        <v>20909</v>
      </c>
      <c r="M7453" t="s">
        <v>20910</v>
      </c>
      <c r="N7453">
        <v>4.7119444440000002</v>
      </c>
      <c r="O7453">
        <v>0</v>
      </c>
      <c r="P7453">
        <v>69</v>
      </c>
      <c r="Q7453">
        <v>0</v>
      </c>
      <c r="R7453">
        <v>0</v>
      </c>
      <c r="S7453">
        <v>0</v>
      </c>
      <c r="T7453">
        <v>8</v>
      </c>
      <c r="U7453">
        <v>0</v>
      </c>
      <c r="V7453">
        <v>0</v>
      </c>
      <c r="W7453">
        <v>0</v>
      </c>
      <c r="X7453">
        <v>82.981315402198305</v>
      </c>
      <c r="Y7453">
        <v>0</v>
      </c>
      <c r="Z7453">
        <v>0</v>
      </c>
      <c r="AA7453">
        <v>0</v>
      </c>
      <c r="AB7453">
        <v>41.535786196760597</v>
      </c>
      <c r="AC7453">
        <v>0</v>
      </c>
      <c r="AD7453">
        <v>0</v>
      </c>
      <c r="AE7453">
        <v>124.5171015989589</v>
      </c>
    </row>
    <row r="7454" spans="1:31" x14ac:dyDescent="0.25">
      <c r="A7454">
        <v>1912814</v>
      </c>
      <c r="B7454">
        <v>1</v>
      </c>
      <c r="C7454" t="s">
        <v>80</v>
      </c>
      <c r="D7454" t="s">
        <v>84</v>
      </c>
      <c r="E7454" t="s">
        <v>140</v>
      </c>
      <c r="F7454" t="s">
        <v>20911</v>
      </c>
      <c r="G7454" t="s">
        <v>342</v>
      </c>
      <c r="H7454" t="s">
        <v>134</v>
      </c>
      <c r="I7454" t="s">
        <v>135</v>
      </c>
      <c r="J7454" t="s">
        <v>136</v>
      </c>
      <c r="K7454" t="s">
        <v>137</v>
      </c>
      <c r="L7454" t="s">
        <v>20912</v>
      </c>
      <c r="M7454" t="s">
        <v>20913</v>
      </c>
      <c r="N7454">
        <v>3.230555555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0.2260089484751161</v>
      </c>
      <c r="AC7454">
        <v>0</v>
      </c>
      <c r="AD7454">
        <v>0</v>
      </c>
      <c r="AE7454">
        <v>0.2260089484751161</v>
      </c>
    </row>
    <row r="7455" spans="1:31" x14ac:dyDescent="0.25">
      <c r="A7455">
        <v>1912819</v>
      </c>
      <c r="B7455">
        <v>1</v>
      </c>
      <c r="C7455" t="s">
        <v>80</v>
      </c>
      <c r="D7455" t="s">
        <v>104</v>
      </c>
      <c r="E7455" t="s">
        <v>220</v>
      </c>
      <c r="F7455" t="s">
        <v>20914</v>
      </c>
      <c r="G7455" t="s">
        <v>156</v>
      </c>
      <c r="H7455" t="s">
        <v>157</v>
      </c>
      <c r="I7455" t="s">
        <v>135</v>
      </c>
      <c r="J7455" t="s">
        <v>136</v>
      </c>
      <c r="K7455" t="s">
        <v>137</v>
      </c>
      <c r="L7455" t="s">
        <v>20915</v>
      </c>
      <c r="M7455" t="s">
        <v>20916</v>
      </c>
      <c r="N7455">
        <v>0.64611111099999996</v>
      </c>
      <c r="O7455">
        <v>0</v>
      </c>
      <c r="P7455">
        <v>250</v>
      </c>
      <c r="Q7455">
        <v>3</v>
      </c>
      <c r="R7455">
        <v>12</v>
      </c>
      <c r="S7455">
        <v>1</v>
      </c>
      <c r="T7455">
        <v>20</v>
      </c>
      <c r="U7455">
        <v>1</v>
      </c>
      <c r="V7455">
        <v>0</v>
      </c>
      <c r="W7455">
        <v>0</v>
      </c>
      <c r="X7455">
        <v>37.308859157375679</v>
      </c>
      <c r="Y7455">
        <v>21.505196695769499</v>
      </c>
      <c r="Z7455">
        <v>4.0135631064349679</v>
      </c>
      <c r="AA7455">
        <v>11.3102071248864</v>
      </c>
      <c r="AB7455">
        <v>11.501089924059091</v>
      </c>
      <c r="AC7455">
        <v>47.796435632342586</v>
      </c>
      <c r="AD7455">
        <v>0</v>
      </c>
      <c r="AE7455">
        <v>133.43535164086822</v>
      </c>
    </row>
    <row r="7456" spans="1:31" x14ac:dyDescent="0.25">
      <c r="A7456">
        <v>1912823</v>
      </c>
      <c r="B7456">
        <v>1</v>
      </c>
      <c r="C7456" t="s">
        <v>80</v>
      </c>
      <c r="D7456" t="s">
        <v>82</v>
      </c>
      <c r="E7456" t="s">
        <v>140</v>
      </c>
      <c r="F7456" t="s">
        <v>20870</v>
      </c>
      <c r="G7456" t="s">
        <v>146</v>
      </c>
      <c r="H7456" t="s">
        <v>134</v>
      </c>
      <c r="I7456" t="s">
        <v>135</v>
      </c>
      <c r="J7456" t="s">
        <v>136</v>
      </c>
      <c r="K7456" t="s">
        <v>137</v>
      </c>
      <c r="L7456" t="s">
        <v>20917</v>
      </c>
      <c r="M7456" t="s">
        <v>20918</v>
      </c>
      <c r="N7456">
        <v>1.9144444439999999</v>
      </c>
      <c r="O7456">
        <v>0</v>
      </c>
      <c r="P7456">
        <v>11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4.4910227268244718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4.4910227268244718</v>
      </c>
    </row>
    <row r="7457" spans="1:31" x14ac:dyDescent="0.25">
      <c r="A7457">
        <v>1912825</v>
      </c>
      <c r="B7457">
        <v>1</v>
      </c>
      <c r="C7457" t="s">
        <v>80</v>
      </c>
      <c r="D7457" t="s">
        <v>105</v>
      </c>
      <c r="E7457" t="s">
        <v>131</v>
      </c>
      <c r="F7457" t="s">
        <v>20919</v>
      </c>
      <c r="G7457" t="s">
        <v>283</v>
      </c>
      <c r="H7457" t="s">
        <v>134</v>
      </c>
      <c r="I7457" t="s">
        <v>135</v>
      </c>
      <c r="J7457" t="s">
        <v>136</v>
      </c>
      <c r="K7457" t="s">
        <v>137</v>
      </c>
      <c r="L7457" t="s">
        <v>20807</v>
      </c>
      <c r="M7457" t="s">
        <v>20920</v>
      </c>
      <c r="N7457">
        <v>0.46861111100000002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27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7.7334446773571219</v>
      </c>
      <c r="AC7457">
        <v>0</v>
      </c>
      <c r="AD7457">
        <v>0</v>
      </c>
      <c r="AE7457">
        <v>7.7334446773571219</v>
      </c>
    </row>
    <row r="7458" spans="1:31" x14ac:dyDescent="0.25">
      <c r="A7458">
        <v>1912826</v>
      </c>
      <c r="B7458">
        <v>1</v>
      </c>
      <c r="C7458" t="s">
        <v>80</v>
      </c>
      <c r="D7458" t="s">
        <v>106</v>
      </c>
      <c r="E7458" t="s">
        <v>131</v>
      </c>
      <c r="F7458" t="s">
        <v>20921</v>
      </c>
      <c r="G7458" t="s">
        <v>133</v>
      </c>
      <c r="H7458" t="s">
        <v>134</v>
      </c>
      <c r="I7458" t="s">
        <v>135</v>
      </c>
      <c r="J7458" t="s">
        <v>136</v>
      </c>
      <c r="K7458" t="s">
        <v>137</v>
      </c>
      <c r="L7458" t="s">
        <v>20922</v>
      </c>
      <c r="M7458" t="s">
        <v>20923</v>
      </c>
      <c r="N7458">
        <v>3.199166666</v>
      </c>
      <c r="O7458">
        <v>0</v>
      </c>
      <c r="P7458">
        <v>18</v>
      </c>
      <c r="Q7458">
        <v>0</v>
      </c>
      <c r="R7458">
        <v>1</v>
      </c>
      <c r="S7458">
        <v>0</v>
      </c>
      <c r="T7458">
        <v>2</v>
      </c>
      <c r="U7458">
        <v>0</v>
      </c>
      <c r="V7458">
        <v>0</v>
      </c>
      <c r="W7458">
        <v>0</v>
      </c>
      <c r="X7458">
        <v>9.1450123084317525</v>
      </c>
      <c r="Y7458">
        <v>0</v>
      </c>
      <c r="Z7458">
        <v>2.2587149576484702</v>
      </c>
      <c r="AA7458">
        <v>0</v>
      </c>
      <c r="AB7458">
        <v>3.5682726539394166E-2</v>
      </c>
      <c r="AC7458">
        <v>0</v>
      </c>
      <c r="AD7458">
        <v>0</v>
      </c>
      <c r="AE7458">
        <v>11.439409992619616</v>
      </c>
    </row>
    <row r="7459" spans="1:31" x14ac:dyDescent="0.25">
      <c r="A7459">
        <v>1912829</v>
      </c>
      <c r="B7459">
        <v>1</v>
      </c>
      <c r="C7459" t="s">
        <v>80</v>
      </c>
      <c r="D7459" t="s">
        <v>96</v>
      </c>
      <c r="E7459" t="s">
        <v>160</v>
      </c>
      <c r="F7459" t="s">
        <v>1493</v>
      </c>
      <c r="G7459" t="s">
        <v>1162</v>
      </c>
      <c r="H7459" t="s">
        <v>134</v>
      </c>
      <c r="I7459" t="s">
        <v>135</v>
      </c>
      <c r="J7459" t="s">
        <v>136</v>
      </c>
      <c r="K7459" t="s">
        <v>137</v>
      </c>
      <c r="L7459" t="s">
        <v>20924</v>
      </c>
      <c r="M7459" t="s">
        <v>20925</v>
      </c>
      <c r="N7459">
        <v>2.5047222219999998</v>
      </c>
      <c r="O7459">
        <v>0</v>
      </c>
      <c r="P7459">
        <v>12</v>
      </c>
      <c r="Q7459">
        <v>0</v>
      </c>
      <c r="R7459">
        <v>0</v>
      </c>
      <c r="S7459">
        <v>0</v>
      </c>
      <c r="T7459">
        <v>52</v>
      </c>
      <c r="U7459">
        <v>0</v>
      </c>
      <c r="V7459">
        <v>0</v>
      </c>
      <c r="W7459">
        <v>0</v>
      </c>
      <c r="X7459">
        <v>41.517370079369812</v>
      </c>
      <c r="Y7459">
        <v>0</v>
      </c>
      <c r="Z7459">
        <v>0</v>
      </c>
      <c r="AA7459">
        <v>0</v>
      </c>
      <c r="AB7459">
        <v>808.09264139557365</v>
      </c>
      <c r="AC7459">
        <v>0</v>
      </c>
      <c r="AD7459">
        <v>0</v>
      </c>
      <c r="AE7459">
        <v>849.61001147494346</v>
      </c>
    </row>
    <row r="7460" spans="1:31" x14ac:dyDescent="0.25">
      <c r="A7460">
        <v>1912830</v>
      </c>
      <c r="B7460">
        <v>1</v>
      </c>
      <c r="C7460" t="s">
        <v>80</v>
      </c>
      <c r="D7460" t="s">
        <v>107</v>
      </c>
      <c r="E7460" t="s">
        <v>140</v>
      </c>
      <c r="F7460" t="s">
        <v>20926</v>
      </c>
      <c r="G7460" t="s">
        <v>217</v>
      </c>
      <c r="H7460" t="s">
        <v>134</v>
      </c>
      <c r="I7460" t="s">
        <v>135</v>
      </c>
      <c r="J7460" t="s">
        <v>136</v>
      </c>
      <c r="K7460" t="s">
        <v>137</v>
      </c>
      <c r="L7460" t="s">
        <v>20927</v>
      </c>
      <c r="M7460" t="s">
        <v>20928</v>
      </c>
      <c r="N7460">
        <v>5.0872222220000003</v>
      </c>
      <c r="O7460">
        <v>0</v>
      </c>
      <c r="P7460">
        <v>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1.6128726853761665E-2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1.6128726853761665E-2</v>
      </c>
    </row>
    <row r="7461" spans="1:31" x14ac:dyDescent="0.25">
      <c r="A7461">
        <v>1912831</v>
      </c>
      <c r="B7461">
        <v>1</v>
      </c>
      <c r="C7461" t="s">
        <v>80</v>
      </c>
      <c r="D7461" t="s">
        <v>93</v>
      </c>
      <c r="E7461" t="s">
        <v>154</v>
      </c>
      <c r="F7461" t="s">
        <v>743</v>
      </c>
      <c r="G7461" t="s">
        <v>156</v>
      </c>
      <c r="H7461" t="s">
        <v>157</v>
      </c>
      <c r="I7461" t="s">
        <v>135</v>
      </c>
      <c r="J7461" t="s">
        <v>136</v>
      </c>
      <c r="K7461" t="s">
        <v>137</v>
      </c>
      <c r="L7461" t="s">
        <v>20929</v>
      </c>
      <c r="M7461" t="s">
        <v>20930</v>
      </c>
      <c r="N7461">
        <v>0.94083333300000005</v>
      </c>
      <c r="O7461">
        <v>0</v>
      </c>
      <c r="P7461">
        <v>147</v>
      </c>
      <c r="Q7461">
        <v>5</v>
      </c>
      <c r="R7461">
        <v>70</v>
      </c>
      <c r="S7461">
        <v>6</v>
      </c>
      <c r="T7461">
        <v>38</v>
      </c>
      <c r="U7461">
        <v>0</v>
      </c>
      <c r="V7461">
        <v>0</v>
      </c>
      <c r="W7461">
        <v>0</v>
      </c>
      <c r="X7461">
        <v>39.105094901168677</v>
      </c>
      <c r="Y7461">
        <v>25.358595130187126</v>
      </c>
      <c r="Z7461">
        <v>458.22531633607701</v>
      </c>
      <c r="AA7461">
        <v>70.661982918793385</v>
      </c>
      <c r="AB7461">
        <v>141.38829901155273</v>
      </c>
      <c r="AC7461">
        <v>0</v>
      </c>
      <c r="AD7461">
        <v>0</v>
      </c>
      <c r="AE7461">
        <v>734.7392882977789</v>
      </c>
    </row>
    <row r="7462" spans="1:31" x14ac:dyDescent="0.25">
      <c r="A7462">
        <v>1912833</v>
      </c>
      <c r="B7462">
        <v>1</v>
      </c>
      <c r="C7462" t="s">
        <v>81</v>
      </c>
      <c r="D7462" t="s">
        <v>118</v>
      </c>
      <c r="E7462" t="s">
        <v>171</v>
      </c>
      <c r="F7462" t="s">
        <v>20931</v>
      </c>
      <c r="G7462" t="s">
        <v>156</v>
      </c>
      <c r="H7462" t="s">
        <v>157</v>
      </c>
      <c r="I7462" t="s">
        <v>135</v>
      </c>
      <c r="J7462" t="s">
        <v>136</v>
      </c>
      <c r="K7462" t="s">
        <v>137</v>
      </c>
      <c r="L7462" t="s">
        <v>20932</v>
      </c>
      <c r="M7462" t="s">
        <v>20933</v>
      </c>
      <c r="N7462">
        <v>0.17638888799999999</v>
      </c>
      <c r="O7462">
        <v>7</v>
      </c>
      <c r="P7462">
        <v>1033</v>
      </c>
      <c r="Q7462">
        <v>156</v>
      </c>
      <c r="R7462">
        <v>64</v>
      </c>
      <c r="S7462">
        <v>34</v>
      </c>
      <c r="T7462">
        <v>87</v>
      </c>
      <c r="U7462">
        <v>0</v>
      </c>
      <c r="V7462">
        <v>0</v>
      </c>
      <c r="W7462">
        <v>0.46177258344117511</v>
      </c>
      <c r="X7462">
        <v>38.318184912114745</v>
      </c>
      <c r="Y7462">
        <v>240.21329392908453</v>
      </c>
      <c r="Z7462">
        <v>31.219987601741561</v>
      </c>
      <c r="AA7462">
        <v>47.29643673054229</v>
      </c>
      <c r="AB7462">
        <v>19.519859891384762</v>
      </c>
      <c r="AC7462">
        <v>0</v>
      </c>
      <c r="AD7462">
        <v>0</v>
      </c>
      <c r="AE7462">
        <v>377.02953564830904</v>
      </c>
    </row>
    <row r="7463" spans="1:31" x14ac:dyDescent="0.25">
      <c r="A7463">
        <v>1912834</v>
      </c>
      <c r="B7463">
        <v>1</v>
      </c>
      <c r="C7463" t="s">
        <v>80</v>
      </c>
      <c r="D7463" t="s">
        <v>83</v>
      </c>
      <c r="E7463" t="s">
        <v>140</v>
      </c>
      <c r="F7463" t="s">
        <v>20934</v>
      </c>
      <c r="G7463" t="s">
        <v>217</v>
      </c>
      <c r="H7463" t="s">
        <v>134</v>
      </c>
      <c r="I7463" t="s">
        <v>135</v>
      </c>
      <c r="J7463" t="s">
        <v>136</v>
      </c>
      <c r="K7463" t="s">
        <v>137</v>
      </c>
      <c r="L7463" t="s">
        <v>20935</v>
      </c>
      <c r="M7463" t="s">
        <v>20936</v>
      </c>
      <c r="N7463">
        <v>2.3855555549999998</v>
      </c>
      <c r="O7463">
        <v>0</v>
      </c>
      <c r="P7463">
        <v>4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2.3530676254871281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2.3530676254871281</v>
      </c>
    </row>
    <row r="7464" spans="1:31" x14ac:dyDescent="0.25">
      <c r="A7464">
        <v>1912840</v>
      </c>
      <c r="B7464">
        <v>1</v>
      </c>
      <c r="C7464" t="s">
        <v>81</v>
      </c>
      <c r="D7464" t="s">
        <v>118</v>
      </c>
      <c r="E7464" t="s">
        <v>190</v>
      </c>
      <c r="F7464" t="s">
        <v>10780</v>
      </c>
      <c r="G7464" t="s">
        <v>241</v>
      </c>
      <c r="H7464" t="s">
        <v>157</v>
      </c>
      <c r="I7464" t="s">
        <v>135</v>
      </c>
      <c r="J7464" t="s">
        <v>136</v>
      </c>
      <c r="K7464" t="s">
        <v>137</v>
      </c>
      <c r="L7464" t="s">
        <v>20937</v>
      </c>
      <c r="M7464" t="s">
        <v>20938</v>
      </c>
      <c r="N7464">
        <v>3.286944444</v>
      </c>
      <c r="O7464">
        <v>2</v>
      </c>
      <c r="P7464">
        <v>406</v>
      </c>
      <c r="Q7464">
        <v>9</v>
      </c>
      <c r="R7464">
        <v>2</v>
      </c>
      <c r="S7464">
        <v>5</v>
      </c>
      <c r="T7464">
        <v>31</v>
      </c>
      <c r="U7464">
        <v>0</v>
      </c>
      <c r="V7464">
        <v>0</v>
      </c>
      <c r="W7464">
        <v>2.9793842845417124</v>
      </c>
      <c r="X7464">
        <v>385.94642067476502</v>
      </c>
      <c r="Y7464">
        <v>41.010432500624404</v>
      </c>
      <c r="Z7464">
        <v>3.8731248224879198</v>
      </c>
      <c r="AA7464">
        <v>122.58591577434531</v>
      </c>
      <c r="AB7464">
        <v>122.53181748047706</v>
      </c>
      <c r="AC7464">
        <v>0</v>
      </c>
      <c r="AD7464">
        <v>0</v>
      </c>
      <c r="AE7464">
        <v>678.92709553724148</v>
      </c>
    </row>
    <row r="7465" spans="1:31" x14ac:dyDescent="0.25">
      <c r="A7465">
        <v>1912842</v>
      </c>
      <c r="B7465">
        <v>1</v>
      </c>
      <c r="C7465" t="s">
        <v>81</v>
      </c>
      <c r="D7465" t="s">
        <v>113</v>
      </c>
      <c r="E7465" t="s">
        <v>131</v>
      </c>
      <c r="F7465" t="s">
        <v>20939</v>
      </c>
      <c r="G7465" t="s">
        <v>439</v>
      </c>
      <c r="H7465" t="s">
        <v>134</v>
      </c>
      <c r="I7465" t="s">
        <v>135</v>
      </c>
      <c r="J7465" t="s">
        <v>136</v>
      </c>
      <c r="K7465" t="s">
        <v>137</v>
      </c>
      <c r="L7465" t="s">
        <v>20940</v>
      </c>
      <c r="M7465" t="s">
        <v>20941</v>
      </c>
      <c r="N7465">
        <v>2.758611111</v>
      </c>
      <c r="O7465">
        <v>0</v>
      </c>
      <c r="P7465">
        <v>13</v>
      </c>
      <c r="Q7465">
        <v>0</v>
      </c>
      <c r="R7465">
        <v>1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6.3447169531492147</v>
      </c>
      <c r="Y7465">
        <v>0</v>
      </c>
      <c r="Z7465">
        <v>3.4838132196538885</v>
      </c>
      <c r="AA7465">
        <v>0</v>
      </c>
      <c r="AB7465">
        <v>0</v>
      </c>
      <c r="AC7465">
        <v>0</v>
      </c>
      <c r="AD7465">
        <v>0</v>
      </c>
      <c r="AE7465">
        <v>9.8285301728031023</v>
      </c>
    </row>
    <row r="7466" spans="1:31" x14ac:dyDescent="0.25">
      <c r="A7466">
        <v>1912843</v>
      </c>
      <c r="B7466">
        <v>1</v>
      </c>
      <c r="C7466" t="s">
        <v>80</v>
      </c>
      <c r="D7466" t="s">
        <v>82</v>
      </c>
      <c r="E7466" t="s">
        <v>140</v>
      </c>
      <c r="F7466" t="s">
        <v>20942</v>
      </c>
      <c r="G7466" t="s">
        <v>217</v>
      </c>
      <c r="H7466" t="s">
        <v>134</v>
      </c>
      <c r="I7466" t="s">
        <v>135</v>
      </c>
      <c r="J7466" t="s">
        <v>136</v>
      </c>
      <c r="K7466" t="s">
        <v>137</v>
      </c>
      <c r="L7466" t="s">
        <v>20943</v>
      </c>
      <c r="M7466" t="s">
        <v>20944</v>
      </c>
      <c r="N7466">
        <v>1.1019444439999999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2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7.6912659774254326</v>
      </c>
      <c r="AC7466">
        <v>0</v>
      </c>
      <c r="AD7466">
        <v>0</v>
      </c>
      <c r="AE7466">
        <v>7.6912659774254326</v>
      </c>
    </row>
    <row r="7467" spans="1:31" x14ac:dyDescent="0.25">
      <c r="A7467">
        <v>1912844</v>
      </c>
      <c r="B7467">
        <v>1</v>
      </c>
      <c r="C7467" t="s">
        <v>80</v>
      </c>
      <c r="D7467" t="s">
        <v>96</v>
      </c>
      <c r="E7467" t="s">
        <v>140</v>
      </c>
      <c r="F7467" t="s">
        <v>20349</v>
      </c>
      <c r="G7467" t="s">
        <v>146</v>
      </c>
      <c r="H7467" t="s">
        <v>134</v>
      </c>
      <c r="I7467" t="s">
        <v>135</v>
      </c>
      <c r="J7467" t="s">
        <v>136</v>
      </c>
      <c r="K7467" t="s">
        <v>137</v>
      </c>
      <c r="L7467" t="s">
        <v>20945</v>
      </c>
      <c r="M7467" t="s">
        <v>20946</v>
      </c>
      <c r="N7467">
        <v>3.8033333329999999</v>
      </c>
      <c r="O7467">
        <v>0</v>
      </c>
      <c r="P7467">
        <v>2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3.4451798580537667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3.4451798580537667</v>
      </c>
    </row>
    <row r="7468" spans="1:31" x14ac:dyDescent="0.25">
      <c r="A7468">
        <v>1912847</v>
      </c>
      <c r="B7468">
        <v>1</v>
      </c>
      <c r="C7468" t="s">
        <v>80</v>
      </c>
      <c r="D7468" t="s">
        <v>87</v>
      </c>
      <c r="E7468" t="s">
        <v>160</v>
      </c>
      <c r="F7468" t="s">
        <v>20947</v>
      </c>
      <c r="G7468" t="s">
        <v>1162</v>
      </c>
      <c r="H7468" t="s">
        <v>134</v>
      </c>
      <c r="I7468" t="s">
        <v>135</v>
      </c>
      <c r="J7468" t="s">
        <v>136</v>
      </c>
      <c r="K7468" t="s">
        <v>137</v>
      </c>
      <c r="L7468" t="s">
        <v>20948</v>
      </c>
      <c r="M7468" t="s">
        <v>20949</v>
      </c>
      <c r="N7468">
        <v>4.5158333329999998</v>
      </c>
      <c r="O7468">
        <v>0</v>
      </c>
      <c r="P7468">
        <v>12</v>
      </c>
      <c r="Q7468">
        <v>0</v>
      </c>
      <c r="R7468">
        <v>0</v>
      </c>
      <c r="S7468">
        <v>0</v>
      </c>
      <c r="T7468">
        <v>4</v>
      </c>
      <c r="U7468">
        <v>0</v>
      </c>
      <c r="V7468">
        <v>0</v>
      </c>
      <c r="W7468">
        <v>0</v>
      </c>
      <c r="X7468">
        <v>12.799279081790711</v>
      </c>
      <c r="Y7468">
        <v>0</v>
      </c>
      <c r="Z7468">
        <v>0</v>
      </c>
      <c r="AA7468">
        <v>0</v>
      </c>
      <c r="AB7468">
        <v>15.161260099591683</v>
      </c>
      <c r="AC7468">
        <v>0</v>
      </c>
      <c r="AD7468">
        <v>0</v>
      </c>
      <c r="AE7468">
        <v>27.960539181382394</v>
      </c>
    </row>
    <row r="7469" spans="1:31" x14ac:dyDescent="0.25">
      <c r="A7469">
        <v>1912848</v>
      </c>
      <c r="B7469">
        <v>1</v>
      </c>
      <c r="C7469" t="s">
        <v>80</v>
      </c>
      <c r="D7469" t="s">
        <v>106</v>
      </c>
      <c r="E7469" t="s">
        <v>140</v>
      </c>
      <c r="F7469" t="s">
        <v>20950</v>
      </c>
      <c r="G7469" t="s">
        <v>146</v>
      </c>
      <c r="H7469" t="s">
        <v>134</v>
      </c>
      <c r="I7469" t="s">
        <v>135</v>
      </c>
      <c r="J7469" t="s">
        <v>136</v>
      </c>
      <c r="K7469" t="s">
        <v>137</v>
      </c>
      <c r="L7469" t="s">
        <v>20951</v>
      </c>
      <c r="M7469" t="s">
        <v>20952</v>
      </c>
      <c r="N7469">
        <v>4.0075000000000003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1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40.97564596274529</v>
      </c>
      <c r="AC7469">
        <v>0</v>
      </c>
      <c r="AD7469">
        <v>0</v>
      </c>
      <c r="AE7469">
        <v>40.97564596274529</v>
      </c>
    </row>
    <row r="7470" spans="1:31" x14ac:dyDescent="0.25">
      <c r="A7470">
        <v>1912849</v>
      </c>
      <c r="B7470">
        <v>1</v>
      </c>
      <c r="C7470" t="s">
        <v>80</v>
      </c>
      <c r="D7470" t="s">
        <v>97</v>
      </c>
      <c r="E7470" t="s">
        <v>140</v>
      </c>
      <c r="F7470" t="s">
        <v>20953</v>
      </c>
      <c r="G7470" t="s">
        <v>362</v>
      </c>
      <c r="H7470" t="s">
        <v>134</v>
      </c>
      <c r="I7470" t="s">
        <v>135</v>
      </c>
      <c r="J7470" t="s">
        <v>136</v>
      </c>
      <c r="K7470" t="s">
        <v>137</v>
      </c>
      <c r="L7470" t="s">
        <v>20954</v>
      </c>
      <c r="M7470" t="s">
        <v>20955</v>
      </c>
      <c r="N7470">
        <v>4.4894444440000001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4.4042857295453404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4.4042857295453404</v>
      </c>
    </row>
    <row r="7471" spans="1:31" x14ac:dyDescent="0.25">
      <c r="A7471">
        <v>1912851</v>
      </c>
      <c r="B7471">
        <v>1</v>
      </c>
      <c r="C7471" t="s">
        <v>80</v>
      </c>
      <c r="D7471" t="s">
        <v>90</v>
      </c>
      <c r="E7471" t="s">
        <v>140</v>
      </c>
      <c r="F7471" t="s">
        <v>20315</v>
      </c>
      <c r="G7471" t="s">
        <v>217</v>
      </c>
      <c r="H7471" t="s">
        <v>134</v>
      </c>
      <c r="I7471" t="s">
        <v>135</v>
      </c>
      <c r="J7471" t="s">
        <v>136</v>
      </c>
      <c r="K7471" t="s">
        <v>137</v>
      </c>
      <c r="L7471" t="s">
        <v>20956</v>
      </c>
      <c r="M7471" t="s">
        <v>20957</v>
      </c>
      <c r="N7471">
        <v>2.588333333</v>
      </c>
      <c r="O7471">
        <v>0</v>
      </c>
      <c r="P7471">
        <v>3</v>
      </c>
      <c r="Q7471">
        <v>0</v>
      </c>
      <c r="R7471">
        <v>0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1.2742242247621935</v>
      </c>
      <c r="Y7471">
        <v>0</v>
      </c>
      <c r="Z7471">
        <v>0</v>
      </c>
      <c r="AA7471">
        <v>0</v>
      </c>
      <c r="AB7471">
        <v>6.0460158167319173</v>
      </c>
      <c r="AC7471">
        <v>0</v>
      </c>
      <c r="AD7471">
        <v>0</v>
      </c>
      <c r="AE7471">
        <v>7.3202400414941113</v>
      </c>
    </row>
    <row r="7472" spans="1:31" x14ac:dyDescent="0.25">
      <c r="A7472">
        <v>1912853</v>
      </c>
      <c r="B7472">
        <v>1</v>
      </c>
      <c r="C7472" t="s">
        <v>80</v>
      </c>
      <c r="D7472" t="s">
        <v>111</v>
      </c>
      <c r="E7472" t="s">
        <v>140</v>
      </c>
      <c r="F7472" t="s">
        <v>20958</v>
      </c>
      <c r="G7472" t="s">
        <v>146</v>
      </c>
      <c r="H7472" t="s">
        <v>134</v>
      </c>
      <c r="I7472" t="s">
        <v>135</v>
      </c>
      <c r="J7472" t="s">
        <v>136</v>
      </c>
      <c r="K7472" t="s">
        <v>137</v>
      </c>
      <c r="L7472" t="s">
        <v>20959</v>
      </c>
      <c r="M7472" t="s">
        <v>20960</v>
      </c>
      <c r="N7472">
        <v>4.5961111109999999</v>
      </c>
      <c r="O7472">
        <v>0</v>
      </c>
      <c r="P7472">
        <v>11</v>
      </c>
      <c r="Q7472">
        <v>0</v>
      </c>
      <c r="R7472">
        <v>0</v>
      </c>
      <c r="S7472">
        <v>0</v>
      </c>
      <c r="T7472">
        <v>2</v>
      </c>
      <c r="U7472">
        <v>0</v>
      </c>
      <c r="V7472">
        <v>0</v>
      </c>
      <c r="W7472">
        <v>0</v>
      </c>
      <c r="X7472">
        <v>17.895699608804321</v>
      </c>
      <c r="Y7472">
        <v>0</v>
      </c>
      <c r="Z7472">
        <v>0</v>
      </c>
      <c r="AA7472">
        <v>0</v>
      </c>
      <c r="AB7472">
        <v>7.4093377849163762</v>
      </c>
      <c r="AC7472">
        <v>0</v>
      </c>
      <c r="AD7472">
        <v>0</v>
      </c>
      <c r="AE7472">
        <v>25.305037393720696</v>
      </c>
    </row>
    <row r="7473" spans="1:31" x14ac:dyDescent="0.25">
      <c r="A7473">
        <v>1912862</v>
      </c>
      <c r="B7473">
        <v>1</v>
      </c>
      <c r="C7473" t="s">
        <v>80</v>
      </c>
      <c r="D7473" t="s">
        <v>104</v>
      </c>
      <c r="E7473" t="s">
        <v>140</v>
      </c>
      <c r="F7473" t="s">
        <v>20961</v>
      </c>
      <c r="G7473" t="s">
        <v>362</v>
      </c>
      <c r="H7473" t="s">
        <v>134</v>
      </c>
      <c r="I7473" t="s">
        <v>135</v>
      </c>
      <c r="J7473" t="s">
        <v>136</v>
      </c>
      <c r="K7473" t="s">
        <v>137</v>
      </c>
      <c r="L7473" t="s">
        <v>20962</v>
      </c>
      <c r="M7473" t="s">
        <v>20963</v>
      </c>
      <c r="N7473">
        <v>3.665277777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1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1.6592166111762912</v>
      </c>
      <c r="AC7473">
        <v>0</v>
      </c>
      <c r="AD7473">
        <v>0</v>
      </c>
      <c r="AE7473">
        <v>1.6592166111762912</v>
      </c>
    </row>
    <row r="7474" spans="1:31" x14ac:dyDescent="0.25">
      <c r="A7474">
        <v>1912866</v>
      </c>
      <c r="B7474">
        <v>1</v>
      </c>
      <c r="C7474" t="s">
        <v>80</v>
      </c>
      <c r="D7474" t="s">
        <v>96</v>
      </c>
      <c r="E7474" t="s">
        <v>140</v>
      </c>
      <c r="F7474" t="s">
        <v>20964</v>
      </c>
      <c r="G7474" t="s">
        <v>146</v>
      </c>
      <c r="H7474" t="s">
        <v>134</v>
      </c>
      <c r="I7474" t="s">
        <v>135</v>
      </c>
      <c r="J7474" t="s">
        <v>136</v>
      </c>
      <c r="K7474" t="s">
        <v>137</v>
      </c>
      <c r="L7474" t="s">
        <v>20965</v>
      </c>
      <c r="M7474" t="s">
        <v>20966</v>
      </c>
      <c r="N7474">
        <v>4.1849999999999996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7.140365911610397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7.140365911610397</v>
      </c>
    </row>
    <row r="7475" spans="1:31" x14ac:dyDescent="0.25">
      <c r="A7475">
        <v>1912870</v>
      </c>
      <c r="B7475">
        <v>1</v>
      </c>
      <c r="C7475" t="s">
        <v>80</v>
      </c>
      <c r="D7475" t="s">
        <v>82</v>
      </c>
      <c r="E7475" t="s">
        <v>160</v>
      </c>
      <c r="F7475" t="s">
        <v>952</v>
      </c>
      <c r="G7475" t="s">
        <v>133</v>
      </c>
      <c r="H7475" t="s">
        <v>134</v>
      </c>
      <c r="I7475" t="s">
        <v>135</v>
      </c>
      <c r="J7475" t="s">
        <v>136</v>
      </c>
      <c r="K7475" t="s">
        <v>137</v>
      </c>
      <c r="L7475" t="s">
        <v>20967</v>
      </c>
      <c r="M7475" t="s">
        <v>20968</v>
      </c>
      <c r="N7475">
        <v>1.0075000000000001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21</v>
      </c>
      <c r="U7475">
        <v>0</v>
      </c>
      <c r="V7475">
        <v>1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44.770822998591086</v>
      </c>
      <c r="AC7475">
        <v>0</v>
      </c>
      <c r="AD7475">
        <v>26.465749980431092</v>
      </c>
      <c r="AE7475">
        <v>71.236572979022185</v>
      </c>
    </row>
    <row r="7476" spans="1:31" x14ac:dyDescent="0.25">
      <c r="A7476">
        <v>1912871</v>
      </c>
      <c r="B7476">
        <v>1</v>
      </c>
      <c r="C7476" t="s">
        <v>80</v>
      </c>
      <c r="D7476" t="s">
        <v>99</v>
      </c>
      <c r="E7476" t="s">
        <v>140</v>
      </c>
      <c r="F7476" t="s">
        <v>20969</v>
      </c>
      <c r="G7476" t="s">
        <v>217</v>
      </c>
      <c r="H7476" t="s">
        <v>134</v>
      </c>
      <c r="I7476" t="s">
        <v>135</v>
      </c>
      <c r="J7476" t="s">
        <v>136</v>
      </c>
      <c r="K7476" t="s">
        <v>137</v>
      </c>
      <c r="L7476" t="s">
        <v>20970</v>
      </c>
      <c r="M7476" t="s">
        <v>20971</v>
      </c>
      <c r="N7476">
        <v>6.6608333330000002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1.9753079485241136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1.9753079485241136</v>
      </c>
    </row>
    <row r="7477" spans="1:31" x14ac:dyDescent="0.25">
      <c r="A7477">
        <v>1912873</v>
      </c>
      <c r="B7477">
        <v>1</v>
      </c>
      <c r="C7477" t="s">
        <v>80</v>
      </c>
      <c r="D7477" t="s">
        <v>101</v>
      </c>
      <c r="E7477" t="s">
        <v>190</v>
      </c>
      <c r="F7477" t="s">
        <v>20972</v>
      </c>
      <c r="G7477" t="s">
        <v>362</v>
      </c>
      <c r="H7477" t="s">
        <v>157</v>
      </c>
      <c r="I7477" t="s">
        <v>135</v>
      </c>
      <c r="J7477" t="s">
        <v>136</v>
      </c>
      <c r="K7477" t="s">
        <v>137</v>
      </c>
      <c r="L7477" t="s">
        <v>20973</v>
      </c>
      <c r="M7477" t="s">
        <v>20974</v>
      </c>
      <c r="N7477">
        <v>1.175277777</v>
      </c>
      <c r="O7477">
        <v>0</v>
      </c>
      <c r="P7477">
        <v>15</v>
      </c>
      <c r="Q7477">
        <v>0</v>
      </c>
      <c r="R7477">
        <v>0</v>
      </c>
      <c r="S7477">
        <v>0</v>
      </c>
      <c r="T7477">
        <v>2</v>
      </c>
      <c r="U7477">
        <v>0</v>
      </c>
      <c r="V7477">
        <v>0</v>
      </c>
      <c r="W7477">
        <v>0</v>
      </c>
      <c r="X7477">
        <v>6.0209782129703902</v>
      </c>
      <c r="Y7477">
        <v>0</v>
      </c>
      <c r="Z7477">
        <v>0</v>
      </c>
      <c r="AA7477">
        <v>0</v>
      </c>
      <c r="AB7477">
        <v>4.2733890397449876</v>
      </c>
      <c r="AC7477">
        <v>0</v>
      </c>
      <c r="AD7477">
        <v>0</v>
      </c>
      <c r="AE7477">
        <v>10.294367252715379</v>
      </c>
    </row>
    <row r="7478" spans="1:31" x14ac:dyDescent="0.25">
      <c r="A7478">
        <v>1912875</v>
      </c>
      <c r="B7478">
        <v>1</v>
      </c>
      <c r="C7478" t="s">
        <v>80</v>
      </c>
      <c r="D7478" t="s">
        <v>93</v>
      </c>
      <c r="E7478" t="s">
        <v>154</v>
      </c>
      <c r="F7478" t="s">
        <v>13073</v>
      </c>
      <c r="G7478" t="s">
        <v>156</v>
      </c>
      <c r="H7478" t="s">
        <v>157</v>
      </c>
      <c r="I7478" t="s">
        <v>135</v>
      </c>
      <c r="J7478" t="s">
        <v>136</v>
      </c>
      <c r="K7478" t="s">
        <v>137</v>
      </c>
      <c r="L7478" t="s">
        <v>20975</v>
      </c>
      <c r="M7478" t="s">
        <v>20976</v>
      </c>
      <c r="N7478">
        <v>0.22777777699999999</v>
      </c>
      <c r="O7478">
        <v>0</v>
      </c>
      <c r="P7478">
        <v>662</v>
      </c>
      <c r="Q7478">
        <v>15</v>
      </c>
      <c r="R7478">
        <v>183</v>
      </c>
      <c r="S7478">
        <v>6</v>
      </c>
      <c r="T7478">
        <v>176</v>
      </c>
      <c r="U7478">
        <v>0</v>
      </c>
      <c r="V7478">
        <v>0</v>
      </c>
      <c r="W7478">
        <v>0</v>
      </c>
      <c r="X7478">
        <v>67.882875898365199</v>
      </c>
      <c r="Y7478">
        <v>30.694739552817055</v>
      </c>
      <c r="Z7478">
        <v>170.78458947122985</v>
      </c>
      <c r="AA7478">
        <v>28.54725302524184</v>
      </c>
      <c r="AB7478">
        <v>92.997283641885332</v>
      </c>
      <c r="AC7478">
        <v>0</v>
      </c>
      <c r="AD7478">
        <v>0</v>
      </c>
      <c r="AE7478">
        <v>390.90674158953925</v>
      </c>
    </row>
    <row r="7479" spans="1:31" x14ac:dyDescent="0.25">
      <c r="A7479">
        <v>1912877</v>
      </c>
      <c r="B7479">
        <v>1</v>
      </c>
      <c r="C7479" t="s">
        <v>80</v>
      </c>
      <c r="D7479" t="s">
        <v>107</v>
      </c>
      <c r="E7479" t="s">
        <v>140</v>
      </c>
      <c r="F7479" t="s">
        <v>20977</v>
      </c>
      <c r="G7479" t="s">
        <v>146</v>
      </c>
      <c r="H7479" t="s">
        <v>134</v>
      </c>
      <c r="I7479" t="s">
        <v>135</v>
      </c>
      <c r="J7479" t="s">
        <v>136</v>
      </c>
      <c r="K7479" t="s">
        <v>137</v>
      </c>
      <c r="L7479" t="s">
        <v>20978</v>
      </c>
      <c r="M7479" t="s">
        <v>20979</v>
      </c>
      <c r="N7479">
        <v>2.582222222</v>
      </c>
      <c r="O7479">
        <v>0</v>
      </c>
      <c r="P7479">
        <v>1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0.74845757477260011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0.74845757477260011</v>
      </c>
    </row>
    <row r="7480" spans="1:31" x14ac:dyDescent="0.25">
      <c r="A7480">
        <v>1912878</v>
      </c>
      <c r="B7480">
        <v>1</v>
      </c>
      <c r="C7480" t="s">
        <v>80</v>
      </c>
      <c r="D7480" t="s">
        <v>93</v>
      </c>
      <c r="E7480" t="s">
        <v>140</v>
      </c>
      <c r="F7480" t="s">
        <v>20980</v>
      </c>
      <c r="G7480" t="s">
        <v>217</v>
      </c>
      <c r="H7480" t="s">
        <v>134</v>
      </c>
      <c r="I7480" t="s">
        <v>135</v>
      </c>
      <c r="J7480" t="s">
        <v>136</v>
      </c>
      <c r="K7480" t="s">
        <v>137</v>
      </c>
      <c r="L7480" t="s">
        <v>20981</v>
      </c>
      <c r="M7480" t="s">
        <v>20982</v>
      </c>
      <c r="N7480">
        <v>0.67222222200000004</v>
      </c>
      <c r="O7480">
        <v>0</v>
      </c>
      <c r="P7480">
        <v>5</v>
      </c>
      <c r="Q7480">
        <v>0</v>
      </c>
      <c r="R7480">
        <v>0</v>
      </c>
      <c r="S7480">
        <v>0</v>
      </c>
      <c r="T7480">
        <v>1</v>
      </c>
      <c r="U7480">
        <v>0</v>
      </c>
      <c r="V7480">
        <v>0</v>
      </c>
      <c r="W7480">
        <v>0</v>
      </c>
      <c r="X7480">
        <v>0.74616501927339995</v>
      </c>
      <c r="Y7480">
        <v>0</v>
      </c>
      <c r="Z7480">
        <v>0</v>
      </c>
      <c r="AA7480">
        <v>0</v>
      </c>
      <c r="AB7480">
        <v>4.9653354648631112</v>
      </c>
      <c r="AC7480">
        <v>0</v>
      </c>
      <c r="AD7480">
        <v>0</v>
      </c>
      <c r="AE7480">
        <v>5.7115004841365113</v>
      </c>
    </row>
    <row r="7481" spans="1:31" x14ac:dyDescent="0.25">
      <c r="A7481">
        <v>1912883</v>
      </c>
      <c r="B7481">
        <v>1</v>
      </c>
      <c r="C7481" t="s">
        <v>81</v>
      </c>
      <c r="D7481" t="s">
        <v>122</v>
      </c>
      <c r="E7481" t="s">
        <v>190</v>
      </c>
      <c r="F7481" t="s">
        <v>19764</v>
      </c>
      <c r="G7481" t="s">
        <v>241</v>
      </c>
      <c r="H7481" t="s">
        <v>157</v>
      </c>
      <c r="I7481" t="s">
        <v>135</v>
      </c>
      <c r="J7481" t="s">
        <v>136</v>
      </c>
      <c r="K7481" t="s">
        <v>137</v>
      </c>
      <c r="L7481" t="s">
        <v>20983</v>
      </c>
      <c r="M7481" t="s">
        <v>20984</v>
      </c>
      <c r="N7481">
        <v>1.0308333329999999</v>
      </c>
      <c r="O7481">
        <v>0</v>
      </c>
      <c r="P7481">
        <v>322</v>
      </c>
      <c r="Q7481">
        <v>0</v>
      </c>
      <c r="R7481">
        <v>0</v>
      </c>
      <c r="S7481">
        <v>0</v>
      </c>
      <c r="T7481">
        <v>90</v>
      </c>
      <c r="U7481">
        <v>0</v>
      </c>
      <c r="V7481">
        <v>0</v>
      </c>
      <c r="W7481">
        <v>0</v>
      </c>
      <c r="X7481">
        <v>62.40834055298339</v>
      </c>
      <c r="Y7481">
        <v>0</v>
      </c>
      <c r="Z7481">
        <v>0</v>
      </c>
      <c r="AA7481">
        <v>0</v>
      </c>
      <c r="AB7481">
        <v>64.989332725238924</v>
      </c>
      <c r="AC7481">
        <v>0</v>
      </c>
      <c r="AD7481">
        <v>0</v>
      </c>
      <c r="AE7481">
        <v>127.39767327822231</v>
      </c>
    </row>
    <row r="7482" spans="1:31" x14ac:dyDescent="0.25">
      <c r="A7482">
        <v>1912884</v>
      </c>
      <c r="B7482">
        <v>1</v>
      </c>
      <c r="C7482" t="s">
        <v>80</v>
      </c>
      <c r="D7482" t="s">
        <v>82</v>
      </c>
      <c r="E7482" t="s">
        <v>140</v>
      </c>
      <c r="F7482" t="s">
        <v>20985</v>
      </c>
      <c r="G7482" t="s">
        <v>217</v>
      </c>
      <c r="H7482" t="s">
        <v>134</v>
      </c>
      <c r="I7482" t="s">
        <v>135</v>
      </c>
      <c r="J7482" t="s">
        <v>136</v>
      </c>
      <c r="K7482" t="s">
        <v>137</v>
      </c>
      <c r="L7482" t="s">
        <v>20986</v>
      </c>
      <c r="M7482" t="s">
        <v>20987</v>
      </c>
      <c r="N7482">
        <v>1.9358333329999999</v>
      </c>
      <c r="O7482">
        <v>0</v>
      </c>
      <c r="P7482">
        <v>13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5.0961964432831826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5.0961964432831826</v>
      </c>
    </row>
    <row r="7483" spans="1:31" x14ac:dyDescent="0.25">
      <c r="A7483">
        <v>1912886</v>
      </c>
      <c r="B7483">
        <v>1</v>
      </c>
      <c r="C7483" t="s">
        <v>81</v>
      </c>
      <c r="D7483" t="s">
        <v>117</v>
      </c>
      <c r="E7483" t="s">
        <v>140</v>
      </c>
      <c r="F7483" t="s">
        <v>20988</v>
      </c>
      <c r="G7483" t="s">
        <v>217</v>
      </c>
      <c r="H7483" t="s">
        <v>134</v>
      </c>
      <c r="I7483" t="s">
        <v>135</v>
      </c>
      <c r="J7483" t="s">
        <v>136</v>
      </c>
      <c r="K7483" t="s">
        <v>137</v>
      </c>
      <c r="L7483" t="s">
        <v>20989</v>
      </c>
      <c r="M7483" t="s">
        <v>20990</v>
      </c>
      <c r="N7483">
        <v>0.91777777699999996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0.19779776317080999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0.19779776317080999</v>
      </c>
    </row>
    <row r="7484" spans="1:31" x14ac:dyDescent="0.25">
      <c r="A7484">
        <v>1912887</v>
      </c>
      <c r="B7484">
        <v>1</v>
      </c>
      <c r="C7484" t="s">
        <v>80</v>
      </c>
      <c r="D7484" t="s">
        <v>105</v>
      </c>
      <c r="E7484" t="s">
        <v>160</v>
      </c>
      <c r="F7484" t="s">
        <v>20991</v>
      </c>
      <c r="G7484" t="s">
        <v>688</v>
      </c>
      <c r="H7484" t="s">
        <v>134</v>
      </c>
      <c r="I7484" t="s">
        <v>135</v>
      </c>
      <c r="J7484" t="s">
        <v>136</v>
      </c>
      <c r="K7484" t="s">
        <v>137</v>
      </c>
      <c r="L7484" t="s">
        <v>20992</v>
      </c>
      <c r="M7484" t="s">
        <v>20993</v>
      </c>
      <c r="N7484">
        <v>1.1975</v>
      </c>
      <c r="O7484">
        <v>0</v>
      </c>
      <c r="P7484">
        <v>50</v>
      </c>
      <c r="Q7484">
        <v>0</v>
      </c>
      <c r="R7484">
        <v>0</v>
      </c>
      <c r="S7484">
        <v>0</v>
      </c>
      <c r="T7484">
        <v>3</v>
      </c>
      <c r="U7484">
        <v>0</v>
      </c>
      <c r="V7484">
        <v>0</v>
      </c>
      <c r="W7484">
        <v>0</v>
      </c>
      <c r="X7484">
        <v>24.584262223553871</v>
      </c>
      <c r="Y7484">
        <v>0</v>
      </c>
      <c r="Z7484">
        <v>0</v>
      </c>
      <c r="AA7484">
        <v>0</v>
      </c>
      <c r="AB7484">
        <v>1.3561142236582324</v>
      </c>
      <c r="AC7484">
        <v>0</v>
      </c>
      <c r="AD7484">
        <v>0</v>
      </c>
      <c r="AE7484">
        <v>25.940376447212103</v>
      </c>
    </row>
    <row r="7485" spans="1:31" x14ac:dyDescent="0.25">
      <c r="A7485">
        <v>1912888</v>
      </c>
      <c r="B7485">
        <v>1</v>
      </c>
      <c r="C7485" t="s">
        <v>81</v>
      </c>
      <c r="D7485" t="s">
        <v>117</v>
      </c>
      <c r="E7485" t="s">
        <v>190</v>
      </c>
      <c r="F7485" t="s">
        <v>3482</v>
      </c>
      <c r="G7485" t="s">
        <v>156</v>
      </c>
      <c r="H7485" t="s">
        <v>157</v>
      </c>
      <c r="I7485" t="s">
        <v>222</v>
      </c>
      <c r="J7485" t="s">
        <v>136</v>
      </c>
      <c r="K7485" t="s">
        <v>137</v>
      </c>
      <c r="L7485" t="s">
        <v>20994</v>
      </c>
      <c r="M7485" t="s">
        <v>20995</v>
      </c>
      <c r="N7485">
        <v>1.3055555E-2</v>
      </c>
      <c r="O7485">
        <v>1</v>
      </c>
      <c r="P7485">
        <v>188</v>
      </c>
      <c r="Q7485">
        <v>20</v>
      </c>
      <c r="R7485">
        <v>30</v>
      </c>
      <c r="S7485">
        <v>2</v>
      </c>
      <c r="T7485">
        <v>5</v>
      </c>
      <c r="U7485">
        <v>0</v>
      </c>
      <c r="V7485">
        <v>0</v>
      </c>
      <c r="W7485">
        <v>1.6926578349777779E-3</v>
      </c>
      <c r="X7485">
        <v>0.54654749159352178</v>
      </c>
      <c r="Y7485">
        <v>2.4284663163698115</v>
      </c>
      <c r="Z7485">
        <v>0.69327470966389704</v>
      </c>
      <c r="AA7485">
        <v>0.30660313560551</v>
      </c>
      <c r="AB7485">
        <v>3.7751032939143059E-2</v>
      </c>
      <c r="AC7485">
        <v>0</v>
      </c>
      <c r="AD7485">
        <v>0</v>
      </c>
      <c r="AE7485">
        <v>4.0143353440068612</v>
      </c>
    </row>
    <row r="7486" spans="1:31" x14ac:dyDescent="0.25">
      <c r="A7486">
        <v>1912889</v>
      </c>
      <c r="B7486">
        <v>1</v>
      </c>
      <c r="C7486" t="s">
        <v>80</v>
      </c>
      <c r="D7486" t="s">
        <v>92</v>
      </c>
      <c r="E7486" t="s">
        <v>190</v>
      </c>
      <c r="F7486" t="s">
        <v>20996</v>
      </c>
      <c r="G7486" t="s">
        <v>5719</v>
      </c>
      <c r="H7486" t="s">
        <v>157</v>
      </c>
      <c r="I7486" t="s">
        <v>135</v>
      </c>
      <c r="J7486" t="s">
        <v>136</v>
      </c>
      <c r="K7486" t="s">
        <v>137</v>
      </c>
      <c r="L7486" t="s">
        <v>20997</v>
      </c>
      <c r="M7486" t="s">
        <v>20998</v>
      </c>
      <c r="N7486">
        <v>0.86888888799999997</v>
      </c>
      <c r="O7486">
        <v>0</v>
      </c>
      <c r="P7486">
        <v>258</v>
      </c>
      <c r="Q7486">
        <v>0</v>
      </c>
      <c r="R7486">
        <v>0</v>
      </c>
      <c r="S7486">
        <v>0</v>
      </c>
      <c r="T7486">
        <v>5</v>
      </c>
      <c r="U7486">
        <v>0</v>
      </c>
      <c r="V7486">
        <v>0</v>
      </c>
      <c r="W7486">
        <v>0</v>
      </c>
      <c r="X7486">
        <v>84.18515593019518</v>
      </c>
      <c r="Y7486">
        <v>0</v>
      </c>
      <c r="Z7486">
        <v>0</v>
      </c>
      <c r="AA7486">
        <v>0</v>
      </c>
      <c r="AB7486">
        <v>20.362175739774699</v>
      </c>
      <c r="AC7486">
        <v>0</v>
      </c>
      <c r="AD7486">
        <v>0</v>
      </c>
      <c r="AE7486">
        <v>104.54733166996988</v>
      </c>
    </row>
    <row r="7487" spans="1:31" x14ac:dyDescent="0.25">
      <c r="A7487">
        <v>1912890</v>
      </c>
      <c r="B7487">
        <v>1</v>
      </c>
      <c r="C7487" t="s">
        <v>80</v>
      </c>
      <c r="D7487" t="s">
        <v>108</v>
      </c>
      <c r="E7487" t="s">
        <v>220</v>
      </c>
      <c r="F7487" t="s">
        <v>20999</v>
      </c>
      <c r="G7487" t="s">
        <v>156</v>
      </c>
      <c r="H7487" t="s">
        <v>157</v>
      </c>
      <c r="I7487" t="s">
        <v>135</v>
      </c>
      <c r="J7487" t="s">
        <v>136</v>
      </c>
      <c r="K7487" t="s">
        <v>137</v>
      </c>
      <c r="L7487" t="s">
        <v>21000</v>
      </c>
      <c r="M7487" t="s">
        <v>21001</v>
      </c>
      <c r="N7487">
        <v>0.66583333300000003</v>
      </c>
      <c r="O7487">
        <v>0</v>
      </c>
      <c r="P7487">
        <v>112</v>
      </c>
      <c r="Q7487">
        <v>0</v>
      </c>
      <c r="R7487">
        <v>76</v>
      </c>
      <c r="S7487">
        <v>0</v>
      </c>
      <c r="T7487">
        <v>31</v>
      </c>
      <c r="U7487">
        <v>0</v>
      </c>
      <c r="V7487">
        <v>0</v>
      </c>
      <c r="W7487">
        <v>0</v>
      </c>
      <c r="X7487">
        <v>23.216256025364466</v>
      </c>
      <c r="Y7487">
        <v>0</v>
      </c>
      <c r="Z7487">
        <v>216.43937348577307</v>
      </c>
      <c r="AA7487">
        <v>0</v>
      </c>
      <c r="AB7487">
        <v>33.411347381859642</v>
      </c>
      <c r="AC7487">
        <v>0</v>
      </c>
      <c r="AD7487">
        <v>0</v>
      </c>
      <c r="AE7487">
        <v>273.06697689299716</v>
      </c>
    </row>
    <row r="7488" spans="1:31" x14ac:dyDescent="0.25">
      <c r="A7488">
        <v>1912892</v>
      </c>
      <c r="B7488">
        <v>1</v>
      </c>
      <c r="C7488" t="s">
        <v>80</v>
      </c>
      <c r="D7488" t="s">
        <v>99</v>
      </c>
      <c r="E7488" t="s">
        <v>154</v>
      </c>
      <c r="F7488" t="s">
        <v>21002</v>
      </c>
      <c r="G7488" t="s">
        <v>804</v>
      </c>
      <c r="H7488" t="s">
        <v>157</v>
      </c>
      <c r="I7488" t="s">
        <v>135</v>
      </c>
      <c r="J7488" t="s">
        <v>136</v>
      </c>
      <c r="K7488" t="s">
        <v>137</v>
      </c>
      <c r="L7488" t="s">
        <v>21003</v>
      </c>
      <c r="M7488" t="s">
        <v>21004</v>
      </c>
      <c r="N7488">
        <v>3.216388888</v>
      </c>
      <c r="O7488">
        <v>0</v>
      </c>
      <c r="P7488">
        <v>0</v>
      </c>
      <c r="Q7488">
        <v>0</v>
      </c>
      <c r="R7488">
        <v>0</v>
      </c>
      <c r="S7488">
        <v>2</v>
      </c>
      <c r="T7488">
        <v>0</v>
      </c>
      <c r="U7488">
        <v>2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9.4008281876206983</v>
      </c>
      <c r="AB7488">
        <v>0</v>
      </c>
      <c r="AC7488">
        <v>68.680081701363392</v>
      </c>
      <c r="AD7488">
        <v>0</v>
      </c>
      <c r="AE7488">
        <v>78.080909888984095</v>
      </c>
    </row>
    <row r="7489" spans="1:31" x14ac:dyDescent="0.25">
      <c r="A7489">
        <v>1912893</v>
      </c>
      <c r="B7489">
        <v>1</v>
      </c>
      <c r="C7489" t="s">
        <v>81</v>
      </c>
      <c r="D7489" t="s">
        <v>122</v>
      </c>
      <c r="E7489" t="s">
        <v>190</v>
      </c>
      <c r="F7489" t="s">
        <v>21005</v>
      </c>
      <c r="G7489" t="s">
        <v>156</v>
      </c>
      <c r="H7489" t="s">
        <v>157</v>
      </c>
      <c r="I7489" t="s">
        <v>135</v>
      </c>
      <c r="J7489" t="s">
        <v>136</v>
      </c>
      <c r="K7489" t="s">
        <v>137</v>
      </c>
      <c r="L7489" t="s">
        <v>21006</v>
      </c>
      <c r="M7489" t="s">
        <v>21007</v>
      </c>
      <c r="N7489">
        <v>0.125</v>
      </c>
      <c r="O7489">
        <v>0</v>
      </c>
      <c r="P7489">
        <v>557</v>
      </c>
      <c r="Q7489">
        <v>0</v>
      </c>
      <c r="R7489">
        <v>0</v>
      </c>
      <c r="S7489">
        <v>0</v>
      </c>
      <c r="T7489">
        <v>91</v>
      </c>
      <c r="U7489">
        <v>0</v>
      </c>
      <c r="V7489">
        <v>0</v>
      </c>
      <c r="W7489">
        <v>0</v>
      </c>
      <c r="X7489">
        <v>13.123657535007338</v>
      </c>
      <c r="Y7489">
        <v>0</v>
      </c>
      <c r="Z7489">
        <v>0</v>
      </c>
      <c r="AA7489">
        <v>0</v>
      </c>
      <c r="AB7489">
        <v>8.047106699474682</v>
      </c>
      <c r="AC7489">
        <v>0</v>
      </c>
      <c r="AD7489">
        <v>0</v>
      </c>
      <c r="AE7489">
        <v>21.170764234482021</v>
      </c>
    </row>
    <row r="7490" spans="1:31" x14ac:dyDescent="0.25">
      <c r="A7490">
        <v>1912894</v>
      </c>
      <c r="B7490">
        <v>1</v>
      </c>
      <c r="C7490" t="s">
        <v>80</v>
      </c>
      <c r="D7490" t="s">
        <v>90</v>
      </c>
      <c r="E7490" t="s">
        <v>140</v>
      </c>
      <c r="F7490" t="s">
        <v>21008</v>
      </c>
      <c r="G7490" t="s">
        <v>146</v>
      </c>
      <c r="H7490" t="s">
        <v>134</v>
      </c>
      <c r="I7490" t="s">
        <v>135</v>
      </c>
      <c r="J7490" t="s">
        <v>136</v>
      </c>
      <c r="K7490" t="s">
        <v>137</v>
      </c>
      <c r="L7490" t="s">
        <v>21009</v>
      </c>
      <c r="M7490" t="s">
        <v>21010</v>
      </c>
      <c r="N7490">
        <v>4.8888888880000003</v>
      </c>
      <c r="O7490">
        <v>0</v>
      </c>
      <c r="P7490">
        <v>6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10.657076053068165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10.657076053068165</v>
      </c>
    </row>
    <row r="7491" spans="1:31" x14ac:dyDescent="0.25">
      <c r="A7491">
        <v>1912895</v>
      </c>
      <c r="B7491">
        <v>1</v>
      </c>
      <c r="C7491" t="s">
        <v>80</v>
      </c>
      <c r="D7491" t="s">
        <v>87</v>
      </c>
      <c r="E7491" t="s">
        <v>190</v>
      </c>
      <c r="F7491" t="s">
        <v>21011</v>
      </c>
      <c r="G7491" t="s">
        <v>263</v>
      </c>
      <c r="H7491" t="s">
        <v>157</v>
      </c>
      <c r="I7491" t="s">
        <v>135</v>
      </c>
      <c r="J7491" t="s">
        <v>136</v>
      </c>
      <c r="K7491" t="s">
        <v>203</v>
      </c>
      <c r="L7491" t="s">
        <v>21012</v>
      </c>
      <c r="M7491" t="s">
        <v>21013</v>
      </c>
      <c r="N7491">
        <v>0.67063499999999998</v>
      </c>
      <c r="O7491">
        <v>0</v>
      </c>
      <c r="P7491">
        <v>0</v>
      </c>
      <c r="Q7491">
        <v>0</v>
      </c>
      <c r="R7491">
        <v>0</v>
      </c>
      <c r="S7491">
        <v>3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66.282885620574689</v>
      </c>
      <c r="AB7491">
        <v>0</v>
      </c>
      <c r="AC7491">
        <v>0</v>
      </c>
      <c r="AD7491">
        <v>0</v>
      </c>
      <c r="AE7491">
        <v>66.282885620574689</v>
      </c>
    </row>
    <row r="7492" spans="1:31" x14ac:dyDescent="0.25">
      <c r="A7492">
        <v>1912896</v>
      </c>
      <c r="B7492">
        <v>1</v>
      </c>
      <c r="C7492" t="s">
        <v>80</v>
      </c>
      <c r="D7492" t="s">
        <v>87</v>
      </c>
      <c r="E7492" t="s">
        <v>190</v>
      </c>
      <c r="F7492" t="s">
        <v>21014</v>
      </c>
      <c r="G7492" t="s">
        <v>604</v>
      </c>
      <c r="H7492" t="s">
        <v>157</v>
      </c>
      <c r="I7492" t="s">
        <v>222</v>
      </c>
      <c r="J7492" t="s">
        <v>136</v>
      </c>
      <c r="K7492" t="s">
        <v>203</v>
      </c>
      <c r="L7492" t="s">
        <v>21015</v>
      </c>
      <c r="M7492" t="s">
        <v>21016</v>
      </c>
      <c r="N7492">
        <v>3.7048888000000002E-2</v>
      </c>
      <c r="O7492">
        <v>0</v>
      </c>
      <c r="P7492">
        <v>518</v>
      </c>
      <c r="Q7492">
        <v>0</v>
      </c>
      <c r="R7492">
        <v>0</v>
      </c>
      <c r="S7492">
        <v>4</v>
      </c>
      <c r="T7492">
        <v>56</v>
      </c>
      <c r="U7492">
        <v>2</v>
      </c>
      <c r="V7492">
        <v>2</v>
      </c>
      <c r="W7492">
        <v>0</v>
      </c>
      <c r="X7492">
        <v>6.3040107540514914</v>
      </c>
      <c r="Y7492">
        <v>0</v>
      </c>
      <c r="Z7492">
        <v>0</v>
      </c>
      <c r="AA7492">
        <v>3.9405079118130826</v>
      </c>
      <c r="AB7492">
        <v>20.999080673400425</v>
      </c>
      <c r="AC7492">
        <v>6.7256311416057377</v>
      </c>
      <c r="AD7492">
        <v>2.138522343628622</v>
      </c>
      <c r="AE7492">
        <v>40.107752824499357</v>
      </c>
    </row>
    <row r="7493" spans="1:31" x14ac:dyDescent="0.25">
      <c r="A7493">
        <v>1912897</v>
      </c>
      <c r="B7493">
        <v>1</v>
      </c>
      <c r="C7493" t="s">
        <v>81</v>
      </c>
      <c r="D7493" t="s">
        <v>118</v>
      </c>
      <c r="E7493" t="s">
        <v>140</v>
      </c>
      <c r="F7493" t="s">
        <v>21017</v>
      </c>
      <c r="G7493" t="s">
        <v>146</v>
      </c>
      <c r="H7493" t="s">
        <v>134</v>
      </c>
      <c r="I7493" t="s">
        <v>135</v>
      </c>
      <c r="J7493" t="s">
        <v>136</v>
      </c>
      <c r="K7493" t="s">
        <v>137</v>
      </c>
      <c r="L7493" t="s">
        <v>21018</v>
      </c>
      <c r="M7493" t="s">
        <v>21019</v>
      </c>
      <c r="N7493">
        <v>3.2052777770000001</v>
      </c>
      <c r="O7493">
        <v>0</v>
      </c>
      <c r="P7493">
        <v>11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19.370201252502817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19.370201252502817</v>
      </c>
    </row>
    <row r="7494" spans="1:31" x14ac:dyDescent="0.25">
      <c r="A7494">
        <v>1912898</v>
      </c>
      <c r="B7494">
        <v>1</v>
      </c>
      <c r="C7494" t="s">
        <v>80</v>
      </c>
      <c r="D7494" t="s">
        <v>93</v>
      </c>
      <c r="E7494" t="s">
        <v>140</v>
      </c>
      <c r="F7494" t="s">
        <v>21020</v>
      </c>
      <c r="G7494" t="s">
        <v>217</v>
      </c>
      <c r="H7494" t="s">
        <v>134</v>
      </c>
      <c r="I7494" t="s">
        <v>135</v>
      </c>
      <c r="J7494" t="s">
        <v>136</v>
      </c>
      <c r="K7494" t="s">
        <v>137</v>
      </c>
      <c r="L7494" t="s">
        <v>21021</v>
      </c>
      <c r="M7494" t="s">
        <v>21022</v>
      </c>
      <c r="N7494">
        <v>2.079722222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3.0227967117476999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3.0227967117476999</v>
      </c>
    </row>
    <row r="7495" spans="1:31" x14ac:dyDescent="0.25">
      <c r="A7495">
        <v>1912899</v>
      </c>
      <c r="B7495">
        <v>1</v>
      </c>
      <c r="C7495" t="s">
        <v>80</v>
      </c>
      <c r="D7495" t="s">
        <v>107</v>
      </c>
      <c r="E7495" t="s">
        <v>149</v>
      </c>
      <c r="F7495" t="s">
        <v>21023</v>
      </c>
      <c r="G7495" t="s">
        <v>151</v>
      </c>
      <c r="H7495" t="s">
        <v>134</v>
      </c>
      <c r="I7495" t="s">
        <v>135</v>
      </c>
      <c r="J7495" t="s">
        <v>136</v>
      </c>
      <c r="K7495" t="s">
        <v>137</v>
      </c>
      <c r="L7495" t="s">
        <v>21024</v>
      </c>
      <c r="M7495" t="s">
        <v>21025</v>
      </c>
      <c r="N7495">
        <v>2.3088888879999998</v>
      </c>
      <c r="O7495">
        <v>0</v>
      </c>
      <c r="P7495">
        <v>36</v>
      </c>
      <c r="Q7495">
        <v>0</v>
      </c>
      <c r="R7495">
        <v>0</v>
      </c>
      <c r="S7495">
        <v>0</v>
      </c>
      <c r="T7495">
        <v>2</v>
      </c>
      <c r="U7495">
        <v>0</v>
      </c>
      <c r="V7495">
        <v>0</v>
      </c>
      <c r="W7495">
        <v>0</v>
      </c>
      <c r="X7495">
        <v>14.104217945702388</v>
      </c>
      <c r="Y7495">
        <v>0</v>
      </c>
      <c r="Z7495">
        <v>0</v>
      </c>
      <c r="AA7495">
        <v>0</v>
      </c>
      <c r="AB7495">
        <v>18.104579078102525</v>
      </c>
      <c r="AC7495">
        <v>0</v>
      </c>
      <c r="AD7495">
        <v>0</v>
      </c>
      <c r="AE7495">
        <v>32.208797023804912</v>
      </c>
    </row>
    <row r="7496" spans="1:31" x14ac:dyDescent="0.25">
      <c r="A7496">
        <v>1912900</v>
      </c>
      <c r="B7496">
        <v>1</v>
      </c>
      <c r="C7496" t="s">
        <v>80</v>
      </c>
      <c r="D7496" t="s">
        <v>92</v>
      </c>
      <c r="E7496" t="s">
        <v>220</v>
      </c>
      <c r="F7496" t="s">
        <v>13355</v>
      </c>
      <c r="G7496" t="s">
        <v>156</v>
      </c>
      <c r="H7496" t="s">
        <v>157</v>
      </c>
      <c r="I7496" t="s">
        <v>135</v>
      </c>
      <c r="J7496" t="s">
        <v>136</v>
      </c>
      <c r="K7496" t="s">
        <v>137</v>
      </c>
      <c r="L7496" t="s">
        <v>21026</v>
      </c>
      <c r="M7496" t="s">
        <v>21027</v>
      </c>
      <c r="N7496">
        <v>0.28333333300000002</v>
      </c>
      <c r="O7496">
        <v>1</v>
      </c>
      <c r="P7496">
        <v>2638</v>
      </c>
      <c r="Q7496">
        <v>1</v>
      </c>
      <c r="R7496">
        <v>2</v>
      </c>
      <c r="S7496">
        <v>10</v>
      </c>
      <c r="T7496">
        <v>85</v>
      </c>
      <c r="U7496">
        <v>0</v>
      </c>
      <c r="V7496">
        <v>0</v>
      </c>
      <c r="W7496">
        <v>3.6319291461882499</v>
      </c>
      <c r="X7496">
        <v>261.57636296460925</v>
      </c>
      <c r="Y7496">
        <v>0.46164358399444999</v>
      </c>
      <c r="Z7496">
        <v>4.0851469540000002E-4</v>
      </c>
      <c r="AA7496">
        <v>63.060991758750866</v>
      </c>
      <c r="AB7496">
        <v>38.141715008327232</v>
      </c>
      <c r="AC7496">
        <v>0</v>
      </c>
      <c r="AD7496">
        <v>0</v>
      </c>
      <c r="AE7496">
        <v>366.87305097656542</v>
      </c>
    </row>
    <row r="7497" spans="1:31" x14ac:dyDescent="0.25">
      <c r="A7497">
        <v>1912901</v>
      </c>
      <c r="B7497">
        <v>1</v>
      </c>
      <c r="C7497" t="s">
        <v>80</v>
      </c>
      <c r="D7497" t="s">
        <v>103</v>
      </c>
      <c r="E7497" t="s">
        <v>131</v>
      </c>
      <c r="F7497" t="s">
        <v>21028</v>
      </c>
      <c r="G7497" t="s">
        <v>362</v>
      </c>
      <c r="H7497" t="s">
        <v>134</v>
      </c>
      <c r="I7497" t="s">
        <v>135</v>
      </c>
      <c r="J7497" t="s">
        <v>3</v>
      </c>
      <c r="K7497" t="s">
        <v>137</v>
      </c>
      <c r="L7497" t="s">
        <v>21029</v>
      </c>
      <c r="M7497" t="s">
        <v>21030</v>
      </c>
      <c r="N7497">
        <v>5.239166666</v>
      </c>
      <c r="O7497">
        <v>0</v>
      </c>
      <c r="P7497">
        <v>40</v>
      </c>
      <c r="Q7497">
        <v>0</v>
      </c>
      <c r="R7497">
        <v>1</v>
      </c>
      <c r="S7497">
        <v>0</v>
      </c>
      <c r="T7497">
        <v>2</v>
      </c>
      <c r="U7497">
        <v>0</v>
      </c>
      <c r="V7497">
        <v>0</v>
      </c>
      <c r="W7497">
        <v>0</v>
      </c>
      <c r="X7497">
        <v>66.577733735159896</v>
      </c>
      <c r="Y7497">
        <v>0</v>
      </c>
      <c r="Z7497">
        <v>4.9649482950200011E-2</v>
      </c>
      <c r="AA7497">
        <v>0</v>
      </c>
      <c r="AB7497">
        <v>4.0611949840583335E-4</v>
      </c>
      <c r="AC7497">
        <v>0</v>
      </c>
      <c r="AD7497">
        <v>0</v>
      </c>
      <c r="AE7497">
        <v>66.627789337608505</v>
      </c>
    </row>
    <row r="7498" spans="1:31" x14ac:dyDescent="0.25">
      <c r="A7498">
        <v>1912902</v>
      </c>
      <c r="B7498">
        <v>1</v>
      </c>
      <c r="C7498" t="s">
        <v>80</v>
      </c>
      <c r="D7498" t="s">
        <v>95</v>
      </c>
      <c r="E7498" t="s">
        <v>140</v>
      </c>
      <c r="F7498" t="s">
        <v>21031</v>
      </c>
      <c r="G7498" t="s">
        <v>217</v>
      </c>
      <c r="H7498" t="s">
        <v>134</v>
      </c>
      <c r="I7498" t="s">
        <v>135</v>
      </c>
      <c r="J7498" t="s">
        <v>136</v>
      </c>
      <c r="K7498" t="s">
        <v>137</v>
      </c>
      <c r="L7498" t="s">
        <v>21032</v>
      </c>
      <c r="M7498" t="s">
        <v>21033</v>
      </c>
      <c r="N7498">
        <v>0.84611111100000003</v>
      </c>
      <c r="O7498">
        <v>0</v>
      </c>
      <c r="P7498">
        <v>2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8.5810441481260005E-2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8.5810441481260005E-2</v>
      </c>
    </row>
    <row r="7499" spans="1:31" x14ac:dyDescent="0.25">
      <c r="A7499">
        <v>1912906</v>
      </c>
      <c r="B7499">
        <v>1</v>
      </c>
      <c r="C7499" t="s">
        <v>81</v>
      </c>
      <c r="D7499" t="s">
        <v>127</v>
      </c>
      <c r="E7499" t="s">
        <v>160</v>
      </c>
      <c r="F7499" t="s">
        <v>21034</v>
      </c>
      <c r="G7499" t="s">
        <v>279</v>
      </c>
      <c r="H7499" t="s">
        <v>134</v>
      </c>
      <c r="I7499" t="s">
        <v>135</v>
      </c>
      <c r="J7499" t="s">
        <v>136</v>
      </c>
      <c r="K7499" t="s">
        <v>137</v>
      </c>
      <c r="L7499" t="s">
        <v>21035</v>
      </c>
      <c r="M7499" t="s">
        <v>21036</v>
      </c>
      <c r="N7499">
        <v>0.40472222200000002</v>
      </c>
      <c r="O7499">
        <v>0</v>
      </c>
      <c r="P7499">
        <v>46</v>
      </c>
      <c r="Q7499">
        <v>0</v>
      </c>
      <c r="R7499">
        <v>0</v>
      </c>
      <c r="S7499">
        <v>0</v>
      </c>
      <c r="T7499">
        <v>18</v>
      </c>
      <c r="U7499">
        <v>0</v>
      </c>
      <c r="V7499">
        <v>0</v>
      </c>
      <c r="W7499">
        <v>0</v>
      </c>
      <c r="X7499">
        <v>4.6907663467079406</v>
      </c>
      <c r="Y7499">
        <v>0</v>
      </c>
      <c r="Z7499">
        <v>0</v>
      </c>
      <c r="AA7499">
        <v>0</v>
      </c>
      <c r="AB7499">
        <v>20.245638855928391</v>
      </c>
      <c r="AC7499">
        <v>0</v>
      </c>
      <c r="AD7499">
        <v>0</v>
      </c>
      <c r="AE7499">
        <v>24.93640520263633</v>
      </c>
    </row>
    <row r="7500" spans="1:31" x14ac:dyDescent="0.25">
      <c r="A7500">
        <v>1912908</v>
      </c>
      <c r="B7500">
        <v>1</v>
      </c>
      <c r="C7500" t="s">
        <v>80</v>
      </c>
      <c r="D7500" t="s">
        <v>87</v>
      </c>
      <c r="E7500" t="s">
        <v>190</v>
      </c>
      <c r="F7500" t="s">
        <v>21014</v>
      </c>
      <c r="G7500" t="s">
        <v>604</v>
      </c>
      <c r="H7500" t="s">
        <v>157</v>
      </c>
      <c r="I7500" t="s">
        <v>135</v>
      </c>
      <c r="J7500" t="s">
        <v>136</v>
      </c>
      <c r="K7500" t="s">
        <v>203</v>
      </c>
      <c r="L7500" t="s">
        <v>21037</v>
      </c>
      <c r="M7500" t="s">
        <v>21038</v>
      </c>
      <c r="N7500">
        <v>6.4888888000000006E-2</v>
      </c>
      <c r="O7500">
        <v>0</v>
      </c>
      <c r="P7500">
        <v>518</v>
      </c>
      <c r="Q7500">
        <v>0</v>
      </c>
      <c r="R7500">
        <v>0</v>
      </c>
      <c r="S7500">
        <v>4</v>
      </c>
      <c r="T7500">
        <v>56</v>
      </c>
      <c r="U7500">
        <v>2</v>
      </c>
      <c r="V7500">
        <v>2</v>
      </c>
      <c r="W7500">
        <v>0</v>
      </c>
      <c r="X7500">
        <v>11.008496391403348</v>
      </c>
      <c r="Y7500">
        <v>0</v>
      </c>
      <c r="Z7500">
        <v>0</v>
      </c>
      <c r="AA7500">
        <v>6.8811854579422489</v>
      </c>
      <c r="AB7500">
        <v>36.670036399818649</v>
      </c>
      <c r="AC7500">
        <v>11.74475885922196</v>
      </c>
      <c r="AD7500">
        <v>3.7344345403663999</v>
      </c>
      <c r="AE7500">
        <v>70.038911648752602</v>
      </c>
    </row>
    <row r="7501" spans="1:31" x14ac:dyDescent="0.25">
      <c r="A7501">
        <v>1912909</v>
      </c>
      <c r="B7501">
        <v>1</v>
      </c>
      <c r="C7501" t="s">
        <v>81</v>
      </c>
      <c r="D7501" t="s">
        <v>116</v>
      </c>
      <c r="E7501" t="s">
        <v>140</v>
      </c>
      <c r="F7501" t="s">
        <v>21039</v>
      </c>
      <c r="G7501" t="s">
        <v>217</v>
      </c>
      <c r="H7501" t="s">
        <v>134</v>
      </c>
      <c r="I7501" t="s">
        <v>135</v>
      </c>
      <c r="J7501" t="s">
        <v>136</v>
      </c>
      <c r="K7501" t="s">
        <v>137</v>
      </c>
      <c r="L7501" t="s">
        <v>21040</v>
      </c>
      <c r="M7501" t="s">
        <v>21041</v>
      </c>
      <c r="N7501">
        <v>2.8330555550000001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0.47461047057545336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0.47461047057545336</v>
      </c>
    </row>
    <row r="7502" spans="1:31" x14ac:dyDescent="0.25">
      <c r="A7502">
        <v>1912911</v>
      </c>
      <c r="B7502">
        <v>1</v>
      </c>
      <c r="C7502" t="s">
        <v>81</v>
      </c>
      <c r="D7502" t="s">
        <v>118</v>
      </c>
      <c r="E7502" t="s">
        <v>131</v>
      </c>
      <c r="F7502" t="s">
        <v>21042</v>
      </c>
      <c r="G7502" t="s">
        <v>133</v>
      </c>
      <c r="H7502" t="s">
        <v>134</v>
      </c>
      <c r="I7502" t="s">
        <v>135</v>
      </c>
      <c r="J7502" t="s">
        <v>136</v>
      </c>
      <c r="K7502" t="s">
        <v>137</v>
      </c>
      <c r="L7502" t="s">
        <v>21043</v>
      </c>
      <c r="M7502" t="s">
        <v>21044</v>
      </c>
      <c r="N7502">
        <v>0.72361111099999997</v>
      </c>
      <c r="O7502">
        <v>0</v>
      </c>
      <c r="P7502">
        <v>30</v>
      </c>
      <c r="Q7502">
        <v>0</v>
      </c>
      <c r="R7502">
        <v>0</v>
      </c>
      <c r="S7502">
        <v>0</v>
      </c>
      <c r="T7502">
        <v>3</v>
      </c>
      <c r="U7502">
        <v>0</v>
      </c>
      <c r="V7502">
        <v>0</v>
      </c>
      <c r="W7502">
        <v>0</v>
      </c>
      <c r="X7502">
        <v>5.2517960803437678</v>
      </c>
      <c r="Y7502">
        <v>0</v>
      </c>
      <c r="Z7502">
        <v>0</v>
      </c>
      <c r="AA7502">
        <v>0</v>
      </c>
      <c r="AB7502">
        <v>0.37018592538912365</v>
      </c>
      <c r="AC7502">
        <v>0</v>
      </c>
      <c r="AD7502">
        <v>0</v>
      </c>
      <c r="AE7502">
        <v>5.6219820057328915</v>
      </c>
    </row>
    <row r="7503" spans="1:31" x14ac:dyDescent="0.25">
      <c r="A7503">
        <v>1912912</v>
      </c>
      <c r="B7503">
        <v>1</v>
      </c>
      <c r="C7503" t="s">
        <v>80</v>
      </c>
      <c r="D7503" t="s">
        <v>82</v>
      </c>
      <c r="E7503" t="s">
        <v>149</v>
      </c>
      <c r="F7503" t="s">
        <v>21045</v>
      </c>
      <c r="G7503" t="s">
        <v>283</v>
      </c>
      <c r="H7503" t="s">
        <v>134</v>
      </c>
      <c r="I7503" t="s">
        <v>135</v>
      </c>
      <c r="J7503" t="s">
        <v>136</v>
      </c>
      <c r="K7503" t="s">
        <v>137</v>
      </c>
      <c r="L7503" t="s">
        <v>21046</v>
      </c>
      <c r="M7503" t="s">
        <v>21047</v>
      </c>
      <c r="N7503">
        <v>1.4652777770000001</v>
      </c>
      <c r="O7503">
        <v>0</v>
      </c>
      <c r="P7503">
        <v>694</v>
      </c>
      <c r="Q7503">
        <v>0</v>
      </c>
      <c r="R7503">
        <v>0</v>
      </c>
      <c r="S7503">
        <v>0</v>
      </c>
      <c r="T7503">
        <v>17</v>
      </c>
      <c r="U7503">
        <v>0</v>
      </c>
      <c r="V7503">
        <v>0</v>
      </c>
      <c r="W7503">
        <v>0</v>
      </c>
      <c r="X7503">
        <v>278.9446308983762</v>
      </c>
      <c r="Y7503">
        <v>0</v>
      </c>
      <c r="Z7503">
        <v>0</v>
      </c>
      <c r="AA7503">
        <v>0</v>
      </c>
      <c r="AB7503">
        <v>15.994501096458723</v>
      </c>
      <c r="AC7503">
        <v>0</v>
      </c>
      <c r="AD7503">
        <v>0</v>
      </c>
      <c r="AE7503">
        <v>294.93913199483495</v>
      </c>
    </row>
    <row r="7504" spans="1:31" x14ac:dyDescent="0.25">
      <c r="A7504">
        <v>1912913</v>
      </c>
      <c r="B7504">
        <v>1</v>
      </c>
      <c r="C7504" t="s">
        <v>80</v>
      </c>
      <c r="D7504" t="s">
        <v>107</v>
      </c>
      <c r="E7504" t="s">
        <v>140</v>
      </c>
      <c r="F7504" t="s">
        <v>21048</v>
      </c>
      <c r="G7504" t="s">
        <v>217</v>
      </c>
      <c r="H7504" t="s">
        <v>134</v>
      </c>
      <c r="I7504" t="s">
        <v>135</v>
      </c>
      <c r="J7504" t="s">
        <v>136</v>
      </c>
      <c r="K7504" t="s">
        <v>137</v>
      </c>
      <c r="L7504" t="s">
        <v>21049</v>
      </c>
      <c r="M7504" t="s">
        <v>21050</v>
      </c>
      <c r="N7504">
        <v>3.2097222219999999</v>
      </c>
      <c r="O7504">
        <v>0</v>
      </c>
      <c r="P7504">
        <v>2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1.8464728021321946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1.8464728021321946</v>
      </c>
    </row>
    <row r="7505" spans="1:31" x14ac:dyDescent="0.25">
      <c r="A7505">
        <v>1912915</v>
      </c>
      <c r="B7505">
        <v>1</v>
      </c>
      <c r="C7505" t="s">
        <v>81</v>
      </c>
      <c r="D7505" t="s">
        <v>123</v>
      </c>
      <c r="E7505" t="s">
        <v>131</v>
      </c>
      <c r="F7505" t="s">
        <v>21051</v>
      </c>
      <c r="G7505" t="s">
        <v>133</v>
      </c>
      <c r="H7505" t="s">
        <v>134</v>
      </c>
      <c r="I7505" t="s">
        <v>135</v>
      </c>
      <c r="J7505" t="s">
        <v>136</v>
      </c>
      <c r="K7505" t="s">
        <v>137</v>
      </c>
      <c r="L7505" t="s">
        <v>21052</v>
      </c>
      <c r="M7505" t="s">
        <v>21053</v>
      </c>
      <c r="N7505">
        <v>3.3644444440000001</v>
      </c>
      <c r="O7505">
        <v>0</v>
      </c>
      <c r="P7505">
        <v>15</v>
      </c>
      <c r="Q7505">
        <v>0</v>
      </c>
      <c r="R7505">
        <v>8</v>
      </c>
      <c r="S7505">
        <v>0</v>
      </c>
      <c r="T7505">
        <v>3</v>
      </c>
      <c r="U7505">
        <v>0</v>
      </c>
      <c r="V7505">
        <v>0</v>
      </c>
      <c r="W7505">
        <v>0</v>
      </c>
      <c r="X7505">
        <v>12.985328077163754</v>
      </c>
      <c r="Y7505">
        <v>0</v>
      </c>
      <c r="Z7505">
        <v>10.450776557122689</v>
      </c>
      <c r="AA7505">
        <v>0</v>
      </c>
      <c r="AB7505">
        <v>16.030014993406319</v>
      </c>
      <c r="AC7505">
        <v>0</v>
      </c>
      <c r="AD7505">
        <v>0</v>
      </c>
      <c r="AE7505">
        <v>39.466119627692763</v>
      </c>
    </row>
    <row r="7506" spans="1:31" x14ac:dyDescent="0.25">
      <c r="A7506">
        <v>1912916</v>
      </c>
      <c r="B7506">
        <v>1</v>
      </c>
      <c r="C7506" t="s">
        <v>80</v>
      </c>
      <c r="D7506" t="s">
        <v>84</v>
      </c>
      <c r="E7506" t="s">
        <v>140</v>
      </c>
      <c r="F7506" t="s">
        <v>21054</v>
      </c>
      <c r="G7506" t="s">
        <v>217</v>
      </c>
      <c r="H7506" t="s">
        <v>134</v>
      </c>
      <c r="I7506" t="s">
        <v>135</v>
      </c>
      <c r="J7506" t="s">
        <v>136</v>
      </c>
      <c r="K7506" t="s">
        <v>137</v>
      </c>
      <c r="L7506" t="s">
        <v>21055</v>
      </c>
      <c r="M7506" t="s">
        <v>21056</v>
      </c>
      <c r="N7506">
        <v>4.1472222219999999</v>
      </c>
      <c r="O7506">
        <v>0</v>
      </c>
      <c r="P7506">
        <v>4</v>
      </c>
      <c r="Q7506">
        <v>0</v>
      </c>
      <c r="R7506">
        <v>0</v>
      </c>
      <c r="S7506">
        <v>0</v>
      </c>
      <c r="T7506">
        <v>1</v>
      </c>
      <c r="U7506">
        <v>0</v>
      </c>
      <c r="V7506">
        <v>0</v>
      </c>
      <c r="W7506">
        <v>0</v>
      </c>
      <c r="X7506">
        <v>5.2017908157836912</v>
      </c>
      <c r="Y7506">
        <v>0</v>
      </c>
      <c r="Z7506">
        <v>0</v>
      </c>
      <c r="AA7506">
        <v>0</v>
      </c>
      <c r="AB7506">
        <v>3.3995133311263648</v>
      </c>
      <c r="AC7506">
        <v>0</v>
      </c>
      <c r="AD7506">
        <v>0</v>
      </c>
      <c r="AE7506">
        <v>8.6013041469100564</v>
      </c>
    </row>
    <row r="7507" spans="1:31" x14ac:dyDescent="0.25">
      <c r="A7507">
        <v>1912917</v>
      </c>
      <c r="B7507">
        <v>1</v>
      </c>
      <c r="C7507" t="s">
        <v>80</v>
      </c>
      <c r="D7507" t="s">
        <v>91</v>
      </c>
      <c r="E7507" t="s">
        <v>220</v>
      </c>
      <c r="F7507" t="s">
        <v>21057</v>
      </c>
      <c r="G7507" t="s">
        <v>241</v>
      </c>
      <c r="H7507" t="s">
        <v>157</v>
      </c>
      <c r="I7507" t="s">
        <v>135</v>
      </c>
      <c r="J7507" t="s">
        <v>136</v>
      </c>
      <c r="K7507" t="s">
        <v>137</v>
      </c>
      <c r="L7507" t="s">
        <v>21058</v>
      </c>
      <c r="M7507" t="s">
        <v>21059</v>
      </c>
      <c r="N7507">
        <v>0.561111111</v>
      </c>
      <c r="O7507">
        <v>1</v>
      </c>
      <c r="P7507">
        <v>3</v>
      </c>
      <c r="Q7507">
        <v>5</v>
      </c>
      <c r="R7507">
        <v>13</v>
      </c>
      <c r="S7507">
        <v>2</v>
      </c>
      <c r="T7507">
        <v>2</v>
      </c>
      <c r="U7507">
        <v>0</v>
      </c>
      <c r="V7507">
        <v>0</v>
      </c>
      <c r="W7507">
        <v>0.63594096783422949</v>
      </c>
      <c r="X7507">
        <v>1.4141135388244819</v>
      </c>
      <c r="Y7507">
        <v>12.967749349007267</v>
      </c>
      <c r="Z7507">
        <v>13.209398570852249</v>
      </c>
      <c r="AA7507">
        <v>30.981546271815535</v>
      </c>
      <c r="AB7507">
        <v>1.1475931779875199</v>
      </c>
      <c r="AC7507">
        <v>0</v>
      </c>
      <c r="AD7507">
        <v>0</v>
      </c>
      <c r="AE7507">
        <v>60.356341876321281</v>
      </c>
    </row>
    <row r="7508" spans="1:31" x14ac:dyDescent="0.25">
      <c r="A7508">
        <v>1912918</v>
      </c>
      <c r="B7508">
        <v>1</v>
      </c>
      <c r="C7508" t="s">
        <v>80</v>
      </c>
      <c r="D7508" t="s">
        <v>92</v>
      </c>
      <c r="E7508" t="s">
        <v>190</v>
      </c>
      <c r="F7508" t="s">
        <v>20996</v>
      </c>
      <c r="G7508" t="s">
        <v>241</v>
      </c>
      <c r="H7508" t="s">
        <v>157</v>
      </c>
      <c r="I7508" t="s">
        <v>135</v>
      </c>
      <c r="J7508" t="s">
        <v>136</v>
      </c>
      <c r="K7508" t="s">
        <v>137</v>
      </c>
      <c r="L7508" t="s">
        <v>21060</v>
      </c>
      <c r="M7508" t="s">
        <v>21061</v>
      </c>
      <c r="N7508">
        <v>0.60166666599999996</v>
      </c>
      <c r="O7508">
        <v>0</v>
      </c>
      <c r="P7508">
        <v>279</v>
      </c>
      <c r="Q7508">
        <v>0</v>
      </c>
      <c r="R7508">
        <v>0</v>
      </c>
      <c r="S7508">
        <v>0</v>
      </c>
      <c r="T7508">
        <v>5</v>
      </c>
      <c r="U7508">
        <v>0</v>
      </c>
      <c r="V7508">
        <v>0</v>
      </c>
      <c r="W7508">
        <v>0</v>
      </c>
      <c r="X7508">
        <v>66.453618727404816</v>
      </c>
      <c r="Y7508">
        <v>0</v>
      </c>
      <c r="Z7508">
        <v>0</v>
      </c>
      <c r="AA7508">
        <v>0</v>
      </c>
      <c r="AB7508">
        <v>12.062789280519812</v>
      </c>
      <c r="AC7508">
        <v>0</v>
      </c>
      <c r="AD7508">
        <v>0</v>
      </c>
      <c r="AE7508">
        <v>78.516408007924625</v>
      </c>
    </row>
    <row r="7509" spans="1:31" x14ac:dyDescent="0.25">
      <c r="A7509">
        <v>1912919</v>
      </c>
      <c r="B7509">
        <v>1</v>
      </c>
      <c r="C7509" t="s">
        <v>81</v>
      </c>
      <c r="D7509" t="s">
        <v>116</v>
      </c>
      <c r="E7509" t="s">
        <v>131</v>
      </c>
      <c r="F7509" t="s">
        <v>2694</v>
      </c>
      <c r="G7509" t="s">
        <v>133</v>
      </c>
      <c r="H7509" t="s">
        <v>134</v>
      </c>
      <c r="I7509" t="s">
        <v>135</v>
      </c>
      <c r="J7509" t="s">
        <v>136</v>
      </c>
      <c r="K7509" t="s">
        <v>137</v>
      </c>
      <c r="L7509" t="s">
        <v>21062</v>
      </c>
      <c r="M7509" t="s">
        <v>21063</v>
      </c>
      <c r="N7509">
        <v>2.1552777769999998</v>
      </c>
      <c r="O7509">
        <v>0</v>
      </c>
      <c r="P7509">
        <v>9</v>
      </c>
      <c r="Q7509">
        <v>0</v>
      </c>
      <c r="R7509">
        <v>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16.258054615632421</v>
      </c>
      <c r="Y7509">
        <v>0</v>
      </c>
      <c r="Z7509">
        <v>30.903765702688915</v>
      </c>
      <c r="AA7509">
        <v>0</v>
      </c>
      <c r="AB7509">
        <v>0</v>
      </c>
      <c r="AC7509">
        <v>0</v>
      </c>
      <c r="AD7509">
        <v>0</v>
      </c>
      <c r="AE7509">
        <v>47.161820318321332</v>
      </c>
    </row>
    <row r="7510" spans="1:31" x14ac:dyDescent="0.25">
      <c r="A7510">
        <v>1912922</v>
      </c>
      <c r="B7510">
        <v>1</v>
      </c>
      <c r="C7510" t="s">
        <v>81</v>
      </c>
      <c r="D7510" t="s">
        <v>112</v>
      </c>
      <c r="E7510" t="s">
        <v>140</v>
      </c>
      <c r="F7510" t="s">
        <v>21064</v>
      </c>
      <c r="G7510" t="s">
        <v>217</v>
      </c>
      <c r="H7510" t="s">
        <v>134</v>
      </c>
      <c r="I7510" t="s">
        <v>135</v>
      </c>
      <c r="J7510" t="s">
        <v>136</v>
      </c>
      <c r="K7510" t="s">
        <v>137</v>
      </c>
      <c r="L7510" t="s">
        <v>21065</v>
      </c>
      <c r="M7510" t="s">
        <v>21066</v>
      </c>
      <c r="N7510">
        <v>2.6074999999999999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1.8679168321575001E-3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1.8679168321575001E-3</v>
      </c>
    </row>
    <row r="7511" spans="1:31" x14ac:dyDescent="0.25">
      <c r="A7511">
        <v>1912925</v>
      </c>
      <c r="B7511">
        <v>1</v>
      </c>
      <c r="C7511" t="s">
        <v>81</v>
      </c>
      <c r="D7511" t="s">
        <v>120</v>
      </c>
      <c r="E7511" t="s">
        <v>154</v>
      </c>
      <c r="F7511" t="s">
        <v>15090</v>
      </c>
      <c r="G7511" t="s">
        <v>156</v>
      </c>
      <c r="H7511" t="s">
        <v>157</v>
      </c>
      <c r="I7511" t="s">
        <v>222</v>
      </c>
      <c r="J7511" t="s">
        <v>136</v>
      </c>
      <c r="K7511" t="s">
        <v>137</v>
      </c>
      <c r="L7511" t="s">
        <v>21067</v>
      </c>
      <c r="M7511" t="s">
        <v>21068</v>
      </c>
      <c r="N7511">
        <v>8.3333330000000001E-3</v>
      </c>
      <c r="O7511">
        <v>1</v>
      </c>
      <c r="P7511">
        <v>294</v>
      </c>
      <c r="Q7511">
        <v>73</v>
      </c>
      <c r="R7511">
        <v>3</v>
      </c>
      <c r="S7511">
        <v>15</v>
      </c>
      <c r="T7511">
        <v>34</v>
      </c>
      <c r="U7511">
        <v>2</v>
      </c>
      <c r="V7511">
        <v>0</v>
      </c>
      <c r="W7511">
        <v>0.11977733637485</v>
      </c>
      <c r="X7511">
        <v>0.84056340623319092</v>
      </c>
      <c r="Y7511">
        <v>5.2150667568459737</v>
      </c>
      <c r="Z7511">
        <v>6.7717963294349995E-2</v>
      </c>
      <c r="AA7511">
        <v>0.5527014762620166</v>
      </c>
      <c r="AB7511">
        <v>0.12013919768577501</v>
      </c>
      <c r="AC7511">
        <v>0.14356926860313332</v>
      </c>
      <c r="AD7511">
        <v>0</v>
      </c>
      <c r="AE7511">
        <v>7.0595354052992896</v>
      </c>
    </row>
    <row r="7512" spans="1:31" x14ac:dyDescent="0.25">
      <c r="A7512">
        <v>1912927</v>
      </c>
      <c r="B7512">
        <v>1</v>
      </c>
      <c r="C7512" t="s">
        <v>81</v>
      </c>
      <c r="D7512" t="s">
        <v>113</v>
      </c>
      <c r="E7512" t="s">
        <v>140</v>
      </c>
      <c r="F7512" t="s">
        <v>21069</v>
      </c>
      <c r="G7512" t="s">
        <v>217</v>
      </c>
      <c r="H7512" t="s">
        <v>134</v>
      </c>
      <c r="I7512" t="s">
        <v>135</v>
      </c>
      <c r="J7512" t="s">
        <v>136</v>
      </c>
      <c r="K7512" t="s">
        <v>137</v>
      </c>
      <c r="L7512" t="s">
        <v>21070</v>
      </c>
      <c r="M7512" t="s">
        <v>21071</v>
      </c>
      <c r="N7512">
        <v>1.750277777</v>
      </c>
      <c r="O7512">
        <v>0</v>
      </c>
      <c r="P7512">
        <v>0</v>
      </c>
      <c r="Q7512">
        <v>0</v>
      </c>
      <c r="R7512">
        <v>1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1.2154870987221</v>
      </c>
      <c r="AA7512">
        <v>0</v>
      </c>
      <c r="AB7512">
        <v>0</v>
      </c>
      <c r="AC7512">
        <v>0</v>
      </c>
      <c r="AD7512">
        <v>0</v>
      </c>
      <c r="AE7512">
        <v>1.2154870987221</v>
      </c>
    </row>
    <row r="7513" spans="1:31" x14ac:dyDescent="0.25">
      <c r="A7513">
        <v>1912929</v>
      </c>
      <c r="B7513">
        <v>1</v>
      </c>
      <c r="C7513" t="s">
        <v>80</v>
      </c>
      <c r="D7513" t="s">
        <v>96</v>
      </c>
      <c r="E7513" t="s">
        <v>160</v>
      </c>
      <c r="F7513" t="s">
        <v>1493</v>
      </c>
      <c r="G7513" t="s">
        <v>1162</v>
      </c>
      <c r="H7513" t="s">
        <v>134</v>
      </c>
      <c r="I7513" t="s">
        <v>135</v>
      </c>
      <c r="J7513" t="s">
        <v>136</v>
      </c>
      <c r="K7513" t="s">
        <v>137</v>
      </c>
      <c r="L7513" t="s">
        <v>21072</v>
      </c>
      <c r="M7513" t="s">
        <v>21073</v>
      </c>
      <c r="N7513">
        <v>3.2241666659999999</v>
      </c>
      <c r="O7513">
        <v>0</v>
      </c>
      <c r="P7513">
        <v>12</v>
      </c>
      <c r="Q7513">
        <v>0</v>
      </c>
      <c r="R7513">
        <v>0</v>
      </c>
      <c r="S7513">
        <v>0</v>
      </c>
      <c r="T7513">
        <v>52</v>
      </c>
      <c r="U7513">
        <v>0</v>
      </c>
      <c r="V7513">
        <v>0</v>
      </c>
      <c r="W7513">
        <v>0</v>
      </c>
      <c r="X7513">
        <v>60.296311429218832</v>
      </c>
      <c r="Y7513">
        <v>0</v>
      </c>
      <c r="Z7513">
        <v>0</v>
      </c>
      <c r="AA7513">
        <v>0</v>
      </c>
      <c r="AB7513">
        <v>752.51535294326698</v>
      </c>
      <c r="AC7513">
        <v>0</v>
      </c>
      <c r="AD7513">
        <v>0</v>
      </c>
      <c r="AE7513">
        <v>812.81166437248578</v>
      </c>
    </row>
    <row r="7514" spans="1:31" x14ac:dyDescent="0.25">
      <c r="A7514">
        <v>1912932</v>
      </c>
      <c r="B7514">
        <v>1</v>
      </c>
      <c r="C7514" t="s">
        <v>80</v>
      </c>
      <c r="D7514" t="s">
        <v>94</v>
      </c>
      <c r="E7514" t="s">
        <v>154</v>
      </c>
      <c r="F7514" t="s">
        <v>11009</v>
      </c>
      <c r="G7514" t="s">
        <v>156</v>
      </c>
      <c r="H7514" t="s">
        <v>157</v>
      </c>
      <c r="I7514" t="s">
        <v>135</v>
      </c>
      <c r="J7514" t="s">
        <v>136</v>
      </c>
      <c r="K7514" t="s">
        <v>137</v>
      </c>
      <c r="L7514" t="s">
        <v>21074</v>
      </c>
      <c r="M7514" t="s">
        <v>21075</v>
      </c>
      <c r="N7514">
        <v>1.218611111</v>
      </c>
      <c r="O7514">
        <v>1</v>
      </c>
      <c r="P7514">
        <v>302</v>
      </c>
      <c r="Q7514">
        <v>24</v>
      </c>
      <c r="R7514">
        <v>50</v>
      </c>
      <c r="S7514">
        <v>13</v>
      </c>
      <c r="T7514">
        <v>86</v>
      </c>
      <c r="U7514">
        <v>6</v>
      </c>
      <c r="V7514">
        <v>0</v>
      </c>
      <c r="W7514">
        <v>1.2405619962911598</v>
      </c>
      <c r="X7514">
        <v>68.691909857743553</v>
      </c>
      <c r="Y7514">
        <v>109.95405359308307</v>
      </c>
      <c r="Z7514">
        <v>186.9903890408863</v>
      </c>
      <c r="AA7514">
        <v>204.09983303658166</v>
      </c>
      <c r="AB7514">
        <v>31.424137778437295</v>
      </c>
      <c r="AC7514">
        <v>341.02566194154161</v>
      </c>
      <c r="AD7514">
        <v>0</v>
      </c>
      <c r="AE7514">
        <v>943.42654724456474</v>
      </c>
    </row>
    <row r="7515" spans="1:31" x14ac:dyDescent="0.25">
      <c r="A7515">
        <v>1912933</v>
      </c>
      <c r="B7515">
        <v>1</v>
      </c>
      <c r="C7515" t="s">
        <v>80</v>
      </c>
      <c r="D7515" t="s">
        <v>92</v>
      </c>
      <c r="E7515" t="s">
        <v>131</v>
      </c>
      <c r="F7515" t="s">
        <v>21076</v>
      </c>
      <c r="G7515" t="s">
        <v>439</v>
      </c>
      <c r="H7515" t="s">
        <v>134</v>
      </c>
      <c r="I7515" t="s">
        <v>135</v>
      </c>
      <c r="J7515" t="s">
        <v>136</v>
      </c>
      <c r="K7515" t="s">
        <v>137</v>
      </c>
      <c r="L7515" t="s">
        <v>21077</v>
      </c>
      <c r="M7515" t="s">
        <v>21078</v>
      </c>
      <c r="N7515">
        <v>1.9994444440000001</v>
      </c>
      <c r="O7515">
        <v>0</v>
      </c>
      <c r="P7515">
        <v>5</v>
      </c>
      <c r="Q7515">
        <v>0</v>
      </c>
      <c r="R7515">
        <v>5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0.89984490282910445</v>
      </c>
      <c r="Y7515">
        <v>0</v>
      </c>
      <c r="Z7515">
        <v>2.1189772125065605</v>
      </c>
      <c r="AA7515">
        <v>0</v>
      </c>
      <c r="AB7515">
        <v>0</v>
      </c>
      <c r="AC7515">
        <v>0</v>
      </c>
      <c r="AD7515">
        <v>0</v>
      </c>
      <c r="AE7515">
        <v>3.0188221153356647</v>
      </c>
    </row>
    <row r="7516" spans="1:31" x14ac:dyDescent="0.25">
      <c r="A7516">
        <v>1912939</v>
      </c>
      <c r="B7516">
        <v>1</v>
      </c>
      <c r="C7516" t="s">
        <v>80</v>
      </c>
      <c r="D7516" t="s">
        <v>105</v>
      </c>
      <c r="E7516" t="s">
        <v>154</v>
      </c>
      <c r="F7516" t="s">
        <v>21079</v>
      </c>
      <c r="G7516" t="s">
        <v>156</v>
      </c>
      <c r="H7516" t="s">
        <v>157</v>
      </c>
      <c r="I7516" t="s">
        <v>135</v>
      </c>
      <c r="J7516" t="s">
        <v>136</v>
      </c>
      <c r="K7516" t="s">
        <v>137</v>
      </c>
      <c r="L7516" t="s">
        <v>21080</v>
      </c>
      <c r="M7516" t="s">
        <v>21081</v>
      </c>
      <c r="N7516">
        <v>0.47694444400000002</v>
      </c>
      <c r="O7516">
        <v>0</v>
      </c>
      <c r="P7516">
        <v>1725</v>
      </c>
      <c r="Q7516">
        <v>0</v>
      </c>
      <c r="R7516">
        <v>7</v>
      </c>
      <c r="S7516">
        <v>8</v>
      </c>
      <c r="T7516">
        <v>85</v>
      </c>
      <c r="U7516">
        <v>6</v>
      </c>
      <c r="V7516">
        <v>4</v>
      </c>
      <c r="W7516">
        <v>0</v>
      </c>
      <c r="X7516">
        <v>249.38685489101334</v>
      </c>
      <c r="Y7516">
        <v>0</v>
      </c>
      <c r="Z7516">
        <v>1.5862252927683369</v>
      </c>
      <c r="AA7516">
        <v>38.525395582045682</v>
      </c>
      <c r="AB7516">
        <v>45.916721243519291</v>
      </c>
      <c r="AC7516">
        <v>156.75318457344858</v>
      </c>
      <c r="AD7516">
        <v>6.0353475518006121</v>
      </c>
      <c r="AE7516">
        <v>498.2037291345959</v>
      </c>
    </row>
    <row r="7517" spans="1:31" x14ac:dyDescent="0.25">
      <c r="A7517">
        <v>1912940</v>
      </c>
      <c r="B7517">
        <v>1</v>
      </c>
      <c r="C7517" t="s">
        <v>80</v>
      </c>
      <c r="D7517" t="s">
        <v>83</v>
      </c>
      <c r="E7517" t="s">
        <v>140</v>
      </c>
      <c r="F7517" t="s">
        <v>21082</v>
      </c>
      <c r="G7517" t="s">
        <v>146</v>
      </c>
      <c r="H7517" t="s">
        <v>134</v>
      </c>
      <c r="I7517" t="s">
        <v>135</v>
      </c>
      <c r="J7517" t="s">
        <v>136</v>
      </c>
      <c r="K7517" t="s">
        <v>137</v>
      </c>
      <c r="L7517" t="s">
        <v>21083</v>
      </c>
      <c r="M7517" t="s">
        <v>21084</v>
      </c>
      <c r="N7517">
        <v>3.5152777770000001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1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0.91013397726867928</v>
      </c>
      <c r="AC7517">
        <v>0</v>
      </c>
      <c r="AD7517">
        <v>0</v>
      </c>
      <c r="AE7517">
        <v>0.91013397726867928</v>
      </c>
    </row>
    <row r="7518" spans="1:31" x14ac:dyDescent="0.25">
      <c r="A7518">
        <v>1912942</v>
      </c>
      <c r="B7518">
        <v>1</v>
      </c>
      <c r="C7518" t="s">
        <v>81</v>
      </c>
      <c r="D7518" t="s">
        <v>123</v>
      </c>
      <c r="E7518" t="s">
        <v>140</v>
      </c>
      <c r="F7518" t="s">
        <v>21085</v>
      </c>
      <c r="G7518" t="s">
        <v>217</v>
      </c>
      <c r="H7518" t="s">
        <v>134</v>
      </c>
      <c r="I7518" t="s">
        <v>135</v>
      </c>
      <c r="J7518" t="s">
        <v>136</v>
      </c>
      <c r="K7518" t="s">
        <v>137</v>
      </c>
      <c r="L7518" t="s">
        <v>21086</v>
      </c>
      <c r="M7518" t="s">
        <v>21087</v>
      </c>
      <c r="N7518">
        <v>1.270277777</v>
      </c>
      <c r="O7518">
        <v>0</v>
      </c>
      <c r="P7518">
        <v>5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2.4358760662053105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2.4358760662053105</v>
      </c>
    </row>
    <row r="7519" spans="1:31" x14ac:dyDescent="0.25">
      <c r="A7519">
        <v>1912943</v>
      </c>
      <c r="B7519">
        <v>1</v>
      </c>
      <c r="C7519" t="s">
        <v>80</v>
      </c>
      <c r="D7519" t="s">
        <v>104</v>
      </c>
      <c r="E7519" t="s">
        <v>140</v>
      </c>
      <c r="F7519" t="s">
        <v>21088</v>
      </c>
      <c r="G7519" t="s">
        <v>283</v>
      </c>
      <c r="H7519" t="s">
        <v>134</v>
      </c>
      <c r="I7519" t="s">
        <v>135</v>
      </c>
      <c r="J7519" t="s">
        <v>136</v>
      </c>
      <c r="K7519" t="s">
        <v>137</v>
      </c>
      <c r="L7519" t="s">
        <v>21089</v>
      </c>
      <c r="M7519" t="s">
        <v>21090</v>
      </c>
      <c r="N7519">
        <v>3.2866666659999999</v>
      </c>
      <c r="O7519">
        <v>0</v>
      </c>
      <c r="P7519">
        <v>5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5.776190004625005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5.776190004625005</v>
      </c>
    </row>
    <row r="7520" spans="1:31" x14ac:dyDescent="0.25">
      <c r="A7520">
        <v>1912944</v>
      </c>
      <c r="B7520">
        <v>1</v>
      </c>
      <c r="C7520" t="s">
        <v>81</v>
      </c>
      <c r="D7520" t="s">
        <v>117</v>
      </c>
      <c r="E7520" t="s">
        <v>131</v>
      </c>
      <c r="F7520" t="s">
        <v>7984</v>
      </c>
      <c r="G7520" t="s">
        <v>133</v>
      </c>
      <c r="H7520" t="s">
        <v>134</v>
      </c>
      <c r="I7520" t="s">
        <v>135</v>
      </c>
      <c r="J7520" t="s">
        <v>136</v>
      </c>
      <c r="K7520" t="s">
        <v>137</v>
      </c>
      <c r="L7520" t="s">
        <v>21091</v>
      </c>
      <c r="M7520" t="s">
        <v>21092</v>
      </c>
      <c r="N7520">
        <v>1.781666666</v>
      </c>
      <c r="O7520">
        <v>0</v>
      </c>
      <c r="P7520">
        <v>25</v>
      </c>
      <c r="Q7520">
        <v>0</v>
      </c>
      <c r="R7520">
        <v>1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9.3172625688007553</v>
      </c>
      <c r="Y7520">
        <v>0</v>
      </c>
      <c r="Z7520">
        <v>4.144777255893084E-2</v>
      </c>
      <c r="AA7520">
        <v>0</v>
      </c>
      <c r="AB7520">
        <v>0</v>
      </c>
      <c r="AC7520">
        <v>0</v>
      </c>
      <c r="AD7520">
        <v>0</v>
      </c>
      <c r="AE7520">
        <v>9.3587103413596857</v>
      </c>
    </row>
    <row r="7521" spans="1:31" x14ac:dyDescent="0.25">
      <c r="A7521">
        <v>1912947</v>
      </c>
      <c r="B7521">
        <v>1</v>
      </c>
      <c r="C7521" t="s">
        <v>80</v>
      </c>
      <c r="D7521" t="s">
        <v>87</v>
      </c>
      <c r="E7521" t="s">
        <v>140</v>
      </c>
      <c r="F7521" t="s">
        <v>21093</v>
      </c>
      <c r="G7521" t="s">
        <v>217</v>
      </c>
      <c r="H7521" t="s">
        <v>134</v>
      </c>
      <c r="I7521" t="s">
        <v>135</v>
      </c>
      <c r="J7521" t="s">
        <v>136</v>
      </c>
      <c r="K7521" t="s">
        <v>137</v>
      </c>
      <c r="L7521" t="s">
        <v>21094</v>
      </c>
      <c r="M7521" t="s">
        <v>21095</v>
      </c>
      <c r="N7521">
        <v>1.740277777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</row>
    <row r="7522" spans="1:31" x14ac:dyDescent="0.25">
      <c r="A7522">
        <v>1912951</v>
      </c>
      <c r="B7522">
        <v>1</v>
      </c>
      <c r="C7522" t="s">
        <v>80</v>
      </c>
      <c r="D7522" t="s">
        <v>103</v>
      </c>
      <c r="E7522" t="s">
        <v>154</v>
      </c>
      <c r="F7522" t="s">
        <v>21096</v>
      </c>
      <c r="G7522" t="s">
        <v>156</v>
      </c>
      <c r="H7522" t="s">
        <v>157</v>
      </c>
      <c r="I7522" t="s">
        <v>135</v>
      </c>
      <c r="J7522" t="s">
        <v>136</v>
      </c>
      <c r="K7522" t="s">
        <v>137</v>
      </c>
      <c r="L7522" t="s">
        <v>21097</v>
      </c>
      <c r="M7522" t="s">
        <v>21098</v>
      </c>
      <c r="N7522">
        <v>0.1</v>
      </c>
      <c r="O7522">
        <v>0</v>
      </c>
      <c r="P7522">
        <v>11199</v>
      </c>
      <c r="Q7522">
        <v>27</v>
      </c>
      <c r="R7522">
        <v>60</v>
      </c>
      <c r="S7522">
        <v>32</v>
      </c>
      <c r="T7522">
        <v>680</v>
      </c>
      <c r="U7522">
        <v>3</v>
      </c>
      <c r="V7522">
        <v>2</v>
      </c>
      <c r="W7522">
        <v>0</v>
      </c>
      <c r="X7522">
        <v>387.21153187353326</v>
      </c>
      <c r="Y7522">
        <v>25.434846143079263</v>
      </c>
      <c r="Z7522">
        <v>22.987142636500003</v>
      </c>
      <c r="AA7522">
        <v>67.775131345368649</v>
      </c>
      <c r="AB7522">
        <v>105.72199999226061</v>
      </c>
      <c r="AC7522">
        <v>11.342791287215999</v>
      </c>
      <c r="AD7522">
        <v>3.5947952593380004</v>
      </c>
      <c r="AE7522">
        <v>624.06823853729566</v>
      </c>
    </row>
    <row r="7523" spans="1:31" x14ac:dyDescent="0.25">
      <c r="A7523">
        <v>1912952</v>
      </c>
      <c r="B7523">
        <v>1</v>
      </c>
      <c r="C7523" t="s">
        <v>81</v>
      </c>
      <c r="D7523" t="s">
        <v>128</v>
      </c>
      <c r="E7523" t="s">
        <v>160</v>
      </c>
      <c r="F7523" t="s">
        <v>21099</v>
      </c>
      <c r="G7523" t="s">
        <v>1349</v>
      </c>
      <c r="H7523" t="s">
        <v>134</v>
      </c>
      <c r="I7523" t="s">
        <v>135</v>
      </c>
      <c r="J7523" t="s">
        <v>136</v>
      </c>
      <c r="K7523" t="s">
        <v>137</v>
      </c>
      <c r="L7523" t="s">
        <v>21100</v>
      </c>
      <c r="M7523" t="s">
        <v>21101</v>
      </c>
      <c r="N7523">
        <v>2.676111111</v>
      </c>
      <c r="O7523">
        <v>0</v>
      </c>
      <c r="P7523">
        <v>46</v>
      </c>
      <c r="Q7523">
        <v>0</v>
      </c>
      <c r="R7523">
        <v>0</v>
      </c>
      <c r="S7523">
        <v>0</v>
      </c>
      <c r="T7523">
        <v>3</v>
      </c>
      <c r="U7523">
        <v>0</v>
      </c>
      <c r="V7523">
        <v>0</v>
      </c>
      <c r="W7523">
        <v>0</v>
      </c>
      <c r="X7523">
        <v>37.117175435254801</v>
      </c>
      <c r="Y7523">
        <v>0</v>
      </c>
      <c r="Z7523">
        <v>0</v>
      </c>
      <c r="AA7523">
        <v>0</v>
      </c>
      <c r="AB7523">
        <v>4.5990710756481814</v>
      </c>
      <c r="AC7523">
        <v>0</v>
      </c>
      <c r="AD7523">
        <v>0</v>
      </c>
      <c r="AE7523">
        <v>41.716246510902984</v>
      </c>
    </row>
    <row r="7524" spans="1:31" x14ac:dyDescent="0.25">
      <c r="A7524">
        <v>1912955</v>
      </c>
      <c r="B7524">
        <v>1</v>
      </c>
      <c r="C7524" t="s">
        <v>80</v>
      </c>
      <c r="D7524" t="s">
        <v>103</v>
      </c>
      <c r="E7524" t="s">
        <v>154</v>
      </c>
      <c r="F7524" t="s">
        <v>21102</v>
      </c>
      <c r="G7524" t="s">
        <v>156</v>
      </c>
      <c r="H7524" t="s">
        <v>157</v>
      </c>
      <c r="I7524" t="s">
        <v>135</v>
      </c>
      <c r="J7524" t="s">
        <v>136</v>
      </c>
      <c r="K7524" t="s">
        <v>137</v>
      </c>
      <c r="L7524" t="s">
        <v>21103</v>
      </c>
      <c r="M7524" t="s">
        <v>21104</v>
      </c>
      <c r="N7524">
        <v>0.85944444399999997</v>
      </c>
      <c r="O7524">
        <v>0</v>
      </c>
      <c r="P7524">
        <v>27</v>
      </c>
      <c r="Q7524">
        <v>6</v>
      </c>
      <c r="R7524">
        <v>8</v>
      </c>
      <c r="S7524">
        <v>20</v>
      </c>
      <c r="T7524">
        <v>29</v>
      </c>
      <c r="U7524">
        <v>28</v>
      </c>
      <c r="V7524">
        <v>9</v>
      </c>
      <c r="W7524">
        <v>0</v>
      </c>
      <c r="X7524">
        <v>19.13423696107666</v>
      </c>
      <c r="Y7524">
        <v>126.5627652139825</v>
      </c>
      <c r="Z7524">
        <v>51.101977238981554</v>
      </c>
      <c r="AA7524">
        <v>138.65429510490563</v>
      </c>
      <c r="AB7524">
        <v>45.640247042622399</v>
      </c>
      <c r="AC7524">
        <v>1155.005962859977</v>
      </c>
      <c r="AD7524">
        <v>399.65594839518963</v>
      </c>
      <c r="AE7524">
        <v>1935.7554328167353</v>
      </c>
    </row>
    <row r="7525" spans="1:31" x14ac:dyDescent="0.25">
      <c r="A7525">
        <v>1912959</v>
      </c>
      <c r="B7525">
        <v>1</v>
      </c>
      <c r="C7525" t="s">
        <v>81</v>
      </c>
      <c r="D7525" t="s">
        <v>121</v>
      </c>
      <c r="E7525" t="s">
        <v>131</v>
      </c>
      <c r="F7525" t="s">
        <v>21105</v>
      </c>
      <c r="G7525" t="s">
        <v>133</v>
      </c>
      <c r="H7525" t="s">
        <v>134</v>
      </c>
      <c r="I7525" t="s">
        <v>135</v>
      </c>
      <c r="J7525" t="s">
        <v>136</v>
      </c>
      <c r="K7525" t="s">
        <v>137</v>
      </c>
      <c r="L7525" t="s">
        <v>21106</v>
      </c>
      <c r="M7525" t="s">
        <v>21107</v>
      </c>
      <c r="N7525">
        <v>0.94305555500000005</v>
      </c>
      <c r="O7525">
        <v>0</v>
      </c>
      <c r="P7525">
        <v>4</v>
      </c>
      <c r="Q7525">
        <v>0</v>
      </c>
      <c r="R7525">
        <v>12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0.65629357691037082</v>
      </c>
      <c r="Y7525">
        <v>0</v>
      </c>
      <c r="Z7525">
        <v>8.5577428899186039</v>
      </c>
      <c r="AA7525">
        <v>0</v>
      </c>
      <c r="AB7525">
        <v>0</v>
      </c>
      <c r="AC7525">
        <v>0</v>
      </c>
      <c r="AD7525">
        <v>0</v>
      </c>
      <c r="AE7525">
        <v>9.2140364668289756</v>
      </c>
    </row>
    <row r="7526" spans="1:31" x14ac:dyDescent="0.25">
      <c r="A7526">
        <v>1912960</v>
      </c>
      <c r="B7526">
        <v>1</v>
      </c>
      <c r="C7526" t="s">
        <v>80</v>
      </c>
      <c r="D7526" t="s">
        <v>82</v>
      </c>
      <c r="E7526" t="s">
        <v>140</v>
      </c>
      <c r="F7526" t="s">
        <v>21108</v>
      </c>
      <c r="G7526" t="s">
        <v>342</v>
      </c>
      <c r="H7526" t="s">
        <v>134</v>
      </c>
      <c r="I7526" t="s">
        <v>135</v>
      </c>
      <c r="J7526" t="s">
        <v>136</v>
      </c>
      <c r="K7526" t="s">
        <v>137</v>
      </c>
      <c r="L7526" t="s">
        <v>21109</v>
      </c>
      <c r="M7526" t="s">
        <v>21110</v>
      </c>
      <c r="N7526">
        <v>3.8275000000000001</v>
      </c>
      <c r="O7526">
        <v>0</v>
      </c>
      <c r="P7526">
        <v>14</v>
      </c>
      <c r="Q7526">
        <v>0</v>
      </c>
      <c r="R7526">
        <v>0</v>
      </c>
      <c r="S7526">
        <v>0</v>
      </c>
      <c r="T7526">
        <v>2</v>
      </c>
      <c r="U7526">
        <v>0</v>
      </c>
      <c r="V7526">
        <v>0</v>
      </c>
      <c r="W7526">
        <v>0</v>
      </c>
      <c r="X7526">
        <v>28.616435102548294</v>
      </c>
      <c r="Y7526">
        <v>0</v>
      </c>
      <c r="Z7526">
        <v>0</v>
      </c>
      <c r="AA7526">
        <v>0</v>
      </c>
      <c r="AB7526">
        <v>12.125694578793601</v>
      </c>
      <c r="AC7526">
        <v>0</v>
      </c>
      <c r="AD7526">
        <v>0</v>
      </c>
      <c r="AE7526">
        <v>40.742129681341893</v>
      </c>
    </row>
    <row r="7527" spans="1:31" x14ac:dyDescent="0.25">
      <c r="A7527">
        <v>1912961</v>
      </c>
      <c r="B7527">
        <v>1</v>
      </c>
      <c r="C7527" t="s">
        <v>81</v>
      </c>
      <c r="D7527" t="s">
        <v>128</v>
      </c>
      <c r="E7527" t="s">
        <v>220</v>
      </c>
      <c r="F7527" t="s">
        <v>21111</v>
      </c>
      <c r="G7527" t="s">
        <v>156</v>
      </c>
      <c r="H7527" t="s">
        <v>157</v>
      </c>
      <c r="I7527" t="s">
        <v>135</v>
      </c>
      <c r="J7527" t="s">
        <v>136</v>
      </c>
      <c r="K7527" t="s">
        <v>137</v>
      </c>
      <c r="L7527" t="s">
        <v>21112</v>
      </c>
      <c r="M7527" t="s">
        <v>21113</v>
      </c>
      <c r="N7527">
        <v>7.2222222000000003E-2</v>
      </c>
      <c r="O7527">
        <v>6</v>
      </c>
      <c r="P7527">
        <v>1247</v>
      </c>
      <c r="Q7527">
        <v>21</v>
      </c>
      <c r="R7527">
        <v>16</v>
      </c>
      <c r="S7527">
        <v>11</v>
      </c>
      <c r="T7527">
        <v>89</v>
      </c>
      <c r="U7527">
        <v>0</v>
      </c>
      <c r="V7527">
        <v>0</v>
      </c>
      <c r="W7527">
        <v>0.42643806571209991</v>
      </c>
      <c r="X7527">
        <v>16.095037388770852</v>
      </c>
      <c r="Y7527">
        <v>22.40277797273707</v>
      </c>
      <c r="Z7527">
        <v>1.4803769172202108</v>
      </c>
      <c r="AA7527">
        <v>6.4596973824195949</v>
      </c>
      <c r="AB7527">
        <v>2.3801120637494053</v>
      </c>
      <c r="AC7527">
        <v>0</v>
      </c>
      <c r="AD7527">
        <v>0</v>
      </c>
      <c r="AE7527">
        <v>49.244439790609235</v>
      </c>
    </row>
    <row r="7528" spans="1:31" x14ac:dyDescent="0.25">
      <c r="A7528">
        <v>1912965</v>
      </c>
      <c r="B7528">
        <v>1</v>
      </c>
      <c r="C7528" t="s">
        <v>80</v>
      </c>
      <c r="D7528" t="s">
        <v>96</v>
      </c>
      <c r="E7528" t="s">
        <v>140</v>
      </c>
      <c r="F7528" t="s">
        <v>21114</v>
      </c>
      <c r="G7528" t="s">
        <v>217</v>
      </c>
      <c r="H7528" t="s">
        <v>134</v>
      </c>
      <c r="I7528" t="s">
        <v>135</v>
      </c>
      <c r="J7528" t="s">
        <v>136</v>
      </c>
      <c r="K7528" t="s">
        <v>137</v>
      </c>
      <c r="L7528" t="s">
        <v>21115</v>
      </c>
      <c r="M7528" t="s">
        <v>21116</v>
      </c>
      <c r="N7528">
        <v>2.7566666660000001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3.5002272309533549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3.5002272309533549</v>
      </c>
    </row>
    <row r="7529" spans="1:31" x14ac:dyDescent="0.25">
      <c r="A7529">
        <v>1912968</v>
      </c>
      <c r="B7529">
        <v>1</v>
      </c>
      <c r="C7529" t="s">
        <v>80</v>
      </c>
      <c r="D7529" t="s">
        <v>82</v>
      </c>
      <c r="E7529" t="s">
        <v>140</v>
      </c>
      <c r="F7529" t="s">
        <v>21117</v>
      </c>
      <c r="G7529" t="s">
        <v>217</v>
      </c>
      <c r="H7529" t="s">
        <v>134</v>
      </c>
      <c r="I7529" t="s">
        <v>135</v>
      </c>
      <c r="J7529" t="s">
        <v>136</v>
      </c>
      <c r="K7529" t="s">
        <v>137</v>
      </c>
      <c r="L7529" t="s">
        <v>21118</v>
      </c>
      <c r="M7529" t="s">
        <v>21119</v>
      </c>
      <c r="N7529">
        <v>2.1266666660000002</v>
      </c>
      <c r="O7529">
        <v>0</v>
      </c>
      <c r="P7529">
        <v>4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1.5799455733123577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1.5799455733123577</v>
      </c>
    </row>
    <row r="7530" spans="1:31" x14ac:dyDescent="0.25">
      <c r="A7530">
        <v>1912969</v>
      </c>
      <c r="B7530">
        <v>1</v>
      </c>
      <c r="C7530" t="s">
        <v>80</v>
      </c>
      <c r="D7530" t="s">
        <v>104</v>
      </c>
      <c r="E7530" t="s">
        <v>190</v>
      </c>
      <c r="F7530" t="s">
        <v>21120</v>
      </c>
      <c r="G7530" t="s">
        <v>192</v>
      </c>
      <c r="H7530" t="s">
        <v>157</v>
      </c>
      <c r="I7530" t="s">
        <v>135</v>
      </c>
      <c r="J7530" t="s">
        <v>136</v>
      </c>
      <c r="K7530" t="s">
        <v>137</v>
      </c>
      <c r="L7530" t="s">
        <v>21121</v>
      </c>
      <c r="M7530" t="s">
        <v>21122</v>
      </c>
      <c r="N7530">
        <v>2.164722222</v>
      </c>
      <c r="O7530">
        <v>0</v>
      </c>
      <c r="P7530">
        <v>769</v>
      </c>
      <c r="Q7530">
        <v>0</v>
      </c>
      <c r="R7530">
        <v>0</v>
      </c>
      <c r="S7530">
        <v>0</v>
      </c>
      <c r="T7530">
        <v>47</v>
      </c>
      <c r="U7530">
        <v>0</v>
      </c>
      <c r="V7530">
        <v>0</v>
      </c>
      <c r="W7530">
        <v>0</v>
      </c>
      <c r="X7530">
        <v>429.96071628532212</v>
      </c>
      <c r="Y7530">
        <v>0</v>
      </c>
      <c r="Z7530">
        <v>0</v>
      </c>
      <c r="AA7530">
        <v>0</v>
      </c>
      <c r="AB7530">
        <v>62.705923926326399</v>
      </c>
      <c r="AC7530">
        <v>0</v>
      </c>
      <c r="AD7530">
        <v>0</v>
      </c>
      <c r="AE7530">
        <v>492.66664021164854</v>
      </c>
    </row>
    <row r="7531" spans="1:31" x14ac:dyDescent="0.25">
      <c r="A7531">
        <v>1912970</v>
      </c>
      <c r="B7531">
        <v>1</v>
      </c>
      <c r="C7531" t="s">
        <v>81</v>
      </c>
      <c r="D7531" t="s">
        <v>127</v>
      </c>
      <c r="E7531" t="s">
        <v>190</v>
      </c>
      <c r="F7531" t="s">
        <v>21123</v>
      </c>
      <c r="G7531" t="s">
        <v>241</v>
      </c>
      <c r="H7531" t="s">
        <v>157</v>
      </c>
      <c r="I7531" t="s">
        <v>135</v>
      </c>
      <c r="J7531" t="s">
        <v>136</v>
      </c>
      <c r="K7531" t="s">
        <v>137</v>
      </c>
      <c r="L7531" t="s">
        <v>21124</v>
      </c>
      <c r="M7531" t="s">
        <v>21125</v>
      </c>
      <c r="N7531">
        <v>0.89777777700000005</v>
      </c>
      <c r="O7531">
        <v>0</v>
      </c>
      <c r="P7531">
        <v>0</v>
      </c>
      <c r="Q7531">
        <v>0</v>
      </c>
      <c r="R7531">
        <v>0</v>
      </c>
      <c r="S7531">
        <v>1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60.655847662622321</v>
      </c>
      <c r="AB7531">
        <v>0</v>
      </c>
      <c r="AC7531">
        <v>0</v>
      </c>
      <c r="AD7531">
        <v>0</v>
      </c>
      <c r="AE7531">
        <v>60.655847662622321</v>
      </c>
    </row>
    <row r="7532" spans="1:31" x14ac:dyDescent="0.25">
      <c r="A7532">
        <v>1912973</v>
      </c>
      <c r="B7532">
        <v>1</v>
      </c>
      <c r="C7532" t="s">
        <v>80</v>
      </c>
      <c r="D7532" t="s">
        <v>84</v>
      </c>
      <c r="E7532" t="s">
        <v>140</v>
      </c>
      <c r="F7532" t="s">
        <v>21126</v>
      </c>
      <c r="G7532" t="s">
        <v>342</v>
      </c>
      <c r="H7532" t="s">
        <v>134</v>
      </c>
      <c r="I7532" t="s">
        <v>135</v>
      </c>
      <c r="J7532" t="s">
        <v>136</v>
      </c>
      <c r="K7532" t="s">
        <v>137</v>
      </c>
      <c r="L7532" t="s">
        <v>21127</v>
      </c>
      <c r="M7532" t="s">
        <v>21128</v>
      </c>
      <c r="N7532">
        <v>3.0436111110000001</v>
      </c>
      <c r="O7532">
        <v>0</v>
      </c>
      <c r="P7532">
        <v>20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22.790846903746083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22.790846903746083</v>
      </c>
    </row>
    <row r="7533" spans="1:31" x14ac:dyDescent="0.25">
      <c r="A7533">
        <v>1912974</v>
      </c>
      <c r="B7533">
        <v>1</v>
      </c>
      <c r="C7533" t="s">
        <v>80</v>
      </c>
      <c r="D7533" t="s">
        <v>103</v>
      </c>
      <c r="E7533" t="s">
        <v>140</v>
      </c>
      <c r="F7533" t="s">
        <v>21129</v>
      </c>
      <c r="G7533" t="s">
        <v>217</v>
      </c>
      <c r="H7533" t="s">
        <v>134</v>
      </c>
      <c r="I7533" t="s">
        <v>135</v>
      </c>
      <c r="J7533" t="s">
        <v>136</v>
      </c>
      <c r="K7533" t="s">
        <v>137</v>
      </c>
      <c r="L7533" t="s">
        <v>21130</v>
      </c>
      <c r="M7533" t="s">
        <v>21131</v>
      </c>
      <c r="N7533">
        <v>3.8149999999999999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1.0382353181061417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1.0382353181061417</v>
      </c>
    </row>
    <row r="7534" spans="1:31" x14ac:dyDescent="0.25">
      <c r="A7534">
        <v>1912976</v>
      </c>
      <c r="B7534">
        <v>1</v>
      </c>
      <c r="C7534" t="s">
        <v>81</v>
      </c>
      <c r="D7534" t="s">
        <v>126</v>
      </c>
      <c r="E7534" t="s">
        <v>190</v>
      </c>
      <c r="F7534" t="s">
        <v>21132</v>
      </c>
      <c r="G7534" t="s">
        <v>701</v>
      </c>
      <c r="H7534" t="s">
        <v>157</v>
      </c>
      <c r="I7534" t="s">
        <v>135</v>
      </c>
      <c r="J7534" t="s">
        <v>136</v>
      </c>
      <c r="K7534" t="s">
        <v>137</v>
      </c>
      <c r="L7534" t="s">
        <v>21133</v>
      </c>
      <c r="M7534" t="s">
        <v>21134</v>
      </c>
      <c r="N7534">
        <v>0.66</v>
      </c>
      <c r="O7534">
        <v>0</v>
      </c>
      <c r="P7534">
        <v>38</v>
      </c>
      <c r="Q7534">
        <v>0</v>
      </c>
      <c r="R7534">
        <v>17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4.6462071783792611</v>
      </c>
      <c r="Y7534">
        <v>0</v>
      </c>
      <c r="Z7534">
        <v>4.2600936963744003</v>
      </c>
      <c r="AA7534">
        <v>0</v>
      </c>
      <c r="AB7534">
        <v>0</v>
      </c>
      <c r="AC7534">
        <v>0</v>
      </c>
      <c r="AD7534">
        <v>0</v>
      </c>
      <c r="AE7534">
        <v>8.9063008747536614</v>
      </c>
    </row>
    <row r="7535" spans="1:31" x14ac:dyDescent="0.25">
      <c r="A7535">
        <v>1912977</v>
      </c>
      <c r="B7535">
        <v>1</v>
      </c>
      <c r="C7535" t="s">
        <v>80</v>
      </c>
      <c r="D7535" t="s">
        <v>82</v>
      </c>
      <c r="E7535" t="s">
        <v>140</v>
      </c>
      <c r="F7535" t="s">
        <v>21135</v>
      </c>
      <c r="G7535" t="s">
        <v>217</v>
      </c>
      <c r="H7535" t="s">
        <v>134</v>
      </c>
      <c r="I7535" t="s">
        <v>135</v>
      </c>
      <c r="J7535" t="s">
        <v>136</v>
      </c>
      <c r="K7535" t="s">
        <v>137</v>
      </c>
      <c r="L7535" t="s">
        <v>21136</v>
      </c>
      <c r="M7535" t="s">
        <v>21137</v>
      </c>
      <c r="N7535">
        <v>2.4866666660000001</v>
      </c>
      <c r="O7535">
        <v>0</v>
      </c>
      <c r="P7535">
        <v>3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2.5147616502823968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2.5147616502823968</v>
      </c>
    </row>
    <row r="7536" spans="1:31" x14ac:dyDescent="0.25">
      <c r="A7536">
        <v>1912979</v>
      </c>
      <c r="B7536">
        <v>1</v>
      </c>
      <c r="C7536" t="s">
        <v>80</v>
      </c>
      <c r="D7536" t="s">
        <v>101</v>
      </c>
      <c r="E7536" t="s">
        <v>140</v>
      </c>
      <c r="F7536" t="s">
        <v>21138</v>
      </c>
      <c r="G7536" t="s">
        <v>362</v>
      </c>
      <c r="H7536" t="s">
        <v>134</v>
      </c>
      <c r="I7536" t="s">
        <v>135</v>
      </c>
      <c r="J7536" t="s">
        <v>136</v>
      </c>
      <c r="K7536" t="s">
        <v>137</v>
      </c>
      <c r="L7536" t="s">
        <v>21139</v>
      </c>
      <c r="M7536" t="s">
        <v>21140</v>
      </c>
      <c r="N7536">
        <v>1.484444444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0.22306531297430221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0.22306531297430221</v>
      </c>
    </row>
    <row r="7537" spans="1:31" x14ac:dyDescent="0.25">
      <c r="A7537">
        <v>1912980</v>
      </c>
      <c r="B7537">
        <v>1</v>
      </c>
      <c r="C7537" t="s">
        <v>80</v>
      </c>
      <c r="D7537" t="s">
        <v>101</v>
      </c>
      <c r="E7537" t="s">
        <v>131</v>
      </c>
      <c r="F7537" t="s">
        <v>21141</v>
      </c>
      <c r="G7537" t="s">
        <v>133</v>
      </c>
      <c r="H7537" t="s">
        <v>134</v>
      </c>
      <c r="I7537" t="s">
        <v>135</v>
      </c>
      <c r="J7537" t="s">
        <v>136</v>
      </c>
      <c r="K7537" t="s">
        <v>137</v>
      </c>
      <c r="L7537" t="s">
        <v>21142</v>
      </c>
      <c r="M7537" t="s">
        <v>21143</v>
      </c>
      <c r="N7537">
        <v>1.3786111109999999</v>
      </c>
      <c r="O7537">
        <v>0</v>
      </c>
      <c r="P7537">
        <v>34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20.465368217609765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20.465368217609765</v>
      </c>
    </row>
    <row r="7538" spans="1:31" x14ac:dyDescent="0.25">
      <c r="A7538">
        <v>1912986</v>
      </c>
      <c r="B7538">
        <v>1</v>
      </c>
      <c r="C7538" t="s">
        <v>80</v>
      </c>
      <c r="D7538" t="s">
        <v>108</v>
      </c>
      <c r="E7538" t="s">
        <v>140</v>
      </c>
      <c r="F7538" t="s">
        <v>21144</v>
      </c>
      <c r="G7538" t="s">
        <v>217</v>
      </c>
      <c r="H7538" t="s">
        <v>134</v>
      </c>
      <c r="I7538" t="s">
        <v>135</v>
      </c>
      <c r="J7538" t="s">
        <v>136</v>
      </c>
      <c r="K7538" t="s">
        <v>137</v>
      </c>
      <c r="L7538" t="s">
        <v>21145</v>
      </c>
      <c r="M7538" t="s">
        <v>21146</v>
      </c>
      <c r="N7538">
        <v>1.9244444439999999</v>
      </c>
      <c r="O7538">
        <v>0</v>
      </c>
      <c r="P7538">
        <v>1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0.68062116905026671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0.68062116905026671</v>
      </c>
    </row>
    <row r="7539" spans="1:31" x14ac:dyDescent="0.25">
      <c r="A7539">
        <v>1912987</v>
      </c>
      <c r="B7539">
        <v>1</v>
      </c>
      <c r="C7539" t="s">
        <v>80</v>
      </c>
      <c r="D7539" t="s">
        <v>105</v>
      </c>
      <c r="E7539" t="s">
        <v>140</v>
      </c>
      <c r="F7539" t="s">
        <v>21147</v>
      </c>
      <c r="G7539" t="s">
        <v>217</v>
      </c>
      <c r="H7539" t="s">
        <v>134</v>
      </c>
      <c r="I7539" t="s">
        <v>135</v>
      </c>
      <c r="J7539" t="s">
        <v>136</v>
      </c>
      <c r="K7539" t="s">
        <v>137</v>
      </c>
      <c r="L7539" t="s">
        <v>21148</v>
      </c>
      <c r="M7539" t="s">
        <v>21149</v>
      </c>
      <c r="N7539">
        <v>1.0566666659999999</v>
      </c>
      <c r="O7539">
        <v>0</v>
      </c>
      <c r="P7539">
        <v>3</v>
      </c>
      <c r="Q7539">
        <v>0</v>
      </c>
      <c r="R7539">
        <v>0</v>
      </c>
      <c r="S7539">
        <v>0</v>
      </c>
      <c r="T7539">
        <v>1</v>
      </c>
      <c r="U7539">
        <v>0</v>
      </c>
      <c r="V7539">
        <v>0</v>
      </c>
      <c r="W7539">
        <v>0</v>
      </c>
      <c r="X7539">
        <v>1.3222691371612161</v>
      </c>
      <c r="Y7539">
        <v>0</v>
      </c>
      <c r="Z7539">
        <v>0</v>
      </c>
      <c r="AA7539">
        <v>0</v>
      </c>
      <c r="AB7539">
        <v>0.96880257733803754</v>
      </c>
      <c r="AC7539">
        <v>0</v>
      </c>
      <c r="AD7539">
        <v>0</v>
      </c>
      <c r="AE7539">
        <v>2.2910717144992536</v>
      </c>
    </row>
    <row r="7540" spans="1:31" x14ac:dyDescent="0.25">
      <c r="A7540">
        <v>1912988</v>
      </c>
      <c r="B7540">
        <v>1</v>
      </c>
      <c r="C7540" t="s">
        <v>80</v>
      </c>
      <c r="D7540" t="s">
        <v>96</v>
      </c>
      <c r="E7540" t="s">
        <v>140</v>
      </c>
      <c r="F7540" t="s">
        <v>21150</v>
      </c>
      <c r="G7540" t="s">
        <v>146</v>
      </c>
      <c r="H7540" t="s">
        <v>134</v>
      </c>
      <c r="I7540" t="s">
        <v>135</v>
      </c>
      <c r="J7540" t="s">
        <v>136</v>
      </c>
      <c r="K7540" t="s">
        <v>137</v>
      </c>
      <c r="L7540" t="s">
        <v>21151</v>
      </c>
      <c r="M7540" t="s">
        <v>21152</v>
      </c>
      <c r="N7540">
        <v>3.187777777</v>
      </c>
      <c r="O7540">
        <v>0</v>
      </c>
      <c r="P7540">
        <v>0</v>
      </c>
      <c r="Q7540">
        <v>0</v>
      </c>
      <c r="R7540">
        <v>1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4.4315001401345283E-2</v>
      </c>
      <c r="AA7540">
        <v>0</v>
      </c>
      <c r="AB7540">
        <v>0</v>
      </c>
      <c r="AC7540">
        <v>0</v>
      </c>
      <c r="AD7540">
        <v>0</v>
      </c>
      <c r="AE7540">
        <v>4.4315001401345283E-2</v>
      </c>
    </row>
    <row r="7541" spans="1:31" x14ac:dyDescent="0.25">
      <c r="A7541">
        <v>1912989</v>
      </c>
      <c r="B7541">
        <v>1</v>
      </c>
      <c r="C7541" t="s">
        <v>80</v>
      </c>
      <c r="D7541" t="s">
        <v>95</v>
      </c>
      <c r="E7541" t="s">
        <v>131</v>
      </c>
      <c r="F7541" t="s">
        <v>21153</v>
      </c>
      <c r="G7541" t="s">
        <v>283</v>
      </c>
      <c r="H7541" t="s">
        <v>134</v>
      </c>
      <c r="I7541" t="s">
        <v>135</v>
      </c>
      <c r="J7541" t="s">
        <v>136</v>
      </c>
      <c r="K7541" t="s">
        <v>137</v>
      </c>
      <c r="L7541" t="s">
        <v>21154</v>
      </c>
      <c r="M7541" t="s">
        <v>21155</v>
      </c>
      <c r="N7541">
        <v>0.37305555499999998</v>
      </c>
      <c r="O7541">
        <v>0</v>
      </c>
      <c r="P7541">
        <v>46</v>
      </c>
      <c r="Q7541">
        <v>0</v>
      </c>
      <c r="R7541">
        <v>2</v>
      </c>
      <c r="S7541">
        <v>0</v>
      </c>
      <c r="T7541">
        <v>2</v>
      </c>
      <c r="U7541">
        <v>0</v>
      </c>
      <c r="V7541">
        <v>0</v>
      </c>
      <c r="W7541">
        <v>0</v>
      </c>
      <c r="X7541">
        <v>6.8115685783735316</v>
      </c>
      <c r="Y7541">
        <v>0</v>
      </c>
      <c r="Z7541">
        <v>0.13189208190756582</v>
      </c>
      <c r="AA7541">
        <v>0</v>
      </c>
      <c r="AB7541">
        <v>0.54483724908443942</v>
      </c>
      <c r="AC7541">
        <v>0</v>
      </c>
      <c r="AD7541">
        <v>0</v>
      </c>
      <c r="AE7541">
        <v>7.4882979093655369</v>
      </c>
    </row>
    <row r="7542" spans="1:31" x14ac:dyDescent="0.25">
      <c r="A7542">
        <v>1912990</v>
      </c>
      <c r="B7542">
        <v>1</v>
      </c>
      <c r="C7542" t="s">
        <v>81</v>
      </c>
      <c r="D7542" t="s">
        <v>114</v>
      </c>
      <c r="E7542" t="s">
        <v>190</v>
      </c>
      <c r="F7542" t="s">
        <v>20527</v>
      </c>
      <c r="G7542" t="s">
        <v>241</v>
      </c>
      <c r="H7542" t="s">
        <v>157</v>
      </c>
      <c r="I7542" t="s">
        <v>135</v>
      </c>
      <c r="J7542" t="s">
        <v>136</v>
      </c>
      <c r="K7542" t="s">
        <v>137</v>
      </c>
      <c r="L7542" t="s">
        <v>21156</v>
      </c>
      <c r="M7542" t="s">
        <v>21157</v>
      </c>
      <c r="N7542">
        <v>1.9227777770000001</v>
      </c>
      <c r="O7542">
        <v>2</v>
      </c>
      <c r="P7542">
        <v>446</v>
      </c>
      <c r="Q7542">
        <v>0</v>
      </c>
      <c r="R7542">
        <v>0</v>
      </c>
      <c r="S7542">
        <v>0</v>
      </c>
      <c r="T7542">
        <v>31</v>
      </c>
      <c r="U7542">
        <v>0</v>
      </c>
      <c r="V7542">
        <v>0</v>
      </c>
      <c r="W7542">
        <v>2.146182600688503</v>
      </c>
      <c r="X7542">
        <v>111.37577721787909</v>
      </c>
      <c r="Y7542">
        <v>0</v>
      </c>
      <c r="Z7542">
        <v>0</v>
      </c>
      <c r="AA7542">
        <v>0</v>
      </c>
      <c r="AB7542">
        <v>7.2370195044662138</v>
      </c>
      <c r="AC7542">
        <v>0</v>
      </c>
      <c r="AD7542">
        <v>0</v>
      </c>
      <c r="AE7542">
        <v>120.75897932303381</v>
      </c>
    </row>
    <row r="7543" spans="1:31" x14ac:dyDescent="0.25">
      <c r="A7543">
        <v>1912993</v>
      </c>
      <c r="B7543">
        <v>1</v>
      </c>
      <c r="C7543" t="s">
        <v>80</v>
      </c>
      <c r="D7543" t="s">
        <v>105</v>
      </c>
      <c r="E7543" t="s">
        <v>140</v>
      </c>
      <c r="F7543" t="s">
        <v>21158</v>
      </c>
      <c r="G7543" t="s">
        <v>342</v>
      </c>
      <c r="H7543" t="s">
        <v>134</v>
      </c>
      <c r="I7543" t="s">
        <v>135</v>
      </c>
      <c r="J7543" t="s">
        <v>136</v>
      </c>
      <c r="K7543" t="s">
        <v>137</v>
      </c>
      <c r="L7543" t="s">
        <v>21159</v>
      </c>
      <c r="M7543" t="s">
        <v>21160</v>
      </c>
      <c r="N7543">
        <v>2.1397222220000001</v>
      </c>
      <c r="O7543">
        <v>0</v>
      </c>
      <c r="P7543">
        <v>13</v>
      </c>
      <c r="Q7543">
        <v>0</v>
      </c>
      <c r="R7543">
        <v>0</v>
      </c>
      <c r="S7543">
        <v>0</v>
      </c>
      <c r="T7543">
        <v>2</v>
      </c>
      <c r="U7543">
        <v>0</v>
      </c>
      <c r="V7543">
        <v>0</v>
      </c>
      <c r="W7543">
        <v>0</v>
      </c>
      <c r="X7543">
        <v>6.8575480129398674</v>
      </c>
      <c r="Y7543">
        <v>0</v>
      </c>
      <c r="Z7543">
        <v>0</v>
      </c>
      <c r="AA7543">
        <v>0</v>
      </c>
      <c r="AB7543">
        <v>1.8146362866678745</v>
      </c>
      <c r="AC7543">
        <v>0</v>
      </c>
      <c r="AD7543">
        <v>0</v>
      </c>
      <c r="AE7543">
        <v>8.6721842996077427</v>
      </c>
    </row>
    <row r="7544" spans="1:31" x14ac:dyDescent="0.25">
      <c r="A7544">
        <v>1912994</v>
      </c>
      <c r="B7544">
        <v>1</v>
      </c>
      <c r="C7544" t="s">
        <v>80</v>
      </c>
      <c r="D7544" t="s">
        <v>103</v>
      </c>
      <c r="E7544" t="s">
        <v>149</v>
      </c>
      <c r="F7544" t="s">
        <v>21161</v>
      </c>
      <c r="G7544" t="s">
        <v>151</v>
      </c>
      <c r="H7544" t="s">
        <v>134</v>
      </c>
      <c r="I7544" t="s">
        <v>135</v>
      </c>
      <c r="J7544" t="s">
        <v>136</v>
      </c>
      <c r="K7544" t="s">
        <v>137</v>
      </c>
      <c r="L7544" t="s">
        <v>21162</v>
      </c>
      <c r="M7544" t="s">
        <v>21163</v>
      </c>
      <c r="N7544">
        <v>2.5133333329999998</v>
      </c>
      <c r="O7544">
        <v>0</v>
      </c>
      <c r="P7544">
        <v>239</v>
      </c>
      <c r="Q7544">
        <v>0</v>
      </c>
      <c r="R7544">
        <v>2</v>
      </c>
      <c r="S7544">
        <v>0</v>
      </c>
      <c r="T7544">
        <v>28</v>
      </c>
      <c r="U7544">
        <v>0</v>
      </c>
      <c r="V7544">
        <v>0</v>
      </c>
      <c r="W7544">
        <v>0</v>
      </c>
      <c r="X7544">
        <v>194.18108631466339</v>
      </c>
      <c r="Y7544">
        <v>0</v>
      </c>
      <c r="Z7544">
        <v>6.0708177709974998E-2</v>
      </c>
      <c r="AA7544">
        <v>0</v>
      </c>
      <c r="AB7544">
        <v>68.834843264003538</v>
      </c>
      <c r="AC7544">
        <v>0</v>
      </c>
      <c r="AD7544">
        <v>0</v>
      </c>
      <c r="AE7544">
        <v>263.0766377563769</v>
      </c>
    </row>
    <row r="7545" spans="1:31" x14ac:dyDescent="0.25">
      <c r="A7545">
        <v>1912997</v>
      </c>
      <c r="B7545">
        <v>1</v>
      </c>
      <c r="C7545" t="s">
        <v>81</v>
      </c>
      <c r="D7545" t="s">
        <v>128</v>
      </c>
      <c r="E7545" t="s">
        <v>131</v>
      </c>
      <c r="F7545" t="s">
        <v>12942</v>
      </c>
      <c r="G7545" t="s">
        <v>283</v>
      </c>
      <c r="H7545" t="s">
        <v>134</v>
      </c>
      <c r="I7545" t="s">
        <v>135</v>
      </c>
      <c r="J7545" t="s">
        <v>136</v>
      </c>
      <c r="K7545" t="s">
        <v>137</v>
      </c>
      <c r="L7545" t="s">
        <v>21164</v>
      </c>
      <c r="M7545" t="s">
        <v>21165</v>
      </c>
      <c r="N7545">
        <v>1.3958333329999999</v>
      </c>
      <c r="O7545">
        <v>0</v>
      </c>
      <c r="P7545">
        <v>136</v>
      </c>
      <c r="Q7545">
        <v>0</v>
      </c>
      <c r="R7545">
        <v>1</v>
      </c>
      <c r="S7545">
        <v>0</v>
      </c>
      <c r="T7545">
        <v>18</v>
      </c>
      <c r="U7545">
        <v>0</v>
      </c>
      <c r="V7545">
        <v>0</v>
      </c>
      <c r="W7545">
        <v>0</v>
      </c>
      <c r="X7545">
        <v>52.176042946047922</v>
      </c>
      <c r="Y7545">
        <v>0</v>
      </c>
      <c r="Z7545">
        <v>0.86376918609768338</v>
      </c>
      <c r="AA7545">
        <v>0</v>
      </c>
      <c r="AB7545">
        <v>16.12648449426209</v>
      </c>
      <c r="AC7545">
        <v>0</v>
      </c>
      <c r="AD7545">
        <v>0</v>
      </c>
      <c r="AE7545">
        <v>69.1662966264077</v>
      </c>
    </row>
    <row r="7546" spans="1:31" x14ac:dyDescent="0.25">
      <c r="A7546">
        <v>1912998</v>
      </c>
      <c r="B7546">
        <v>1</v>
      </c>
      <c r="C7546" t="s">
        <v>80</v>
      </c>
      <c r="D7546" t="s">
        <v>96</v>
      </c>
      <c r="E7546" t="s">
        <v>140</v>
      </c>
      <c r="F7546" t="s">
        <v>21166</v>
      </c>
      <c r="G7546" t="s">
        <v>342</v>
      </c>
      <c r="H7546" t="s">
        <v>134</v>
      </c>
      <c r="I7546" t="s">
        <v>135</v>
      </c>
      <c r="J7546" t="s">
        <v>136</v>
      </c>
      <c r="K7546" t="s">
        <v>137</v>
      </c>
      <c r="L7546" t="s">
        <v>21167</v>
      </c>
      <c r="M7546" t="s">
        <v>21168</v>
      </c>
      <c r="N7546">
        <v>3.9755555550000001</v>
      </c>
      <c r="O7546">
        <v>0</v>
      </c>
      <c r="P7546">
        <v>1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7.9220544792902334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7.9220544792902334</v>
      </c>
    </row>
    <row r="7547" spans="1:31" x14ac:dyDescent="0.25">
      <c r="A7547">
        <v>1912999</v>
      </c>
      <c r="B7547">
        <v>1</v>
      </c>
      <c r="C7547" t="s">
        <v>80</v>
      </c>
      <c r="D7547" t="s">
        <v>82</v>
      </c>
      <c r="E7547" t="s">
        <v>149</v>
      </c>
      <c r="F7547" t="s">
        <v>21045</v>
      </c>
      <c r="G7547" t="s">
        <v>283</v>
      </c>
      <c r="H7547" t="s">
        <v>134</v>
      </c>
      <c r="I7547" t="s">
        <v>135</v>
      </c>
      <c r="J7547" t="s">
        <v>136</v>
      </c>
      <c r="K7547" t="s">
        <v>137</v>
      </c>
      <c r="L7547" t="s">
        <v>21169</v>
      </c>
      <c r="M7547" t="s">
        <v>21170</v>
      </c>
      <c r="N7547">
        <v>0.62333333300000004</v>
      </c>
      <c r="O7547">
        <v>0</v>
      </c>
      <c r="P7547">
        <v>694</v>
      </c>
      <c r="Q7547">
        <v>0</v>
      </c>
      <c r="R7547">
        <v>0</v>
      </c>
      <c r="S7547">
        <v>0</v>
      </c>
      <c r="T7547">
        <v>17</v>
      </c>
      <c r="U7547">
        <v>0</v>
      </c>
      <c r="V7547">
        <v>0</v>
      </c>
      <c r="W7547">
        <v>0</v>
      </c>
      <c r="X7547">
        <v>128.844600608901</v>
      </c>
      <c r="Y7547">
        <v>0</v>
      </c>
      <c r="Z7547">
        <v>0</v>
      </c>
      <c r="AA7547">
        <v>0</v>
      </c>
      <c r="AB7547">
        <v>5.476309654491244</v>
      </c>
      <c r="AC7547">
        <v>0</v>
      </c>
      <c r="AD7547">
        <v>0</v>
      </c>
      <c r="AE7547">
        <v>134.32091026339225</v>
      </c>
    </row>
    <row r="7548" spans="1:31" x14ac:dyDescent="0.25">
      <c r="A7548">
        <v>1913005</v>
      </c>
      <c r="B7548">
        <v>1</v>
      </c>
      <c r="C7548" t="s">
        <v>80</v>
      </c>
      <c r="D7548" t="s">
        <v>97</v>
      </c>
      <c r="E7548" t="s">
        <v>140</v>
      </c>
      <c r="F7548" t="s">
        <v>21171</v>
      </c>
      <c r="G7548" t="s">
        <v>217</v>
      </c>
      <c r="H7548" t="s">
        <v>134</v>
      </c>
      <c r="I7548" t="s">
        <v>135</v>
      </c>
      <c r="J7548" t="s">
        <v>136</v>
      </c>
      <c r="K7548" t="s">
        <v>137</v>
      </c>
      <c r="L7548" t="s">
        <v>21172</v>
      </c>
      <c r="M7548" t="s">
        <v>21173</v>
      </c>
      <c r="N7548">
        <v>1.3447222219999999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0.42406212145990008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0.42406212145990008</v>
      </c>
    </row>
    <row r="7549" spans="1:31" x14ac:dyDescent="0.25">
      <c r="A7549">
        <v>1913008</v>
      </c>
      <c r="B7549">
        <v>1</v>
      </c>
      <c r="C7549" t="s">
        <v>80</v>
      </c>
      <c r="D7549" t="s">
        <v>100</v>
      </c>
      <c r="E7549" t="s">
        <v>220</v>
      </c>
      <c r="F7549" t="s">
        <v>21174</v>
      </c>
      <c r="G7549" t="s">
        <v>156</v>
      </c>
      <c r="H7549" t="s">
        <v>157</v>
      </c>
      <c r="I7549" t="s">
        <v>135</v>
      </c>
      <c r="J7549" t="s">
        <v>136</v>
      </c>
      <c r="K7549" t="s">
        <v>137</v>
      </c>
      <c r="L7549" t="s">
        <v>21175</v>
      </c>
      <c r="M7549" t="s">
        <v>21176</v>
      </c>
      <c r="N7549">
        <v>0.72138888800000001</v>
      </c>
      <c r="O7549">
        <v>10</v>
      </c>
      <c r="P7549">
        <v>148</v>
      </c>
      <c r="Q7549">
        <v>11</v>
      </c>
      <c r="R7549">
        <v>69</v>
      </c>
      <c r="S7549">
        <v>12</v>
      </c>
      <c r="T7549">
        <v>55</v>
      </c>
      <c r="U7549">
        <v>4</v>
      </c>
      <c r="V7549">
        <v>0</v>
      </c>
      <c r="W7549">
        <v>8.0021482854386399</v>
      </c>
      <c r="X7549">
        <v>41.534974475735027</v>
      </c>
      <c r="Y7549">
        <v>333.01973694726024</v>
      </c>
      <c r="Z7549">
        <v>72.409707287478398</v>
      </c>
      <c r="AA7549">
        <v>67.140641039739265</v>
      </c>
      <c r="AB7549">
        <v>21.101687774082212</v>
      </c>
      <c r="AC7549">
        <v>46.346521716333676</v>
      </c>
      <c r="AD7549">
        <v>0</v>
      </c>
      <c r="AE7549">
        <v>589.55541752606734</v>
      </c>
    </row>
    <row r="7550" spans="1:31" x14ac:dyDescent="0.25">
      <c r="A7550">
        <v>1913012</v>
      </c>
      <c r="B7550">
        <v>1</v>
      </c>
      <c r="C7550" t="s">
        <v>80</v>
      </c>
      <c r="D7550" t="s">
        <v>105</v>
      </c>
      <c r="E7550" t="s">
        <v>160</v>
      </c>
      <c r="F7550" t="s">
        <v>1667</v>
      </c>
      <c r="G7550" t="s">
        <v>487</v>
      </c>
      <c r="H7550" t="s">
        <v>134</v>
      </c>
      <c r="I7550" t="s">
        <v>135</v>
      </c>
      <c r="J7550" t="s">
        <v>136</v>
      </c>
      <c r="K7550" t="s">
        <v>137</v>
      </c>
      <c r="L7550" t="s">
        <v>21177</v>
      </c>
      <c r="M7550" t="s">
        <v>21178</v>
      </c>
      <c r="N7550">
        <v>1.8544444440000001</v>
      </c>
      <c r="O7550">
        <v>0</v>
      </c>
      <c r="P7550">
        <v>113</v>
      </c>
      <c r="Q7550">
        <v>0</v>
      </c>
      <c r="R7550">
        <v>0</v>
      </c>
      <c r="S7550">
        <v>0</v>
      </c>
      <c r="T7550">
        <v>56</v>
      </c>
      <c r="U7550">
        <v>0</v>
      </c>
      <c r="V7550">
        <v>0</v>
      </c>
      <c r="W7550">
        <v>0</v>
      </c>
      <c r="X7550">
        <v>55.078524595375953</v>
      </c>
      <c r="Y7550">
        <v>0</v>
      </c>
      <c r="Z7550">
        <v>0</v>
      </c>
      <c r="AA7550">
        <v>0</v>
      </c>
      <c r="AB7550">
        <v>89.988566527340055</v>
      </c>
      <c r="AC7550">
        <v>0</v>
      </c>
      <c r="AD7550">
        <v>0</v>
      </c>
      <c r="AE7550">
        <v>145.06709112271602</v>
      </c>
    </row>
    <row r="7551" spans="1:31" x14ac:dyDescent="0.25">
      <c r="A7551">
        <v>1913015</v>
      </c>
      <c r="B7551">
        <v>1</v>
      </c>
      <c r="C7551" t="s">
        <v>80</v>
      </c>
      <c r="D7551" t="s">
        <v>110</v>
      </c>
      <c r="E7551" t="s">
        <v>140</v>
      </c>
      <c r="F7551" t="s">
        <v>21179</v>
      </c>
      <c r="G7551" t="s">
        <v>217</v>
      </c>
      <c r="H7551" t="s">
        <v>134</v>
      </c>
      <c r="I7551" t="s">
        <v>135</v>
      </c>
      <c r="J7551" t="s">
        <v>136</v>
      </c>
      <c r="K7551" t="s">
        <v>137</v>
      </c>
      <c r="L7551" t="s">
        <v>21180</v>
      </c>
      <c r="M7551" t="s">
        <v>21181</v>
      </c>
      <c r="N7551">
        <v>1.6686111109999999</v>
      </c>
      <c r="O7551">
        <v>0</v>
      </c>
      <c r="P7551">
        <v>1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2.0100444164666668E-4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2.0100444164666668E-4</v>
      </c>
    </row>
    <row r="7552" spans="1:31" x14ac:dyDescent="0.25">
      <c r="A7552">
        <v>1913016</v>
      </c>
      <c r="B7552">
        <v>1</v>
      </c>
      <c r="C7552" t="s">
        <v>81</v>
      </c>
      <c r="D7552" t="s">
        <v>128</v>
      </c>
      <c r="E7552" t="s">
        <v>140</v>
      </c>
      <c r="F7552" t="s">
        <v>21182</v>
      </c>
      <c r="G7552" t="s">
        <v>217</v>
      </c>
      <c r="H7552" t="s">
        <v>134</v>
      </c>
      <c r="I7552" t="s">
        <v>135</v>
      </c>
      <c r="J7552" t="s">
        <v>136</v>
      </c>
      <c r="K7552" t="s">
        <v>137</v>
      </c>
      <c r="L7552" t="s">
        <v>21183</v>
      </c>
      <c r="M7552" t="s">
        <v>21184</v>
      </c>
      <c r="N7552">
        <v>1.320277777</v>
      </c>
      <c r="O7552">
        <v>0</v>
      </c>
      <c r="P7552">
        <v>6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2.5018231430816003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2.5018231430816003</v>
      </c>
    </row>
    <row r="7553" spans="1:31" x14ac:dyDescent="0.25">
      <c r="A7553">
        <v>1913017</v>
      </c>
      <c r="B7553">
        <v>1</v>
      </c>
      <c r="C7553" t="s">
        <v>80</v>
      </c>
      <c r="D7553" t="s">
        <v>93</v>
      </c>
      <c r="E7553" t="s">
        <v>131</v>
      </c>
      <c r="F7553" t="s">
        <v>21185</v>
      </c>
      <c r="G7553" t="s">
        <v>133</v>
      </c>
      <c r="H7553" t="s">
        <v>134</v>
      </c>
      <c r="I7553" t="s">
        <v>135</v>
      </c>
      <c r="J7553" t="s">
        <v>136</v>
      </c>
      <c r="K7553" t="s">
        <v>137</v>
      </c>
      <c r="L7553" t="s">
        <v>21186</v>
      </c>
      <c r="M7553" t="s">
        <v>21187</v>
      </c>
      <c r="N7553">
        <v>2.5291666660000001</v>
      </c>
      <c r="O7553">
        <v>0</v>
      </c>
      <c r="P7553">
        <v>10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3.8309171914505868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3.8309171914505868</v>
      </c>
    </row>
    <row r="7554" spans="1:31" x14ac:dyDescent="0.25">
      <c r="A7554">
        <v>1913020</v>
      </c>
      <c r="B7554">
        <v>1</v>
      </c>
      <c r="C7554" t="s">
        <v>81</v>
      </c>
      <c r="D7554" t="s">
        <v>114</v>
      </c>
      <c r="E7554" t="s">
        <v>190</v>
      </c>
      <c r="F7554" t="s">
        <v>20675</v>
      </c>
      <c r="G7554" t="s">
        <v>701</v>
      </c>
      <c r="H7554" t="s">
        <v>157</v>
      </c>
      <c r="I7554" t="s">
        <v>135</v>
      </c>
      <c r="J7554" t="s">
        <v>136</v>
      </c>
      <c r="K7554" t="s">
        <v>137</v>
      </c>
      <c r="L7554" t="s">
        <v>21188</v>
      </c>
      <c r="M7554" t="s">
        <v>21189</v>
      </c>
      <c r="N7554">
        <v>0.54694444399999997</v>
      </c>
      <c r="O7554">
        <v>0</v>
      </c>
      <c r="P7554">
        <v>84</v>
      </c>
      <c r="Q7554">
        <v>0</v>
      </c>
      <c r="R7554">
        <v>0</v>
      </c>
      <c r="S7554">
        <v>0</v>
      </c>
      <c r="T7554">
        <v>5</v>
      </c>
      <c r="U7554">
        <v>0</v>
      </c>
      <c r="V7554">
        <v>0</v>
      </c>
      <c r="W7554">
        <v>0</v>
      </c>
      <c r="X7554">
        <v>5.1922668030363157</v>
      </c>
      <c r="Y7554">
        <v>0</v>
      </c>
      <c r="Z7554">
        <v>0</v>
      </c>
      <c r="AA7554">
        <v>0</v>
      </c>
      <c r="AB7554">
        <v>0.22640707637398003</v>
      </c>
      <c r="AC7554">
        <v>0</v>
      </c>
      <c r="AD7554">
        <v>0</v>
      </c>
      <c r="AE7554">
        <v>5.4186738794102958</v>
      </c>
    </row>
    <row r="7555" spans="1:31" x14ac:dyDescent="0.25">
      <c r="A7555">
        <v>1913022</v>
      </c>
      <c r="B7555">
        <v>1</v>
      </c>
      <c r="C7555" t="s">
        <v>81</v>
      </c>
      <c r="D7555" t="s">
        <v>128</v>
      </c>
      <c r="E7555" t="s">
        <v>149</v>
      </c>
      <c r="F7555" t="s">
        <v>21190</v>
      </c>
      <c r="G7555" t="s">
        <v>279</v>
      </c>
      <c r="H7555" t="s">
        <v>134</v>
      </c>
      <c r="I7555" t="s">
        <v>135</v>
      </c>
      <c r="J7555" t="s">
        <v>136</v>
      </c>
      <c r="K7555" t="s">
        <v>137</v>
      </c>
      <c r="L7555" t="s">
        <v>21191</v>
      </c>
      <c r="M7555" t="s">
        <v>21192</v>
      </c>
      <c r="N7555">
        <v>0.78388888800000001</v>
      </c>
      <c r="O7555">
        <v>0</v>
      </c>
      <c r="P7555">
        <v>936</v>
      </c>
      <c r="Q7555">
        <v>0</v>
      </c>
      <c r="R7555">
        <v>0</v>
      </c>
      <c r="S7555">
        <v>0</v>
      </c>
      <c r="T7555">
        <v>73</v>
      </c>
      <c r="U7555">
        <v>0</v>
      </c>
      <c r="V7555">
        <v>0</v>
      </c>
      <c r="W7555">
        <v>0</v>
      </c>
      <c r="X7555">
        <v>203.26738819284589</v>
      </c>
      <c r="Y7555">
        <v>0</v>
      </c>
      <c r="Z7555">
        <v>0</v>
      </c>
      <c r="AA7555">
        <v>0</v>
      </c>
      <c r="AB7555">
        <v>39.927021821293231</v>
      </c>
      <c r="AC7555">
        <v>0</v>
      </c>
      <c r="AD7555">
        <v>0</v>
      </c>
      <c r="AE7555">
        <v>243.19441001413912</v>
      </c>
    </row>
    <row r="7556" spans="1:31" x14ac:dyDescent="0.25">
      <c r="A7556">
        <v>1913023</v>
      </c>
      <c r="B7556">
        <v>1</v>
      </c>
      <c r="C7556" t="s">
        <v>81</v>
      </c>
      <c r="D7556" t="s">
        <v>127</v>
      </c>
      <c r="E7556" t="s">
        <v>131</v>
      </c>
      <c r="F7556" t="s">
        <v>426</v>
      </c>
      <c r="G7556" t="s">
        <v>133</v>
      </c>
      <c r="H7556" t="s">
        <v>134</v>
      </c>
      <c r="I7556" t="s">
        <v>135</v>
      </c>
      <c r="J7556" t="s">
        <v>136</v>
      </c>
      <c r="K7556" t="s">
        <v>137</v>
      </c>
      <c r="L7556" t="s">
        <v>21193</v>
      </c>
      <c r="M7556" t="s">
        <v>21194</v>
      </c>
      <c r="N7556">
        <v>2.460555555</v>
      </c>
      <c r="O7556">
        <v>0</v>
      </c>
      <c r="P7556">
        <v>1</v>
      </c>
      <c r="Q7556">
        <v>0</v>
      </c>
      <c r="R7556">
        <v>1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0.59700357903229195</v>
      </c>
      <c r="Y7556">
        <v>0</v>
      </c>
      <c r="Z7556">
        <v>15.745602378051148</v>
      </c>
      <c r="AA7556">
        <v>0</v>
      </c>
      <c r="AB7556">
        <v>0</v>
      </c>
      <c r="AC7556">
        <v>0</v>
      </c>
      <c r="AD7556">
        <v>0</v>
      </c>
      <c r="AE7556">
        <v>16.342605957083439</v>
      </c>
    </row>
    <row r="7557" spans="1:31" x14ac:dyDescent="0.25">
      <c r="A7557">
        <v>1913146</v>
      </c>
      <c r="B7557">
        <v>1</v>
      </c>
      <c r="C7557" t="s">
        <v>81</v>
      </c>
      <c r="D7557" t="s">
        <v>118</v>
      </c>
      <c r="E7557" t="s">
        <v>190</v>
      </c>
      <c r="F7557" t="s">
        <v>21195</v>
      </c>
      <c r="G7557" t="s">
        <v>156</v>
      </c>
      <c r="H7557" t="s">
        <v>157</v>
      </c>
      <c r="I7557" t="s">
        <v>135</v>
      </c>
      <c r="J7557" t="s">
        <v>136</v>
      </c>
      <c r="K7557" t="s">
        <v>137</v>
      </c>
      <c r="L7557" t="s">
        <v>21196</v>
      </c>
      <c r="M7557" t="s">
        <v>21197</v>
      </c>
      <c r="N7557">
        <v>0.51944444400000001</v>
      </c>
      <c r="O7557">
        <v>0</v>
      </c>
      <c r="P7557">
        <v>735</v>
      </c>
      <c r="Q7557">
        <v>0</v>
      </c>
      <c r="R7557">
        <v>29</v>
      </c>
      <c r="S7557">
        <v>1</v>
      </c>
      <c r="T7557">
        <v>82</v>
      </c>
      <c r="U7557">
        <v>0</v>
      </c>
      <c r="V7557">
        <v>1</v>
      </c>
      <c r="W7557">
        <v>0</v>
      </c>
      <c r="X7557">
        <v>89.972823503379672</v>
      </c>
      <c r="Y7557">
        <v>0</v>
      </c>
      <c r="Z7557">
        <v>38.042122757803405</v>
      </c>
      <c r="AA7557">
        <v>0.23472446964120003</v>
      </c>
      <c r="AB7557">
        <v>23.101453143678626</v>
      </c>
      <c r="AC7557">
        <v>0</v>
      </c>
      <c r="AD7557">
        <v>12.357117654772551</v>
      </c>
      <c r="AE7557">
        <v>163.70824152927543</v>
      </c>
    </row>
    <row r="7558" spans="1:31" x14ac:dyDescent="0.25">
      <c r="A7558">
        <v>1913123</v>
      </c>
      <c r="B7558">
        <v>1</v>
      </c>
      <c r="C7558" t="s">
        <v>80</v>
      </c>
      <c r="D7558" t="s">
        <v>101</v>
      </c>
      <c r="E7558" t="s">
        <v>131</v>
      </c>
      <c r="F7558" t="s">
        <v>20524</v>
      </c>
      <c r="G7558" t="s">
        <v>283</v>
      </c>
      <c r="H7558" t="s">
        <v>134</v>
      </c>
      <c r="I7558" t="s">
        <v>135</v>
      </c>
      <c r="J7558" t="s">
        <v>136</v>
      </c>
      <c r="K7558" t="s">
        <v>137</v>
      </c>
      <c r="L7558" t="s">
        <v>21198</v>
      </c>
      <c r="M7558" t="s">
        <v>21199</v>
      </c>
      <c r="N7558">
        <v>1.980277777</v>
      </c>
      <c r="O7558">
        <v>0</v>
      </c>
      <c r="P7558">
        <v>8</v>
      </c>
      <c r="Q7558">
        <v>0</v>
      </c>
      <c r="R7558">
        <v>0</v>
      </c>
      <c r="S7558">
        <v>0</v>
      </c>
      <c r="T7558">
        <v>1</v>
      </c>
      <c r="U7558">
        <v>0</v>
      </c>
      <c r="V7558">
        <v>0</v>
      </c>
      <c r="W7558">
        <v>0</v>
      </c>
      <c r="X7558">
        <v>4.353304339537349</v>
      </c>
      <c r="Y7558">
        <v>0</v>
      </c>
      <c r="Z7558">
        <v>0</v>
      </c>
      <c r="AA7558">
        <v>0</v>
      </c>
      <c r="AB7558">
        <v>5.4785056703873334</v>
      </c>
      <c r="AC7558">
        <v>0</v>
      </c>
      <c r="AD7558">
        <v>0</v>
      </c>
      <c r="AE7558">
        <v>9.8318100099246823</v>
      </c>
    </row>
    <row r="7559" spans="1:31" x14ac:dyDescent="0.25">
      <c r="A7559">
        <v>1913432</v>
      </c>
      <c r="B7559">
        <v>1</v>
      </c>
      <c r="C7559" t="s">
        <v>80</v>
      </c>
      <c r="D7559" t="s">
        <v>90</v>
      </c>
      <c r="E7559" t="s">
        <v>140</v>
      </c>
      <c r="F7559" t="s">
        <v>21200</v>
      </c>
      <c r="G7559" t="s">
        <v>342</v>
      </c>
      <c r="H7559" t="s">
        <v>134</v>
      </c>
      <c r="I7559" t="s">
        <v>135</v>
      </c>
      <c r="J7559" t="s">
        <v>136</v>
      </c>
      <c r="K7559" t="s">
        <v>137</v>
      </c>
      <c r="L7559" t="s">
        <v>21201</v>
      </c>
      <c r="M7559" t="s">
        <v>21202</v>
      </c>
      <c r="N7559">
        <v>0.92</v>
      </c>
      <c r="O7559">
        <v>0</v>
      </c>
      <c r="P7559">
        <v>5</v>
      </c>
      <c r="Q7559">
        <v>0</v>
      </c>
      <c r="R7559">
        <v>0</v>
      </c>
      <c r="S7559">
        <v>0</v>
      </c>
      <c r="T7559">
        <v>1</v>
      </c>
      <c r="U7559">
        <v>0</v>
      </c>
      <c r="V7559">
        <v>0</v>
      </c>
      <c r="W7559">
        <v>0</v>
      </c>
      <c r="X7559">
        <v>0.66566893082495993</v>
      </c>
      <c r="Y7559">
        <v>0</v>
      </c>
      <c r="Z7559">
        <v>0</v>
      </c>
      <c r="AA7559">
        <v>0</v>
      </c>
      <c r="AB7559">
        <v>0.65082725234345007</v>
      </c>
      <c r="AC7559">
        <v>0</v>
      </c>
      <c r="AD7559">
        <v>0</v>
      </c>
      <c r="AE7559">
        <v>1.3164961831684101</v>
      </c>
    </row>
    <row r="7560" spans="1:31" x14ac:dyDescent="0.25">
      <c r="A7560">
        <v>1913332</v>
      </c>
      <c r="B7560">
        <v>1</v>
      </c>
      <c r="C7560" t="s">
        <v>80</v>
      </c>
      <c r="D7560" t="s">
        <v>90</v>
      </c>
      <c r="E7560" t="s">
        <v>149</v>
      </c>
      <c r="F7560" t="s">
        <v>21203</v>
      </c>
      <c r="G7560" t="s">
        <v>283</v>
      </c>
      <c r="H7560" t="s">
        <v>134</v>
      </c>
      <c r="I7560" t="s">
        <v>135</v>
      </c>
      <c r="J7560" t="s">
        <v>136</v>
      </c>
      <c r="K7560" t="s">
        <v>137</v>
      </c>
      <c r="L7560" t="s">
        <v>21204</v>
      </c>
      <c r="M7560" t="s">
        <v>21205</v>
      </c>
      <c r="N7560">
        <v>0.701944444</v>
      </c>
      <c r="O7560">
        <v>0</v>
      </c>
      <c r="P7560">
        <v>559</v>
      </c>
      <c r="Q7560">
        <v>0</v>
      </c>
      <c r="R7560">
        <v>0</v>
      </c>
      <c r="S7560">
        <v>0</v>
      </c>
      <c r="T7560">
        <v>16</v>
      </c>
      <c r="U7560">
        <v>0</v>
      </c>
      <c r="V7560">
        <v>0</v>
      </c>
      <c r="W7560">
        <v>0</v>
      </c>
      <c r="X7560">
        <v>126.59703488410894</v>
      </c>
      <c r="Y7560">
        <v>0</v>
      </c>
      <c r="Z7560">
        <v>0</v>
      </c>
      <c r="AA7560">
        <v>0</v>
      </c>
      <c r="AB7560">
        <v>7.6169571947975205</v>
      </c>
      <c r="AC7560">
        <v>0</v>
      </c>
      <c r="AD7560">
        <v>0</v>
      </c>
      <c r="AE7560">
        <v>134.21399207890644</v>
      </c>
    </row>
    <row r="7561" spans="1:31" x14ac:dyDescent="0.25">
      <c r="A7561">
        <v>1913355</v>
      </c>
      <c r="B7561">
        <v>1</v>
      </c>
      <c r="C7561" t="s">
        <v>80</v>
      </c>
      <c r="D7561" t="s">
        <v>100</v>
      </c>
      <c r="E7561" t="s">
        <v>154</v>
      </c>
      <c r="F7561" t="s">
        <v>9518</v>
      </c>
      <c r="G7561" t="s">
        <v>156</v>
      </c>
      <c r="H7561" t="s">
        <v>157</v>
      </c>
      <c r="I7561" t="s">
        <v>135</v>
      </c>
      <c r="J7561" t="s">
        <v>136</v>
      </c>
      <c r="K7561" t="s">
        <v>137</v>
      </c>
      <c r="L7561" t="s">
        <v>21206</v>
      </c>
      <c r="M7561" t="s">
        <v>21207</v>
      </c>
      <c r="N7561">
        <v>0.45500000000000002</v>
      </c>
      <c r="O7561">
        <v>0</v>
      </c>
      <c r="P7561">
        <v>780</v>
      </c>
      <c r="Q7561">
        <v>2</v>
      </c>
      <c r="R7561">
        <v>34</v>
      </c>
      <c r="S7561">
        <v>9</v>
      </c>
      <c r="T7561">
        <v>98</v>
      </c>
      <c r="U7561">
        <v>4</v>
      </c>
      <c r="V7561">
        <v>4</v>
      </c>
      <c r="W7561">
        <v>0</v>
      </c>
      <c r="X7561">
        <v>134.71044886301578</v>
      </c>
      <c r="Y7561">
        <v>1.7305165938424005</v>
      </c>
      <c r="Z7561">
        <v>16.940868238109271</v>
      </c>
      <c r="AA7561">
        <v>28.011343413264122</v>
      </c>
      <c r="AB7561">
        <v>61.078103696983575</v>
      </c>
      <c r="AC7561">
        <v>11.68016748773784</v>
      </c>
      <c r="AD7561">
        <v>38.149003779934318</v>
      </c>
      <c r="AE7561">
        <v>292.30045207288731</v>
      </c>
    </row>
    <row r="7562" spans="1:31" x14ac:dyDescent="0.25">
      <c r="A7562">
        <v>1913392</v>
      </c>
      <c r="B7562">
        <v>1</v>
      </c>
      <c r="C7562" t="s">
        <v>80</v>
      </c>
      <c r="D7562" t="s">
        <v>83</v>
      </c>
      <c r="E7562" t="s">
        <v>140</v>
      </c>
      <c r="F7562" t="s">
        <v>21208</v>
      </c>
      <c r="G7562" t="s">
        <v>342</v>
      </c>
      <c r="H7562" t="s">
        <v>134</v>
      </c>
      <c r="I7562" t="s">
        <v>135</v>
      </c>
      <c r="J7562" t="s">
        <v>136</v>
      </c>
      <c r="K7562" t="s">
        <v>137</v>
      </c>
      <c r="L7562" t="s">
        <v>21209</v>
      </c>
      <c r="M7562" t="s">
        <v>21210</v>
      </c>
      <c r="N7562">
        <v>1.115555555</v>
      </c>
      <c r="O7562">
        <v>0</v>
      </c>
      <c r="P7562">
        <v>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0.8737565067906401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0.8737565067906401</v>
      </c>
    </row>
    <row r="7563" spans="1:31" x14ac:dyDescent="0.25">
      <c r="A7563">
        <v>1913063</v>
      </c>
      <c r="B7563">
        <v>1</v>
      </c>
      <c r="C7563" t="s">
        <v>81</v>
      </c>
      <c r="D7563" t="s">
        <v>120</v>
      </c>
      <c r="E7563" t="s">
        <v>220</v>
      </c>
      <c r="F7563" t="s">
        <v>15921</v>
      </c>
      <c r="G7563" t="s">
        <v>156</v>
      </c>
      <c r="H7563" t="s">
        <v>157</v>
      </c>
      <c r="I7563" t="s">
        <v>135</v>
      </c>
      <c r="J7563" t="s">
        <v>136</v>
      </c>
      <c r="K7563" t="s">
        <v>137</v>
      </c>
      <c r="L7563" t="s">
        <v>21211</v>
      </c>
      <c r="M7563" t="s">
        <v>21212</v>
      </c>
      <c r="N7563">
        <v>1.223333333</v>
      </c>
      <c r="O7563">
        <v>0</v>
      </c>
      <c r="P7563">
        <v>0</v>
      </c>
      <c r="Q7563">
        <v>9</v>
      </c>
      <c r="R7563">
        <v>26</v>
      </c>
      <c r="S7563">
        <v>1</v>
      </c>
      <c r="T7563">
        <v>0</v>
      </c>
      <c r="U7563">
        <v>1</v>
      </c>
      <c r="V7563">
        <v>0</v>
      </c>
      <c r="W7563">
        <v>0</v>
      </c>
      <c r="X7563">
        <v>0</v>
      </c>
      <c r="Y7563">
        <v>188.61786445161701</v>
      </c>
      <c r="Z7563">
        <v>226.09576015661804</v>
      </c>
      <c r="AA7563">
        <v>11.831795659335285</v>
      </c>
      <c r="AB7563">
        <v>0</v>
      </c>
      <c r="AC7563">
        <v>100.092187371397</v>
      </c>
      <c r="AD7563">
        <v>0</v>
      </c>
      <c r="AE7563">
        <v>526.63760763896732</v>
      </c>
    </row>
    <row r="7564" spans="1:31" x14ac:dyDescent="0.25">
      <c r="A7564">
        <v>1913083</v>
      </c>
      <c r="B7564">
        <v>1</v>
      </c>
      <c r="C7564" t="s">
        <v>81</v>
      </c>
      <c r="D7564" t="s">
        <v>128</v>
      </c>
      <c r="E7564" t="s">
        <v>220</v>
      </c>
      <c r="F7564" t="s">
        <v>21213</v>
      </c>
      <c r="G7564" t="s">
        <v>156</v>
      </c>
      <c r="H7564" t="s">
        <v>157</v>
      </c>
      <c r="I7564" t="s">
        <v>135</v>
      </c>
      <c r="J7564" t="s">
        <v>136</v>
      </c>
      <c r="K7564" t="s">
        <v>137</v>
      </c>
      <c r="L7564" t="s">
        <v>21214</v>
      </c>
      <c r="M7564" t="s">
        <v>21215</v>
      </c>
      <c r="N7564">
        <v>0.1525</v>
      </c>
      <c r="O7564">
        <v>1</v>
      </c>
      <c r="P7564">
        <v>553</v>
      </c>
      <c r="Q7564">
        <v>2</v>
      </c>
      <c r="R7564">
        <v>3</v>
      </c>
      <c r="S7564">
        <v>3</v>
      </c>
      <c r="T7564">
        <v>38</v>
      </c>
      <c r="U7564">
        <v>0</v>
      </c>
      <c r="V7564">
        <v>0</v>
      </c>
      <c r="W7564">
        <v>2.9359340748E-2</v>
      </c>
      <c r="X7564">
        <v>8.3300913489847197</v>
      </c>
      <c r="Y7564">
        <v>2.9151878049729496</v>
      </c>
      <c r="Z7564">
        <v>8.3884055186479997E-2</v>
      </c>
      <c r="AA7564">
        <v>6.1230428759332796</v>
      </c>
      <c r="AB7564">
        <v>2.6815858610503449</v>
      </c>
      <c r="AC7564">
        <v>0</v>
      </c>
      <c r="AD7564">
        <v>0</v>
      </c>
      <c r="AE7564">
        <v>20.163151286875774</v>
      </c>
    </row>
    <row r="7565" spans="1:31" x14ac:dyDescent="0.25">
      <c r="A7565">
        <v>1913183</v>
      </c>
      <c r="B7565">
        <v>1</v>
      </c>
      <c r="C7565" t="s">
        <v>80</v>
      </c>
      <c r="D7565" t="s">
        <v>103</v>
      </c>
      <c r="E7565" t="s">
        <v>220</v>
      </c>
      <c r="F7565" t="s">
        <v>11765</v>
      </c>
      <c r="G7565" t="s">
        <v>156</v>
      </c>
      <c r="H7565" t="s">
        <v>157</v>
      </c>
      <c r="I7565" t="s">
        <v>135</v>
      </c>
      <c r="J7565" t="s">
        <v>136</v>
      </c>
      <c r="K7565" t="s">
        <v>137</v>
      </c>
      <c r="L7565" t="s">
        <v>21216</v>
      </c>
      <c r="M7565" t="s">
        <v>21217</v>
      </c>
      <c r="N7565">
        <v>1.0877777769999999</v>
      </c>
      <c r="O7565">
        <v>0</v>
      </c>
      <c r="P7565">
        <v>0</v>
      </c>
      <c r="Q7565">
        <v>3</v>
      </c>
      <c r="R7565">
        <v>1</v>
      </c>
      <c r="S7565">
        <v>1</v>
      </c>
      <c r="T7565">
        <v>0</v>
      </c>
      <c r="U7565">
        <v>6</v>
      </c>
      <c r="V7565">
        <v>1</v>
      </c>
      <c r="W7565">
        <v>0</v>
      </c>
      <c r="X7565">
        <v>0</v>
      </c>
      <c r="Y7565">
        <v>16.612248387186675</v>
      </c>
      <c r="Z7565">
        <v>1.2301919805142361</v>
      </c>
      <c r="AA7565">
        <v>25.725185948182556</v>
      </c>
      <c r="AB7565">
        <v>0</v>
      </c>
      <c r="AC7565">
        <v>438.81532297132497</v>
      </c>
      <c r="AD7565">
        <v>41.889721014433135</v>
      </c>
      <c r="AE7565">
        <v>524.2726703016416</v>
      </c>
    </row>
    <row r="7566" spans="1:31" x14ac:dyDescent="0.25">
      <c r="A7566">
        <v>1913349</v>
      </c>
      <c r="B7566">
        <v>1</v>
      </c>
      <c r="C7566" t="s">
        <v>81</v>
      </c>
      <c r="D7566" t="s">
        <v>114</v>
      </c>
      <c r="E7566" t="s">
        <v>190</v>
      </c>
      <c r="F7566" t="s">
        <v>21218</v>
      </c>
      <c r="G7566" t="s">
        <v>156</v>
      </c>
      <c r="H7566" t="s">
        <v>157</v>
      </c>
      <c r="I7566" t="s">
        <v>135</v>
      </c>
      <c r="J7566" t="s">
        <v>136</v>
      </c>
      <c r="K7566" t="s">
        <v>137</v>
      </c>
      <c r="L7566" t="s">
        <v>21219</v>
      </c>
      <c r="M7566" t="s">
        <v>21220</v>
      </c>
      <c r="N7566">
        <v>0.40472222200000002</v>
      </c>
      <c r="O7566">
        <v>0</v>
      </c>
      <c r="P7566">
        <v>220</v>
      </c>
      <c r="Q7566">
        <v>0</v>
      </c>
      <c r="R7566">
        <v>17</v>
      </c>
      <c r="S7566">
        <v>1</v>
      </c>
      <c r="T7566">
        <v>68</v>
      </c>
      <c r="U7566">
        <v>0</v>
      </c>
      <c r="V7566">
        <v>15</v>
      </c>
      <c r="W7566">
        <v>0</v>
      </c>
      <c r="X7566">
        <v>18.33940166471811</v>
      </c>
      <c r="Y7566">
        <v>0</v>
      </c>
      <c r="Z7566">
        <v>3.7783003302761595</v>
      </c>
      <c r="AA7566">
        <v>92.172090121070227</v>
      </c>
      <c r="AB7566">
        <v>11.209046392097164</v>
      </c>
      <c r="AC7566">
        <v>0</v>
      </c>
      <c r="AD7566">
        <v>27.146357213304455</v>
      </c>
      <c r="AE7566">
        <v>152.64519572146611</v>
      </c>
    </row>
    <row r="7567" spans="1:31" x14ac:dyDescent="0.25">
      <c r="A7567">
        <v>1913375</v>
      </c>
      <c r="B7567">
        <v>1</v>
      </c>
      <c r="C7567" t="s">
        <v>81</v>
      </c>
      <c r="D7567" t="s">
        <v>113</v>
      </c>
      <c r="E7567" t="s">
        <v>140</v>
      </c>
      <c r="F7567" t="s">
        <v>21221</v>
      </c>
      <c r="G7567" t="s">
        <v>217</v>
      </c>
      <c r="H7567" t="s">
        <v>134</v>
      </c>
      <c r="I7567" t="s">
        <v>135</v>
      </c>
      <c r="J7567" t="s">
        <v>136</v>
      </c>
      <c r="K7567" t="s">
        <v>137</v>
      </c>
      <c r="L7567" t="s">
        <v>21222</v>
      </c>
      <c r="M7567" t="s">
        <v>21223</v>
      </c>
      <c r="N7567">
        <v>2.1994444440000001</v>
      </c>
      <c r="O7567">
        <v>0</v>
      </c>
      <c r="P7567">
        <v>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0.48378197514494947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0.48378197514494947</v>
      </c>
    </row>
    <row r="7568" spans="1:31" x14ac:dyDescent="0.25">
      <c r="A7568">
        <v>1913269</v>
      </c>
      <c r="B7568">
        <v>1</v>
      </c>
      <c r="C7568" t="s">
        <v>80</v>
      </c>
      <c r="D7568" t="s">
        <v>96</v>
      </c>
      <c r="E7568" t="s">
        <v>131</v>
      </c>
      <c r="F7568" t="s">
        <v>21224</v>
      </c>
      <c r="G7568" t="s">
        <v>1162</v>
      </c>
      <c r="H7568" t="s">
        <v>134</v>
      </c>
      <c r="I7568" t="s">
        <v>135</v>
      </c>
      <c r="J7568" t="s">
        <v>136</v>
      </c>
      <c r="K7568" t="s">
        <v>137</v>
      </c>
      <c r="L7568" t="s">
        <v>21225</v>
      </c>
      <c r="M7568" t="s">
        <v>21226</v>
      </c>
      <c r="N7568">
        <v>3.2283333330000001</v>
      </c>
      <c r="O7568">
        <v>0</v>
      </c>
      <c r="P7568">
        <v>1</v>
      </c>
      <c r="Q7568">
        <v>0</v>
      </c>
      <c r="R7568">
        <v>10</v>
      </c>
      <c r="S7568">
        <v>0</v>
      </c>
      <c r="T7568">
        <v>2</v>
      </c>
      <c r="U7568">
        <v>0</v>
      </c>
      <c r="V7568">
        <v>0</v>
      </c>
      <c r="W7568">
        <v>0</v>
      </c>
      <c r="X7568">
        <v>0.13371402662435999</v>
      </c>
      <c r="Y7568">
        <v>0</v>
      </c>
      <c r="Z7568">
        <v>11.355370991505513</v>
      </c>
      <c r="AA7568">
        <v>0</v>
      </c>
      <c r="AB7568">
        <v>114.18894864737292</v>
      </c>
      <c r="AC7568">
        <v>0</v>
      </c>
      <c r="AD7568">
        <v>0</v>
      </c>
      <c r="AE7568">
        <v>125.6780336655028</v>
      </c>
    </row>
    <row r="7569" spans="1:31" x14ac:dyDescent="0.25">
      <c r="A7569">
        <v>1913126</v>
      </c>
      <c r="B7569">
        <v>1</v>
      </c>
      <c r="C7569" t="s">
        <v>80</v>
      </c>
      <c r="D7569" t="s">
        <v>105</v>
      </c>
      <c r="E7569" t="s">
        <v>140</v>
      </c>
      <c r="F7569" t="s">
        <v>21227</v>
      </c>
      <c r="G7569" t="s">
        <v>342</v>
      </c>
      <c r="H7569" t="s">
        <v>134</v>
      </c>
      <c r="I7569" t="s">
        <v>135</v>
      </c>
      <c r="J7569" t="s">
        <v>136</v>
      </c>
      <c r="K7569" t="s">
        <v>137</v>
      </c>
      <c r="L7569" t="s">
        <v>21228</v>
      </c>
      <c r="M7569" t="s">
        <v>21229</v>
      </c>
      <c r="N7569">
        <v>1.53</v>
      </c>
      <c r="O7569">
        <v>0</v>
      </c>
      <c r="P7569">
        <v>14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5.8294824389188511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5.8294824389188511</v>
      </c>
    </row>
    <row r="7570" spans="1:31" x14ac:dyDescent="0.25">
      <c r="A7570">
        <v>1913120</v>
      </c>
      <c r="B7570">
        <v>1</v>
      </c>
      <c r="C7570" t="s">
        <v>81</v>
      </c>
      <c r="D7570" t="s">
        <v>118</v>
      </c>
      <c r="E7570" t="s">
        <v>190</v>
      </c>
      <c r="F7570" t="s">
        <v>21230</v>
      </c>
      <c r="G7570" t="s">
        <v>241</v>
      </c>
      <c r="H7570" t="s">
        <v>157</v>
      </c>
      <c r="I7570" t="s">
        <v>135</v>
      </c>
      <c r="J7570" t="s">
        <v>136</v>
      </c>
      <c r="K7570" t="s">
        <v>137</v>
      </c>
      <c r="L7570" t="s">
        <v>21231</v>
      </c>
      <c r="M7570" t="s">
        <v>21232</v>
      </c>
      <c r="N7570">
        <v>1.854166666</v>
      </c>
      <c r="O7570">
        <v>0</v>
      </c>
      <c r="P7570">
        <v>292</v>
      </c>
      <c r="Q7570">
        <v>8</v>
      </c>
      <c r="R7570">
        <v>75</v>
      </c>
      <c r="S7570">
        <v>7</v>
      </c>
      <c r="T7570">
        <v>62</v>
      </c>
      <c r="U7570">
        <v>1</v>
      </c>
      <c r="V7570">
        <v>0</v>
      </c>
      <c r="W7570">
        <v>0</v>
      </c>
      <c r="X7570">
        <v>187.09108798789867</v>
      </c>
      <c r="Y7570">
        <v>346.71152767643974</v>
      </c>
      <c r="Z7570">
        <v>524.02693304790148</v>
      </c>
      <c r="AA7570">
        <v>991.15507177386496</v>
      </c>
      <c r="AB7570">
        <v>130.69641515586792</v>
      </c>
      <c r="AC7570">
        <v>1262.496567437056</v>
      </c>
      <c r="AD7570">
        <v>0</v>
      </c>
      <c r="AE7570">
        <v>3442.1776030790288</v>
      </c>
    </row>
    <row r="7571" spans="1:31" x14ac:dyDescent="0.25">
      <c r="A7571">
        <v>1913335</v>
      </c>
      <c r="B7571">
        <v>1</v>
      </c>
      <c r="C7571" t="s">
        <v>80</v>
      </c>
      <c r="D7571" t="s">
        <v>96</v>
      </c>
      <c r="E7571" t="s">
        <v>140</v>
      </c>
      <c r="F7571" t="s">
        <v>21233</v>
      </c>
      <c r="G7571" t="s">
        <v>217</v>
      </c>
      <c r="H7571" t="s">
        <v>134</v>
      </c>
      <c r="I7571" t="s">
        <v>135</v>
      </c>
      <c r="J7571" t="s">
        <v>136</v>
      </c>
      <c r="K7571" t="s">
        <v>137</v>
      </c>
      <c r="L7571" t="s">
        <v>21234</v>
      </c>
      <c r="M7571" t="s">
        <v>21235</v>
      </c>
      <c r="N7571">
        <v>2.1372222220000001</v>
      </c>
      <c r="O7571">
        <v>0</v>
      </c>
      <c r="P7571">
        <v>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5.5681372508044448E-3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5.5681372508044448E-3</v>
      </c>
    </row>
    <row r="7572" spans="1:31" x14ac:dyDescent="0.25">
      <c r="A7572">
        <v>1913435</v>
      </c>
      <c r="B7572">
        <v>1</v>
      </c>
      <c r="C7572" t="s">
        <v>80</v>
      </c>
      <c r="D7572" t="s">
        <v>97</v>
      </c>
      <c r="E7572" t="s">
        <v>220</v>
      </c>
      <c r="F7572" t="s">
        <v>725</v>
      </c>
      <c r="G7572" t="s">
        <v>156</v>
      </c>
      <c r="H7572" t="s">
        <v>157</v>
      </c>
      <c r="I7572" t="s">
        <v>135</v>
      </c>
      <c r="J7572" t="s">
        <v>136</v>
      </c>
      <c r="K7572" t="s">
        <v>137</v>
      </c>
      <c r="L7572" t="s">
        <v>21236</v>
      </c>
      <c r="M7572" t="s">
        <v>21237</v>
      </c>
      <c r="N7572">
        <v>0.49388888800000003</v>
      </c>
      <c r="O7572">
        <v>5</v>
      </c>
      <c r="P7572">
        <v>620</v>
      </c>
      <c r="Q7572">
        <v>9</v>
      </c>
      <c r="R7572">
        <v>79</v>
      </c>
      <c r="S7572">
        <v>11</v>
      </c>
      <c r="T7572">
        <v>92</v>
      </c>
      <c r="U7572">
        <v>0</v>
      </c>
      <c r="V7572">
        <v>0</v>
      </c>
      <c r="W7572">
        <v>2.6651307939732276</v>
      </c>
      <c r="X7572">
        <v>87.64059689897033</v>
      </c>
      <c r="Y7572">
        <v>11.539421285666977</v>
      </c>
      <c r="Z7572">
        <v>19.668883184978892</v>
      </c>
      <c r="AA7572">
        <v>121.63739846614401</v>
      </c>
      <c r="AB7572">
        <v>21.113511454512341</v>
      </c>
      <c r="AC7572">
        <v>0</v>
      </c>
      <c r="AD7572">
        <v>0</v>
      </c>
      <c r="AE7572">
        <v>264.26494208424577</v>
      </c>
    </row>
    <row r="7573" spans="1:31" x14ac:dyDescent="0.25">
      <c r="A7573">
        <v>1913189</v>
      </c>
      <c r="B7573">
        <v>1</v>
      </c>
      <c r="C7573" t="s">
        <v>80</v>
      </c>
      <c r="D7573" t="s">
        <v>103</v>
      </c>
      <c r="E7573" t="s">
        <v>140</v>
      </c>
      <c r="F7573" t="s">
        <v>21238</v>
      </c>
      <c r="G7573" t="s">
        <v>362</v>
      </c>
      <c r="H7573" t="s">
        <v>134</v>
      </c>
      <c r="I7573" t="s">
        <v>135</v>
      </c>
      <c r="J7573" t="s">
        <v>136</v>
      </c>
      <c r="K7573" t="s">
        <v>137</v>
      </c>
      <c r="L7573" t="s">
        <v>21239</v>
      </c>
      <c r="M7573" t="s">
        <v>21240</v>
      </c>
      <c r="N7573">
        <v>5.5888888879999996</v>
      </c>
      <c r="O7573">
        <v>0</v>
      </c>
      <c r="P7573">
        <v>3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5.4262411697295452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5.4262411697295452</v>
      </c>
    </row>
    <row r="7574" spans="1:31" x14ac:dyDescent="0.25">
      <c r="A7574">
        <v>1913143</v>
      </c>
      <c r="B7574">
        <v>1</v>
      </c>
      <c r="C7574" t="s">
        <v>80</v>
      </c>
      <c r="D7574" t="s">
        <v>94</v>
      </c>
      <c r="E7574" t="s">
        <v>190</v>
      </c>
      <c r="F7574" t="s">
        <v>21241</v>
      </c>
      <c r="G7574" t="s">
        <v>263</v>
      </c>
      <c r="H7574" t="s">
        <v>157</v>
      </c>
      <c r="I7574" t="s">
        <v>135</v>
      </c>
      <c r="J7574" t="s">
        <v>136</v>
      </c>
      <c r="K7574" t="s">
        <v>203</v>
      </c>
      <c r="L7574" t="s">
        <v>21242</v>
      </c>
      <c r="M7574" t="s">
        <v>21243</v>
      </c>
      <c r="N7574">
        <v>8.0431841659999996</v>
      </c>
      <c r="O7574">
        <v>0</v>
      </c>
      <c r="P7574">
        <v>0</v>
      </c>
      <c r="Q7574">
        <v>0</v>
      </c>
      <c r="R7574">
        <v>0</v>
      </c>
      <c r="S7574">
        <v>2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819.61058926352177</v>
      </c>
      <c r="AB7574">
        <v>0</v>
      </c>
      <c r="AC7574">
        <v>0</v>
      </c>
      <c r="AD7574">
        <v>0</v>
      </c>
      <c r="AE7574">
        <v>819.61058926352177</v>
      </c>
    </row>
    <row r="7575" spans="1:31" x14ac:dyDescent="0.25">
      <c r="A7575">
        <v>1913252</v>
      </c>
      <c r="B7575">
        <v>1</v>
      </c>
      <c r="C7575" t="s">
        <v>81</v>
      </c>
      <c r="D7575" t="s">
        <v>121</v>
      </c>
      <c r="E7575" t="s">
        <v>131</v>
      </c>
      <c r="F7575" t="s">
        <v>17360</v>
      </c>
      <c r="G7575" t="s">
        <v>133</v>
      </c>
      <c r="H7575" t="s">
        <v>134</v>
      </c>
      <c r="I7575" t="s">
        <v>135</v>
      </c>
      <c r="J7575" t="s">
        <v>136</v>
      </c>
      <c r="K7575" t="s">
        <v>137</v>
      </c>
      <c r="L7575" t="s">
        <v>21244</v>
      </c>
      <c r="M7575" t="s">
        <v>21245</v>
      </c>
      <c r="N7575">
        <v>1.1144444440000001</v>
      </c>
      <c r="O7575">
        <v>0</v>
      </c>
      <c r="P7575">
        <v>3</v>
      </c>
      <c r="Q7575">
        <v>0</v>
      </c>
      <c r="R7575">
        <v>28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1.1162902100151932</v>
      </c>
      <c r="Y7575">
        <v>0</v>
      </c>
      <c r="Z7575">
        <v>11.423696114207104</v>
      </c>
      <c r="AA7575">
        <v>0</v>
      </c>
      <c r="AB7575">
        <v>0</v>
      </c>
      <c r="AC7575">
        <v>0</v>
      </c>
      <c r="AD7575">
        <v>0</v>
      </c>
      <c r="AE7575">
        <v>12.539986324222298</v>
      </c>
    </row>
    <row r="7576" spans="1:31" x14ac:dyDescent="0.25">
      <c r="A7576">
        <v>1913060</v>
      </c>
      <c r="B7576">
        <v>1</v>
      </c>
      <c r="C7576" t="s">
        <v>80</v>
      </c>
      <c r="D7576" t="s">
        <v>107</v>
      </c>
      <c r="E7576" t="s">
        <v>154</v>
      </c>
      <c r="F7576" t="s">
        <v>12382</v>
      </c>
      <c r="G7576" t="s">
        <v>156</v>
      </c>
      <c r="H7576" t="s">
        <v>157</v>
      </c>
      <c r="I7576" t="s">
        <v>135</v>
      </c>
      <c r="J7576" t="s">
        <v>136</v>
      </c>
      <c r="K7576" t="s">
        <v>137</v>
      </c>
      <c r="L7576" t="s">
        <v>21246</v>
      </c>
      <c r="M7576" t="s">
        <v>21247</v>
      </c>
      <c r="N7576">
        <v>0.14972222199999999</v>
      </c>
      <c r="O7576">
        <v>17</v>
      </c>
      <c r="P7576">
        <v>8367</v>
      </c>
      <c r="Q7576">
        <v>20</v>
      </c>
      <c r="R7576">
        <v>82</v>
      </c>
      <c r="S7576">
        <v>30</v>
      </c>
      <c r="T7576">
        <v>384</v>
      </c>
      <c r="U7576">
        <v>0</v>
      </c>
      <c r="V7576">
        <v>10</v>
      </c>
      <c r="W7576">
        <v>38.766091846207502</v>
      </c>
      <c r="X7576">
        <v>244.78937150866295</v>
      </c>
      <c r="Y7576">
        <v>5.7583407615546198</v>
      </c>
      <c r="Z7576">
        <v>18.090738310375009</v>
      </c>
      <c r="AA7576">
        <v>63.135115218984147</v>
      </c>
      <c r="AB7576">
        <v>55.854356601718855</v>
      </c>
      <c r="AC7576">
        <v>0</v>
      </c>
      <c r="AD7576">
        <v>5.5065063428042196</v>
      </c>
      <c r="AE7576">
        <v>431.90052059030728</v>
      </c>
    </row>
    <row r="7577" spans="1:31" x14ac:dyDescent="0.25">
      <c r="A7577">
        <v>1913203</v>
      </c>
      <c r="B7577">
        <v>1</v>
      </c>
      <c r="C7577" t="s">
        <v>80</v>
      </c>
      <c r="D7577" t="s">
        <v>92</v>
      </c>
      <c r="E7577" t="s">
        <v>220</v>
      </c>
      <c r="F7577" t="s">
        <v>21248</v>
      </c>
      <c r="G7577" t="s">
        <v>156</v>
      </c>
      <c r="H7577" t="s">
        <v>157</v>
      </c>
      <c r="I7577" t="s">
        <v>135</v>
      </c>
      <c r="J7577" t="s">
        <v>136</v>
      </c>
      <c r="K7577" t="s">
        <v>137</v>
      </c>
      <c r="L7577" t="s">
        <v>21249</v>
      </c>
      <c r="M7577" t="s">
        <v>21250</v>
      </c>
      <c r="N7577">
        <v>0.84972222200000003</v>
      </c>
      <c r="O7577">
        <v>0</v>
      </c>
      <c r="P7577">
        <v>881</v>
      </c>
      <c r="Q7577">
        <v>0</v>
      </c>
      <c r="R7577">
        <v>15</v>
      </c>
      <c r="S7577">
        <v>0</v>
      </c>
      <c r="T7577">
        <v>26</v>
      </c>
      <c r="U7577">
        <v>0</v>
      </c>
      <c r="V7577">
        <v>0</v>
      </c>
      <c r="W7577">
        <v>0</v>
      </c>
      <c r="X7577">
        <v>210.86745881436357</v>
      </c>
      <c r="Y7577">
        <v>0</v>
      </c>
      <c r="Z7577">
        <v>7.7490883215287569</v>
      </c>
      <c r="AA7577">
        <v>0</v>
      </c>
      <c r="AB7577">
        <v>22.484774887714092</v>
      </c>
      <c r="AC7577">
        <v>0</v>
      </c>
      <c r="AD7577">
        <v>0</v>
      </c>
      <c r="AE7577">
        <v>241.1013220236064</v>
      </c>
    </row>
    <row r="7578" spans="1:31" x14ac:dyDescent="0.25">
      <c r="A7578">
        <v>1913080</v>
      </c>
      <c r="B7578">
        <v>1</v>
      </c>
      <c r="C7578" t="s">
        <v>81</v>
      </c>
      <c r="D7578" t="s">
        <v>118</v>
      </c>
      <c r="E7578" t="s">
        <v>220</v>
      </c>
      <c r="F7578" t="s">
        <v>21251</v>
      </c>
      <c r="G7578" t="s">
        <v>156</v>
      </c>
      <c r="H7578" t="s">
        <v>157</v>
      </c>
      <c r="I7578" t="s">
        <v>222</v>
      </c>
      <c r="J7578" t="s">
        <v>136</v>
      </c>
      <c r="K7578" t="s">
        <v>137</v>
      </c>
      <c r="L7578" t="s">
        <v>21252</v>
      </c>
      <c r="M7578" t="s">
        <v>21253</v>
      </c>
      <c r="N7578">
        <v>8.3333330000000001E-3</v>
      </c>
      <c r="O7578">
        <v>2</v>
      </c>
      <c r="P7578">
        <v>2899</v>
      </c>
      <c r="Q7578">
        <v>85</v>
      </c>
      <c r="R7578">
        <v>123</v>
      </c>
      <c r="S7578">
        <v>6</v>
      </c>
      <c r="T7578">
        <v>220</v>
      </c>
      <c r="U7578">
        <v>0</v>
      </c>
      <c r="V7578">
        <v>1</v>
      </c>
      <c r="W7578">
        <v>6.3160249617E-3</v>
      </c>
      <c r="X7578">
        <v>4.4218128913051453</v>
      </c>
      <c r="Y7578">
        <v>2.0285594766006665</v>
      </c>
      <c r="Z7578">
        <v>1.775313769347316</v>
      </c>
      <c r="AA7578">
        <v>0.25316147694713331</v>
      </c>
      <c r="AB7578">
        <v>0.53748584207165828</v>
      </c>
      <c r="AC7578">
        <v>0</v>
      </c>
      <c r="AD7578">
        <v>2.7352357978333335E-2</v>
      </c>
      <c r="AE7578">
        <v>9.0500018392119532</v>
      </c>
    </row>
    <row r="7579" spans="1:31" x14ac:dyDescent="0.25">
      <c r="A7579">
        <v>1913209</v>
      </c>
      <c r="B7579">
        <v>1</v>
      </c>
      <c r="C7579" t="s">
        <v>80</v>
      </c>
      <c r="D7579" t="s">
        <v>100</v>
      </c>
      <c r="E7579" t="s">
        <v>140</v>
      </c>
      <c r="F7579" t="s">
        <v>21254</v>
      </c>
      <c r="G7579" t="s">
        <v>217</v>
      </c>
      <c r="H7579" t="s">
        <v>134</v>
      </c>
      <c r="I7579" t="s">
        <v>135</v>
      </c>
      <c r="J7579" t="s">
        <v>136</v>
      </c>
      <c r="K7579" t="s">
        <v>137</v>
      </c>
      <c r="L7579" t="s">
        <v>21255</v>
      </c>
      <c r="M7579" t="s">
        <v>21256</v>
      </c>
      <c r="N7579">
        <v>1.500555555</v>
      </c>
      <c r="O7579">
        <v>0</v>
      </c>
      <c r="P7579">
        <v>6</v>
      </c>
      <c r="Q7579">
        <v>0</v>
      </c>
      <c r="R7579">
        <v>0</v>
      </c>
      <c r="S7579">
        <v>0</v>
      </c>
      <c r="T7579">
        <v>2</v>
      </c>
      <c r="U7579">
        <v>0</v>
      </c>
      <c r="V7579">
        <v>0</v>
      </c>
      <c r="W7579">
        <v>0</v>
      </c>
      <c r="X7579">
        <v>0.13299412977933833</v>
      </c>
      <c r="Y7579">
        <v>0</v>
      </c>
      <c r="Z7579">
        <v>0</v>
      </c>
      <c r="AA7579">
        <v>0</v>
      </c>
      <c r="AB7579">
        <v>2.9006461946264905</v>
      </c>
      <c r="AC7579">
        <v>0</v>
      </c>
      <c r="AD7579">
        <v>0</v>
      </c>
      <c r="AE7579">
        <v>3.033640324405829</v>
      </c>
    </row>
    <row r="7580" spans="1:31" x14ac:dyDescent="0.25">
      <c r="A7580">
        <v>1913272</v>
      </c>
      <c r="B7580">
        <v>1</v>
      </c>
      <c r="C7580" t="s">
        <v>81</v>
      </c>
      <c r="D7580" t="s">
        <v>113</v>
      </c>
      <c r="E7580" t="s">
        <v>220</v>
      </c>
      <c r="F7580" t="s">
        <v>16905</v>
      </c>
      <c r="G7580" t="s">
        <v>156</v>
      </c>
      <c r="H7580" t="s">
        <v>157</v>
      </c>
      <c r="I7580" t="s">
        <v>222</v>
      </c>
      <c r="J7580" t="s">
        <v>136</v>
      </c>
      <c r="K7580" t="s">
        <v>137</v>
      </c>
      <c r="L7580" t="s">
        <v>21257</v>
      </c>
      <c r="M7580" t="s">
        <v>21258</v>
      </c>
      <c r="N7580">
        <v>8.3333330000000001E-3</v>
      </c>
      <c r="O7580">
        <v>2</v>
      </c>
      <c r="P7580">
        <v>739</v>
      </c>
      <c r="Q7580">
        <v>26</v>
      </c>
      <c r="R7580">
        <v>268</v>
      </c>
      <c r="S7580">
        <v>4</v>
      </c>
      <c r="T7580">
        <v>25</v>
      </c>
      <c r="U7580">
        <v>1</v>
      </c>
      <c r="V7580">
        <v>0</v>
      </c>
      <c r="W7580">
        <v>1.1775388253999999E-2</v>
      </c>
      <c r="X7580">
        <v>1.4156237263251745</v>
      </c>
      <c r="Y7580">
        <v>0.91017107070295011</v>
      </c>
      <c r="Z7580">
        <v>3.067798476634684</v>
      </c>
      <c r="AA7580">
        <v>0.98121913297599994</v>
      </c>
      <c r="AB7580">
        <v>0.27270540257603337</v>
      </c>
      <c r="AC7580">
        <v>0.8003120926003916</v>
      </c>
      <c r="AD7580">
        <v>0</v>
      </c>
      <c r="AE7580">
        <v>7.4596052900692333</v>
      </c>
    </row>
    <row r="7581" spans="1:31" x14ac:dyDescent="0.25">
      <c r="A7581">
        <v>1913384</v>
      </c>
      <c r="B7581">
        <v>1</v>
      </c>
      <c r="C7581" t="s">
        <v>80</v>
      </c>
      <c r="D7581" t="s">
        <v>87</v>
      </c>
      <c r="E7581" t="s">
        <v>149</v>
      </c>
      <c r="F7581" t="s">
        <v>21259</v>
      </c>
      <c r="G7581" t="s">
        <v>362</v>
      </c>
      <c r="H7581" t="s">
        <v>134</v>
      </c>
      <c r="I7581" t="s">
        <v>135</v>
      </c>
      <c r="J7581" t="s">
        <v>136</v>
      </c>
      <c r="K7581" t="s">
        <v>137</v>
      </c>
      <c r="L7581" t="s">
        <v>21260</v>
      </c>
      <c r="M7581" t="s">
        <v>21261</v>
      </c>
      <c r="N7581">
        <v>3.3925000000000001</v>
      </c>
      <c r="O7581">
        <v>0</v>
      </c>
      <c r="P7581">
        <v>807</v>
      </c>
      <c r="Q7581">
        <v>0</v>
      </c>
      <c r="R7581">
        <v>0</v>
      </c>
      <c r="S7581">
        <v>0</v>
      </c>
      <c r="T7581">
        <v>44</v>
      </c>
      <c r="U7581">
        <v>0</v>
      </c>
      <c r="V7581">
        <v>0</v>
      </c>
      <c r="W7581">
        <v>0</v>
      </c>
      <c r="X7581">
        <v>882.22426835364524</v>
      </c>
      <c r="Y7581">
        <v>0</v>
      </c>
      <c r="Z7581">
        <v>0</v>
      </c>
      <c r="AA7581">
        <v>0</v>
      </c>
      <c r="AB7581">
        <v>86.562798941543491</v>
      </c>
      <c r="AC7581">
        <v>0</v>
      </c>
      <c r="AD7581">
        <v>0</v>
      </c>
      <c r="AE7581">
        <v>968.78706729518876</v>
      </c>
    </row>
    <row r="7582" spans="1:31" x14ac:dyDescent="0.25">
      <c r="A7582">
        <v>1913401</v>
      </c>
      <c r="B7582">
        <v>1</v>
      </c>
      <c r="C7582" t="s">
        <v>81</v>
      </c>
      <c r="D7582" t="s">
        <v>127</v>
      </c>
      <c r="E7582" t="s">
        <v>140</v>
      </c>
      <c r="F7582" t="s">
        <v>21262</v>
      </c>
      <c r="G7582" t="s">
        <v>342</v>
      </c>
      <c r="H7582" t="s">
        <v>134</v>
      </c>
      <c r="I7582" t="s">
        <v>135</v>
      </c>
      <c r="J7582" t="s">
        <v>136</v>
      </c>
      <c r="K7582" t="s">
        <v>137</v>
      </c>
      <c r="L7582" t="s">
        <v>21263</v>
      </c>
      <c r="M7582" t="s">
        <v>21264</v>
      </c>
      <c r="N7582">
        <v>1.2452777770000001</v>
      </c>
      <c r="O7582">
        <v>0</v>
      </c>
      <c r="P7582">
        <v>6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2.753684082717506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2.753684082717506</v>
      </c>
    </row>
    <row r="7583" spans="1:31" x14ac:dyDescent="0.25">
      <c r="A7583">
        <v>1913338</v>
      </c>
      <c r="B7583">
        <v>1</v>
      </c>
      <c r="C7583" t="s">
        <v>81</v>
      </c>
      <c r="D7583" t="s">
        <v>128</v>
      </c>
      <c r="E7583" t="s">
        <v>190</v>
      </c>
      <c r="F7583" t="s">
        <v>21265</v>
      </c>
      <c r="G7583" t="s">
        <v>241</v>
      </c>
      <c r="H7583" t="s">
        <v>157</v>
      </c>
      <c r="I7583" t="s">
        <v>135</v>
      </c>
      <c r="J7583" t="s">
        <v>136</v>
      </c>
      <c r="K7583" t="s">
        <v>137</v>
      </c>
      <c r="L7583" t="s">
        <v>21266</v>
      </c>
      <c r="M7583" t="s">
        <v>21267</v>
      </c>
      <c r="N7583">
        <v>4.1441666660000003</v>
      </c>
      <c r="O7583">
        <v>0</v>
      </c>
      <c r="P7583">
        <v>92</v>
      </c>
      <c r="Q7583">
        <v>0</v>
      </c>
      <c r="R7583">
        <v>0</v>
      </c>
      <c r="S7583">
        <v>0</v>
      </c>
      <c r="T7583">
        <v>6</v>
      </c>
      <c r="U7583">
        <v>0</v>
      </c>
      <c r="V7583">
        <v>0</v>
      </c>
      <c r="W7583">
        <v>0</v>
      </c>
      <c r="X7583">
        <v>44.78169274194623</v>
      </c>
      <c r="Y7583">
        <v>0</v>
      </c>
      <c r="Z7583">
        <v>0</v>
      </c>
      <c r="AA7583">
        <v>0</v>
      </c>
      <c r="AB7583">
        <v>7.1476633318170757</v>
      </c>
      <c r="AC7583">
        <v>0</v>
      </c>
      <c r="AD7583">
        <v>0</v>
      </c>
      <c r="AE7583">
        <v>51.929356073763309</v>
      </c>
    </row>
    <row r="7584" spans="1:31" x14ac:dyDescent="0.25">
      <c r="A7584">
        <v>1913238</v>
      </c>
      <c r="B7584">
        <v>1</v>
      </c>
      <c r="C7584" t="s">
        <v>80</v>
      </c>
      <c r="D7584" t="s">
        <v>104</v>
      </c>
      <c r="E7584" t="s">
        <v>154</v>
      </c>
      <c r="F7584" t="s">
        <v>21268</v>
      </c>
      <c r="G7584" t="s">
        <v>156</v>
      </c>
      <c r="H7584" t="s">
        <v>157</v>
      </c>
      <c r="I7584" t="s">
        <v>135</v>
      </c>
      <c r="J7584" t="s">
        <v>136</v>
      </c>
      <c r="K7584" t="s">
        <v>137</v>
      </c>
      <c r="L7584" t="s">
        <v>21269</v>
      </c>
      <c r="M7584" t="s">
        <v>21270</v>
      </c>
      <c r="N7584">
        <v>0.85194444400000002</v>
      </c>
      <c r="O7584">
        <v>1</v>
      </c>
      <c r="P7584">
        <v>191</v>
      </c>
      <c r="Q7584">
        <v>3</v>
      </c>
      <c r="R7584">
        <v>6</v>
      </c>
      <c r="S7584">
        <v>0</v>
      </c>
      <c r="T7584">
        <v>7</v>
      </c>
      <c r="U7584">
        <v>0</v>
      </c>
      <c r="V7584">
        <v>0</v>
      </c>
      <c r="W7584">
        <v>1.5035653742914443</v>
      </c>
      <c r="X7584">
        <v>51.513540889038516</v>
      </c>
      <c r="Y7584">
        <v>2.7490422158411318</v>
      </c>
      <c r="Z7584">
        <v>4.8340121050240406</v>
      </c>
      <c r="AA7584">
        <v>0</v>
      </c>
      <c r="AB7584">
        <v>3.0406038436107972</v>
      </c>
      <c r="AC7584">
        <v>0</v>
      </c>
      <c r="AD7584">
        <v>0</v>
      </c>
      <c r="AE7584">
        <v>63.640764427805934</v>
      </c>
    </row>
    <row r="7585" spans="1:31" x14ac:dyDescent="0.25">
      <c r="A7585">
        <v>1913192</v>
      </c>
      <c r="B7585">
        <v>1</v>
      </c>
      <c r="C7585" t="s">
        <v>80</v>
      </c>
      <c r="D7585" t="s">
        <v>96</v>
      </c>
      <c r="E7585" t="s">
        <v>190</v>
      </c>
      <c r="F7585" t="s">
        <v>21271</v>
      </c>
      <c r="G7585" t="s">
        <v>156</v>
      </c>
      <c r="H7585" t="s">
        <v>157</v>
      </c>
      <c r="I7585" t="s">
        <v>135</v>
      </c>
      <c r="J7585" t="s">
        <v>136</v>
      </c>
      <c r="K7585" t="s">
        <v>137</v>
      </c>
      <c r="L7585" t="s">
        <v>21272</v>
      </c>
      <c r="M7585" t="s">
        <v>21273</v>
      </c>
      <c r="N7585">
        <v>0.36777777699999997</v>
      </c>
      <c r="O7585">
        <v>0</v>
      </c>
      <c r="P7585">
        <v>452</v>
      </c>
      <c r="Q7585">
        <v>0</v>
      </c>
      <c r="R7585">
        <v>0</v>
      </c>
      <c r="S7585">
        <v>2</v>
      </c>
      <c r="T7585">
        <v>31</v>
      </c>
      <c r="U7585">
        <v>0</v>
      </c>
      <c r="V7585">
        <v>0</v>
      </c>
      <c r="W7585">
        <v>0</v>
      </c>
      <c r="X7585">
        <v>92.831665997174085</v>
      </c>
      <c r="Y7585">
        <v>0</v>
      </c>
      <c r="Z7585">
        <v>0</v>
      </c>
      <c r="AA7585">
        <v>36.500644579800777</v>
      </c>
      <c r="AB7585">
        <v>13.965376140275124</v>
      </c>
      <c r="AC7585">
        <v>0</v>
      </c>
      <c r="AD7585">
        <v>0</v>
      </c>
      <c r="AE7585">
        <v>143.29768671724997</v>
      </c>
    </row>
    <row r="7586" spans="1:31" x14ac:dyDescent="0.25">
      <c r="A7586">
        <v>1913275</v>
      </c>
      <c r="B7586">
        <v>1</v>
      </c>
      <c r="C7586" t="s">
        <v>81</v>
      </c>
      <c r="D7586" t="s">
        <v>118</v>
      </c>
      <c r="E7586" t="s">
        <v>220</v>
      </c>
      <c r="F7586" t="s">
        <v>1601</v>
      </c>
      <c r="G7586" t="s">
        <v>156</v>
      </c>
      <c r="H7586" t="s">
        <v>157</v>
      </c>
      <c r="I7586" t="s">
        <v>222</v>
      </c>
      <c r="J7586" t="s">
        <v>136</v>
      </c>
      <c r="K7586" t="s">
        <v>137</v>
      </c>
      <c r="L7586" t="s">
        <v>21274</v>
      </c>
      <c r="M7586" t="s">
        <v>21275</v>
      </c>
      <c r="N7586">
        <v>9.1666660000000004E-3</v>
      </c>
      <c r="O7586">
        <v>0</v>
      </c>
      <c r="P7586">
        <v>1763</v>
      </c>
      <c r="Q7586">
        <v>52</v>
      </c>
      <c r="R7586">
        <v>61</v>
      </c>
      <c r="S7586">
        <v>1</v>
      </c>
      <c r="T7586">
        <v>136</v>
      </c>
      <c r="U7586">
        <v>0</v>
      </c>
      <c r="V7586">
        <v>0</v>
      </c>
      <c r="W7586">
        <v>0</v>
      </c>
      <c r="X7586">
        <v>3.8156498964235865</v>
      </c>
      <c r="Y7586">
        <v>1.2834446776572754</v>
      </c>
      <c r="Z7586">
        <v>1.1544902066445271</v>
      </c>
      <c r="AA7586">
        <v>1.0336159574399999E-2</v>
      </c>
      <c r="AB7586">
        <v>0.45556435744596341</v>
      </c>
      <c r="AC7586">
        <v>0</v>
      </c>
      <c r="AD7586">
        <v>0</v>
      </c>
      <c r="AE7586">
        <v>6.7194852977457522</v>
      </c>
    </row>
    <row r="7587" spans="1:31" x14ac:dyDescent="0.25">
      <c r="A7587">
        <v>1913255</v>
      </c>
      <c r="B7587">
        <v>1</v>
      </c>
      <c r="C7587" t="s">
        <v>81</v>
      </c>
      <c r="D7587" t="s">
        <v>120</v>
      </c>
      <c r="E7587" t="s">
        <v>220</v>
      </c>
      <c r="F7587" t="s">
        <v>8172</v>
      </c>
      <c r="G7587" t="s">
        <v>156</v>
      </c>
      <c r="H7587" t="s">
        <v>157</v>
      </c>
      <c r="I7587" t="s">
        <v>135</v>
      </c>
      <c r="J7587" t="s">
        <v>136</v>
      </c>
      <c r="K7587" t="s">
        <v>137</v>
      </c>
      <c r="L7587" t="s">
        <v>21276</v>
      </c>
      <c r="M7587" t="s">
        <v>21277</v>
      </c>
      <c r="N7587">
        <v>0.388055555</v>
      </c>
      <c r="O7587">
        <v>0</v>
      </c>
      <c r="P7587">
        <v>428</v>
      </c>
      <c r="Q7587">
        <v>0</v>
      </c>
      <c r="R7587">
        <v>13</v>
      </c>
      <c r="S7587">
        <v>1</v>
      </c>
      <c r="T7587">
        <v>18</v>
      </c>
      <c r="U7587">
        <v>0</v>
      </c>
      <c r="V7587">
        <v>0</v>
      </c>
      <c r="W7587">
        <v>0</v>
      </c>
      <c r="X7587">
        <v>43.226406949790693</v>
      </c>
      <c r="Y7587">
        <v>0</v>
      </c>
      <c r="Z7587">
        <v>10.592091672362956</v>
      </c>
      <c r="AA7587">
        <v>5.1690609008266675</v>
      </c>
      <c r="AB7587">
        <v>4.3006531890605952</v>
      </c>
      <c r="AC7587">
        <v>0</v>
      </c>
      <c r="AD7587">
        <v>0</v>
      </c>
      <c r="AE7587">
        <v>63.288212712040909</v>
      </c>
    </row>
    <row r="7588" spans="1:31" x14ac:dyDescent="0.25">
      <c r="A7588">
        <v>1913398</v>
      </c>
      <c r="B7588">
        <v>1</v>
      </c>
      <c r="C7588" t="s">
        <v>81</v>
      </c>
      <c r="D7588" t="s">
        <v>118</v>
      </c>
      <c r="E7588" t="s">
        <v>171</v>
      </c>
      <c r="F7588" t="s">
        <v>17152</v>
      </c>
      <c r="G7588" t="s">
        <v>156</v>
      </c>
      <c r="H7588" t="s">
        <v>157</v>
      </c>
      <c r="I7588" t="s">
        <v>135</v>
      </c>
      <c r="J7588" t="s">
        <v>136</v>
      </c>
      <c r="K7588" t="s">
        <v>137</v>
      </c>
      <c r="L7588" t="s">
        <v>21278</v>
      </c>
      <c r="M7588" t="s">
        <v>21279</v>
      </c>
      <c r="N7588">
        <v>8.3611111000000002E-2</v>
      </c>
      <c r="O7588">
        <v>7</v>
      </c>
      <c r="P7588">
        <v>1033</v>
      </c>
      <c r="Q7588">
        <v>156</v>
      </c>
      <c r="R7588">
        <v>64</v>
      </c>
      <c r="S7588">
        <v>34</v>
      </c>
      <c r="T7588">
        <v>87</v>
      </c>
      <c r="U7588">
        <v>0</v>
      </c>
      <c r="V7588">
        <v>0</v>
      </c>
      <c r="W7588">
        <v>0.25150241946008084</v>
      </c>
      <c r="X7588">
        <v>21.576096824122764</v>
      </c>
      <c r="Y7588">
        <v>93.210037724635242</v>
      </c>
      <c r="Z7588">
        <v>12.496735542871889</v>
      </c>
      <c r="AA7588">
        <v>15.697817393059603</v>
      </c>
      <c r="AB7588">
        <v>5.7769418415165159</v>
      </c>
      <c r="AC7588">
        <v>0</v>
      </c>
      <c r="AD7588">
        <v>0</v>
      </c>
      <c r="AE7588">
        <v>149.00913174566608</v>
      </c>
    </row>
    <row r="7589" spans="1:31" x14ac:dyDescent="0.25">
      <c r="A7589">
        <v>1913155</v>
      </c>
      <c r="B7589">
        <v>1</v>
      </c>
      <c r="C7589" t="s">
        <v>80</v>
      </c>
      <c r="D7589" t="s">
        <v>105</v>
      </c>
      <c r="E7589" t="s">
        <v>190</v>
      </c>
      <c r="F7589" t="s">
        <v>18717</v>
      </c>
      <c r="G7589" t="s">
        <v>202</v>
      </c>
      <c r="H7589" t="s">
        <v>157</v>
      </c>
      <c r="I7589" t="s">
        <v>135</v>
      </c>
      <c r="J7589" t="s">
        <v>136</v>
      </c>
      <c r="K7589" t="s">
        <v>203</v>
      </c>
      <c r="L7589" t="s">
        <v>21280</v>
      </c>
      <c r="M7589" t="s">
        <v>21281</v>
      </c>
      <c r="N7589">
        <v>0.77088888799999999</v>
      </c>
      <c r="O7589">
        <v>0</v>
      </c>
      <c r="P7589">
        <v>13</v>
      </c>
      <c r="Q7589">
        <v>0</v>
      </c>
      <c r="R7589">
        <v>3</v>
      </c>
      <c r="S7589">
        <v>0</v>
      </c>
      <c r="T7589">
        <v>2</v>
      </c>
      <c r="U7589">
        <v>0</v>
      </c>
      <c r="V7589">
        <v>0</v>
      </c>
      <c r="W7589">
        <v>0</v>
      </c>
      <c r="X7589">
        <v>4.1430735227438031</v>
      </c>
      <c r="Y7589">
        <v>0</v>
      </c>
      <c r="Z7589">
        <v>1.6332895420834292</v>
      </c>
      <c r="AA7589">
        <v>0</v>
      </c>
      <c r="AB7589">
        <v>1.5625551094255803</v>
      </c>
      <c r="AC7589">
        <v>0</v>
      </c>
      <c r="AD7589">
        <v>0</v>
      </c>
      <c r="AE7589">
        <v>7.3389181742528127</v>
      </c>
    </row>
    <row r="7590" spans="1:31" x14ac:dyDescent="0.25">
      <c r="A7590">
        <v>1913175</v>
      </c>
      <c r="B7590">
        <v>1</v>
      </c>
      <c r="C7590" t="s">
        <v>80</v>
      </c>
      <c r="D7590" t="s">
        <v>93</v>
      </c>
      <c r="E7590" t="s">
        <v>149</v>
      </c>
      <c r="F7590" t="s">
        <v>21282</v>
      </c>
      <c r="G7590" t="s">
        <v>263</v>
      </c>
      <c r="H7590" t="s">
        <v>134</v>
      </c>
      <c r="I7590" t="s">
        <v>135</v>
      </c>
      <c r="J7590" t="s">
        <v>136</v>
      </c>
      <c r="K7590" t="s">
        <v>203</v>
      </c>
      <c r="L7590" t="s">
        <v>21283</v>
      </c>
      <c r="M7590" t="s">
        <v>21284</v>
      </c>
      <c r="N7590">
        <v>4.0999999999999996</v>
      </c>
      <c r="O7590">
        <v>0</v>
      </c>
      <c r="P7590">
        <v>80</v>
      </c>
      <c r="Q7590">
        <v>0</v>
      </c>
      <c r="R7590">
        <v>16</v>
      </c>
      <c r="S7590">
        <v>0</v>
      </c>
      <c r="T7590">
        <v>13</v>
      </c>
      <c r="U7590">
        <v>0</v>
      </c>
      <c r="V7590">
        <v>0</v>
      </c>
      <c r="W7590">
        <v>0</v>
      </c>
      <c r="X7590">
        <v>45.288378519987539</v>
      </c>
      <c r="Y7590">
        <v>0</v>
      </c>
      <c r="Z7590">
        <v>128.5653257659859</v>
      </c>
      <c r="AA7590">
        <v>0</v>
      </c>
      <c r="AB7590">
        <v>27.407114898778246</v>
      </c>
      <c r="AC7590">
        <v>0</v>
      </c>
      <c r="AD7590">
        <v>0</v>
      </c>
      <c r="AE7590">
        <v>201.26081918475168</v>
      </c>
    </row>
    <row r="7591" spans="1:31" x14ac:dyDescent="0.25">
      <c r="A7591">
        <v>1913318</v>
      </c>
      <c r="B7591">
        <v>1</v>
      </c>
      <c r="C7591" t="s">
        <v>80</v>
      </c>
      <c r="D7591" t="s">
        <v>90</v>
      </c>
      <c r="E7591" t="s">
        <v>149</v>
      </c>
      <c r="F7591" t="s">
        <v>21203</v>
      </c>
      <c r="G7591" t="s">
        <v>283</v>
      </c>
      <c r="H7591" t="s">
        <v>134</v>
      </c>
      <c r="I7591" t="s">
        <v>135</v>
      </c>
      <c r="J7591" t="s">
        <v>136</v>
      </c>
      <c r="K7591" t="s">
        <v>137</v>
      </c>
      <c r="L7591" t="s">
        <v>21285</v>
      </c>
      <c r="M7591" t="s">
        <v>21286</v>
      </c>
      <c r="N7591">
        <v>0.27472222200000002</v>
      </c>
      <c r="O7591">
        <v>0</v>
      </c>
      <c r="P7591">
        <v>559</v>
      </c>
      <c r="Q7591">
        <v>0</v>
      </c>
      <c r="R7591">
        <v>0</v>
      </c>
      <c r="S7591">
        <v>0</v>
      </c>
      <c r="T7591">
        <v>16</v>
      </c>
      <c r="U7591">
        <v>0</v>
      </c>
      <c r="V7591">
        <v>0</v>
      </c>
      <c r="W7591">
        <v>0</v>
      </c>
      <c r="X7591">
        <v>47.833687528941333</v>
      </c>
      <c r="Y7591">
        <v>0</v>
      </c>
      <c r="Z7591">
        <v>0</v>
      </c>
      <c r="AA7591">
        <v>0</v>
      </c>
      <c r="AB7591">
        <v>3.05674446976239</v>
      </c>
      <c r="AC7591">
        <v>0</v>
      </c>
      <c r="AD7591">
        <v>0</v>
      </c>
      <c r="AE7591">
        <v>50.890431998703725</v>
      </c>
    </row>
    <row r="7592" spans="1:31" x14ac:dyDescent="0.25">
      <c r="A7592">
        <v>1913212</v>
      </c>
      <c r="B7592">
        <v>1</v>
      </c>
      <c r="C7592" t="s">
        <v>80</v>
      </c>
      <c r="D7592" t="s">
        <v>107</v>
      </c>
      <c r="E7592" t="s">
        <v>140</v>
      </c>
      <c r="F7592" t="s">
        <v>21287</v>
      </c>
      <c r="G7592" t="s">
        <v>217</v>
      </c>
      <c r="H7592" t="s">
        <v>134</v>
      </c>
      <c r="I7592" t="s">
        <v>135</v>
      </c>
      <c r="J7592" t="s">
        <v>136</v>
      </c>
      <c r="K7592" t="s">
        <v>137</v>
      </c>
      <c r="L7592" t="s">
        <v>21288</v>
      </c>
      <c r="M7592" t="s">
        <v>21289</v>
      </c>
      <c r="N7592">
        <v>2.2383333329999999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0.53970556231078515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0.53970556231078515</v>
      </c>
    </row>
    <row r="7593" spans="1:31" x14ac:dyDescent="0.25">
      <c r="A7593">
        <v>1913361</v>
      </c>
      <c r="B7593">
        <v>1</v>
      </c>
      <c r="C7593" t="s">
        <v>81</v>
      </c>
      <c r="D7593" t="s">
        <v>122</v>
      </c>
      <c r="E7593" t="s">
        <v>190</v>
      </c>
      <c r="F7593" t="s">
        <v>21290</v>
      </c>
      <c r="G7593" t="s">
        <v>156</v>
      </c>
      <c r="H7593" t="s">
        <v>157</v>
      </c>
      <c r="I7593" t="s">
        <v>135</v>
      </c>
      <c r="J7593" t="s">
        <v>136</v>
      </c>
      <c r="K7593" t="s">
        <v>137</v>
      </c>
      <c r="L7593" t="s">
        <v>21291</v>
      </c>
      <c r="M7593" t="s">
        <v>21292</v>
      </c>
      <c r="N7593">
        <v>0.17749999999999999</v>
      </c>
      <c r="O7593">
        <v>0</v>
      </c>
      <c r="P7593">
        <v>1118</v>
      </c>
      <c r="Q7593">
        <v>0</v>
      </c>
      <c r="R7593">
        <v>7</v>
      </c>
      <c r="S7593">
        <v>1</v>
      </c>
      <c r="T7593">
        <v>46</v>
      </c>
      <c r="U7593">
        <v>0</v>
      </c>
      <c r="V7593">
        <v>0</v>
      </c>
      <c r="W7593">
        <v>0</v>
      </c>
      <c r="X7593">
        <v>53.904207011653426</v>
      </c>
      <c r="Y7593">
        <v>0</v>
      </c>
      <c r="Z7593">
        <v>0.54343231604471998</v>
      </c>
      <c r="AA7593">
        <v>0.48330583724876747</v>
      </c>
      <c r="AB7593">
        <v>14.537901619521721</v>
      </c>
      <c r="AC7593">
        <v>0</v>
      </c>
      <c r="AD7593">
        <v>0</v>
      </c>
      <c r="AE7593">
        <v>69.468846784468639</v>
      </c>
    </row>
    <row r="7594" spans="1:31" x14ac:dyDescent="0.25">
      <c r="A7594">
        <v>1913381</v>
      </c>
      <c r="B7594">
        <v>1</v>
      </c>
      <c r="C7594" t="s">
        <v>81</v>
      </c>
      <c r="D7594" t="s">
        <v>113</v>
      </c>
      <c r="E7594" t="s">
        <v>131</v>
      </c>
      <c r="F7594" t="s">
        <v>21293</v>
      </c>
      <c r="G7594" t="s">
        <v>326</v>
      </c>
      <c r="H7594" t="s">
        <v>134</v>
      </c>
      <c r="I7594" t="s">
        <v>135</v>
      </c>
      <c r="J7594" t="s">
        <v>136</v>
      </c>
      <c r="K7594" t="s">
        <v>137</v>
      </c>
      <c r="L7594" t="s">
        <v>21294</v>
      </c>
      <c r="M7594" t="s">
        <v>21295</v>
      </c>
      <c r="N7594">
        <v>2.57</v>
      </c>
      <c r="O7594">
        <v>0</v>
      </c>
      <c r="P7594">
        <v>3</v>
      </c>
      <c r="Q7594">
        <v>0</v>
      </c>
      <c r="R7594">
        <v>1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6.7872158717336806</v>
      </c>
      <c r="Y7594">
        <v>0</v>
      </c>
      <c r="Z7594">
        <v>7.5954520227475539</v>
      </c>
      <c r="AA7594">
        <v>0</v>
      </c>
      <c r="AB7594">
        <v>0</v>
      </c>
      <c r="AC7594">
        <v>0</v>
      </c>
      <c r="AD7594">
        <v>0</v>
      </c>
      <c r="AE7594">
        <v>14.382667894481234</v>
      </c>
    </row>
    <row r="7595" spans="1:31" x14ac:dyDescent="0.25">
      <c r="A7595">
        <v>1913026</v>
      </c>
      <c r="B7595">
        <v>1</v>
      </c>
      <c r="C7595" t="s">
        <v>80</v>
      </c>
      <c r="D7595" t="s">
        <v>93</v>
      </c>
      <c r="E7595" t="s">
        <v>154</v>
      </c>
      <c r="F7595" t="s">
        <v>21296</v>
      </c>
      <c r="G7595" t="s">
        <v>202</v>
      </c>
      <c r="H7595" t="s">
        <v>157</v>
      </c>
      <c r="I7595" t="s">
        <v>135</v>
      </c>
      <c r="J7595" t="s">
        <v>136</v>
      </c>
      <c r="K7595" t="s">
        <v>203</v>
      </c>
      <c r="L7595" t="s">
        <v>21297</v>
      </c>
      <c r="M7595" t="s">
        <v>21298</v>
      </c>
      <c r="N7595">
        <v>4.7872222219999996</v>
      </c>
      <c r="O7595">
        <v>0</v>
      </c>
      <c r="P7595">
        <v>2183</v>
      </c>
      <c r="Q7595">
        <v>141</v>
      </c>
      <c r="R7595">
        <v>424</v>
      </c>
      <c r="S7595">
        <v>29</v>
      </c>
      <c r="T7595">
        <v>383</v>
      </c>
      <c r="U7595">
        <v>1</v>
      </c>
      <c r="V7595">
        <v>1</v>
      </c>
      <c r="W7595">
        <v>0</v>
      </c>
      <c r="X7595">
        <v>2222.7362254947307</v>
      </c>
      <c r="Y7595">
        <v>4736.2859095600961</v>
      </c>
      <c r="Z7595">
        <v>5445.4470967120442</v>
      </c>
      <c r="AA7595">
        <v>621.76436125679243</v>
      </c>
      <c r="AB7595">
        <v>1875.4766678003136</v>
      </c>
      <c r="AC7595">
        <v>2064.4799643011775</v>
      </c>
      <c r="AD7595">
        <v>50.461364753657939</v>
      </c>
      <c r="AE7595">
        <v>17016.651589878809</v>
      </c>
    </row>
    <row r="7596" spans="1:31" x14ac:dyDescent="0.25">
      <c r="A7596">
        <v>1913149</v>
      </c>
      <c r="B7596">
        <v>1</v>
      </c>
      <c r="C7596" t="s">
        <v>80</v>
      </c>
      <c r="D7596" t="s">
        <v>90</v>
      </c>
      <c r="E7596" t="s">
        <v>140</v>
      </c>
      <c r="F7596" t="s">
        <v>21299</v>
      </c>
      <c r="G7596" t="s">
        <v>217</v>
      </c>
      <c r="H7596" t="s">
        <v>134</v>
      </c>
      <c r="I7596" t="s">
        <v>135</v>
      </c>
      <c r="J7596" t="s">
        <v>136</v>
      </c>
      <c r="K7596" t="s">
        <v>137</v>
      </c>
      <c r="L7596" t="s">
        <v>21300</v>
      </c>
      <c r="M7596" t="s">
        <v>21301</v>
      </c>
      <c r="N7596">
        <v>2.8480555550000002</v>
      </c>
      <c r="O7596">
        <v>0</v>
      </c>
      <c r="P7596">
        <v>3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1.2159991673367583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1.2159991673367583</v>
      </c>
    </row>
    <row r="7597" spans="1:31" x14ac:dyDescent="0.25">
      <c r="A7597">
        <v>1913195</v>
      </c>
      <c r="B7597">
        <v>1</v>
      </c>
      <c r="C7597" t="s">
        <v>80</v>
      </c>
      <c r="D7597" t="s">
        <v>105</v>
      </c>
      <c r="E7597" t="s">
        <v>140</v>
      </c>
      <c r="F7597" t="s">
        <v>21302</v>
      </c>
      <c r="G7597" t="s">
        <v>342</v>
      </c>
      <c r="H7597" t="s">
        <v>134</v>
      </c>
      <c r="I7597" t="s">
        <v>135</v>
      </c>
      <c r="J7597" t="s">
        <v>136</v>
      </c>
      <c r="K7597" t="s">
        <v>137</v>
      </c>
      <c r="L7597" t="s">
        <v>21303</v>
      </c>
      <c r="M7597" t="s">
        <v>21304</v>
      </c>
      <c r="N7597">
        <v>0.5</v>
      </c>
      <c r="O7597">
        <v>0</v>
      </c>
      <c r="P7597">
        <v>5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0.94168866797043105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0.94168866797043105</v>
      </c>
    </row>
    <row r="7598" spans="1:31" x14ac:dyDescent="0.25">
      <c r="A7598">
        <v>1913109</v>
      </c>
      <c r="B7598">
        <v>1</v>
      </c>
      <c r="C7598" t="s">
        <v>80</v>
      </c>
      <c r="D7598" t="s">
        <v>103</v>
      </c>
      <c r="E7598" t="s">
        <v>190</v>
      </c>
      <c r="F7598" t="s">
        <v>21305</v>
      </c>
      <c r="G7598" t="s">
        <v>241</v>
      </c>
      <c r="H7598" t="s">
        <v>157</v>
      </c>
      <c r="I7598" t="s">
        <v>135</v>
      </c>
      <c r="J7598" t="s">
        <v>136</v>
      </c>
      <c r="K7598" t="s">
        <v>137</v>
      </c>
      <c r="L7598" t="s">
        <v>21306</v>
      </c>
      <c r="M7598" t="s">
        <v>21307</v>
      </c>
      <c r="N7598">
        <v>1.590833333</v>
      </c>
      <c r="O7598">
        <v>0</v>
      </c>
      <c r="P7598">
        <v>0</v>
      </c>
      <c r="Q7598">
        <v>0</v>
      </c>
      <c r="R7598">
        <v>11</v>
      </c>
      <c r="S7598">
        <v>0</v>
      </c>
      <c r="T7598">
        <v>4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63.658703103913695</v>
      </c>
      <c r="AA7598">
        <v>0</v>
      </c>
      <c r="AB7598">
        <v>9.1111329874750666</v>
      </c>
      <c r="AC7598">
        <v>0</v>
      </c>
      <c r="AD7598">
        <v>0</v>
      </c>
      <c r="AE7598">
        <v>72.769836091388754</v>
      </c>
    </row>
    <row r="7599" spans="1:31" x14ac:dyDescent="0.25">
      <c r="A7599">
        <v>1913135</v>
      </c>
      <c r="B7599">
        <v>1</v>
      </c>
      <c r="C7599" t="s">
        <v>81</v>
      </c>
      <c r="D7599" t="s">
        <v>121</v>
      </c>
      <c r="E7599" t="s">
        <v>154</v>
      </c>
      <c r="F7599" t="s">
        <v>21308</v>
      </c>
      <c r="G7599" t="s">
        <v>156</v>
      </c>
      <c r="H7599" t="s">
        <v>157</v>
      </c>
      <c r="I7599" t="s">
        <v>135</v>
      </c>
      <c r="J7599" t="s">
        <v>136</v>
      </c>
      <c r="K7599" t="s">
        <v>137</v>
      </c>
      <c r="L7599" t="s">
        <v>21309</v>
      </c>
      <c r="M7599" t="s">
        <v>21310</v>
      </c>
      <c r="N7599">
        <v>0.62</v>
      </c>
      <c r="O7599">
        <v>0</v>
      </c>
      <c r="P7599">
        <v>149</v>
      </c>
      <c r="Q7599">
        <v>0</v>
      </c>
      <c r="R7599">
        <v>3</v>
      </c>
      <c r="S7599">
        <v>1</v>
      </c>
      <c r="T7599">
        <v>2</v>
      </c>
      <c r="U7599">
        <v>0</v>
      </c>
      <c r="V7599">
        <v>0</v>
      </c>
      <c r="W7599">
        <v>0</v>
      </c>
      <c r="X7599">
        <v>16.612285068081587</v>
      </c>
      <c r="Y7599">
        <v>0</v>
      </c>
      <c r="Z7599">
        <v>2.6567064358468291</v>
      </c>
      <c r="AA7599">
        <v>1.6207872056840735</v>
      </c>
      <c r="AB7599">
        <v>0.10326249268189557</v>
      </c>
      <c r="AC7599">
        <v>0</v>
      </c>
      <c r="AD7599">
        <v>0</v>
      </c>
      <c r="AE7599">
        <v>20.993041202294386</v>
      </c>
    </row>
    <row r="7600" spans="1:31" x14ac:dyDescent="0.25">
      <c r="A7600">
        <v>1913301</v>
      </c>
      <c r="B7600">
        <v>1</v>
      </c>
      <c r="C7600" t="s">
        <v>81</v>
      </c>
      <c r="D7600" t="s">
        <v>113</v>
      </c>
      <c r="E7600" t="s">
        <v>220</v>
      </c>
      <c r="F7600" t="s">
        <v>21311</v>
      </c>
      <c r="G7600" t="s">
        <v>156</v>
      </c>
      <c r="H7600" t="s">
        <v>157</v>
      </c>
      <c r="I7600" t="s">
        <v>135</v>
      </c>
      <c r="J7600" t="s">
        <v>136</v>
      </c>
      <c r="K7600" t="s">
        <v>137</v>
      </c>
      <c r="L7600" t="s">
        <v>21312</v>
      </c>
      <c r="M7600" t="s">
        <v>21313</v>
      </c>
      <c r="N7600">
        <v>1.243333333</v>
      </c>
      <c r="O7600">
        <v>1</v>
      </c>
      <c r="P7600">
        <v>303</v>
      </c>
      <c r="Q7600">
        <v>12</v>
      </c>
      <c r="R7600">
        <v>42</v>
      </c>
      <c r="S7600">
        <v>0</v>
      </c>
      <c r="T7600">
        <v>1</v>
      </c>
      <c r="U7600">
        <v>0</v>
      </c>
      <c r="V7600">
        <v>0</v>
      </c>
      <c r="W7600">
        <v>0.32418103451522257</v>
      </c>
      <c r="X7600">
        <v>77.870589788919872</v>
      </c>
      <c r="Y7600">
        <v>33.819135554154222</v>
      </c>
      <c r="Z7600">
        <v>244.72212751055378</v>
      </c>
      <c r="AA7600">
        <v>0</v>
      </c>
      <c r="AB7600">
        <v>0.15772528726393498</v>
      </c>
      <c r="AC7600">
        <v>0</v>
      </c>
      <c r="AD7600">
        <v>0</v>
      </c>
      <c r="AE7600">
        <v>356.89375917540701</v>
      </c>
    </row>
    <row r="7601" spans="1:31" x14ac:dyDescent="0.25">
      <c r="A7601">
        <v>1913129</v>
      </c>
      <c r="B7601">
        <v>1</v>
      </c>
      <c r="C7601" t="s">
        <v>81</v>
      </c>
      <c r="D7601" t="s">
        <v>120</v>
      </c>
      <c r="E7601" t="s">
        <v>140</v>
      </c>
      <c r="F7601" t="s">
        <v>21314</v>
      </c>
      <c r="G7601" t="s">
        <v>217</v>
      </c>
      <c r="H7601" t="s">
        <v>134</v>
      </c>
      <c r="I7601" t="s">
        <v>135</v>
      </c>
      <c r="J7601" t="s">
        <v>136</v>
      </c>
      <c r="K7601" t="s">
        <v>137</v>
      </c>
      <c r="L7601" t="s">
        <v>21315</v>
      </c>
      <c r="M7601" t="s">
        <v>21316</v>
      </c>
      <c r="N7601">
        <v>1.4688888879999999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0.12574067495376001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0.12574067495376001</v>
      </c>
    </row>
    <row r="7602" spans="1:31" x14ac:dyDescent="0.25">
      <c r="A7602">
        <v>1913278</v>
      </c>
      <c r="B7602">
        <v>1</v>
      </c>
      <c r="C7602" t="s">
        <v>80</v>
      </c>
      <c r="D7602" t="s">
        <v>90</v>
      </c>
      <c r="E7602" t="s">
        <v>140</v>
      </c>
      <c r="F7602" t="s">
        <v>21317</v>
      </c>
      <c r="G7602" t="s">
        <v>283</v>
      </c>
      <c r="H7602" t="s">
        <v>134</v>
      </c>
      <c r="I7602" t="s">
        <v>135</v>
      </c>
      <c r="J7602" t="s">
        <v>136</v>
      </c>
      <c r="K7602" t="s">
        <v>137</v>
      </c>
      <c r="L7602" t="s">
        <v>21318</v>
      </c>
      <c r="M7602" t="s">
        <v>21319</v>
      </c>
      <c r="N7602">
        <v>3.15</v>
      </c>
      <c r="O7602">
        <v>0</v>
      </c>
      <c r="P7602">
        <v>36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38.818675573912223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38.818675573912223</v>
      </c>
    </row>
    <row r="7603" spans="1:31" x14ac:dyDescent="0.25">
      <c r="A7603">
        <v>1913258</v>
      </c>
      <c r="B7603">
        <v>1</v>
      </c>
      <c r="C7603" t="s">
        <v>80</v>
      </c>
      <c r="D7603" t="s">
        <v>84</v>
      </c>
      <c r="E7603" t="s">
        <v>140</v>
      </c>
      <c r="F7603" t="s">
        <v>21320</v>
      </c>
      <c r="G7603" t="s">
        <v>362</v>
      </c>
      <c r="H7603" t="s">
        <v>134</v>
      </c>
      <c r="I7603" t="s">
        <v>135</v>
      </c>
      <c r="J7603" t="s">
        <v>3</v>
      </c>
      <c r="K7603" t="s">
        <v>137</v>
      </c>
      <c r="L7603" t="s">
        <v>21321</v>
      </c>
      <c r="M7603" t="s">
        <v>21322</v>
      </c>
      <c r="N7603">
        <v>4.5977777770000001</v>
      </c>
      <c r="O7603">
        <v>0</v>
      </c>
      <c r="P7603">
        <v>6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13.193738420136615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13.193738420136615</v>
      </c>
    </row>
    <row r="7604" spans="1:31" x14ac:dyDescent="0.25">
      <c r="A7604">
        <v>1913066</v>
      </c>
      <c r="B7604">
        <v>1</v>
      </c>
      <c r="C7604" t="s">
        <v>81</v>
      </c>
      <c r="D7604" t="s">
        <v>116</v>
      </c>
      <c r="E7604" t="s">
        <v>190</v>
      </c>
      <c r="F7604" t="s">
        <v>10961</v>
      </c>
      <c r="G7604" t="s">
        <v>241</v>
      </c>
      <c r="H7604" t="s">
        <v>157</v>
      </c>
      <c r="I7604" t="s">
        <v>135</v>
      </c>
      <c r="J7604" t="s">
        <v>136</v>
      </c>
      <c r="K7604" t="s">
        <v>137</v>
      </c>
      <c r="L7604" t="s">
        <v>21323</v>
      </c>
      <c r="M7604" t="s">
        <v>21324</v>
      </c>
      <c r="N7604">
        <v>2.2275</v>
      </c>
      <c r="O7604">
        <v>0</v>
      </c>
      <c r="P7604">
        <v>218</v>
      </c>
      <c r="Q7604">
        <v>0</v>
      </c>
      <c r="R7604">
        <v>7</v>
      </c>
      <c r="S7604">
        <v>1</v>
      </c>
      <c r="T7604">
        <v>11</v>
      </c>
      <c r="U7604">
        <v>0</v>
      </c>
      <c r="V7604">
        <v>0</v>
      </c>
      <c r="W7604">
        <v>0</v>
      </c>
      <c r="X7604">
        <v>66.667074052874966</v>
      </c>
      <c r="Y7604">
        <v>0</v>
      </c>
      <c r="Z7604">
        <v>1.3900254386545801</v>
      </c>
      <c r="AA7604">
        <v>0.94993790015976998</v>
      </c>
      <c r="AB7604">
        <v>5.59046276263894</v>
      </c>
      <c r="AC7604">
        <v>0</v>
      </c>
      <c r="AD7604">
        <v>0</v>
      </c>
      <c r="AE7604">
        <v>74.597500154328245</v>
      </c>
    </row>
    <row r="7605" spans="1:31" x14ac:dyDescent="0.25">
      <c r="A7605">
        <v>1913072</v>
      </c>
      <c r="B7605">
        <v>1</v>
      </c>
      <c r="C7605" t="s">
        <v>80</v>
      </c>
      <c r="D7605" t="s">
        <v>102</v>
      </c>
      <c r="E7605" t="s">
        <v>131</v>
      </c>
      <c r="F7605" t="s">
        <v>21325</v>
      </c>
      <c r="G7605" t="s">
        <v>133</v>
      </c>
      <c r="H7605" t="s">
        <v>134</v>
      </c>
      <c r="I7605" t="s">
        <v>135</v>
      </c>
      <c r="J7605" t="s">
        <v>136</v>
      </c>
      <c r="K7605" t="s">
        <v>137</v>
      </c>
      <c r="L7605" t="s">
        <v>21326</v>
      </c>
      <c r="M7605" t="s">
        <v>21327</v>
      </c>
      <c r="N7605">
        <v>1.019722222</v>
      </c>
      <c r="O7605">
        <v>0</v>
      </c>
      <c r="P7605">
        <v>96</v>
      </c>
      <c r="Q7605">
        <v>0</v>
      </c>
      <c r="R7605">
        <v>0</v>
      </c>
      <c r="S7605">
        <v>0</v>
      </c>
      <c r="T7605">
        <v>1</v>
      </c>
      <c r="U7605">
        <v>0</v>
      </c>
      <c r="V7605">
        <v>0</v>
      </c>
      <c r="W7605">
        <v>0</v>
      </c>
      <c r="X7605">
        <v>14.433675604213704</v>
      </c>
      <c r="Y7605">
        <v>0</v>
      </c>
      <c r="Z7605">
        <v>0</v>
      </c>
      <c r="AA7605">
        <v>0</v>
      </c>
      <c r="AB7605">
        <v>3.2670197024424454</v>
      </c>
      <c r="AC7605">
        <v>0</v>
      </c>
      <c r="AD7605">
        <v>0</v>
      </c>
      <c r="AE7605">
        <v>17.700695306656151</v>
      </c>
    </row>
    <row r="7606" spans="1:31" x14ac:dyDescent="0.25">
      <c r="A7606">
        <v>1913215</v>
      </c>
      <c r="B7606">
        <v>1</v>
      </c>
      <c r="C7606" t="s">
        <v>80</v>
      </c>
      <c r="D7606" t="s">
        <v>94</v>
      </c>
      <c r="E7606" t="s">
        <v>140</v>
      </c>
      <c r="F7606" t="s">
        <v>21328</v>
      </c>
      <c r="G7606" t="s">
        <v>217</v>
      </c>
      <c r="H7606" t="s">
        <v>134</v>
      </c>
      <c r="I7606" t="s">
        <v>135</v>
      </c>
      <c r="J7606" t="s">
        <v>136</v>
      </c>
      <c r="K7606" t="s">
        <v>137</v>
      </c>
      <c r="L7606" t="s">
        <v>21329</v>
      </c>
      <c r="M7606" t="s">
        <v>21330</v>
      </c>
      <c r="N7606">
        <v>3.1605555550000002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0.89150384016693152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0.89150384016693152</v>
      </c>
    </row>
    <row r="7607" spans="1:31" x14ac:dyDescent="0.25">
      <c r="A7607">
        <v>1913315</v>
      </c>
      <c r="B7607">
        <v>1</v>
      </c>
      <c r="C7607" t="s">
        <v>81</v>
      </c>
      <c r="D7607" t="s">
        <v>118</v>
      </c>
      <c r="E7607" t="s">
        <v>190</v>
      </c>
      <c r="F7607" t="s">
        <v>19306</v>
      </c>
      <c r="G7607" t="s">
        <v>156</v>
      </c>
      <c r="H7607" t="s">
        <v>157</v>
      </c>
      <c r="I7607" t="s">
        <v>135</v>
      </c>
      <c r="J7607" t="s">
        <v>136</v>
      </c>
      <c r="K7607" t="s">
        <v>137</v>
      </c>
      <c r="L7607" t="s">
        <v>21331</v>
      </c>
      <c r="M7607" t="s">
        <v>21332</v>
      </c>
      <c r="N7607">
        <v>0.35805555500000003</v>
      </c>
      <c r="O7607">
        <v>1</v>
      </c>
      <c r="P7607">
        <v>440</v>
      </c>
      <c r="Q7607">
        <v>4</v>
      </c>
      <c r="R7607">
        <v>12</v>
      </c>
      <c r="S7607">
        <v>0</v>
      </c>
      <c r="T7607">
        <v>53</v>
      </c>
      <c r="U7607">
        <v>0</v>
      </c>
      <c r="V7607">
        <v>0</v>
      </c>
      <c r="W7607">
        <v>0.35410720593164419</v>
      </c>
      <c r="X7607">
        <v>41.739267224237977</v>
      </c>
      <c r="Y7607">
        <v>6.1258115399261186</v>
      </c>
      <c r="Z7607">
        <v>6.7879787084683576</v>
      </c>
      <c r="AA7607">
        <v>0</v>
      </c>
      <c r="AB7607">
        <v>14.843869538062428</v>
      </c>
      <c r="AC7607">
        <v>0</v>
      </c>
      <c r="AD7607">
        <v>0</v>
      </c>
      <c r="AE7607">
        <v>69.85103421662653</v>
      </c>
    </row>
    <row r="7608" spans="1:31" x14ac:dyDescent="0.25">
      <c r="A7608">
        <v>1913430</v>
      </c>
      <c r="B7608">
        <v>1</v>
      </c>
      <c r="C7608" t="s">
        <v>81</v>
      </c>
      <c r="D7608" t="s">
        <v>123</v>
      </c>
      <c r="E7608" t="s">
        <v>131</v>
      </c>
      <c r="F7608" t="s">
        <v>21333</v>
      </c>
      <c r="G7608" t="s">
        <v>133</v>
      </c>
      <c r="H7608" t="s">
        <v>134</v>
      </c>
      <c r="I7608" t="s">
        <v>135</v>
      </c>
      <c r="J7608" t="s">
        <v>136</v>
      </c>
      <c r="K7608" t="s">
        <v>137</v>
      </c>
      <c r="L7608" t="s">
        <v>21334</v>
      </c>
      <c r="M7608" t="s">
        <v>21335</v>
      </c>
      <c r="N7608">
        <v>1.7027777770000001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2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0.38163044519915335</v>
      </c>
      <c r="AC7608">
        <v>0</v>
      </c>
      <c r="AD7608">
        <v>0</v>
      </c>
      <c r="AE7608">
        <v>0.38163044519915335</v>
      </c>
    </row>
    <row r="7609" spans="1:31" x14ac:dyDescent="0.25">
      <c r="A7609">
        <v>1913098</v>
      </c>
      <c r="B7609">
        <v>1</v>
      </c>
      <c r="C7609" t="s">
        <v>81</v>
      </c>
      <c r="D7609" t="s">
        <v>118</v>
      </c>
      <c r="E7609" t="s">
        <v>149</v>
      </c>
      <c r="F7609" t="s">
        <v>967</v>
      </c>
      <c r="G7609" t="s">
        <v>202</v>
      </c>
      <c r="H7609" t="s">
        <v>134</v>
      </c>
      <c r="I7609" t="s">
        <v>135</v>
      </c>
      <c r="J7609" t="s">
        <v>136</v>
      </c>
      <c r="K7609" t="s">
        <v>203</v>
      </c>
      <c r="L7609" t="s">
        <v>21336</v>
      </c>
      <c r="M7609" t="s">
        <v>21337</v>
      </c>
      <c r="N7609">
        <v>8.352777777</v>
      </c>
      <c r="O7609">
        <v>0</v>
      </c>
      <c r="P7609">
        <v>175</v>
      </c>
      <c r="Q7609">
        <v>0</v>
      </c>
      <c r="R7609">
        <v>1</v>
      </c>
      <c r="S7609">
        <v>0</v>
      </c>
      <c r="T7609">
        <v>13</v>
      </c>
      <c r="U7609">
        <v>0</v>
      </c>
      <c r="V7609">
        <v>0</v>
      </c>
      <c r="W7609">
        <v>0</v>
      </c>
      <c r="X7609">
        <v>287.93534802176976</v>
      </c>
      <c r="Y7609">
        <v>0</v>
      </c>
      <c r="Z7609">
        <v>14.978729784425614</v>
      </c>
      <c r="AA7609">
        <v>0</v>
      </c>
      <c r="AB7609">
        <v>58.925276276907766</v>
      </c>
      <c r="AC7609">
        <v>0</v>
      </c>
      <c r="AD7609">
        <v>0</v>
      </c>
      <c r="AE7609">
        <v>361.83935408310316</v>
      </c>
    </row>
    <row r="7610" spans="1:31" x14ac:dyDescent="0.25">
      <c r="A7610">
        <v>1913121</v>
      </c>
      <c r="B7610">
        <v>1</v>
      </c>
      <c r="C7610" t="s">
        <v>81</v>
      </c>
      <c r="D7610" t="s">
        <v>122</v>
      </c>
      <c r="E7610" t="s">
        <v>140</v>
      </c>
      <c r="F7610" t="s">
        <v>21338</v>
      </c>
      <c r="G7610" t="s">
        <v>342</v>
      </c>
      <c r="H7610" t="s">
        <v>134</v>
      </c>
      <c r="I7610" t="s">
        <v>135</v>
      </c>
      <c r="J7610" t="s">
        <v>136</v>
      </c>
      <c r="K7610" t="s">
        <v>137</v>
      </c>
      <c r="L7610" t="s">
        <v>21339</v>
      </c>
      <c r="M7610" t="s">
        <v>21340</v>
      </c>
      <c r="N7610">
        <v>5.3311111110000002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4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26.660579119794601</v>
      </c>
      <c r="AC7610">
        <v>0</v>
      </c>
      <c r="AD7610">
        <v>0</v>
      </c>
      <c r="AE7610">
        <v>26.660579119794601</v>
      </c>
    </row>
    <row r="7611" spans="1:31" x14ac:dyDescent="0.25">
      <c r="A7611">
        <v>1913075</v>
      </c>
      <c r="B7611">
        <v>1</v>
      </c>
      <c r="C7611" t="s">
        <v>80</v>
      </c>
      <c r="D7611" t="s">
        <v>98</v>
      </c>
      <c r="E7611" t="s">
        <v>131</v>
      </c>
      <c r="F7611" t="s">
        <v>21341</v>
      </c>
      <c r="G7611" t="s">
        <v>133</v>
      </c>
      <c r="H7611" t="s">
        <v>134</v>
      </c>
      <c r="I7611" t="s">
        <v>135</v>
      </c>
      <c r="J7611" t="s">
        <v>136</v>
      </c>
      <c r="K7611" t="s">
        <v>137</v>
      </c>
      <c r="L7611" t="s">
        <v>21342</v>
      </c>
      <c r="M7611" t="s">
        <v>21343</v>
      </c>
      <c r="N7611">
        <v>4.716388888</v>
      </c>
      <c r="O7611">
        <v>0</v>
      </c>
      <c r="P7611">
        <v>1</v>
      </c>
      <c r="Q7611">
        <v>0</v>
      </c>
      <c r="R7611">
        <v>2</v>
      </c>
      <c r="S7611">
        <v>0</v>
      </c>
      <c r="T7611">
        <v>1</v>
      </c>
      <c r="U7611">
        <v>0</v>
      </c>
      <c r="V7611">
        <v>0</v>
      </c>
      <c r="W7611">
        <v>0</v>
      </c>
      <c r="X7611">
        <v>1.0575034371278655</v>
      </c>
      <c r="Y7611">
        <v>0</v>
      </c>
      <c r="Z7611">
        <v>8.599831933958999</v>
      </c>
      <c r="AA7611">
        <v>0</v>
      </c>
      <c r="AB7611">
        <v>3.0868510897834684</v>
      </c>
      <c r="AC7611">
        <v>0</v>
      </c>
      <c r="AD7611">
        <v>0</v>
      </c>
      <c r="AE7611">
        <v>12.744186460870333</v>
      </c>
    </row>
    <row r="7612" spans="1:31" x14ac:dyDescent="0.25">
      <c r="A7612">
        <v>1913407</v>
      </c>
      <c r="B7612">
        <v>1</v>
      </c>
      <c r="C7612" t="s">
        <v>80</v>
      </c>
      <c r="D7612" t="s">
        <v>88</v>
      </c>
      <c r="E7612" t="s">
        <v>190</v>
      </c>
      <c r="F7612" t="s">
        <v>21344</v>
      </c>
      <c r="G7612" t="s">
        <v>156</v>
      </c>
      <c r="H7612" t="s">
        <v>157</v>
      </c>
      <c r="I7612" t="s">
        <v>135</v>
      </c>
      <c r="J7612" t="s">
        <v>136</v>
      </c>
      <c r="K7612" t="s">
        <v>137</v>
      </c>
      <c r="L7612" t="s">
        <v>21345</v>
      </c>
      <c r="M7612" t="s">
        <v>21346</v>
      </c>
      <c r="N7612">
        <v>0.90833333299999997</v>
      </c>
      <c r="O7612">
        <v>0</v>
      </c>
      <c r="P7612">
        <v>114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127.90643849391664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127.90643849391664</v>
      </c>
    </row>
    <row r="7613" spans="1:31" x14ac:dyDescent="0.25">
      <c r="A7613">
        <v>1913198</v>
      </c>
      <c r="B7613">
        <v>1</v>
      </c>
      <c r="C7613" t="s">
        <v>81</v>
      </c>
      <c r="D7613" t="s">
        <v>117</v>
      </c>
      <c r="E7613" t="s">
        <v>190</v>
      </c>
      <c r="F7613" t="s">
        <v>21347</v>
      </c>
      <c r="G7613" t="s">
        <v>263</v>
      </c>
      <c r="H7613" t="s">
        <v>157</v>
      </c>
      <c r="I7613" t="s">
        <v>135</v>
      </c>
      <c r="J7613" t="s">
        <v>136</v>
      </c>
      <c r="K7613" t="s">
        <v>203</v>
      </c>
      <c r="L7613" t="s">
        <v>21348</v>
      </c>
      <c r="M7613" t="s">
        <v>21349</v>
      </c>
      <c r="N7613">
        <v>3.9242488880000002</v>
      </c>
      <c r="O7613">
        <v>0</v>
      </c>
      <c r="P7613">
        <v>87</v>
      </c>
      <c r="Q7613">
        <v>8</v>
      </c>
      <c r="R7613">
        <v>2</v>
      </c>
      <c r="S7613">
        <v>0</v>
      </c>
      <c r="T7613">
        <v>7</v>
      </c>
      <c r="U7613">
        <v>0</v>
      </c>
      <c r="V7613">
        <v>0</v>
      </c>
      <c r="W7613">
        <v>0</v>
      </c>
      <c r="X7613">
        <v>59.859108763315767</v>
      </c>
      <c r="Y7613">
        <v>101.50881805200423</v>
      </c>
      <c r="Z7613">
        <v>1.8074675888628156</v>
      </c>
      <c r="AA7613">
        <v>0</v>
      </c>
      <c r="AB7613">
        <v>30.643750360196371</v>
      </c>
      <c r="AC7613">
        <v>0</v>
      </c>
      <c r="AD7613">
        <v>0</v>
      </c>
      <c r="AE7613">
        <v>193.81914476437919</v>
      </c>
    </row>
    <row r="7614" spans="1:31" x14ac:dyDescent="0.25">
      <c r="A7614">
        <v>1913284</v>
      </c>
      <c r="B7614">
        <v>1</v>
      </c>
      <c r="C7614" t="s">
        <v>80</v>
      </c>
      <c r="D7614" t="s">
        <v>106</v>
      </c>
      <c r="E7614" t="s">
        <v>149</v>
      </c>
      <c r="F7614" t="s">
        <v>3466</v>
      </c>
      <c r="G7614" t="s">
        <v>202</v>
      </c>
      <c r="H7614" t="s">
        <v>134</v>
      </c>
      <c r="I7614" t="s">
        <v>135</v>
      </c>
      <c r="J7614" t="s">
        <v>136</v>
      </c>
      <c r="K7614" t="s">
        <v>203</v>
      </c>
      <c r="L7614" t="s">
        <v>21350</v>
      </c>
      <c r="M7614" t="s">
        <v>21351</v>
      </c>
      <c r="N7614">
        <v>9.0719444439999997</v>
      </c>
      <c r="O7614">
        <v>0</v>
      </c>
      <c r="P7614">
        <v>84</v>
      </c>
      <c r="Q7614">
        <v>0</v>
      </c>
      <c r="R7614">
        <v>4</v>
      </c>
      <c r="S7614">
        <v>0</v>
      </c>
      <c r="T7614">
        <v>6</v>
      </c>
      <c r="U7614">
        <v>0</v>
      </c>
      <c r="V7614">
        <v>0</v>
      </c>
      <c r="W7614">
        <v>0</v>
      </c>
      <c r="X7614">
        <v>335.79865366008784</v>
      </c>
      <c r="Y7614">
        <v>0</v>
      </c>
      <c r="Z7614">
        <v>152.97549565239228</v>
      </c>
      <c r="AA7614">
        <v>0</v>
      </c>
      <c r="AB7614">
        <v>280.69230965212307</v>
      </c>
      <c r="AC7614">
        <v>0</v>
      </c>
      <c r="AD7614">
        <v>0</v>
      </c>
      <c r="AE7614">
        <v>769.46645896460313</v>
      </c>
    </row>
    <row r="7615" spans="1:31" x14ac:dyDescent="0.25">
      <c r="A7615">
        <v>1913244</v>
      </c>
      <c r="B7615">
        <v>1</v>
      </c>
      <c r="C7615" t="s">
        <v>80</v>
      </c>
      <c r="D7615" t="s">
        <v>109</v>
      </c>
      <c r="E7615" t="s">
        <v>140</v>
      </c>
      <c r="F7615" t="s">
        <v>21352</v>
      </c>
      <c r="G7615" t="s">
        <v>217</v>
      </c>
      <c r="H7615" t="s">
        <v>134</v>
      </c>
      <c r="I7615" t="s">
        <v>135</v>
      </c>
      <c r="J7615" t="s">
        <v>136</v>
      </c>
      <c r="K7615" t="s">
        <v>137</v>
      </c>
      <c r="L7615" t="s">
        <v>21353</v>
      </c>
      <c r="M7615" t="s">
        <v>21354</v>
      </c>
      <c r="N7615">
        <v>1.838333333</v>
      </c>
      <c r="O7615">
        <v>0</v>
      </c>
      <c r="P7615">
        <v>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0.4527127507332267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0.4527127507332267</v>
      </c>
    </row>
    <row r="7616" spans="1:31" x14ac:dyDescent="0.25">
      <c r="A7616">
        <v>1913390</v>
      </c>
      <c r="B7616">
        <v>1</v>
      </c>
      <c r="C7616" t="s">
        <v>80</v>
      </c>
      <c r="D7616" t="s">
        <v>100</v>
      </c>
      <c r="E7616" t="s">
        <v>140</v>
      </c>
      <c r="F7616" t="s">
        <v>21355</v>
      </c>
      <c r="G7616" t="s">
        <v>146</v>
      </c>
      <c r="H7616" t="s">
        <v>134</v>
      </c>
      <c r="I7616" t="s">
        <v>135</v>
      </c>
      <c r="J7616" t="s">
        <v>136</v>
      </c>
      <c r="K7616" t="s">
        <v>137</v>
      </c>
      <c r="L7616" t="s">
        <v>21356</v>
      </c>
      <c r="M7616" t="s">
        <v>21357</v>
      </c>
      <c r="N7616">
        <v>1.9216666659999999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1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3.1794867518055461</v>
      </c>
      <c r="AC7616">
        <v>0</v>
      </c>
      <c r="AD7616">
        <v>0</v>
      </c>
      <c r="AE7616">
        <v>3.1794867518055461</v>
      </c>
    </row>
    <row r="7617" spans="1:31" x14ac:dyDescent="0.25">
      <c r="A7617">
        <v>1913181</v>
      </c>
      <c r="B7617">
        <v>1</v>
      </c>
      <c r="C7617" t="s">
        <v>81</v>
      </c>
      <c r="D7617" t="s">
        <v>128</v>
      </c>
      <c r="E7617" t="s">
        <v>131</v>
      </c>
      <c r="F7617" t="s">
        <v>21358</v>
      </c>
      <c r="G7617" t="s">
        <v>133</v>
      </c>
      <c r="H7617" t="s">
        <v>134</v>
      </c>
      <c r="I7617" t="s">
        <v>135</v>
      </c>
      <c r="J7617" t="s">
        <v>136</v>
      </c>
      <c r="K7617" t="s">
        <v>137</v>
      </c>
      <c r="L7617" t="s">
        <v>21359</v>
      </c>
      <c r="M7617" t="s">
        <v>21360</v>
      </c>
      <c r="N7617">
        <v>1.3963888879999999</v>
      </c>
      <c r="O7617">
        <v>0</v>
      </c>
      <c r="P7617">
        <v>1</v>
      </c>
      <c r="Q7617">
        <v>0</v>
      </c>
      <c r="R7617">
        <v>1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2.4896691445341741</v>
      </c>
      <c r="Y7617">
        <v>0</v>
      </c>
      <c r="Z7617">
        <v>6.7234190063692694</v>
      </c>
      <c r="AA7617">
        <v>0</v>
      </c>
      <c r="AB7617">
        <v>0</v>
      </c>
      <c r="AC7617">
        <v>0</v>
      </c>
      <c r="AD7617">
        <v>0</v>
      </c>
      <c r="AE7617">
        <v>9.2130881509034435</v>
      </c>
    </row>
    <row r="7618" spans="1:31" x14ac:dyDescent="0.25">
      <c r="A7618">
        <v>1913324</v>
      </c>
      <c r="B7618">
        <v>1</v>
      </c>
      <c r="C7618" t="s">
        <v>80</v>
      </c>
      <c r="D7618" t="s">
        <v>105</v>
      </c>
      <c r="E7618" t="s">
        <v>140</v>
      </c>
      <c r="F7618" t="s">
        <v>21361</v>
      </c>
      <c r="G7618" t="s">
        <v>146</v>
      </c>
      <c r="H7618" t="s">
        <v>134</v>
      </c>
      <c r="I7618" t="s">
        <v>135</v>
      </c>
      <c r="J7618" t="s">
        <v>136</v>
      </c>
      <c r="K7618" t="s">
        <v>137</v>
      </c>
      <c r="L7618" t="s">
        <v>21362</v>
      </c>
      <c r="M7618" t="s">
        <v>21363</v>
      </c>
      <c r="N7618">
        <v>3.9897222220000002</v>
      </c>
      <c r="O7618">
        <v>0</v>
      </c>
      <c r="P7618">
        <v>4</v>
      </c>
      <c r="Q7618">
        <v>0</v>
      </c>
      <c r="R7618">
        <v>0</v>
      </c>
      <c r="S7618">
        <v>0</v>
      </c>
      <c r="T7618">
        <v>1</v>
      </c>
      <c r="U7618">
        <v>0</v>
      </c>
      <c r="V7618">
        <v>0</v>
      </c>
      <c r="W7618">
        <v>0</v>
      </c>
      <c r="X7618">
        <v>6.6719455198610937</v>
      </c>
      <c r="Y7618">
        <v>0</v>
      </c>
      <c r="Z7618">
        <v>0</v>
      </c>
      <c r="AA7618">
        <v>0</v>
      </c>
      <c r="AB7618">
        <v>5.4672915364444453E-4</v>
      </c>
      <c r="AC7618">
        <v>0</v>
      </c>
      <c r="AD7618">
        <v>0</v>
      </c>
      <c r="AE7618">
        <v>6.6724922490147378</v>
      </c>
    </row>
    <row r="7619" spans="1:31" x14ac:dyDescent="0.25">
      <c r="A7619">
        <v>1913204</v>
      </c>
      <c r="B7619">
        <v>1</v>
      </c>
      <c r="C7619" t="s">
        <v>80</v>
      </c>
      <c r="D7619" t="s">
        <v>101</v>
      </c>
      <c r="E7619" t="s">
        <v>154</v>
      </c>
      <c r="F7619" t="s">
        <v>19001</v>
      </c>
      <c r="G7619" t="s">
        <v>263</v>
      </c>
      <c r="H7619" t="s">
        <v>157</v>
      </c>
      <c r="I7619" t="s">
        <v>135</v>
      </c>
      <c r="J7619" t="s">
        <v>136</v>
      </c>
      <c r="K7619" t="s">
        <v>203</v>
      </c>
      <c r="L7619" t="s">
        <v>21364</v>
      </c>
      <c r="M7619" t="s">
        <v>21365</v>
      </c>
      <c r="N7619">
        <v>2.4728694440000001</v>
      </c>
      <c r="O7619">
        <v>3</v>
      </c>
      <c r="P7619">
        <v>234</v>
      </c>
      <c r="Q7619">
        <v>2</v>
      </c>
      <c r="R7619">
        <v>0</v>
      </c>
      <c r="S7619">
        <v>14</v>
      </c>
      <c r="T7619">
        <v>102</v>
      </c>
      <c r="U7619">
        <v>0</v>
      </c>
      <c r="V7619">
        <v>0</v>
      </c>
      <c r="W7619">
        <v>42.453625470092831</v>
      </c>
      <c r="X7619">
        <v>146.75987143975095</v>
      </c>
      <c r="Y7619">
        <v>39.341141523608954</v>
      </c>
      <c r="Z7619">
        <v>0</v>
      </c>
      <c r="AA7619">
        <v>336.86875261624971</v>
      </c>
      <c r="AB7619">
        <v>146.89519505276493</v>
      </c>
      <c r="AC7619">
        <v>0</v>
      </c>
      <c r="AD7619">
        <v>0</v>
      </c>
      <c r="AE7619">
        <v>712.31858610246741</v>
      </c>
    </row>
    <row r="7620" spans="1:31" x14ac:dyDescent="0.25">
      <c r="A7620">
        <v>1913161</v>
      </c>
      <c r="B7620">
        <v>1</v>
      </c>
      <c r="C7620" t="s">
        <v>80</v>
      </c>
      <c r="D7620" t="s">
        <v>83</v>
      </c>
      <c r="E7620" t="s">
        <v>149</v>
      </c>
      <c r="F7620" t="s">
        <v>14424</v>
      </c>
      <c r="G7620" t="s">
        <v>263</v>
      </c>
      <c r="H7620" t="s">
        <v>134</v>
      </c>
      <c r="I7620" t="s">
        <v>135</v>
      </c>
      <c r="J7620" t="s">
        <v>136</v>
      </c>
      <c r="K7620" t="s">
        <v>203</v>
      </c>
      <c r="L7620" t="s">
        <v>21366</v>
      </c>
      <c r="M7620" t="s">
        <v>21367</v>
      </c>
      <c r="N7620">
        <v>0.50250555500000005</v>
      </c>
      <c r="O7620">
        <v>0</v>
      </c>
      <c r="P7620">
        <v>773</v>
      </c>
      <c r="Q7620">
        <v>0</v>
      </c>
      <c r="R7620">
        <v>0</v>
      </c>
      <c r="S7620">
        <v>0</v>
      </c>
      <c r="T7620">
        <v>93</v>
      </c>
      <c r="U7620">
        <v>0</v>
      </c>
      <c r="V7620">
        <v>1</v>
      </c>
      <c r="W7620">
        <v>0</v>
      </c>
      <c r="X7620">
        <v>130.37742313112213</v>
      </c>
      <c r="Y7620">
        <v>0</v>
      </c>
      <c r="Z7620">
        <v>0</v>
      </c>
      <c r="AA7620">
        <v>0</v>
      </c>
      <c r="AB7620">
        <v>65.816333949687035</v>
      </c>
      <c r="AC7620">
        <v>0</v>
      </c>
      <c r="AD7620">
        <v>9.2174121122772554</v>
      </c>
      <c r="AE7620">
        <v>205.41116919308644</v>
      </c>
    </row>
    <row r="7621" spans="1:31" x14ac:dyDescent="0.25">
      <c r="A7621">
        <v>1913410</v>
      </c>
      <c r="B7621">
        <v>1</v>
      </c>
      <c r="C7621" t="s">
        <v>80</v>
      </c>
      <c r="D7621" t="s">
        <v>97</v>
      </c>
      <c r="E7621" t="s">
        <v>140</v>
      </c>
      <c r="F7621" t="s">
        <v>21368</v>
      </c>
      <c r="G7621" t="s">
        <v>217</v>
      </c>
      <c r="H7621" t="s">
        <v>134</v>
      </c>
      <c r="I7621" t="s">
        <v>135</v>
      </c>
      <c r="J7621" t="s">
        <v>136</v>
      </c>
      <c r="K7621" t="s">
        <v>137</v>
      </c>
      <c r="L7621" t="s">
        <v>21369</v>
      </c>
      <c r="M7621" t="s">
        <v>21370</v>
      </c>
      <c r="N7621">
        <v>3.1225000000000001</v>
      </c>
      <c r="O7621">
        <v>0</v>
      </c>
      <c r="P7621">
        <v>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1.2721325148935001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1.2721325148935001</v>
      </c>
    </row>
    <row r="7622" spans="1:31" x14ac:dyDescent="0.25">
      <c r="A7622">
        <v>1913264</v>
      </c>
      <c r="B7622">
        <v>1</v>
      </c>
      <c r="C7622" t="s">
        <v>81</v>
      </c>
      <c r="D7622" t="s">
        <v>118</v>
      </c>
      <c r="E7622" t="s">
        <v>190</v>
      </c>
      <c r="F7622" t="s">
        <v>21371</v>
      </c>
      <c r="G7622" t="s">
        <v>701</v>
      </c>
      <c r="H7622" t="s">
        <v>157</v>
      </c>
      <c r="I7622" t="s">
        <v>135</v>
      </c>
      <c r="J7622" t="s">
        <v>136</v>
      </c>
      <c r="K7622" t="s">
        <v>137</v>
      </c>
      <c r="L7622" t="s">
        <v>21372</v>
      </c>
      <c r="M7622" t="s">
        <v>21373</v>
      </c>
      <c r="N7622">
        <v>0.43333333299999999</v>
      </c>
      <c r="O7622">
        <v>0</v>
      </c>
      <c r="P7622">
        <v>23</v>
      </c>
      <c r="Q7622">
        <v>0</v>
      </c>
      <c r="R7622">
        <v>4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3.1662618345540001</v>
      </c>
      <c r="Y7622">
        <v>0</v>
      </c>
      <c r="Z7622">
        <v>1.3592607338032667</v>
      </c>
      <c r="AA7622">
        <v>0</v>
      </c>
      <c r="AB7622">
        <v>0</v>
      </c>
      <c r="AC7622">
        <v>0</v>
      </c>
      <c r="AD7622">
        <v>0</v>
      </c>
      <c r="AE7622">
        <v>4.5255225683572666</v>
      </c>
    </row>
    <row r="7623" spans="1:31" x14ac:dyDescent="0.25">
      <c r="A7623">
        <v>1913287</v>
      </c>
      <c r="B7623">
        <v>1</v>
      </c>
      <c r="C7623" t="s">
        <v>80</v>
      </c>
      <c r="D7623" t="s">
        <v>87</v>
      </c>
      <c r="E7623" t="s">
        <v>160</v>
      </c>
      <c r="F7623" t="s">
        <v>21374</v>
      </c>
      <c r="G7623" t="s">
        <v>133</v>
      </c>
      <c r="H7623" t="s">
        <v>134</v>
      </c>
      <c r="I7623" t="s">
        <v>135</v>
      </c>
      <c r="J7623" t="s">
        <v>136</v>
      </c>
      <c r="K7623" t="s">
        <v>137</v>
      </c>
      <c r="L7623" t="s">
        <v>21375</v>
      </c>
      <c r="M7623" t="s">
        <v>21376</v>
      </c>
      <c r="N7623">
        <v>2.0375000000000001</v>
      </c>
      <c r="O7623">
        <v>0</v>
      </c>
      <c r="P7623">
        <v>15</v>
      </c>
      <c r="Q7623">
        <v>0</v>
      </c>
      <c r="R7623">
        <v>0</v>
      </c>
      <c r="S7623">
        <v>0</v>
      </c>
      <c r="T7623">
        <v>4</v>
      </c>
      <c r="U7623">
        <v>0</v>
      </c>
      <c r="V7623">
        <v>0</v>
      </c>
      <c r="W7623">
        <v>0</v>
      </c>
      <c r="X7623">
        <v>14.073873219961865</v>
      </c>
      <c r="Y7623">
        <v>0</v>
      </c>
      <c r="Z7623">
        <v>0</v>
      </c>
      <c r="AA7623">
        <v>0</v>
      </c>
      <c r="AB7623">
        <v>30.009691024656881</v>
      </c>
      <c r="AC7623">
        <v>0</v>
      </c>
      <c r="AD7623">
        <v>0</v>
      </c>
      <c r="AE7623">
        <v>44.083564244618742</v>
      </c>
    </row>
    <row r="7624" spans="1:31" x14ac:dyDescent="0.25">
      <c r="A7624">
        <v>1913078</v>
      </c>
      <c r="B7624">
        <v>1</v>
      </c>
      <c r="C7624" t="s">
        <v>80</v>
      </c>
      <c r="D7624" t="s">
        <v>109</v>
      </c>
      <c r="E7624" t="s">
        <v>149</v>
      </c>
      <c r="F7624" t="s">
        <v>21377</v>
      </c>
      <c r="G7624" t="s">
        <v>151</v>
      </c>
      <c r="H7624" t="s">
        <v>134</v>
      </c>
      <c r="I7624" t="s">
        <v>135</v>
      </c>
      <c r="J7624" t="s">
        <v>136</v>
      </c>
      <c r="K7624" t="s">
        <v>137</v>
      </c>
      <c r="L7624" t="s">
        <v>21378</v>
      </c>
      <c r="M7624" t="s">
        <v>21379</v>
      </c>
      <c r="N7624">
        <v>0.89944444400000001</v>
      </c>
      <c r="O7624">
        <v>0</v>
      </c>
      <c r="P7624">
        <v>16</v>
      </c>
      <c r="Q7624">
        <v>0</v>
      </c>
      <c r="R7624">
        <v>5</v>
      </c>
      <c r="S7624">
        <v>0</v>
      </c>
      <c r="T7624">
        <v>5</v>
      </c>
      <c r="U7624">
        <v>0</v>
      </c>
      <c r="V7624">
        <v>0</v>
      </c>
      <c r="W7624">
        <v>0</v>
      </c>
      <c r="X7624">
        <v>2.7785729657110028</v>
      </c>
      <c r="Y7624">
        <v>0</v>
      </c>
      <c r="Z7624">
        <v>4.9805426837006497</v>
      </c>
      <c r="AA7624">
        <v>0</v>
      </c>
      <c r="AB7624">
        <v>2.5702989591409064</v>
      </c>
      <c r="AC7624">
        <v>0</v>
      </c>
      <c r="AD7624">
        <v>0</v>
      </c>
      <c r="AE7624">
        <v>10.329414608552559</v>
      </c>
    </row>
    <row r="7625" spans="1:31" x14ac:dyDescent="0.25">
      <c r="A7625">
        <v>1913055</v>
      </c>
      <c r="B7625">
        <v>1</v>
      </c>
      <c r="C7625" t="s">
        <v>80</v>
      </c>
      <c r="D7625" t="s">
        <v>105</v>
      </c>
      <c r="E7625" t="s">
        <v>154</v>
      </c>
      <c r="F7625" t="s">
        <v>21380</v>
      </c>
      <c r="G7625" t="s">
        <v>156</v>
      </c>
      <c r="H7625" t="s">
        <v>157</v>
      </c>
      <c r="I7625" t="s">
        <v>222</v>
      </c>
      <c r="J7625" t="s">
        <v>136</v>
      </c>
      <c r="K7625" t="s">
        <v>137</v>
      </c>
      <c r="L7625" t="s">
        <v>21381</v>
      </c>
      <c r="M7625" t="s">
        <v>21382</v>
      </c>
      <c r="N7625">
        <v>1.3888888E-2</v>
      </c>
      <c r="O7625">
        <v>13</v>
      </c>
      <c r="P7625">
        <v>27256</v>
      </c>
      <c r="Q7625">
        <v>28</v>
      </c>
      <c r="R7625">
        <v>1009</v>
      </c>
      <c r="S7625">
        <v>61</v>
      </c>
      <c r="T7625">
        <v>2129</v>
      </c>
      <c r="U7625">
        <v>9</v>
      </c>
      <c r="V7625">
        <v>6</v>
      </c>
      <c r="W7625">
        <v>0.12807138112618055</v>
      </c>
      <c r="X7625">
        <v>68.586374402529813</v>
      </c>
      <c r="Y7625">
        <v>4.495376241792</v>
      </c>
      <c r="Z7625">
        <v>6.105936020538163</v>
      </c>
      <c r="AA7625">
        <v>28.399787822571032</v>
      </c>
      <c r="AB7625">
        <v>17.219554203167871</v>
      </c>
      <c r="AC7625">
        <v>5.6402759043061792</v>
      </c>
      <c r="AD7625">
        <v>1.120777023348889</v>
      </c>
      <c r="AE7625">
        <v>131.69615299938013</v>
      </c>
    </row>
    <row r="7626" spans="1:31" x14ac:dyDescent="0.25">
      <c r="A7626">
        <v>1913032</v>
      </c>
      <c r="B7626">
        <v>1</v>
      </c>
      <c r="C7626" t="s">
        <v>80</v>
      </c>
      <c r="D7626" t="s">
        <v>101</v>
      </c>
      <c r="E7626" t="s">
        <v>190</v>
      </c>
      <c r="F7626" t="s">
        <v>21383</v>
      </c>
      <c r="G7626" t="s">
        <v>156</v>
      </c>
      <c r="H7626" t="s">
        <v>157</v>
      </c>
      <c r="I7626" t="s">
        <v>135</v>
      </c>
      <c r="J7626" t="s">
        <v>136</v>
      </c>
      <c r="K7626" t="s">
        <v>137</v>
      </c>
      <c r="L7626" t="s">
        <v>21384</v>
      </c>
      <c r="M7626" t="s">
        <v>21385</v>
      </c>
      <c r="N7626">
        <v>1.313055555</v>
      </c>
      <c r="O7626">
        <v>0</v>
      </c>
      <c r="P7626">
        <v>2118</v>
      </c>
      <c r="Q7626">
        <v>0</v>
      </c>
      <c r="R7626">
        <v>1</v>
      </c>
      <c r="S7626">
        <v>1</v>
      </c>
      <c r="T7626">
        <v>91</v>
      </c>
      <c r="U7626">
        <v>0</v>
      </c>
      <c r="V7626">
        <v>0</v>
      </c>
      <c r="W7626">
        <v>0</v>
      </c>
      <c r="X7626">
        <v>637.67059222010244</v>
      </c>
      <c r="Y7626">
        <v>0</v>
      </c>
      <c r="Z7626">
        <v>0.21352447815706335</v>
      </c>
      <c r="AA7626">
        <v>5.8573239850012921</v>
      </c>
      <c r="AB7626">
        <v>98.934300277803189</v>
      </c>
      <c r="AC7626">
        <v>0</v>
      </c>
      <c r="AD7626">
        <v>0</v>
      </c>
      <c r="AE7626">
        <v>742.67574096106398</v>
      </c>
    </row>
    <row r="7627" spans="1:31" x14ac:dyDescent="0.25">
      <c r="A7627">
        <v>1913281</v>
      </c>
      <c r="B7627">
        <v>1</v>
      </c>
      <c r="C7627" t="s">
        <v>80</v>
      </c>
      <c r="D7627" t="s">
        <v>96</v>
      </c>
      <c r="E7627" t="s">
        <v>131</v>
      </c>
      <c r="F7627" t="s">
        <v>21386</v>
      </c>
      <c r="G7627" t="s">
        <v>133</v>
      </c>
      <c r="H7627" t="s">
        <v>134</v>
      </c>
      <c r="I7627" t="s">
        <v>135</v>
      </c>
      <c r="J7627" t="s">
        <v>136</v>
      </c>
      <c r="K7627" t="s">
        <v>137</v>
      </c>
      <c r="L7627" t="s">
        <v>21387</v>
      </c>
      <c r="M7627" t="s">
        <v>21388</v>
      </c>
      <c r="N7627">
        <v>3.2466666659999999</v>
      </c>
      <c r="O7627">
        <v>0</v>
      </c>
      <c r="P7627">
        <v>4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3.6184579593173609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3.6184579593173609</v>
      </c>
    </row>
    <row r="7628" spans="1:31" x14ac:dyDescent="0.25">
      <c r="A7628">
        <v>1913247</v>
      </c>
      <c r="B7628">
        <v>1</v>
      </c>
      <c r="C7628" t="s">
        <v>80</v>
      </c>
      <c r="D7628" t="s">
        <v>103</v>
      </c>
      <c r="E7628" t="s">
        <v>140</v>
      </c>
      <c r="F7628" t="s">
        <v>21389</v>
      </c>
      <c r="G7628" t="s">
        <v>362</v>
      </c>
      <c r="H7628" t="s">
        <v>134</v>
      </c>
      <c r="I7628" t="s">
        <v>135</v>
      </c>
      <c r="J7628" t="s">
        <v>136</v>
      </c>
      <c r="K7628" t="s">
        <v>137</v>
      </c>
      <c r="L7628" t="s">
        <v>21390</v>
      </c>
      <c r="M7628" t="s">
        <v>21391</v>
      </c>
      <c r="N7628">
        <v>1.7275</v>
      </c>
      <c r="O7628">
        <v>0</v>
      </c>
      <c r="P7628">
        <v>11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5.0263444270192084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5.0263444270192084</v>
      </c>
    </row>
    <row r="7629" spans="1:31" x14ac:dyDescent="0.25">
      <c r="A7629">
        <v>1913433</v>
      </c>
      <c r="B7629">
        <v>1</v>
      </c>
      <c r="C7629" t="s">
        <v>80</v>
      </c>
      <c r="D7629" t="s">
        <v>83</v>
      </c>
      <c r="E7629" t="s">
        <v>220</v>
      </c>
      <c r="F7629" t="s">
        <v>21392</v>
      </c>
      <c r="G7629" t="s">
        <v>156</v>
      </c>
      <c r="H7629" t="s">
        <v>157</v>
      </c>
      <c r="I7629" t="s">
        <v>135</v>
      </c>
      <c r="J7629" t="s">
        <v>136</v>
      </c>
      <c r="K7629" t="s">
        <v>137</v>
      </c>
      <c r="L7629" t="s">
        <v>21393</v>
      </c>
      <c r="M7629" t="s">
        <v>21394</v>
      </c>
      <c r="N7629">
        <v>0.507222222</v>
      </c>
      <c r="O7629">
        <v>0</v>
      </c>
      <c r="P7629">
        <v>0</v>
      </c>
      <c r="Q7629">
        <v>0</v>
      </c>
      <c r="R7629">
        <v>0</v>
      </c>
      <c r="S7629">
        <v>4</v>
      </c>
      <c r="T7629">
        <v>0</v>
      </c>
      <c r="U7629">
        <v>5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10.894857438097237</v>
      </c>
      <c r="AB7629">
        <v>0</v>
      </c>
      <c r="AC7629">
        <v>174.26316998276954</v>
      </c>
      <c r="AD7629">
        <v>0</v>
      </c>
      <c r="AE7629">
        <v>185.15802742086677</v>
      </c>
    </row>
    <row r="7630" spans="1:31" x14ac:dyDescent="0.25">
      <c r="A7630">
        <v>1913387</v>
      </c>
      <c r="B7630">
        <v>1</v>
      </c>
      <c r="C7630" t="s">
        <v>80</v>
      </c>
      <c r="D7630" t="s">
        <v>104</v>
      </c>
      <c r="E7630" t="s">
        <v>149</v>
      </c>
      <c r="F7630" t="s">
        <v>21395</v>
      </c>
      <c r="G7630" t="s">
        <v>151</v>
      </c>
      <c r="H7630" t="s">
        <v>134</v>
      </c>
      <c r="I7630" t="s">
        <v>135</v>
      </c>
      <c r="J7630" t="s">
        <v>136</v>
      </c>
      <c r="K7630" t="s">
        <v>137</v>
      </c>
      <c r="L7630" t="s">
        <v>21396</v>
      </c>
      <c r="M7630" t="s">
        <v>21397</v>
      </c>
      <c r="N7630">
        <v>1.458611111</v>
      </c>
      <c r="O7630">
        <v>0</v>
      </c>
      <c r="P7630">
        <v>5</v>
      </c>
      <c r="Q7630">
        <v>3</v>
      </c>
      <c r="R7630">
        <v>16</v>
      </c>
      <c r="S7630">
        <v>0</v>
      </c>
      <c r="T7630">
        <v>3</v>
      </c>
      <c r="U7630">
        <v>0</v>
      </c>
      <c r="V7630">
        <v>0</v>
      </c>
      <c r="W7630">
        <v>0</v>
      </c>
      <c r="X7630">
        <v>2.3707490667451427</v>
      </c>
      <c r="Y7630">
        <v>2.0395252654278813</v>
      </c>
      <c r="Z7630">
        <v>12.482151339440385</v>
      </c>
      <c r="AA7630">
        <v>0</v>
      </c>
      <c r="AB7630">
        <v>3.3826599330085867</v>
      </c>
      <c r="AC7630">
        <v>0</v>
      </c>
      <c r="AD7630">
        <v>0</v>
      </c>
      <c r="AE7630">
        <v>20.275085604621996</v>
      </c>
    </row>
    <row r="7631" spans="1:31" x14ac:dyDescent="0.25">
      <c r="A7631">
        <v>1913141</v>
      </c>
      <c r="B7631">
        <v>1</v>
      </c>
      <c r="C7631" t="s">
        <v>80</v>
      </c>
      <c r="D7631" t="s">
        <v>102</v>
      </c>
      <c r="E7631" t="s">
        <v>154</v>
      </c>
      <c r="F7631" t="s">
        <v>8990</v>
      </c>
      <c r="G7631" t="s">
        <v>202</v>
      </c>
      <c r="H7631" t="s">
        <v>157</v>
      </c>
      <c r="I7631" t="s">
        <v>135</v>
      </c>
      <c r="J7631" t="s">
        <v>136</v>
      </c>
      <c r="K7631" t="s">
        <v>203</v>
      </c>
      <c r="L7631" t="s">
        <v>21398</v>
      </c>
      <c r="M7631" t="s">
        <v>21399</v>
      </c>
      <c r="N7631">
        <v>5.6649258329999999</v>
      </c>
      <c r="O7631">
        <v>1</v>
      </c>
      <c r="P7631">
        <v>961</v>
      </c>
      <c r="Q7631">
        <v>2</v>
      </c>
      <c r="R7631">
        <v>11</v>
      </c>
      <c r="S7631">
        <v>5</v>
      </c>
      <c r="T7631">
        <v>59</v>
      </c>
      <c r="U7631">
        <v>0</v>
      </c>
      <c r="V7631">
        <v>0</v>
      </c>
      <c r="W7631">
        <v>13.749884735534202</v>
      </c>
      <c r="X7631">
        <v>846.57513764996679</v>
      </c>
      <c r="Y7631">
        <v>41.06316186750275</v>
      </c>
      <c r="Z7631">
        <v>80.192835541948028</v>
      </c>
      <c r="AA7631">
        <v>248.27216707651945</v>
      </c>
      <c r="AB7631">
        <v>156.31775097938558</v>
      </c>
      <c r="AC7631">
        <v>0</v>
      </c>
      <c r="AD7631">
        <v>0</v>
      </c>
      <c r="AE7631">
        <v>1386.1709378508569</v>
      </c>
    </row>
    <row r="7632" spans="1:31" x14ac:dyDescent="0.25">
      <c r="A7632">
        <v>1913241</v>
      </c>
      <c r="B7632">
        <v>1</v>
      </c>
      <c r="C7632" t="s">
        <v>80</v>
      </c>
      <c r="D7632" t="s">
        <v>90</v>
      </c>
      <c r="E7632" t="s">
        <v>140</v>
      </c>
      <c r="F7632" t="s">
        <v>21400</v>
      </c>
      <c r="G7632" t="s">
        <v>217</v>
      </c>
      <c r="H7632" t="s">
        <v>134</v>
      </c>
      <c r="I7632" t="s">
        <v>135</v>
      </c>
      <c r="J7632" t="s">
        <v>136</v>
      </c>
      <c r="K7632" t="s">
        <v>137</v>
      </c>
      <c r="L7632" t="s">
        <v>21401</v>
      </c>
      <c r="M7632" t="s">
        <v>21402</v>
      </c>
      <c r="N7632">
        <v>2.5463888880000001</v>
      </c>
      <c r="O7632">
        <v>0</v>
      </c>
      <c r="P7632">
        <v>5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2.7866293741098258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2.7866293741098258</v>
      </c>
    </row>
    <row r="7633" spans="1:31" x14ac:dyDescent="0.25">
      <c r="A7633">
        <v>1913370</v>
      </c>
      <c r="B7633">
        <v>1</v>
      </c>
      <c r="C7633" t="s">
        <v>81</v>
      </c>
      <c r="D7633" t="s">
        <v>113</v>
      </c>
      <c r="E7633" t="s">
        <v>131</v>
      </c>
      <c r="F7633" t="s">
        <v>4239</v>
      </c>
      <c r="G7633" t="s">
        <v>133</v>
      </c>
      <c r="H7633" t="s">
        <v>134</v>
      </c>
      <c r="I7633" t="s">
        <v>135</v>
      </c>
      <c r="J7633" t="s">
        <v>136</v>
      </c>
      <c r="K7633" t="s">
        <v>137</v>
      </c>
      <c r="L7633" t="s">
        <v>21403</v>
      </c>
      <c r="M7633" t="s">
        <v>21404</v>
      </c>
      <c r="N7633">
        <v>1.308333333</v>
      </c>
      <c r="O7633">
        <v>0</v>
      </c>
      <c r="P7633">
        <v>41</v>
      </c>
      <c r="Q7633">
        <v>0</v>
      </c>
      <c r="R7633">
        <v>1</v>
      </c>
      <c r="S7633">
        <v>0</v>
      </c>
      <c r="T7633">
        <v>1</v>
      </c>
      <c r="U7633">
        <v>0</v>
      </c>
      <c r="V7633">
        <v>0</v>
      </c>
      <c r="W7633">
        <v>0</v>
      </c>
      <c r="X7633">
        <v>8.9725338868904174</v>
      </c>
      <c r="Y7633">
        <v>0</v>
      </c>
      <c r="Z7633">
        <v>0.40748720066556665</v>
      </c>
      <c r="AA7633">
        <v>0</v>
      </c>
      <c r="AB7633">
        <v>2.5830334308186667E-2</v>
      </c>
      <c r="AC7633">
        <v>0</v>
      </c>
      <c r="AD7633">
        <v>0</v>
      </c>
      <c r="AE7633">
        <v>9.4058514218641722</v>
      </c>
    </row>
    <row r="7634" spans="1:31" x14ac:dyDescent="0.25">
      <c r="A7634">
        <v>1913178</v>
      </c>
      <c r="B7634">
        <v>1</v>
      </c>
      <c r="C7634" t="s">
        <v>81</v>
      </c>
      <c r="D7634" t="s">
        <v>118</v>
      </c>
      <c r="E7634" t="s">
        <v>190</v>
      </c>
      <c r="F7634" t="s">
        <v>21405</v>
      </c>
      <c r="G7634" t="s">
        <v>202</v>
      </c>
      <c r="H7634" t="s">
        <v>157</v>
      </c>
      <c r="I7634" t="s">
        <v>135</v>
      </c>
      <c r="J7634" t="s">
        <v>136</v>
      </c>
      <c r="K7634" t="s">
        <v>203</v>
      </c>
      <c r="L7634" t="s">
        <v>21283</v>
      </c>
      <c r="M7634" t="s">
        <v>21406</v>
      </c>
      <c r="N7634">
        <v>1.583611111</v>
      </c>
      <c r="O7634">
        <v>0</v>
      </c>
      <c r="P7634">
        <v>310</v>
      </c>
      <c r="Q7634">
        <v>0</v>
      </c>
      <c r="R7634">
        <v>0</v>
      </c>
      <c r="S7634">
        <v>1</v>
      </c>
      <c r="T7634">
        <v>4</v>
      </c>
      <c r="U7634">
        <v>0</v>
      </c>
      <c r="V7634">
        <v>0</v>
      </c>
      <c r="W7634">
        <v>0</v>
      </c>
      <c r="X7634">
        <v>136.49337214189237</v>
      </c>
      <c r="Y7634">
        <v>0</v>
      </c>
      <c r="Z7634">
        <v>0</v>
      </c>
      <c r="AA7634">
        <v>10.462970465436143</v>
      </c>
      <c r="AB7634">
        <v>2.4848136196211881</v>
      </c>
      <c r="AC7634">
        <v>0</v>
      </c>
      <c r="AD7634">
        <v>0</v>
      </c>
      <c r="AE7634">
        <v>149.44115622694969</v>
      </c>
    </row>
    <row r="7635" spans="1:31" x14ac:dyDescent="0.25">
      <c r="A7635">
        <v>1913350</v>
      </c>
      <c r="B7635">
        <v>1</v>
      </c>
      <c r="C7635" t="s">
        <v>80</v>
      </c>
      <c r="D7635" t="s">
        <v>107</v>
      </c>
      <c r="E7635" t="s">
        <v>140</v>
      </c>
      <c r="F7635" t="s">
        <v>21407</v>
      </c>
      <c r="G7635" t="s">
        <v>146</v>
      </c>
      <c r="H7635" t="s">
        <v>134</v>
      </c>
      <c r="I7635" t="s">
        <v>135</v>
      </c>
      <c r="J7635" t="s">
        <v>136</v>
      </c>
      <c r="K7635" t="s">
        <v>137</v>
      </c>
      <c r="L7635" t="s">
        <v>21408</v>
      </c>
      <c r="M7635" t="s">
        <v>21409</v>
      </c>
      <c r="N7635">
        <v>1.6088888880000001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0.21398398318589557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0.21398398318589557</v>
      </c>
    </row>
    <row r="7636" spans="1:31" x14ac:dyDescent="0.25">
      <c r="A7636">
        <v>1913201</v>
      </c>
      <c r="B7636">
        <v>1</v>
      </c>
      <c r="C7636" t="s">
        <v>80</v>
      </c>
      <c r="D7636" t="s">
        <v>106</v>
      </c>
      <c r="E7636" t="s">
        <v>140</v>
      </c>
      <c r="F7636" t="s">
        <v>21410</v>
      </c>
      <c r="G7636" t="s">
        <v>146</v>
      </c>
      <c r="H7636" t="s">
        <v>134</v>
      </c>
      <c r="I7636" t="s">
        <v>135</v>
      </c>
      <c r="J7636" t="s">
        <v>136</v>
      </c>
      <c r="K7636" t="s">
        <v>137</v>
      </c>
      <c r="L7636" t="s">
        <v>21411</v>
      </c>
      <c r="M7636" t="s">
        <v>21412</v>
      </c>
      <c r="N7636">
        <v>0.63277777700000004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1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0.36174420588735007</v>
      </c>
      <c r="AC7636">
        <v>0</v>
      </c>
      <c r="AD7636">
        <v>0</v>
      </c>
      <c r="AE7636">
        <v>0.36174420588735007</v>
      </c>
    </row>
    <row r="7637" spans="1:31" x14ac:dyDescent="0.25">
      <c r="A7637">
        <v>1913058</v>
      </c>
      <c r="B7637">
        <v>1</v>
      </c>
      <c r="C7637" t="s">
        <v>80</v>
      </c>
      <c r="D7637" t="s">
        <v>100</v>
      </c>
      <c r="E7637" t="s">
        <v>154</v>
      </c>
      <c r="F7637" t="s">
        <v>9518</v>
      </c>
      <c r="G7637" t="s">
        <v>156</v>
      </c>
      <c r="H7637" t="s">
        <v>157</v>
      </c>
      <c r="I7637" t="s">
        <v>135</v>
      </c>
      <c r="J7637" t="s">
        <v>136</v>
      </c>
      <c r="K7637" t="s">
        <v>137</v>
      </c>
      <c r="L7637" t="s">
        <v>21413</v>
      </c>
      <c r="M7637" t="s">
        <v>21414</v>
      </c>
      <c r="N7637">
        <v>1.636666666</v>
      </c>
      <c r="O7637">
        <v>0</v>
      </c>
      <c r="P7637">
        <v>780</v>
      </c>
      <c r="Q7637">
        <v>2</v>
      </c>
      <c r="R7637">
        <v>34</v>
      </c>
      <c r="S7637">
        <v>9</v>
      </c>
      <c r="T7637">
        <v>98</v>
      </c>
      <c r="U7637">
        <v>4</v>
      </c>
      <c r="V7637">
        <v>4</v>
      </c>
      <c r="W7637">
        <v>0</v>
      </c>
      <c r="X7637">
        <v>293.88036294250418</v>
      </c>
      <c r="Y7637">
        <v>5.170068848878107</v>
      </c>
      <c r="Z7637">
        <v>51.052021373900487</v>
      </c>
      <c r="AA7637">
        <v>77.714168445193025</v>
      </c>
      <c r="AB7637">
        <v>150.02825480007618</v>
      </c>
      <c r="AC7637">
        <v>44.96988662096944</v>
      </c>
      <c r="AD7637">
        <v>225.48479178427101</v>
      </c>
      <c r="AE7637">
        <v>848.29955481579236</v>
      </c>
    </row>
    <row r="7638" spans="1:31" x14ac:dyDescent="0.25">
      <c r="A7638">
        <v>1913327</v>
      </c>
      <c r="B7638">
        <v>1</v>
      </c>
      <c r="C7638" t="s">
        <v>80</v>
      </c>
      <c r="D7638" t="s">
        <v>103</v>
      </c>
      <c r="E7638" t="s">
        <v>131</v>
      </c>
      <c r="F7638" t="s">
        <v>21415</v>
      </c>
      <c r="G7638" t="s">
        <v>133</v>
      </c>
      <c r="H7638" t="s">
        <v>134</v>
      </c>
      <c r="I7638" t="s">
        <v>135</v>
      </c>
      <c r="J7638" t="s">
        <v>136</v>
      </c>
      <c r="K7638" t="s">
        <v>137</v>
      </c>
      <c r="L7638" t="s">
        <v>21416</v>
      </c>
      <c r="M7638" t="s">
        <v>21417</v>
      </c>
      <c r="N7638">
        <v>1.143333333</v>
      </c>
      <c r="O7638">
        <v>0</v>
      </c>
      <c r="P7638">
        <v>25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7.6581837646329856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7.6581837646329856</v>
      </c>
    </row>
    <row r="7639" spans="1:31" x14ac:dyDescent="0.25">
      <c r="A7639">
        <v>1913115</v>
      </c>
      <c r="B7639">
        <v>1</v>
      </c>
      <c r="C7639" t="s">
        <v>81</v>
      </c>
      <c r="D7639" t="s">
        <v>121</v>
      </c>
      <c r="E7639" t="s">
        <v>131</v>
      </c>
      <c r="F7639" t="s">
        <v>6305</v>
      </c>
      <c r="G7639" t="s">
        <v>133</v>
      </c>
      <c r="H7639" t="s">
        <v>134</v>
      </c>
      <c r="I7639" t="s">
        <v>135</v>
      </c>
      <c r="J7639" t="s">
        <v>136</v>
      </c>
      <c r="K7639" t="s">
        <v>137</v>
      </c>
      <c r="L7639" t="s">
        <v>21418</v>
      </c>
      <c r="M7639" t="s">
        <v>21419</v>
      </c>
      <c r="N7639">
        <v>2.4483333329999999</v>
      </c>
      <c r="O7639">
        <v>0</v>
      </c>
      <c r="P7639">
        <v>21</v>
      </c>
      <c r="Q7639">
        <v>0</v>
      </c>
      <c r="R7639">
        <v>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9.6107263548011801</v>
      </c>
      <c r="Y7639">
        <v>0</v>
      </c>
      <c r="Z7639">
        <v>7.3114164998086331</v>
      </c>
      <c r="AA7639">
        <v>0</v>
      </c>
      <c r="AB7639">
        <v>0</v>
      </c>
      <c r="AC7639">
        <v>0</v>
      </c>
      <c r="AD7639">
        <v>0</v>
      </c>
      <c r="AE7639">
        <v>16.922142854609813</v>
      </c>
    </row>
    <row r="7640" spans="1:31" x14ac:dyDescent="0.25">
      <c r="A7640">
        <v>1913221</v>
      </c>
      <c r="B7640">
        <v>1</v>
      </c>
      <c r="C7640" t="s">
        <v>80</v>
      </c>
      <c r="D7640" t="s">
        <v>96</v>
      </c>
      <c r="E7640" t="s">
        <v>154</v>
      </c>
      <c r="F7640" t="s">
        <v>21420</v>
      </c>
      <c r="G7640" t="s">
        <v>156</v>
      </c>
      <c r="H7640" t="s">
        <v>157</v>
      </c>
      <c r="I7640" t="s">
        <v>135</v>
      </c>
      <c r="J7640" t="s">
        <v>136</v>
      </c>
      <c r="K7640" t="s">
        <v>137</v>
      </c>
      <c r="L7640" t="s">
        <v>21421</v>
      </c>
      <c r="M7640" t="s">
        <v>21422</v>
      </c>
      <c r="N7640">
        <v>1.801111111</v>
      </c>
      <c r="O7640">
        <v>0</v>
      </c>
      <c r="P7640">
        <v>295</v>
      </c>
      <c r="Q7640">
        <v>0</v>
      </c>
      <c r="R7640">
        <v>1</v>
      </c>
      <c r="S7640">
        <v>0</v>
      </c>
      <c r="T7640">
        <v>9</v>
      </c>
      <c r="U7640">
        <v>0</v>
      </c>
      <c r="V7640">
        <v>0</v>
      </c>
      <c r="W7640">
        <v>0</v>
      </c>
      <c r="X7640">
        <v>148.70442045259799</v>
      </c>
      <c r="Y7640">
        <v>0</v>
      </c>
      <c r="Z7640">
        <v>0.10747681933999112</v>
      </c>
      <c r="AA7640">
        <v>0</v>
      </c>
      <c r="AB7640">
        <v>67.813878663493384</v>
      </c>
      <c r="AC7640">
        <v>0</v>
      </c>
      <c r="AD7640">
        <v>0</v>
      </c>
      <c r="AE7640">
        <v>216.62577593543136</v>
      </c>
    </row>
    <row r="7641" spans="1:31" x14ac:dyDescent="0.25">
      <c r="A7641">
        <v>1913413</v>
      </c>
      <c r="B7641">
        <v>1</v>
      </c>
      <c r="C7641" t="s">
        <v>81</v>
      </c>
      <c r="D7641" t="s">
        <v>128</v>
      </c>
      <c r="E7641" t="s">
        <v>220</v>
      </c>
      <c r="F7641" t="s">
        <v>275</v>
      </c>
      <c r="G7641" t="s">
        <v>156</v>
      </c>
      <c r="H7641" t="s">
        <v>157</v>
      </c>
      <c r="I7641" t="s">
        <v>135</v>
      </c>
      <c r="J7641" t="s">
        <v>136</v>
      </c>
      <c r="K7641" t="s">
        <v>137</v>
      </c>
      <c r="L7641" t="s">
        <v>21423</v>
      </c>
      <c r="M7641" t="s">
        <v>21424</v>
      </c>
      <c r="N7641">
        <v>0.129722222</v>
      </c>
      <c r="O7641">
        <v>0</v>
      </c>
      <c r="P7641">
        <v>1148</v>
      </c>
      <c r="Q7641">
        <v>4</v>
      </c>
      <c r="R7641">
        <v>1</v>
      </c>
      <c r="S7641">
        <v>3</v>
      </c>
      <c r="T7641">
        <v>79</v>
      </c>
      <c r="U7641">
        <v>0</v>
      </c>
      <c r="V7641">
        <v>0</v>
      </c>
      <c r="W7641">
        <v>0</v>
      </c>
      <c r="X7641">
        <v>21.43416185966316</v>
      </c>
      <c r="Y7641">
        <v>1.9657126684376847</v>
      </c>
      <c r="Z7641">
        <v>1.6842025365196113E-2</v>
      </c>
      <c r="AA7641">
        <v>4.3261285985798335</v>
      </c>
      <c r="AB7641">
        <v>1.9602427230657362</v>
      </c>
      <c r="AC7641">
        <v>0</v>
      </c>
      <c r="AD7641">
        <v>0</v>
      </c>
      <c r="AE7641">
        <v>29.70308787511161</v>
      </c>
    </row>
    <row r="7642" spans="1:31" x14ac:dyDescent="0.25">
      <c r="A7642">
        <v>1913336</v>
      </c>
      <c r="B7642">
        <v>1</v>
      </c>
      <c r="C7642" t="s">
        <v>80</v>
      </c>
      <c r="D7642" t="s">
        <v>103</v>
      </c>
      <c r="E7642" t="s">
        <v>140</v>
      </c>
      <c r="F7642" t="s">
        <v>21425</v>
      </c>
      <c r="G7642" t="s">
        <v>342</v>
      </c>
      <c r="H7642" t="s">
        <v>134</v>
      </c>
      <c r="I7642" t="s">
        <v>135</v>
      </c>
      <c r="J7642" t="s">
        <v>136</v>
      </c>
      <c r="K7642" t="s">
        <v>137</v>
      </c>
      <c r="L7642" t="s">
        <v>21426</v>
      </c>
      <c r="M7642" t="s">
        <v>21427</v>
      </c>
      <c r="N7642">
        <v>0.951944444</v>
      </c>
      <c r="O7642">
        <v>0</v>
      </c>
      <c r="P7642">
        <v>1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0.50367175043989165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0.50367175043989165</v>
      </c>
    </row>
    <row r="7643" spans="1:31" x14ac:dyDescent="0.25">
      <c r="A7643">
        <v>1913104</v>
      </c>
      <c r="B7643">
        <v>1</v>
      </c>
      <c r="C7643" t="s">
        <v>80</v>
      </c>
      <c r="D7643" t="s">
        <v>105</v>
      </c>
      <c r="E7643" t="s">
        <v>190</v>
      </c>
      <c r="F7643" t="s">
        <v>21428</v>
      </c>
      <c r="G7643" t="s">
        <v>202</v>
      </c>
      <c r="H7643" t="s">
        <v>157</v>
      </c>
      <c r="I7643" t="s">
        <v>135</v>
      </c>
      <c r="J7643" t="s">
        <v>136</v>
      </c>
      <c r="K7643" t="s">
        <v>203</v>
      </c>
      <c r="L7643" t="s">
        <v>21429</v>
      </c>
      <c r="M7643" t="s">
        <v>21430</v>
      </c>
      <c r="N7643">
        <v>8.1999999999999993</v>
      </c>
      <c r="O7643">
        <v>1</v>
      </c>
      <c r="P7643">
        <v>264</v>
      </c>
      <c r="Q7643">
        <v>1</v>
      </c>
      <c r="R7643">
        <v>2</v>
      </c>
      <c r="S7643">
        <v>2</v>
      </c>
      <c r="T7643">
        <v>23</v>
      </c>
      <c r="U7643">
        <v>0</v>
      </c>
      <c r="V7643">
        <v>0</v>
      </c>
      <c r="W7643">
        <v>8.8284454137085326</v>
      </c>
      <c r="X7643">
        <v>468.75416453540288</v>
      </c>
      <c r="Y7643">
        <v>34.693975666408001</v>
      </c>
      <c r="Z7643">
        <v>20.481507404956673</v>
      </c>
      <c r="AA7643">
        <v>119.60561767506987</v>
      </c>
      <c r="AB7643">
        <v>97.077284927169558</v>
      </c>
      <c r="AC7643">
        <v>0</v>
      </c>
      <c r="AD7643">
        <v>0</v>
      </c>
      <c r="AE7643">
        <v>749.4409956227156</v>
      </c>
    </row>
    <row r="7644" spans="1:31" x14ac:dyDescent="0.25">
      <c r="A7644">
        <v>1913150</v>
      </c>
      <c r="B7644">
        <v>1</v>
      </c>
      <c r="C7644" t="s">
        <v>80</v>
      </c>
      <c r="D7644" t="s">
        <v>95</v>
      </c>
      <c r="E7644" t="s">
        <v>190</v>
      </c>
      <c r="F7644" t="s">
        <v>21431</v>
      </c>
      <c r="G7644" t="s">
        <v>263</v>
      </c>
      <c r="H7644" t="s">
        <v>157</v>
      </c>
      <c r="I7644" t="s">
        <v>135</v>
      </c>
      <c r="J7644" t="s">
        <v>136</v>
      </c>
      <c r="K7644" t="s">
        <v>203</v>
      </c>
      <c r="L7644" t="s">
        <v>21432</v>
      </c>
      <c r="M7644" t="s">
        <v>21433</v>
      </c>
      <c r="N7644">
        <v>1.876666666</v>
      </c>
      <c r="O7644">
        <v>1</v>
      </c>
      <c r="P7644">
        <v>0</v>
      </c>
      <c r="Q7644">
        <v>0</v>
      </c>
      <c r="R7644">
        <v>0</v>
      </c>
      <c r="S7644">
        <v>2</v>
      </c>
      <c r="T7644">
        <v>0</v>
      </c>
      <c r="U7644">
        <v>0</v>
      </c>
      <c r="V7644">
        <v>0</v>
      </c>
      <c r="W7644">
        <v>0.69846627659838445</v>
      </c>
      <c r="X7644">
        <v>0</v>
      </c>
      <c r="Y7644">
        <v>0</v>
      </c>
      <c r="Z7644">
        <v>0</v>
      </c>
      <c r="AA7644">
        <v>10.456368708087055</v>
      </c>
      <c r="AB7644">
        <v>0</v>
      </c>
      <c r="AC7644">
        <v>0</v>
      </c>
      <c r="AD7644">
        <v>0</v>
      </c>
      <c r="AE7644">
        <v>11.15483498468544</v>
      </c>
    </row>
    <row r="7645" spans="1:31" x14ac:dyDescent="0.25">
      <c r="A7645">
        <v>1913296</v>
      </c>
      <c r="B7645">
        <v>1</v>
      </c>
      <c r="C7645" t="s">
        <v>80</v>
      </c>
      <c r="D7645" t="s">
        <v>100</v>
      </c>
      <c r="E7645" t="s">
        <v>190</v>
      </c>
      <c r="F7645" t="s">
        <v>21434</v>
      </c>
      <c r="G7645" t="s">
        <v>241</v>
      </c>
      <c r="H7645" t="s">
        <v>157</v>
      </c>
      <c r="I7645" t="s">
        <v>135</v>
      </c>
      <c r="J7645" t="s">
        <v>136</v>
      </c>
      <c r="K7645" t="s">
        <v>137</v>
      </c>
      <c r="L7645" t="s">
        <v>21435</v>
      </c>
      <c r="M7645" t="s">
        <v>21436</v>
      </c>
      <c r="N7645">
        <v>0.88333333300000005</v>
      </c>
      <c r="O7645">
        <v>0</v>
      </c>
      <c r="P7645">
        <v>223</v>
      </c>
      <c r="Q7645">
        <v>0</v>
      </c>
      <c r="R7645">
        <v>14</v>
      </c>
      <c r="S7645">
        <v>0</v>
      </c>
      <c r="T7645">
        <v>33</v>
      </c>
      <c r="U7645">
        <v>0</v>
      </c>
      <c r="V7645">
        <v>0</v>
      </c>
      <c r="W7645">
        <v>0</v>
      </c>
      <c r="X7645">
        <v>61.811924356215265</v>
      </c>
      <c r="Y7645">
        <v>0</v>
      </c>
      <c r="Z7645">
        <v>2.7151985124026661</v>
      </c>
      <c r="AA7645">
        <v>0</v>
      </c>
      <c r="AB7645">
        <v>13.587738169182799</v>
      </c>
      <c r="AC7645">
        <v>0</v>
      </c>
      <c r="AD7645">
        <v>0</v>
      </c>
      <c r="AE7645">
        <v>78.114861037800736</v>
      </c>
    </row>
    <row r="7646" spans="1:31" x14ac:dyDescent="0.25">
      <c r="A7646">
        <v>1913190</v>
      </c>
      <c r="B7646">
        <v>1</v>
      </c>
      <c r="C7646" t="s">
        <v>80</v>
      </c>
      <c r="D7646" t="s">
        <v>105</v>
      </c>
      <c r="E7646" t="s">
        <v>131</v>
      </c>
      <c r="F7646" t="s">
        <v>15419</v>
      </c>
      <c r="G7646" t="s">
        <v>133</v>
      </c>
      <c r="H7646" t="s">
        <v>134</v>
      </c>
      <c r="I7646" t="s">
        <v>135</v>
      </c>
      <c r="J7646" t="s">
        <v>136</v>
      </c>
      <c r="K7646" t="s">
        <v>137</v>
      </c>
      <c r="L7646" t="s">
        <v>21437</v>
      </c>
      <c r="M7646" t="s">
        <v>21438</v>
      </c>
      <c r="N7646">
        <v>1.2691666660000001</v>
      </c>
      <c r="O7646">
        <v>0</v>
      </c>
      <c r="P7646">
        <v>119</v>
      </c>
      <c r="Q7646">
        <v>0</v>
      </c>
      <c r="R7646">
        <v>0</v>
      </c>
      <c r="S7646">
        <v>0</v>
      </c>
      <c r="T7646">
        <v>1</v>
      </c>
      <c r="U7646">
        <v>0</v>
      </c>
      <c r="V7646">
        <v>0</v>
      </c>
      <c r="W7646">
        <v>0</v>
      </c>
      <c r="X7646">
        <v>42.095669341867449</v>
      </c>
      <c r="Y7646">
        <v>0</v>
      </c>
      <c r="Z7646">
        <v>0</v>
      </c>
      <c r="AA7646">
        <v>0</v>
      </c>
      <c r="AB7646">
        <v>6.9679023199283346E-2</v>
      </c>
      <c r="AC7646">
        <v>0</v>
      </c>
      <c r="AD7646">
        <v>0</v>
      </c>
      <c r="AE7646">
        <v>42.165348365066734</v>
      </c>
    </row>
    <row r="7647" spans="1:31" x14ac:dyDescent="0.25">
      <c r="A7647">
        <v>1913144</v>
      </c>
      <c r="B7647">
        <v>1</v>
      </c>
      <c r="C7647" t="s">
        <v>80</v>
      </c>
      <c r="D7647" t="s">
        <v>91</v>
      </c>
      <c r="E7647" t="s">
        <v>140</v>
      </c>
      <c r="F7647" t="s">
        <v>21439</v>
      </c>
      <c r="G7647" t="s">
        <v>217</v>
      </c>
      <c r="H7647" t="s">
        <v>134</v>
      </c>
      <c r="I7647" t="s">
        <v>135</v>
      </c>
      <c r="J7647" t="s">
        <v>136</v>
      </c>
      <c r="K7647" t="s">
        <v>137</v>
      </c>
      <c r="L7647" t="s">
        <v>21440</v>
      </c>
      <c r="M7647" t="s">
        <v>21441</v>
      </c>
      <c r="N7647">
        <v>1.1869444440000001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1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1.8325675187236499</v>
      </c>
      <c r="AC7647">
        <v>0</v>
      </c>
      <c r="AD7647">
        <v>0</v>
      </c>
      <c r="AE7647">
        <v>1.8325675187236499</v>
      </c>
    </row>
    <row r="7648" spans="1:31" x14ac:dyDescent="0.25">
      <c r="A7648">
        <v>1913061</v>
      </c>
      <c r="B7648">
        <v>1</v>
      </c>
      <c r="C7648" t="s">
        <v>81</v>
      </c>
      <c r="D7648" t="s">
        <v>117</v>
      </c>
      <c r="E7648" t="s">
        <v>154</v>
      </c>
      <c r="F7648" t="s">
        <v>300</v>
      </c>
      <c r="G7648" t="s">
        <v>156</v>
      </c>
      <c r="H7648" t="s">
        <v>157</v>
      </c>
      <c r="I7648" t="s">
        <v>135</v>
      </c>
      <c r="J7648" t="s">
        <v>136</v>
      </c>
      <c r="K7648" t="s">
        <v>137</v>
      </c>
      <c r="L7648" t="s">
        <v>21442</v>
      </c>
      <c r="M7648" t="s">
        <v>21443</v>
      </c>
      <c r="N7648">
        <v>0.32972222200000001</v>
      </c>
      <c r="O7648">
        <v>1</v>
      </c>
      <c r="P7648">
        <v>375</v>
      </c>
      <c r="Q7648">
        <v>35</v>
      </c>
      <c r="R7648">
        <v>37</v>
      </c>
      <c r="S7648">
        <v>4</v>
      </c>
      <c r="T7648">
        <v>33</v>
      </c>
      <c r="U7648">
        <v>2</v>
      </c>
      <c r="V7648">
        <v>0</v>
      </c>
      <c r="W7648">
        <v>6.3261033786052509E-2</v>
      </c>
      <c r="X7648">
        <v>14.996133828176234</v>
      </c>
      <c r="Y7648">
        <v>63.900890361035913</v>
      </c>
      <c r="Z7648">
        <v>19.439469289679824</v>
      </c>
      <c r="AA7648">
        <v>37.24732314708622</v>
      </c>
      <c r="AB7648">
        <v>5.2778045551491468</v>
      </c>
      <c r="AC7648">
        <v>23.501357506266256</v>
      </c>
      <c r="AD7648">
        <v>0</v>
      </c>
      <c r="AE7648">
        <v>164.42623972117966</v>
      </c>
    </row>
    <row r="7649" spans="1:31" x14ac:dyDescent="0.25">
      <c r="A7649">
        <v>1913087</v>
      </c>
      <c r="B7649">
        <v>1</v>
      </c>
      <c r="C7649" t="s">
        <v>81</v>
      </c>
      <c r="D7649" t="s">
        <v>120</v>
      </c>
      <c r="E7649" t="s">
        <v>149</v>
      </c>
      <c r="F7649" t="s">
        <v>21444</v>
      </c>
      <c r="G7649" t="s">
        <v>151</v>
      </c>
      <c r="H7649" t="s">
        <v>134</v>
      </c>
      <c r="I7649" t="s">
        <v>135</v>
      </c>
      <c r="J7649" t="s">
        <v>136</v>
      </c>
      <c r="K7649" t="s">
        <v>137</v>
      </c>
      <c r="L7649" t="s">
        <v>21445</v>
      </c>
      <c r="M7649" t="s">
        <v>21446</v>
      </c>
      <c r="N7649">
        <v>1.4469444440000001</v>
      </c>
      <c r="O7649">
        <v>0</v>
      </c>
      <c r="P7649">
        <v>0</v>
      </c>
      <c r="Q7649">
        <v>0</v>
      </c>
      <c r="R7649">
        <v>13</v>
      </c>
      <c r="S7649">
        <v>0</v>
      </c>
      <c r="T7649">
        <v>1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79.676044878000141</v>
      </c>
      <c r="AA7649">
        <v>0</v>
      </c>
      <c r="AB7649">
        <v>1.5589400847403334</v>
      </c>
      <c r="AC7649">
        <v>0</v>
      </c>
      <c r="AD7649">
        <v>0</v>
      </c>
      <c r="AE7649">
        <v>81.234984962740469</v>
      </c>
    </row>
    <row r="7650" spans="1:31" x14ac:dyDescent="0.25">
      <c r="A7650">
        <v>1913273</v>
      </c>
      <c r="B7650">
        <v>1</v>
      </c>
      <c r="C7650" t="s">
        <v>80</v>
      </c>
      <c r="D7650" t="s">
        <v>97</v>
      </c>
      <c r="E7650" t="s">
        <v>140</v>
      </c>
      <c r="F7650" t="s">
        <v>21447</v>
      </c>
      <c r="G7650" t="s">
        <v>362</v>
      </c>
      <c r="H7650" t="s">
        <v>134</v>
      </c>
      <c r="I7650" t="s">
        <v>135</v>
      </c>
      <c r="J7650" t="s">
        <v>136</v>
      </c>
      <c r="K7650" t="s">
        <v>137</v>
      </c>
      <c r="L7650" t="s">
        <v>21448</v>
      </c>
      <c r="M7650" t="s">
        <v>21449</v>
      </c>
      <c r="N7650">
        <v>1.9427777770000001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0.97246953375039002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0.97246953375039002</v>
      </c>
    </row>
    <row r="7651" spans="1:31" x14ac:dyDescent="0.25">
      <c r="A7651">
        <v>1913373</v>
      </c>
      <c r="B7651">
        <v>1</v>
      </c>
      <c r="C7651" t="s">
        <v>80</v>
      </c>
      <c r="D7651" t="s">
        <v>108</v>
      </c>
      <c r="E7651" t="s">
        <v>149</v>
      </c>
      <c r="F7651" t="s">
        <v>19444</v>
      </c>
      <c r="G7651" t="s">
        <v>151</v>
      </c>
      <c r="H7651" t="s">
        <v>134</v>
      </c>
      <c r="I7651" t="s">
        <v>135</v>
      </c>
      <c r="J7651" t="s">
        <v>136</v>
      </c>
      <c r="K7651" t="s">
        <v>137</v>
      </c>
      <c r="L7651" t="s">
        <v>21450</v>
      </c>
      <c r="M7651" t="s">
        <v>21451</v>
      </c>
      <c r="N7651">
        <v>1.4511111109999999</v>
      </c>
      <c r="O7651">
        <v>0</v>
      </c>
      <c r="P7651">
        <v>20</v>
      </c>
      <c r="Q7651">
        <v>0</v>
      </c>
      <c r="R7651">
        <v>2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5.8820365690284158</v>
      </c>
      <c r="Y7651">
        <v>0</v>
      </c>
      <c r="Z7651">
        <v>4.3561477674942886</v>
      </c>
      <c r="AA7651">
        <v>0</v>
      </c>
      <c r="AB7651">
        <v>0</v>
      </c>
      <c r="AC7651">
        <v>0</v>
      </c>
      <c r="AD7651">
        <v>0</v>
      </c>
      <c r="AE7651">
        <v>10.238184336522703</v>
      </c>
    </row>
    <row r="7652" spans="1:31" x14ac:dyDescent="0.25">
      <c r="A7652">
        <v>1913253</v>
      </c>
      <c r="B7652">
        <v>1</v>
      </c>
      <c r="C7652" t="s">
        <v>80</v>
      </c>
      <c r="D7652" t="s">
        <v>98</v>
      </c>
      <c r="E7652" t="s">
        <v>220</v>
      </c>
      <c r="F7652" t="s">
        <v>15884</v>
      </c>
      <c r="G7652" t="s">
        <v>156</v>
      </c>
      <c r="H7652" t="s">
        <v>157</v>
      </c>
      <c r="I7652" t="s">
        <v>135</v>
      </c>
      <c r="J7652" t="s">
        <v>136</v>
      </c>
      <c r="K7652" t="s">
        <v>137</v>
      </c>
      <c r="L7652" t="s">
        <v>21452</v>
      </c>
      <c r="M7652" t="s">
        <v>21453</v>
      </c>
      <c r="N7652">
        <v>0.62055555500000004</v>
      </c>
      <c r="O7652">
        <v>0</v>
      </c>
      <c r="P7652">
        <v>20</v>
      </c>
      <c r="Q7652">
        <v>12</v>
      </c>
      <c r="R7652">
        <v>117</v>
      </c>
      <c r="S7652">
        <v>2</v>
      </c>
      <c r="T7652">
        <v>28</v>
      </c>
      <c r="U7652">
        <v>2</v>
      </c>
      <c r="V7652">
        <v>0</v>
      </c>
      <c r="W7652">
        <v>0</v>
      </c>
      <c r="X7652">
        <v>8.4494240295295473</v>
      </c>
      <c r="Y7652">
        <v>125.72418573920979</v>
      </c>
      <c r="Z7652">
        <v>460.56087792954708</v>
      </c>
      <c r="AA7652">
        <v>31.008231246761071</v>
      </c>
      <c r="AB7652">
        <v>106.10326557780367</v>
      </c>
      <c r="AC7652">
        <v>121.06587781882979</v>
      </c>
      <c r="AD7652">
        <v>0</v>
      </c>
      <c r="AE7652">
        <v>852.91186234168094</v>
      </c>
    </row>
    <row r="7653" spans="1:31" x14ac:dyDescent="0.25">
      <c r="A7653">
        <v>1913081</v>
      </c>
      <c r="B7653">
        <v>1</v>
      </c>
      <c r="C7653" t="s">
        <v>80</v>
      </c>
      <c r="D7653" t="s">
        <v>104</v>
      </c>
      <c r="E7653" t="s">
        <v>131</v>
      </c>
      <c r="F7653" t="s">
        <v>21454</v>
      </c>
      <c r="G7653" t="s">
        <v>133</v>
      </c>
      <c r="H7653" t="s">
        <v>134</v>
      </c>
      <c r="I7653" t="s">
        <v>135</v>
      </c>
      <c r="J7653" t="s">
        <v>136</v>
      </c>
      <c r="K7653" t="s">
        <v>137</v>
      </c>
      <c r="L7653" t="s">
        <v>21455</v>
      </c>
      <c r="M7653" t="s">
        <v>21456</v>
      </c>
      <c r="N7653">
        <v>2.307222222</v>
      </c>
      <c r="O7653">
        <v>0</v>
      </c>
      <c r="P7653">
        <v>0</v>
      </c>
      <c r="Q7653">
        <v>0</v>
      </c>
      <c r="R7653">
        <v>1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2.5726540112129781</v>
      </c>
      <c r="AA7653">
        <v>0</v>
      </c>
      <c r="AB7653">
        <v>0</v>
      </c>
      <c r="AC7653">
        <v>0</v>
      </c>
      <c r="AD7653">
        <v>0</v>
      </c>
      <c r="AE7653">
        <v>2.5726540112129781</v>
      </c>
    </row>
    <row r="7654" spans="1:31" x14ac:dyDescent="0.25">
      <c r="A7654">
        <v>1913353</v>
      </c>
      <c r="B7654">
        <v>1</v>
      </c>
      <c r="C7654" t="s">
        <v>80</v>
      </c>
      <c r="D7654" t="s">
        <v>100</v>
      </c>
      <c r="E7654" t="s">
        <v>171</v>
      </c>
      <c r="F7654" t="s">
        <v>3955</v>
      </c>
      <c r="G7654" t="s">
        <v>156</v>
      </c>
      <c r="H7654" t="s">
        <v>157</v>
      </c>
      <c r="I7654" t="s">
        <v>222</v>
      </c>
      <c r="J7654" t="s">
        <v>136</v>
      </c>
      <c r="K7654" t="s">
        <v>137</v>
      </c>
      <c r="L7654" t="s">
        <v>21457</v>
      </c>
      <c r="M7654" t="s">
        <v>21458</v>
      </c>
      <c r="N7654">
        <v>3.0833333000000001E-2</v>
      </c>
      <c r="O7654">
        <v>13</v>
      </c>
      <c r="P7654">
        <v>5430</v>
      </c>
      <c r="Q7654">
        <v>276</v>
      </c>
      <c r="R7654">
        <v>1259</v>
      </c>
      <c r="S7654">
        <v>47</v>
      </c>
      <c r="T7654">
        <v>824</v>
      </c>
      <c r="U7654">
        <v>1</v>
      </c>
      <c r="V7654">
        <v>1</v>
      </c>
      <c r="W7654">
        <v>1.0475990414553</v>
      </c>
      <c r="X7654">
        <v>73.779020777554862</v>
      </c>
      <c r="Y7654">
        <v>84.341269235399025</v>
      </c>
      <c r="Z7654">
        <v>83.643533249343776</v>
      </c>
      <c r="AA7654">
        <v>13.49290740743359</v>
      </c>
      <c r="AB7654">
        <v>29.607342690390116</v>
      </c>
      <c r="AC7654">
        <v>0.20843252668452419</v>
      </c>
      <c r="AD7654">
        <v>1.7688541745784001</v>
      </c>
      <c r="AE7654">
        <v>287.88895910283958</v>
      </c>
    </row>
    <row r="7655" spans="1:31" x14ac:dyDescent="0.25">
      <c r="A7655">
        <v>1913416</v>
      </c>
      <c r="B7655">
        <v>1</v>
      </c>
      <c r="C7655" t="s">
        <v>80</v>
      </c>
      <c r="D7655" t="s">
        <v>88</v>
      </c>
      <c r="E7655" t="s">
        <v>190</v>
      </c>
      <c r="F7655" t="s">
        <v>21459</v>
      </c>
      <c r="G7655" t="s">
        <v>156</v>
      </c>
      <c r="H7655" t="s">
        <v>157</v>
      </c>
      <c r="I7655" t="s">
        <v>135</v>
      </c>
      <c r="J7655" t="s">
        <v>136</v>
      </c>
      <c r="K7655" t="s">
        <v>137</v>
      </c>
      <c r="L7655" t="s">
        <v>21460</v>
      </c>
      <c r="M7655" t="s">
        <v>21461</v>
      </c>
      <c r="N7655">
        <v>1.375555555</v>
      </c>
      <c r="O7655">
        <v>0</v>
      </c>
      <c r="P7655">
        <v>203</v>
      </c>
      <c r="Q7655">
        <v>0</v>
      </c>
      <c r="R7655">
        <v>0</v>
      </c>
      <c r="S7655">
        <v>1</v>
      </c>
      <c r="T7655">
        <v>11</v>
      </c>
      <c r="U7655">
        <v>1</v>
      </c>
      <c r="V7655">
        <v>0</v>
      </c>
      <c r="W7655">
        <v>0</v>
      </c>
      <c r="X7655">
        <v>93.190143748225154</v>
      </c>
      <c r="Y7655">
        <v>0</v>
      </c>
      <c r="Z7655">
        <v>0</v>
      </c>
      <c r="AA7655">
        <v>190.89127598701873</v>
      </c>
      <c r="AB7655">
        <v>26.437111730552605</v>
      </c>
      <c r="AC7655">
        <v>509.74197730243395</v>
      </c>
      <c r="AD7655">
        <v>0</v>
      </c>
      <c r="AE7655">
        <v>820.26050876823047</v>
      </c>
    </row>
    <row r="7656" spans="1:31" x14ac:dyDescent="0.25">
      <c r="A7656">
        <v>1913316</v>
      </c>
      <c r="B7656">
        <v>1</v>
      </c>
      <c r="C7656" t="s">
        <v>80</v>
      </c>
      <c r="D7656" t="s">
        <v>92</v>
      </c>
      <c r="E7656" t="s">
        <v>131</v>
      </c>
      <c r="F7656" t="s">
        <v>21462</v>
      </c>
      <c r="G7656" t="s">
        <v>133</v>
      </c>
      <c r="H7656" t="s">
        <v>134</v>
      </c>
      <c r="I7656" t="s">
        <v>135</v>
      </c>
      <c r="J7656" t="s">
        <v>136</v>
      </c>
      <c r="K7656" t="s">
        <v>137</v>
      </c>
      <c r="L7656" t="s">
        <v>21463</v>
      </c>
      <c r="M7656" t="s">
        <v>21464</v>
      </c>
      <c r="N7656">
        <v>0.84194444400000001</v>
      </c>
      <c r="O7656">
        <v>0</v>
      </c>
      <c r="P7656">
        <v>6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1.1478698878622267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1.1478698878622267</v>
      </c>
    </row>
    <row r="7657" spans="1:31" x14ac:dyDescent="0.25">
      <c r="A7657">
        <v>1913167</v>
      </c>
      <c r="B7657">
        <v>1</v>
      </c>
      <c r="C7657" t="s">
        <v>80</v>
      </c>
      <c r="D7657" t="s">
        <v>106</v>
      </c>
      <c r="E7657" t="s">
        <v>131</v>
      </c>
      <c r="F7657" t="s">
        <v>21465</v>
      </c>
      <c r="G7657" t="s">
        <v>133</v>
      </c>
      <c r="H7657" t="s">
        <v>134</v>
      </c>
      <c r="I7657" t="s">
        <v>135</v>
      </c>
      <c r="J7657" t="s">
        <v>136</v>
      </c>
      <c r="K7657" t="s">
        <v>137</v>
      </c>
      <c r="L7657" t="s">
        <v>21466</v>
      </c>
      <c r="M7657" t="s">
        <v>21467</v>
      </c>
      <c r="N7657">
        <v>1.4750000000000001</v>
      </c>
      <c r="O7657">
        <v>0</v>
      </c>
      <c r="P7657">
        <v>4</v>
      </c>
      <c r="Q7657">
        <v>0</v>
      </c>
      <c r="R7657">
        <v>3</v>
      </c>
      <c r="S7657">
        <v>0</v>
      </c>
      <c r="T7657">
        <v>1</v>
      </c>
      <c r="U7657">
        <v>0</v>
      </c>
      <c r="V7657">
        <v>0</v>
      </c>
      <c r="W7657">
        <v>0</v>
      </c>
      <c r="X7657">
        <v>1.0157231888432852</v>
      </c>
      <c r="Y7657">
        <v>0</v>
      </c>
      <c r="Z7657">
        <v>34.963329144918021</v>
      </c>
      <c r="AA7657">
        <v>0</v>
      </c>
      <c r="AB7657">
        <v>10.989518111371801</v>
      </c>
      <c r="AC7657">
        <v>0</v>
      </c>
      <c r="AD7657">
        <v>0</v>
      </c>
      <c r="AE7657">
        <v>46.968570445133103</v>
      </c>
    </row>
    <row r="7658" spans="1:31" x14ac:dyDescent="0.25">
      <c r="A7658">
        <v>1913147</v>
      </c>
      <c r="B7658">
        <v>1</v>
      </c>
      <c r="C7658" t="s">
        <v>80</v>
      </c>
      <c r="D7658" t="s">
        <v>87</v>
      </c>
      <c r="E7658" t="s">
        <v>149</v>
      </c>
      <c r="F7658" t="s">
        <v>21468</v>
      </c>
      <c r="G7658" t="s">
        <v>151</v>
      </c>
      <c r="H7658" t="s">
        <v>134</v>
      </c>
      <c r="I7658" t="s">
        <v>135</v>
      </c>
      <c r="J7658" t="s">
        <v>136</v>
      </c>
      <c r="K7658" t="s">
        <v>137</v>
      </c>
      <c r="L7658" t="s">
        <v>21469</v>
      </c>
      <c r="M7658" t="s">
        <v>21470</v>
      </c>
      <c r="N7658">
        <v>0.58250000000000002</v>
      </c>
      <c r="O7658">
        <v>0</v>
      </c>
      <c r="P7658">
        <v>31</v>
      </c>
      <c r="Q7658">
        <v>0</v>
      </c>
      <c r="R7658">
        <v>0</v>
      </c>
      <c r="S7658">
        <v>0</v>
      </c>
      <c r="T7658">
        <v>21</v>
      </c>
      <c r="U7658">
        <v>0</v>
      </c>
      <c r="V7658">
        <v>4</v>
      </c>
      <c r="W7658">
        <v>0</v>
      </c>
      <c r="X7658">
        <v>6.039868326307805</v>
      </c>
      <c r="Y7658">
        <v>0</v>
      </c>
      <c r="Z7658">
        <v>0</v>
      </c>
      <c r="AA7658">
        <v>0</v>
      </c>
      <c r="AB7658">
        <v>37.905591249177128</v>
      </c>
      <c r="AC7658">
        <v>0</v>
      </c>
      <c r="AD7658">
        <v>69.308625541385439</v>
      </c>
      <c r="AE7658">
        <v>113.25408511687037</v>
      </c>
    </row>
    <row r="7659" spans="1:31" x14ac:dyDescent="0.25">
      <c r="A7659">
        <v>1913333</v>
      </c>
      <c r="B7659">
        <v>1</v>
      </c>
      <c r="C7659" t="s">
        <v>81</v>
      </c>
      <c r="D7659" t="s">
        <v>115</v>
      </c>
      <c r="E7659" t="s">
        <v>149</v>
      </c>
      <c r="F7659" t="s">
        <v>21471</v>
      </c>
      <c r="G7659" t="s">
        <v>151</v>
      </c>
      <c r="H7659" t="s">
        <v>134</v>
      </c>
      <c r="I7659" t="s">
        <v>135</v>
      </c>
      <c r="J7659" t="s">
        <v>136</v>
      </c>
      <c r="K7659" t="s">
        <v>137</v>
      </c>
      <c r="L7659" t="s">
        <v>21472</v>
      </c>
      <c r="M7659" t="s">
        <v>21473</v>
      </c>
      <c r="N7659">
        <v>0.80472222199999999</v>
      </c>
      <c r="O7659">
        <v>0</v>
      </c>
      <c r="P7659">
        <v>1</v>
      </c>
      <c r="Q7659">
        <v>0</v>
      </c>
      <c r="R7659">
        <v>9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0.20218459889939783</v>
      </c>
      <c r="Y7659">
        <v>0</v>
      </c>
      <c r="Z7659">
        <v>16.110403013720333</v>
      </c>
      <c r="AA7659">
        <v>0</v>
      </c>
      <c r="AB7659">
        <v>0</v>
      </c>
      <c r="AC7659">
        <v>0</v>
      </c>
      <c r="AD7659">
        <v>0</v>
      </c>
      <c r="AE7659">
        <v>16.31258761261973</v>
      </c>
    </row>
    <row r="7660" spans="1:31" x14ac:dyDescent="0.25">
      <c r="A7660">
        <v>1913124</v>
      </c>
      <c r="B7660">
        <v>1</v>
      </c>
      <c r="C7660" t="s">
        <v>80</v>
      </c>
      <c r="D7660" t="s">
        <v>100</v>
      </c>
      <c r="E7660" t="s">
        <v>140</v>
      </c>
      <c r="F7660" t="s">
        <v>21474</v>
      </c>
      <c r="G7660" t="s">
        <v>146</v>
      </c>
      <c r="H7660" t="s">
        <v>134</v>
      </c>
      <c r="I7660" t="s">
        <v>135</v>
      </c>
      <c r="J7660" t="s">
        <v>136</v>
      </c>
      <c r="K7660" t="s">
        <v>137</v>
      </c>
      <c r="L7660" t="s">
        <v>21475</v>
      </c>
      <c r="M7660" t="s">
        <v>21476</v>
      </c>
      <c r="N7660">
        <v>4.9574999999999996</v>
      </c>
      <c r="O7660">
        <v>0</v>
      </c>
      <c r="P7660">
        <v>4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5.9972294234544208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5.9972294234544208</v>
      </c>
    </row>
    <row r="7661" spans="1:31" x14ac:dyDescent="0.25">
      <c r="A7661">
        <v>1913356</v>
      </c>
      <c r="B7661">
        <v>1</v>
      </c>
      <c r="C7661" t="s">
        <v>80</v>
      </c>
      <c r="D7661" t="s">
        <v>100</v>
      </c>
      <c r="E7661" t="s">
        <v>154</v>
      </c>
      <c r="F7661" t="s">
        <v>21477</v>
      </c>
      <c r="G7661" t="s">
        <v>1185</v>
      </c>
      <c r="H7661" t="s">
        <v>157</v>
      </c>
      <c r="I7661" t="s">
        <v>135</v>
      </c>
      <c r="J7661" t="s">
        <v>136</v>
      </c>
      <c r="K7661" t="s">
        <v>137</v>
      </c>
      <c r="L7661" t="s">
        <v>21478</v>
      </c>
      <c r="M7661" t="s">
        <v>21479</v>
      </c>
      <c r="N7661">
        <v>1.8022222219999999</v>
      </c>
      <c r="O7661">
        <v>0</v>
      </c>
      <c r="P7661">
        <v>12</v>
      </c>
      <c r="Q7661">
        <v>0</v>
      </c>
      <c r="R7661">
        <v>5</v>
      </c>
      <c r="S7661">
        <v>0</v>
      </c>
      <c r="T7661">
        <v>6</v>
      </c>
      <c r="U7661">
        <v>0</v>
      </c>
      <c r="V7661">
        <v>0</v>
      </c>
      <c r="W7661">
        <v>0</v>
      </c>
      <c r="X7661">
        <v>9.6043481799186825</v>
      </c>
      <c r="Y7661">
        <v>0</v>
      </c>
      <c r="Z7661">
        <v>15.903112546163413</v>
      </c>
      <c r="AA7661">
        <v>0</v>
      </c>
      <c r="AB7661">
        <v>6.4855550021097752</v>
      </c>
      <c r="AC7661">
        <v>0</v>
      </c>
      <c r="AD7661">
        <v>0</v>
      </c>
      <c r="AE7661">
        <v>31.993015728191871</v>
      </c>
    </row>
    <row r="7662" spans="1:31" x14ac:dyDescent="0.25">
      <c r="A7662">
        <v>1913379</v>
      </c>
      <c r="B7662">
        <v>1</v>
      </c>
      <c r="C7662" t="s">
        <v>80</v>
      </c>
      <c r="D7662" t="s">
        <v>99</v>
      </c>
      <c r="E7662" t="s">
        <v>131</v>
      </c>
      <c r="F7662" t="s">
        <v>21480</v>
      </c>
      <c r="G7662" t="s">
        <v>133</v>
      </c>
      <c r="H7662" t="s">
        <v>134</v>
      </c>
      <c r="I7662" t="s">
        <v>135</v>
      </c>
      <c r="J7662" t="s">
        <v>136</v>
      </c>
      <c r="K7662" t="s">
        <v>137</v>
      </c>
      <c r="L7662" t="s">
        <v>21481</v>
      </c>
      <c r="M7662" t="s">
        <v>21482</v>
      </c>
      <c r="N7662">
        <v>2.355555555</v>
      </c>
      <c r="O7662">
        <v>0</v>
      </c>
      <c r="P7662">
        <v>6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4.7002926904357922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4.7002926904357922</v>
      </c>
    </row>
    <row r="7663" spans="1:31" x14ac:dyDescent="0.25">
      <c r="A7663">
        <v>1913187</v>
      </c>
      <c r="B7663">
        <v>1</v>
      </c>
      <c r="C7663" t="s">
        <v>81</v>
      </c>
      <c r="D7663" t="s">
        <v>127</v>
      </c>
      <c r="E7663" t="s">
        <v>131</v>
      </c>
      <c r="F7663" t="s">
        <v>21483</v>
      </c>
      <c r="G7663" t="s">
        <v>362</v>
      </c>
      <c r="H7663" t="s">
        <v>134</v>
      </c>
      <c r="I7663" t="s">
        <v>135</v>
      </c>
      <c r="J7663" t="s">
        <v>3</v>
      </c>
      <c r="K7663" t="s">
        <v>137</v>
      </c>
      <c r="L7663" t="s">
        <v>21484</v>
      </c>
      <c r="M7663" t="s">
        <v>21485</v>
      </c>
      <c r="N7663">
        <v>17.075277777</v>
      </c>
      <c r="O7663">
        <v>0</v>
      </c>
      <c r="P7663">
        <v>32</v>
      </c>
      <c r="Q7663">
        <v>0</v>
      </c>
      <c r="R7663">
        <v>5</v>
      </c>
      <c r="S7663">
        <v>0</v>
      </c>
      <c r="T7663">
        <v>4</v>
      </c>
      <c r="U7663">
        <v>0</v>
      </c>
      <c r="V7663">
        <v>0</v>
      </c>
      <c r="W7663">
        <v>0</v>
      </c>
      <c r="X7663">
        <v>197.5120053840387</v>
      </c>
      <c r="Y7663">
        <v>0</v>
      </c>
      <c r="Z7663">
        <v>25.154123164326226</v>
      </c>
      <c r="AA7663">
        <v>0</v>
      </c>
      <c r="AB7663">
        <v>92.779644786611854</v>
      </c>
      <c r="AC7663">
        <v>0</v>
      </c>
      <c r="AD7663">
        <v>0</v>
      </c>
      <c r="AE7663">
        <v>315.44577333497676</v>
      </c>
    </row>
    <row r="7664" spans="1:31" x14ac:dyDescent="0.25">
      <c r="A7664">
        <v>1913293</v>
      </c>
      <c r="B7664">
        <v>1</v>
      </c>
      <c r="C7664" t="s">
        <v>80</v>
      </c>
      <c r="D7664" t="s">
        <v>82</v>
      </c>
      <c r="E7664" t="s">
        <v>140</v>
      </c>
      <c r="F7664" t="s">
        <v>21486</v>
      </c>
      <c r="G7664" t="s">
        <v>217</v>
      </c>
      <c r="H7664" t="s">
        <v>134</v>
      </c>
      <c r="I7664" t="s">
        <v>135</v>
      </c>
      <c r="J7664" t="s">
        <v>136</v>
      </c>
      <c r="K7664" t="s">
        <v>137</v>
      </c>
      <c r="L7664" t="s">
        <v>21487</v>
      </c>
      <c r="M7664" t="s">
        <v>21488</v>
      </c>
      <c r="N7664">
        <v>3.0127777770000002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1</v>
      </c>
      <c r="U7664">
        <v>0</v>
      </c>
      <c r="V7664">
        <v>0</v>
      </c>
      <c r="W7664">
        <v>0</v>
      </c>
      <c r="X7664">
        <v>0.22616861655777776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0.22616861655777776</v>
      </c>
    </row>
    <row r="7665" spans="1:31" x14ac:dyDescent="0.25">
      <c r="A7665">
        <v>1913393</v>
      </c>
      <c r="B7665">
        <v>1</v>
      </c>
      <c r="C7665" t="s">
        <v>81</v>
      </c>
      <c r="D7665" t="s">
        <v>117</v>
      </c>
      <c r="E7665" t="s">
        <v>140</v>
      </c>
      <c r="F7665" t="s">
        <v>21489</v>
      </c>
      <c r="G7665" t="s">
        <v>342</v>
      </c>
      <c r="H7665" t="s">
        <v>134</v>
      </c>
      <c r="I7665" t="s">
        <v>135</v>
      </c>
      <c r="J7665" t="s">
        <v>136</v>
      </c>
      <c r="K7665" t="s">
        <v>137</v>
      </c>
      <c r="L7665" t="s">
        <v>21490</v>
      </c>
      <c r="M7665" t="s">
        <v>21491</v>
      </c>
      <c r="N7665">
        <v>1.4494444440000001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1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5.2468204104997779E-2</v>
      </c>
      <c r="AC7665">
        <v>0</v>
      </c>
      <c r="AD7665">
        <v>0</v>
      </c>
      <c r="AE7665">
        <v>5.2468204104997779E-2</v>
      </c>
    </row>
    <row r="7666" spans="1:31" x14ac:dyDescent="0.25">
      <c r="A7666">
        <v>1913419</v>
      </c>
      <c r="B7666">
        <v>1</v>
      </c>
      <c r="C7666" t="s">
        <v>80</v>
      </c>
      <c r="D7666" t="s">
        <v>98</v>
      </c>
      <c r="E7666" t="s">
        <v>140</v>
      </c>
      <c r="F7666" t="s">
        <v>21492</v>
      </c>
      <c r="G7666" t="s">
        <v>146</v>
      </c>
      <c r="H7666" t="s">
        <v>134</v>
      </c>
      <c r="I7666" t="s">
        <v>135</v>
      </c>
      <c r="J7666" t="s">
        <v>136</v>
      </c>
      <c r="K7666" t="s">
        <v>137</v>
      </c>
      <c r="L7666" t="s">
        <v>21493</v>
      </c>
      <c r="M7666" t="s">
        <v>21494</v>
      </c>
      <c r="N7666">
        <v>1.310277777</v>
      </c>
      <c r="O7666">
        <v>0</v>
      </c>
      <c r="P7666">
        <v>1</v>
      </c>
      <c r="Q7666">
        <v>0</v>
      </c>
      <c r="R7666">
        <v>1</v>
      </c>
      <c r="S7666">
        <v>0</v>
      </c>
      <c r="T7666">
        <v>1</v>
      </c>
      <c r="U7666">
        <v>0</v>
      </c>
      <c r="V7666">
        <v>0</v>
      </c>
      <c r="W7666">
        <v>0</v>
      </c>
      <c r="X7666">
        <v>0.35560504689934003</v>
      </c>
      <c r="Y7666">
        <v>0</v>
      </c>
      <c r="Z7666">
        <v>1.6595182915860287</v>
      </c>
      <c r="AA7666">
        <v>0</v>
      </c>
      <c r="AB7666">
        <v>0.91639816331338353</v>
      </c>
      <c r="AC7666">
        <v>0</v>
      </c>
      <c r="AD7666">
        <v>0</v>
      </c>
      <c r="AE7666">
        <v>2.9315215017987519</v>
      </c>
    </row>
    <row r="7667" spans="1:31" x14ac:dyDescent="0.25">
      <c r="A7667">
        <v>1913107</v>
      </c>
      <c r="B7667">
        <v>1</v>
      </c>
      <c r="C7667" t="s">
        <v>80</v>
      </c>
      <c r="D7667" t="s">
        <v>83</v>
      </c>
      <c r="E7667" t="s">
        <v>131</v>
      </c>
      <c r="F7667" t="s">
        <v>21495</v>
      </c>
      <c r="G7667" t="s">
        <v>202</v>
      </c>
      <c r="H7667" t="s">
        <v>134</v>
      </c>
      <c r="I7667" t="s">
        <v>135</v>
      </c>
      <c r="J7667" t="s">
        <v>136</v>
      </c>
      <c r="K7667" t="s">
        <v>203</v>
      </c>
      <c r="L7667" t="s">
        <v>21496</v>
      </c>
      <c r="M7667" t="s">
        <v>21497</v>
      </c>
      <c r="N7667">
        <v>8.2663888879999998</v>
      </c>
      <c r="O7667">
        <v>0</v>
      </c>
      <c r="P7667">
        <v>185</v>
      </c>
      <c r="Q7667">
        <v>0</v>
      </c>
      <c r="R7667">
        <v>0</v>
      </c>
      <c r="S7667">
        <v>0</v>
      </c>
      <c r="T7667">
        <v>30</v>
      </c>
      <c r="U7667">
        <v>0</v>
      </c>
      <c r="V7667">
        <v>0</v>
      </c>
      <c r="W7667">
        <v>0</v>
      </c>
      <c r="X7667">
        <v>541.05172103357665</v>
      </c>
      <c r="Y7667">
        <v>0</v>
      </c>
      <c r="Z7667">
        <v>0</v>
      </c>
      <c r="AA7667">
        <v>0</v>
      </c>
      <c r="AB7667">
        <v>112.4726474315174</v>
      </c>
      <c r="AC7667">
        <v>0</v>
      </c>
      <c r="AD7667">
        <v>0</v>
      </c>
      <c r="AE7667">
        <v>653.52436846509408</v>
      </c>
    </row>
    <row r="7668" spans="1:31" x14ac:dyDescent="0.25">
      <c r="A7668">
        <v>1913227</v>
      </c>
      <c r="B7668">
        <v>1</v>
      </c>
      <c r="C7668" t="s">
        <v>81</v>
      </c>
      <c r="D7668" t="s">
        <v>128</v>
      </c>
      <c r="E7668" t="s">
        <v>140</v>
      </c>
      <c r="F7668" t="s">
        <v>21498</v>
      </c>
      <c r="G7668" t="s">
        <v>283</v>
      </c>
      <c r="H7668" t="s">
        <v>134</v>
      </c>
      <c r="I7668" t="s">
        <v>135</v>
      </c>
      <c r="J7668" t="s">
        <v>136</v>
      </c>
      <c r="K7668" t="s">
        <v>137</v>
      </c>
      <c r="L7668" t="s">
        <v>21499</v>
      </c>
      <c r="M7668" t="s">
        <v>21500</v>
      </c>
      <c r="N7668">
        <v>4.9113888880000003</v>
      </c>
      <c r="O7668">
        <v>0</v>
      </c>
      <c r="P7668">
        <v>7</v>
      </c>
      <c r="Q7668">
        <v>0</v>
      </c>
      <c r="R7668">
        <v>0</v>
      </c>
      <c r="S7668">
        <v>0</v>
      </c>
      <c r="T7668">
        <v>1</v>
      </c>
      <c r="U7668">
        <v>0</v>
      </c>
      <c r="V7668">
        <v>0</v>
      </c>
      <c r="W7668">
        <v>0</v>
      </c>
      <c r="X7668">
        <v>4.477481255510833</v>
      </c>
      <c r="Y7668">
        <v>0</v>
      </c>
      <c r="Z7668">
        <v>0</v>
      </c>
      <c r="AA7668">
        <v>0</v>
      </c>
      <c r="AB7668">
        <v>0.12773635170154335</v>
      </c>
      <c r="AC7668">
        <v>0</v>
      </c>
      <c r="AD7668">
        <v>0</v>
      </c>
      <c r="AE7668">
        <v>4.6052176072123761</v>
      </c>
    </row>
    <row r="7669" spans="1:31" x14ac:dyDescent="0.25">
      <c r="A7669">
        <v>1913399</v>
      </c>
      <c r="B7669">
        <v>1</v>
      </c>
      <c r="C7669" t="s">
        <v>80</v>
      </c>
      <c r="D7669" t="s">
        <v>84</v>
      </c>
      <c r="E7669" t="s">
        <v>140</v>
      </c>
      <c r="F7669" t="s">
        <v>21501</v>
      </c>
      <c r="G7669" t="s">
        <v>342</v>
      </c>
      <c r="H7669" t="s">
        <v>134</v>
      </c>
      <c r="I7669" t="s">
        <v>135</v>
      </c>
      <c r="J7669" t="s">
        <v>136</v>
      </c>
      <c r="K7669" t="s">
        <v>137</v>
      </c>
      <c r="L7669" t="s">
        <v>21502</v>
      </c>
      <c r="M7669" t="s">
        <v>21503</v>
      </c>
      <c r="N7669">
        <v>3.2008333329999998</v>
      </c>
      <c r="O7669">
        <v>0</v>
      </c>
      <c r="P7669">
        <v>1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</row>
    <row r="7670" spans="1:31" x14ac:dyDescent="0.25">
      <c r="A7670">
        <v>1913376</v>
      </c>
      <c r="B7670">
        <v>1</v>
      </c>
      <c r="C7670" t="s">
        <v>80</v>
      </c>
      <c r="D7670" t="s">
        <v>90</v>
      </c>
      <c r="E7670" t="s">
        <v>140</v>
      </c>
      <c r="F7670" t="s">
        <v>21504</v>
      </c>
      <c r="G7670" t="s">
        <v>342</v>
      </c>
      <c r="H7670" t="s">
        <v>134</v>
      </c>
      <c r="I7670" t="s">
        <v>135</v>
      </c>
      <c r="J7670" t="s">
        <v>136</v>
      </c>
      <c r="K7670" t="s">
        <v>137</v>
      </c>
      <c r="L7670" t="s">
        <v>21505</v>
      </c>
      <c r="M7670" t="s">
        <v>21506</v>
      </c>
      <c r="N7670">
        <v>2.4455555549999999</v>
      </c>
      <c r="O7670">
        <v>0</v>
      </c>
      <c r="P7670">
        <v>6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2.392704682454649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2.392704682454649</v>
      </c>
    </row>
    <row r="7671" spans="1:31" x14ac:dyDescent="0.25">
      <c r="A7671">
        <v>1913270</v>
      </c>
      <c r="B7671">
        <v>1</v>
      </c>
      <c r="C7671" t="s">
        <v>80</v>
      </c>
      <c r="D7671" t="s">
        <v>106</v>
      </c>
      <c r="E7671" t="s">
        <v>140</v>
      </c>
      <c r="F7671" t="s">
        <v>21507</v>
      </c>
      <c r="G7671" t="s">
        <v>217</v>
      </c>
      <c r="H7671" t="s">
        <v>134</v>
      </c>
      <c r="I7671" t="s">
        <v>135</v>
      </c>
      <c r="J7671" t="s">
        <v>136</v>
      </c>
      <c r="K7671" t="s">
        <v>137</v>
      </c>
      <c r="L7671" t="s">
        <v>21508</v>
      </c>
      <c r="M7671" t="s">
        <v>21509</v>
      </c>
      <c r="N7671">
        <v>3.1066666660000002</v>
      </c>
      <c r="O7671">
        <v>0</v>
      </c>
      <c r="P7671">
        <v>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1.3756861168583601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1.3756861168583601</v>
      </c>
    </row>
    <row r="7672" spans="1:31" x14ac:dyDescent="0.25">
      <c r="A7672">
        <v>1913213</v>
      </c>
      <c r="B7672">
        <v>1</v>
      </c>
      <c r="C7672" t="s">
        <v>80</v>
      </c>
      <c r="D7672" t="s">
        <v>108</v>
      </c>
      <c r="E7672" t="s">
        <v>149</v>
      </c>
      <c r="F7672" t="s">
        <v>21510</v>
      </c>
      <c r="G7672" t="s">
        <v>151</v>
      </c>
      <c r="H7672" t="s">
        <v>134</v>
      </c>
      <c r="I7672" t="s">
        <v>135</v>
      </c>
      <c r="J7672" t="s">
        <v>136</v>
      </c>
      <c r="K7672" t="s">
        <v>137</v>
      </c>
      <c r="L7672" t="s">
        <v>21511</v>
      </c>
      <c r="M7672" t="s">
        <v>21512</v>
      </c>
      <c r="N7672">
        <v>1.7497222219999999</v>
      </c>
      <c r="O7672">
        <v>0</v>
      </c>
      <c r="P7672">
        <v>277</v>
      </c>
      <c r="Q7672">
        <v>0</v>
      </c>
      <c r="R7672">
        <v>4</v>
      </c>
      <c r="S7672">
        <v>0</v>
      </c>
      <c r="T7672">
        <v>36</v>
      </c>
      <c r="U7672">
        <v>0</v>
      </c>
      <c r="V7672">
        <v>0</v>
      </c>
      <c r="W7672">
        <v>0</v>
      </c>
      <c r="X7672">
        <v>104.248418044381</v>
      </c>
      <c r="Y7672">
        <v>0</v>
      </c>
      <c r="Z7672">
        <v>1.3062189600105703</v>
      </c>
      <c r="AA7672">
        <v>0</v>
      </c>
      <c r="AB7672">
        <v>64.73361839689106</v>
      </c>
      <c r="AC7672">
        <v>0</v>
      </c>
      <c r="AD7672">
        <v>0</v>
      </c>
      <c r="AE7672">
        <v>170.28825540128264</v>
      </c>
    </row>
    <row r="7673" spans="1:31" x14ac:dyDescent="0.25">
      <c r="A7673">
        <v>1913359</v>
      </c>
      <c r="B7673">
        <v>1</v>
      </c>
      <c r="C7673" t="s">
        <v>81</v>
      </c>
      <c r="D7673" t="s">
        <v>121</v>
      </c>
      <c r="E7673" t="s">
        <v>220</v>
      </c>
      <c r="F7673" t="s">
        <v>21513</v>
      </c>
      <c r="G7673" t="s">
        <v>156</v>
      </c>
      <c r="H7673" t="s">
        <v>157</v>
      </c>
      <c r="I7673" t="s">
        <v>222</v>
      </c>
      <c r="J7673" t="s">
        <v>136</v>
      </c>
      <c r="K7673" t="s">
        <v>137</v>
      </c>
      <c r="L7673" t="s">
        <v>21514</v>
      </c>
      <c r="M7673" t="s">
        <v>21515</v>
      </c>
      <c r="N7673">
        <v>1.0277777E-2</v>
      </c>
      <c r="O7673">
        <v>0</v>
      </c>
      <c r="P7673">
        <v>242</v>
      </c>
      <c r="Q7673">
        <v>0</v>
      </c>
      <c r="R7673">
        <v>53</v>
      </c>
      <c r="S7673">
        <v>2</v>
      </c>
      <c r="T7673">
        <v>10</v>
      </c>
      <c r="U7673">
        <v>0</v>
      </c>
      <c r="V7673">
        <v>0</v>
      </c>
      <c r="W7673">
        <v>0</v>
      </c>
      <c r="X7673">
        <v>0.48174968872480722</v>
      </c>
      <c r="Y7673">
        <v>0</v>
      </c>
      <c r="Z7673">
        <v>0.3117894347729705</v>
      </c>
      <c r="AA7673">
        <v>3.8583862758357228E-2</v>
      </c>
      <c r="AB7673">
        <v>0.13476692931730835</v>
      </c>
      <c r="AC7673">
        <v>0</v>
      </c>
      <c r="AD7673">
        <v>0</v>
      </c>
      <c r="AE7673">
        <v>0.96688991557344339</v>
      </c>
    </row>
    <row r="7674" spans="1:31" x14ac:dyDescent="0.25">
      <c r="A7674">
        <v>1913405</v>
      </c>
      <c r="B7674">
        <v>1</v>
      </c>
      <c r="C7674" t="s">
        <v>80</v>
      </c>
      <c r="D7674" t="s">
        <v>93</v>
      </c>
      <c r="E7674" t="s">
        <v>190</v>
      </c>
      <c r="F7674" t="s">
        <v>21516</v>
      </c>
      <c r="G7674" t="s">
        <v>701</v>
      </c>
      <c r="H7674" t="s">
        <v>157</v>
      </c>
      <c r="I7674" t="s">
        <v>135</v>
      </c>
      <c r="J7674" t="s">
        <v>136</v>
      </c>
      <c r="K7674" t="s">
        <v>137</v>
      </c>
      <c r="L7674" t="s">
        <v>21517</v>
      </c>
      <c r="M7674" t="s">
        <v>21518</v>
      </c>
      <c r="N7674">
        <v>2.2652777770000001</v>
      </c>
      <c r="O7674">
        <v>0</v>
      </c>
      <c r="P7674">
        <v>39</v>
      </c>
      <c r="Q7674">
        <v>0</v>
      </c>
      <c r="R7674">
        <v>8</v>
      </c>
      <c r="S7674">
        <v>0</v>
      </c>
      <c r="T7674">
        <v>12</v>
      </c>
      <c r="U7674">
        <v>0</v>
      </c>
      <c r="V7674">
        <v>0</v>
      </c>
      <c r="W7674">
        <v>0</v>
      </c>
      <c r="X7674">
        <v>22.790996516995023</v>
      </c>
      <c r="Y7674">
        <v>0</v>
      </c>
      <c r="Z7674">
        <v>75.24053648888146</v>
      </c>
      <c r="AA7674">
        <v>0</v>
      </c>
      <c r="AB7674">
        <v>27.418354335318408</v>
      </c>
      <c r="AC7674">
        <v>0</v>
      </c>
      <c r="AD7674">
        <v>0</v>
      </c>
      <c r="AE7674">
        <v>125.44988734119489</v>
      </c>
    </row>
    <row r="7675" spans="1:31" x14ac:dyDescent="0.25">
      <c r="A7675">
        <v>1913073</v>
      </c>
      <c r="B7675">
        <v>1</v>
      </c>
      <c r="C7675" t="s">
        <v>80</v>
      </c>
      <c r="D7675" t="s">
        <v>106</v>
      </c>
      <c r="E7675" t="s">
        <v>131</v>
      </c>
      <c r="F7675" t="s">
        <v>21519</v>
      </c>
      <c r="G7675" t="s">
        <v>133</v>
      </c>
      <c r="H7675" t="s">
        <v>134</v>
      </c>
      <c r="I7675" t="s">
        <v>135</v>
      </c>
      <c r="J7675" t="s">
        <v>136</v>
      </c>
      <c r="K7675" t="s">
        <v>137</v>
      </c>
      <c r="L7675" t="s">
        <v>21520</v>
      </c>
      <c r="M7675" t="s">
        <v>21521</v>
      </c>
      <c r="N7675">
        <v>2.0072222219999998</v>
      </c>
      <c r="O7675">
        <v>0</v>
      </c>
      <c r="P7675">
        <v>4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1.960536132459437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1.960536132459437</v>
      </c>
    </row>
    <row r="7676" spans="1:31" x14ac:dyDescent="0.25">
      <c r="A7676">
        <v>1913282</v>
      </c>
      <c r="B7676">
        <v>1</v>
      </c>
      <c r="C7676" t="s">
        <v>80</v>
      </c>
      <c r="D7676" t="s">
        <v>100</v>
      </c>
      <c r="E7676" t="s">
        <v>190</v>
      </c>
      <c r="F7676" t="s">
        <v>21522</v>
      </c>
      <c r="G7676" t="s">
        <v>241</v>
      </c>
      <c r="H7676" t="s">
        <v>157</v>
      </c>
      <c r="I7676" t="s">
        <v>135</v>
      </c>
      <c r="J7676" t="s">
        <v>136</v>
      </c>
      <c r="K7676" t="s">
        <v>137</v>
      </c>
      <c r="L7676" t="s">
        <v>21523</v>
      </c>
      <c r="M7676" t="s">
        <v>21524</v>
      </c>
      <c r="N7676">
        <v>2.2780555549999999</v>
      </c>
      <c r="O7676">
        <v>0</v>
      </c>
      <c r="P7676">
        <v>112</v>
      </c>
      <c r="Q7676">
        <v>0</v>
      </c>
      <c r="R7676">
        <v>2</v>
      </c>
      <c r="S7676">
        <v>0</v>
      </c>
      <c r="T7676">
        <v>12</v>
      </c>
      <c r="U7676">
        <v>0</v>
      </c>
      <c r="V7676">
        <v>0</v>
      </c>
      <c r="W7676">
        <v>0</v>
      </c>
      <c r="X7676">
        <v>48.200375510979164</v>
      </c>
      <c r="Y7676">
        <v>0</v>
      </c>
      <c r="Z7676">
        <v>2.8807656053361111E-3</v>
      </c>
      <c r="AA7676">
        <v>0</v>
      </c>
      <c r="AB7676">
        <v>7.8190505769972969</v>
      </c>
      <c r="AC7676">
        <v>0</v>
      </c>
      <c r="AD7676">
        <v>0</v>
      </c>
      <c r="AE7676">
        <v>56.022306853581796</v>
      </c>
    </row>
    <row r="7677" spans="1:31" x14ac:dyDescent="0.25">
      <c r="A7677">
        <v>1913033</v>
      </c>
      <c r="B7677">
        <v>1</v>
      </c>
      <c r="C7677" t="s">
        <v>80</v>
      </c>
      <c r="D7677" t="s">
        <v>94</v>
      </c>
      <c r="E7677" t="s">
        <v>154</v>
      </c>
      <c r="F7677" t="s">
        <v>21525</v>
      </c>
      <c r="G7677" t="s">
        <v>156</v>
      </c>
      <c r="H7677" t="s">
        <v>157</v>
      </c>
      <c r="I7677" t="s">
        <v>135</v>
      </c>
      <c r="J7677" t="s">
        <v>136</v>
      </c>
      <c r="K7677" t="s">
        <v>137</v>
      </c>
      <c r="L7677" t="s">
        <v>21526</v>
      </c>
      <c r="M7677" t="s">
        <v>21527</v>
      </c>
      <c r="N7677">
        <v>1.83</v>
      </c>
      <c r="O7677">
        <v>0</v>
      </c>
      <c r="P7677">
        <v>3599</v>
      </c>
      <c r="Q7677">
        <v>0</v>
      </c>
      <c r="R7677">
        <v>0</v>
      </c>
      <c r="S7677">
        <v>0</v>
      </c>
      <c r="T7677">
        <v>281</v>
      </c>
      <c r="U7677">
        <v>0</v>
      </c>
      <c r="V7677">
        <v>0</v>
      </c>
      <c r="W7677">
        <v>0</v>
      </c>
      <c r="X7677">
        <v>1211.6867067622391</v>
      </c>
      <c r="Y7677">
        <v>0</v>
      </c>
      <c r="Z7677">
        <v>0</v>
      </c>
      <c r="AA7677">
        <v>0</v>
      </c>
      <c r="AB7677">
        <v>446.22390294454209</v>
      </c>
      <c r="AC7677">
        <v>0</v>
      </c>
      <c r="AD7677">
        <v>0</v>
      </c>
      <c r="AE7677">
        <v>1657.9106097067811</v>
      </c>
    </row>
    <row r="7678" spans="1:31" x14ac:dyDescent="0.25">
      <c r="A7678">
        <v>1913236</v>
      </c>
      <c r="B7678">
        <v>1</v>
      </c>
      <c r="C7678" t="s">
        <v>81</v>
      </c>
      <c r="D7678" t="s">
        <v>123</v>
      </c>
      <c r="E7678" t="s">
        <v>149</v>
      </c>
      <c r="F7678" t="s">
        <v>21528</v>
      </c>
      <c r="G7678" t="s">
        <v>151</v>
      </c>
      <c r="H7678" t="s">
        <v>134</v>
      </c>
      <c r="I7678" t="s">
        <v>135</v>
      </c>
      <c r="J7678" t="s">
        <v>136</v>
      </c>
      <c r="K7678" t="s">
        <v>137</v>
      </c>
      <c r="L7678" t="s">
        <v>21529</v>
      </c>
      <c r="M7678" t="s">
        <v>21530</v>
      </c>
      <c r="N7678">
        <v>0.1275</v>
      </c>
      <c r="O7678">
        <v>0</v>
      </c>
      <c r="P7678">
        <v>125</v>
      </c>
      <c r="Q7678">
        <v>0</v>
      </c>
      <c r="R7678">
        <v>0</v>
      </c>
      <c r="S7678">
        <v>0</v>
      </c>
      <c r="T7678">
        <v>20</v>
      </c>
      <c r="U7678">
        <v>0</v>
      </c>
      <c r="V7678">
        <v>0</v>
      </c>
      <c r="W7678">
        <v>0</v>
      </c>
      <c r="X7678">
        <v>3.2448544763346896</v>
      </c>
      <c r="Y7678">
        <v>0</v>
      </c>
      <c r="Z7678">
        <v>0</v>
      </c>
      <c r="AA7678">
        <v>0</v>
      </c>
      <c r="AB7678">
        <v>0.67112772581024982</v>
      </c>
      <c r="AC7678">
        <v>0</v>
      </c>
      <c r="AD7678">
        <v>0</v>
      </c>
      <c r="AE7678">
        <v>3.9159822021449395</v>
      </c>
    </row>
    <row r="7679" spans="1:31" x14ac:dyDescent="0.25">
      <c r="A7679">
        <v>1913196</v>
      </c>
      <c r="B7679">
        <v>1</v>
      </c>
      <c r="C7679" t="s">
        <v>80</v>
      </c>
      <c r="D7679" t="s">
        <v>100</v>
      </c>
      <c r="E7679" t="s">
        <v>140</v>
      </c>
      <c r="F7679" t="s">
        <v>21531</v>
      </c>
      <c r="G7679" t="s">
        <v>217</v>
      </c>
      <c r="H7679" t="s">
        <v>134</v>
      </c>
      <c r="I7679" t="s">
        <v>135</v>
      </c>
      <c r="J7679" t="s">
        <v>136</v>
      </c>
      <c r="K7679" t="s">
        <v>137</v>
      </c>
      <c r="L7679" t="s">
        <v>21532</v>
      </c>
      <c r="M7679" t="s">
        <v>21533</v>
      </c>
      <c r="N7679">
        <v>3.0049999999999999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2.1924335906319334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2.1924335906319334</v>
      </c>
    </row>
    <row r="7680" spans="1:31" x14ac:dyDescent="0.25">
      <c r="A7680">
        <v>1913110</v>
      </c>
      <c r="B7680">
        <v>1</v>
      </c>
      <c r="C7680" t="s">
        <v>80</v>
      </c>
      <c r="D7680" t="s">
        <v>94</v>
      </c>
      <c r="E7680" t="s">
        <v>190</v>
      </c>
      <c r="F7680" t="s">
        <v>21534</v>
      </c>
      <c r="G7680" t="s">
        <v>263</v>
      </c>
      <c r="H7680" t="s">
        <v>157</v>
      </c>
      <c r="I7680" t="s">
        <v>135</v>
      </c>
      <c r="J7680" t="s">
        <v>136</v>
      </c>
      <c r="K7680" t="s">
        <v>203</v>
      </c>
      <c r="L7680" t="s">
        <v>21535</v>
      </c>
      <c r="M7680" t="s">
        <v>21536</v>
      </c>
      <c r="N7680">
        <v>1.55</v>
      </c>
      <c r="O7680">
        <v>0</v>
      </c>
      <c r="P7680">
        <v>0</v>
      </c>
      <c r="Q7680">
        <v>0</v>
      </c>
      <c r="R7680">
        <v>0</v>
      </c>
      <c r="S7680">
        <v>1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20.122093022699801</v>
      </c>
      <c r="AB7680">
        <v>0</v>
      </c>
      <c r="AC7680">
        <v>0</v>
      </c>
      <c r="AD7680">
        <v>0</v>
      </c>
      <c r="AE7680">
        <v>20.122093022699801</v>
      </c>
    </row>
    <row r="7681" spans="1:31" x14ac:dyDescent="0.25">
      <c r="A7681">
        <v>1913136</v>
      </c>
      <c r="B7681">
        <v>1</v>
      </c>
      <c r="C7681" t="s">
        <v>80</v>
      </c>
      <c r="D7681" t="s">
        <v>83</v>
      </c>
      <c r="E7681" t="s">
        <v>149</v>
      </c>
      <c r="F7681" t="s">
        <v>21537</v>
      </c>
      <c r="G7681" t="s">
        <v>202</v>
      </c>
      <c r="H7681" t="s">
        <v>134</v>
      </c>
      <c r="I7681" t="s">
        <v>135</v>
      </c>
      <c r="J7681" t="s">
        <v>136</v>
      </c>
      <c r="K7681" t="s">
        <v>203</v>
      </c>
      <c r="L7681" t="s">
        <v>21538</v>
      </c>
      <c r="M7681" t="s">
        <v>21539</v>
      </c>
      <c r="N7681">
        <v>2.3363888880000001</v>
      </c>
      <c r="O7681">
        <v>0</v>
      </c>
      <c r="P7681">
        <v>1066</v>
      </c>
      <c r="Q7681">
        <v>0</v>
      </c>
      <c r="R7681">
        <v>0</v>
      </c>
      <c r="S7681">
        <v>0</v>
      </c>
      <c r="T7681">
        <v>52</v>
      </c>
      <c r="U7681">
        <v>0</v>
      </c>
      <c r="V7681">
        <v>0</v>
      </c>
      <c r="W7681">
        <v>0</v>
      </c>
      <c r="X7681">
        <v>832.23874217598859</v>
      </c>
      <c r="Y7681">
        <v>0</v>
      </c>
      <c r="Z7681">
        <v>0</v>
      </c>
      <c r="AA7681">
        <v>0</v>
      </c>
      <c r="AB7681">
        <v>66.271314340729745</v>
      </c>
      <c r="AC7681">
        <v>0</v>
      </c>
      <c r="AD7681">
        <v>0</v>
      </c>
      <c r="AE7681">
        <v>898.51005651671835</v>
      </c>
    </row>
    <row r="7682" spans="1:31" x14ac:dyDescent="0.25">
      <c r="A7682">
        <v>1913422</v>
      </c>
      <c r="B7682">
        <v>1</v>
      </c>
      <c r="C7682" t="s">
        <v>80</v>
      </c>
      <c r="D7682" t="s">
        <v>97</v>
      </c>
      <c r="E7682" t="s">
        <v>154</v>
      </c>
      <c r="F7682" t="s">
        <v>21540</v>
      </c>
      <c r="G7682" t="s">
        <v>156</v>
      </c>
      <c r="H7682" t="s">
        <v>157</v>
      </c>
      <c r="I7682" t="s">
        <v>135</v>
      </c>
      <c r="J7682" t="s">
        <v>136</v>
      </c>
      <c r="K7682" t="s">
        <v>137</v>
      </c>
      <c r="L7682" t="s">
        <v>21541</v>
      </c>
      <c r="M7682" t="s">
        <v>21542</v>
      </c>
      <c r="N7682">
        <v>0.79138888799999996</v>
      </c>
      <c r="O7682">
        <v>26</v>
      </c>
      <c r="P7682">
        <v>16100</v>
      </c>
      <c r="Q7682">
        <v>30</v>
      </c>
      <c r="R7682">
        <v>510</v>
      </c>
      <c r="S7682">
        <v>88</v>
      </c>
      <c r="T7682">
        <v>1580</v>
      </c>
      <c r="U7682">
        <v>4</v>
      </c>
      <c r="V7682">
        <v>15</v>
      </c>
      <c r="W7682">
        <v>210.35368265188808</v>
      </c>
      <c r="X7682">
        <v>3861.7929882207986</v>
      </c>
      <c r="Y7682">
        <v>54.325840292893695</v>
      </c>
      <c r="Z7682">
        <v>174.09397682052742</v>
      </c>
      <c r="AA7682">
        <v>682.22247687555137</v>
      </c>
      <c r="AB7682">
        <v>1028.9806779514261</v>
      </c>
      <c r="AC7682">
        <v>62.491033084189375</v>
      </c>
      <c r="AD7682">
        <v>15.794245774816893</v>
      </c>
      <c r="AE7682">
        <v>6090.054921672092</v>
      </c>
    </row>
    <row r="7683" spans="1:31" x14ac:dyDescent="0.25">
      <c r="A7683">
        <v>1913153</v>
      </c>
      <c r="B7683">
        <v>1</v>
      </c>
      <c r="C7683" t="s">
        <v>81</v>
      </c>
      <c r="D7683" t="s">
        <v>118</v>
      </c>
      <c r="E7683" t="s">
        <v>190</v>
      </c>
      <c r="F7683" t="s">
        <v>21543</v>
      </c>
      <c r="G7683" t="s">
        <v>202</v>
      </c>
      <c r="H7683" t="s">
        <v>157</v>
      </c>
      <c r="I7683" t="s">
        <v>135</v>
      </c>
      <c r="J7683" t="s">
        <v>136</v>
      </c>
      <c r="K7683" t="s">
        <v>203</v>
      </c>
      <c r="L7683" t="s">
        <v>21544</v>
      </c>
      <c r="M7683" t="s">
        <v>21545</v>
      </c>
      <c r="N7683">
        <v>0.966388888</v>
      </c>
      <c r="O7683">
        <v>0</v>
      </c>
      <c r="P7683">
        <v>0</v>
      </c>
      <c r="Q7683">
        <v>0</v>
      </c>
      <c r="R7683">
        <v>0</v>
      </c>
      <c r="S7683">
        <v>1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6.9812045328373609</v>
      </c>
      <c r="AB7683">
        <v>0</v>
      </c>
      <c r="AC7683">
        <v>0</v>
      </c>
      <c r="AD7683">
        <v>0</v>
      </c>
      <c r="AE7683">
        <v>6.9812045328373609</v>
      </c>
    </row>
    <row r="7684" spans="1:31" x14ac:dyDescent="0.25">
      <c r="A7684">
        <v>1913130</v>
      </c>
      <c r="B7684">
        <v>1</v>
      </c>
      <c r="C7684" t="s">
        <v>81</v>
      </c>
      <c r="D7684" t="s">
        <v>118</v>
      </c>
      <c r="E7684" t="s">
        <v>190</v>
      </c>
      <c r="F7684" t="s">
        <v>21546</v>
      </c>
      <c r="G7684" t="s">
        <v>156</v>
      </c>
      <c r="H7684" t="s">
        <v>157</v>
      </c>
      <c r="I7684" t="s">
        <v>222</v>
      </c>
      <c r="J7684" t="s">
        <v>136</v>
      </c>
      <c r="K7684" t="s">
        <v>137</v>
      </c>
      <c r="L7684" t="s">
        <v>21547</v>
      </c>
      <c r="M7684" t="s">
        <v>21548</v>
      </c>
      <c r="N7684">
        <v>2.2222222E-2</v>
      </c>
      <c r="O7684">
        <v>0</v>
      </c>
      <c r="P7684">
        <v>341</v>
      </c>
      <c r="Q7684">
        <v>2</v>
      </c>
      <c r="R7684">
        <v>71</v>
      </c>
      <c r="S7684">
        <v>0</v>
      </c>
      <c r="T7684">
        <v>9</v>
      </c>
      <c r="U7684">
        <v>0</v>
      </c>
      <c r="V7684">
        <v>0</v>
      </c>
      <c r="W7684">
        <v>0</v>
      </c>
      <c r="X7684">
        <v>1.9760191124095094</v>
      </c>
      <c r="Y7684">
        <v>0.2225791642854667</v>
      </c>
      <c r="Z7684">
        <v>2.2143337686853344</v>
      </c>
      <c r="AA7684">
        <v>0</v>
      </c>
      <c r="AB7684">
        <v>7.0343633631288885E-2</v>
      </c>
      <c r="AC7684">
        <v>0</v>
      </c>
      <c r="AD7684">
        <v>0</v>
      </c>
      <c r="AE7684">
        <v>4.4832756790115997</v>
      </c>
    </row>
    <row r="7685" spans="1:31" x14ac:dyDescent="0.25">
      <c r="A7685">
        <v>1913302</v>
      </c>
      <c r="B7685">
        <v>1</v>
      </c>
      <c r="C7685" t="s">
        <v>80</v>
      </c>
      <c r="D7685" t="s">
        <v>106</v>
      </c>
      <c r="E7685" t="s">
        <v>140</v>
      </c>
      <c r="F7685" t="s">
        <v>21549</v>
      </c>
      <c r="G7685" t="s">
        <v>217</v>
      </c>
      <c r="H7685" t="s">
        <v>134</v>
      </c>
      <c r="I7685" t="s">
        <v>135</v>
      </c>
      <c r="J7685" t="s">
        <v>136</v>
      </c>
      <c r="K7685" t="s">
        <v>137</v>
      </c>
      <c r="L7685" t="s">
        <v>21550</v>
      </c>
      <c r="M7685" t="s">
        <v>21551</v>
      </c>
      <c r="N7685">
        <v>1.726388888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0.3727538391963473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0.3727538391963473</v>
      </c>
    </row>
    <row r="7686" spans="1:31" x14ac:dyDescent="0.25">
      <c r="A7686">
        <v>1913116</v>
      </c>
      <c r="B7686">
        <v>1</v>
      </c>
      <c r="C7686" t="s">
        <v>81</v>
      </c>
      <c r="D7686" t="s">
        <v>123</v>
      </c>
      <c r="E7686" t="s">
        <v>131</v>
      </c>
      <c r="F7686" t="s">
        <v>21552</v>
      </c>
      <c r="G7686" t="s">
        <v>263</v>
      </c>
      <c r="H7686" t="s">
        <v>134</v>
      </c>
      <c r="I7686" t="s">
        <v>135</v>
      </c>
      <c r="J7686" t="s">
        <v>136</v>
      </c>
      <c r="K7686" t="s">
        <v>203</v>
      </c>
      <c r="L7686" t="s">
        <v>21553</v>
      </c>
      <c r="M7686" t="s">
        <v>21554</v>
      </c>
      <c r="N7686">
        <v>4.6541666660000001</v>
      </c>
      <c r="O7686">
        <v>0</v>
      </c>
      <c r="P7686">
        <v>68</v>
      </c>
      <c r="Q7686">
        <v>0</v>
      </c>
      <c r="R7686">
        <v>0</v>
      </c>
      <c r="S7686">
        <v>0</v>
      </c>
      <c r="T7686">
        <v>1</v>
      </c>
      <c r="U7686">
        <v>0</v>
      </c>
      <c r="V7686">
        <v>0</v>
      </c>
      <c r="W7686">
        <v>0</v>
      </c>
      <c r="X7686">
        <v>69.772448736082822</v>
      </c>
      <c r="Y7686">
        <v>0</v>
      </c>
      <c r="Z7686">
        <v>0</v>
      </c>
      <c r="AA7686">
        <v>0</v>
      </c>
      <c r="AB7686">
        <v>0.62366616665733421</v>
      </c>
      <c r="AC7686">
        <v>0</v>
      </c>
      <c r="AD7686">
        <v>0</v>
      </c>
      <c r="AE7686">
        <v>70.396114902740152</v>
      </c>
    </row>
    <row r="7687" spans="1:31" x14ac:dyDescent="0.25">
      <c r="A7687">
        <v>1913173</v>
      </c>
      <c r="B7687">
        <v>1</v>
      </c>
      <c r="C7687" t="s">
        <v>80</v>
      </c>
      <c r="D7687" t="s">
        <v>108</v>
      </c>
      <c r="E7687" t="s">
        <v>140</v>
      </c>
      <c r="F7687" t="s">
        <v>21555</v>
      </c>
      <c r="G7687" t="s">
        <v>217</v>
      </c>
      <c r="H7687" t="s">
        <v>134</v>
      </c>
      <c r="I7687" t="s">
        <v>135</v>
      </c>
      <c r="J7687" t="s">
        <v>136</v>
      </c>
      <c r="K7687" t="s">
        <v>137</v>
      </c>
      <c r="L7687" t="s">
        <v>21556</v>
      </c>
      <c r="M7687" t="s">
        <v>21557</v>
      </c>
      <c r="N7687">
        <v>4.0494444439999997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0.8345478787275934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0.8345478787275934</v>
      </c>
    </row>
    <row r="7688" spans="1:31" x14ac:dyDescent="0.25">
      <c r="A7688">
        <v>1913216</v>
      </c>
      <c r="B7688">
        <v>1</v>
      </c>
      <c r="C7688" t="s">
        <v>81</v>
      </c>
      <c r="D7688" t="s">
        <v>120</v>
      </c>
      <c r="E7688" t="s">
        <v>220</v>
      </c>
      <c r="F7688" t="s">
        <v>21558</v>
      </c>
      <c r="G7688" t="s">
        <v>156</v>
      </c>
      <c r="H7688" t="s">
        <v>157</v>
      </c>
      <c r="I7688" t="s">
        <v>135</v>
      </c>
      <c r="J7688" t="s">
        <v>136</v>
      </c>
      <c r="K7688" t="s">
        <v>137</v>
      </c>
      <c r="L7688" t="s">
        <v>21559</v>
      </c>
      <c r="M7688" t="s">
        <v>21560</v>
      </c>
      <c r="N7688">
        <v>0.34861111099999997</v>
      </c>
      <c r="O7688">
        <v>0</v>
      </c>
      <c r="P7688">
        <v>3232</v>
      </c>
      <c r="Q7688">
        <v>166</v>
      </c>
      <c r="R7688">
        <v>120</v>
      </c>
      <c r="S7688">
        <v>20</v>
      </c>
      <c r="T7688">
        <v>270</v>
      </c>
      <c r="U7688">
        <v>3</v>
      </c>
      <c r="V7688">
        <v>0</v>
      </c>
      <c r="W7688">
        <v>0</v>
      </c>
      <c r="X7688">
        <v>293.34029472222272</v>
      </c>
      <c r="Y7688">
        <v>409.49295011779708</v>
      </c>
      <c r="Z7688">
        <v>137.4116846355389</v>
      </c>
      <c r="AA7688">
        <v>40.549309309213811</v>
      </c>
      <c r="AB7688">
        <v>84.941277827049518</v>
      </c>
      <c r="AC7688">
        <v>10.833093360407785</v>
      </c>
      <c r="AD7688">
        <v>0</v>
      </c>
      <c r="AE7688">
        <v>976.56860997222975</v>
      </c>
    </row>
    <row r="7689" spans="1:31" x14ac:dyDescent="0.25">
      <c r="A7689">
        <v>1913193</v>
      </c>
      <c r="B7689">
        <v>1</v>
      </c>
      <c r="C7689" t="s">
        <v>80</v>
      </c>
      <c r="D7689" t="s">
        <v>94</v>
      </c>
      <c r="E7689" t="s">
        <v>140</v>
      </c>
      <c r="F7689" t="s">
        <v>21561</v>
      </c>
      <c r="G7689" t="s">
        <v>217</v>
      </c>
      <c r="H7689" t="s">
        <v>134</v>
      </c>
      <c r="I7689" t="s">
        <v>135</v>
      </c>
      <c r="J7689" t="s">
        <v>136</v>
      </c>
      <c r="K7689" t="s">
        <v>137</v>
      </c>
      <c r="L7689" t="s">
        <v>21562</v>
      </c>
      <c r="M7689" t="s">
        <v>21563</v>
      </c>
      <c r="N7689">
        <v>1.6941666660000001</v>
      </c>
      <c r="O7689">
        <v>0</v>
      </c>
      <c r="P7689">
        <v>1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0.52759419932888663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0.52759419932888663</v>
      </c>
    </row>
    <row r="7690" spans="1:31" x14ac:dyDescent="0.25">
      <c r="A7690">
        <v>1913408</v>
      </c>
      <c r="B7690">
        <v>1</v>
      </c>
      <c r="C7690" t="s">
        <v>80</v>
      </c>
      <c r="D7690" t="s">
        <v>107</v>
      </c>
      <c r="E7690" t="s">
        <v>140</v>
      </c>
      <c r="F7690" t="s">
        <v>21564</v>
      </c>
      <c r="G7690" t="s">
        <v>217</v>
      </c>
      <c r="H7690" t="s">
        <v>134</v>
      </c>
      <c r="I7690" t="s">
        <v>135</v>
      </c>
      <c r="J7690" t="s">
        <v>136</v>
      </c>
      <c r="K7690" t="s">
        <v>137</v>
      </c>
      <c r="L7690" t="s">
        <v>21565</v>
      </c>
      <c r="M7690" t="s">
        <v>21566</v>
      </c>
      <c r="N7690">
        <v>2.0125000000000002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0.45445238217335665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0.45445238217335665</v>
      </c>
    </row>
    <row r="7691" spans="1:31" x14ac:dyDescent="0.25">
      <c r="A7691">
        <v>1913030</v>
      </c>
      <c r="B7691">
        <v>1</v>
      </c>
      <c r="C7691" t="s">
        <v>80</v>
      </c>
      <c r="D7691" t="s">
        <v>93</v>
      </c>
      <c r="E7691" t="s">
        <v>154</v>
      </c>
      <c r="F7691" t="s">
        <v>21567</v>
      </c>
      <c r="G7691" t="s">
        <v>202</v>
      </c>
      <c r="H7691" t="s">
        <v>157</v>
      </c>
      <c r="I7691" t="s">
        <v>135</v>
      </c>
      <c r="J7691" t="s">
        <v>136</v>
      </c>
      <c r="K7691" t="s">
        <v>203</v>
      </c>
      <c r="L7691" t="s">
        <v>21568</v>
      </c>
      <c r="M7691" t="s">
        <v>21569</v>
      </c>
      <c r="N7691">
        <v>4.7758333329999996</v>
      </c>
      <c r="O7691">
        <v>4</v>
      </c>
      <c r="P7691">
        <v>10660</v>
      </c>
      <c r="Q7691">
        <v>52</v>
      </c>
      <c r="R7691">
        <v>920</v>
      </c>
      <c r="S7691">
        <v>27</v>
      </c>
      <c r="T7691">
        <v>2012</v>
      </c>
      <c r="U7691">
        <v>3</v>
      </c>
      <c r="V7691">
        <v>0</v>
      </c>
      <c r="W7691">
        <v>29.060207366070411</v>
      </c>
      <c r="X7691">
        <v>10430.757142253389</v>
      </c>
      <c r="Y7691">
        <v>2759.3269573986136</v>
      </c>
      <c r="Z7691">
        <v>6595.6235740249012</v>
      </c>
      <c r="AA7691">
        <v>609.26069260203076</v>
      </c>
      <c r="AB7691">
        <v>7028.2571663654116</v>
      </c>
      <c r="AC7691">
        <v>403.38092216461615</v>
      </c>
      <c r="AD7691">
        <v>0</v>
      </c>
      <c r="AE7691">
        <v>27855.66666217503</v>
      </c>
    </row>
    <row r="7692" spans="1:31" x14ac:dyDescent="0.25">
      <c r="A7692">
        <v>1913053</v>
      </c>
      <c r="B7692">
        <v>1</v>
      </c>
      <c r="C7692" t="s">
        <v>80</v>
      </c>
      <c r="D7692" t="s">
        <v>103</v>
      </c>
      <c r="E7692" t="s">
        <v>171</v>
      </c>
      <c r="F7692" t="s">
        <v>21570</v>
      </c>
      <c r="G7692" t="s">
        <v>202</v>
      </c>
      <c r="H7692" t="s">
        <v>157</v>
      </c>
      <c r="I7692" t="s">
        <v>135</v>
      </c>
      <c r="J7692" t="s">
        <v>136</v>
      </c>
      <c r="K7692" t="s">
        <v>203</v>
      </c>
      <c r="L7692" t="s">
        <v>21571</v>
      </c>
      <c r="M7692" t="s">
        <v>21572</v>
      </c>
      <c r="N7692">
        <v>3.6833333330000002</v>
      </c>
      <c r="O7692">
        <v>0</v>
      </c>
      <c r="P7692">
        <v>0</v>
      </c>
      <c r="Q7692">
        <v>4</v>
      </c>
      <c r="R7692">
        <v>0</v>
      </c>
      <c r="S7692">
        <v>8</v>
      </c>
      <c r="T7692">
        <v>0</v>
      </c>
      <c r="U7692">
        <v>10</v>
      </c>
      <c r="V7692">
        <v>0</v>
      </c>
      <c r="W7692">
        <v>0</v>
      </c>
      <c r="X7692">
        <v>0</v>
      </c>
      <c r="Y7692">
        <v>123.2355632915545</v>
      </c>
      <c r="Z7692">
        <v>0</v>
      </c>
      <c r="AA7692">
        <v>588.01937408630999</v>
      </c>
      <c r="AB7692">
        <v>0</v>
      </c>
      <c r="AC7692">
        <v>6461.8014062107213</v>
      </c>
      <c r="AD7692">
        <v>0</v>
      </c>
      <c r="AE7692">
        <v>7173.0563435885861</v>
      </c>
    </row>
    <row r="7693" spans="1:31" x14ac:dyDescent="0.25">
      <c r="A7693">
        <v>1913385</v>
      </c>
      <c r="B7693">
        <v>1</v>
      </c>
      <c r="C7693" t="s">
        <v>81</v>
      </c>
      <c r="D7693" t="s">
        <v>117</v>
      </c>
      <c r="E7693" t="s">
        <v>131</v>
      </c>
      <c r="F7693" t="s">
        <v>21573</v>
      </c>
      <c r="G7693" t="s">
        <v>133</v>
      </c>
      <c r="H7693" t="s">
        <v>134</v>
      </c>
      <c r="I7693" t="s">
        <v>135</v>
      </c>
      <c r="J7693" t="s">
        <v>136</v>
      </c>
      <c r="K7693" t="s">
        <v>137</v>
      </c>
      <c r="L7693" t="s">
        <v>21574</v>
      </c>
      <c r="M7693" t="s">
        <v>21575</v>
      </c>
      <c r="N7693">
        <v>1.385277777</v>
      </c>
      <c r="O7693">
        <v>0</v>
      </c>
      <c r="P7693">
        <v>17</v>
      </c>
      <c r="Q7693">
        <v>0</v>
      </c>
      <c r="R7693">
        <v>0</v>
      </c>
      <c r="S7693">
        <v>0</v>
      </c>
      <c r="T7693">
        <v>2</v>
      </c>
      <c r="U7693">
        <v>0</v>
      </c>
      <c r="V7693">
        <v>0</v>
      </c>
      <c r="W7693">
        <v>0</v>
      </c>
      <c r="X7693">
        <v>3.1951956981543201</v>
      </c>
      <c r="Y7693">
        <v>0</v>
      </c>
      <c r="Z7693">
        <v>0</v>
      </c>
      <c r="AA7693">
        <v>0</v>
      </c>
      <c r="AB7693">
        <v>3.9433441817439997E-2</v>
      </c>
      <c r="AC7693">
        <v>0</v>
      </c>
      <c r="AD7693">
        <v>0</v>
      </c>
      <c r="AE7693">
        <v>3.2346291399717599</v>
      </c>
    </row>
    <row r="7694" spans="1:31" x14ac:dyDescent="0.25">
      <c r="A7694">
        <v>1913047</v>
      </c>
      <c r="B7694">
        <v>1</v>
      </c>
      <c r="C7694" t="s">
        <v>80</v>
      </c>
      <c r="D7694" t="s">
        <v>96</v>
      </c>
      <c r="E7694" t="s">
        <v>140</v>
      </c>
      <c r="F7694" t="s">
        <v>21576</v>
      </c>
      <c r="G7694" t="s">
        <v>146</v>
      </c>
      <c r="H7694" t="s">
        <v>134</v>
      </c>
      <c r="I7694" t="s">
        <v>135</v>
      </c>
      <c r="J7694" t="s">
        <v>136</v>
      </c>
      <c r="K7694" t="s">
        <v>137</v>
      </c>
      <c r="L7694" t="s">
        <v>21577</v>
      </c>
      <c r="M7694" t="s">
        <v>21578</v>
      </c>
      <c r="N7694">
        <v>2.9130555550000001</v>
      </c>
      <c r="O7694">
        <v>0</v>
      </c>
      <c r="P7694">
        <v>3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0.90406383549489333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0.90406383549489333</v>
      </c>
    </row>
    <row r="7695" spans="1:31" x14ac:dyDescent="0.25">
      <c r="A7695">
        <v>1913239</v>
      </c>
      <c r="B7695">
        <v>1</v>
      </c>
      <c r="C7695" t="s">
        <v>80</v>
      </c>
      <c r="D7695" t="s">
        <v>90</v>
      </c>
      <c r="E7695" t="s">
        <v>140</v>
      </c>
      <c r="F7695" t="s">
        <v>21579</v>
      </c>
      <c r="G7695" t="s">
        <v>217</v>
      </c>
      <c r="H7695" t="s">
        <v>134</v>
      </c>
      <c r="I7695" t="s">
        <v>135</v>
      </c>
      <c r="J7695" t="s">
        <v>136</v>
      </c>
      <c r="K7695" t="s">
        <v>137</v>
      </c>
      <c r="L7695" t="s">
        <v>21580</v>
      </c>
      <c r="M7695" t="s">
        <v>21581</v>
      </c>
      <c r="N7695">
        <v>2.4441666660000001</v>
      </c>
      <c r="O7695">
        <v>0</v>
      </c>
      <c r="P7695">
        <v>4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1.6668696568059926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1.6668696568059926</v>
      </c>
    </row>
    <row r="7696" spans="1:31" x14ac:dyDescent="0.25">
      <c r="A7696">
        <v>1913339</v>
      </c>
      <c r="B7696">
        <v>1</v>
      </c>
      <c r="C7696" t="s">
        <v>80</v>
      </c>
      <c r="D7696" t="s">
        <v>96</v>
      </c>
      <c r="E7696" t="s">
        <v>140</v>
      </c>
      <c r="F7696" t="s">
        <v>21582</v>
      </c>
      <c r="G7696" t="s">
        <v>146</v>
      </c>
      <c r="H7696" t="s">
        <v>134</v>
      </c>
      <c r="I7696" t="s">
        <v>135</v>
      </c>
      <c r="J7696" t="s">
        <v>136</v>
      </c>
      <c r="K7696" t="s">
        <v>137</v>
      </c>
      <c r="L7696" t="s">
        <v>21583</v>
      </c>
      <c r="M7696" t="s">
        <v>21584</v>
      </c>
      <c r="N7696">
        <v>1.9783333329999999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1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3.4211826446457332</v>
      </c>
      <c r="AC7696">
        <v>0</v>
      </c>
      <c r="AD7696">
        <v>0</v>
      </c>
      <c r="AE7696">
        <v>3.4211826446457332</v>
      </c>
    </row>
    <row r="7697" spans="1:31" x14ac:dyDescent="0.25">
      <c r="A7697">
        <v>1913276</v>
      </c>
      <c r="B7697">
        <v>1</v>
      </c>
      <c r="C7697" t="s">
        <v>80</v>
      </c>
      <c r="D7697" t="s">
        <v>107</v>
      </c>
      <c r="E7697" t="s">
        <v>140</v>
      </c>
      <c r="F7697" t="s">
        <v>18802</v>
      </c>
      <c r="G7697" t="s">
        <v>146</v>
      </c>
      <c r="H7697" t="s">
        <v>134</v>
      </c>
      <c r="I7697" t="s">
        <v>135</v>
      </c>
      <c r="J7697" t="s">
        <v>136</v>
      </c>
      <c r="K7697" t="s">
        <v>137</v>
      </c>
      <c r="L7697" t="s">
        <v>21585</v>
      </c>
      <c r="M7697" t="s">
        <v>21586</v>
      </c>
      <c r="N7697">
        <v>3.0236111110000001</v>
      </c>
      <c r="O7697">
        <v>0</v>
      </c>
      <c r="P7697">
        <v>1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8.8134737550000001E-4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8.8134737550000001E-4</v>
      </c>
    </row>
    <row r="7698" spans="1:31" x14ac:dyDescent="0.25">
      <c r="A7698">
        <v>1913133</v>
      </c>
      <c r="B7698">
        <v>1</v>
      </c>
      <c r="C7698" t="s">
        <v>80</v>
      </c>
      <c r="D7698" t="s">
        <v>99</v>
      </c>
      <c r="E7698" t="s">
        <v>131</v>
      </c>
      <c r="F7698" t="s">
        <v>21587</v>
      </c>
      <c r="G7698" t="s">
        <v>362</v>
      </c>
      <c r="H7698" t="s">
        <v>134</v>
      </c>
      <c r="I7698" t="s">
        <v>135</v>
      </c>
      <c r="J7698" t="s">
        <v>3</v>
      </c>
      <c r="K7698" t="s">
        <v>137</v>
      </c>
      <c r="L7698" t="s">
        <v>21588</v>
      </c>
      <c r="M7698" t="s">
        <v>21589</v>
      </c>
      <c r="N7698">
        <v>9.8247222220000001</v>
      </c>
      <c r="O7698">
        <v>0</v>
      </c>
      <c r="P7698">
        <v>143</v>
      </c>
      <c r="Q7698">
        <v>0</v>
      </c>
      <c r="R7698">
        <v>2</v>
      </c>
      <c r="S7698">
        <v>0</v>
      </c>
      <c r="T7698">
        <v>1</v>
      </c>
      <c r="U7698">
        <v>0</v>
      </c>
      <c r="V7698">
        <v>0</v>
      </c>
      <c r="W7698">
        <v>0</v>
      </c>
      <c r="X7698">
        <v>346.75450380826271</v>
      </c>
      <c r="Y7698">
        <v>0</v>
      </c>
      <c r="Z7698">
        <v>19.722364433810338</v>
      </c>
      <c r="AA7698">
        <v>0</v>
      </c>
      <c r="AB7698">
        <v>27.024268592374419</v>
      </c>
      <c r="AC7698">
        <v>0</v>
      </c>
      <c r="AD7698">
        <v>0</v>
      </c>
      <c r="AE7698">
        <v>393.50113683444749</v>
      </c>
    </row>
    <row r="7699" spans="1:31" x14ac:dyDescent="0.25">
      <c r="A7699">
        <v>1913325</v>
      </c>
      <c r="B7699">
        <v>1</v>
      </c>
      <c r="C7699" t="s">
        <v>80</v>
      </c>
      <c r="D7699" t="s">
        <v>100</v>
      </c>
      <c r="E7699" t="s">
        <v>140</v>
      </c>
      <c r="F7699" t="s">
        <v>21590</v>
      </c>
      <c r="G7699" t="s">
        <v>217</v>
      </c>
      <c r="H7699" t="s">
        <v>134</v>
      </c>
      <c r="I7699" t="s">
        <v>135</v>
      </c>
      <c r="J7699" t="s">
        <v>136</v>
      </c>
      <c r="K7699" t="s">
        <v>137</v>
      </c>
      <c r="L7699" t="s">
        <v>21591</v>
      </c>
      <c r="M7699" t="s">
        <v>21592</v>
      </c>
      <c r="N7699">
        <v>1.1541666660000001</v>
      </c>
      <c r="O7699">
        <v>0</v>
      </c>
      <c r="P7699">
        <v>0</v>
      </c>
      <c r="Q7699">
        <v>0</v>
      </c>
      <c r="R7699">
        <v>1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0.22873989692849889</v>
      </c>
      <c r="AA7699">
        <v>0</v>
      </c>
      <c r="AB7699">
        <v>0</v>
      </c>
      <c r="AC7699">
        <v>0</v>
      </c>
      <c r="AD7699">
        <v>0</v>
      </c>
      <c r="AE7699">
        <v>0.22873989692849889</v>
      </c>
    </row>
    <row r="7700" spans="1:31" x14ac:dyDescent="0.25">
      <c r="A7700">
        <v>1913113</v>
      </c>
      <c r="B7700">
        <v>1</v>
      </c>
      <c r="C7700" t="s">
        <v>80</v>
      </c>
      <c r="D7700" t="s">
        <v>103</v>
      </c>
      <c r="E7700" t="s">
        <v>190</v>
      </c>
      <c r="F7700" t="s">
        <v>21593</v>
      </c>
      <c r="G7700" t="s">
        <v>263</v>
      </c>
      <c r="H7700" t="s">
        <v>157</v>
      </c>
      <c r="I7700" t="s">
        <v>135</v>
      </c>
      <c r="J7700" t="s">
        <v>136</v>
      </c>
      <c r="K7700" t="s">
        <v>203</v>
      </c>
      <c r="L7700" t="s">
        <v>21594</v>
      </c>
      <c r="M7700" t="s">
        <v>21595</v>
      </c>
      <c r="N7700">
        <v>2.319319444</v>
      </c>
      <c r="O7700">
        <v>0</v>
      </c>
      <c r="P7700">
        <v>494</v>
      </c>
      <c r="Q7700">
        <v>0</v>
      </c>
      <c r="R7700">
        <v>0</v>
      </c>
      <c r="S7700">
        <v>1</v>
      </c>
      <c r="T7700">
        <v>45</v>
      </c>
      <c r="U7700">
        <v>0</v>
      </c>
      <c r="V7700">
        <v>0</v>
      </c>
      <c r="W7700">
        <v>0</v>
      </c>
      <c r="X7700">
        <v>314.33160189606957</v>
      </c>
      <c r="Y7700">
        <v>0</v>
      </c>
      <c r="Z7700">
        <v>0</v>
      </c>
      <c r="AA7700">
        <v>15.764880367193999</v>
      </c>
      <c r="AB7700">
        <v>202.89338874853465</v>
      </c>
      <c r="AC7700">
        <v>0</v>
      </c>
      <c r="AD7700">
        <v>0</v>
      </c>
      <c r="AE7700">
        <v>532.98987101179819</v>
      </c>
    </row>
    <row r="7701" spans="1:31" x14ac:dyDescent="0.25">
      <c r="A7701">
        <v>1913362</v>
      </c>
      <c r="B7701">
        <v>1</v>
      </c>
      <c r="C7701" t="s">
        <v>81</v>
      </c>
      <c r="D7701" t="s">
        <v>126</v>
      </c>
      <c r="E7701" t="s">
        <v>220</v>
      </c>
      <c r="F7701" t="s">
        <v>1661</v>
      </c>
      <c r="G7701" t="s">
        <v>156</v>
      </c>
      <c r="H7701" t="s">
        <v>157</v>
      </c>
      <c r="I7701" t="s">
        <v>222</v>
      </c>
      <c r="J7701" t="s">
        <v>136</v>
      </c>
      <c r="K7701" t="s">
        <v>137</v>
      </c>
      <c r="L7701" t="s">
        <v>21596</v>
      </c>
      <c r="M7701" t="s">
        <v>21597</v>
      </c>
      <c r="N7701">
        <v>8.3333330000000001E-3</v>
      </c>
      <c r="O7701">
        <v>0</v>
      </c>
      <c r="P7701">
        <v>745</v>
      </c>
      <c r="Q7701">
        <v>37</v>
      </c>
      <c r="R7701">
        <v>104</v>
      </c>
      <c r="S7701">
        <v>8</v>
      </c>
      <c r="T7701">
        <v>45</v>
      </c>
      <c r="U7701">
        <v>0</v>
      </c>
      <c r="V7701">
        <v>0</v>
      </c>
      <c r="W7701">
        <v>0</v>
      </c>
      <c r="X7701">
        <v>1.1003939025384184</v>
      </c>
      <c r="Y7701">
        <v>2.8248196778230246</v>
      </c>
      <c r="Z7701">
        <v>0.67589073048333359</v>
      </c>
      <c r="AA7701">
        <v>0.24762129020655002</v>
      </c>
      <c r="AB7701">
        <v>0.23132948752687502</v>
      </c>
      <c r="AC7701">
        <v>0</v>
      </c>
      <c r="AD7701">
        <v>0</v>
      </c>
      <c r="AE7701">
        <v>5.0800550885782014</v>
      </c>
    </row>
    <row r="7702" spans="1:31" x14ac:dyDescent="0.25">
      <c r="A7702">
        <v>1913219</v>
      </c>
      <c r="B7702">
        <v>1</v>
      </c>
      <c r="C7702" t="s">
        <v>80</v>
      </c>
      <c r="D7702" t="s">
        <v>98</v>
      </c>
      <c r="E7702" t="s">
        <v>140</v>
      </c>
      <c r="F7702" t="s">
        <v>21598</v>
      </c>
      <c r="G7702" t="s">
        <v>217</v>
      </c>
      <c r="H7702" t="s">
        <v>134</v>
      </c>
      <c r="I7702" t="s">
        <v>135</v>
      </c>
      <c r="J7702" t="s">
        <v>136</v>
      </c>
      <c r="K7702" t="s">
        <v>137</v>
      </c>
      <c r="L7702" t="s">
        <v>21599</v>
      </c>
      <c r="M7702" t="s">
        <v>21600</v>
      </c>
      <c r="N7702">
        <v>3.3122222219999999</v>
      </c>
      <c r="O7702">
        <v>0</v>
      </c>
      <c r="P7702">
        <v>1</v>
      </c>
      <c r="Q7702">
        <v>0</v>
      </c>
      <c r="R7702">
        <v>1</v>
      </c>
      <c r="S7702">
        <v>0</v>
      </c>
      <c r="T7702">
        <v>1</v>
      </c>
      <c r="U7702">
        <v>0</v>
      </c>
      <c r="V7702">
        <v>0</v>
      </c>
      <c r="W7702">
        <v>0</v>
      </c>
      <c r="X7702">
        <v>0.22281002189702781</v>
      </c>
      <c r="Y7702">
        <v>0</v>
      </c>
      <c r="Z7702">
        <v>7.1669896155567221</v>
      </c>
      <c r="AA7702">
        <v>0</v>
      </c>
      <c r="AB7702">
        <v>6.7117042446935011</v>
      </c>
      <c r="AC7702">
        <v>0</v>
      </c>
      <c r="AD7702">
        <v>0</v>
      </c>
      <c r="AE7702">
        <v>14.101503882147252</v>
      </c>
    </row>
    <row r="7703" spans="1:31" x14ac:dyDescent="0.25">
      <c r="A7703">
        <v>1913262</v>
      </c>
      <c r="B7703">
        <v>1</v>
      </c>
      <c r="C7703" t="s">
        <v>80</v>
      </c>
      <c r="D7703" t="s">
        <v>84</v>
      </c>
      <c r="E7703" t="s">
        <v>140</v>
      </c>
      <c r="F7703" t="s">
        <v>21501</v>
      </c>
      <c r="G7703" t="s">
        <v>342</v>
      </c>
      <c r="H7703" t="s">
        <v>134</v>
      </c>
      <c r="I7703" t="s">
        <v>135</v>
      </c>
      <c r="J7703" t="s">
        <v>136</v>
      </c>
      <c r="K7703" t="s">
        <v>137</v>
      </c>
      <c r="L7703" t="s">
        <v>21601</v>
      </c>
      <c r="M7703" t="s">
        <v>21602</v>
      </c>
      <c r="N7703">
        <v>4.5324999999999998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</row>
    <row r="7704" spans="1:31" x14ac:dyDescent="0.25">
      <c r="A7704">
        <v>1913070</v>
      </c>
      <c r="B7704">
        <v>1</v>
      </c>
      <c r="C7704" t="s">
        <v>80</v>
      </c>
      <c r="D7704" t="s">
        <v>107</v>
      </c>
      <c r="E7704" t="s">
        <v>140</v>
      </c>
      <c r="F7704" t="s">
        <v>21603</v>
      </c>
      <c r="G7704" t="s">
        <v>146</v>
      </c>
      <c r="H7704" t="s">
        <v>134</v>
      </c>
      <c r="I7704" t="s">
        <v>135</v>
      </c>
      <c r="J7704" t="s">
        <v>136</v>
      </c>
      <c r="K7704" t="s">
        <v>137</v>
      </c>
      <c r="L7704" t="s">
        <v>21604</v>
      </c>
      <c r="M7704" t="s">
        <v>21605</v>
      </c>
      <c r="N7704">
        <v>4.95</v>
      </c>
      <c r="O7704">
        <v>0</v>
      </c>
      <c r="P7704">
        <v>2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2.6750367192345141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2.6750367192345141</v>
      </c>
    </row>
    <row r="7705" spans="1:31" x14ac:dyDescent="0.25">
      <c r="A7705">
        <v>1913288</v>
      </c>
      <c r="B7705">
        <v>1</v>
      </c>
      <c r="C7705" t="s">
        <v>81</v>
      </c>
      <c r="D7705" t="s">
        <v>118</v>
      </c>
      <c r="E7705" t="s">
        <v>140</v>
      </c>
      <c r="F7705" t="s">
        <v>21606</v>
      </c>
      <c r="G7705" t="s">
        <v>342</v>
      </c>
      <c r="H7705" t="s">
        <v>134</v>
      </c>
      <c r="I7705" t="s">
        <v>135</v>
      </c>
      <c r="J7705" t="s">
        <v>136</v>
      </c>
      <c r="K7705" t="s">
        <v>137</v>
      </c>
      <c r="L7705" t="s">
        <v>21607</v>
      </c>
      <c r="M7705" t="s">
        <v>21608</v>
      </c>
      <c r="N7705">
        <v>1.5986111110000001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1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48.006224523231346</v>
      </c>
      <c r="AC7705">
        <v>0</v>
      </c>
      <c r="AD7705">
        <v>0</v>
      </c>
      <c r="AE7705">
        <v>48.006224523231346</v>
      </c>
    </row>
    <row r="7706" spans="1:31" x14ac:dyDescent="0.25">
      <c r="A7706">
        <v>1913311</v>
      </c>
      <c r="B7706">
        <v>1</v>
      </c>
      <c r="C7706" t="s">
        <v>80</v>
      </c>
      <c r="D7706" t="s">
        <v>103</v>
      </c>
      <c r="E7706" t="s">
        <v>140</v>
      </c>
      <c r="F7706" t="s">
        <v>21609</v>
      </c>
      <c r="G7706" t="s">
        <v>217</v>
      </c>
      <c r="H7706" t="s">
        <v>134</v>
      </c>
      <c r="I7706" t="s">
        <v>135</v>
      </c>
      <c r="J7706" t="s">
        <v>136</v>
      </c>
      <c r="K7706" t="s">
        <v>137</v>
      </c>
      <c r="L7706" t="s">
        <v>21610</v>
      </c>
      <c r="M7706" t="s">
        <v>21611</v>
      </c>
      <c r="N7706">
        <v>1.163888888</v>
      </c>
      <c r="O7706">
        <v>0</v>
      </c>
      <c r="P7706">
        <v>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0.1594507189664375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0.1594507189664375</v>
      </c>
    </row>
    <row r="7707" spans="1:31" x14ac:dyDescent="0.25">
      <c r="A7707">
        <v>1913102</v>
      </c>
      <c r="B7707">
        <v>1</v>
      </c>
      <c r="C7707" t="s">
        <v>80</v>
      </c>
      <c r="D7707" t="s">
        <v>83</v>
      </c>
      <c r="E7707" t="s">
        <v>131</v>
      </c>
      <c r="F7707" t="s">
        <v>21612</v>
      </c>
      <c r="G7707" t="s">
        <v>202</v>
      </c>
      <c r="H7707" t="s">
        <v>134</v>
      </c>
      <c r="I7707" t="s">
        <v>135</v>
      </c>
      <c r="J7707" t="s">
        <v>136</v>
      </c>
      <c r="K7707" t="s">
        <v>203</v>
      </c>
      <c r="L7707" t="s">
        <v>21613</v>
      </c>
      <c r="M7707" t="s">
        <v>21614</v>
      </c>
      <c r="N7707">
        <v>4.7149055549999996</v>
      </c>
      <c r="O7707">
        <v>0</v>
      </c>
      <c r="P7707">
        <v>74</v>
      </c>
      <c r="Q7707">
        <v>0</v>
      </c>
      <c r="R7707">
        <v>0</v>
      </c>
      <c r="S7707">
        <v>0</v>
      </c>
      <c r="T7707">
        <v>3</v>
      </c>
      <c r="U7707">
        <v>0</v>
      </c>
      <c r="V7707">
        <v>0</v>
      </c>
      <c r="W7707">
        <v>0</v>
      </c>
      <c r="X7707">
        <v>87.678176132591403</v>
      </c>
      <c r="Y7707">
        <v>0</v>
      </c>
      <c r="Z7707">
        <v>0</v>
      </c>
      <c r="AA7707">
        <v>0</v>
      </c>
      <c r="AB7707">
        <v>9.0786388476736164</v>
      </c>
      <c r="AC7707">
        <v>0</v>
      </c>
      <c r="AD7707">
        <v>0</v>
      </c>
      <c r="AE7707">
        <v>96.75681498026502</v>
      </c>
    </row>
    <row r="7708" spans="1:31" x14ac:dyDescent="0.25">
      <c r="A7708">
        <v>1913079</v>
      </c>
      <c r="B7708">
        <v>1</v>
      </c>
      <c r="C7708" t="s">
        <v>81</v>
      </c>
      <c r="D7708" t="s">
        <v>121</v>
      </c>
      <c r="E7708" t="s">
        <v>220</v>
      </c>
      <c r="F7708" t="s">
        <v>21513</v>
      </c>
      <c r="G7708" t="s">
        <v>156</v>
      </c>
      <c r="H7708" t="s">
        <v>157</v>
      </c>
      <c r="I7708" t="s">
        <v>222</v>
      </c>
      <c r="J7708" t="s">
        <v>136</v>
      </c>
      <c r="K7708" t="s">
        <v>137</v>
      </c>
      <c r="L7708" t="s">
        <v>21615</v>
      </c>
      <c r="M7708" t="s">
        <v>21616</v>
      </c>
      <c r="N7708">
        <v>9.1666660000000004E-3</v>
      </c>
      <c r="O7708">
        <v>0</v>
      </c>
      <c r="P7708">
        <v>242</v>
      </c>
      <c r="Q7708">
        <v>0</v>
      </c>
      <c r="R7708">
        <v>53</v>
      </c>
      <c r="S7708">
        <v>2</v>
      </c>
      <c r="T7708">
        <v>10</v>
      </c>
      <c r="U7708">
        <v>0</v>
      </c>
      <c r="V7708">
        <v>0</v>
      </c>
      <c r="W7708">
        <v>0</v>
      </c>
      <c r="X7708">
        <v>0.28335601283500522</v>
      </c>
      <c r="Y7708">
        <v>0</v>
      </c>
      <c r="Z7708">
        <v>0.24260307885491333</v>
      </c>
      <c r="AA7708">
        <v>3.0101098906120005E-2</v>
      </c>
      <c r="AB7708">
        <v>9.8049604195675003E-2</v>
      </c>
      <c r="AC7708">
        <v>0</v>
      </c>
      <c r="AD7708">
        <v>0</v>
      </c>
      <c r="AE7708">
        <v>0.65410979479171361</v>
      </c>
    </row>
    <row r="7709" spans="1:31" x14ac:dyDescent="0.25">
      <c r="A7709">
        <v>1913056</v>
      </c>
      <c r="B7709">
        <v>1</v>
      </c>
      <c r="C7709" t="s">
        <v>80</v>
      </c>
      <c r="D7709" t="s">
        <v>106</v>
      </c>
      <c r="E7709" t="s">
        <v>220</v>
      </c>
      <c r="F7709" t="s">
        <v>3710</v>
      </c>
      <c r="G7709" t="s">
        <v>156</v>
      </c>
      <c r="H7709" t="s">
        <v>157</v>
      </c>
      <c r="I7709" t="s">
        <v>222</v>
      </c>
      <c r="J7709" t="s">
        <v>136</v>
      </c>
      <c r="K7709" t="s">
        <v>137</v>
      </c>
      <c r="L7709" t="s">
        <v>21617</v>
      </c>
      <c r="M7709" t="s">
        <v>21618</v>
      </c>
      <c r="N7709">
        <v>6.3888879999999997E-3</v>
      </c>
      <c r="O7709">
        <v>0</v>
      </c>
      <c r="P7709">
        <v>1160</v>
      </c>
      <c r="Q7709">
        <v>19</v>
      </c>
      <c r="R7709">
        <v>140</v>
      </c>
      <c r="S7709">
        <v>11</v>
      </c>
      <c r="T7709">
        <v>233</v>
      </c>
      <c r="U7709">
        <v>0</v>
      </c>
      <c r="V7709">
        <v>0</v>
      </c>
      <c r="W7709">
        <v>0</v>
      </c>
      <c r="X7709">
        <v>0.81248921869985802</v>
      </c>
      <c r="Y7709">
        <v>0.17484008518079253</v>
      </c>
      <c r="Z7709">
        <v>0.54343361164868853</v>
      </c>
      <c r="AA7709">
        <v>0.26237449025911502</v>
      </c>
      <c r="AB7709">
        <v>0.4080912391690571</v>
      </c>
      <c r="AC7709">
        <v>0</v>
      </c>
      <c r="AD7709">
        <v>0</v>
      </c>
      <c r="AE7709">
        <v>2.2012286449575114</v>
      </c>
    </row>
    <row r="7710" spans="1:31" x14ac:dyDescent="0.25">
      <c r="A7710">
        <v>1913242</v>
      </c>
      <c r="B7710">
        <v>1</v>
      </c>
      <c r="C7710" t="s">
        <v>80</v>
      </c>
      <c r="D7710" t="s">
        <v>96</v>
      </c>
      <c r="E7710" t="s">
        <v>131</v>
      </c>
      <c r="F7710" t="s">
        <v>21619</v>
      </c>
      <c r="G7710" t="s">
        <v>1162</v>
      </c>
      <c r="H7710" t="s">
        <v>134</v>
      </c>
      <c r="I7710" t="s">
        <v>135</v>
      </c>
      <c r="J7710" t="s">
        <v>136</v>
      </c>
      <c r="K7710" t="s">
        <v>137</v>
      </c>
      <c r="L7710" t="s">
        <v>21620</v>
      </c>
      <c r="M7710" t="s">
        <v>21621</v>
      </c>
      <c r="N7710">
        <v>1.588333333</v>
      </c>
      <c r="O7710">
        <v>0</v>
      </c>
      <c r="P7710">
        <v>62</v>
      </c>
      <c r="Q7710">
        <v>0</v>
      </c>
      <c r="R7710">
        <v>5</v>
      </c>
      <c r="S7710">
        <v>0</v>
      </c>
      <c r="T7710">
        <v>21</v>
      </c>
      <c r="U7710">
        <v>0</v>
      </c>
      <c r="V7710">
        <v>0</v>
      </c>
      <c r="W7710">
        <v>0</v>
      </c>
      <c r="X7710">
        <v>38.736723113429719</v>
      </c>
      <c r="Y7710">
        <v>0</v>
      </c>
      <c r="Z7710">
        <v>3.7981780818558537</v>
      </c>
      <c r="AA7710">
        <v>0</v>
      </c>
      <c r="AB7710">
        <v>34.896150997497365</v>
      </c>
      <c r="AC7710">
        <v>0</v>
      </c>
      <c r="AD7710">
        <v>0</v>
      </c>
      <c r="AE7710">
        <v>77.431052192782943</v>
      </c>
    </row>
    <row r="7711" spans="1:31" x14ac:dyDescent="0.25">
      <c r="A7711">
        <v>1913142</v>
      </c>
      <c r="B7711">
        <v>1</v>
      </c>
      <c r="C7711" t="s">
        <v>80</v>
      </c>
      <c r="D7711" t="s">
        <v>84</v>
      </c>
      <c r="E7711" t="s">
        <v>140</v>
      </c>
      <c r="F7711" t="s">
        <v>21622</v>
      </c>
      <c r="G7711" t="s">
        <v>217</v>
      </c>
      <c r="H7711" t="s">
        <v>134</v>
      </c>
      <c r="I7711" t="s">
        <v>135</v>
      </c>
      <c r="J7711" t="s">
        <v>136</v>
      </c>
      <c r="K7711" t="s">
        <v>137</v>
      </c>
      <c r="L7711" t="s">
        <v>21623</v>
      </c>
      <c r="M7711" t="s">
        <v>21624</v>
      </c>
      <c r="N7711">
        <v>1.6669444440000001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1.1898752512888889E-4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1.1898752512888889E-4</v>
      </c>
    </row>
    <row r="7712" spans="1:31" x14ac:dyDescent="0.25">
      <c r="A7712">
        <v>1913159</v>
      </c>
      <c r="B7712">
        <v>1</v>
      </c>
      <c r="C7712" t="s">
        <v>80</v>
      </c>
      <c r="D7712" t="s">
        <v>97</v>
      </c>
      <c r="E7712" t="s">
        <v>140</v>
      </c>
      <c r="F7712" t="s">
        <v>21625</v>
      </c>
      <c r="G7712" t="s">
        <v>146</v>
      </c>
      <c r="H7712" t="s">
        <v>134</v>
      </c>
      <c r="I7712" t="s">
        <v>135</v>
      </c>
      <c r="J7712" t="s">
        <v>136</v>
      </c>
      <c r="K7712" t="s">
        <v>137</v>
      </c>
      <c r="L7712" t="s">
        <v>21626</v>
      </c>
      <c r="M7712" t="s">
        <v>21627</v>
      </c>
      <c r="N7712">
        <v>8.5144444440000004</v>
      </c>
      <c r="O7712">
        <v>0</v>
      </c>
      <c r="P7712">
        <v>0</v>
      </c>
      <c r="Q7712">
        <v>0</v>
      </c>
      <c r="R7712">
        <v>1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0.58914407968049565</v>
      </c>
      <c r="AA7712">
        <v>0</v>
      </c>
      <c r="AB7712">
        <v>0</v>
      </c>
      <c r="AC7712">
        <v>0</v>
      </c>
      <c r="AD7712">
        <v>0</v>
      </c>
      <c r="AE7712">
        <v>0.58914407968049565</v>
      </c>
    </row>
    <row r="7713" spans="1:31" x14ac:dyDescent="0.25">
      <c r="A7713">
        <v>1913036</v>
      </c>
      <c r="B7713">
        <v>1</v>
      </c>
      <c r="C7713" t="s">
        <v>80</v>
      </c>
      <c r="D7713" t="s">
        <v>82</v>
      </c>
      <c r="E7713" t="s">
        <v>140</v>
      </c>
      <c r="F7713" t="s">
        <v>21628</v>
      </c>
      <c r="G7713" t="s">
        <v>362</v>
      </c>
      <c r="H7713" t="s">
        <v>134</v>
      </c>
      <c r="I7713" t="s">
        <v>135</v>
      </c>
      <c r="J7713" t="s">
        <v>136</v>
      </c>
      <c r="K7713" t="s">
        <v>137</v>
      </c>
      <c r="L7713" t="s">
        <v>21629</v>
      </c>
      <c r="M7713" t="s">
        <v>21630</v>
      </c>
      <c r="N7713">
        <v>1.650555555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1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0.78653544292217226</v>
      </c>
      <c r="AC7713">
        <v>0</v>
      </c>
      <c r="AD7713">
        <v>0</v>
      </c>
      <c r="AE7713">
        <v>0.78653544292217226</v>
      </c>
    </row>
    <row r="7714" spans="1:31" x14ac:dyDescent="0.25">
      <c r="A7714">
        <v>1913328</v>
      </c>
      <c r="B7714">
        <v>1</v>
      </c>
      <c r="C7714" t="s">
        <v>80</v>
      </c>
      <c r="D7714" t="s">
        <v>101</v>
      </c>
      <c r="E7714" t="s">
        <v>140</v>
      </c>
      <c r="F7714" t="s">
        <v>21631</v>
      </c>
      <c r="G7714" t="s">
        <v>146</v>
      </c>
      <c r="H7714" t="s">
        <v>134</v>
      </c>
      <c r="I7714" t="s">
        <v>135</v>
      </c>
      <c r="J7714" t="s">
        <v>136</v>
      </c>
      <c r="K7714" t="s">
        <v>137</v>
      </c>
      <c r="L7714" t="s">
        <v>21632</v>
      </c>
      <c r="M7714" t="s">
        <v>21633</v>
      </c>
      <c r="N7714">
        <v>5.3008333329999999</v>
      </c>
      <c r="O7714">
        <v>0</v>
      </c>
      <c r="P7714">
        <v>5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7.317096207472626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7.317096207472626</v>
      </c>
    </row>
    <row r="7715" spans="1:31" x14ac:dyDescent="0.25">
      <c r="A7715">
        <v>1913308</v>
      </c>
      <c r="B7715">
        <v>1</v>
      </c>
      <c r="C7715" t="s">
        <v>80</v>
      </c>
      <c r="D7715" t="s">
        <v>109</v>
      </c>
      <c r="E7715" t="s">
        <v>131</v>
      </c>
      <c r="F7715" t="s">
        <v>21634</v>
      </c>
      <c r="G7715" t="s">
        <v>133</v>
      </c>
      <c r="H7715" t="s">
        <v>134</v>
      </c>
      <c r="I7715" t="s">
        <v>135</v>
      </c>
      <c r="J7715" t="s">
        <v>136</v>
      </c>
      <c r="K7715" t="s">
        <v>137</v>
      </c>
      <c r="L7715" t="s">
        <v>21635</v>
      </c>
      <c r="M7715" t="s">
        <v>21636</v>
      </c>
      <c r="N7715">
        <v>2.1002777770000001</v>
      </c>
      <c r="O7715">
        <v>0</v>
      </c>
      <c r="P7715">
        <v>112</v>
      </c>
      <c r="Q7715">
        <v>0</v>
      </c>
      <c r="R7715">
        <v>0</v>
      </c>
      <c r="S7715">
        <v>0</v>
      </c>
      <c r="T7715">
        <v>11</v>
      </c>
      <c r="U7715">
        <v>0</v>
      </c>
      <c r="V7715">
        <v>0</v>
      </c>
      <c r="W7715">
        <v>0</v>
      </c>
      <c r="X7715">
        <v>38.219876102038278</v>
      </c>
      <c r="Y7715">
        <v>0</v>
      </c>
      <c r="Z7715">
        <v>0</v>
      </c>
      <c r="AA7715">
        <v>0</v>
      </c>
      <c r="AB7715">
        <v>4.4465529977842371</v>
      </c>
      <c r="AC7715">
        <v>0</v>
      </c>
      <c r="AD7715">
        <v>0</v>
      </c>
      <c r="AE7715">
        <v>42.666429099822516</v>
      </c>
    </row>
    <row r="7716" spans="1:31" x14ac:dyDescent="0.25">
      <c r="A7716">
        <v>1913165</v>
      </c>
      <c r="B7716">
        <v>1</v>
      </c>
      <c r="C7716" t="s">
        <v>80</v>
      </c>
      <c r="D7716" t="s">
        <v>103</v>
      </c>
      <c r="E7716" t="s">
        <v>160</v>
      </c>
      <c r="F7716" t="s">
        <v>21637</v>
      </c>
      <c r="G7716" t="s">
        <v>326</v>
      </c>
      <c r="H7716" t="s">
        <v>134</v>
      </c>
      <c r="I7716" t="s">
        <v>135</v>
      </c>
      <c r="J7716" t="s">
        <v>136</v>
      </c>
      <c r="K7716" t="s">
        <v>137</v>
      </c>
      <c r="L7716" t="s">
        <v>21638</v>
      </c>
      <c r="M7716" t="s">
        <v>21639</v>
      </c>
      <c r="N7716">
        <v>0.77722222200000002</v>
      </c>
      <c r="O7716">
        <v>0</v>
      </c>
      <c r="P7716">
        <v>14</v>
      </c>
      <c r="Q7716">
        <v>0</v>
      </c>
      <c r="R7716">
        <v>0</v>
      </c>
      <c r="S7716">
        <v>0</v>
      </c>
      <c r="T7716">
        <v>1</v>
      </c>
      <c r="U7716">
        <v>0</v>
      </c>
      <c r="V7716">
        <v>0</v>
      </c>
      <c r="W7716">
        <v>0</v>
      </c>
      <c r="X7716">
        <v>6.7469293192734217</v>
      </c>
      <c r="Y7716">
        <v>0</v>
      </c>
      <c r="Z7716">
        <v>0</v>
      </c>
      <c r="AA7716">
        <v>0</v>
      </c>
      <c r="AB7716">
        <v>0.33050322581403113</v>
      </c>
      <c r="AC7716">
        <v>0</v>
      </c>
      <c r="AD7716">
        <v>0</v>
      </c>
      <c r="AE7716">
        <v>7.0774325450874525</v>
      </c>
    </row>
    <row r="7717" spans="1:31" x14ac:dyDescent="0.25">
      <c r="A7717">
        <v>1913265</v>
      </c>
      <c r="B7717">
        <v>1</v>
      </c>
      <c r="C7717" t="s">
        <v>80</v>
      </c>
      <c r="D7717" t="s">
        <v>84</v>
      </c>
      <c r="E7717" t="s">
        <v>131</v>
      </c>
      <c r="F7717" t="s">
        <v>21640</v>
      </c>
      <c r="G7717" t="s">
        <v>133</v>
      </c>
      <c r="H7717" t="s">
        <v>134</v>
      </c>
      <c r="I7717" t="s">
        <v>135</v>
      </c>
      <c r="J7717" t="s">
        <v>136</v>
      </c>
      <c r="K7717" t="s">
        <v>137</v>
      </c>
      <c r="L7717" t="s">
        <v>21641</v>
      </c>
      <c r="M7717" t="s">
        <v>21642</v>
      </c>
      <c r="N7717">
        <v>3.005833333</v>
      </c>
      <c r="O7717">
        <v>0</v>
      </c>
      <c r="P7717">
        <v>74</v>
      </c>
      <c r="Q7717">
        <v>0</v>
      </c>
      <c r="R7717">
        <v>0</v>
      </c>
      <c r="S7717">
        <v>0</v>
      </c>
      <c r="T7717">
        <v>14</v>
      </c>
      <c r="U7717">
        <v>0</v>
      </c>
      <c r="V7717">
        <v>0</v>
      </c>
      <c r="W7717">
        <v>0</v>
      </c>
      <c r="X7717">
        <v>55.202822860704138</v>
      </c>
      <c r="Y7717">
        <v>0</v>
      </c>
      <c r="Z7717">
        <v>0</v>
      </c>
      <c r="AA7717">
        <v>0</v>
      </c>
      <c r="AB7717">
        <v>52.43568139625954</v>
      </c>
      <c r="AC7717">
        <v>0</v>
      </c>
      <c r="AD7717">
        <v>0</v>
      </c>
      <c r="AE7717">
        <v>107.63850425696367</v>
      </c>
    </row>
    <row r="7718" spans="1:31" x14ac:dyDescent="0.25">
      <c r="A7718">
        <v>1913122</v>
      </c>
      <c r="B7718">
        <v>1</v>
      </c>
      <c r="C7718" t="s">
        <v>81</v>
      </c>
      <c r="D7718" t="s">
        <v>128</v>
      </c>
      <c r="E7718" t="s">
        <v>154</v>
      </c>
      <c r="F7718" t="s">
        <v>2877</v>
      </c>
      <c r="G7718" t="s">
        <v>156</v>
      </c>
      <c r="H7718" t="s">
        <v>157</v>
      </c>
      <c r="I7718" t="s">
        <v>135</v>
      </c>
      <c r="J7718" t="s">
        <v>136</v>
      </c>
      <c r="K7718" t="s">
        <v>137</v>
      </c>
      <c r="L7718" t="s">
        <v>21643</v>
      </c>
      <c r="M7718" t="s">
        <v>21644</v>
      </c>
      <c r="N7718">
        <v>0.834166666</v>
      </c>
      <c r="O7718">
        <v>0</v>
      </c>
      <c r="P7718">
        <v>969</v>
      </c>
      <c r="Q7718">
        <v>3</v>
      </c>
      <c r="R7718">
        <v>13</v>
      </c>
      <c r="S7718">
        <v>5</v>
      </c>
      <c r="T7718">
        <v>101</v>
      </c>
      <c r="U7718">
        <v>0</v>
      </c>
      <c r="V7718">
        <v>0</v>
      </c>
      <c r="W7718">
        <v>0</v>
      </c>
      <c r="X7718">
        <v>118.6656104268436</v>
      </c>
      <c r="Y7718">
        <v>34.439777829318089</v>
      </c>
      <c r="Z7718">
        <v>42.816754110587532</v>
      </c>
      <c r="AA7718">
        <v>23.739969947082866</v>
      </c>
      <c r="AB7718">
        <v>19.764367237329616</v>
      </c>
      <c r="AC7718">
        <v>0</v>
      </c>
      <c r="AD7718">
        <v>0</v>
      </c>
      <c r="AE7718">
        <v>239.42647955116172</v>
      </c>
    </row>
    <row r="7719" spans="1:31" x14ac:dyDescent="0.25">
      <c r="A7719">
        <v>1913099</v>
      </c>
      <c r="B7719">
        <v>1</v>
      </c>
      <c r="C7719" t="s">
        <v>80</v>
      </c>
      <c r="D7719" t="s">
        <v>110</v>
      </c>
      <c r="E7719" t="s">
        <v>131</v>
      </c>
      <c r="F7719" t="s">
        <v>21645</v>
      </c>
      <c r="G7719" t="s">
        <v>133</v>
      </c>
      <c r="H7719" t="s">
        <v>134</v>
      </c>
      <c r="I7719" t="s">
        <v>135</v>
      </c>
      <c r="J7719" t="s">
        <v>136</v>
      </c>
      <c r="K7719" t="s">
        <v>137</v>
      </c>
      <c r="L7719" t="s">
        <v>21646</v>
      </c>
      <c r="M7719" t="s">
        <v>21647</v>
      </c>
      <c r="N7719">
        <v>1.061666666</v>
      </c>
      <c r="O7719">
        <v>0</v>
      </c>
      <c r="P7719">
        <v>374</v>
      </c>
      <c r="Q7719">
        <v>0</v>
      </c>
      <c r="R7719">
        <v>0</v>
      </c>
      <c r="S7719">
        <v>0</v>
      </c>
      <c r="T7719">
        <v>41</v>
      </c>
      <c r="U7719">
        <v>0</v>
      </c>
      <c r="V7719">
        <v>0</v>
      </c>
      <c r="W7719">
        <v>0</v>
      </c>
      <c r="X7719">
        <v>135.04918579064108</v>
      </c>
      <c r="Y7719">
        <v>0</v>
      </c>
      <c r="Z7719">
        <v>0</v>
      </c>
      <c r="AA7719">
        <v>0</v>
      </c>
      <c r="AB7719">
        <v>55.949345098107159</v>
      </c>
      <c r="AC7719">
        <v>0</v>
      </c>
      <c r="AD7719">
        <v>0</v>
      </c>
      <c r="AE7719">
        <v>190.99853088874823</v>
      </c>
    </row>
    <row r="7720" spans="1:31" x14ac:dyDescent="0.25">
      <c r="A7720">
        <v>1913431</v>
      </c>
      <c r="B7720">
        <v>1</v>
      </c>
      <c r="C7720" t="s">
        <v>80</v>
      </c>
      <c r="D7720" t="s">
        <v>87</v>
      </c>
      <c r="E7720" t="s">
        <v>131</v>
      </c>
      <c r="F7720" t="s">
        <v>21648</v>
      </c>
      <c r="G7720" t="s">
        <v>439</v>
      </c>
      <c r="H7720" t="s">
        <v>134</v>
      </c>
      <c r="I7720" t="s">
        <v>135</v>
      </c>
      <c r="J7720" t="s">
        <v>136</v>
      </c>
      <c r="K7720" t="s">
        <v>137</v>
      </c>
      <c r="L7720" t="s">
        <v>21649</v>
      </c>
      <c r="M7720" t="s">
        <v>21650</v>
      </c>
      <c r="N7720">
        <v>4.8455555549999998</v>
      </c>
      <c r="O7720">
        <v>0</v>
      </c>
      <c r="P7720">
        <v>181</v>
      </c>
      <c r="Q7720">
        <v>0</v>
      </c>
      <c r="R7720">
        <v>0</v>
      </c>
      <c r="S7720">
        <v>0</v>
      </c>
      <c r="T7720">
        <v>5</v>
      </c>
      <c r="U7720">
        <v>0</v>
      </c>
      <c r="V7720">
        <v>0</v>
      </c>
      <c r="W7720">
        <v>0</v>
      </c>
      <c r="X7720">
        <v>188.99351694213883</v>
      </c>
      <c r="Y7720">
        <v>0</v>
      </c>
      <c r="Z7720">
        <v>0</v>
      </c>
      <c r="AA7720">
        <v>0</v>
      </c>
      <c r="AB7720">
        <v>1.4029284621556126</v>
      </c>
      <c r="AC7720">
        <v>0</v>
      </c>
      <c r="AD7720">
        <v>0</v>
      </c>
      <c r="AE7720">
        <v>190.39644540429444</v>
      </c>
    </row>
    <row r="7721" spans="1:31" x14ac:dyDescent="0.25">
      <c r="A7721">
        <v>1913139</v>
      </c>
      <c r="B7721">
        <v>1</v>
      </c>
      <c r="C7721" t="s">
        <v>80</v>
      </c>
      <c r="D7721" t="s">
        <v>83</v>
      </c>
      <c r="E7721" t="s">
        <v>131</v>
      </c>
      <c r="F7721" t="s">
        <v>21651</v>
      </c>
      <c r="G7721" t="s">
        <v>1342</v>
      </c>
      <c r="H7721" t="s">
        <v>134</v>
      </c>
      <c r="I7721" t="s">
        <v>135</v>
      </c>
      <c r="J7721" t="s">
        <v>136</v>
      </c>
      <c r="K7721" t="s">
        <v>137</v>
      </c>
      <c r="L7721" t="s">
        <v>21652</v>
      </c>
      <c r="M7721" t="s">
        <v>21653</v>
      </c>
      <c r="N7721">
        <v>1.5833333329999999</v>
      </c>
      <c r="O7721">
        <v>0</v>
      </c>
      <c r="P7721">
        <v>103</v>
      </c>
      <c r="Q7721">
        <v>0</v>
      </c>
      <c r="R7721">
        <v>0</v>
      </c>
      <c r="S7721">
        <v>0</v>
      </c>
      <c r="T7721">
        <v>16</v>
      </c>
      <c r="U7721">
        <v>0</v>
      </c>
      <c r="V7721">
        <v>0</v>
      </c>
      <c r="W7721">
        <v>0</v>
      </c>
      <c r="X7721">
        <v>49.227824759659853</v>
      </c>
      <c r="Y7721">
        <v>0</v>
      </c>
      <c r="Z7721">
        <v>0</v>
      </c>
      <c r="AA7721">
        <v>0</v>
      </c>
      <c r="AB7721">
        <v>20.841107749979834</v>
      </c>
      <c r="AC7721">
        <v>0</v>
      </c>
      <c r="AD7721">
        <v>0</v>
      </c>
      <c r="AE7721">
        <v>70.068932509639694</v>
      </c>
    </row>
    <row r="7722" spans="1:31" x14ac:dyDescent="0.25">
      <c r="A7722">
        <v>1913391</v>
      </c>
      <c r="B7722">
        <v>1</v>
      </c>
      <c r="C7722" t="s">
        <v>81</v>
      </c>
      <c r="D7722" t="s">
        <v>119</v>
      </c>
      <c r="E7722" t="s">
        <v>131</v>
      </c>
      <c r="F7722" t="s">
        <v>21654</v>
      </c>
      <c r="G7722" t="s">
        <v>133</v>
      </c>
      <c r="H7722" t="s">
        <v>134</v>
      </c>
      <c r="I7722" t="s">
        <v>135</v>
      </c>
      <c r="J7722" t="s">
        <v>136</v>
      </c>
      <c r="K7722" t="s">
        <v>137</v>
      </c>
      <c r="L7722" t="s">
        <v>21655</v>
      </c>
      <c r="M7722" t="s">
        <v>21656</v>
      </c>
      <c r="N7722">
        <v>1.108055555</v>
      </c>
      <c r="O7722">
        <v>0</v>
      </c>
      <c r="P7722">
        <v>20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4.9972635339305143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4.9972635339305143</v>
      </c>
    </row>
    <row r="7723" spans="1:31" x14ac:dyDescent="0.25">
      <c r="A7723">
        <v>1913039</v>
      </c>
      <c r="B7723">
        <v>1</v>
      </c>
      <c r="C7723" t="s">
        <v>80</v>
      </c>
      <c r="D7723" t="s">
        <v>94</v>
      </c>
      <c r="E7723" t="s">
        <v>154</v>
      </c>
      <c r="F7723" t="s">
        <v>20371</v>
      </c>
      <c r="G7723" t="s">
        <v>156</v>
      </c>
      <c r="H7723" t="s">
        <v>157</v>
      </c>
      <c r="I7723" t="s">
        <v>135</v>
      </c>
      <c r="J7723" t="s">
        <v>136</v>
      </c>
      <c r="K7723" t="s">
        <v>137</v>
      </c>
      <c r="L7723" t="s">
        <v>21657</v>
      </c>
      <c r="M7723" t="s">
        <v>21658</v>
      </c>
      <c r="N7723">
        <v>0.14638888799999999</v>
      </c>
      <c r="O7723">
        <v>0</v>
      </c>
      <c r="P7723">
        <v>2699</v>
      </c>
      <c r="Q7723">
        <v>0</v>
      </c>
      <c r="R7723">
        <v>11</v>
      </c>
      <c r="S7723">
        <v>1</v>
      </c>
      <c r="T7723">
        <v>856</v>
      </c>
      <c r="U7723">
        <v>0</v>
      </c>
      <c r="V7723">
        <v>0</v>
      </c>
      <c r="W7723">
        <v>0</v>
      </c>
      <c r="X7723">
        <v>57.430833668951692</v>
      </c>
      <c r="Y7723">
        <v>0</v>
      </c>
      <c r="Z7723">
        <v>4.3031730023055621</v>
      </c>
      <c r="AA7723">
        <v>7.2259787618823808</v>
      </c>
      <c r="AB7723">
        <v>39.457891399748512</v>
      </c>
      <c r="AC7723">
        <v>0</v>
      </c>
      <c r="AD7723">
        <v>0</v>
      </c>
      <c r="AE7723">
        <v>108.41787683288814</v>
      </c>
    </row>
    <row r="7724" spans="1:31" x14ac:dyDescent="0.25">
      <c r="A7724">
        <v>1913205</v>
      </c>
      <c r="B7724">
        <v>1</v>
      </c>
      <c r="C7724" t="s">
        <v>80</v>
      </c>
      <c r="D7724" t="s">
        <v>110</v>
      </c>
      <c r="E7724" t="s">
        <v>140</v>
      </c>
      <c r="F7724" t="s">
        <v>21659</v>
      </c>
      <c r="G7724" t="s">
        <v>217</v>
      </c>
      <c r="H7724" t="s">
        <v>134</v>
      </c>
      <c r="I7724" t="s">
        <v>135</v>
      </c>
      <c r="J7724" t="s">
        <v>136</v>
      </c>
      <c r="K7724" t="s">
        <v>137</v>
      </c>
      <c r="L7724" t="s">
        <v>21660</v>
      </c>
      <c r="M7724" t="s">
        <v>21661</v>
      </c>
      <c r="N7724">
        <v>2.613611111</v>
      </c>
      <c r="O7724">
        <v>0</v>
      </c>
      <c r="P7724">
        <v>3</v>
      </c>
      <c r="Q7724">
        <v>0</v>
      </c>
      <c r="R7724">
        <v>0</v>
      </c>
      <c r="S7724">
        <v>0</v>
      </c>
      <c r="T7724">
        <v>1</v>
      </c>
      <c r="U7724">
        <v>0</v>
      </c>
      <c r="V7724">
        <v>0</v>
      </c>
      <c r="W7724">
        <v>0</v>
      </c>
      <c r="X7724">
        <v>3.1420520842662838</v>
      </c>
      <c r="Y7724">
        <v>0</v>
      </c>
      <c r="Z7724">
        <v>0</v>
      </c>
      <c r="AA7724">
        <v>0</v>
      </c>
      <c r="AB7724">
        <v>1.4368644168866946E-2</v>
      </c>
      <c r="AC7724">
        <v>0</v>
      </c>
      <c r="AD7724">
        <v>0</v>
      </c>
      <c r="AE7724">
        <v>3.1564207284351506</v>
      </c>
    </row>
    <row r="7725" spans="1:31" x14ac:dyDescent="0.25">
      <c r="A7725">
        <v>1913182</v>
      </c>
      <c r="B7725">
        <v>1</v>
      </c>
      <c r="C7725" t="s">
        <v>80</v>
      </c>
      <c r="D7725" t="s">
        <v>104</v>
      </c>
      <c r="E7725" t="s">
        <v>131</v>
      </c>
      <c r="F7725" t="s">
        <v>21662</v>
      </c>
      <c r="G7725" t="s">
        <v>283</v>
      </c>
      <c r="H7725" t="s">
        <v>134</v>
      </c>
      <c r="I7725" t="s">
        <v>135</v>
      </c>
      <c r="J7725" t="s">
        <v>136</v>
      </c>
      <c r="K7725" t="s">
        <v>137</v>
      </c>
      <c r="L7725" t="s">
        <v>21663</v>
      </c>
      <c r="M7725" t="s">
        <v>21664</v>
      </c>
      <c r="N7725">
        <v>0.83</v>
      </c>
      <c r="O7725">
        <v>0</v>
      </c>
      <c r="P7725">
        <v>2</v>
      </c>
      <c r="Q7725">
        <v>0</v>
      </c>
      <c r="R7725">
        <v>1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0.44634563644545</v>
      </c>
      <c r="Y7725">
        <v>0</v>
      </c>
      <c r="Z7725">
        <v>0.249036378131685</v>
      </c>
      <c r="AA7725">
        <v>0</v>
      </c>
      <c r="AB7725">
        <v>0</v>
      </c>
      <c r="AC7725">
        <v>0</v>
      </c>
      <c r="AD7725">
        <v>0</v>
      </c>
      <c r="AE7725">
        <v>0.695382014577135</v>
      </c>
    </row>
    <row r="7726" spans="1:31" x14ac:dyDescent="0.25">
      <c r="A7726">
        <v>1913305</v>
      </c>
      <c r="B7726">
        <v>1</v>
      </c>
      <c r="C7726" t="s">
        <v>81</v>
      </c>
      <c r="D7726" t="s">
        <v>118</v>
      </c>
      <c r="E7726" t="s">
        <v>140</v>
      </c>
      <c r="F7726" t="s">
        <v>21665</v>
      </c>
      <c r="G7726" t="s">
        <v>217</v>
      </c>
      <c r="H7726" t="s">
        <v>134</v>
      </c>
      <c r="I7726" t="s">
        <v>135</v>
      </c>
      <c r="J7726" t="s">
        <v>136</v>
      </c>
      <c r="K7726" t="s">
        <v>137</v>
      </c>
      <c r="L7726" t="s">
        <v>21666</v>
      </c>
      <c r="M7726" t="s">
        <v>21667</v>
      </c>
      <c r="N7726">
        <v>1.6116666660000001</v>
      </c>
      <c r="O7726">
        <v>0</v>
      </c>
      <c r="P7726">
        <v>1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0.33545162427133507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0.33545162427133507</v>
      </c>
    </row>
    <row r="7727" spans="1:31" x14ac:dyDescent="0.25">
      <c r="A7727">
        <v>1913368</v>
      </c>
      <c r="B7727">
        <v>1</v>
      </c>
      <c r="C7727" t="s">
        <v>81</v>
      </c>
      <c r="D7727" t="s">
        <v>121</v>
      </c>
      <c r="E7727" t="s">
        <v>131</v>
      </c>
      <c r="F7727" t="s">
        <v>21668</v>
      </c>
      <c r="G7727" t="s">
        <v>133</v>
      </c>
      <c r="H7727" t="s">
        <v>134</v>
      </c>
      <c r="I7727" t="s">
        <v>135</v>
      </c>
      <c r="J7727" t="s">
        <v>136</v>
      </c>
      <c r="K7727" t="s">
        <v>137</v>
      </c>
      <c r="L7727" t="s">
        <v>21669</v>
      </c>
      <c r="M7727" t="s">
        <v>21670</v>
      </c>
      <c r="N7727">
        <v>0.83083333299999995</v>
      </c>
      <c r="O7727">
        <v>0</v>
      </c>
      <c r="P7727">
        <v>22</v>
      </c>
      <c r="Q7727">
        <v>0</v>
      </c>
      <c r="R7727">
        <v>23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6.789419662797858</v>
      </c>
      <c r="Y7727">
        <v>0</v>
      </c>
      <c r="Z7727">
        <v>11.069183833647855</v>
      </c>
      <c r="AA7727">
        <v>0</v>
      </c>
      <c r="AB7727">
        <v>0</v>
      </c>
      <c r="AC7727">
        <v>0</v>
      </c>
      <c r="AD7727">
        <v>0</v>
      </c>
      <c r="AE7727">
        <v>17.858603496445713</v>
      </c>
    </row>
    <row r="7728" spans="1:31" x14ac:dyDescent="0.25">
      <c r="A7728">
        <v>1913119</v>
      </c>
      <c r="B7728">
        <v>1</v>
      </c>
      <c r="C7728" t="s">
        <v>80</v>
      </c>
      <c r="D7728" t="s">
        <v>95</v>
      </c>
      <c r="E7728" t="s">
        <v>190</v>
      </c>
      <c r="F7728" t="s">
        <v>21671</v>
      </c>
      <c r="G7728" t="s">
        <v>446</v>
      </c>
      <c r="H7728" t="s">
        <v>157</v>
      </c>
      <c r="I7728" t="s">
        <v>135</v>
      </c>
      <c r="J7728" t="s">
        <v>136</v>
      </c>
      <c r="K7728" t="s">
        <v>137</v>
      </c>
      <c r="L7728" t="s">
        <v>21672</v>
      </c>
      <c r="M7728" t="s">
        <v>21673</v>
      </c>
      <c r="N7728">
        <v>5.8274999999999997</v>
      </c>
      <c r="O7728">
        <v>0</v>
      </c>
      <c r="P7728">
        <v>0</v>
      </c>
      <c r="Q7728">
        <v>0</v>
      </c>
      <c r="R7728">
        <v>0</v>
      </c>
      <c r="S7728">
        <v>1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38.133593081054883</v>
      </c>
      <c r="AB7728">
        <v>0</v>
      </c>
      <c r="AC7728">
        <v>0</v>
      </c>
      <c r="AD7728">
        <v>0</v>
      </c>
      <c r="AE7728">
        <v>38.133593081054883</v>
      </c>
    </row>
    <row r="7729" spans="1:31" x14ac:dyDescent="0.25">
      <c r="A7729">
        <v>1913171</v>
      </c>
      <c r="B7729">
        <v>1</v>
      </c>
      <c r="C7729" t="s">
        <v>80</v>
      </c>
      <c r="D7729" t="s">
        <v>92</v>
      </c>
      <c r="E7729" t="s">
        <v>140</v>
      </c>
      <c r="F7729" t="s">
        <v>21674</v>
      </c>
      <c r="G7729" t="s">
        <v>342</v>
      </c>
      <c r="H7729" t="s">
        <v>134</v>
      </c>
      <c r="I7729" t="s">
        <v>135</v>
      </c>
      <c r="J7729" t="s">
        <v>136</v>
      </c>
      <c r="K7729" t="s">
        <v>137</v>
      </c>
      <c r="L7729" t="s">
        <v>21675</v>
      </c>
      <c r="M7729" t="s">
        <v>21676</v>
      </c>
      <c r="N7729">
        <v>2.2949999999999999</v>
      </c>
      <c r="O7729">
        <v>0</v>
      </c>
      <c r="P7729">
        <v>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0.32559025343637338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0.32559025343637338</v>
      </c>
    </row>
    <row r="7730" spans="1:31" x14ac:dyDescent="0.25">
      <c r="A7730">
        <v>1913334</v>
      </c>
      <c r="B7730">
        <v>1</v>
      </c>
      <c r="C7730" t="s">
        <v>81</v>
      </c>
      <c r="D7730" t="s">
        <v>127</v>
      </c>
      <c r="E7730" t="s">
        <v>140</v>
      </c>
      <c r="F7730" t="s">
        <v>21677</v>
      </c>
      <c r="G7730" t="s">
        <v>342</v>
      </c>
      <c r="H7730" t="s">
        <v>134</v>
      </c>
      <c r="I7730" t="s">
        <v>135</v>
      </c>
      <c r="J7730" t="s">
        <v>136</v>
      </c>
      <c r="K7730" t="s">
        <v>137</v>
      </c>
      <c r="L7730" t="s">
        <v>21678</v>
      </c>
      <c r="M7730" t="s">
        <v>21679</v>
      </c>
      <c r="N7730">
        <v>4.2533333329999996</v>
      </c>
      <c r="O7730">
        <v>0</v>
      </c>
      <c r="P7730">
        <v>6</v>
      </c>
      <c r="Q7730">
        <v>0</v>
      </c>
      <c r="R7730">
        <v>0</v>
      </c>
      <c r="S7730">
        <v>0</v>
      </c>
      <c r="T7730">
        <v>1</v>
      </c>
      <c r="U7730">
        <v>0</v>
      </c>
      <c r="V7730">
        <v>0</v>
      </c>
      <c r="W7730">
        <v>0</v>
      </c>
      <c r="X7730">
        <v>7.1183927179937978</v>
      </c>
      <c r="Y7730">
        <v>0</v>
      </c>
      <c r="Z7730">
        <v>0</v>
      </c>
      <c r="AA7730">
        <v>0</v>
      </c>
      <c r="AB7730">
        <v>13.597247992192941</v>
      </c>
      <c r="AC7730">
        <v>0</v>
      </c>
      <c r="AD7730">
        <v>0</v>
      </c>
      <c r="AE7730">
        <v>20.71564071018674</v>
      </c>
    </row>
    <row r="7731" spans="1:31" x14ac:dyDescent="0.25">
      <c r="A7731">
        <v>1913025</v>
      </c>
      <c r="B7731">
        <v>1</v>
      </c>
      <c r="C7731" t="s">
        <v>80</v>
      </c>
      <c r="D7731" t="s">
        <v>103</v>
      </c>
      <c r="E7731" t="s">
        <v>131</v>
      </c>
      <c r="F7731" t="s">
        <v>21028</v>
      </c>
      <c r="G7731" t="s">
        <v>439</v>
      </c>
      <c r="H7731" t="s">
        <v>134</v>
      </c>
      <c r="I7731" t="s">
        <v>135</v>
      </c>
      <c r="J7731" t="s">
        <v>136</v>
      </c>
      <c r="K7731" t="s">
        <v>137</v>
      </c>
      <c r="L7731" t="s">
        <v>21680</v>
      </c>
      <c r="M7731" t="s">
        <v>21681</v>
      </c>
      <c r="N7731">
        <v>6.2575000000000003</v>
      </c>
      <c r="O7731">
        <v>0</v>
      </c>
      <c r="P7731">
        <v>40</v>
      </c>
      <c r="Q7731">
        <v>0</v>
      </c>
      <c r="R7731">
        <v>1</v>
      </c>
      <c r="S7731">
        <v>0</v>
      </c>
      <c r="T7731">
        <v>2</v>
      </c>
      <c r="U7731">
        <v>0</v>
      </c>
      <c r="V7731">
        <v>0</v>
      </c>
      <c r="W7731">
        <v>0</v>
      </c>
      <c r="X7731">
        <v>53.000758819243288</v>
      </c>
      <c r="Y7731">
        <v>0</v>
      </c>
      <c r="Z7731">
        <v>4.3377024920399999E-2</v>
      </c>
      <c r="AA7731">
        <v>0</v>
      </c>
      <c r="AB7731">
        <v>2.8317273770027781E-4</v>
      </c>
      <c r="AC7731">
        <v>0</v>
      </c>
      <c r="AD7731">
        <v>0</v>
      </c>
      <c r="AE7731">
        <v>53.044419016901394</v>
      </c>
    </row>
    <row r="7732" spans="1:31" x14ac:dyDescent="0.25">
      <c r="A7732">
        <v>1913357</v>
      </c>
      <c r="B7732">
        <v>1</v>
      </c>
      <c r="C7732" t="s">
        <v>80</v>
      </c>
      <c r="D7732" t="s">
        <v>82</v>
      </c>
      <c r="E7732" t="s">
        <v>140</v>
      </c>
      <c r="F7732" t="s">
        <v>21682</v>
      </c>
      <c r="G7732" t="s">
        <v>217</v>
      </c>
      <c r="H7732" t="s">
        <v>134</v>
      </c>
      <c r="I7732" t="s">
        <v>135</v>
      </c>
      <c r="J7732" t="s">
        <v>136</v>
      </c>
      <c r="K7732" t="s">
        <v>137</v>
      </c>
      <c r="L7732" t="s">
        <v>21683</v>
      </c>
      <c r="M7732" t="s">
        <v>21684</v>
      </c>
      <c r="N7732">
        <v>2.8433333329999999</v>
      </c>
      <c r="O7732">
        <v>0</v>
      </c>
      <c r="P7732">
        <v>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0.18577528147709002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0.18577528147709002</v>
      </c>
    </row>
    <row r="7733" spans="1:31" x14ac:dyDescent="0.25">
      <c r="A7733">
        <v>1913380</v>
      </c>
      <c r="B7733">
        <v>1</v>
      </c>
      <c r="C7733" t="s">
        <v>80</v>
      </c>
      <c r="D7733" t="s">
        <v>94</v>
      </c>
      <c r="E7733" t="s">
        <v>140</v>
      </c>
      <c r="F7733" t="s">
        <v>21685</v>
      </c>
      <c r="G7733" t="s">
        <v>217</v>
      </c>
      <c r="H7733" t="s">
        <v>134</v>
      </c>
      <c r="I7733" t="s">
        <v>135</v>
      </c>
      <c r="J7733" t="s">
        <v>136</v>
      </c>
      <c r="K7733" t="s">
        <v>137</v>
      </c>
      <c r="L7733" t="s">
        <v>21686</v>
      </c>
      <c r="M7733" t="s">
        <v>21687</v>
      </c>
      <c r="N7733">
        <v>2.8386111110000001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0.41263929322159887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0.41263929322159887</v>
      </c>
    </row>
    <row r="7734" spans="1:31" x14ac:dyDescent="0.25">
      <c r="A7734">
        <v>1913125</v>
      </c>
      <c r="B7734">
        <v>1</v>
      </c>
      <c r="C7734" t="s">
        <v>80</v>
      </c>
      <c r="D7734" t="s">
        <v>98</v>
      </c>
      <c r="E7734" t="s">
        <v>131</v>
      </c>
      <c r="F7734" t="s">
        <v>21688</v>
      </c>
      <c r="G7734" t="s">
        <v>326</v>
      </c>
      <c r="H7734" t="s">
        <v>134</v>
      </c>
      <c r="I7734" t="s">
        <v>135</v>
      </c>
      <c r="J7734" t="s">
        <v>136</v>
      </c>
      <c r="K7734" t="s">
        <v>137</v>
      </c>
      <c r="L7734" t="s">
        <v>21689</v>
      </c>
      <c r="M7734" t="s">
        <v>21690</v>
      </c>
      <c r="N7734">
        <v>3.9622222219999998</v>
      </c>
      <c r="O7734">
        <v>0</v>
      </c>
      <c r="P7734">
        <v>1</v>
      </c>
      <c r="Q7734">
        <v>0</v>
      </c>
      <c r="R7734">
        <v>8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4.6598698184400007</v>
      </c>
      <c r="Y7734">
        <v>0</v>
      </c>
      <c r="Z7734">
        <v>101.57759762518751</v>
      </c>
      <c r="AA7734">
        <v>0</v>
      </c>
      <c r="AB7734">
        <v>8.5177936667800669</v>
      </c>
      <c r="AC7734">
        <v>0</v>
      </c>
      <c r="AD7734">
        <v>0</v>
      </c>
      <c r="AE7734">
        <v>114.75526111040757</v>
      </c>
    </row>
    <row r="7735" spans="1:31" x14ac:dyDescent="0.25">
      <c r="A7735">
        <v>1913403</v>
      </c>
      <c r="B7735">
        <v>1</v>
      </c>
      <c r="C7735" t="s">
        <v>81</v>
      </c>
      <c r="D7735" t="s">
        <v>123</v>
      </c>
      <c r="E7735" t="s">
        <v>131</v>
      </c>
      <c r="F7735" t="s">
        <v>21691</v>
      </c>
      <c r="G7735" t="s">
        <v>483</v>
      </c>
      <c r="H7735" t="s">
        <v>134</v>
      </c>
      <c r="I7735" t="s">
        <v>135</v>
      </c>
      <c r="J7735" t="s">
        <v>136</v>
      </c>
      <c r="K7735" t="s">
        <v>137</v>
      </c>
      <c r="L7735" t="s">
        <v>21692</v>
      </c>
      <c r="M7735" t="s">
        <v>21693</v>
      </c>
      <c r="N7735">
        <v>1.4455555550000001</v>
      </c>
      <c r="O7735">
        <v>0</v>
      </c>
      <c r="P7735">
        <v>2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0.46385969248432446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0.46385969248432446</v>
      </c>
    </row>
    <row r="7736" spans="1:31" x14ac:dyDescent="0.25">
      <c r="A7736">
        <v>1913294</v>
      </c>
      <c r="B7736">
        <v>1</v>
      </c>
      <c r="C7736" t="s">
        <v>80</v>
      </c>
      <c r="D7736" t="s">
        <v>92</v>
      </c>
      <c r="E7736" t="s">
        <v>140</v>
      </c>
      <c r="F7736" t="s">
        <v>21694</v>
      </c>
      <c r="G7736" t="s">
        <v>146</v>
      </c>
      <c r="H7736" t="s">
        <v>134</v>
      </c>
      <c r="I7736" t="s">
        <v>135</v>
      </c>
      <c r="J7736" t="s">
        <v>136</v>
      </c>
      <c r="K7736" t="s">
        <v>137</v>
      </c>
      <c r="L7736" t="s">
        <v>21695</v>
      </c>
      <c r="M7736" t="s">
        <v>21696</v>
      </c>
      <c r="N7736">
        <v>3.5274999999999999</v>
      </c>
      <c r="O7736">
        <v>0</v>
      </c>
      <c r="P7736">
        <v>1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0.61040633346553508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0.61040633346553508</v>
      </c>
    </row>
    <row r="7737" spans="1:31" x14ac:dyDescent="0.25">
      <c r="A7737">
        <v>1913042</v>
      </c>
      <c r="B7737">
        <v>1</v>
      </c>
      <c r="C7737" t="s">
        <v>80</v>
      </c>
      <c r="D7737" t="s">
        <v>101</v>
      </c>
      <c r="E7737" t="s">
        <v>220</v>
      </c>
      <c r="F7737" t="s">
        <v>14030</v>
      </c>
      <c r="G7737" t="s">
        <v>156</v>
      </c>
      <c r="H7737" t="s">
        <v>157</v>
      </c>
      <c r="I7737" t="s">
        <v>135</v>
      </c>
      <c r="J7737" t="s">
        <v>136</v>
      </c>
      <c r="K7737" t="s">
        <v>137</v>
      </c>
      <c r="L7737" t="s">
        <v>21697</v>
      </c>
      <c r="M7737" t="s">
        <v>21698</v>
      </c>
      <c r="N7737">
        <v>2.9002777769999999</v>
      </c>
      <c r="O7737">
        <v>5</v>
      </c>
      <c r="P7737">
        <v>0</v>
      </c>
      <c r="Q7737">
        <v>3</v>
      </c>
      <c r="R7737">
        <v>0</v>
      </c>
      <c r="S7737">
        <v>7</v>
      </c>
      <c r="T7737">
        <v>0</v>
      </c>
      <c r="U7737">
        <v>0</v>
      </c>
      <c r="V7737">
        <v>0</v>
      </c>
      <c r="W7737">
        <v>11.312551644834659</v>
      </c>
      <c r="X7737">
        <v>0</v>
      </c>
      <c r="Y7737">
        <v>7.9550319544770138</v>
      </c>
      <c r="Z7737">
        <v>0</v>
      </c>
      <c r="AA7737">
        <v>76.185600997026739</v>
      </c>
      <c r="AB7737">
        <v>0</v>
      </c>
      <c r="AC7737">
        <v>0</v>
      </c>
      <c r="AD7737">
        <v>0</v>
      </c>
      <c r="AE7737">
        <v>95.453184596338417</v>
      </c>
    </row>
    <row r="7738" spans="1:31" x14ac:dyDescent="0.25">
      <c r="A7738">
        <v>1913340</v>
      </c>
      <c r="B7738">
        <v>1</v>
      </c>
      <c r="C7738" t="s">
        <v>80</v>
      </c>
      <c r="D7738" t="s">
        <v>91</v>
      </c>
      <c r="E7738" t="s">
        <v>190</v>
      </c>
      <c r="F7738" t="s">
        <v>3031</v>
      </c>
      <c r="G7738" t="s">
        <v>156</v>
      </c>
      <c r="H7738" t="s">
        <v>157</v>
      </c>
      <c r="I7738" t="s">
        <v>135</v>
      </c>
      <c r="J7738" t="s">
        <v>136</v>
      </c>
      <c r="K7738" t="s">
        <v>137</v>
      </c>
      <c r="L7738" t="s">
        <v>21699</v>
      </c>
      <c r="M7738" t="s">
        <v>21700</v>
      </c>
      <c r="N7738">
        <v>0.79166666600000002</v>
      </c>
      <c r="O7738">
        <v>0</v>
      </c>
      <c r="P7738">
        <v>1</v>
      </c>
      <c r="Q7738">
        <v>0</v>
      </c>
      <c r="R7738">
        <v>8</v>
      </c>
      <c r="S7738">
        <v>0</v>
      </c>
      <c r="T7738">
        <v>4</v>
      </c>
      <c r="U7738">
        <v>0</v>
      </c>
      <c r="V7738">
        <v>0</v>
      </c>
      <c r="W7738">
        <v>0</v>
      </c>
      <c r="X7738">
        <v>0.66687207797678005</v>
      </c>
      <c r="Y7738">
        <v>0</v>
      </c>
      <c r="Z7738">
        <v>9.5666306916709001</v>
      </c>
      <c r="AA7738">
        <v>0</v>
      </c>
      <c r="AB7738">
        <v>2.7874997265452808</v>
      </c>
      <c r="AC7738">
        <v>0</v>
      </c>
      <c r="AD7738">
        <v>0</v>
      </c>
      <c r="AE7738">
        <v>13.021002496192962</v>
      </c>
    </row>
    <row r="7739" spans="1:31" x14ac:dyDescent="0.25">
      <c r="A7739">
        <v>1913108</v>
      </c>
      <c r="B7739">
        <v>1</v>
      </c>
      <c r="C7739" t="s">
        <v>81</v>
      </c>
      <c r="D7739" t="s">
        <v>114</v>
      </c>
      <c r="E7739" t="s">
        <v>149</v>
      </c>
      <c r="F7739" t="s">
        <v>20259</v>
      </c>
      <c r="G7739" t="s">
        <v>202</v>
      </c>
      <c r="H7739" t="s">
        <v>134</v>
      </c>
      <c r="I7739" t="s">
        <v>135</v>
      </c>
      <c r="J7739" t="s">
        <v>136</v>
      </c>
      <c r="K7739" t="s">
        <v>203</v>
      </c>
      <c r="L7739" t="s">
        <v>21701</v>
      </c>
      <c r="M7739" t="s">
        <v>21702</v>
      </c>
      <c r="N7739">
        <v>6.3315036109999996</v>
      </c>
      <c r="O7739">
        <v>0</v>
      </c>
      <c r="P7739">
        <v>137</v>
      </c>
      <c r="Q7739">
        <v>0</v>
      </c>
      <c r="R7739">
        <v>0</v>
      </c>
      <c r="S7739">
        <v>0</v>
      </c>
      <c r="T7739">
        <v>5</v>
      </c>
      <c r="U7739">
        <v>0</v>
      </c>
      <c r="V7739">
        <v>0</v>
      </c>
      <c r="W7739">
        <v>0</v>
      </c>
      <c r="X7739">
        <v>108.56803031306943</v>
      </c>
      <c r="Y7739">
        <v>0</v>
      </c>
      <c r="Z7739">
        <v>0</v>
      </c>
      <c r="AA7739">
        <v>0</v>
      </c>
      <c r="AB7739">
        <v>0.46190814505185845</v>
      </c>
      <c r="AC7739">
        <v>0</v>
      </c>
      <c r="AD7739">
        <v>0</v>
      </c>
      <c r="AE7739">
        <v>109.02993845812129</v>
      </c>
    </row>
    <row r="7740" spans="1:31" x14ac:dyDescent="0.25">
      <c r="A7740">
        <v>1913251</v>
      </c>
      <c r="B7740">
        <v>1</v>
      </c>
      <c r="C7740" t="s">
        <v>81</v>
      </c>
      <c r="D7740" t="s">
        <v>118</v>
      </c>
      <c r="E7740" t="s">
        <v>190</v>
      </c>
      <c r="F7740" t="s">
        <v>21703</v>
      </c>
      <c r="G7740" t="s">
        <v>156</v>
      </c>
      <c r="H7740" t="s">
        <v>157</v>
      </c>
      <c r="I7740" t="s">
        <v>135</v>
      </c>
      <c r="J7740" t="s">
        <v>136</v>
      </c>
      <c r="K7740" t="s">
        <v>137</v>
      </c>
      <c r="L7740" t="s">
        <v>21704</v>
      </c>
      <c r="M7740" t="s">
        <v>21705</v>
      </c>
      <c r="N7740">
        <v>0.27333333300000001</v>
      </c>
      <c r="O7740">
        <v>1</v>
      </c>
      <c r="P7740">
        <v>440</v>
      </c>
      <c r="Q7740">
        <v>4</v>
      </c>
      <c r="R7740">
        <v>12</v>
      </c>
      <c r="S7740">
        <v>0</v>
      </c>
      <c r="T7740">
        <v>53</v>
      </c>
      <c r="U7740">
        <v>0</v>
      </c>
      <c r="V7740">
        <v>0</v>
      </c>
      <c r="W7740">
        <v>0.26518814410191888</v>
      </c>
      <c r="X7740">
        <v>31.240179729059911</v>
      </c>
      <c r="Y7740">
        <v>4.8320121031692844</v>
      </c>
      <c r="Z7740">
        <v>5.3581476019708347</v>
      </c>
      <c r="AA7740">
        <v>0</v>
      </c>
      <c r="AB7740">
        <v>11.778903327717734</v>
      </c>
      <c r="AC7740">
        <v>0</v>
      </c>
      <c r="AD7740">
        <v>0</v>
      </c>
      <c r="AE7740">
        <v>53.474430906019684</v>
      </c>
    </row>
    <row r="7741" spans="1:31" x14ac:dyDescent="0.25">
      <c r="A7741">
        <v>1913277</v>
      </c>
      <c r="B7741">
        <v>1</v>
      </c>
      <c r="C7741" t="s">
        <v>81</v>
      </c>
      <c r="D7741" t="s">
        <v>117</v>
      </c>
      <c r="E7741" t="s">
        <v>140</v>
      </c>
      <c r="F7741" t="s">
        <v>21706</v>
      </c>
      <c r="G7741" t="s">
        <v>342</v>
      </c>
      <c r="H7741" t="s">
        <v>134</v>
      </c>
      <c r="I7741" t="s">
        <v>135</v>
      </c>
      <c r="J7741" t="s">
        <v>136</v>
      </c>
      <c r="K7741" t="s">
        <v>137</v>
      </c>
      <c r="L7741" t="s">
        <v>21707</v>
      </c>
      <c r="M7741" t="s">
        <v>21708</v>
      </c>
      <c r="N7741">
        <v>2.7094444439999998</v>
      </c>
      <c r="O7741">
        <v>0</v>
      </c>
      <c r="P7741">
        <v>3</v>
      </c>
      <c r="Q7741">
        <v>0</v>
      </c>
      <c r="R7741">
        <v>0</v>
      </c>
      <c r="S7741">
        <v>0</v>
      </c>
      <c r="T7741">
        <v>1</v>
      </c>
      <c r="U7741">
        <v>0</v>
      </c>
      <c r="V7741">
        <v>0</v>
      </c>
      <c r="W7741">
        <v>0</v>
      </c>
      <c r="X7741">
        <v>0.89953491997276769</v>
      </c>
      <c r="Y7741">
        <v>0</v>
      </c>
      <c r="Z7741">
        <v>0</v>
      </c>
      <c r="AA7741">
        <v>0</v>
      </c>
      <c r="AB7741">
        <v>5.0976515524939483</v>
      </c>
      <c r="AC7741">
        <v>0</v>
      </c>
      <c r="AD7741">
        <v>0</v>
      </c>
      <c r="AE7741">
        <v>5.9971864724667157</v>
      </c>
    </row>
    <row r="7742" spans="1:31" x14ac:dyDescent="0.25">
      <c r="A7742">
        <v>1913128</v>
      </c>
      <c r="B7742">
        <v>1</v>
      </c>
      <c r="C7742" t="s">
        <v>81</v>
      </c>
      <c r="D7742" t="s">
        <v>116</v>
      </c>
      <c r="E7742" t="s">
        <v>140</v>
      </c>
      <c r="F7742" t="s">
        <v>21039</v>
      </c>
      <c r="G7742" t="s">
        <v>217</v>
      </c>
      <c r="H7742" t="s">
        <v>134</v>
      </c>
      <c r="I7742" t="s">
        <v>135</v>
      </c>
      <c r="J7742" t="s">
        <v>136</v>
      </c>
      <c r="K7742" t="s">
        <v>137</v>
      </c>
      <c r="L7742" t="s">
        <v>21709</v>
      </c>
      <c r="M7742" t="s">
        <v>21710</v>
      </c>
      <c r="N7742">
        <v>1.8291666660000001</v>
      </c>
      <c r="O7742">
        <v>0</v>
      </c>
      <c r="P7742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0.26797144236674669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0.26797144236674669</v>
      </c>
    </row>
    <row r="7743" spans="1:31" x14ac:dyDescent="0.25">
      <c r="A7743">
        <v>1913271</v>
      </c>
      <c r="B7743">
        <v>1</v>
      </c>
      <c r="C7743" t="s">
        <v>80</v>
      </c>
      <c r="D7743" t="s">
        <v>100</v>
      </c>
      <c r="E7743" t="s">
        <v>154</v>
      </c>
      <c r="F7743" t="s">
        <v>4810</v>
      </c>
      <c r="G7743" t="s">
        <v>156</v>
      </c>
      <c r="H7743" t="s">
        <v>157</v>
      </c>
      <c r="I7743" t="s">
        <v>135</v>
      </c>
      <c r="J7743" t="s">
        <v>136</v>
      </c>
      <c r="K7743" t="s">
        <v>137</v>
      </c>
      <c r="L7743" t="s">
        <v>21711</v>
      </c>
      <c r="M7743" t="s">
        <v>21712</v>
      </c>
      <c r="N7743">
        <v>0.33611111100000002</v>
      </c>
      <c r="O7743">
        <v>1</v>
      </c>
      <c r="P7743">
        <v>1289</v>
      </c>
      <c r="Q7743">
        <v>15</v>
      </c>
      <c r="R7743">
        <v>150</v>
      </c>
      <c r="S7743">
        <v>29</v>
      </c>
      <c r="T7743">
        <v>101</v>
      </c>
      <c r="U7743">
        <v>2</v>
      </c>
      <c r="V7743">
        <v>0</v>
      </c>
      <c r="W7743">
        <v>0.15910102906775003</v>
      </c>
      <c r="X7743">
        <v>297.97091677289779</v>
      </c>
      <c r="Y7743">
        <v>13.535489516741134</v>
      </c>
      <c r="Z7743">
        <v>80.919646360696646</v>
      </c>
      <c r="AA7743">
        <v>67.048429396576722</v>
      </c>
      <c r="AB7743">
        <v>57.255289990965046</v>
      </c>
      <c r="AC7743">
        <v>40.425549388105814</v>
      </c>
      <c r="AD7743">
        <v>0</v>
      </c>
      <c r="AE7743">
        <v>557.31442245505082</v>
      </c>
    </row>
    <row r="7744" spans="1:31" x14ac:dyDescent="0.25">
      <c r="A7744">
        <v>1913214</v>
      </c>
      <c r="B7744">
        <v>1</v>
      </c>
      <c r="C7744" t="s">
        <v>80</v>
      </c>
      <c r="D7744" t="s">
        <v>105</v>
      </c>
      <c r="E7744" t="s">
        <v>131</v>
      </c>
      <c r="F7744" t="s">
        <v>16391</v>
      </c>
      <c r="G7744" t="s">
        <v>439</v>
      </c>
      <c r="H7744" t="s">
        <v>134</v>
      </c>
      <c r="I7744" t="s">
        <v>135</v>
      </c>
      <c r="J7744" t="s">
        <v>136</v>
      </c>
      <c r="K7744" t="s">
        <v>137</v>
      </c>
      <c r="L7744" t="s">
        <v>21713</v>
      </c>
      <c r="M7744" t="s">
        <v>21714</v>
      </c>
      <c r="N7744">
        <v>1.5508333329999999</v>
      </c>
      <c r="O7744">
        <v>0</v>
      </c>
      <c r="P7744">
        <v>0</v>
      </c>
      <c r="Q7744">
        <v>0</v>
      </c>
      <c r="R7744">
        <v>14</v>
      </c>
      <c r="S7744">
        <v>0</v>
      </c>
      <c r="T7744">
        <v>1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27.141615593444122</v>
      </c>
      <c r="AA7744">
        <v>0</v>
      </c>
      <c r="AB7744">
        <v>1.3937730788951435</v>
      </c>
      <c r="AC7744">
        <v>0</v>
      </c>
      <c r="AD7744">
        <v>0</v>
      </c>
      <c r="AE7744">
        <v>28.535388672339266</v>
      </c>
    </row>
    <row r="7745" spans="1:31" x14ac:dyDescent="0.25">
      <c r="A7745">
        <v>1913360</v>
      </c>
      <c r="B7745">
        <v>1</v>
      </c>
      <c r="C7745" t="s">
        <v>81</v>
      </c>
      <c r="D7745" t="s">
        <v>122</v>
      </c>
      <c r="E7745" t="s">
        <v>154</v>
      </c>
      <c r="F7745" t="s">
        <v>21715</v>
      </c>
      <c r="G7745" t="s">
        <v>156</v>
      </c>
      <c r="H7745" t="s">
        <v>157</v>
      </c>
      <c r="I7745" t="s">
        <v>135</v>
      </c>
      <c r="J7745" t="s">
        <v>136</v>
      </c>
      <c r="K7745" t="s">
        <v>137</v>
      </c>
      <c r="L7745" t="s">
        <v>21716</v>
      </c>
      <c r="M7745" t="s">
        <v>21717</v>
      </c>
      <c r="N7745">
        <v>0.445833333</v>
      </c>
      <c r="O7745">
        <v>0</v>
      </c>
      <c r="P7745">
        <v>2638</v>
      </c>
      <c r="Q7745">
        <v>0</v>
      </c>
      <c r="R7745">
        <v>11</v>
      </c>
      <c r="S7745">
        <v>1</v>
      </c>
      <c r="T7745">
        <v>198</v>
      </c>
      <c r="U7745">
        <v>0</v>
      </c>
      <c r="V7745">
        <v>0</v>
      </c>
      <c r="W7745">
        <v>0</v>
      </c>
      <c r="X7745">
        <v>294.66060059555343</v>
      </c>
      <c r="Y7745">
        <v>0</v>
      </c>
      <c r="Z7745">
        <v>1.5949734041041002</v>
      </c>
      <c r="AA7745">
        <v>1.2139371968454959</v>
      </c>
      <c r="AB7745">
        <v>89.116475894428305</v>
      </c>
      <c r="AC7745">
        <v>0</v>
      </c>
      <c r="AD7745">
        <v>0</v>
      </c>
      <c r="AE7745">
        <v>386.58598709093133</v>
      </c>
    </row>
    <row r="7746" spans="1:31" x14ac:dyDescent="0.25">
      <c r="A7746">
        <v>1913045</v>
      </c>
      <c r="B7746">
        <v>1</v>
      </c>
      <c r="C7746" t="s">
        <v>80</v>
      </c>
      <c r="D7746" t="s">
        <v>105</v>
      </c>
      <c r="E7746" t="s">
        <v>140</v>
      </c>
      <c r="F7746" t="s">
        <v>21718</v>
      </c>
      <c r="G7746" t="s">
        <v>342</v>
      </c>
      <c r="H7746" t="s">
        <v>134</v>
      </c>
      <c r="I7746" t="s">
        <v>135</v>
      </c>
      <c r="J7746" t="s">
        <v>136</v>
      </c>
      <c r="K7746" t="s">
        <v>137</v>
      </c>
      <c r="L7746" t="s">
        <v>21719</v>
      </c>
      <c r="M7746" t="s">
        <v>21720</v>
      </c>
      <c r="N7746">
        <v>2.8030555549999998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2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33.329631054830486</v>
      </c>
      <c r="AC7746">
        <v>0</v>
      </c>
      <c r="AD7746">
        <v>0</v>
      </c>
      <c r="AE7746">
        <v>33.329631054830486</v>
      </c>
    </row>
    <row r="7747" spans="1:31" x14ac:dyDescent="0.25">
      <c r="A7747">
        <v>1913151</v>
      </c>
      <c r="B7747">
        <v>1</v>
      </c>
      <c r="C7747" t="s">
        <v>80</v>
      </c>
      <c r="D7747" t="s">
        <v>90</v>
      </c>
      <c r="E7747" t="s">
        <v>140</v>
      </c>
      <c r="F7747" t="s">
        <v>21579</v>
      </c>
      <c r="G7747" t="s">
        <v>217</v>
      </c>
      <c r="H7747" t="s">
        <v>134</v>
      </c>
      <c r="I7747" t="s">
        <v>135</v>
      </c>
      <c r="J7747" t="s">
        <v>136</v>
      </c>
      <c r="K7747" t="s">
        <v>137</v>
      </c>
      <c r="L7747" t="s">
        <v>21721</v>
      </c>
      <c r="M7747" t="s">
        <v>21722</v>
      </c>
      <c r="N7747">
        <v>1.7549999999999999</v>
      </c>
      <c r="O7747">
        <v>0</v>
      </c>
      <c r="P7747">
        <v>4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1.1319742064116198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1.1319742064116198</v>
      </c>
    </row>
    <row r="7748" spans="1:31" x14ac:dyDescent="0.25">
      <c r="A7748">
        <v>1913088</v>
      </c>
      <c r="B7748">
        <v>1</v>
      </c>
      <c r="C7748" t="s">
        <v>81</v>
      </c>
      <c r="D7748" t="s">
        <v>118</v>
      </c>
      <c r="E7748" t="s">
        <v>190</v>
      </c>
      <c r="F7748" t="s">
        <v>21371</v>
      </c>
      <c r="G7748" t="s">
        <v>241</v>
      </c>
      <c r="H7748" t="s">
        <v>157</v>
      </c>
      <c r="I7748" t="s">
        <v>135</v>
      </c>
      <c r="J7748" t="s">
        <v>136</v>
      </c>
      <c r="K7748" t="s">
        <v>137</v>
      </c>
      <c r="L7748" t="s">
        <v>21723</v>
      </c>
      <c r="M7748" t="s">
        <v>21283</v>
      </c>
      <c r="N7748">
        <v>2.3652777770000002</v>
      </c>
      <c r="O7748">
        <v>0</v>
      </c>
      <c r="P7748">
        <v>23</v>
      </c>
      <c r="Q7748">
        <v>0</v>
      </c>
      <c r="R7748">
        <v>4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15.068530799324904</v>
      </c>
      <c r="Y7748">
        <v>0</v>
      </c>
      <c r="Z7748">
        <v>6.6729640813429381</v>
      </c>
      <c r="AA7748">
        <v>0</v>
      </c>
      <c r="AB7748">
        <v>0</v>
      </c>
      <c r="AC7748">
        <v>0</v>
      </c>
      <c r="AD7748">
        <v>0</v>
      </c>
      <c r="AE7748">
        <v>21.741494880667844</v>
      </c>
    </row>
    <row r="7749" spans="1:31" x14ac:dyDescent="0.25">
      <c r="A7749">
        <v>1913111</v>
      </c>
      <c r="B7749">
        <v>1</v>
      </c>
      <c r="C7749" t="s">
        <v>80</v>
      </c>
      <c r="D7749" t="s">
        <v>99</v>
      </c>
      <c r="E7749" t="s">
        <v>131</v>
      </c>
      <c r="F7749" t="s">
        <v>11903</v>
      </c>
      <c r="G7749" t="s">
        <v>202</v>
      </c>
      <c r="H7749" t="s">
        <v>134</v>
      </c>
      <c r="I7749" t="s">
        <v>135</v>
      </c>
      <c r="J7749" t="s">
        <v>136</v>
      </c>
      <c r="K7749" t="s">
        <v>203</v>
      </c>
      <c r="L7749" t="s">
        <v>21724</v>
      </c>
      <c r="M7749" t="s">
        <v>21725</v>
      </c>
      <c r="N7749">
        <v>7.2371388879999996</v>
      </c>
      <c r="O7749">
        <v>0</v>
      </c>
      <c r="P7749">
        <v>14</v>
      </c>
      <c r="Q7749">
        <v>0</v>
      </c>
      <c r="R7749">
        <v>0</v>
      </c>
      <c r="S7749">
        <v>0</v>
      </c>
      <c r="T7749">
        <v>2</v>
      </c>
      <c r="U7749">
        <v>0</v>
      </c>
      <c r="V7749">
        <v>0</v>
      </c>
      <c r="W7749">
        <v>0</v>
      </c>
      <c r="X7749">
        <v>43.976284651339114</v>
      </c>
      <c r="Y7749">
        <v>0</v>
      </c>
      <c r="Z7749">
        <v>0</v>
      </c>
      <c r="AA7749">
        <v>0</v>
      </c>
      <c r="AB7749">
        <v>6.7794749742997776E-2</v>
      </c>
      <c r="AC7749">
        <v>0</v>
      </c>
      <c r="AD7749">
        <v>0</v>
      </c>
      <c r="AE7749">
        <v>44.044079401082115</v>
      </c>
    </row>
    <row r="7750" spans="1:31" x14ac:dyDescent="0.25">
      <c r="A7750">
        <v>1913231</v>
      </c>
      <c r="B7750">
        <v>1</v>
      </c>
      <c r="C7750" t="s">
        <v>80</v>
      </c>
      <c r="D7750" t="s">
        <v>105</v>
      </c>
      <c r="E7750" t="s">
        <v>140</v>
      </c>
      <c r="F7750" t="s">
        <v>21726</v>
      </c>
      <c r="G7750" t="s">
        <v>342</v>
      </c>
      <c r="H7750" t="s">
        <v>134</v>
      </c>
      <c r="I7750" t="s">
        <v>135</v>
      </c>
      <c r="J7750" t="s">
        <v>136</v>
      </c>
      <c r="K7750" t="s">
        <v>137</v>
      </c>
      <c r="L7750" t="s">
        <v>21727</v>
      </c>
      <c r="M7750" t="s">
        <v>21728</v>
      </c>
      <c r="N7750">
        <v>0.98888888799999997</v>
      </c>
      <c r="O7750">
        <v>0</v>
      </c>
      <c r="P7750">
        <v>4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0.58309118464221332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0.58309118464221332</v>
      </c>
    </row>
    <row r="7751" spans="1:31" x14ac:dyDescent="0.25">
      <c r="A7751">
        <v>1913274</v>
      </c>
      <c r="B7751">
        <v>1</v>
      </c>
      <c r="C7751" t="s">
        <v>80</v>
      </c>
      <c r="D7751" t="s">
        <v>90</v>
      </c>
      <c r="E7751" t="s">
        <v>149</v>
      </c>
      <c r="F7751" t="s">
        <v>21729</v>
      </c>
      <c r="G7751" t="s">
        <v>283</v>
      </c>
      <c r="H7751" t="s">
        <v>134</v>
      </c>
      <c r="I7751" t="s">
        <v>135</v>
      </c>
      <c r="J7751" t="s">
        <v>136</v>
      </c>
      <c r="K7751" t="s">
        <v>137</v>
      </c>
      <c r="L7751" t="s">
        <v>21730</v>
      </c>
      <c r="M7751" t="s">
        <v>21731</v>
      </c>
      <c r="N7751">
        <v>0.457777777</v>
      </c>
      <c r="O7751">
        <v>0</v>
      </c>
      <c r="P7751">
        <v>328</v>
      </c>
      <c r="Q7751">
        <v>0</v>
      </c>
      <c r="R7751">
        <v>0</v>
      </c>
      <c r="S7751">
        <v>0</v>
      </c>
      <c r="T7751">
        <v>43</v>
      </c>
      <c r="U7751">
        <v>0</v>
      </c>
      <c r="V7751">
        <v>0</v>
      </c>
      <c r="W7751">
        <v>0</v>
      </c>
      <c r="X7751">
        <v>43.467173926624113</v>
      </c>
      <c r="Y7751">
        <v>0</v>
      </c>
      <c r="Z7751">
        <v>0</v>
      </c>
      <c r="AA7751">
        <v>0</v>
      </c>
      <c r="AB7751">
        <v>11.121662556099993</v>
      </c>
      <c r="AC7751">
        <v>0</v>
      </c>
      <c r="AD7751">
        <v>0</v>
      </c>
      <c r="AE7751">
        <v>54.588836482724105</v>
      </c>
    </row>
    <row r="7752" spans="1:31" x14ac:dyDescent="0.25">
      <c r="A7752">
        <v>1913254</v>
      </c>
      <c r="B7752">
        <v>1</v>
      </c>
      <c r="C7752" t="s">
        <v>80</v>
      </c>
      <c r="D7752" t="s">
        <v>105</v>
      </c>
      <c r="E7752" t="s">
        <v>140</v>
      </c>
      <c r="F7752" t="s">
        <v>21302</v>
      </c>
      <c r="G7752" t="s">
        <v>146</v>
      </c>
      <c r="H7752" t="s">
        <v>134</v>
      </c>
      <c r="I7752" t="s">
        <v>135</v>
      </c>
      <c r="J7752" t="s">
        <v>136</v>
      </c>
      <c r="K7752" t="s">
        <v>137</v>
      </c>
      <c r="L7752" t="s">
        <v>21732</v>
      </c>
      <c r="M7752" t="s">
        <v>21733</v>
      </c>
      <c r="N7752">
        <v>7.3041666660000004</v>
      </c>
      <c r="O7752">
        <v>0</v>
      </c>
      <c r="P7752">
        <v>5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15.458591246346876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15.458591246346876</v>
      </c>
    </row>
    <row r="7753" spans="1:31" x14ac:dyDescent="0.25">
      <c r="A7753">
        <v>1913423</v>
      </c>
      <c r="B7753">
        <v>1</v>
      </c>
      <c r="C7753" t="s">
        <v>80</v>
      </c>
      <c r="D7753" t="s">
        <v>88</v>
      </c>
      <c r="E7753" t="s">
        <v>190</v>
      </c>
      <c r="F7753" t="s">
        <v>17212</v>
      </c>
      <c r="G7753" t="s">
        <v>10394</v>
      </c>
      <c r="H7753" t="s">
        <v>157</v>
      </c>
      <c r="I7753" t="s">
        <v>135</v>
      </c>
      <c r="J7753" t="s">
        <v>136</v>
      </c>
      <c r="K7753" t="s">
        <v>137</v>
      </c>
      <c r="L7753" t="s">
        <v>21734</v>
      </c>
      <c r="M7753" t="s">
        <v>21735</v>
      </c>
      <c r="N7753">
        <v>1.804444444</v>
      </c>
      <c r="O7753">
        <v>1</v>
      </c>
      <c r="P7753">
        <v>472</v>
      </c>
      <c r="Q7753">
        <v>1</v>
      </c>
      <c r="R7753">
        <v>0</v>
      </c>
      <c r="S7753">
        <v>7</v>
      </c>
      <c r="T7753">
        <v>90</v>
      </c>
      <c r="U7753">
        <v>3</v>
      </c>
      <c r="V7753">
        <v>3</v>
      </c>
      <c r="W7753">
        <v>16.731385637765129</v>
      </c>
      <c r="X7753">
        <v>322.781395962452</v>
      </c>
      <c r="Y7753">
        <v>0</v>
      </c>
      <c r="Z7753">
        <v>0</v>
      </c>
      <c r="AA7753">
        <v>105.56190206589081</v>
      </c>
      <c r="AB7753">
        <v>150.69099050537685</v>
      </c>
      <c r="AC7753">
        <v>29.819621909295293</v>
      </c>
      <c r="AD7753">
        <v>16.976146009075315</v>
      </c>
      <c r="AE7753">
        <v>642.5614420898554</v>
      </c>
    </row>
    <row r="7754" spans="1:31" x14ac:dyDescent="0.25">
      <c r="A7754">
        <v>1913354</v>
      </c>
      <c r="B7754">
        <v>1</v>
      </c>
      <c r="C7754" t="s">
        <v>81</v>
      </c>
      <c r="D7754" t="s">
        <v>123</v>
      </c>
      <c r="E7754" t="s">
        <v>131</v>
      </c>
      <c r="F7754" t="s">
        <v>21736</v>
      </c>
      <c r="G7754" t="s">
        <v>439</v>
      </c>
      <c r="H7754" t="s">
        <v>134</v>
      </c>
      <c r="I7754" t="s">
        <v>135</v>
      </c>
      <c r="J7754" t="s">
        <v>136</v>
      </c>
      <c r="K7754" t="s">
        <v>137</v>
      </c>
      <c r="L7754" t="s">
        <v>21737</v>
      </c>
      <c r="M7754" t="s">
        <v>21738</v>
      </c>
      <c r="N7754">
        <v>1.257777777</v>
      </c>
      <c r="O7754">
        <v>0</v>
      </c>
      <c r="P7754">
        <v>218</v>
      </c>
      <c r="Q7754">
        <v>0</v>
      </c>
      <c r="R7754">
        <v>0</v>
      </c>
      <c r="S7754">
        <v>0</v>
      </c>
      <c r="T7754">
        <v>21</v>
      </c>
      <c r="U7754">
        <v>0</v>
      </c>
      <c r="V7754">
        <v>0</v>
      </c>
      <c r="W7754">
        <v>0</v>
      </c>
      <c r="X7754">
        <v>72.896626346469219</v>
      </c>
      <c r="Y7754">
        <v>0</v>
      </c>
      <c r="Z7754">
        <v>0</v>
      </c>
      <c r="AA7754">
        <v>0</v>
      </c>
      <c r="AB7754">
        <v>25.562226426157466</v>
      </c>
      <c r="AC7754">
        <v>0</v>
      </c>
      <c r="AD7754">
        <v>0</v>
      </c>
      <c r="AE7754">
        <v>98.458852772626685</v>
      </c>
    </row>
    <row r="7755" spans="1:31" x14ac:dyDescent="0.25">
      <c r="A7755">
        <v>1913174</v>
      </c>
      <c r="B7755">
        <v>1</v>
      </c>
      <c r="C7755" t="s">
        <v>80</v>
      </c>
      <c r="D7755" t="s">
        <v>97</v>
      </c>
      <c r="E7755" t="s">
        <v>140</v>
      </c>
      <c r="F7755" t="s">
        <v>21739</v>
      </c>
      <c r="G7755" t="s">
        <v>217</v>
      </c>
      <c r="H7755" t="s">
        <v>134</v>
      </c>
      <c r="I7755" t="s">
        <v>135</v>
      </c>
      <c r="J7755" t="s">
        <v>136</v>
      </c>
      <c r="K7755" t="s">
        <v>137</v>
      </c>
      <c r="L7755" t="s">
        <v>21545</v>
      </c>
      <c r="M7755" t="s">
        <v>21740</v>
      </c>
      <c r="N7755">
        <v>0.75611111099999995</v>
      </c>
      <c r="O7755">
        <v>0</v>
      </c>
      <c r="P7755">
        <v>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</row>
    <row r="7756" spans="1:31" x14ac:dyDescent="0.25">
      <c r="A7756">
        <v>1913168</v>
      </c>
      <c r="B7756">
        <v>1</v>
      </c>
      <c r="C7756" t="s">
        <v>80</v>
      </c>
      <c r="D7756" t="s">
        <v>100</v>
      </c>
      <c r="E7756" t="s">
        <v>140</v>
      </c>
      <c r="F7756" t="s">
        <v>21741</v>
      </c>
      <c r="G7756" t="s">
        <v>342</v>
      </c>
      <c r="H7756" t="s">
        <v>134</v>
      </c>
      <c r="I7756" t="s">
        <v>135</v>
      </c>
      <c r="J7756" t="s">
        <v>136</v>
      </c>
      <c r="K7756" t="s">
        <v>137</v>
      </c>
      <c r="L7756" t="s">
        <v>21742</v>
      </c>
      <c r="M7756" t="s">
        <v>21743</v>
      </c>
      <c r="N7756">
        <v>1.463055555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1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1.6919293320427926</v>
      </c>
      <c r="AC7756">
        <v>0</v>
      </c>
      <c r="AD7756">
        <v>0</v>
      </c>
      <c r="AE7756">
        <v>1.6919293320427926</v>
      </c>
    </row>
    <row r="7757" spans="1:31" x14ac:dyDescent="0.25">
      <c r="A7757">
        <v>1913217</v>
      </c>
      <c r="B7757">
        <v>1</v>
      </c>
      <c r="C7757" t="s">
        <v>81</v>
      </c>
      <c r="D7757" t="s">
        <v>113</v>
      </c>
      <c r="E7757" t="s">
        <v>140</v>
      </c>
      <c r="F7757" t="s">
        <v>21744</v>
      </c>
      <c r="G7757" t="s">
        <v>342</v>
      </c>
      <c r="H7757" t="s">
        <v>134</v>
      </c>
      <c r="I7757" t="s">
        <v>135</v>
      </c>
      <c r="J7757" t="s">
        <v>136</v>
      </c>
      <c r="K7757" t="s">
        <v>137</v>
      </c>
      <c r="L7757" t="s">
        <v>21745</v>
      </c>
      <c r="M7757" t="s">
        <v>21746</v>
      </c>
      <c r="N7757">
        <v>1.5580555549999999</v>
      </c>
      <c r="O7757">
        <v>0</v>
      </c>
      <c r="P7757">
        <v>2</v>
      </c>
      <c r="Q7757">
        <v>0</v>
      </c>
      <c r="R7757">
        <v>0</v>
      </c>
      <c r="S7757">
        <v>0</v>
      </c>
      <c r="T7757">
        <v>1</v>
      </c>
      <c r="U7757">
        <v>0</v>
      </c>
      <c r="V7757">
        <v>0</v>
      </c>
      <c r="W7757">
        <v>0</v>
      </c>
      <c r="X7757">
        <v>0.42270138286312225</v>
      </c>
      <c r="Y7757">
        <v>0</v>
      </c>
      <c r="Z7757">
        <v>0</v>
      </c>
      <c r="AA7757">
        <v>0</v>
      </c>
      <c r="AB7757">
        <v>0.24690946076472445</v>
      </c>
      <c r="AC7757">
        <v>0</v>
      </c>
      <c r="AD7757">
        <v>0</v>
      </c>
      <c r="AE7757">
        <v>0.66961084362784673</v>
      </c>
    </row>
    <row r="7758" spans="1:31" x14ac:dyDescent="0.25">
      <c r="A7758">
        <v>1913054</v>
      </c>
      <c r="B7758">
        <v>1</v>
      </c>
      <c r="C7758" t="s">
        <v>80</v>
      </c>
      <c r="D7758" t="s">
        <v>105</v>
      </c>
      <c r="E7758" t="s">
        <v>154</v>
      </c>
      <c r="F7758" t="s">
        <v>21747</v>
      </c>
      <c r="G7758" t="s">
        <v>156</v>
      </c>
      <c r="H7758" t="s">
        <v>157</v>
      </c>
      <c r="I7758" t="s">
        <v>135</v>
      </c>
      <c r="J7758" t="s">
        <v>136</v>
      </c>
      <c r="K7758" t="s">
        <v>137</v>
      </c>
      <c r="L7758" t="s">
        <v>21748</v>
      </c>
      <c r="M7758" t="s">
        <v>21749</v>
      </c>
      <c r="N7758">
        <v>0.39583333300000001</v>
      </c>
      <c r="O7758">
        <v>15</v>
      </c>
      <c r="P7758">
        <v>726</v>
      </c>
      <c r="Q7758">
        <v>22</v>
      </c>
      <c r="R7758">
        <v>44</v>
      </c>
      <c r="S7758">
        <v>39</v>
      </c>
      <c r="T7758">
        <v>107</v>
      </c>
      <c r="U7758">
        <v>12</v>
      </c>
      <c r="V7758">
        <v>0</v>
      </c>
      <c r="W7758">
        <v>3.1627437069664381</v>
      </c>
      <c r="X7758">
        <v>66.843613594528264</v>
      </c>
      <c r="Y7758">
        <v>22.461447929393763</v>
      </c>
      <c r="Z7758">
        <v>9.3076743073968746</v>
      </c>
      <c r="AA7758">
        <v>84.560448808235734</v>
      </c>
      <c r="AB7758">
        <v>25.334312194572369</v>
      </c>
      <c r="AC7758">
        <v>109.62608998703719</v>
      </c>
      <c r="AD7758">
        <v>0</v>
      </c>
      <c r="AE7758">
        <v>321.29633052813062</v>
      </c>
    </row>
    <row r="7759" spans="1:31" x14ac:dyDescent="0.25">
      <c r="A7759">
        <v>1913077</v>
      </c>
      <c r="B7759">
        <v>1</v>
      </c>
      <c r="C7759" t="s">
        <v>81</v>
      </c>
      <c r="D7759" t="s">
        <v>114</v>
      </c>
      <c r="E7759" t="s">
        <v>140</v>
      </c>
      <c r="F7759" t="s">
        <v>21750</v>
      </c>
      <c r="G7759" t="s">
        <v>217</v>
      </c>
      <c r="H7759" t="s">
        <v>134</v>
      </c>
      <c r="I7759" t="s">
        <v>135</v>
      </c>
      <c r="J7759" t="s">
        <v>136</v>
      </c>
      <c r="K7759" t="s">
        <v>137</v>
      </c>
      <c r="L7759" t="s">
        <v>21751</v>
      </c>
      <c r="M7759" t="s">
        <v>21752</v>
      </c>
      <c r="N7759">
        <v>3.4211111110000001</v>
      </c>
      <c r="O7759">
        <v>0</v>
      </c>
      <c r="P7759">
        <v>1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0.34166274975157779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0.34166274975157779</v>
      </c>
    </row>
    <row r="7760" spans="1:31" x14ac:dyDescent="0.25">
      <c r="A7760">
        <v>1913031</v>
      </c>
      <c r="B7760">
        <v>1</v>
      </c>
      <c r="C7760" t="s">
        <v>80</v>
      </c>
      <c r="D7760" t="s">
        <v>84</v>
      </c>
      <c r="E7760" t="s">
        <v>140</v>
      </c>
      <c r="F7760" t="s">
        <v>21753</v>
      </c>
      <c r="G7760" t="s">
        <v>217</v>
      </c>
      <c r="H7760" t="s">
        <v>134</v>
      </c>
      <c r="I7760" t="s">
        <v>135</v>
      </c>
      <c r="J7760" t="s">
        <v>136</v>
      </c>
      <c r="K7760" t="s">
        <v>137</v>
      </c>
      <c r="L7760" t="s">
        <v>21754</v>
      </c>
      <c r="M7760" t="s">
        <v>21755</v>
      </c>
      <c r="N7760">
        <v>0.91138888799999995</v>
      </c>
      <c r="O7760">
        <v>0</v>
      </c>
      <c r="P7760">
        <v>3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0.71535461323179172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0.71535461323179172</v>
      </c>
    </row>
    <row r="7761" spans="1:31" x14ac:dyDescent="0.25">
      <c r="A7761">
        <v>1913200</v>
      </c>
      <c r="B7761">
        <v>1</v>
      </c>
      <c r="C7761" t="s">
        <v>80</v>
      </c>
      <c r="D7761" t="s">
        <v>106</v>
      </c>
      <c r="E7761" t="s">
        <v>220</v>
      </c>
      <c r="F7761" t="s">
        <v>21756</v>
      </c>
      <c r="G7761" t="s">
        <v>156</v>
      </c>
      <c r="H7761" t="s">
        <v>157</v>
      </c>
      <c r="I7761" t="s">
        <v>135</v>
      </c>
      <c r="J7761" t="s">
        <v>136</v>
      </c>
      <c r="K7761" t="s">
        <v>137</v>
      </c>
      <c r="L7761" t="s">
        <v>21757</v>
      </c>
      <c r="M7761" t="s">
        <v>21758</v>
      </c>
      <c r="N7761">
        <v>0.96083333299999996</v>
      </c>
      <c r="O7761">
        <v>0</v>
      </c>
      <c r="P7761">
        <v>0</v>
      </c>
      <c r="Q7761">
        <v>33</v>
      </c>
      <c r="R7761">
        <v>144</v>
      </c>
      <c r="S7761">
        <v>8</v>
      </c>
      <c r="T7761">
        <v>18</v>
      </c>
      <c r="U7761">
        <v>0</v>
      </c>
      <c r="V7761">
        <v>0</v>
      </c>
      <c r="W7761">
        <v>0</v>
      </c>
      <c r="X7761">
        <v>0</v>
      </c>
      <c r="Y7761">
        <v>220.45230092788108</v>
      </c>
      <c r="Z7761">
        <v>804.92984086530521</v>
      </c>
      <c r="AA7761">
        <v>60.419210463298</v>
      </c>
      <c r="AB7761">
        <v>90.03079060950131</v>
      </c>
      <c r="AC7761">
        <v>0</v>
      </c>
      <c r="AD7761">
        <v>0</v>
      </c>
      <c r="AE7761">
        <v>1175.8321428659856</v>
      </c>
    </row>
    <row r="7762" spans="1:31" x14ac:dyDescent="0.25">
      <c r="A7762">
        <v>1913286</v>
      </c>
      <c r="B7762">
        <v>1</v>
      </c>
      <c r="C7762" t="s">
        <v>81</v>
      </c>
      <c r="D7762" t="s">
        <v>120</v>
      </c>
      <c r="E7762" t="s">
        <v>149</v>
      </c>
      <c r="F7762" t="s">
        <v>10821</v>
      </c>
      <c r="G7762" t="s">
        <v>1862</v>
      </c>
      <c r="H7762" t="s">
        <v>134</v>
      </c>
      <c r="I7762" t="s">
        <v>135</v>
      </c>
      <c r="J7762" t="s">
        <v>136</v>
      </c>
      <c r="K7762" t="s">
        <v>137</v>
      </c>
      <c r="L7762" t="s">
        <v>21759</v>
      </c>
      <c r="M7762" t="s">
        <v>21760</v>
      </c>
      <c r="N7762">
        <v>1.2113888880000001</v>
      </c>
      <c r="O7762">
        <v>0</v>
      </c>
      <c r="P7762">
        <v>118</v>
      </c>
      <c r="Q7762">
        <v>0</v>
      </c>
      <c r="R7762">
        <v>10</v>
      </c>
      <c r="S7762">
        <v>0</v>
      </c>
      <c r="T7762">
        <v>11</v>
      </c>
      <c r="U7762">
        <v>0</v>
      </c>
      <c r="V7762">
        <v>0</v>
      </c>
      <c r="W7762">
        <v>0</v>
      </c>
      <c r="X7762">
        <v>37.41031329089946</v>
      </c>
      <c r="Y7762">
        <v>0</v>
      </c>
      <c r="Z7762">
        <v>7.3750982638971854</v>
      </c>
      <c r="AA7762">
        <v>0</v>
      </c>
      <c r="AB7762">
        <v>2.0891769633390087</v>
      </c>
      <c r="AC7762">
        <v>0</v>
      </c>
      <c r="AD7762">
        <v>0</v>
      </c>
      <c r="AE7762">
        <v>46.874588518135653</v>
      </c>
    </row>
    <row r="7763" spans="1:31" x14ac:dyDescent="0.25">
      <c r="A7763">
        <v>1913094</v>
      </c>
      <c r="B7763">
        <v>1</v>
      </c>
      <c r="C7763" t="s">
        <v>80</v>
      </c>
      <c r="D7763" t="s">
        <v>97</v>
      </c>
      <c r="E7763" t="s">
        <v>149</v>
      </c>
      <c r="F7763" t="s">
        <v>2352</v>
      </c>
      <c r="G7763" t="s">
        <v>202</v>
      </c>
      <c r="H7763" t="s">
        <v>134</v>
      </c>
      <c r="I7763" t="s">
        <v>135</v>
      </c>
      <c r="J7763" t="s">
        <v>136</v>
      </c>
      <c r="K7763" t="s">
        <v>203</v>
      </c>
      <c r="L7763" t="s">
        <v>21761</v>
      </c>
      <c r="M7763" t="s">
        <v>21762</v>
      </c>
      <c r="N7763">
        <v>4.3669155550000003</v>
      </c>
      <c r="O7763">
        <v>0</v>
      </c>
      <c r="P7763">
        <v>389</v>
      </c>
      <c r="Q7763">
        <v>0</v>
      </c>
      <c r="R7763">
        <v>2</v>
      </c>
      <c r="S7763">
        <v>0</v>
      </c>
      <c r="T7763">
        <v>21</v>
      </c>
      <c r="U7763">
        <v>0</v>
      </c>
      <c r="V7763">
        <v>0</v>
      </c>
      <c r="W7763">
        <v>0</v>
      </c>
      <c r="X7763">
        <v>509.88707782509266</v>
      </c>
      <c r="Y7763">
        <v>0</v>
      </c>
      <c r="Z7763">
        <v>2.7467951016356507</v>
      </c>
      <c r="AA7763">
        <v>0</v>
      </c>
      <c r="AB7763">
        <v>105.75227335662655</v>
      </c>
      <c r="AC7763">
        <v>0</v>
      </c>
      <c r="AD7763">
        <v>0</v>
      </c>
      <c r="AE7763">
        <v>618.38614628335483</v>
      </c>
    </row>
    <row r="7764" spans="1:31" x14ac:dyDescent="0.25">
      <c r="A7764">
        <v>1913300</v>
      </c>
      <c r="B7764">
        <v>1</v>
      </c>
      <c r="C7764" t="s">
        <v>80</v>
      </c>
      <c r="D7764" t="s">
        <v>97</v>
      </c>
      <c r="E7764" t="s">
        <v>140</v>
      </c>
      <c r="F7764" t="s">
        <v>21763</v>
      </c>
      <c r="G7764" t="s">
        <v>146</v>
      </c>
      <c r="H7764" t="s">
        <v>134</v>
      </c>
      <c r="I7764" t="s">
        <v>135</v>
      </c>
      <c r="J7764" t="s">
        <v>136</v>
      </c>
      <c r="K7764" t="s">
        <v>137</v>
      </c>
      <c r="L7764" t="s">
        <v>21764</v>
      </c>
      <c r="M7764" t="s">
        <v>21765</v>
      </c>
      <c r="N7764">
        <v>5.5819444440000003</v>
      </c>
      <c r="O7764">
        <v>0</v>
      </c>
      <c r="P7764">
        <v>3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5.712433438718576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5.712433438718576</v>
      </c>
    </row>
    <row r="7765" spans="1:31" x14ac:dyDescent="0.25">
      <c r="A7765">
        <v>1913157</v>
      </c>
      <c r="B7765">
        <v>1</v>
      </c>
      <c r="C7765" t="s">
        <v>81</v>
      </c>
      <c r="D7765" t="s">
        <v>128</v>
      </c>
      <c r="E7765" t="s">
        <v>160</v>
      </c>
      <c r="F7765" t="s">
        <v>21766</v>
      </c>
      <c r="G7765" t="s">
        <v>162</v>
      </c>
      <c r="H7765" t="s">
        <v>134</v>
      </c>
      <c r="I7765" t="s">
        <v>135</v>
      </c>
      <c r="J7765" t="s">
        <v>136</v>
      </c>
      <c r="K7765" t="s">
        <v>137</v>
      </c>
      <c r="L7765" t="s">
        <v>21767</v>
      </c>
      <c r="M7765" t="s">
        <v>21768</v>
      </c>
      <c r="N7765">
        <v>1.0575000000000001</v>
      </c>
      <c r="O7765">
        <v>0</v>
      </c>
      <c r="P7765">
        <v>91</v>
      </c>
      <c r="Q7765">
        <v>0</v>
      </c>
      <c r="R7765">
        <v>0</v>
      </c>
      <c r="S7765">
        <v>0</v>
      </c>
      <c r="T7765">
        <v>18</v>
      </c>
      <c r="U7765">
        <v>0</v>
      </c>
      <c r="V7765">
        <v>0</v>
      </c>
      <c r="W7765">
        <v>0</v>
      </c>
      <c r="X7765">
        <v>33.645996256641695</v>
      </c>
      <c r="Y7765">
        <v>0</v>
      </c>
      <c r="Z7765">
        <v>0</v>
      </c>
      <c r="AA7765">
        <v>0</v>
      </c>
      <c r="AB7765">
        <v>53.433957530921042</v>
      </c>
      <c r="AC7765">
        <v>0</v>
      </c>
      <c r="AD7765">
        <v>0</v>
      </c>
      <c r="AE7765">
        <v>87.079953787562744</v>
      </c>
    </row>
    <row r="7766" spans="1:31" x14ac:dyDescent="0.25">
      <c r="A7766">
        <v>1913369</v>
      </c>
      <c r="B7766">
        <v>1</v>
      </c>
      <c r="C7766" t="s">
        <v>80</v>
      </c>
      <c r="D7766" t="s">
        <v>85</v>
      </c>
      <c r="E7766" t="s">
        <v>140</v>
      </c>
      <c r="F7766" t="s">
        <v>21769</v>
      </c>
      <c r="G7766" t="s">
        <v>342</v>
      </c>
      <c r="H7766" t="s">
        <v>134</v>
      </c>
      <c r="I7766" t="s">
        <v>135</v>
      </c>
      <c r="J7766" t="s">
        <v>136</v>
      </c>
      <c r="K7766" t="s">
        <v>137</v>
      </c>
      <c r="L7766" t="s">
        <v>21770</v>
      </c>
      <c r="M7766" t="s">
        <v>21771</v>
      </c>
      <c r="N7766">
        <v>0.91249999999999998</v>
      </c>
      <c r="O7766">
        <v>0</v>
      </c>
      <c r="P7766">
        <v>11</v>
      </c>
      <c r="Q7766">
        <v>0</v>
      </c>
      <c r="R7766">
        <v>0</v>
      </c>
      <c r="S7766">
        <v>0</v>
      </c>
      <c r="T7766">
        <v>1</v>
      </c>
      <c r="U7766">
        <v>0</v>
      </c>
      <c r="V7766">
        <v>0</v>
      </c>
      <c r="W7766">
        <v>0</v>
      </c>
      <c r="X7766">
        <v>3.6396476628575631</v>
      </c>
      <c r="Y7766">
        <v>0</v>
      </c>
      <c r="Z7766">
        <v>0</v>
      </c>
      <c r="AA7766">
        <v>0</v>
      </c>
      <c r="AB7766">
        <v>7.5182607717749997E-2</v>
      </c>
      <c r="AC7766">
        <v>0</v>
      </c>
      <c r="AD7766">
        <v>0</v>
      </c>
      <c r="AE7766">
        <v>3.7148302705753133</v>
      </c>
    </row>
    <row r="7767" spans="1:31" x14ac:dyDescent="0.25">
      <c r="A7767">
        <v>1913326</v>
      </c>
      <c r="B7767">
        <v>1</v>
      </c>
      <c r="C7767" t="s">
        <v>80</v>
      </c>
      <c r="D7767" t="s">
        <v>84</v>
      </c>
      <c r="E7767" t="s">
        <v>140</v>
      </c>
      <c r="F7767" t="s">
        <v>21772</v>
      </c>
      <c r="G7767" t="s">
        <v>362</v>
      </c>
      <c r="H7767" t="s">
        <v>134</v>
      </c>
      <c r="I7767" t="s">
        <v>135</v>
      </c>
      <c r="J7767" t="s">
        <v>136</v>
      </c>
      <c r="K7767" t="s">
        <v>137</v>
      </c>
      <c r="L7767" t="s">
        <v>21773</v>
      </c>
      <c r="M7767" t="s">
        <v>21774</v>
      </c>
      <c r="N7767">
        <v>3.9269444440000001</v>
      </c>
      <c r="O7767">
        <v>0</v>
      </c>
      <c r="P7767">
        <v>6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6.079016874004596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6.079016874004596</v>
      </c>
    </row>
    <row r="7768" spans="1:31" x14ac:dyDescent="0.25">
      <c r="A7768">
        <v>1913306</v>
      </c>
      <c r="B7768">
        <v>1</v>
      </c>
      <c r="C7768" t="s">
        <v>81</v>
      </c>
      <c r="D7768" t="s">
        <v>127</v>
      </c>
      <c r="E7768" t="s">
        <v>190</v>
      </c>
      <c r="F7768" t="s">
        <v>21775</v>
      </c>
      <c r="G7768" t="s">
        <v>156</v>
      </c>
      <c r="H7768" t="s">
        <v>157</v>
      </c>
      <c r="I7768" t="s">
        <v>135</v>
      </c>
      <c r="J7768" t="s">
        <v>136</v>
      </c>
      <c r="K7768" t="s">
        <v>137</v>
      </c>
      <c r="L7768" t="s">
        <v>21776</v>
      </c>
      <c r="M7768" t="s">
        <v>21777</v>
      </c>
      <c r="N7768">
        <v>2.4755555550000001</v>
      </c>
      <c r="O7768">
        <v>0</v>
      </c>
      <c r="P7768">
        <v>0</v>
      </c>
      <c r="Q7768">
        <v>8</v>
      </c>
      <c r="R7768">
        <v>0</v>
      </c>
      <c r="S7768">
        <v>5</v>
      </c>
      <c r="T7768">
        <v>0</v>
      </c>
      <c r="U7768">
        <v>1</v>
      </c>
      <c r="V7768">
        <v>0</v>
      </c>
      <c r="W7768">
        <v>0</v>
      </c>
      <c r="X7768">
        <v>0</v>
      </c>
      <c r="Y7768">
        <v>45.764681526913414</v>
      </c>
      <c r="Z7768">
        <v>0</v>
      </c>
      <c r="AA7768">
        <v>209.96696685412019</v>
      </c>
      <c r="AB7768">
        <v>0</v>
      </c>
      <c r="AC7768">
        <v>85.018703046193508</v>
      </c>
      <c r="AD7768">
        <v>0</v>
      </c>
      <c r="AE7768">
        <v>340.75035142722709</v>
      </c>
    </row>
    <row r="7769" spans="1:31" x14ac:dyDescent="0.25">
      <c r="A7769">
        <v>1913057</v>
      </c>
      <c r="B7769">
        <v>1</v>
      </c>
      <c r="C7769" t="s">
        <v>80</v>
      </c>
      <c r="D7769" t="s">
        <v>107</v>
      </c>
      <c r="E7769" t="s">
        <v>190</v>
      </c>
      <c r="F7769" t="s">
        <v>21778</v>
      </c>
      <c r="G7769" t="s">
        <v>192</v>
      </c>
      <c r="H7769" t="s">
        <v>157</v>
      </c>
      <c r="I7769" t="s">
        <v>135</v>
      </c>
      <c r="J7769" t="s">
        <v>136</v>
      </c>
      <c r="K7769" t="s">
        <v>137</v>
      </c>
      <c r="L7769" t="s">
        <v>21779</v>
      </c>
      <c r="M7769" t="s">
        <v>21780</v>
      </c>
      <c r="N7769">
        <v>4.1074999999999999</v>
      </c>
      <c r="O7769">
        <v>0</v>
      </c>
      <c r="P7769">
        <v>147</v>
      </c>
      <c r="Q7769">
        <v>0</v>
      </c>
      <c r="R7769">
        <v>1</v>
      </c>
      <c r="S7769">
        <v>0</v>
      </c>
      <c r="T7769">
        <v>2</v>
      </c>
      <c r="U7769">
        <v>0</v>
      </c>
      <c r="V7769">
        <v>0</v>
      </c>
      <c r="W7769">
        <v>0</v>
      </c>
      <c r="X7769">
        <v>308.72739890813392</v>
      </c>
      <c r="Y7769">
        <v>0</v>
      </c>
      <c r="Z7769">
        <v>3.8877627093152851</v>
      </c>
      <c r="AA7769">
        <v>0</v>
      </c>
      <c r="AB7769">
        <v>3.8208292662391221</v>
      </c>
      <c r="AC7769">
        <v>0</v>
      </c>
      <c r="AD7769">
        <v>0</v>
      </c>
      <c r="AE7769">
        <v>316.43599088368831</v>
      </c>
    </row>
    <row r="7770" spans="1:31" x14ac:dyDescent="0.25">
      <c r="A7770">
        <v>1913071</v>
      </c>
      <c r="B7770">
        <v>1</v>
      </c>
      <c r="C7770" t="s">
        <v>80</v>
      </c>
      <c r="D7770" t="s">
        <v>99</v>
      </c>
      <c r="E7770" t="s">
        <v>140</v>
      </c>
      <c r="F7770" t="s">
        <v>21781</v>
      </c>
      <c r="G7770" t="s">
        <v>217</v>
      </c>
      <c r="H7770" t="s">
        <v>134</v>
      </c>
      <c r="I7770" t="s">
        <v>135</v>
      </c>
      <c r="J7770" t="s">
        <v>136</v>
      </c>
      <c r="K7770" t="s">
        <v>137</v>
      </c>
      <c r="L7770" t="s">
        <v>21782</v>
      </c>
      <c r="M7770" t="s">
        <v>21783</v>
      </c>
      <c r="N7770">
        <v>2.0652777769999999</v>
      </c>
      <c r="O7770">
        <v>0</v>
      </c>
      <c r="P7770">
        <v>2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1.492266258270964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1.492266258270964</v>
      </c>
    </row>
    <row r="7771" spans="1:31" x14ac:dyDescent="0.25">
      <c r="A7771">
        <v>1913051</v>
      </c>
      <c r="B7771">
        <v>1</v>
      </c>
      <c r="C7771" t="s">
        <v>80</v>
      </c>
      <c r="D7771" t="s">
        <v>97</v>
      </c>
      <c r="E7771" t="s">
        <v>190</v>
      </c>
      <c r="F7771" t="s">
        <v>21784</v>
      </c>
      <c r="G7771" t="s">
        <v>202</v>
      </c>
      <c r="H7771" t="s">
        <v>157</v>
      </c>
      <c r="I7771" t="s">
        <v>135</v>
      </c>
      <c r="J7771" t="s">
        <v>136</v>
      </c>
      <c r="K7771" t="s">
        <v>203</v>
      </c>
      <c r="L7771" t="s">
        <v>21785</v>
      </c>
      <c r="M7771" t="s">
        <v>21786</v>
      </c>
      <c r="N7771">
        <v>1.913611111</v>
      </c>
      <c r="O7771">
        <v>0</v>
      </c>
      <c r="P7771">
        <v>1030</v>
      </c>
      <c r="Q7771">
        <v>0</v>
      </c>
      <c r="R7771">
        <v>43</v>
      </c>
      <c r="S7771">
        <v>3</v>
      </c>
      <c r="T7771">
        <v>368</v>
      </c>
      <c r="U7771">
        <v>0</v>
      </c>
      <c r="V7771">
        <v>1</v>
      </c>
      <c r="W7771">
        <v>0</v>
      </c>
      <c r="X7771">
        <v>394.83068032111549</v>
      </c>
      <c r="Y7771">
        <v>0</v>
      </c>
      <c r="Z7771">
        <v>34.314170743897009</v>
      </c>
      <c r="AA7771">
        <v>61.102640904355347</v>
      </c>
      <c r="AB7771">
        <v>421.83946902775131</v>
      </c>
      <c r="AC7771">
        <v>0</v>
      </c>
      <c r="AD7771">
        <v>140.84273840632551</v>
      </c>
      <c r="AE7771">
        <v>1052.9296994034446</v>
      </c>
    </row>
    <row r="7772" spans="1:31" x14ac:dyDescent="0.25">
      <c r="A7772">
        <v>1913383</v>
      </c>
      <c r="B7772">
        <v>1</v>
      </c>
      <c r="C7772" t="s">
        <v>81</v>
      </c>
      <c r="D7772" t="s">
        <v>114</v>
      </c>
      <c r="E7772" t="s">
        <v>131</v>
      </c>
      <c r="F7772" t="s">
        <v>21787</v>
      </c>
      <c r="G7772" t="s">
        <v>133</v>
      </c>
      <c r="H7772" t="s">
        <v>134</v>
      </c>
      <c r="I7772" t="s">
        <v>135</v>
      </c>
      <c r="J7772" t="s">
        <v>136</v>
      </c>
      <c r="K7772" t="s">
        <v>137</v>
      </c>
      <c r="L7772" t="s">
        <v>21788</v>
      </c>
      <c r="M7772" t="s">
        <v>21789</v>
      </c>
      <c r="N7772">
        <v>1.0772222220000001</v>
      </c>
      <c r="O7772">
        <v>0</v>
      </c>
      <c r="P7772">
        <v>7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0.98452536934391166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0.98452536934391166</v>
      </c>
    </row>
    <row r="7773" spans="1:31" x14ac:dyDescent="0.25">
      <c r="A7773">
        <v>1913097</v>
      </c>
      <c r="B7773">
        <v>1</v>
      </c>
      <c r="C7773" t="s">
        <v>80</v>
      </c>
      <c r="D7773" t="s">
        <v>88</v>
      </c>
      <c r="E7773" t="s">
        <v>190</v>
      </c>
      <c r="F7773" t="s">
        <v>21790</v>
      </c>
      <c r="G7773" t="s">
        <v>263</v>
      </c>
      <c r="H7773" t="s">
        <v>157</v>
      </c>
      <c r="I7773" t="s">
        <v>135</v>
      </c>
      <c r="J7773" t="s">
        <v>136</v>
      </c>
      <c r="K7773" t="s">
        <v>203</v>
      </c>
      <c r="L7773" t="s">
        <v>21791</v>
      </c>
      <c r="M7773" t="s">
        <v>21792</v>
      </c>
      <c r="N7773">
        <v>3.7205555549999998</v>
      </c>
      <c r="O7773">
        <v>0</v>
      </c>
      <c r="P7773">
        <v>19</v>
      </c>
      <c r="Q7773">
        <v>0</v>
      </c>
      <c r="R7773">
        <v>0</v>
      </c>
      <c r="S7773">
        <v>0</v>
      </c>
      <c r="T7773">
        <v>11</v>
      </c>
      <c r="U7773">
        <v>0</v>
      </c>
      <c r="V7773">
        <v>0</v>
      </c>
      <c r="W7773">
        <v>0</v>
      </c>
      <c r="X7773">
        <v>30.859456014630805</v>
      </c>
      <c r="Y7773">
        <v>0</v>
      </c>
      <c r="Z7773">
        <v>0</v>
      </c>
      <c r="AA7773">
        <v>0</v>
      </c>
      <c r="AB7773">
        <v>77.887358241511038</v>
      </c>
      <c r="AC7773">
        <v>0</v>
      </c>
      <c r="AD7773">
        <v>0</v>
      </c>
      <c r="AE7773">
        <v>108.74681425614185</v>
      </c>
    </row>
    <row r="7774" spans="1:31" x14ac:dyDescent="0.25">
      <c r="A7774">
        <v>1913074</v>
      </c>
      <c r="B7774">
        <v>1</v>
      </c>
      <c r="C7774" t="s">
        <v>80</v>
      </c>
      <c r="D7774" t="s">
        <v>105</v>
      </c>
      <c r="E7774" t="s">
        <v>220</v>
      </c>
      <c r="F7774" t="s">
        <v>21793</v>
      </c>
      <c r="G7774" t="s">
        <v>156</v>
      </c>
      <c r="H7774" t="s">
        <v>157</v>
      </c>
      <c r="I7774" t="s">
        <v>135</v>
      </c>
      <c r="J7774" t="s">
        <v>136</v>
      </c>
      <c r="K7774" t="s">
        <v>137</v>
      </c>
      <c r="L7774" t="s">
        <v>21794</v>
      </c>
      <c r="M7774" t="s">
        <v>21795</v>
      </c>
      <c r="N7774">
        <v>0.92472222199999998</v>
      </c>
      <c r="O7774">
        <v>1</v>
      </c>
      <c r="P7774">
        <v>2</v>
      </c>
      <c r="Q7774">
        <v>0</v>
      </c>
      <c r="R7774">
        <v>2</v>
      </c>
      <c r="S7774">
        <v>6</v>
      </c>
      <c r="T7774">
        <v>6</v>
      </c>
      <c r="U7774">
        <v>1</v>
      </c>
      <c r="V7774">
        <v>0</v>
      </c>
      <c r="W7774">
        <v>3.87042182034926</v>
      </c>
      <c r="X7774">
        <v>0.56837362701806504</v>
      </c>
      <c r="Y7774">
        <v>0</v>
      </c>
      <c r="Z7774">
        <v>1.2476676783725302</v>
      </c>
      <c r="AA7774">
        <v>16.029241392949412</v>
      </c>
      <c r="AB7774">
        <v>3.4828884074102939</v>
      </c>
      <c r="AC7774">
        <v>398.86829312619818</v>
      </c>
      <c r="AD7774">
        <v>0</v>
      </c>
      <c r="AE7774">
        <v>424.06688605229772</v>
      </c>
    </row>
    <row r="7775" spans="1:31" x14ac:dyDescent="0.25">
      <c r="A7775">
        <v>1913034</v>
      </c>
      <c r="B7775">
        <v>1</v>
      </c>
      <c r="C7775" t="s">
        <v>80</v>
      </c>
      <c r="D7775" t="s">
        <v>108</v>
      </c>
      <c r="E7775" t="s">
        <v>220</v>
      </c>
      <c r="F7775" t="s">
        <v>21796</v>
      </c>
      <c r="G7775" t="s">
        <v>156</v>
      </c>
      <c r="H7775" t="s">
        <v>157</v>
      </c>
      <c r="I7775" t="s">
        <v>222</v>
      </c>
      <c r="J7775" t="s">
        <v>136</v>
      </c>
      <c r="K7775" t="s">
        <v>137</v>
      </c>
      <c r="L7775" t="s">
        <v>21797</v>
      </c>
      <c r="M7775" t="s">
        <v>21798</v>
      </c>
      <c r="N7775">
        <v>9.1666660000000004E-3</v>
      </c>
      <c r="O7775">
        <v>0</v>
      </c>
      <c r="P7775">
        <v>309</v>
      </c>
      <c r="Q7775">
        <v>0</v>
      </c>
      <c r="R7775">
        <v>114</v>
      </c>
      <c r="S7775">
        <v>2</v>
      </c>
      <c r="T7775">
        <v>53</v>
      </c>
      <c r="U7775">
        <v>0</v>
      </c>
      <c r="V7775">
        <v>0</v>
      </c>
      <c r="W7775">
        <v>0</v>
      </c>
      <c r="X7775">
        <v>0.49278165916189831</v>
      </c>
      <c r="Y7775">
        <v>0</v>
      </c>
      <c r="Z7775">
        <v>1.7087640863177316</v>
      </c>
      <c r="AA7775">
        <v>6.9572823157328337E-2</v>
      </c>
      <c r="AB7775">
        <v>0.32368613599813345</v>
      </c>
      <c r="AC7775">
        <v>0</v>
      </c>
      <c r="AD7775">
        <v>0</v>
      </c>
      <c r="AE7775">
        <v>2.5948047046350919</v>
      </c>
    </row>
    <row r="7776" spans="1:31" x14ac:dyDescent="0.25">
      <c r="A7776">
        <v>1913243</v>
      </c>
      <c r="B7776">
        <v>1</v>
      </c>
      <c r="C7776" t="s">
        <v>81</v>
      </c>
      <c r="D7776" t="s">
        <v>120</v>
      </c>
      <c r="E7776" t="s">
        <v>220</v>
      </c>
      <c r="F7776" t="s">
        <v>18436</v>
      </c>
      <c r="G7776" t="s">
        <v>156</v>
      </c>
      <c r="H7776" t="s">
        <v>157</v>
      </c>
      <c r="I7776" t="s">
        <v>135</v>
      </c>
      <c r="J7776" t="s">
        <v>136</v>
      </c>
      <c r="K7776" t="s">
        <v>137</v>
      </c>
      <c r="L7776" t="s">
        <v>21799</v>
      </c>
      <c r="M7776" t="s">
        <v>21800</v>
      </c>
      <c r="N7776">
        <v>0.24111111099999999</v>
      </c>
      <c r="O7776">
        <v>0</v>
      </c>
      <c r="P7776">
        <v>3232</v>
      </c>
      <c r="Q7776">
        <v>166</v>
      </c>
      <c r="R7776">
        <v>120</v>
      </c>
      <c r="S7776">
        <v>20</v>
      </c>
      <c r="T7776">
        <v>270</v>
      </c>
      <c r="U7776">
        <v>3</v>
      </c>
      <c r="V7776">
        <v>0</v>
      </c>
      <c r="W7776">
        <v>0</v>
      </c>
      <c r="X7776">
        <v>211.35827932104002</v>
      </c>
      <c r="Y7776">
        <v>298.50687893933707</v>
      </c>
      <c r="Z7776">
        <v>99.146871603698528</v>
      </c>
      <c r="AA7776">
        <v>29.34682288892434</v>
      </c>
      <c r="AB7776">
        <v>59.826449133403798</v>
      </c>
      <c r="AC7776">
        <v>8.493771602863573</v>
      </c>
      <c r="AD7776">
        <v>0</v>
      </c>
      <c r="AE7776">
        <v>706.67907348926735</v>
      </c>
    </row>
    <row r="7777" spans="1:31" x14ac:dyDescent="0.25">
      <c r="A7777">
        <v>1913346</v>
      </c>
      <c r="B7777">
        <v>1</v>
      </c>
      <c r="C7777" t="s">
        <v>81</v>
      </c>
      <c r="D7777" t="s">
        <v>115</v>
      </c>
      <c r="E7777" t="s">
        <v>190</v>
      </c>
      <c r="F7777" t="s">
        <v>19441</v>
      </c>
      <c r="G7777" t="s">
        <v>701</v>
      </c>
      <c r="H7777" t="s">
        <v>157</v>
      </c>
      <c r="I7777" t="s">
        <v>135</v>
      </c>
      <c r="J7777" t="s">
        <v>136</v>
      </c>
      <c r="K7777" t="s">
        <v>137</v>
      </c>
      <c r="L7777" t="s">
        <v>21801</v>
      </c>
      <c r="M7777" t="s">
        <v>21802</v>
      </c>
      <c r="N7777">
        <v>0.76749999999999996</v>
      </c>
      <c r="O7777">
        <v>0</v>
      </c>
      <c r="P7777">
        <v>13</v>
      </c>
      <c r="Q7777">
        <v>2</v>
      </c>
      <c r="R7777">
        <v>3</v>
      </c>
      <c r="S7777">
        <v>0</v>
      </c>
      <c r="T7777">
        <v>2</v>
      </c>
      <c r="U7777">
        <v>0</v>
      </c>
      <c r="V7777">
        <v>0</v>
      </c>
      <c r="W7777">
        <v>0</v>
      </c>
      <c r="X7777">
        <v>1.0109657877084861</v>
      </c>
      <c r="Y7777">
        <v>101.16505438749073</v>
      </c>
      <c r="Z7777">
        <v>17.788043156818762</v>
      </c>
      <c r="AA7777">
        <v>0</v>
      </c>
      <c r="AB7777">
        <v>0.25982362882572496</v>
      </c>
      <c r="AC7777">
        <v>0</v>
      </c>
      <c r="AD7777">
        <v>0</v>
      </c>
      <c r="AE7777">
        <v>120.2238869608437</v>
      </c>
    </row>
    <row r="7778" spans="1:31" x14ac:dyDescent="0.25">
      <c r="A7778">
        <v>1913303</v>
      </c>
      <c r="B7778">
        <v>1</v>
      </c>
      <c r="C7778" t="s">
        <v>80</v>
      </c>
      <c r="D7778" t="s">
        <v>82</v>
      </c>
      <c r="E7778" t="s">
        <v>160</v>
      </c>
      <c r="F7778" t="s">
        <v>21803</v>
      </c>
      <c r="G7778" t="s">
        <v>162</v>
      </c>
      <c r="H7778" t="s">
        <v>134</v>
      </c>
      <c r="I7778" t="s">
        <v>135</v>
      </c>
      <c r="J7778" t="s">
        <v>136</v>
      </c>
      <c r="K7778" t="s">
        <v>137</v>
      </c>
      <c r="L7778" t="s">
        <v>21804</v>
      </c>
      <c r="M7778" t="s">
        <v>21805</v>
      </c>
      <c r="N7778">
        <v>0.46750000000000003</v>
      </c>
      <c r="O7778">
        <v>0</v>
      </c>
      <c r="P7778">
        <v>19</v>
      </c>
      <c r="Q7778">
        <v>0</v>
      </c>
      <c r="R7778">
        <v>0</v>
      </c>
      <c r="S7778">
        <v>0</v>
      </c>
      <c r="T7778">
        <v>8</v>
      </c>
      <c r="U7778">
        <v>0</v>
      </c>
      <c r="V7778">
        <v>0</v>
      </c>
      <c r="W7778">
        <v>0</v>
      </c>
      <c r="X7778">
        <v>2.7642309848177087</v>
      </c>
      <c r="Y7778">
        <v>0</v>
      </c>
      <c r="Z7778">
        <v>0</v>
      </c>
      <c r="AA7778">
        <v>0</v>
      </c>
      <c r="AB7778">
        <v>2.8003997034566668</v>
      </c>
      <c r="AC7778">
        <v>0</v>
      </c>
      <c r="AD7778">
        <v>0</v>
      </c>
      <c r="AE7778">
        <v>5.5646306882743755</v>
      </c>
    </row>
    <row r="7779" spans="1:31" x14ac:dyDescent="0.25">
      <c r="A7779">
        <v>1913280</v>
      </c>
      <c r="B7779">
        <v>1</v>
      </c>
      <c r="C7779" t="s">
        <v>80</v>
      </c>
      <c r="D7779" t="s">
        <v>88</v>
      </c>
      <c r="E7779" t="s">
        <v>140</v>
      </c>
      <c r="F7779" t="s">
        <v>21806</v>
      </c>
      <c r="G7779" t="s">
        <v>362</v>
      </c>
      <c r="H7779" t="s">
        <v>134</v>
      </c>
      <c r="I7779" t="s">
        <v>135</v>
      </c>
      <c r="J7779" t="s">
        <v>3</v>
      </c>
      <c r="K7779" t="s">
        <v>137</v>
      </c>
      <c r="L7779" t="s">
        <v>21807</v>
      </c>
      <c r="M7779" t="s">
        <v>21808</v>
      </c>
      <c r="N7779">
        <v>4.5999999999999996</v>
      </c>
      <c r="O7779">
        <v>0</v>
      </c>
      <c r="P7779">
        <v>33</v>
      </c>
      <c r="Q7779">
        <v>0</v>
      </c>
      <c r="R7779">
        <v>0</v>
      </c>
      <c r="S7779">
        <v>0</v>
      </c>
      <c r="T7779">
        <v>1</v>
      </c>
      <c r="U7779">
        <v>0</v>
      </c>
      <c r="V7779">
        <v>0</v>
      </c>
      <c r="W7779">
        <v>0</v>
      </c>
      <c r="X7779">
        <v>62.593223181756052</v>
      </c>
      <c r="Y7779">
        <v>0</v>
      </c>
      <c r="Z7779">
        <v>0</v>
      </c>
      <c r="AA7779">
        <v>0</v>
      </c>
      <c r="AB7779">
        <v>8.3269935524377772</v>
      </c>
      <c r="AC7779">
        <v>0</v>
      </c>
      <c r="AD7779">
        <v>0</v>
      </c>
      <c r="AE7779">
        <v>70.920216734193829</v>
      </c>
    </row>
    <row r="7780" spans="1:31" x14ac:dyDescent="0.25">
      <c r="A7780">
        <v>1913223</v>
      </c>
      <c r="B7780">
        <v>1</v>
      </c>
      <c r="C7780" t="s">
        <v>81</v>
      </c>
      <c r="D7780" t="s">
        <v>112</v>
      </c>
      <c r="E7780" t="s">
        <v>131</v>
      </c>
      <c r="F7780" t="s">
        <v>21809</v>
      </c>
      <c r="G7780" t="s">
        <v>133</v>
      </c>
      <c r="H7780" t="s">
        <v>134</v>
      </c>
      <c r="I7780" t="s">
        <v>135</v>
      </c>
      <c r="J7780" t="s">
        <v>136</v>
      </c>
      <c r="K7780" t="s">
        <v>137</v>
      </c>
      <c r="L7780" t="s">
        <v>21810</v>
      </c>
      <c r="M7780" t="s">
        <v>21811</v>
      </c>
      <c r="N7780">
        <v>5.1208333330000002</v>
      </c>
      <c r="O7780">
        <v>0</v>
      </c>
      <c r="P7780">
        <v>0</v>
      </c>
      <c r="Q7780">
        <v>0</v>
      </c>
      <c r="R7780">
        <v>10</v>
      </c>
      <c r="S7780">
        <v>0</v>
      </c>
      <c r="T7780">
        <v>3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74.629870358416284</v>
      </c>
      <c r="AA7780">
        <v>0</v>
      </c>
      <c r="AB7780">
        <v>3.1086370715133063</v>
      </c>
      <c r="AC7780">
        <v>0</v>
      </c>
      <c r="AD7780">
        <v>0</v>
      </c>
      <c r="AE7780">
        <v>77.738507429929584</v>
      </c>
    </row>
    <row r="7781" spans="1:31" x14ac:dyDescent="0.25">
      <c r="A7781">
        <v>1913366</v>
      </c>
      <c r="B7781">
        <v>1</v>
      </c>
      <c r="C7781" t="s">
        <v>80</v>
      </c>
      <c r="D7781" t="s">
        <v>82</v>
      </c>
      <c r="E7781" t="s">
        <v>160</v>
      </c>
      <c r="F7781" t="s">
        <v>21803</v>
      </c>
      <c r="G7781" t="s">
        <v>162</v>
      </c>
      <c r="H7781" t="s">
        <v>134</v>
      </c>
      <c r="I7781" t="s">
        <v>135</v>
      </c>
      <c r="J7781" t="s">
        <v>136</v>
      </c>
      <c r="K7781" t="s">
        <v>137</v>
      </c>
      <c r="L7781" t="s">
        <v>21812</v>
      </c>
      <c r="M7781" t="s">
        <v>21813</v>
      </c>
      <c r="N7781">
        <v>1.7383333329999999</v>
      </c>
      <c r="O7781">
        <v>0</v>
      </c>
      <c r="P7781">
        <v>19</v>
      </c>
      <c r="Q7781">
        <v>0</v>
      </c>
      <c r="R7781">
        <v>0</v>
      </c>
      <c r="S7781">
        <v>0</v>
      </c>
      <c r="T7781">
        <v>8</v>
      </c>
      <c r="U7781">
        <v>0</v>
      </c>
      <c r="V7781">
        <v>0</v>
      </c>
      <c r="W7781">
        <v>0</v>
      </c>
      <c r="X7781">
        <v>11.672031069479461</v>
      </c>
      <c r="Y7781">
        <v>0</v>
      </c>
      <c r="Z7781">
        <v>0</v>
      </c>
      <c r="AA7781">
        <v>0</v>
      </c>
      <c r="AB7781">
        <v>9.3900149907098971</v>
      </c>
      <c r="AC7781">
        <v>0</v>
      </c>
      <c r="AD7781">
        <v>0</v>
      </c>
      <c r="AE7781">
        <v>21.06204606018936</v>
      </c>
    </row>
    <row r="7782" spans="1:31" x14ac:dyDescent="0.25">
      <c r="A7782">
        <v>1913260</v>
      </c>
      <c r="B7782">
        <v>1</v>
      </c>
      <c r="C7782" t="s">
        <v>80</v>
      </c>
      <c r="D7782" t="s">
        <v>84</v>
      </c>
      <c r="E7782" t="s">
        <v>160</v>
      </c>
      <c r="F7782" t="s">
        <v>21814</v>
      </c>
      <c r="G7782" t="s">
        <v>162</v>
      </c>
      <c r="H7782" t="s">
        <v>134</v>
      </c>
      <c r="I7782" t="s">
        <v>135</v>
      </c>
      <c r="J7782" t="s">
        <v>136</v>
      </c>
      <c r="K7782" t="s">
        <v>137</v>
      </c>
      <c r="L7782" t="s">
        <v>21815</v>
      </c>
      <c r="M7782" t="s">
        <v>21816</v>
      </c>
      <c r="N7782">
        <v>1.7822222219999999</v>
      </c>
      <c r="O7782">
        <v>0</v>
      </c>
      <c r="P7782">
        <v>44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24.017348046429152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24.017348046429152</v>
      </c>
    </row>
    <row r="7783" spans="1:31" x14ac:dyDescent="0.25">
      <c r="A7783">
        <v>1913409</v>
      </c>
      <c r="B7783">
        <v>1</v>
      </c>
      <c r="C7783" t="s">
        <v>80</v>
      </c>
      <c r="D7783" t="s">
        <v>94</v>
      </c>
      <c r="E7783" t="s">
        <v>154</v>
      </c>
      <c r="F7783" t="s">
        <v>1990</v>
      </c>
      <c r="G7783" t="s">
        <v>156</v>
      </c>
      <c r="H7783" t="s">
        <v>157</v>
      </c>
      <c r="I7783" t="s">
        <v>222</v>
      </c>
      <c r="J7783" t="s">
        <v>136</v>
      </c>
      <c r="K7783" t="s">
        <v>137</v>
      </c>
      <c r="L7783" t="s">
        <v>21817</v>
      </c>
      <c r="M7783" t="s">
        <v>21818</v>
      </c>
      <c r="N7783">
        <v>1.6666666E-2</v>
      </c>
      <c r="O7783">
        <v>0</v>
      </c>
      <c r="P7783">
        <v>3243</v>
      </c>
      <c r="Q7783">
        <v>80</v>
      </c>
      <c r="R7783">
        <v>736</v>
      </c>
      <c r="S7783">
        <v>18</v>
      </c>
      <c r="T7783">
        <v>395</v>
      </c>
      <c r="U7783">
        <v>4</v>
      </c>
      <c r="V7783">
        <v>2</v>
      </c>
      <c r="W7783">
        <v>0</v>
      </c>
      <c r="X7783">
        <v>12.885786637051972</v>
      </c>
      <c r="Y7783">
        <v>6.3807368881926152</v>
      </c>
      <c r="Z7783">
        <v>37.316153206925293</v>
      </c>
      <c r="AA7783">
        <v>1.11877301130725</v>
      </c>
      <c r="AB7783">
        <v>5.1300681828952692</v>
      </c>
      <c r="AC7783">
        <v>20.336369023268396</v>
      </c>
      <c r="AD7783">
        <v>9.4324247222333339E-3</v>
      </c>
      <c r="AE7783">
        <v>83.177319374363037</v>
      </c>
    </row>
    <row r="7784" spans="1:31" x14ac:dyDescent="0.25">
      <c r="A7784">
        <v>1913117</v>
      </c>
      <c r="B7784">
        <v>1</v>
      </c>
      <c r="C7784" t="s">
        <v>80</v>
      </c>
      <c r="D7784" t="s">
        <v>100</v>
      </c>
      <c r="E7784" t="s">
        <v>154</v>
      </c>
      <c r="F7784" t="s">
        <v>21819</v>
      </c>
      <c r="G7784" t="s">
        <v>263</v>
      </c>
      <c r="H7784" t="s">
        <v>157</v>
      </c>
      <c r="I7784" t="s">
        <v>135</v>
      </c>
      <c r="J7784" t="s">
        <v>136</v>
      </c>
      <c r="K7784" t="s">
        <v>203</v>
      </c>
      <c r="L7784" t="s">
        <v>21820</v>
      </c>
      <c r="M7784" t="s">
        <v>21536</v>
      </c>
      <c r="N7784">
        <v>1.7166666660000001</v>
      </c>
      <c r="O7784">
        <v>1</v>
      </c>
      <c r="P7784">
        <v>1289</v>
      </c>
      <c r="Q7784">
        <v>15</v>
      </c>
      <c r="R7784">
        <v>150</v>
      </c>
      <c r="S7784">
        <v>29</v>
      </c>
      <c r="T7784">
        <v>101</v>
      </c>
      <c r="U7784">
        <v>2</v>
      </c>
      <c r="V7784">
        <v>0</v>
      </c>
      <c r="W7784">
        <v>0.72793355422566675</v>
      </c>
      <c r="X7784">
        <v>1363.304111754396</v>
      </c>
      <c r="Y7784">
        <v>63.670744916750266</v>
      </c>
      <c r="Z7784">
        <v>375.59210766725602</v>
      </c>
      <c r="AA7784">
        <v>311.9781425814744</v>
      </c>
      <c r="AB7784">
        <v>262.58703498785746</v>
      </c>
      <c r="AC7784">
        <v>217.90919162712743</v>
      </c>
      <c r="AD7784">
        <v>0</v>
      </c>
      <c r="AE7784">
        <v>2595.769267089087</v>
      </c>
    </row>
    <row r="7785" spans="1:31" x14ac:dyDescent="0.25">
      <c r="A7785">
        <v>1913438</v>
      </c>
      <c r="B7785">
        <v>1</v>
      </c>
      <c r="C7785" t="s">
        <v>81</v>
      </c>
      <c r="D7785" t="s">
        <v>112</v>
      </c>
      <c r="E7785" t="s">
        <v>131</v>
      </c>
      <c r="F7785" t="s">
        <v>21821</v>
      </c>
      <c r="G7785" t="s">
        <v>283</v>
      </c>
      <c r="H7785" t="s">
        <v>134</v>
      </c>
      <c r="I7785" t="s">
        <v>135</v>
      </c>
      <c r="J7785" t="s">
        <v>136</v>
      </c>
      <c r="K7785" t="s">
        <v>137</v>
      </c>
      <c r="L7785" t="s">
        <v>21822</v>
      </c>
      <c r="M7785" t="s">
        <v>21823</v>
      </c>
      <c r="N7785">
        <v>1.1855555550000001</v>
      </c>
      <c r="O7785">
        <v>0</v>
      </c>
      <c r="P7785">
        <v>218</v>
      </c>
      <c r="Q7785">
        <v>0</v>
      </c>
      <c r="R7785">
        <v>0</v>
      </c>
      <c r="S7785">
        <v>0</v>
      </c>
      <c r="T7785">
        <v>15</v>
      </c>
      <c r="U7785">
        <v>0</v>
      </c>
      <c r="V7785">
        <v>0</v>
      </c>
      <c r="W7785">
        <v>0</v>
      </c>
      <c r="X7785">
        <v>47.352255240239913</v>
      </c>
      <c r="Y7785">
        <v>0</v>
      </c>
      <c r="Z7785">
        <v>0</v>
      </c>
      <c r="AA7785">
        <v>0</v>
      </c>
      <c r="AB7785">
        <v>13.678709052656828</v>
      </c>
      <c r="AC7785">
        <v>0</v>
      </c>
      <c r="AD7785">
        <v>0</v>
      </c>
      <c r="AE7785">
        <v>61.030964292896741</v>
      </c>
    </row>
    <row r="7786" spans="1:31" x14ac:dyDescent="0.25">
      <c r="A7786">
        <v>1913440</v>
      </c>
      <c r="B7786">
        <v>1</v>
      </c>
      <c r="C7786" t="s">
        <v>80</v>
      </c>
      <c r="D7786" t="s">
        <v>90</v>
      </c>
      <c r="E7786" t="s">
        <v>140</v>
      </c>
      <c r="F7786" t="s">
        <v>21824</v>
      </c>
      <c r="G7786" t="s">
        <v>342</v>
      </c>
      <c r="H7786" t="s">
        <v>134</v>
      </c>
      <c r="I7786" t="s">
        <v>135</v>
      </c>
      <c r="J7786" t="s">
        <v>136</v>
      </c>
      <c r="K7786" t="s">
        <v>137</v>
      </c>
      <c r="L7786" t="s">
        <v>21825</v>
      </c>
      <c r="M7786" t="s">
        <v>21826</v>
      </c>
      <c r="N7786">
        <v>1.376666666</v>
      </c>
      <c r="O7786">
        <v>0</v>
      </c>
      <c r="P7786">
        <v>6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3.5217816298783857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3.5217816298783857</v>
      </c>
    </row>
    <row r="7787" spans="1:31" x14ac:dyDescent="0.25">
      <c r="A7787">
        <v>1913441</v>
      </c>
      <c r="B7787">
        <v>1</v>
      </c>
      <c r="C7787" t="s">
        <v>80</v>
      </c>
      <c r="D7787" t="s">
        <v>85</v>
      </c>
      <c r="E7787" t="s">
        <v>140</v>
      </c>
      <c r="F7787" t="s">
        <v>21827</v>
      </c>
      <c r="G7787" t="s">
        <v>342</v>
      </c>
      <c r="H7787" t="s">
        <v>134</v>
      </c>
      <c r="I7787" t="s">
        <v>135</v>
      </c>
      <c r="J7787" t="s">
        <v>136</v>
      </c>
      <c r="K7787" t="s">
        <v>137</v>
      </c>
      <c r="L7787" t="s">
        <v>21828</v>
      </c>
      <c r="M7787" t="s">
        <v>21829</v>
      </c>
      <c r="N7787">
        <v>0.87583333299999999</v>
      </c>
      <c r="O7787">
        <v>0</v>
      </c>
      <c r="P7787">
        <v>6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1.7651209375336476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1.7651209375336476</v>
      </c>
    </row>
    <row r="7788" spans="1:31" x14ac:dyDescent="0.25">
      <c r="A7788">
        <v>1913442</v>
      </c>
      <c r="B7788">
        <v>1</v>
      </c>
      <c r="C7788" t="s">
        <v>80</v>
      </c>
      <c r="D7788" t="s">
        <v>99</v>
      </c>
      <c r="E7788" t="s">
        <v>154</v>
      </c>
      <c r="F7788" t="s">
        <v>21830</v>
      </c>
      <c r="G7788" t="s">
        <v>2056</v>
      </c>
      <c r="H7788" t="s">
        <v>157</v>
      </c>
      <c r="I7788" t="s">
        <v>135</v>
      </c>
      <c r="J7788" t="s">
        <v>136</v>
      </c>
      <c r="K7788" t="s">
        <v>137</v>
      </c>
      <c r="L7788" t="s">
        <v>21831</v>
      </c>
      <c r="M7788" t="s">
        <v>21832</v>
      </c>
      <c r="N7788">
        <v>0.166944444</v>
      </c>
      <c r="O7788">
        <v>0</v>
      </c>
      <c r="P7788">
        <v>112</v>
      </c>
      <c r="Q7788">
        <v>0</v>
      </c>
      <c r="R7788">
        <v>7</v>
      </c>
      <c r="S7788">
        <v>0</v>
      </c>
      <c r="T7788">
        <v>53</v>
      </c>
      <c r="U7788">
        <v>0</v>
      </c>
      <c r="V7788">
        <v>0</v>
      </c>
      <c r="W7788">
        <v>0</v>
      </c>
      <c r="X7788">
        <v>5.0170668339970792</v>
      </c>
      <c r="Y7788">
        <v>0</v>
      </c>
      <c r="Z7788">
        <v>0.17279283519803473</v>
      </c>
      <c r="AA7788">
        <v>0</v>
      </c>
      <c r="AB7788">
        <v>3.3969589588651621</v>
      </c>
      <c r="AC7788">
        <v>0</v>
      </c>
      <c r="AD7788">
        <v>0</v>
      </c>
      <c r="AE7788">
        <v>8.586818628060275</v>
      </c>
    </row>
    <row r="7789" spans="1:31" x14ac:dyDescent="0.25">
      <c r="A7789">
        <v>1913443</v>
      </c>
      <c r="B7789">
        <v>1</v>
      </c>
      <c r="C7789" t="s">
        <v>80</v>
      </c>
      <c r="D7789" t="s">
        <v>103</v>
      </c>
      <c r="E7789" t="s">
        <v>220</v>
      </c>
      <c r="F7789" t="s">
        <v>10336</v>
      </c>
      <c r="G7789" t="s">
        <v>156</v>
      </c>
      <c r="H7789" t="s">
        <v>157</v>
      </c>
      <c r="I7789" t="s">
        <v>135</v>
      </c>
      <c r="J7789" t="s">
        <v>136</v>
      </c>
      <c r="K7789" t="s">
        <v>137</v>
      </c>
      <c r="L7789" t="s">
        <v>21833</v>
      </c>
      <c r="M7789" t="s">
        <v>21834</v>
      </c>
      <c r="N7789">
        <v>0.77305555500000001</v>
      </c>
      <c r="O7789">
        <v>14</v>
      </c>
      <c r="P7789">
        <v>313</v>
      </c>
      <c r="Q7789">
        <v>17</v>
      </c>
      <c r="R7789">
        <v>41</v>
      </c>
      <c r="S7789">
        <v>8</v>
      </c>
      <c r="T7789">
        <v>47</v>
      </c>
      <c r="U7789">
        <v>0</v>
      </c>
      <c r="V7789">
        <v>0</v>
      </c>
      <c r="W7789">
        <v>6.6818334145829787</v>
      </c>
      <c r="X7789">
        <v>56.458389309283731</v>
      </c>
      <c r="Y7789">
        <v>49.4351205376161</v>
      </c>
      <c r="Z7789">
        <v>8.1162257329958809</v>
      </c>
      <c r="AA7789">
        <v>19.140395643201021</v>
      </c>
      <c r="AB7789">
        <v>15.023259087858229</v>
      </c>
      <c r="AC7789">
        <v>0</v>
      </c>
      <c r="AD7789">
        <v>0</v>
      </c>
      <c r="AE7789">
        <v>154.85522372553797</v>
      </c>
    </row>
    <row r="7790" spans="1:31" x14ac:dyDescent="0.25">
      <c r="A7790">
        <v>1913444</v>
      </c>
      <c r="B7790">
        <v>1</v>
      </c>
      <c r="C7790" t="s">
        <v>80</v>
      </c>
      <c r="D7790" t="s">
        <v>103</v>
      </c>
      <c r="E7790" t="s">
        <v>190</v>
      </c>
      <c r="F7790" t="s">
        <v>21835</v>
      </c>
      <c r="G7790" t="s">
        <v>701</v>
      </c>
      <c r="H7790" t="s">
        <v>157</v>
      </c>
      <c r="I7790" t="s">
        <v>135</v>
      </c>
      <c r="J7790" t="s">
        <v>136</v>
      </c>
      <c r="K7790" t="s">
        <v>137</v>
      </c>
      <c r="L7790" t="s">
        <v>21836</v>
      </c>
      <c r="M7790" t="s">
        <v>21837</v>
      </c>
      <c r="N7790">
        <v>0.58833333300000001</v>
      </c>
      <c r="O7790">
        <v>0</v>
      </c>
      <c r="P7790">
        <v>201</v>
      </c>
      <c r="Q7790">
        <v>0</v>
      </c>
      <c r="R7790">
        <v>11</v>
      </c>
      <c r="S7790">
        <v>0</v>
      </c>
      <c r="T7790">
        <v>26</v>
      </c>
      <c r="U7790">
        <v>0</v>
      </c>
      <c r="V7790">
        <v>0</v>
      </c>
      <c r="W7790">
        <v>0</v>
      </c>
      <c r="X7790">
        <v>23.371681502965636</v>
      </c>
      <c r="Y7790">
        <v>0</v>
      </c>
      <c r="Z7790">
        <v>2.1162048178571031</v>
      </c>
      <c r="AA7790">
        <v>0</v>
      </c>
      <c r="AB7790">
        <v>8.5924228414595856</v>
      </c>
      <c r="AC7790">
        <v>0</v>
      </c>
      <c r="AD7790">
        <v>0</v>
      </c>
      <c r="AE7790">
        <v>34.080309162282326</v>
      </c>
    </row>
    <row r="7791" spans="1:31" x14ac:dyDescent="0.25">
      <c r="A7791">
        <v>1913445</v>
      </c>
      <c r="B7791">
        <v>1</v>
      </c>
      <c r="C7791" t="s">
        <v>80</v>
      </c>
      <c r="D7791" t="s">
        <v>105</v>
      </c>
      <c r="E7791" t="s">
        <v>154</v>
      </c>
      <c r="F7791" t="s">
        <v>21838</v>
      </c>
      <c r="G7791" t="s">
        <v>263</v>
      </c>
      <c r="H7791" t="s">
        <v>157</v>
      </c>
      <c r="I7791" t="s">
        <v>135</v>
      </c>
      <c r="J7791" t="s">
        <v>136</v>
      </c>
      <c r="K7791" t="s">
        <v>203</v>
      </c>
      <c r="L7791" t="s">
        <v>21839</v>
      </c>
      <c r="M7791" t="s">
        <v>21840</v>
      </c>
      <c r="N7791">
        <v>0.62166666599999998</v>
      </c>
      <c r="O7791">
        <v>7</v>
      </c>
      <c r="P7791">
        <v>1033</v>
      </c>
      <c r="Q7791">
        <v>19</v>
      </c>
      <c r="R7791">
        <v>630</v>
      </c>
      <c r="S7791">
        <v>15</v>
      </c>
      <c r="T7791">
        <v>118</v>
      </c>
      <c r="U7791">
        <v>0</v>
      </c>
      <c r="V7791">
        <v>1</v>
      </c>
      <c r="W7791">
        <v>0.58444828181940678</v>
      </c>
      <c r="X7791">
        <v>113.9929145220445</v>
      </c>
      <c r="Y7791">
        <v>77.066403640336418</v>
      </c>
      <c r="Z7791">
        <v>174.8870795440375</v>
      </c>
      <c r="AA7791">
        <v>27.758126261220138</v>
      </c>
      <c r="AB7791">
        <v>38.659940755584635</v>
      </c>
      <c r="AC7791">
        <v>0</v>
      </c>
      <c r="AD7791">
        <v>1.2609935283200702</v>
      </c>
      <c r="AE7791">
        <v>434.20990653336264</v>
      </c>
    </row>
    <row r="7792" spans="1:31" x14ac:dyDescent="0.25">
      <c r="A7792">
        <v>1913446</v>
      </c>
      <c r="B7792">
        <v>1</v>
      </c>
      <c r="C7792" t="s">
        <v>80</v>
      </c>
      <c r="D7792" t="s">
        <v>82</v>
      </c>
      <c r="E7792" t="s">
        <v>140</v>
      </c>
      <c r="F7792" t="s">
        <v>21841</v>
      </c>
      <c r="G7792" t="s">
        <v>146</v>
      </c>
      <c r="H7792" t="s">
        <v>134</v>
      </c>
      <c r="I7792" t="s">
        <v>135</v>
      </c>
      <c r="J7792" t="s">
        <v>136</v>
      </c>
      <c r="K7792" t="s">
        <v>137</v>
      </c>
      <c r="L7792" t="s">
        <v>21842</v>
      </c>
      <c r="M7792" t="s">
        <v>21843</v>
      </c>
      <c r="N7792">
        <v>7.3555555549999996</v>
      </c>
      <c r="O7792">
        <v>0</v>
      </c>
      <c r="P7792">
        <v>7</v>
      </c>
      <c r="Q7792">
        <v>0</v>
      </c>
      <c r="R7792">
        <v>0</v>
      </c>
      <c r="S7792">
        <v>0</v>
      </c>
      <c r="T7792">
        <v>1</v>
      </c>
      <c r="U7792">
        <v>0</v>
      </c>
      <c r="V7792">
        <v>0</v>
      </c>
      <c r="W7792">
        <v>0</v>
      </c>
      <c r="X7792">
        <v>17.218253449823507</v>
      </c>
      <c r="Y7792">
        <v>0</v>
      </c>
      <c r="Z7792">
        <v>0</v>
      </c>
      <c r="AA7792">
        <v>0</v>
      </c>
      <c r="AB7792">
        <v>37.878872104369371</v>
      </c>
      <c r="AC7792">
        <v>0</v>
      </c>
      <c r="AD7792">
        <v>0</v>
      </c>
      <c r="AE7792">
        <v>55.097125554192878</v>
      </c>
    </row>
    <row r="7793" spans="1:31" x14ac:dyDescent="0.25">
      <c r="A7793">
        <v>1913447</v>
      </c>
      <c r="B7793">
        <v>1</v>
      </c>
      <c r="C7793" t="s">
        <v>80</v>
      </c>
      <c r="D7793" t="s">
        <v>96</v>
      </c>
      <c r="E7793" t="s">
        <v>149</v>
      </c>
      <c r="F7793" t="s">
        <v>21844</v>
      </c>
      <c r="G7793" t="s">
        <v>202</v>
      </c>
      <c r="H7793" t="s">
        <v>134</v>
      </c>
      <c r="I7793" t="s">
        <v>135</v>
      </c>
      <c r="J7793" t="s">
        <v>136</v>
      </c>
      <c r="K7793" t="s">
        <v>203</v>
      </c>
      <c r="L7793" t="s">
        <v>21845</v>
      </c>
      <c r="M7793" t="s">
        <v>21846</v>
      </c>
      <c r="N7793">
        <v>2.8566666660000002</v>
      </c>
      <c r="O7793">
        <v>0</v>
      </c>
      <c r="P7793">
        <v>162</v>
      </c>
      <c r="Q7793">
        <v>0</v>
      </c>
      <c r="R7793">
        <v>0</v>
      </c>
      <c r="S7793">
        <v>0</v>
      </c>
      <c r="T7793">
        <v>7</v>
      </c>
      <c r="U7793">
        <v>0</v>
      </c>
      <c r="V7793">
        <v>0</v>
      </c>
      <c r="W7793">
        <v>0</v>
      </c>
      <c r="X7793">
        <v>225.82482648959456</v>
      </c>
      <c r="Y7793">
        <v>0</v>
      </c>
      <c r="Z7793">
        <v>0</v>
      </c>
      <c r="AA7793">
        <v>0</v>
      </c>
      <c r="AB7793">
        <v>137.9324770435675</v>
      </c>
      <c r="AC7793">
        <v>0</v>
      </c>
      <c r="AD7793">
        <v>0</v>
      </c>
      <c r="AE7793">
        <v>363.75730353316203</v>
      </c>
    </row>
    <row r="7794" spans="1:31" x14ac:dyDescent="0.25">
      <c r="A7794">
        <v>1913448</v>
      </c>
      <c r="B7794">
        <v>1</v>
      </c>
      <c r="C7794" t="s">
        <v>81</v>
      </c>
      <c r="D7794" t="s">
        <v>118</v>
      </c>
      <c r="E7794" t="s">
        <v>190</v>
      </c>
      <c r="F7794" t="s">
        <v>21847</v>
      </c>
      <c r="G7794" t="s">
        <v>241</v>
      </c>
      <c r="H7794" t="s">
        <v>157</v>
      </c>
      <c r="I7794" t="s">
        <v>135</v>
      </c>
      <c r="J7794" t="s">
        <v>136</v>
      </c>
      <c r="K7794" t="s">
        <v>137</v>
      </c>
      <c r="L7794" t="s">
        <v>21848</v>
      </c>
      <c r="M7794" t="s">
        <v>21849</v>
      </c>
      <c r="N7794">
        <v>3.4227777769999999</v>
      </c>
      <c r="O7794">
        <v>0</v>
      </c>
      <c r="P7794">
        <v>74</v>
      </c>
      <c r="Q7794">
        <v>0</v>
      </c>
      <c r="R7794">
        <v>7</v>
      </c>
      <c r="S7794">
        <v>0</v>
      </c>
      <c r="T7794">
        <v>17</v>
      </c>
      <c r="U7794">
        <v>0</v>
      </c>
      <c r="V7794">
        <v>0</v>
      </c>
      <c r="W7794">
        <v>0</v>
      </c>
      <c r="X7794">
        <v>49.286054525296677</v>
      </c>
      <c r="Y7794">
        <v>0</v>
      </c>
      <c r="Z7794">
        <v>64.591908658220802</v>
      </c>
      <c r="AA7794">
        <v>0</v>
      </c>
      <c r="AB7794">
        <v>19.482485812436646</v>
      </c>
      <c r="AC7794">
        <v>0</v>
      </c>
      <c r="AD7794">
        <v>0</v>
      </c>
      <c r="AE7794">
        <v>133.36044899595413</v>
      </c>
    </row>
    <row r="7795" spans="1:31" x14ac:dyDescent="0.25">
      <c r="A7795">
        <v>1913452</v>
      </c>
      <c r="B7795">
        <v>1</v>
      </c>
      <c r="C7795" t="s">
        <v>81</v>
      </c>
      <c r="D7795" t="s">
        <v>112</v>
      </c>
      <c r="E7795" t="s">
        <v>131</v>
      </c>
      <c r="F7795" t="s">
        <v>21850</v>
      </c>
      <c r="G7795" t="s">
        <v>439</v>
      </c>
      <c r="H7795" t="s">
        <v>134</v>
      </c>
      <c r="I7795" t="s">
        <v>135</v>
      </c>
      <c r="J7795" t="s">
        <v>136</v>
      </c>
      <c r="K7795" t="s">
        <v>137</v>
      </c>
      <c r="L7795" t="s">
        <v>21851</v>
      </c>
      <c r="M7795" t="s">
        <v>21852</v>
      </c>
      <c r="N7795">
        <v>5.9933333329999998</v>
      </c>
      <c r="O7795">
        <v>0</v>
      </c>
      <c r="P7795">
        <v>37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17.18185707594078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17.18185707594078</v>
      </c>
    </row>
    <row r="7796" spans="1:31" x14ac:dyDescent="0.25">
      <c r="A7796">
        <v>1913454</v>
      </c>
      <c r="B7796">
        <v>1</v>
      </c>
      <c r="C7796" t="s">
        <v>80</v>
      </c>
      <c r="D7796" t="s">
        <v>103</v>
      </c>
      <c r="E7796" t="s">
        <v>190</v>
      </c>
      <c r="F7796" t="s">
        <v>21853</v>
      </c>
      <c r="G7796" t="s">
        <v>701</v>
      </c>
      <c r="H7796" t="s">
        <v>157</v>
      </c>
      <c r="I7796" t="s">
        <v>135</v>
      </c>
      <c r="J7796" t="s">
        <v>136</v>
      </c>
      <c r="K7796" t="s">
        <v>137</v>
      </c>
      <c r="L7796" t="s">
        <v>21854</v>
      </c>
      <c r="M7796" t="s">
        <v>21855</v>
      </c>
      <c r="N7796">
        <v>1.696111111</v>
      </c>
      <c r="O7796">
        <v>0</v>
      </c>
      <c r="P7796">
        <v>400</v>
      </c>
      <c r="Q7796">
        <v>0</v>
      </c>
      <c r="R7796">
        <v>2</v>
      </c>
      <c r="S7796">
        <v>0</v>
      </c>
      <c r="T7796">
        <v>26</v>
      </c>
      <c r="U7796">
        <v>0</v>
      </c>
      <c r="V7796">
        <v>0</v>
      </c>
      <c r="W7796">
        <v>0</v>
      </c>
      <c r="X7796">
        <v>157.59516493820666</v>
      </c>
      <c r="Y7796">
        <v>0</v>
      </c>
      <c r="Z7796">
        <v>0.96469453891187684</v>
      </c>
      <c r="AA7796">
        <v>0</v>
      </c>
      <c r="AB7796">
        <v>26.779877516294267</v>
      </c>
      <c r="AC7796">
        <v>0</v>
      </c>
      <c r="AD7796">
        <v>0</v>
      </c>
      <c r="AE7796">
        <v>185.33973699341283</v>
      </c>
    </row>
    <row r="7797" spans="1:31" x14ac:dyDescent="0.25">
      <c r="A7797">
        <v>1913459</v>
      </c>
      <c r="B7797">
        <v>1</v>
      </c>
      <c r="C7797" t="s">
        <v>80</v>
      </c>
      <c r="D7797" t="s">
        <v>100</v>
      </c>
      <c r="E7797" t="s">
        <v>220</v>
      </c>
      <c r="F7797" t="s">
        <v>21856</v>
      </c>
      <c r="G7797" t="s">
        <v>156</v>
      </c>
      <c r="H7797" t="s">
        <v>157</v>
      </c>
      <c r="I7797" t="s">
        <v>135</v>
      </c>
      <c r="J7797" t="s">
        <v>136</v>
      </c>
      <c r="K7797" t="s">
        <v>137</v>
      </c>
      <c r="L7797" t="s">
        <v>21857</v>
      </c>
      <c r="M7797" t="s">
        <v>21858</v>
      </c>
      <c r="N7797">
        <v>1.134166666</v>
      </c>
      <c r="O7797">
        <v>0</v>
      </c>
      <c r="P7797">
        <v>177</v>
      </c>
      <c r="Q7797">
        <v>0</v>
      </c>
      <c r="R7797">
        <v>22</v>
      </c>
      <c r="S7797">
        <v>3</v>
      </c>
      <c r="T7797">
        <v>43</v>
      </c>
      <c r="U7797">
        <v>2</v>
      </c>
      <c r="V7797">
        <v>2</v>
      </c>
      <c r="W7797">
        <v>0</v>
      </c>
      <c r="X7797">
        <v>50.640227859948951</v>
      </c>
      <c r="Y7797">
        <v>0</v>
      </c>
      <c r="Z7797">
        <v>35.801151807426614</v>
      </c>
      <c r="AA7797">
        <v>83.953783085288251</v>
      </c>
      <c r="AB7797">
        <v>49.698540764479176</v>
      </c>
      <c r="AC7797">
        <v>109.74465782466436</v>
      </c>
      <c r="AD7797">
        <v>48.476896737711868</v>
      </c>
      <c r="AE7797">
        <v>378.31525807951925</v>
      </c>
    </row>
    <row r="7798" spans="1:31" x14ac:dyDescent="0.25">
      <c r="A7798">
        <v>1913460</v>
      </c>
      <c r="B7798">
        <v>1</v>
      </c>
      <c r="C7798" t="s">
        <v>80</v>
      </c>
      <c r="D7798" t="s">
        <v>91</v>
      </c>
      <c r="E7798" t="s">
        <v>154</v>
      </c>
      <c r="F7798" t="s">
        <v>2001</v>
      </c>
      <c r="G7798" t="s">
        <v>156</v>
      </c>
      <c r="H7798" t="s">
        <v>157</v>
      </c>
      <c r="I7798" t="s">
        <v>135</v>
      </c>
      <c r="J7798" t="s">
        <v>136</v>
      </c>
      <c r="K7798" t="s">
        <v>137</v>
      </c>
      <c r="L7798" t="s">
        <v>21859</v>
      </c>
      <c r="M7798" t="s">
        <v>21860</v>
      </c>
      <c r="N7798">
        <v>0.263055555</v>
      </c>
      <c r="O7798">
        <v>1</v>
      </c>
      <c r="P7798">
        <v>31</v>
      </c>
      <c r="Q7798">
        <v>21</v>
      </c>
      <c r="R7798">
        <v>265</v>
      </c>
      <c r="S7798">
        <v>8</v>
      </c>
      <c r="T7798">
        <v>44</v>
      </c>
      <c r="U7798">
        <v>3</v>
      </c>
      <c r="V7798">
        <v>0</v>
      </c>
      <c r="W7798">
        <v>0.12848595147201722</v>
      </c>
      <c r="X7798">
        <v>2.9471359712245127</v>
      </c>
      <c r="Y7798">
        <v>32.612292565527937</v>
      </c>
      <c r="Z7798">
        <v>126.06443435189252</v>
      </c>
      <c r="AA7798">
        <v>10.702871657077891</v>
      </c>
      <c r="AB7798">
        <v>11.978827260799589</v>
      </c>
      <c r="AC7798">
        <v>10.373218712458771</v>
      </c>
      <c r="AD7798">
        <v>0</v>
      </c>
      <c r="AE7798">
        <v>194.80726647045321</v>
      </c>
    </row>
    <row r="7799" spans="1:31" x14ac:dyDescent="0.25">
      <c r="A7799">
        <v>1913461</v>
      </c>
      <c r="B7799">
        <v>1</v>
      </c>
      <c r="C7799" t="s">
        <v>80</v>
      </c>
      <c r="D7799" t="s">
        <v>98</v>
      </c>
      <c r="E7799" t="s">
        <v>220</v>
      </c>
      <c r="F7799" t="s">
        <v>21861</v>
      </c>
      <c r="G7799" t="s">
        <v>156</v>
      </c>
      <c r="H7799" t="s">
        <v>157</v>
      </c>
      <c r="I7799" t="s">
        <v>135</v>
      </c>
      <c r="J7799" t="s">
        <v>136</v>
      </c>
      <c r="K7799" t="s">
        <v>137</v>
      </c>
      <c r="L7799" t="s">
        <v>21862</v>
      </c>
      <c r="M7799" t="s">
        <v>21863</v>
      </c>
      <c r="N7799">
        <v>0.42527777700000002</v>
      </c>
      <c r="O7799">
        <v>0</v>
      </c>
      <c r="P7799">
        <v>293</v>
      </c>
      <c r="Q7799">
        <v>3</v>
      </c>
      <c r="R7799">
        <v>7</v>
      </c>
      <c r="S7799">
        <v>8</v>
      </c>
      <c r="T7799">
        <v>23</v>
      </c>
      <c r="U7799">
        <v>0</v>
      </c>
      <c r="V7799">
        <v>0</v>
      </c>
      <c r="W7799">
        <v>0</v>
      </c>
      <c r="X7799">
        <v>12.181043901318356</v>
      </c>
      <c r="Y7799">
        <v>5.2242317141135306</v>
      </c>
      <c r="Z7799">
        <v>3.9241539042511455</v>
      </c>
      <c r="AA7799">
        <v>57.118513570256759</v>
      </c>
      <c r="AB7799">
        <v>3.0092585573520436</v>
      </c>
      <c r="AC7799">
        <v>0</v>
      </c>
      <c r="AD7799">
        <v>0</v>
      </c>
      <c r="AE7799">
        <v>81.457201647291839</v>
      </c>
    </row>
    <row r="7800" spans="1:31" x14ac:dyDescent="0.25">
      <c r="A7800">
        <v>1913462</v>
      </c>
      <c r="B7800">
        <v>1</v>
      </c>
      <c r="C7800" t="s">
        <v>81</v>
      </c>
      <c r="D7800" t="s">
        <v>125</v>
      </c>
      <c r="E7800" t="s">
        <v>190</v>
      </c>
      <c r="F7800" t="s">
        <v>21864</v>
      </c>
      <c r="G7800" t="s">
        <v>241</v>
      </c>
      <c r="H7800" t="s">
        <v>157</v>
      </c>
      <c r="I7800" t="s">
        <v>135</v>
      </c>
      <c r="J7800" t="s">
        <v>136</v>
      </c>
      <c r="K7800" t="s">
        <v>137</v>
      </c>
      <c r="L7800" t="s">
        <v>21865</v>
      </c>
      <c r="M7800" t="s">
        <v>21866</v>
      </c>
      <c r="N7800">
        <v>2.1047222219999999</v>
      </c>
      <c r="O7800">
        <v>0</v>
      </c>
      <c r="P7800">
        <v>0</v>
      </c>
      <c r="Q7800">
        <v>0</v>
      </c>
      <c r="R7800">
        <v>4</v>
      </c>
      <c r="S7800">
        <v>0</v>
      </c>
      <c r="T7800">
        <v>1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58.806522927952258</v>
      </c>
      <c r="AA7800">
        <v>0</v>
      </c>
      <c r="AB7800">
        <v>5.473112881001013</v>
      </c>
      <c r="AC7800">
        <v>0</v>
      </c>
      <c r="AD7800">
        <v>0</v>
      </c>
      <c r="AE7800">
        <v>64.279635808953273</v>
      </c>
    </row>
    <row r="7801" spans="1:31" x14ac:dyDescent="0.25">
      <c r="A7801">
        <v>1913463</v>
      </c>
      <c r="B7801">
        <v>1</v>
      </c>
      <c r="C7801" t="s">
        <v>80</v>
      </c>
      <c r="D7801" t="s">
        <v>98</v>
      </c>
      <c r="E7801" t="s">
        <v>220</v>
      </c>
      <c r="F7801" t="s">
        <v>21867</v>
      </c>
      <c r="G7801" t="s">
        <v>156</v>
      </c>
      <c r="H7801" t="s">
        <v>157</v>
      </c>
      <c r="I7801" t="s">
        <v>135</v>
      </c>
      <c r="J7801" t="s">
        <v>136</v>
      </c>
      <c r="K7801" t="s">
        <v>137</v>
      </c>
      <c r="L7801" t="s">
        <v>21868</v>
      </c>
      <c r="M7801" t="s">
        <v>21869</v>
      </c>
      <c r="N7801">
        <v>0.54972222199999998</v>
      </c>
      <c r="O7801">
        <v>0</v>
      </c>
      <c r="P7801">
        <v>520</v>
      </c>
      <c r="Q7801">
        <v>14</v>
      </c>
      <c r="R7801">
        <v>33</v>
      </c>
      <c r="S7801">
        <v>4</v>
      </c>
      <c r="T7801">
        <v>80</v>
      </c>
      <c r="U7801">
        <v>0</v>
      </c>
      <c r="V7801">
        <v>0</v>
      </c>
      <c r="W7801">
        <v>0</v>
      </c>
      <c r="X7801">
        <v>31.631674626731257</v>
      </c>
      <c r="Y7801">
        <v>9.9639568413008117</v>
      </c>
      <c r="Z7801">
        <v>17.668876748153171</v>
      </c>
      <c r="AA7801">
        <v>2.3463191109734751</v>
      </c>
      <c r="AB7801">
        <v>19.653756104792716</v>
      </c>
      <c r="AC7801">
        <v>0</v>
      </c>
      <c r="AD7801">
        <v>0</v>
      </c>
      <c r="AE7801">
        <v>81.264583431951422</v>
      </c>
    </row>
    <row r="7802" spans="1:31" x14ac:dyDescent="0.25">
      <c r="A7802">
        <v>1913464</v>
      </c>
      <c r="B7802">
        <v>1</v>
      </c>
      <c r="C7802" t="s">
        <v>81</v>
      </c>
      <c r="D7802" t="s">
        <v>119</v>
      </c>
      <c r="E7802" t="s">
        <v>220</v>
      </c>
      <c r="F7802" t="s">
        <v>429</v>
      </c>
      <c r="G7802" t="s">
        <v>156</v>
      </c>
      <c r="H7802" t="s">
        <v>157</v>
      </c>
      <c r="I7802" t="s">
        <v>222</v>
      </c>
      <c r="J7802" t="s">
        <v>136</v>
      </c>
      <c r="K7802" t="s">
        <v>137</v>
      </c>
      <c r="L7802" t="s">
        <v>21870</v>
      </c>
      <c r="M7802" t="s">
        <v>21871</v>
      </c>
      <c r="N7802">
        <v>8.3333330000000001E-3</v>
      </c>
      <c r="O7802">
        <v>0</v>
      </c>
      <c r="P7802">
        <v>1498</v>
      </c>
      <c r="Q7802">
        <v>92</v>
      </c>
      <c r="R7802">
        <v>335</v>
      </c>
      <c r="S7802">
        <v>2</v>
      </c>
      <c r="T7802">
        <v>66</v>
      </c>
      <c r="U7802">
        <v>0</v>
      </c>
      <c r="V7802">
        <v>0</v>
      </c>
      <c r="W7802">
        <v>0</v>
      </c>
      <c r="X7802">
        <v>1.5388417527217244</v>
      </c>
      <c r="Y7802">
        <v>6.9662939888241642</v>
      </c>
      <c r="Z7802">
        <v>16.947829369493952</v>
      </c>
      <c r="AA7802">
        <v>3.1651034793366666E-2</v>
      </c>
      <c r="AB7802">
        <v>0.13808362177819161</v>
      </c>
      <c r="AC7802">
        <v>0</v>
      </c>
      <c r="AD7802">
        <v>0</v>
      </c>
      <c r="AE7802">
        <v>25.622699767611401</v>
      </c>
    </row>
    <row r="7803" spans="1:31" x14ac:dyDescent="0.25">
      <c r="A7803">
        <v>1913465</v>
      </c>
      <c r="B7803">
        <v>1</v>
      </c>
      <c r="C7803" t="s">
        <v>81</v>
      </c>
      <c r="D7803" t="s">
        <v>120</v>
      </c>
      <c r="E7803" t="s">
        <v>131</v>
      </c>
      <c r="F7803" t="s">
        <v>21872</v>
      </c>
      <c r="G7803" t="s">
        <v>133</v>
      </c>
      <c r="H7803" t="s">
        <v>134</v>
      </c>
      <c r="I7803" t="s">
        <v>135</v>
      </c>
      <c r="J7803" t="s">
        <v>136</v>
      </c>
      <c r="K7803" t="s">
        <v>137</v>
      </c>
      <c r="L7803" t="s">
        <v>21873</v>
      </c>
      <c r="M7803" t="s">
        <v>21874</v>
      </c>
      <c r="N7803">
        <v>0.73888888799999997</v>
      </c>
      <c r="O7803">
        <v>0</v>
      </c>
      <c r="P7803">
        <v>5</v>
      </c>
      <c r="Q7803">
        <v>0</v>
      </c>
      <c r="R7803">
        <v>5</v>
      </c>
      <c r="S7803">
        <v>0</v>
      </c>
      <c r="T7803">
        <v>3</v>
      </c>
      <c r="U7803">
        <v>0</v>
      </c>
      <c r="V7803">
        <v>0</v>
      </c>
      <c r="W7803">
        <v>0</v>
      </c>
      <c r="X7803">
        <v>0.60956734947461122</v>
      </c>
      <c r="Y7803">
        <v>0</v>
      </c>
      <c r="Z7803">
        <v>2.2715631304126447</v>
      </c>
      <c r="AA7803">
        <v>0</v>
      </c>
      <c r="AB7803">
        <v>0.28780632669880002</v>
      </c>
      <c r="AC7803">
        <v>0</v>
      </c>
      <c r="AD7803">
        <v>0</v>
      </c>
      <c r="AE7803">
        <v>3.1689368065860561</v>
      </c>
    </row>
    <row r="7804" spans="1:31" x14ac:dyDescent="0.25">
      <c r="A7804">
        <v>1913466</v>
      </c>
      <c r="B7804">
        <v>1</v>
      </c>
      <c r="C7804" t="s">
        <v>81</v>
      </c>
      <c r="D7804" t="s">
        <v>127</v>
      </c>
      <c r="E7804" t="s">
        <v>190</v>
      </c>
      <c r="F7804" t="s">
        <v>21875</v>
      </c>
      <c r="G7804" t="s">
        <v>156</v>
      </c>
      <c r="H7804" t="s">
        <v>157</v>
      </c>
      <c r="I7804" t="s">
        <v>222</v>
      </c>
      <c r="J7804" t="s">
        <v>136</v>
      </c>
      <c r="K7804" t="s">
        <v>137</v>
      </c>
      <c r="L7804" t="s">
        <v>21876</v>
      </c>
      <c r="M7804" t="s">
        <v>21877</v>
      </c>
      <c r="N7804">
        <v>1.9444444000000002E-2</v>
      </c>
      <c r="O7804">
        <v>0</v>
      </c>
      <c r="P7804">
        <v>55</v>
      </c>
      <c r="Q7804">
        <v>0</v>
      </c>
      <c r="R7804">
        <v>1</v>
      </c>
      <c r="S7804">
        <v>0</v>
      </c>
      <c r="T7804">
        <v>6</v>
      </c>
      <c r="U7804">
        <v>0</v>
      </c>
      <c r="V7804">
        <v>0</v>
      </c>
      <c r="W7804">
        <v>0</v>
      </c>
      <c r="X7804">
        <v>0.28362145675585565</v>
      </c>
      <c r="Y7804">
        <v>0</v>
      </c>
      <c r="Z7804">
        <v>2.1552666041666667E-5</v>
      </c>
      <c r="AA7804">
        <v>0</v>
      </c>
      <c r="AB7804">
        <v>9.9506351807022234E-2</v>
      </c>
      <c r="AC7804">
        <v>0</v>
      </c>
      <c r="AD7804">
        <v>0</v>
      </c>
      <c r="AE7804">
        <v>0.38314936122891952</v>
      </c>
    </row>
    <row r="7805" spans="1:31" x14ac:dyDescent="0.25">
      <c r="A7805">
        <v>1913468</v>
      </c>
      <c r="B7805">
        <v>1</v>
      </c>
      <c r="C7805" t="s">
        <v>80</v>
      </c>
      <c r="D7805" t="s">
        <v>94</v>
      </c>
      <c r="E7805" t="s">
        <v>140</v>
      </c>
      <c r="F7805" t="s">
        <v>21878</v>
      </c>
      <c r="G7805" t="s">
        <v>217</v>
      </c>
      <c r="H7805" t="s">
        <v>134</v>
      </c>
      <c r="I7805" t="s">
        <v>135</v>
      </c>
      <c r="J7805" t="s">
        <v>136</v>
      </c>
      <c r="K7805" t="s">
        <v>137</v>
      </c>
      <c r="L7805" t="s">
        <v>21879</v>
      </c>
      <c r="M7805" t="s">
        <v>21880</v>
      </c>
      <c r="N7805">
        <v>2.46</v>
      </c>
      <c r="O7805">
        <v>0</v>
      </c>
      <c r="P7805">
        <v>0</v>
      </c>
      <c r="Q7805">
        <v>0</v>
      </c>
      <c r="R7805">
        <v>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27.731305632116229</v>
      </c>
      <c r="AA7805">
        <v>0</v>
      </c>
      <c r="AB7805">
        <v>0</v>
      </c>
      <c r="AC7805">
        <v>0</v>
      </c>
      <c r="AD7805">
        <v>0</v>
      </c>
      <c r="AE7805">
        <v>27.731305632116229</v>
      </c>
    </row>
    <row r="7806" spans="1:31" x14ac:dyDescent="0.25">
      <c r="A7806">
        <v>1913471</v>
      </c>
      <c r="B7806">
        <v>1</v>
      </c>
      <c r="C7806" t="s">
        <v>80</v>
      </c>
      <c r="D7806" t="s">
        <v>83</v>
      </c>
      <c r="E7806" t="s">
        <v>131</v>
      </c>
      <c r="F7806" t="s">
        <v>21881</v>
      </c>
      <c r="G7806" t="s">
        <v>446</v>
      </c>
      <c r="H7806" t="s">
        <v>134</v>
      </c>
      <c r="I7806" t="s">
        <v>135</v>
      </c>
      <c r="J7806" t="s">
        <v>136</v>
      </c>
      <c r="K7806" t="s">
        <v>137</v>
      </c>
      <c r="L7806" t="s">
        <v>21882</v>
      </c>
      <c r="M7806" t="s">
        <v>21883</v>
      </c>
      <c r="N7806">
        <v>5.0049999999999999</v>
      </c>
      <c r="O7806">
        <v>0</v>
      </c>
      <c r="P7806">
        <v>0</v>
      </c>
      <c r="Q7806">
        <v>0</v>
      </c>
      <c r="R7806">
        <v>3</v>
      </c>
      <c r="S7806">
        <v>0</v>
      </c>
      <c r="T7806">
        <v>21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30.756382013972853</v>
      </c>
      <c r="AA7806">
        <v>0</v>
      </c>
      <c r="AB7806">
        <v>217.89645308067438</v>
      </c>
      <c r="AC7806">
        <v>0</v>
      </c>
      <c r="AD7806">
        <v>0</v>
      </c>
      <c r="AE7806">
        <v>248.65283509464723</v>
      </c>
    </row>
    <row r="7807" spans="1:31" x14ac:dyDescent="0.25">
      <c r="A7807">
        <v>1913472</v>
      </c>
      <c r="B7807">
        <v>1</v>
      </c>
      <c r="C7807" t="s">
        <v>80</v>
      </c>
      <c r="D7807" t="s">
        <v>105</v>
      </c>
      <c r="E7807" t="s">
        <v>131</v>
      </c>
      <c r="F7807" t="s">
        <v>21884</v>
      </c>
      <c r="G7807" t="s">
        <v>1342</v>
      </c>
      <c r="H7807" t="s">
        <v>134</v>
      </c>
      <c r="I7807" t="s">
        <v>135</v>
      </c>
      <c r="J7807" t="s">
        <v>136</v>
      </c>
      <c r="K7807" t="s">
        <v>137</v>
      </c>
      <c r="L7807" t="s">
        <v>21885</v>
      </c>
      <c r="M7807" t="s">
        <v>21886</v>
      </c>
      <c r="N7807">
        <v>2.5763888879999999</v>
      </c>
      <c r="O7807">
        <v>0</v>
      </c>
      <c r="P7807">
        <v>71</v>
      </c>
      <c r="Q7807">
        <v>0</v>
      </c>
      <c r="R7807">
        <v>0</v>
      </c>
      <c r="S7807">
        <v>0</v>
      </c>
      <c r="T7807">
        <v>3</v>
      </c>
      <c r="U7807">
        <v>0</v>
      </c>
      <c r="V7807">
        <v>0</v>
      </c>
      <c r="W7807">
        <v>0</v>
      </c>
      <c r="X7807">
        <v>44.870424572892098</v>
      </c>
      <c r="Y7807">
        <v>0</v>
      </c>
      <c r="Z7807">
        <v>0</v>
      </c>
      <c r="AA7807">
        <v>0</v>
      </c>
      <c r="AB7807">
        <v>0.38480034804579871</v>
      </c>
      <c r="AC7807">
        <v>0</v>
      </c>
      <c r="AD7807">
        <v>0</v>
      </c>
      <c r="AE7807">
        <v>45.255224920937899</v>
      </c>
    </row>
    <row r="7808" spans="1:31" x14ac:dyDescent="0.25">
      <c r="A7808">
        <v>1913474</v>
      </c>
      <c r="B7808">
        <v>1</v>
      </c>
      <c r="C7808" t="s">
        <v>81</v>
      </c>
      <c r="D7808" t="s">
        <v>120</v>
      </c>
      <c r="E7808" t="s">
        <v>149</v>
      </c>
      <c r="F7808" t="s">
        <v>21887</v>
      </c>
      <c r="G7808" t="s">
        <v>151</v>
      </c>
      <c r="H7808" t="s">
        <v>134</v>
      </c>
      <c r="I7808" t="s">
        <v>135</v>
      </c>
      <c r="J7808" t="s">
        <v>136</v>
      </c>
      <c r="K7808" t="s">
        <v>137</v>
      </c>
      <c r="L7808" t="s">
        <v>21888</v>
      </c>
      <c r="M7808" t="s">
        <v>21889</v>
      </c>
      <c r="N7808">
        <v>1.9950000000000001</v>
      </c>
      <c r="O7808">
        <v>0</v>
      </c>
      <c r="P7808">
        <v>0</v>
      </c>
      <c r="Q7808">
        <v>0</v>
      </c>
      <c r="R7808">
        <v>5</v>
      </c>
      <c r="S7808">
        <v>0</v>
      </c>
      <c r="T7808">
        <v>1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55.770226770262468</v>
      </c>
      <c r="AA7808">
        <v>0</v>
      </c>
      <c r="AB7808">
        <v>5.7373944388988116</v>
      </c>
      <c r="AC7808">
        <v>0</v>
      </c>
      <c r="AD7808">
        <v>0</v>
      </c>
      <c r="AE7808">
        <v>61.507621209161279</v>
      </c>
    </row>
    <row r="7809" spans="1:31" x14ac:dyDescent="0.25">
      <c r="A7809">
        <v>1913476</v>
      </c>
      <c r="B7809">
        <v>1</v>
      </c>
      <c r="C7809" t="s">
        <v>80</v>
      </c>
      <c r="D7809" t="s">
        <v>108</v>
      </c>
      <c r="E7809" t="s">
        <v>131</v>
      </c>
      <c r="F7809" t="s">
        <v>21890</v>
      </c>
      <c r="G7809" t="s">
        <v>1072</v>
      </c>
      <c r="H7809" t="s">
        <v>134</v>
      </c>
      <c r="I7809" t="s">
        <v>135</v>
      </c>
      <c r="J7809" t="s">
        <v>136</v>
      </c>
      <c r="K7809" t="s">
        <v>137</v>
      </c>
      <c r="L7809" t="s">
        <v>21891</v>
      </c>
      <c r="M7809" t="s">
        <v>21892</v>
      </c>
      <c r="N7809">
        <v>1.8430555550000001</v>
      </c>
      <c r="O7809">
        <v>0</v>
      </c>
      <c r="P7809">
        <v>5</v>
      </c>
      <c r="Q7809">
        <v>0</v>
      </c>
      <c r="R7809">
        <v>1</v>
      </c>
      <c r="S7809">
        <v>0</v>
      </c>
      <c r="T7809">
        <v>3</v>
      </c>
      <c r="U7809">
        <v>0</v>
      </c>
      <c r="V7809">
        <v>0</v>
      </c>
      <c r="W7809">
        <v>0</v>
      </c>
      <c r="X7809">
        <v>1.8676095678935503</v>
      </c>
      <c r="Y7809">
        <v>0</v>
      </c>
      <c r="Z7809">
        <v>3.2628612591265838</v>
      </c>
      <c r="AA7809">
        <v>0</v>
      </c>
      <c r="AB7809">
        <v>4.3662564345414872</v>
      </c>
      <c r="AC7809">
        <v>0</v>
      </c>
      <c r="AD7809">
        <v>0</v>
      </c>
      <c r="AE7809">
        <v>9.4967272615616203</v>
      </c>
    </row>
    <row r="7810" spans="1:31" x14ac:dyDescent="0.25">
      <c r="A7810">
        <v>1913478</v>
      </c>
      <c r="B7810">
        <v>1</v>
      </c>
      <c r="C7810" t="s">
        <v>80</v>
      </c>
      <c r="D7810" t="s">
        <v>104</v>
      </c>
      <c r="E7810" t="s">
        <v>190</v>
      </c>
      <c r="F7810" t="s">
        <v>21893</v>
      </c>
      <c r="G7810" t="s">
        <v>241</v>
      </c>
      <c r="H7810" t="s">
        <v>157</v>
      </c>
      <c r="I7810" t="s">
        <v>135</v>
      </c>
      <c r="J7810" t="s">
        <v>136</v>
      </c>
      <c r="K7810" t="s">
        <v>137</v>
      </c>
      <c r="L7810" t="s">
        <v>21894</v>
      </c>
      <c r="M7810" t="s">
        <v>21895</v>
      </c>
      <c r="N7810">
        <v>1.575</v>
      </c>
      <c r="O7810">
        <v>0</v>
      </c>
      <c r="P7810">
        <v>0</v>
      </c>
      <c r="Q7810">
        <v>0</v>
      </c>
      <c r="R7810">
        <v>2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3.9208129355161532</v>
      </c>
      <c r="AA7810">
        <v>0</v>
      </c>
      <c r="AB7810">
        <v>0</v>
      </c>
      <c r="AC7810">
        <v>0</v>
      </c>
      <c r="AD7810">
        <v>0</v>
      </c>
      <c r="AE7810">
        <v>3.9208129355161532</v>
      </c>
    </row>
    <row r="7811" spans="1:31" x14ac:dyDescent="0.25">
      <c r="A7811">
        <v>1913479</v>
      </c>
      <c r="B7811">
        <v>1</v>
      </c>
      <c r="C7811" t="s">
        <v>81</v>
      </c>
      <c r="D7811" t="s">
        <v>118</v>
      </c>
      <c r="E7811" t="s">
        <v>149</v>
      </c>
      <c r="F7811" t="s">
        <v>967</v>
      </c>
      <c r="G7811" t="s">
        <v>202</v>
      </c>
      <c r="H7811" t="s">
        <v>134</v>
      </c>
      <c r="I7811" t="s">
        <v>135</v>
      </c>
      <c r="J7811" t="s">
        <v>136</v>
      </c>
      <c r="K7811" t="s">
        <v>203</v>
      </c>
      <c r="L7811" t="s">
        <v>21896</v>
      </c>
      <c r="M7811" t="s">
        <v>21897</v>
      </c>
      <c r="N7811">
        <v>8.3086111109999994</v>
      </c>
      <c r="O7811">
        <v>0</v>
      </c>
      <c r="P7811">
        <v>175</v>
      </c>
      <c r="Q7811">
        <v>0</v>
      </c>
      <c r="R7811">
        <v>1</v>
      </c>
      <c r="S7811">
        <v>0</v>
      </c>
      <c r="T7811">
        <v>13</v>
      </c>
      <c r="U7811">
        <v>0</v>
      </c>
      <c r="V7811">
        <v>0</v>
      </c>
      <c r="W7811">
        <v>0</v>
      </c>
      <c r="X7811">
        <v>290.62114787724346</v>
      </c>
      <c r="Y7811">
        <v>0</v>
      </c>
      <c r="Z7811">
        <v>15.202231806023445</v>
      </c>
      <c r="AA7811">
        <v>0</v>
      </c>
      <c r="AB7811">
        <v>51.950275710153008</v>
      </c>
      <c r="AC7811">
        <v>0</v>
      </c>
      <c r="AD7811">
        <v>0</v>
      </c>
      <c r="AE7811">
        <v>357.77365539341992</v>
      </c>
    </row>
    <row r="7812" spans="1:31" x14ac:dyDescent="0.25">
      <c r="A7812">
        <v>1913481</v>
      </c>
      <c r="B7812">
        <v>1</v>
      </c>
      <c r="C7812" t="s">
        <v>80</v>
      </c>
      <c r="D7812" t="s">
        <v>106</v>
      </c>
      <c r="E7812" t="s">
        <v>131</v>
      </c>
      <c r="F7812" t="s">
        <v>21898</v>
      </c>
      <c r="G7812" t="s">
        <v>133</v>
      </c>
      <c r="H7812" t="s">
        <v>134</v>
      </c>
      <c r="I7812" t="s">
        <v>135</v>
      </c>
      <c r="J7812" t="s">
        <v>136</v>
      </c>
      <c r="K7812" t="s">
        <v>137</v>
      </c>
      <c r="L7812" t="s">
        <v>21899</v>
      </c>
      <c r="M7812" t="s">
        <v>21900</v>
      </c>
      <c r="N7812">
        <v>1.2749999999999999</v>
      </c>
      <c r="O7812">
        <v>0</v>
      </c>
      <c r="P7812">
        <v>37</v>
      </c>
      <c r="Q7812">
        <v>0</v>
      </c>
      <c r="R7812">
        <v>1</v>
      </c>
      <c r="S7812">
        <v>0</v>
      </c>
      <c r="T7812">
        <v>2</v>
      </c>
      <c r="U7812">
        <v>0</v>
      </c>
      <c r="V7812">
        <v>0</v>
      </c>
      <c r="W7812">
        <v>0</v>
      </c>
      <c r="X7812">
        <v>10.604530075250727</v>
      </c>
      <c r="Y7812">
        <v>0</v>
      </c>
      <c r="Z7812">
        <v>3.602128505432427</v>
      </c>
      <c r="AA7812">
        <v>0</v>
      </c>
      <c r="AB7812">
        <v>2.8847165366059118</v>
      </c>
      <c r="AC7812">
        <v>0</v>
      </c>
      <c r="AD7812">
        <v>0</v>
      </c>
      <c r="AE7812">
        <v>17.091375117289065</v>
      </c>
    </row>
    <row r="7813" spans="1:31" x14ac:dyDescent="0.25">
      <c r="A7813">
        <v>1913482</v>
      </c>
      <c r="B7813">
        <v>1</v>
      </c>
      <c r="C7813" t="s">
        <v>80</v>
      </c>
      <c r="D7813" t="s">
        <v>93</v>
      </c>
      <c r="E7813" t="s">
        <v>149</v>
      </c>
      <c r="F7813" t="s">
        <v>21901</v>
      </c>
      <c r="G7813" t="s">
        <v>263</v>
      </c>
      <c r="H7813" t="s">
        <v>134</v>
      </c>
      <c r="I7813" t="s">
        <v>135</v>
      </c>
      <c r="J7813" t="s">
        <v>136</v>
      </c>
      <c r="K7813" t="s">
        <v>203</v>
      </c>
      <c r="L7813" t="s">
        <v>21902</v>
      </c>
      <c r="M7813" t="s">
        <v>21903</v>
      </c>
      <c r="N7813">
        <v>1.9783333329999999</v>
      </c>
      <c r="O7813">
        <v>0</v>
      </c>
      <c r="P7813">
        <v>74</v>
      </c>
      <c r="Q7813">
        <v>0</v>
      </c>
      <c r="R7813">
        <v>8</v>
      </c>
      <c r="S7813">
        <v>0</v>
      </c>
      <c r="T7813">
        <v>10</v>
      </c>
      <c r="U7813">
        <v>0</v>
      </c>
      <c r="V7813">
        <v>0</v>
      </c>
      <c r="W7813">
        <v>0</v>
      </c>
      <c r="X7813">
        <v>57.206744673690309</v>
      </c>
      <c r="Y7813">
        <v>0</v>
      </c>
      <c r="Z7813">
        <v>71.702738385762927</v>
      </c>
      <c r="AA7813">
        <v>0</v>
      </c>
      <c r="AB7813">
        <v>58.558508129197129</v>
      </c>
      <c r="AC7813">
        <v>0</v>
      </c>
      <c r="AD7813">
        <v>0</v>
      </c>
      <c r="AE7813">
        <v>187.46799118865036</v>
      </c>
    </row>
    <row r="7814" spans="1:31" x14ac:dyDescent="0.25">
      <c r="A7814">
        <v>1913483</v>
      </c>
      <c r="B7814">
        <v>1</v>
      </c>
      <c r="C7814" t="s">
        <v>80</v>
      </c>
      <c r="D7814" t="s">
        <v>100</v>
      </c>
      <c r="E7814" t="s">
        <v>154</v>
      </c>
      <c r="F7814" t="s">
        <v>15251</v>
      </c>
      <c r="G7814" t="s">
        <v>202</v>
      </c>
      <c r="H7814" t="s">
        <v>157</v>
      </c>
      <c r="I7814" t="s">
        <v>135</v>
      </c>
      <c r="J7814" t="s">
        <v>136</v>
      </c>
      <c r="K7814" t="s">
        <v>203</v>
      </c>
      <c r="L7814" t="s">
        <v>21904</v>
      </c>
      <c r="M7814" t="s">
        <v>21905</v>
      </c>
      <c r="N7814">
        <v>5.9477777769999998</v>
      </c>
      <c r="O7814">
        <v>4</v>
      </c>
      <c r="P7814">
        <v>840</v>
      </c>
      <c r="Q7814">
        <v>23</v>
      </c>
      <c r="R7814">
        <v>363</v>
      </c>
      <c r="S7814">
        <v>12</v>
      </c>
      <c r="T7814">
        <v>133</v>
      </c>
      <c r="U7814">
        <v>1</v>
      </c>
      <c r="V7814">
        <v>1</v>
      </c>
      <c r="W7814">
        <v>19.707614763953224</v>
      </c>
      <c r="X7814">
        <v>1472.9826896131303</v>
      </c>
      <c r="Y7814">
        <v>142.27506295565746</v>
      </c>
      <c r="Z7814">
        <v>1070.3146218279276</v>
      </c>
      <c r="AA7814">
        <v>1197.4849426039868</v>
      </c>
      <c r="AB7814">
        <v>692.33615117337683</v>
      </c>
      <c r="AC7814">
        <v>0</v>
      </c>
      <c r="AD7814">
        <v>3.0089434371012622</v>
      </c>
      <c r="AE7814">
        <v>4598.1100263751332</v>
      </c>
    </row>
    <row r="7815" spans="1:31" x14ac:dyDescent="0.25">
      <c r="A7815">
        <v>1913484</v>
      </c>
      <c r="B7815">
        <v>1</v>
      </c>
      <c r="C7815" t="s">
        <v>81</v>
      </c>
      <c r="D7815" t="s">
        <v>114</v>
      </c>
      <c r="E7815" t="s">
        <v>190</v>
      </c>
      <c r="F7815" t="s">
        <v>2282</v>
      </c>
      <c r="G7815" t="s">
        <v>241</v>
      </c>
      <c r="H7815" t="s">
        <v>157</v>
      </c>
      <c r="I7815" t="s">
        <v>135</v>
      </c>
      <c r="J7815" t="s">
        <v>136</v>
      </c>
      <c r="K7815" t="s">
        <v>137</v>
      </c>
      <c r="L7815" t="s">
        <v>21906</v>
      </c>
      <c r="M7815" t="s">
        <v>21907</v>
      </c>
      <c r="N7815">
        <v>1.1272222220000001</v>
      </c>
      <c r="O7815">
        <v>0</v>
      </c>
      <c r="P7815">
        <v>117</v>
      </c>
      <c r="Q7815">
        <v>1</v>
      </c>
      <c r="R7815">
        <v>21</v>
      </c>
      <c r="S7815">
        <v>1</v>
      </c>
      <c r="T7815">
        <v>7</v>
      </c>
      <c r="U7815">
        <v>0</v>
      </c>
      <c r="V7815">
        <v>0</v>
      </c>
      <c r="W7815">
        <v>0</v>
      </c>
      <c r="X7815">
        <v>24.646558123256572</v>
      </c>
      <c r="Y7815">
        <v>1.1399642168698669</v>
      </c>
      <c r="Z7815">
        <v>41.379717729022005</v>
      </c>
      <c r="AA7815">
        <v>1.8100655272694799</v>
      </c>
      <c r="AB7815">
        <v>4.7629099123203051</v>
      </c>
      <c r="AC7815">
        <v>0</v>
      </c>
      <c r="AD7815">
        <v>0</v>
      </c>
      <c r="AE7815">
        <v>73.739215508738241</v>
      </c>
    </row>
    <row r="7816" spans="1:31" x14ac:dyDescent="0.25">
      <c r="A7816">
        <v>1913485</v>
      </c>
      <c r="B7816">
        <v>1</v>
      </c>
      <c r="C7816" t="s">
        <v>81</v>
      </c>
      <c r="D7816" t="s">
        <v>114</v>
      </c>
      <c r="E7816" t="s">
        <v>140</v>
      </c>
      <c r="F7816" t="s">
        <v>21908</v>
      </c>
      <c r="G7816" t="s">
        <v>217</v>
      </c>
      <c r="H7816" t="s">
        <v>134</v>
      </c>
      <c r="I7816" t="s">
        <v>135</v>
      </c>
      <c r="J7816" t="s">
        <v>136</v>
      </c>
      <c r="K7816" t="s">
        <v>137</v>
      </c>
      <c r="L7816" t="s">
        <v>21909</v>
      </c>
      <c r="M7816" t="s">
        <v>21910</v>
      </c>
      <c r="N7816">
        <v>2.5480555549999999</v>
      </c>
      <c r="O7816">
        <v>0</v>
      </c>
      <c r="P7816">
        <v>0</v>
      </c>
      <c r="Q7816">
        <v>0</v>
      </c>
      <c r="R7816">
        <v>1</v>
      </c>
      <c r="S7816">
        <v>0</v>
      </c>
      <c r="T7816">
        <v>1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0.16607593465531251</v>
      </c>
      <c r="AA7816">
        <v>0</v>
      </c>
      <c r="AB7816">
        <v>0.5555530570045264</v>
      </c>
      <c r="AC7816">
        <v>0</v>
      </c>
      <c r="AD7816">
        <v>0</v>
      </c>
      <c r="AE7816">
        <v>0.72162899165983885</v>
      </c>
    </row>
    <row r="7817" spans="1:31" x14ac:dyDescent="0.25">
      <c r="A7817">
        <v>1913486</v>
      </c>
      <c r="B7817">
        <v>1</v>
      </c>
      <c r="C7817" t="s">
        <v>81</v>
      </c>
      <c r="D7817" t="s">
        <v>128</v>
      </c>
      <c r="E7817" t="s">
        <v>154</v>
      </c>
      <c r="F7817" t="s">
        <v>21911</v>
      </c>
      <c r="G7817" t="s">
        <v>263</v>
      </c>
      <c r="H7817" t="s">
        <v>157</v>
      </c>
      <c r="I7817" t="s">
        <v>135</v>
      </c>
      <c r="J7817" t="s">
        <v>136</v>
      </c>
      <c r="K7817" t="s">
        <v>203</v>
      </c>
      <c r="L7817" t="s">
        <v>21912</v>
      </c>
      <c r="M7817" t="s">
        <v>21913</v>
      </c>
      <c r="N7817">
        <v>4.1661250000000001</v>
      </c>
      <c r="O7817">
        <v>0</v>
      </c>
      <c r="P7817">
        <v>0</v>
      </c>
      <c r="Q7817">
        <v>0</v>
      </c>
      <c r="R7817">
        <v>0</v>
      </c>
      <c r="S7817">
        <v>3</v>
      </c>
      <c r="T7817">
        <v>0</v>
      </c>
      <c r="U7817">
        <v>6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19.528830616935728</v>
      </c>
      <c r="AB7817">
        <v>0</v>
      </c>
      <c r="AC7817">
        <v>269.88746379977749</v>
      </c>
      <c r="AD7817">
        <v>0</v>
      </c>
      <c r="AE7817">
        <v>289.41629441671324</v>
      </c>
    </row>
    <row r="7818" spans="1:31" x14ac:dyDescent="0.25">
      <c r="A7818">
        <v>1913487</v>
      </c>
      <c r="B7818">
        <v>1</v>
      </c>
      <c r="C7818" t="s">
        <v>81</v>
      </c>
      <c r="D7818" t="s">
        <v>113</v>
      </c>
      <c r="E7818" t="s">
        <v>131</v>
      </c>
      <c r="F7818" t="s">
        <v>21914</v>
      </c>
      <c r="G7818" t="s">
        <v>202</v>
      </c>
      <c r="H7818" t="s">
        <v>134</v>
      </c>
      <c r="I7818" t="s">
        <v>135</v>
      </c>
      <c r="J7818" t="s">
        <v>136</v>
      </c>
      <c r="K7818" t="s">
        <v>203</v>
      </c>
      <c r="L7818" t="s">
        <v>21915</v>
      </c>
      <c r="M7818" t="s">
        <v>21916</v>
      </c>
      <c r="N7818">
        <v>7.6255258330000002</v>
      </c>
      <c r="O7818">
        <v>0</v>
      </c>
      <c r="P7818">
        <v>29</v>
      </c>
      <c r="Q7818">
        <v>0</v>
      </c>
      <c r="R7818">
        <v>0</v>
      </c>
      <c r="S7818">
        <v>0</v>
      </c>
      <c r="T7818">
        <v>1</v>
      </c>
      <c r="U7818">
        <v>0</v>
      </c>
      <c r="V7818">
        <v>0</v>
      </c>
      <c r="W7818">
        <v>0</v>
      </c>
      <c r="X7818">
        <v>44.109122742063533</v>
      </c>
      <c r="Y7818">
        <v>0</v>
      </c>
      <c r="Z7818">
        <v>0</v>
      </c>
      <c r="AA7818">
        <v>0</v>
      </c>
      <c r="AB7818">
        <v>12.746208397864084</v>
      </c>
      <c r="AC7818">
        <v>0</v>
      </c>
      <c r="AD7818">
        <v>0</v>
      </c>
      <c r="AE7818">
        <v>56.855331139927614</v>
      </c>
    </row>
    <row r="7819" spans="1:31" x14ac:dyDescent="0.25">
      <c r="A7819">
        <v>1913488</v>
      </c>
      <c r="B7819">
        <v>1</v>
      </c>
      <c r="C7819" t="s">
        <v>80</v>
      </c>
      <c r="D7819" t="s">
        <v>103</v>
      </c>
      <c r="E7819" t="s">
        <v>190</v>
      </c>
      <c r="F7819" t="s">
        <v>21917</v>
      </c>
      <c r="G7819" t="s">
        <v>202</v>
      </c>
      <c r="H7819" t="s">
        <v>157</v>
      </c>
      <c r="I7819" t="s">
        <v>135</v>
      </c>
      <c r="J7819" t="s">
        <v>136</v>
      </c>
      <c r="K7819" t="s">
        <v>203</v>
      </c>
      <c r="L7819" t="s">
        <v>21918</v>
      </c>
      <c r="M7819" t="s">
        <v>21919</v>
      </c>
      <c r="N7819">
        <v>2.2913888880000002</v>
      </c>
      <c r="O7819">
        <v>0</v>
      </c>
      <c r="P7819">
        <v>0</v>
      </c>
      <c r="Q7819">
        <v>0</v>
      </c>
      <c r="R7819">
        <v>0</v>
      </c>
      <c r="S7819">
        <v>7</v>
      </c>
      <c r="T7819">
        <v>2</v>
      </c>
      <c r="U7819">
        <v>9</v>
      </c>
      <c r="V7819">
        <v>3</v>
      </c>
      <c r="W7819">
        <v>0</v>
      </c>
      <c r="X7819">
        <v>0</v>
      </c>
      <c r="Y7819">
        <v>0</v>
      </c>
      <c r="Z7819">
        <v>0</v>
      </c>
      <c r="AA7819">
        <v>112.62586356235855</v>
      </c>
      <c r="AB7819">
        <v>1.3220566373000002E-3</v>
      </c>
      <c r="AC7819">
        <v>2637.3784755210713</v>
      </c>
      <c r="AD7819">
        <v>44.610549846101158</v>
      </c>
      <c r="AE7819">
        <v>2794.6162109861684</v>
      </c>
    </row>
    <row r="7820" spans="1:31" x14ac:dyDescent="0.25">
      <c r="A7820">
        <v>1913489</v>
      </c>
      <c r="B7820">
        <v>1</v>
      </c>
      <c r="C7820" t="s">
        <v>80</v>
      </c>
      <c r="D7820" t="s">
        <v>90</v>
      </c>
      <c r="E7820" t="s">
        <v>149</v>
      </c>
      <c r="F7820" t="s">
        <v>21920</v>
      </c>
      <c r="G7820" t="s">
        <v>202</v>
      </c>
      <c r="H7820" t="s">
        <v>134</v>
      </c>
      <c r="I7820" t="s">
        <v>135</v>
      </c>
      <c r="J7820" t="s">
        <v>136</v>
      </c>
      <c r="K7820" t="s">
        <v>203</v>
      </c>
      <c r="L7820" t="s">
        <v>21921</v>
      </c>
      <c r="M7820" t="s">
        <v>21922</v>
      </c>
      <c r="N7820">
        <v>8.1347222220000006</v>
      </c>
      <c r="O7820">
        <v>0</v>
      </c>
      <c r="P7820">
        <v>415</v>
      </c>
      <c r="Q7820">
        <v>0</v>
      </c>
      <c r="R7820">
        <v>0</v>
      </c>
      <c r="S7820">
        <v>0</v>
      </c>
      <c r="T7820">
        <v>60</v>
      </c>
      <c r="U7820">
        <v>0</v>
      </c>
      <c r="V7820">
        <v>0</v>
      </c>
      <c r="W7820">
        <v>0</v>
      </c>
      <c r="X7820">
        <v>1310.6156245378722</v>
      </c>
      <c r="Y7820">
        <v>0</v>
      </c>
      <c r="Z7820">
        <v>0</v>
      </c>
      <c r="AA7820">
        <v>0</v>
      </c>
      <c r="AB7820">
        <v>532.3791976545765</v>
      </c>
      <c r="AC7820">
        <v>0</v>
      </c>
      <c r="AD7820">
        <v>0</v>
      </c>
      <c r="AE7820">
        <v>1842.9948221924487</v>
      </c>
    </row>
    <row r="7821" spans="1:31" x14ac:dyDescent="0.25">
      <c r="A7821">
        <v>1913490</v>
      </c>
      <c r="B7821">
        <v>1</v>
      </c>
      <c r="C7821" t="s">
        <v>80</v>
      </c>
      <c r="D7821" t="s">
        <v>83</v>
      </c>
      <c r="E7821" t="s">
        <v>190</v>
      </c>
      <c r="F7821" t="s">
        <v>21923</v>
      </c>
      <c r="G7821" t="s">
        <v>263</v>
      </c>
      <c r="H7821" t="s">
        <v>157</v>
      </c>
      <c r="I7821" t="s">
        <v>135</v>
      </c>
      <c r="J7821" t="s">
        <v>136</v>
      </c>
      <c r="K7821" t="s">
        <v>203</v>
      </c>
      <c r="L7821" t="s">
        <v>21924</v>
      </c>
      <c r="M7821" t="s">
        <v>21925</v>
      </c>
      <c r="N7821">
        <v>1.1867166659999999</v>
      </c>
      <c r="O7821">
        <v>0</v>
      </c>
      <c r="P7821">
        <v>1</v>
      </c>
      <c r="Q7821">
        <v>0</v>
      </c>
      <c r="R7821">
        <v>0</v>
      </c>
      <c r="S7821">
        <v>8</v>
      </c>
      <c r="T7821">
        <v>8</v>
      </c>
      <c r="U7821">
        <v>5</v>
      </c>
      <c r="V7821">
        <v>3</v>
      </c>
      <c r="W7821">
        <v>0</v>
      </c>
      <c r="X7821">
        <v>0.75365872396800337</v>
      </c>
      <c r="Y7821">
        <v>0</v>
      </c>
      <c r="Z7821">
        <v>0</v>
      </c>
      <c r="AA7821">
        <v>31.704420242822419</v>
      </c>
      <c r="AB7821">
        <v>23.091784060195643</v>
      </c>
      <c r="AC7821">
        <v>166.36290001487481</v>
      </c>
      <c r="AD7821">
        <v>20.973486894341121</v>
      </c>
      <c r="AE7821">
        <v>242.88624993620198</v>
      </c>
    </row>
    <row r="7822" spans="1:31" x14ac:dyDescent="0.25">
      <c r="A7822">
        <v>1913492</v>
      </c>
      <c r="B7822">
        <v>1</v>
      </c>
      <c r="C7822" t="s">
        <v>81</v>
      </c>
      <c r="D7822" t="s">
        <v>118</v>
      </c>
      <c r="E7822" t="s">
        <v>190</v>
      </c>
      <c r="F7822" t="s">
        <v>17276</v>
      </c>
      <c r="G7822" t="s">
        <v>604</v>
      </c>
      <c r="H7822" t="s">
        <v>157</v>
      </c>
      <c r="I7822" t="s">
        <v>135</v>
      </c>
      <c r="J7822" t="s">
        <v>136</v>
      </c>
      <c r="K7822" t="s">
        <v>137</v>
      </c>
      <c r="L7822" t="s">
        <v>21926</v>
      </c>
      <c r="M7822" t="s">
        <v>21927</v>
      </c>
      <c r="N7822">
        <v>0.33444444400000001</v>
      </c>
      <c r="O7822">
        <v>2</v>
      </c>
      <c r="P7822">
        <v>1056</v>
      </c>
      <c r="Q7822">
        <v>141</v>
      </c>
      <c r="R7822">
        <v>136</v>
      </c>
      <c r="S7822">
        <v>12</v>
      </c>
      <c r="T7822">
        <v>81</v>
      </c>
      <c r="U7822">
        <v>1</v>
      </c>
      <c r="V7822">
        <v>0</v>
      </c>
      <c r="W7822">
        <v>0.15260962894202668</v>
      </c>
      <c r="X7822">
        <v>42.715300805889811</v>
      </c>
      <c r="Y7822">
        <v>296.5072148989459</v>
      </c>
      <c r="Z7822">
        <v>102.21401223246923</v>
      </c>
      <c r="AA7822">
        <v>19.144516713630569</v>
      </c>
      <c r="AB7822">
        <v>9.3407428436212321</v>
      </c>
      <c r="AC7822">
        <v>0.67112175219005776</v>
      </c>
      <c r="AD7822">
        <v>0</v>
      </c>
      <c r="AE7822">
        <v>470.7455188756889</v>
      </c>
    </row>
    <row r="7823" spans="1:31" x14ac:dyDescent="0.25">
      <c r="A7823">
        <v>1913493</v>
      </c>
      <c r="B7823">
        <v>1</v>
      </c>
      <c r="C7823" t="s">
        <v>80</v>
      </c>
      <c r="D7823" t="s">
        <v>103</v>
      </c>
      <c r="E7823" t="s">
        <v>190</v>
      </c>
      <c r="F7823" t="s">
        <v>21928</v>
      </c>
      <c r="G7823" t="s">
        <v>156</v>
      </c>
      <c r="H7823" t="s">
        <v>157</v>
      </c>
      <c r="I7823" t="s">
        <v>135</v>
      </c>
      <c r="J7823" t="s">
        <v>136</v>
      </c>
      <c r="K7823" t="s">
        <v>137</v>
      </c>
      <c r="L7823" t="s">
        <v>21929</v>
      </c>
      <c r="M7823" t="s">
        <v>21930</v>
      </c>
      <c r="N7823">
        <v>0.86361111099999999</v>
      </c>
      <c r="O7823">
        <v>0</v>
      </c>
      <c r="P7823">
        <v>144</v>
      </c>
      <c r="Q7823">
        <v>0</v>
      </c>
      <c r="R7823">
        <v>2</v>
      </c>
      <c r="S7823">
        <v>1</v>
      </c>
      <c r="T7823">
        <v>14</v>
      </c>
      <c r="U7823">
        <v>0</v>
      </c>
      <c r="V7823">
        <v>0</v>
      </c>
      <c r="W7823">
        <v>0</v>
      </c>
      <c r="X7823">
        <v>37.220850227014289</v>
      </c>
      <c r="Y7823">
        <v>0</v>
      </c>
      <c r="Z7823">
        <v>0.8082124973153918</v>
      </c>
      <c r="AA7823">
        <v>2.7008971416744463</v>
      </c>
      <c r="AB7823">
        <v>1.9167894671837502</v>
      </c>
      <c r="AC7823">
        <v>0</v>
      </c>
      <c r="AD7823">
        <v>0</v>
      </c>
      <c r="AE7823">
        <v>42.646749333187877</v>
      </c>
    </row>
    <row r="7824" spans="1:31" x14ac:dyDescent="0.25">
      <c r="A7824">
        <v>1913494</v>
      </c>
      <c r="B7824">
        <v>1</v>
      </c>
      <c r="C7824" t="s">
        <v>81</v>
      </c>
      <c r="D7824" t="s">
        <v>128</v>
      </c>
      <c r="E7824" t="s">
        <v>190</v>
      </c>
      <c r="F7824" t="s">
        <v>21931</v>
      </c>
      <c r="G7824" t="s">
        <v>202</v>
      </c>
      <c r="H7824" t="s">
        <v>157</v>
      </c>
      <c r="I7824" t="s">
        <v>135</v>
      </c>
      <c r="J7824" t="s">
        <v>136</v>
      </c>
      <c r="K7824" t="s">
        <v>203</v>
      </c>
      <c r="L7824" t="s">
        <v>21932</v>
      </c>
      <c r="M7824" t="s">
        <v>21933</v>
      </c>
      <c r="N7824">
        <v>8.6128777769999996</v>
      </c>
      <c r="O7824">
        <v>0</v>
      </c>
      <c r="P7824">
        <v>3932</v>
      </c>
      <c r="Q7824">
        <v>0</v>
      </c>
      <c r="R7824">
        <v>8</v>
      </c>
      <c r="S7824">
        <v>0</v>
      </c>
      <c r="T7824">
        <v>352</v>
      </c>
      <c r="U7824">
        <v>0</v>
      </c>
      <c r="V7824">
        <v>0</v>
      </c>
      <c r="W7824">
        <v>0</v>
      </c>
      <c r="X7824">
        <v>8581.0118036031308</v>
      </c>
      <c r="Y7824">
        <v>0</v>
      </c>
      <c r="Z7824">
        <v>57.662817956596442</v>
      </c>
      <c r="AA7824">
        <v>0</v>
      </c>
      <c r="AB7824">
        <v>2423.306765429295</v>
      </c>
      <c r="AC7824">
        <v>0</v>
      </c>
      <c r="AD7824">
        <v>0</v>
      </c>
      <c r="AE7824">
        <v>11061.981386989022</v>
      </c>
    </row>
    <row r="7825" spans="1:31" x14ac:dyDescent="0.25">
      <c r="A7825">
        <v>1913495</v>
      </c>
      <c r="B7825">
        <v>1</v>
      </c>
      <c r="C7825" t="s">
        <v>80</v>
      </c>
      <c r="D7825" t="s">
        <v>100</v>
      </c>
      <c r="E7825" t="s">
        <v>149</v>
      </c>
      <c r="F7825" t="s">
        <v>9784</v>
      </c>
      <c r="G7825" t="s">
        <v>202</v>
      </c>
      <c r="H7825" t="s">
        <v>134</v>
      </c>
      <c r="I7825" t="s">
        <v>135</v>
      </c>
      <c r="J7825" t="s">
        <v>136</v>
      </c>
      <c r="K7825" t="s">
        <v>203</v>
      </c>
      <c r="L7825" t="s">
        <v>21934</v>
      </c>
      <c r="M7825" t="s">
        <v>21935</v>
      </c>
      <c r="N7825">
        <v>1.705102777</v>
      </c>
      <c r="O7825">
        <v>0</v>
      </c>
      <c r="P7825">
        <v>247</v>
      </c>
      <c r="Q7825">
        <v>0</v>
      </c>
      <c r="R7825">
        <v>2</v>
      </c>
      <c r="S7825">
        <v>0</v>
      </c>
      <c r="T7825">
        <v>33</v>
      </c>
      <c r="U7825">
        <v>0</v>
      </c>
      <c r="V7825">
        <v>1</v>
      </c>
      <c r="W7825">
        <v>0</v>
      </c>
      <c r="X7825">
        <v>133.39714172490963</v>
      </c>
      <c r="Y7825">
        <v>0</v>
      </c>
      <c r="Z7825">
        <v>2.3025375536292318</v>
      </c>
      <c r="AA7825">
        <v>0</v>
      </c>
      <c r="AB7825">
        <v>77.884801486083575</v>
      </c>
      <c r="AC7825">
        <v>0</v>
      </c>
      <c r="AD7825">
        <v>83.311880716523049</v>
      </c>
      <c r="AE7825">
        <v>296.8963614811455</v>
      </c>
    </row>
    <row r="7826" spans="1:31" x14ac:dyDescent="0.25">
      <c r="A7826">
        <v>1913496</v>
      </c>
      <c r="B7826">
        <v>1</v>
      </c>
      <c r="C7826" t="s">
        <v>80</v>
      </c>
      <c r="D7826" t="s">
        <v>107</v>
      </c>
      <c r="E7826" t="s">
        <v>149</v>
      </c>
      <c r="F7826" t="s">
        <v>21936</v>
      </c>
      <c r="G7826" t="s">
        <v>202</v>
      </c>
      <c r="H7826" t="s">
        <v>134</v>
      </c>
      <c r="I7826" t="s">
        <v>135</v>
      </c>
      <c r="J7826" t="s">
        <v>136</v>
      </c>
      <c r="K7826" t="s">
        <v>203</v>
      </c>
      <c r="L7826" t="s">
        <v>21937</v>
      </c>
      <c r="M7826" t="s">
        <v>21938</v>
      </c>
      <c r="N7826">
        <v>8.3769277770000006</v>
      </c>
      <c r="O7826">
        <v>0</v>
      </c>
      <c r="P7826">
        <v>48</v>
      </c>
      <c r="Q7826">
        <v>0</v>
      </c>
      <c r="R7826">
        <v>0</v>
      </c>
      <c r="S7826">
        <v>0</v>
      </c>
      <c r="T7826">
        <v>1</v>
      </c>
      <c r="U7826">
        <v>0</v>
      </c>
      <c r="V7826">
        <v>0</v>
      </c>
      <c r="W7826">
        <v>0</v>
      </c>
      <c r="X7826">
        <v>124.95234012666283</v>
      </c>
      <c r="Y7826">
        <v>0</v>
      </c>
      <c r="Z7826">
        <v>0</v>
      </c>
      <c r="AA7826">
        <v>0</v>
      </c>
      <c r="AB7826">
        <v>1.4201440313253126</v>
      </c>
      <c r="AC7826">
        <v>0</v>
      </c>
      <c r="AD7826">
        <v>0</v>
      </c>
      <c r="AE7826">
        <v>126.37248415798814</v>
      </c>
    </row>
    <row r="7827" spans="1:31" x14ac:dyDescent="0.25">
      <c r="A7827">
        <v>1913497</v>
      </c>
      <c r="B7827">
        <v>1</v>
      </c>
      <c r="C7827" t="s">
        <v>81</v>
      </c>
      <c r="D7827" t="s">
        <v>121</v>
      </c>
      <c r="E7827" t="s">
        <v>220</v>
      </c>
      <c r="F7827" t="s">
        <v>21939</v>
      </c>
      <c r="G7827" t="s">
        <v>156</v>
      </c>
      <c r="H7827" t="s">
        <v>157</v>
      </c>
      <c r="I7827" t="s">
        <v>222</v>
      </c>
      <c r="J7827" t="s">
        <v>136</v>
      </c>
      <c r="K7827" t="s">
        <v>137</v>
      </c>
      <c r="L7827" t="s">
        <v>21940</v>
      </c>
      <c r="M7827" t="s">
        <v>21941</v>
      </c>
      <c r="N7827">
        <v>1.3888888E-2</v>
      </c>
      <c r="O7827">
        <v>0</v>
      </c>
      <c r="P7827">
        <v>449</v>
      </c>
      <c r="Q7827">
        <v>0</v>
      </c>
      <c r="R7827">
        <v>36</v>
      </c>
      <c r="S7827">
        <v>0</v>
      </c>
      <c r="T7827">
        <v>12</v>
      </c>
      <c r="U7827">
        <v>0</v>
      </c>
      <c r="V7827">
        <v>0</v>
      </c>
      <c r="W7827">
        <v>0</v>
      </c>
      <c r="X7827">
        <v>0.88062277056165228</v>
      </c>
      <c r="Y7827">
        <v>0</v>
      </c>
      <c r="Z7827">
        <v>0.3916727461869583</v>
      </c>
      <c r="AA7827">
        <v>0</v>
      </c>
      <c r="AB7827">
        <v>4.6799449382500004E-2</v>
      </c>
      <c r="AC7827">
        <v>0</v>
      </c>
      <c r="AD7827">
        <v>0</v>
      </c>
      <c r="AE7827">
        <v>1.3190949661311104</v>
      </c>
    </row>
    <row r="7828" spans="1:31" x14ac:dyDescent="0.25">
      <c r="A7828">
        <v>1913498</v>
      </c>
      <c r="B7828">
        <v>1</v>
      </c>
      <c r="C7828" t="s">
        <v>81</v>
      </c>
      <c r="D7828" t="s">
        <v>127</v>
      </c>
      <c r="E7828" t="s">
        <v>190</v>
      </c>
      <c r="F7828" t="s">
        <v>21942</v>
      </c>
      <c r="G7828" t="s">
        <v>156</v>
      </c>
      <c r="H7828" t="s">
        <v>157</v>
      </c>
      <c r="I7828" t="s">
        <v>135</v>
      </c>
      <c r="J7828" t="s">
        <v>136</v>
      </c>
      <c r="K7828" t="s">
        <v>137</v>
      </c>
      <c r="L7828" t="s">
        <v>21876</v>
      </c>
      <c r="M7828" t="s">
        <v>21943</v>
      </c>
      <c r="N7828">
        <v>3.105277777</v>
      </c>
      <c r="O7828">
        <v>0</v>
      </c>
      <c r="P7828">
        <v>846</v>
      </c>
      <c r="Q7828">
        <v>9</v>
      </c>
      <c r="R7828">
        <v>25</v>
      </c>
      <c r="S7828">
        <v>2</v>
      </c>
      <c r="T7828">
        <v>99</v>
      </c>
      <c r="U7828">
        <v>0</v>
      </c>
      <c r="V7828">
        <v>1</v>
      </c>
      <c r="W7828">
        <v>0</v>
      </c>
      <c r="X7828">
        <v>810.39390423482564</v>
      </c>
      <c r="Y7828">
        <v>59.680620674540087</v>
      </c>
      <c r="Z7828">
        <v>170.43298804761335</v>
      </c>
      <c r="AA7828">
        <v>33.504725451803338</v>
      </c>
      <c r="AB7828">
        <v>139.22826455390765</v>
      </c>
      <c r="AC7828">
        <v>0</v>
      </c>
      <c r="AD7828">
        <v>22.712478176448066</v>
      </c>
      <c r="AE7828">
        <v>1235.952981139138</v>
      </c>
    </row>
    <row r="7829" spans="1:31" x14ac:dyDescent="0.25">
      <c r="A7829">
        <v>1913499</v>
      </c>
      <c r="B7829">
        <v>1</v>
      </c>
      <c r="C7829" t="s">
        <v>81</v>
      </c>
      <c r="D7829" t="s">
        <v>112</v>
      </c>
      <c r="E7829" t="s">
        <v>190</v>
      </c>
      <c r="F7829" t="s">
        <v>21944</v>
      </c>
      <c r="G7829" t="s">
        <v>202</v>
      </c>
      <c r="H7829" t="s">
        <v>157</v>
      </c>
      <c r="I7829" t="s">
        <v>135</v>
      </c>
      <c r="J7829" t="s">
        <v>136</v>
      </c>
      <c r="K7829" t="s">
        <v>203</v>
      </c>
      <c r="L7829" t="s">
        <v>21945</v>
      </c>
      <c r="M7829" t="s">
        <v>21946</v>
      </c>
      <c r="N7829">
        <v>3.1202777770000001</v>
      </c>
      <c r="O7829">
        <v>0</v>
      </c>
      <c r="P7829">
        <v>33</v>
      </c>
      <c r="Q7829">
        <v>0</v>
      </c>
      <c r="R7829">
        <v>8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14.969886706773504</v>
      </c>
      <c r="Y7829">
        <v>0</v>
      </c>
      <c r="Z7829">
        <v>7.6524493380041205</v>
      </c>
      <c r="AA7829">
        <v>0</v>
      </c>
      <c r="AB7829">
        <v>0</v>
      </c>
      <c r="AC7829">
        <v>0</v>
      </c>
      <c r="AD7829">
        <v>0</v>
      </c>
      <c r="AE7829">
        <v>22.622336044777626</v>
      </c>
    </row>
    <row r="7830" spans="1:31" x14ac:dyDescent="0.25">
      <c r="A7830">
        <v>1913501</v>
      </c>
      <c r="B7830">
        <v>1</v>
      </c>
      <c r="C7830" t="s">
        <v>80</v>
      </c>
      <c r="D7830" t="s">
        <v>106</v>
      </c>
      <c r="E7830" t="s">
        <v>154</v>
      </c>
      <c r="F7830" t="s">
        <v>3346</v>
      </c>
      <c r="G7830" t="s">
        <v>156</v>
      </c>
      <c r="H7830" t="s">
        <v>157</v>
      </c>
      <c r="I7830" t="s">
        <v>135</v>
      </c>
      <c r="J7830" t="s">
        <v>136</v>
      </c>
      <c r="K7830" t="s">
        <v>137</v>
      </c>
      <c r="L7830" t="s">
        <v>21947</v>
      </c>
      <c r="M7830" t="s">
        <v>21948</v>
      </c>
      <c r="N7830">
        <v>0.105277777</v>
      </c>
      <c r="O7830">
        <v>0</v>
      </c>
      <c r="P7830">
        <v>2</v>
      </c>
      <c r="Q7830">
        <v>50</v>
      </c>
      <c r="R7830">
        <v>202</v>
      </c>
      <c r="S7830">
        <v>14</v>
      </c>
      <c r="T7830">
        <v>32</v>
      </c>
      <c r="U7830">
        <v>0</v>
      </c>
      <c r="V7830">
        <v>0</v>
      </c>
      <c r="W7830">
        <v>0</v>
      </c>
      <c r="X7830">
        <v>0.163923711129695</v>
      </c>
      <c r="Y7830">
        <v>52.706513121374051</v>
      </c>
      <c r="Z7830">
        <v>123.45681310579273</v>
      </c>
      <c r="AA7830">
        <v>7.9561459159732246</v>
      </c>
      <c r="AB7830">
        <v>15.021181732044351</v>
      </c>
      <c r="AC7830">
        <v>0</v>
      </c>
      <c r="AD7830">
        <v>0</v>
      </c>
      <c r="AE7830">
        <v>199.30457758631405</v>
      </c>
    </row>
    <row r="7831" spans="1:31" x14ac:dyDescent="0.25">
      <c r="A7831">
        <v>1913503</v>
      </c>
      <c r="B7831">
        <v>1</v>
      </c>
      <c r="C7831" t="s">
        <v>81</v>
      </c>
      <c r="D7831" t="s">
        <v>118</v>
      </c>
      <c r="E7831" t="s">
        <v>220</v>
      </c>
      <c r="F7831" t="s">
        <v>21949</v>
      </c>
      <c r="G7831" t="s">
        <v>156</v>
      </c>
      <c r="H7831" t="s">
        <v>157</v>
      </c>
      <c r="I7831" t="s">
        <v>135</v>
      </c>
      <c r="J7831" t="s">
        <v>136</v>
      </c>
      <c r="K7831" t="s">
        <v>137</v>
      </c>
      <c r="L7831" t="s">
        <v>21950</v>
      </c>
      <c r="M7831" t="s">
        <v>21951</v>
      </c>
      <c r="N7831">
        <v>0.58916666600000001</v>
      </c>
      <c r="O7831">
        <v>0</v>
      </c>
      <c r="P7831">
        <v>302</v>
      </c>
      <c r="Q7831">
        <v>14</v>
      </c>
      <c r="R7831">
        <v>46</v>
      </c>
      <c r="S7831">
        <v>0</v>
      </c>
      <c r="T7831">
        <v>30</v>
      </c>
      <c r="U7831">
        <v>1</v>
      </c>
      <c r="V7831">
        <v>0</v>
      </c>
      <c r="W7831">
        <v>0</v>
      </c>
      <c r="X7831">
        <v>30.850499538475347</v>
      </c>
      <c r="Y7831">
        <v>34.436045182953038</v>
      </c>
      <c r="Z7831">
        <v>29.566586036038814</v>
      </c>
      <c r="AA7831">
        <v>0</v>
      </c>
      <c r="AB7831">
        <v>4.9925966372637838</v>
      </c>
      <c r="AC7831">
        <v>1.19082913569917</v>
      </c>
      <c r="AD7831">
        <v>0</v>
      </c>
      <c r="AE7831">
        <v>101.03655653043016</v>
      </c>
    </row>
    <row r="7832" spans="1:31" x14ac:dyDescent="0.25">
      <c r="A7832">
        <v>1913505</v>
      </c>
      <c r="B7832">
        <v>1</v>
      </c>
      <c r="C7832" t="s">
        <v>80</v>
      </c>
      <c r="D7832" t="s">
        <v>103</v>
      </c>
      <c r="E7832" t="s">
        <v>154</v>
      </c>
      <c r="F7832" t="s">
        <v>21952</v>
      </c>
      <c r="G7832" t="s">
        <v>202</v>
      </c>
      <c r="H7832" t="s">
        <v>157</v>
      </c>
      <c r="I7832" t="s">
        <v>135</v>
      </c>
      <c r="J7832" t="s">
        <v>136</v>
      </c>
      <c r="K7832" t="s">
        <v>203</v>
      </c>
      <c r="L7832" t="s">
        <v>21953</v>
      </c>
      <c r="M7832" t="s">
        <v>21954</v>
      </c>
      <c r="N7832">
        <v>2.6145730550000001</v>
      </c>
      <c r="O7832">
        <v>0</v>
      </c>
      <c r="P7832">
        <v>0</v>
      </c>
      <c r="Q7832">
        <v>0</v>
      </c>
      <c r="R7832">
        <v>0</v>
      </c>
      <c r="S7832">
        <v>1</v>
      </c>
      <c r="T7832">
        <v>0</v>
      </c>
      <c r="U7832">
        <v>3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6.2298616016786816</v>
      </c>
      <c r="AB7832">
        <v>0</v>
      </c>
      <c r="AC7832">
        <v>279.82014285499196</v>
      </c>
      <c r="AD7832">
        <v>0</v>
      </c>
      <c r="AE7832">
        <v>286.05000445667065</v>
      </c>
    </row>
    <row r="7833" spans="1:31" x14ac:dyDescent="0.25">
      <c r="A7833">
        <v>1913506</v>
      </c>
      <c r="B7833">
        <v>1</v>
      </c>
      <c r="C7833" t="s">
        <v>81</v>
      </c>
      <c r="D7833" t="s">
        <v>120</v>
      </c>
      <c r="E7833" t="s">
        <v>140</v>
      </c>
      <c r="F7833" t="s">
        <v>21955</v>
      </c>
      <c r="G7833" t="s">
        <v>217</v>
      </c>
      <c r="H7833" t="s">
        <v>134</v>
      </c>
      <c r="I7833" t="s">
        <v>135</v>
      </c>
      <c r="J7833" t="s">
        <v>136</v>
      </c>
      <c r="K7833" t="s">
        <v>137</v>
      </c>
      <c r="L7833" t="s">
        <v>21956</v>
      </c>
      <c r="M7833" t="s">
        <v>21957</v>
      </c>
      <c r="N7833">
        <v>1.182222222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0.39134982521606226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0.39134982521606226</v>
      </c>
    </row>
    <row r="7834" spans="1:31" x14ac:dyDescent="0.25">
      <c r="A7834">
        <v>1913507</v>
      </c>
      <c r="B7834">
        <v>1</v>
      </c>
      <c r="C7834" t="s">
        <v>80</v>
      </c>
      <c r="D7834" t="s">
        <v>103</v>
      </c>
      <c r="E7834" t="s">
        <v>149</v>
      </c>
      <c r="F7834" t="s">
        <v>21958</v>
      </c>
      <c r="G7834" t="s">
        <v>151</v>
      </c>
      <c r="H7834" t="s">
        <v>134</v>
      </c>
      <c r="I7834" t="s">
        <v>135</v>
      </c>
      <c r="J7834" t="s">
        <v>136</v>
      </c>
      <c r="K7834" t="s">
        <v>137</v>
      </c>
      <c r="L7834" t="s">
        <v>21959</v>
      </c>
      <c r="M7834" t="s">
        <v>21960</v>
      </c>
      <c r="N7834">
        <v>0.67</v>
      </c>
      <c r="O7834">
        <v>0</v>
      </c>
      <c r="P7834">
        <v>255</v>
      </c>
      <c r="Q7834">
        <v>0</v>
      </c>
      <c r="R7834">
        <v>1</v>
      </c>
      <c r="S7834">
        <v>0</v>
      </c>
      <c r="T7834">
        <v>9</v>
      </c>
      <c r="U7834">
        <v>0</v>
      </c>
      <c r="V7834">
        <v>0</v>
      </c>
      <c r="W7834">
        <v>0</v>
      </c>
      <c r="X7834">
        <v>51.665456564444902</v>
      </c>
      <c r="Y7834">
        <v>0</v>
      </c>
      <c r="Z7834">
        <v>3.8168721169024362</v>
      </c>
      <c r="AA7834">
        <v>0</v>
      </c>
      <c r="AB7834">
        <v>4.4555387421616803</v>
      </c>
      <c r="AC7834">
        <v>0</v>
      </c>
      <c r="AD7834">
        <v>0</v>
      </c>
      <c r="AE7834">
        <v>59.937867423509019</v>
      </c>
    </row>
    <row r="7835" spans="1:31" x14ac:dyDescent="0.25">
      <c r="A7835">
        <v>1913508</v>
      </c>
      <c r="B7835">
        <v>1</v>
      </c>
      <c r="C7835" t="s">
        <v>80</v>
      </c>
      <c r="D7835" t="s">
        <v>106</v>
      </c>
      <c r="E7835" t="s">
        <v>190</v>
      </c>
      <c r="F7835" t="s">
        <v>21961</v>
      </c>
      <c r="G7835" t="s">
        <v>156</v>
      </c>
      <c r="H7835" t="s">
        <v>157</v>
      </c>
      <c r="I7835" t="s">
        <v>135</v>
      </c>
      <c r="J7835" t="s">
        <v>136</v>
      </c>
      <c r="K7835" t="s">
        <v>137</v>
      </c>
      <c r="L7835" t="s">
        <v>21962</v>
      </c>
      <c r="M7835" t="s">
        <v>21963</v>
      </c>
      <c r="N7835">
        <v>0.71222222199999996</v>
      </c>
      <c r="O7835">
        <v>0</v>
      </c>
      <c r="P7835">
        <v>839</v>
      </c>
      <c r="Q7835">
        <v>1</v>
      </c>
      <c r="R7835">
        <v>30</v>
      </c>
      <c r="S7835">
        <v>0</v>
      </c>
      <c r="T7835">
        <v>184</v>
      </c>
      <c r="U7835">
        <v>0</v>
      </c>
      <c r="V7835">
        <v>0</v>
      </c>
      <c r="W7835">
        <v>0</v>
      </c>
      <c r="X7835">
        <v>166.61130243786909</v>
      </c>
      <c r="Y7835">
        <v>57.347815373339991</v>
      </c>
      <c r="Z7835">
        <v>88.192393308083666</v>
      </c>
      <c r="AA7835">
        <v>0</v>
      </c>
      <c r="AB7835">
        <v>109.28093744629808</v>
      </c>
      <c r="AC7835">
        <v>0</v>
      </c>
      <c r="AD7835">
        <v>0</v>
      </c>
      <c r="AE7835">
        <v>421.43244856559085</v>
      </c>
    </row>
    <row r="7836" spans="1:31" x14ac:dyDescent="0.25">
      <c r="A7836">
        <v>1913509</v>
      </c>
      <c r="B7836">
        <v>1</v>
      </c>
      <c r="C7836" t="s">
        <v>80</v>
      </c>
      <c r="D7836" t="s">
        <v>104</v>
      </c>
      <c r="E7836" t="s">
        <v>190</v>
      </c>
      <c r="F7836" t="s">
        <v>16107</v>
      </c>
      <c r="G7836" t="s">
        <v>156</v>
      </c>
      <c r="H7836" t="s">
        <v>157</v>
      </c>
      <c r="I7836" t="s">
        <v>135</v>
      </c>
      <c r="J7836" t="s">
        <v>136</v>
      </c>
      <c r="K7836" t="s">
        <v>137</v>
      </c>
      <c r="L7836" t="s">
        <v>21964</v>
      </c>
      <c r="M7836" t="s">
        <v>21965</v>
      </c>
      <c r="N7836">
        <v>5.2499999999999998E-2</v>
      </c>
      <c r="O7836">
        <v>3</v>
      </c>
      <c r="P7836">
        <v>0</v>
      </c>
      <c r="Q7836">
        <v>15</v>
      </c>
      <c r="R7836">
        <v>0</v>
      </c>
      <c r="S7836">
        <v>12</v>
      </c>
      <c r="T7836">
        <v>0</v>
      </c>
      <c r="U7836">
        <v>1</v>
      </c>
      <c r="V7836">
        <v>0</v>
      </c>
      <c r="W7836">
        <v>0.13004139293145001</v>
      </c>
      <c r="X7836">
        <v>0</v>
      </c>
      <c r="Y7836">
        <v>0.64601534552593498</v>
      </c>
      <c r="Z7836">
        <v>0</v>
      </c>
      <c r="AA7836">
        <v>3.06568997901873</v>
      </c>
      <c r="AB7836">
        <v>0</v>
      </c>
      <c r="AC7836">
        <v>0.23472395457651005</v>
      </c>
      <c r="AD7836">
        <v>0</v>
      </c>
      <c r="AE7836">
        <v>4.0764706720526247</v>
      </c>
    </row>
    <row r="7837" spans="1:31" x14ac:dyDescent="0.25">
      <c r="A7837">
        <v>1913510</v>
      </c>
      <c r="B7837">
        <v>1</v>
      </c>
      <c r="C7837" t="s">
        <v>80</v>
      </c>
      <c r="D7837" t="s">
        <v>84</v>
      </c>
      <c r="E7837" t="s">
        <v>131</v>
      </c>
      <c r="F7837" t="s">
        <v>21966</v>
      </c>
      <c r="G7837" t="s">
        <v>362</v>
      </c>
      <c r="H7837" t="s">
        <v>134</v>
      </c>
      <c r="I7837" t="s">
        <v>135</v>
      </c>
      <c r="J7837" t="s">
        <v>3</v>
      </c>
      <c r="K7837" t="s">
        <v>137</v>
      </c>
      <c r="L7837" t="s">
        <v>21967</v>
      </c>
      <c r="M7837" t="s">
        <v>21968</v>
      </c>
      <c r="N7837">
        <v>1.403333333</v>
      </c>
      <c r="O7837">
        <v>0</v>
      </c>
      <c r="P7837">
        <v>39</v>
      </c>
      <c r="Q7837">
        <v>0</v>
      </c>
      <c r="R7837">
        <v>16</v>
      </c>
      <c r="S7837">
        <v>0</v>
      </c>
      <c r="T7837">
        <v>2</v>
      </c>
      <c r="U7837">
        <v>0</v>
      </c>
      <c r="V7837">
        <v>0</v>
      </c>
      <c r="W7837">
        <v>0</v>
      </c>
      <c r="X7837">
        <v>17.733841481186111</v>
      </c>
      <c r="Y7837">
        <v>0</v>
      </c>
      <c r="Z7837">
        <v>14.553698635905095</v>
      </c>
      <c r="AA7837">
        <v>0</v>
      </c>
      <c r="AB7837">
        <v>2.7376273588660891</v>
      </c>
      <c r="AC7837">
        <v>0</v>
      </c>
      <c r="AD7837">
        <v>0</v>
      </c>
      <c r="AE7837">
        <v>35.025167475957296</v>
      </c>
    </row>
    <row r="7838" spans="1:31" x14ac:dyDescent="0.25">
      <c r="A7838">
        <v>1913511</v>
      </c>
      <c r="B7838">
        <v>1</v>
      </c>
      <c r="C7838" t="s">
        <v>81</v>
      </c>
      <c r="D7838" t="s">
        <v>128</v>
      </c>
      <c r="E7838" t="s">
        <v>190</v>
      </c>
      <c r="F7838" t="s">
        <v>21969</v>
      </c>
      <c r="G7838" t="s">
        <v>202</v>
      </c>
      <c r="H7838" t="s">
        <v>157</v>
      </c>
      <c r="I7838" t="s">
        <v>135</v>
      </c>
      <c r="J7838" t="s">
        <v>136</v>
      </c>
      <c r="K7838" t="s">
        <v>203</v>
      </c>
      <c r="L7838" t="s">
        <v>21970</v>
      </c>
      <c r="M7838" t="s">
        <v>21971</v>
      </c>
      <c r="N7838">
        <v>2.8448600000000002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34</v>
      </c>
      <c r="U7838">
        <v>1</v>
      </c>
      <c r="V7838">
        <v>43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613.2945927304047</v>
      </c>
      <c r="AC7838">
        <v>91.807067131820588</v>
      </c>
      <c r="AD7838">
        <v>1830.3892046303513</v>
      </c>
      <c r="AE7838">
        <v>2535.4908644925763</v>
      </c>
    </row>
    <row r="7839" spans="1:31" x14ac:dyDescent="0.25">
      <c r="A7839">
        <v>1913512</v>
      </c>
      <c r="B7839">
        <v>1</v>
      </c>
      <c r="C7839" t="s">
        <v>81</v>
      </c>
      <c r="D7839" t="s">
        <v>118</v>
      </c>
      <c r="E7839" t="s">
        <v>220</v>
      </c>
      <c r="F7839" t="s">
        <v>1607</v>
      </c>
      <c r="G7839" t="s">
        <v>156</v>
      </c>
      <c r="H7839" t="s">
        <v>157</v>
      </c>
      <c r="I7839" t="s">
        <v>135</v>
      </c>
      <c r="J7839" t="s">
        <v>136</v>
      </c>
      <c r="K7839" t="s">
        <v>137</v>
      </c>
      <c r="L7839" t="s">
        <v>21972</v>
      </c>
      <c r="M7839" t="s">
        <v>21973</v>
      </c>
      <c r="N7839">
        <v>0.55138888799999997</v>
      </c>
      <c r="O7839">
        <v>3</v>
      </c>
      <c r="P7839">
        <v>52</v>
      </c>
      <c r="Q7839">
        <v>38</v>
      </c>
      <c r="R7839">
        <v>87</v>
      </c>
      <c r="S7839">
        <v>1</v>
      </c>
      <c r="T7839">
        <v>24</v>
      </c>
      <c r="U7839">
        <v>0</v>
      </c>
      <c r="V7839">
        <v>0</v>
      </c>
      <c r="W7839">
        <v>2.4377245236153335</v>
      </c>
      <c r="X7839">
        <v>8.4869463165224843</v>
      </c>
      <c r="Y7839">
        <v>47.626057120133709</v>
      </c>
      <c r="Z7839">
        <v>126.69690799498306</v>
      </c>
      <c r="AA7839">
        <v>0</v>
      </c>
      <c r="AB7839">
        <v>21.367170074692503</v>
      </c>
      <c r="AC7839">
        <v>0</v>
      </c>
      <c r="AD7839">
        <v>0</v>
      </c>
      <c r="AE7839">
        <v>206.61480602994709</v>
      </c>
    </row>
    <row r="7840" spans="1:31" x14ac:dyDescent="0.25">
      <c r="A7840">
        <v>1913518</v>
      </c>
      <c r="B7840">
        <v>1</v>
      </c>
      <c r="C7840" t="s">
        <v>80</v>
      </c>
      <c r="D7840" t="s">
        <v>107</v>
      </c>
      <c r="E7840" t="s">
        <v>140</v>
      </c>
      <c r="F7840" t="s">
        <v>21974</v>
      </c>
      <c r="G7840" t="s">
        <v>217</v>
      </c>
      <c r="H7840" t="s">
        <v>134</v>
      </c>
      <c r="I7840" t="s">
        <v>135</v>
      </c>
      <c r="J7840" t="s">
        <v>136</v>
      </c>
      <c r="K7840" t="s">
        <v>137</v>
      </c>
      <c r="L7840" t="s">
        <v>21975</v>
      </c>
      <c r="M7840" t="s">
        <v>21976</v>
      </c>
      <c r="N7840">
        <v>4.5577777770000001</v>
      </c>
      <c r="O7840">
        <v>0</v>
      </c>
      <c r="P7840">
        <v>1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1.3678226905059665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1.3678226905059665</v>
      </c>
    </row>
    <row r="7841" spans="1:31" x14ac:dyDescent="0.25">
      <c r="A7841">
        <v>1913519</v>
      </c>
      <c r="B7841">
        <v>1</v>
      </c>
      <c r="C7841" t="s">
        <v>80</v>
      </c>
      <c r="D7841" t="s">
        <v>98</v>
      </c>
      <c r="E7841" t="s">
        <v>190</v>
      </c>
      <c r="F7841" t="s">
        <v>20838</v>
      </c>
      <c r="G7841" t="s">
        <v>241</v>
      </c>
      <c r="H7841" t="s">
        <v>157</v>
      </c>
      <c r="I7841" t="s">
        <v>135</v>
      </c>
      <c r="J7841" t="s">
        <v>136</v>
      </c>
      <c r="K7841" t="s">
        <v>137</v>
      </c>
      <c r="L7841" t="s">
        <v>21977</v>
      </c>
      <c r="M7841" t="s">
        <v>21978</v>
      </c>
      <c r="N7841">
        <v>1.488888888</v>
      </c>
      <c r="O7841">
        <v>0</v>
      </c>
      <c r="P7841">
        <v>48</v>
      </c>
      <c r="Q7841">
        <v>0</v>
      </c>
      <c r="R7841">
        <v>0</v>
      </c>
      <c r="S7841">
        <v>0</v>
      </c>
      <c r="T7841">
        <v>4</v>
      </c>
      <c r="U7841">
        <v>0</v>
      </c>
      <c r="V7841">
        <v>0</v>
      </c>
      <c r="W7841">
        <v>0</v>
      </c>
      <c r="X7841">
        <v>12.274538800536888</v>
      </c>
      <c r="Y7841">
        <v>0</v>
      </c>
      <c r="Z7841">
        <v>0</v>
      </c>
      <c r="AA7841">
        <v>0</v>
      </c>
      <c r="AB7841">
        <v>5.6312057170811105</v>
      </c>
      <c r="AC7841">
        <v>0</v>
      </c>
      <c r="AD7841">
        <v>0</v>
      </c>
      <c r="AE7841">
        <v>17.905744517617997</v>
      </c>
    </row>
    <row r="7842" spans="1:31" x14ac:dyDescent="0.25">
      <c r="A7842">
        <v>1913521</v>
      </c>
      <c r="B7842">
        <v>1</v>
      </c>
      <c r="C7842" t="s">
        <v>80</v>
      </c>
      <c r="D7842" t="s">
        <v>107</v>
      </c>
      <c r="E7842" t="s">
        <v>131</v>
      </c>
      <c r="F7842" t="s">
        <v>21979</v>
      </c>
      <c r="G7842" t="s">
        <v>133</v>
      </c>
      <c r="H7842" t="s">
        <v>134</v>
      </c>
      <c r="I7842" t="s">
        <v>135</v>
      </c>
      <c r="J7842" t="s">
        <v>136</v>
      </c>
      <c r="K7842" t="s">
        <v>137</v>
      </c>
      <c r="L7842" t="s">
        <v>21980</v>
      </c>
      <c r="M7842" t="s">
        <v>21981</v>
      </c>
      <c r="N7842">
        <v>2.3166666660000002</v>
      </c>
      <c r="O7842">
        <v>0</v>
      </c>
      <c r="P7842">
        <v>145</v>
      </c>
      <c r="Q7842">
        <v>0</v>
      </c>
      <c r="R7842">
        <v>0</v>
      </c>
      <c r="S7842">
        <v>0</v>
      </c>
      <c r="T7842">
        <v>6</v>
      </c>
      <c r="U7842">
        <v>0</v>
      </c>
      <c r="V7842">
        <v>0</v>
      </c>
      <c r="W7842">
        <v>0</v>
      </c>
      <c r="X7842">
        <v>67.255393374030461</v>
      </c>
      <c r="Y7842">
        <v>0</v>
      </c>
      <c r="Z7842">
        <v>0</v>
      </c>
      <c r="AA7842">
        <v>0</v>
      </c>
      <c r="AB7842">
        <v>9.7647336732776377</v>
      </c>
      <c r="AC7842">
        <v>0</v>
      </c>
      <c r="AD7842">
        <v>0</v>
      </c>
      <c r="AE7842">
        <v>77.020127047308094</v>
      </c>
    </row>
    <row r="7843" spans="1:31" x14ac:dyDescent="0.25">
      <c r="A7843">
        <v>1913526</v>
      </c>
      <c r="B7843">
        <v>1</v>
      </c>
      <c r="C7843" t="s">
        <v>80</v>
      </c>
      <c r="D7843" t="s">
        <v>107</v>
      </c>
      <c r="E7843" t="s">
        <v>140</v>
      </c>
      <c r="F7843" t="s">
        <v>21982</v>
      </c>
      <c r="G7843" t="s">
        <v>362</v>
      </c>
      <c r="H7843" t="s">
        <v>134</v>
      </c>
      <c r="I7843" t="s">
        <v>135</v>
      </c>
      <c r="J7843" t="s">
        <v>3</v>
      </c>
      <c r="K7843" t="s">
        <v>137</v>
      </c>
      <c r="L7843" t="s">
        <v>21983</v>
      </c>
      <c r="M7843" t="s">
        <v>21984</v>
      </c>
      <c r="N7843">
        <v>5.5477777770000003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2.5881094537851297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2.5881094537851297</v>
      </c>
    </row>
    <row r="7844" spans="1:31" x14ac:dyDescent="0.25">
      <c r="A7844">
        <v>1913527</v>
      </c>
      <c r="B7844">
        <v>1</v>
      </c>
      <c r="C7844" t="s">
        <v>81</v>
      </c>
      <c r="D7844" t="s">
        <v>120</v>
      </c>
      <c r="E7844" t="s">
        <v>190</v>
      </c>
      <c r="F7844" t="s">
        <v>21985</v>
      </c>
      <c r="G7844" t="s">
        <v>156</v>
      </c>
      <c r="H7844" t="s">
        <v>157</v>
      </c>
      <c r="I7844" t="s">
        <v>135</v>
      </c>
      <c r="J7844" t="s">
        <v>136</v>
      </c>
      <c r="K7844" t="s">
        <v>137</v>
      </c>
      <c r="L7844" t="s">
        <v>21986</v>
      </c>
      <c r="M7844" t="s">
        <v>21987</v>
      </c>
      <c r="N7844">
        <v>0.54416666599999997</v>
      </c>
      <c r="O7844">
        <v>0</v>
      </c>
      <c r="P7844">
        <v>1133</v>
      </c>
      <c r="Q7844">
        <v>0</v>
      </c>
      <c r="R7844">
        <v>12</v>
      </c>
      <c r="S7844">
        <v>1</v>
      </c>
      <c r="T7844">
        <v>101</v>
      </c>
      <c r="U7844">
        <v>2</v>
      </c>
      <c r="V7844">
        <v>3</v>
      </c>
      <c r="W7844">
        <v>0</v>
      </c>
      <c r="X7844">
        <v>168.53892226425052</v>
      </c>
      <c r="Y7844">
        <v>0</v>
      </c>
      <c r="Z7844">
        <v>19.626196512428908</v>
      </c>
      <c r="AA7844">
        <v>5.3496953944157255</v>
      </c>
      <c r="AB7844">
        <v>31.124346609294058</v>
      </c>
      <c r="AC7844">
        <v>128.60839574021085</v>
      </c>
      <c r="AD7844">
        <v>4.2254187893479243</v>
      </c>
      <c r="AE7844">
        <v>357.47297530994803</v>
      </c>
    </row>
    <row r="7845" spans="1:31" x14ac:dyDescent="0.25">
      <c r="A7845">
        <v>1913529</v>
      </c>
      <c r="B7845">
        <v>1</v>
      </c>
      <c r="C7845" t="s">
        <v>80</v>
      </c>
      <c r="D7845" t="s">
        <v>110</v>
      </c>
      <c r="E7845" t="s">
        <v>131</v>
      </c>
      <c r="F7845" t="s">
        <v>21988</v>
      </c>
      <c r="G7845" t="s">
        <v>439</v>
      </c>
      <c r="H7845" t="s">
        <v>134</v>
      </c>
      <c r="I7845" t="s">
        <v>135</v>
      </c>
      <c r="J7845" t="s">
        <v>136</v>
      </c>
      <c r="K7845" t="s">
        <v>137</v>
      </c>
      <c r="L7845" t="s">
        <v>21989</v>
      </c>
      <c r="M7845" t="s">
        <v>21990</v>
      </c>
      <c r="N7845">
        <v>1.4013888880000001</v>
      </c>
      <c r="O7845">
        <v>0</v>
      </c>
      <c r="P7845">
        <v>41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14.686449401107154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14.686449401107154</v>
      </c>
    </row>
    <row r="7846" spans="1:31" x14ac:dyDescent="0.25">
      <c r="A7846">
        <v>1913530</v>
      </c>
      <c r="B7846">
        <v>1</v>
      </c>
      <c r="C7846" t="s">
        <v>80</v>
      </c>
      <c r="D7846" t="s">
        <v>83</v>
      </c>
      <c r="E7846" t="s">
        <v>140</v>
      </c>
      <c r="F7846" t="s">
        <v>21991</v>
      </c>
      <c r="G7846" t="s">
        <v>342</v>
      </c>
      <c r="H7846" t="s">
        <v>134</v>
      </c>
      <c r="I7846" t="s">
        <v>135</v>
      </c>
      <c r="J7846" t="s">
        <v>136</v>
      </c>
      <c r="K7846" t="s">
        <v>137</v>
      </c>
      <c r="L7846" t="s">
        <v>21992</v>
      </c>
      <c r="M7846" t="s">
        <v>21993</v>
      </c>
      <c r="N7846">
        <v>2.130833333</v>
      </c>
      <c r="O7846">
        <v>0</v>
      </c>
      <c r="P7846">
        <v>21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14.794487828080298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14.794487828080298</v>
      </c>
    </row>
    <row r="7847" spans="1:31" x14ac:dyDescent="0.25">
      <c r="A7847">
        <v>1913534</v>
      </c>
      <c r="B7847">
        <v>1</v>
      </c>
      <c r="C7847" t="s">
        <v>80</v>
      </c>
      <c r="D7847" t="s">
        <v>105</v>
      </c>
      <c r="E7847" t="s">
        <v>154</v>
      </c>
      <c r="F7847" t="s">
        <v>21994</v>
      </c>
      <c r="G7847" t="s">
        <v>156</v>
      </c>
      <c r="H7847" t="s">
        <v>157</v>
      </c>
      <c r="I7847" t="s">
        <v>135</v>
      </c>
      <c r="J7847" t="s">
        <v>136</v>
      </c>
      <c r="K7847" t="s">
        <v>137</v>
      </c>
      <c r="L7847" t="s">
        <v>21995</v>
      </c>
      <c r="M7847" t="s">
        <v>21996</v>
      </c>
      <c r="N7847">
        <v>1.569722222</v>
      </c>
      <c r="O7847">
        <v>0</v>
      </c>
      <c r="P7847">
        <v>0</v>
      </c>
      <c r="Q7847">
        <v>1</v>
      </c>
      <c r="R7847">
        <v>0</v>
      </c>
      <c r="S7847">
        <v>1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25.145433526387439</v>
      </c>
      <c r="Z7847">
        <v>0</v>
      </c>
      <c r="AA7847">
        <v>1.1417419926511823</v>
      </c>
      <c r="AB7847">
        <v>0</v>
      </c>
      <c r="AC7847">
        <v>0</v>
      </c>
      <c r="AD7847">
        <v>0</v>
      </c>
      <c r="AE7847">
        <v>26.28717551903862</v>
      </c>
    </row>
    <row r="7848" spans="1:31" x14ac:dyDescent="0.25">
      <c r="A7848">
        <v>1913535</v>
      </c>
      <c r="B7848">
        <v>1</v>
      </c>
      <c r="C7848" t="s">
        <v>80</v>
      </c>
      <c r="D7848" t="s">
        <v>106</v>
      </c>
      <c r="E7848" t="s">
        <v>131</v>
      </c>
      <c r="F7848" t="s">
        <v>964</v>
      </c>
      <c r="G7848" t="s">
        <v>133</v>
      </c>
      <c r="H7848" t="s">
        <v>134</v>
      </c>
      <c r="I7848" t="s">
        <v>135</v>
      </c>
      <c r="J7848" t="s">
        <v>136</v>
      </c>
      <c r="K7848" t="s">
        <v>137</v>
      </c>
      <c r="L7848" t="s">
        <v>21997</v>
      </c>
      <c r="M7848" t="s">
        <v>21998</v>
      </c>
      <c r="N7848">
        <v>1.199166666</v>
      </c>
      <c r="O7848">
        <v>0</v>
      </c>
      <c r="P7848">
        <v>6</v>
      </c>
      <c r="Q7848">
        <v>0</v>
      </c>
      <c r="R7848">
        <v>1</v>
      </c>
      <c r="S7848">
        <v>0</v>
      </c>
      <c r="T7848">
        <v>2</v>
      </c>
      <c r="U7848">
        <v>0</v>
      </c>
      <c r="V7848">
        <v>0</v>
      </c>
      <c r="W7848">
        <v>0</v>
      </c>
      <c r="X7848">
        <v>1.8241017216049824</v>
      </c>
      <c r="Y7848">
        <v>0</v>
      </c>
      <c r="Z7848">
        <v>1.1666157130150787</v>
      </c>
      <c r="AA7848">
        <v>0</v>
      </c>
      <c r="AB7848">
        <v>0.85207714011070146</v>
      </c>
      <c r="AC7848">
        <v>0</v>
      </c>
      <c r="AD7848">
        <v>0</v>
      </c>
      <c r="AE7848">
        <v>3.8427945747307621</v>
      </c>
    </row>
    <row r="7849" spans="1:31" x14ac:dyDescent="0.25">
      <c r="A7849">
        <v>1913536</v>
      </c>
      <c r="B7849">
        <v>1</v>
      </c>
      <c r="C7849" t="s">
        <v>80</v>
      </c>
      <c r="D7849" t="s">
        <v>99</v>
      </c>
      <c r="E7849" t="s">
        <v>140</v>
      </c>
      <c r="F7849" t="s">
        <v>21999</v>
      </c>
      <c r="G7849" t="s">
        <v>217</v>
      </c>
      <c r="H7849" t="s">
        <v>134</v>
      </c>
      <c r="I7849" t="s">
        <v>135</v>
      </c>
      <c r="J7849" t="s">
        <v>136</v>
      </c>
      <c r="K7849" t="s">
        <v>137</v>
      </c>
      <c r="L7849" t="s">
        <v>22000</v>
      </c>
      <c r="M7849" t="s">
        <v>22001</v>
      </c>
      <c r="N7849">
        <v>2.6288888880000001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0.50397441459651615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0.50397441459651615</v>
      </c>
    </row>
    <row r="7850" spans="1:31" x14ac:dyDescent="0.25">
      <c r="A7850">
        <v>1913540</v>
      </c>
      <c r="B7850">
        <v>1</v>
      </c>
      <c r="C7850" t="s">
        <v>80</v>
      </c>
      <c r="D7850" t="s">
        <v>103</v>
      </c>
      <c r="E7850" t="s">
        <v>220</v>
      </c>
      <c r="F7850" t="s">
        <v>22002</v>
      </c>
      <c r="G7850" t="s">
        <v>202</v>
      </c>
      <c r="H7850" t="s">
        <v>157</v>
      </c>
      <c r="I7850" t="s">
        <v>135</v>
      </c>
      <c r="J7850" t="s">
        <v>136</v>
      </c>
      <c r="K7850" t="s">
        <v>203</v>
      </c>
      <c r="L7850" t="s">
        <v>22003</v>
      </c>
      <c r="M7850" t="s">
        <v>22004</v>
      </c>
      <c r="N7850">
        <v>1.0532722219999999</v>
      </c>
      <c r="O7850">
        <v>2</v>
      </c>
      <c r="P7850">
        <v>0</v>
      </c>
      <c r="Q7850">
        <v>3</v>
      </c>
      <c r="R7850">
        <v>0</v>
      </c>
      <c r="S7850">
        <v>4</v>
      </c>
      <c r="T7850">
        <v>0</v>
      </c>
      <c r="U7850">
        <v>3</v>
      </c>
      <c r="V7850">
        <v>0</v>
      </c>
      <c r="W7850">
        <v>7.9564697043994776</v>
      </c>
      <c r="X7850">
        <v>0</v>
      </c>
      <c r="Y7850">
        <v>34.379564025480121</v>
      </c>
      <c r="Z7850">
        <v>0</v>
      </c>
      <c r="AA7850">
        <v>17.180600223211577</v>
      </c>
      <c r="AB7850">
        <v>0</v>
      </c>
      <c r="AC7850">
        <v>94.497967770318297</v>
      </c>
      <c r="AD7850">
        <v>0</v>
      </c>
      <c r="AE7850">
        <v>154.01460172340947</v>
      </c>
    </row>
    <row r="7851" spans="1:31" x14ac:dyDescent="0.25">
      <c r="A7851">
        <v>1913542</v>
      </c>
      <c r="B7851">
        <v>1</v>
      </c>
      <c r="C7851" t="s">
        <v>80</v>
      </c>
      <c r="D7851" t="s">
        <v>105</v>
      </c>
      <c r="E7851" t="s">
        <v>131</v>
      </c>
      <c r="F7851" t="s">
        <v>22005</v>
      </c>
      <c r="G7851" t="s">
        <v>1342</v>
      </c>
      <c r="H7851" t="s">
        <v>134</v>
      </c>
      <c r="I7851" t="s">
        <v>135</v>
      </c>
      <c r="J7851" t="s">
        <v>136</v>
      </c>
      <c r="K7851" t="s">
        <v>137</v>
      </c>
      <c r="L7851" t="s">
        <v>21943</v>
      </c>
      <c r="M7851" t="s">
        <v>22006</v>
      </c>
      <c r="N7851">
        <v>2.7544444440000002</v>
      </c>
      <c r="O7851">
        <v>0</v>
      </c>
      <c r="P7851">
        <v>14</v>
      </c>
      <c r="Q7851">
        <v>0</v>
      </c>
      <c r="R7851">
        <v>0</v>
      </c>
      <c r="S7851">
        <v>0</v>
      </c>
      <c r="T7851">
        <v>2</v>
      </c>
      <c r="U7851">
        <v>0</v>
      </c>
      <c r="V7851">
        <v>0</v>
      </c>
      <c r="W7851">
        <v>0</v>
      </c>
      <c r="X7851">
        <v>11.319372602820948</v>
      </c>
      <c r="Y7851">
        <v>0</v>
      </c>
      <c r="Z7851">
        <v>0</v>
      </c>
      <c r="AA7851">
        <v>0</v>
      </c>
      <c r="AB7851">
        <v>13.033441670524553</v>
      </c>
      <c r="AC7851">
        <v>0</v>
      </c>
      <c r="AD7851">
        <v>0</v>
      </c>
      <c r="AE7851">
        <v>24.352814273345501</v>
      </c>
    </row>
    <row r="7852" spans="1:31" x14ac:dyDescent="0.25">
      <c r="A7852">
        <v>1913544</v>
      </c>
      <c r="B7852">
        <v>1</v>
      </c>
      <c r="C7852" t="s">
        <v>80</v>
      </c>
      <c r="D7852" t="s">
        <v>98</v>
      </c>
      <c r="E7852" t="s">
        <v>220</v>
      </c>
      <c r="F7852" t="s">
        <v>21861</v>
      </c>
      <c r="G7852" t="s">
        <v>604</v>
      </c>
      <c r="H7852" t="s">
        <v>157</v>
      </c>
      <c r="I7852" t="s">
        <v>135</v>
      </c>
      <c r="J7852" t="s">
        <v>136</v>
      </c>
      <c r="K7852" t="s">
        <v>137</v>
      </c>
      <c r="L7852" t="s">
        <v>22007</v>
      </c>
      <c r="M7852" t="s">
        <v>22008</v>
      </c>
      <c r="N7852">
        <v>0.48499999999999999</v>
      </c>
      <c r="O7852">
        <v>0</v>
      </c>
      <c r="P7852">
        <v>293</v>
      </c>
      <c r="Q7852">
        <v>3</v>
      </c>
      <c r="R7852">
        <v>7</v>
      </c>
      <c r="S7852">
        <v>8</v>
      </c>
      <c r="T7852">
        <v>23</v>
      </c>
      <c r="U7852">
        <v>0</v>
      </c>
      <c r="V7852">
        <v>0</v>
      </c>
      <c r="W7852">
        <v>0</v>
      </c>
      <c r="X7852">
        <v>21.4032550007637</v>
      </c>
      <c r="Y7852">
        <v>7.1678125893802491</v>
      </c>
      <c r="Z7852">
        <v>5.1468585616452955</v>
      </c>
      <c r="AA7852">
        <v>89.152731296497578</v>
      </c>
      <c r="AB7852">
        <v>5.4031394241421244</v>
      </c>
      <c r="AC7852">
        <v>0</v>
      </c>
      <c r="AD7852">
        <v>0</v>
      </c>
      <c r="AE7852">
        <v>128.27379687242893</v>
      </c>
    </row>
    <row r="7853" spans="1:31" x14ac:dyDescent="0.25">
      <c r="A7853">
        <v>1913549</v>
      </c>
      <c r="B7853">
        <v>1</v>
      </c>
      <c r="C7853" t="s">
        <v>80</v>
      </c>
      <c r="D7853" t="s">
        <v>100</v>
      </c>
      <c r="E7853" t="s">
        <v>149</v>
      </c>
      <c r="F7853" t="s">
        <v>1574</v>
      </c>
      <c r="G7853" t="s">
        <v>202</v>
      </c>
      <c r="H7853" t="s">
        <v>134</v>
      </c>
      <c r="I7853" t="s">
        <v>135</v>
      </c>
      <c r="J7853" t="s">
        <v>136</v>
      </c>
      <c r="K7853" t="s">
        <v>203</v>
      </c>
      <c r="L7853" t="s">
        <v>22009</v>
      </c>
      <c r="M7853" t="s">
        <v>22010</v>
      </c>
      <c r="N7853">
        <v>3.9522222220000001</v>
      </c>
      <c r="O7853">
        <v>0</v>
      </c>
      <c r="P7853">
        <v>230</v>
      </c>
      <c r="Q7853">
        <v>0</v>
      </c>
      <c r="R7853">
        <v>3</v>
      </c>
      <c r="S7853">
        <v>0</v>
      </c>
      <c r="T7853">
        <v>17</v>
      </c>
      <c r="U7853">
        <v>0</v>
      </c>
      <c r="V7853">
        <v>0</v>
      </c>
      <c r="W7853">
        <v>0</v>
      </c>
      <c r="X7853">
        <v>353.57467687814415</v>
      </c>
      <c r="Y7853">
        <v>0</v>
      </c>
      <c r="Z7853">
        <v>8.9865372733918907</v>
      </c>
      <c r="AA7853">
        <v>0</v>
      </c>
      <c r="AB7853">
        <v>56.145546495303201</v>
      </c>
      <c r="AC7853">
        <v>0</v>
      </c>
      <c r="AD7853">
        <v>0</v>
      </c>
      <c r="AE7853">
        <v>418.70676064683926</v>
      </c>
    </row>
    <row r="7854" spans="1:31" x14ac:dyDescent="0.25">
      <c r="A7854">
        <v>1913552</v>
      </c>
      <c r="B7854">
        <v>1</v>
      </c>
      <c r="C7854" t="s">
        <v>80</v>
      </c>
      <c r="D7854" t="s">
        <v>104</v>
      </c>
      <c r="E7854" t="s">
        <v>140</v>
      </c>
      <c r="F7854" t="s">
        <v>22011</v>
      </c>
      <c r="G7854" t="s">
        <v>217</v>
      </c>
      <c r="H7854" t="s">
        <v>134</v>
      </c>
      <c r="I7854" t="s">
        <v>135</v>
      </c>
      <c r="J7854" t="s">
        <v>136</v>
      </c>
      <c r="K7854" t="s">
        <v>137</v>
      </c>
      <c r="L7854" t="s">
        <v>22012</v>
      </c>
      <c r="M7854" t="s">
        <v>22013</v>
      </c>
      <c r="N7854">
        <v>2.1580555549999998</v>
      </c>
      <c r="O7854">
        <v>0</v>
      </c>
      <c r="P7854">
        <v>2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1.4152480037167168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1.4152480037167168</v>
      </c>
    </row>
    <row r="7855" spans="1:31" x14ac:dyDescent="0.25">
      <c r="A7855">
        <v>1913553</v>
      </c>
      <c r="B7855">
        <v>1</v>
      </c>
      <c r="C7855" t="s">
        <v>81</v>
      </c>
      <c r="D7855" t="s">
        <v>113</v>
      </c>
      <c r="E7855" t="s">
        <v>140</v>
      </c>
      <c r="F7855" t="s">
        <v>22014</v>
      </c>
      <c r="G7855" t="s">
        <v>217</v>
      </c>
      <c r="H7855" t="s">
        <v>134</v>
      </c>
      <c r="I7855" t="s">
        <v>135</v>
      </c>
      <c r="J7855" t="s">
        <v>136</v>
      </c>
      <c r="K7855" t="s">
        <v>137</v>
      </c>
      <c r="L7855" t="s">
        <v>22015</v>
      </c>
      <c r="M7855" t="s">
        <v>22016</v>
      </c>
      <c r="N7855">
        <v>1.660833333</v>
      </c>
      <c r="O7855">
        <v>0</v>
      </c>
      <c r="P7855">
        <v>1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0.30106329258980002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0.30106329258980002</v>
      </c>
    </row>
    <row r="7856" spans="1:31" x14ac:dyDescent="0.25">
      <c r="A7856">
        <v>1913555</v>
      </c>
      <c r="B7856">
        <v>1</v>
      </c>
      <c r="C7856" t="s">
        <v>80</v>
      </c>
      <c r="D7856" t="s">
        <v>93</v>
      </c>
      <c r="E7856" t="s">
        <v>140</v>
      </c>
      <c r="F7856" t="s">
        <v>22017</v>
      </c>
      <c r="G7856" t="s">
        <v>217</v>
      </c>
      <c r="H7856" t="s">
        <v>134</v>
      </c>
      <c r="I7856" t="s">
        <v>135</v>
      </c>
      <c r="J7856" t="s">
        <v>136</v>
      </c>
      <c r="K7856" t="s">
        <v>137</v>
      </c>
      <c r="L7856" t="s">
        <v>22018</v>
      </c>
      <c r="M7856" t="s">
        <v>22019</v>
      </c>
      <c r="N7856">
        <v>2.2636111109999999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</row>
    <row r="7857" spans="1:31" x14ac:dyDescent="0.25">
      <c r="A7857">
        <v>1913560</v>
      </c>
      <c r="B7857">
        <v>1</v>
      </c>
      <c r="C7857" t="s">
        <v>80</v>
      </c>
      <c r="D7857" t="s">
        <v>99</v>
      </c>
      <c r="E7857" t="s">
        <v>140</v>
      </c>
      <c r="F7857" t="s">
        <v>22020</v>
      </c>
      <c r="G7857" t="s">
        <v>217</v>
      </c>
      <c r="H7857" t="s">
        <v>134</v>
      </c>
      <c r="I7857" t="s">
        <v>135</v>
      </c>
      <c r="J7857" t="s">
        <v>136</v>
      </c>
      <c r="K7857" t="s">
        <v>137</v>
      </c>
      <c r="L7857" t="s">
        <v>22021</v>
      </c>
      <c r="M7857" t="s">
        <v>22022</v>
      </c>
      <c r="N7857">
        <v>1.8105555550000001</v>
      </c>
      <c r="O7857">
        <v>0</v>
      </c>
      <c r="P7857">
        <v>1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2.2595347150272831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2.2595347150272831</v>
      </c>
    </row>
    <row r="7858" spans="1:31" x14ac:dyDescent="0.25">
      <c r="A7858">
        <v>1913561</v>
      </c>
      <c r="B7858">
        <v>1</v>
      </c>
      <c r="C7858" t="s">
        <v>80</v>
      </c>
      <c r="D7858" t="s">
        <v>91</v>
      </c>
      <c r="E7858" t="s">
        <v>131</v>
      </c>
      <c r="F7858" t="s">
        <v>22023</v>
      </c>
      <c r="G7858" t="s">
        <v>133</v>
      </c>
      <c r="H7858" t="s">
        <v>134</v>
      </c>
      <c r="I7858" t="s">
        <v>135</v>
      </c>
      <c r="J7858" t="s">
        <v>136</v>
      </c>
      <c r="K7858" t="s">
        <v>137</v>
      </c>
      <c r="L7858" t="s">
        <v>22024</v>
      </c>
      <c r="M7858" t="s">
        <v>22025</v>
      </c>
      <c r="N7858">
        <v>2.548333333</v>
      </c>
      <c r="O7858">
        <v>0</v>
      </c>
      <c r="P7858">
        <v>49</v>
      </c>
      <c r="Q7858">
        <v>0</v>
      </c>
      <c r="R7858">
        <v>0</v>
      </c>
      <c r="S7858">
        <v>0</v>
      </c>
      <c r="T7858">
        <v>2</v>
      </c>
      <c r="U7858">
        <v>0</v>
      </c>
      <c r="V7858">
        <v>0</v>
      </c>
      <c r="W7858">
        <v>0</v>
      </c>
      <c r="X7858">
        <v>32.700423256265537</v>
      </c>
      <c r="Y7858">
        <v>0</v>
      </c>
      <c r="Z7858">
        <v>0</v>
      </c>
      <c r="AA7858">
        <v>0</v>
      </c>
      <c r="AB7858">
        <v>0.46177012129164668</v>
      </c>
      <c r="AC7858">
        <v>0</v>
      </c>
      <c r="AD7858">
        <v>0</v>
      </c>
      <c r="AE7858">
        <v>33.162193377557188</v>
      </c>
    </row>
    <row r="7859" spans="1:31" x14ac:dyDescent="0.25">
      <c r="A7859">
        <v>1913563</v>
      </c>
      <c r="B7859">
        <v>1</v>
      </c>
      <c r="C7859" t="s">
        <v>80</v>
      </c>
      <c r="D7859" t="s">
        <v>103</v>
      </c>
      <c r="E7859" t="s">
        <v>140</v>
      </c>
      <c r="F7859" t="s">
        <v>22026</v>
      </c>
      <c r="G7859" t="s">
        <v>217</v>
      </c>
      <c r="H7859" t="s">
        <v>134</v>
      </c>
      <c r="I7859" t="s">
        <v>135</v>
      </c>
      <c r="J7859" t="s">
        <v>136</v>
      </c>
      <c r="K7859" t="s">
        <v>137</v>
      </c>
      <c r="L7859" t="s">
        <v>22027</v>
      </c>
      <c r="M7859" t="s">
        <v>22028</v>
      </c>
      <c r="N7859">
        <v>3.6124999999999998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1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1.3717954293457753</v>
      </c>
      <c r="AC7859">
        <v>0</v>
      </c>
      <c r="AD7859">
        <v>0</v>
      </c>
      <c r="AE7859">
        <v>1.3717954293457753</v>
      </c>
    </row>
    <row r="7860" spans="1:31" x14ac:dyDescent="0.25">
      <c r="A7860">
        <v>1913565</v>
      </c>
      <c r="B7860">
        <v>1</v>
      </c>
      <c r="C7860" t="s">
        <v>80</v>
      </c>
      <c r="D7860" t="s">
        <v>111</v>
      </c>
      <c r="E7860" t="s">
        <v>140</v>
      </c>
      <c r="F7860" t="s">
        <v>22029</v>
      </c>
      <c r="G7860" t="s">
        <v>217</v>
      </c>
      <c r="H7860" t="s">
        <v>134</v>
      </c>
      <c r="I7860" t="s">
        <v>135</v>
      </c>
      <c r="J7860" t="s">
        <v>136</v>
      </c>
      <c r="K7860" t="s">
        <v>137</v>
      </c>
      <c r="L7860" t="s">
        <v>22030</v>
      </c>
      <c r="M7860" t="s">
        <v>22031</v>
      </c>
      <c r="N7860">
        <v>2.3591666660000001</v>
      </c>
      <c r="O7860">
        <v>0</v>
      </c>
      <c r="P7860">
        <v>1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0.85978544307062599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0.85978544307062599</v>
      </c>
    </row>
    <row r="7861" spans="1:31" x14ac:dyDescent="0.25">
      <c r="A7861">
        <v>1913567</v>
      </c>
      <c r="B7861">
        <v>1</v>
      </c>
      <c r="C7861" t="s">
        <v>81</v>
      </c>
      <c r="D7861" t="s">
        <v>127</v>
      </c>
      <c r="E7861" t="s">
        <v>131</v>
      </c>
      <c r="F7861" t="s">
        <v>22032</v>
      </c>
      <c r="G7861" t="s">
        <v>279</v>
      </c>
      <c r="H7861" t="s">
        <v>134</v>
      </c>
      <c r="I7861" t="s">
        <v>135</v>
      </c>
      <c r="J7861" t="s">
        <v>136</v>
      </c>
      <c r="K7861" t="s">
        <v>137</v>
      </c>
      <c r="L7861" t="s">
        <v>22033</v>
      </c>
      <c r="M7861" t="s">
        <v>22034</v>
      </c>
      <c r="N7861">
        <v>2.7938888880000001</v>
      </c>
      <c r="O7861">
        <v>0</v>
      </c>
      <c r="P7861">
        <v>5</v>
      </c>
      <c r="Q7861">
        <v>0</v>
      </c>
      <c r="R7861">
        <v>4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2.1896889758365936</v>
      </c>
      <c r="Y7861">
        <v>0</v>
      </c>
      <c r="Z7861">
        <v>3.6459576062629004</v>
      </c>
      <c r="AA7861">
        <v>0</v>
      </c>
      <c r="AB7861">
        <v>0</v>
      </c>
      <c r="AC7861">
        <v>0</v>
      </c>
      <c r="AD7861">
        <v>0</v>
      </c>
      <c r="AE7861">
        <v>5.8356465820994945</v>
      </c>
    </row>
    <row r="7862" spans="1:31" x14ac:dyDescent="0.25">
      <c r="A7862">
        <v>1913568</v>
      </c>
      <c r="B7862">
        <v>1</v>
      </c>
      <c r="C7862" t="s">
        <v>80</v>
      </c>
      <c r="D7862" t="s">
        <v>98</v>
      </c>
      <c r="E7862" t="s">
        <v>149</v>
      </c>
      <c r="F7862" t="s">
        <v>22035</v>
      </c>
      <c r="G7862" t="s">
        <v>439</v>
      </c>
      <c r="H7862" t="s">
        <v>134</v>
      </c>
      <c r="I7862" t="s">
        <v>135</v>
      </c>
      <c r="J7862" t="s">
        <v>136</v>
      </c>
      <c r="K7862" t="s">
        <v>137</v>
      </c>
      <c r="L7862" t="s">
        <v>22036</v>
      </c>
      <c r="M7862" t="s">
        <v>22037</v>
      </c>
      <c r="N7862">
        <v>3.5805555550000001</v>
      </c>
      <c r="O7862">
        <v>0</v>
      </c>
      <c r="P7862">
        <v>13</v>
      </c>
      <c r="Q7862">
        <v>0</v>
      </c>
      <c r="R7862">
        <v>2</v>
      </c>
      <c r="S7862">
        <v>0</v>
      </c>
      <c r="T7862">
        <v>5</v>
      </c>
      <c r="U7862">
        <v>0</v>
      </c>
      <c r="V7862">
        <v>0</v>
      </c>
      <c r="W7862">
        <v>0</v>
      </c>
      <c r="X7862">
        <v>16.721803343768901</v>
      </c>
      <c r="Y7862">
        <v>0</v>
      </c>
      <c r="Z7862">
        <v>32.478491468967761</v>
      </c>
      <c r="AA7862">
        <v>0</v>
      </c>
      <c r="AB7862">
        <v>27.531439153096645</v>
      </c>
      <c r="AC7862">
        <v>0</v>
      </c>
      <c r="AD7862">
        <v>0</v>
      </c>
      <c r="AE7862">
        <v>76.7317339658333</v>
      </c>
    </row>
    <row r="7863" spans="1:31" x14ac:dyDescent="0.25">
      <c r="A7863">
        <v>1913571</v>
      </c>
      <c r="B7863">
        <v>1</v>
      </c>
      <c r="C7863" t="s">
        <v>80</v>
      </c>
      <c r="D7863" t="s">
        <v>106</v>
      </c>
      <c r="E7863" t="s">
        <v>131</v>
      </c>
      <c r="F7863" t="s">
        <v>22038</v>
      </c>
      <c r="G7863" t="s">
        <v>1349</v>
      </c>
      <c r="H7863" t="s">
        <v>134</v>
      </c>
      <c r="I7863" t="s">
        <v>135</v>
      </c>
      <c r="J7863" t="s">
        <v>136</v>
      </c>
      <c r="K7863" t="s">
        <v>137</v>
      </c>
      <c r="L7863" t="s">
        <v>22039</v>
      </c>
      <c r="M7863" t="s">
        <v>22040</v>
      </c>
      <c r="N7863">
        <v>2.1855555550000001</v>
      </c>
      <c r="O7863">
        <v>0</v>
      </c>
      <c r="P7863">
        <v>98</v>
      </c>
      <c r="Q7863">
        <v>0</v>
      </c>
      <c r="R7863">
        <v>0</v>
      </c>
      <c r="S7863">
        <v>0</v>
      </c>
      <c r="T7863">
        <v>7</v>
      </c>
      <c r="U7863">
        <v>0</v>
      </c>
      <c r="V7863">
        <v>0</v>
      </c>
      <c r="W7863">
        <v>0</v>
      </c>
      <c r="X7863">
        <v>51.801556134028381</v>
      </c>
      <c r="Y7863">
        <v>0</v>
      </c>
      <c r="Z7863">
        <v>0</v>
      </c>
      <c r="AA7863">
        <v>0</v>
      </c>
      <c r="AB7863">
        <v>9.794509795748354</v>
      </c>
      <c r="AC7863">
        <v>0</v>
      </c>
      <c r="AD7863">
        <v>0</v>
      </c>
      <c r="AE7863">
        <v>61.596065929776735</v>
      </c>
    </row>
    <row r="7864" spans="1:31" x14ac:dyDescent="0.25">
      <c r="A7864">
        <v>1913572</v>
      </c>
      <c r="B7864">
        <v>1</v>
      </c>
      <c r="C7864" t="s">
        <v>80</v>
      </c>
      <c r="D7864" t="s">
        <v>102</v>
      </c>
      <c r="E7864" t="s">
        <v>131</v>
      </c>
      <c r="F7864" t="s">
        <v>22041</v>
      </c>
      <c r="G7864" t="s">
        <v>133</v>
      </c>
      <c r="H7864" t="s">
        <v>134</v>
      </c>
      <c r="I7864" t="s">
        <v>135</v>
      </c>
      <c r="J7864" t="s">
        <v>136</v>
      </c>
      <c r="K7864" t="s">
        <v>137</v>
      </c>
      <c r="L7864" t="s">
        <v>22042</v>
      </c>
      <c r="M7864" t="s">
        <v>22043</v>
      </c>
      <c r="N7864">
        <v>1.368333333</v>
      </c>
      <c r="O7864">
        <v>0</v>
      </c>
      <c r="P7864">
        <v>7</v>
      </c>
      <c r="Q7864">
        <v>0</v>
      </c>
      <c r="R7864">
        <v>4</v>
      </c>
      <c r="S7864">
        <v>0</v>
      </c>
      <c r="T7864">
        <v>3</v>
      </c>
      <c r="U7864">
        <v>0</v>
      </c>
      <c r="V7864">
        <v>0</v>
      </c>
      <c r="W7864">
        <v>0</v>
      </c>
      <c r="X7864">
        <v>2.4992216723989831</v>
      </c>
      <c r="Y7864">
        <v>0</v>
      </c>
      <c r="Z7864">
        <v>34.697892887111188</v>
      </c>
      <c r="AA7864">
        <v>0</v>
      </c>
      <c r="AB7864">
        <v>1.8322346289335234</v>
      </c>
      <c r="AC7864">
        <v>0</v>
      </c>
      <c r="AD7864">
        <v>0</v>
      </c>
      <c r="AE7864">
        <v>39.029349188443689</v>
      </c>
    </row>
    <row r="7865" spans="1:31" x14ac:dyDescent="0.25">
      <c r="A7865">
        <v>1913573</v>
      </c>
      <c r="B7865">
        <v>1</v>
      </c>
      <c r="C7865" t="s">
        <v>81</v>
      </c>
      <c r="D7865" t="s">
        <v>128</v>
      </c>
      <c r="E7865" t="s">
        <v>140</v>
      </c>
      <c r="F7865" t="s">
        <v>22044</v>
      </c>
      <c r="G7865" t="s">
        <v>283</v>
      </c>
      <c r="H7865" t="s">
        <v>134</v>
      </c>
      <c r="I7865" t="s">
        <v>135</v>
      </c>
      <c r="J7865" t="s">
        <v>136</v>
      </c>
      <c r="K7865" t="s">
        <v>137</v>
      </c>
      <c r="L7865" t="s">
        <v>22045</v>
      </c>
      <c r="M7865" t="s">
        <v>22046</v>
      </c>
      <c r="N7865">
        <v>2.1747222220000002</v>
      </c>
      <c r="O7865">
        <v>0</v>
      </c>
      <c r="P7865">
        <v>1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0.36366912471831248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0.36366912471831248</v>
      </c>
    </row>
    <row r="7866" spans="1:31" x14ac:dyDescent="0.25">
      <c r="A7866">
        <v>1913575</v>
      </c>
      <c r="B7866">
        <v>1</v>
      </c>
      <c r="C7866" t="s">
        <v>81</v>
      </c>
      <c r="D7866" t="s">
        <v>126</v>
      </c>
      <c r="E7866" t="s">
        <v>220</v>
      </c>
      <c r="F7866" t="s">
        <v>17700</v>
      </c>
      <c r="G7866" t="s">
        <v>156</v>
      </c>
      <c r="H7866" t="s">
        <v>157</v>
      </c>
      <c r="I7866" t="s">
        <v>222</v>
      </c>
      <c r="J7866" t="s">
        <v>136</v>
      </c>
      <c r="K7866" t="s">
        <v>137</v>
      </c>
      <c r="L7866" t="s">
        <v>22047</v>
      </c>
      <c r="M7866" t="s">
        <v>22048</v>
      </c>
      <c r="N7866">
        <v>7.4999999999999997E-3</v>
      </c>
      <c r="O7866">
        <v>3</v>
      </c>
      <c r="P7866">
        <v>1365</v>
      </c>
      <c r="Q7866">
        <v>65</v>
      </c>
      <c r="R7866">
        <v>411</v>
      </c>
      <c r="S7866">
        <v>14</v>
      </c>
      <c r="T7866">
        <v>72</v>
      </c>
      <c r="U7866">
        <v>0</v>
      </c>
      <c r="V7866">
        <v>0</v>
      </c>
      <c r="W7866">
        <v>9.30690299475E-3</v>
      </c>
      <c r="X7866">
        <v>1.5009469996081506</v>
      </c>
      <c r="Y7866">
        <v>7.3628740634936483</v>
      </c>
      <c r="Z7866">
        <v>3.2704418294041346</v>
      </c>
      <c r="AA7866">
        <v>0.72892802464979245</v>
      </c>
      <c r="AB7866">
        <v>0.60270737573599498</v>
      </c>
      <c r="AC7866">
        <v>0</v>
      </c>
      <c r="AD7866">
        <v>0</v>
      </c>
      <c r="AE7866">
        <v>13.475205195886472</v>
      </c>
    </row>
    <row r="7867" spans="1:31" x14ac:dyDescent="0.25">
      <c r="A7867">
        <v>1913576</v>
      </c>
      <c r="B7867">
        <v>1</v>
      </c>
      <c r="C7867" t="s">
        <v>81</v>
      </c>
      <c r="D7867" t="s">
        <v>126</v>
      </c>
      <c r="E7867" t="s">
        <v>220</v>
      </c>
      <c r="F7867" t="s">
        <v>17700</v>
      </c>
      <c r="G7867" t="s">
        <v>156</v>
      </c>
      <c r="H7867" t="s">
        <v>157</v>
      </c>
      <c r="I7867" t="s">
        <v>135</v>
      </c>
      <c r="J7867" t="s">
        <v>136</v>
      </c>
      <c r="K7867" t="s">
        <v>137</v>
      </c>
      <c r="L7867" t="s">
        <v>22048</v>
      </c>
      <c r="M7867" t="s">
        <v>22049</v>
      </c>
      <c r="N7867">
        <v>0.69194444399999999</v>
      </c>
      <c r="O7867">
        <v>3</v>
      </c>
      <c r="P7867">
        <v>1365</v>
      </c>
      <c r="Q7867">
        <v>65</v>
      </c>
      <c r="R7867">
        <v>411</v>
      </c>
      <c r="S7867">
        <v>14</v>
      </c>
      <c r="T7867">
        <v>72</v>
      </c>
      <c r="U7867">
        <v>0</v>
      </c>
      <c r="V7867">
        <v>0</v>
      </c>
      <c r="W7867">
        <v>0.85864797629341683</v>
      </c>
      <c r="X7867">
        <v>138.47625837125565</v>
      </c>
      <c r="Y7867">
        <v>679.29330711713612</v>
      </c>
      <c r="Z7867">
        <v>301.72854063132218</v>
      </c>
      <c r="AA7867">
        <v>67.250359607504933</v>
      </c>
      <c r="AB7867">
        <v>55.605336035494965</v>
      </c>
      <c r="AC7867">
        <v>0</v>
      </c>
      <c r="AD7867">
        <v>0</v>
      </c>
      <c r="AE7867">
        <v>1243.2124497390071</v>
      </c>
    </row>
    <row r="7868" spans="1:31" x14ac:dyDescent="0.25">
      <c r="A7868">
        <v>1913577</v>
      </c>
      <c r="B7868">
        <v>1</v>
      </c>
      <c r="C7868" t="s">
        <v>80</v>
      </c>
      <c r="D7868" t="s">
        <v>97</v>
      </c>
      <c r="E7868" t="s">
        <v>140</v>
      </c>
      <c r="F7868" t="s">
        <v>22050</v>
      </c>
      <c r="G7868" t="s">
        <v>217</v>
      </c>
      <c r="H7868" t="s">
        <v>134</v>
      </c>
      <c r="I7868" t="s">
        <v>135</v>
      </c>
      <c r="J7868" t="s">
        <v>136</v>
      </c>
      <c r="K7868" t="s">
        <v>137</v>
      </c>
      <c r="L7868" t="s">
        <v>22051</v>
      </c>
      <c r="M7868" t="s">
        <v>22052</v>
      </c>
      <c r="N7868">
        <v>1.5961111109999999</v>
      </c>
      <c r="O7868">
        <v>0</v>
      </c>
      <c r="P7868">
        <v>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2.5953278384358702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2.5953278384358702</v>
      </c>
    </row>
    <row r="7869" spans="1:31" x14ac:dyDescent="0.25">
      <c r="A7869">
        <v>1913579</v>
      </c>
      <c r="B7869">
        <v>1</v>
      </c>
      <c r="C7869" t="s">
        <v>80</v>
      </c>
      <c r="D7869" t="s">
        <v>106</v>
      </c>
      <c r="E7869" t="s">
        <v>154</v>
      </c>
      <c r="F7869" t="s">
        <v>22053</v>
      </c>
      <c r="G7869" t="s">
        <v>156</v>
      </c>
      <c r="H7869" t="s">
        <v>157</v>
      </c>
      <c r="I7869" t="s">
        <v>135</v>
      </c>
      <c r="J7869" t="s">
        <v>136</v>
      </c>
      <c r="K7869" t="s">
        <v>137</v>
      </c>
      <c r="L7869" t="s">
        <v>22054</v>
      </c>
      <c r="M7869" t="s">
        <v>22055</v>
      </c>
      <c r="N7869">
        <v>0.760833333</v>
      </c>
      <c r="O7869">
        <v>3</v>
      </c>
      <c r="P7869">
        <v>4308</v>
      </c>
      <c r="Q7869">
        <v>286</v>
      </c>
      <c r="R7869">
        <v>657</v>
      </c>
      <c r="S7869">
        <v>60</v>
      </c>
      <c r="T7869">
        <v>799</v>
      </c>
      <c r="U7869">
        <v>5</v>
      </c>
      <c r="V7869">
        <v>0</v>
      </c>
      <c r="W7869">
        <v>1.3720151878647502</v>
      </c>
      <c r="X7869">
        <v>842.17758074012772</v>
      </c>
      <c r="Y7869">
        <v>1613.9155278222377</v>
      </c>
      <c r="Z7869">
        <v>1535.4510603643498</v>
      </c>
      <c r="AA7869">
        <v>264.29945915710647</v>
      </c>
      <c r="AB7869">
        <v>551.42156983368159</v>
      </c>
      <c r="AC7869">
        <v>32.612042217704953</v>
      </c>
      <c r="AD7869">
        <v>0</v>
      </c>
      <c r="AE7869">
        <v>4841.2492553230732</v>
      </c>
    </row>
    <row r="7870" spans="1:31" x14ac:dyDescent="0.25">
      <c r="A7870">
        <v>1913582</v>
      </c>
      <c r="B7870">
        <v>1</v>
      </c>
      <c r="C7870" t="s">
        <v>80</v>
      </c>
      <c r="D7870" t="s">
        <v>103</v>
      </c>
      <c r="E7870" t="s">
        <v>220</v>
      </c>
      <c r="F7870" t="s">
        <v>22056</v>
      </c>
      <c r="G7870" t="s">
        <v>287</v>
      </c>
      <c r="H7870" t="s">
        <v>157</v>
      </c>
      <c r="I7870" t="s">
        <v>135</v>
      </c>
      <c r="J7870" t="s">
        <v>136</v>
      </c>
      <c r="K7870" t="s">
        <v>203</v>
      </c>
      <c r="L7870" t="s">
        <v>22057</v>
      </c>
      <c r="M7870" t="s">
        <v>22058</v>
      </c>
      <c r="N7870">
        <v>2.2397222220000002</v>
      </c>
      <c r="O7870">
        <v>0</v>
      </c>
      <c r="P7870">
        <v>0</v>
      </c>
      <c r="Q7870">
        <v>0</v>
      </c>
      <c r="R7870">
        <v>0</v>
      </c>
      <c r="S7870">
        <v>6</v>
      </c>
      <c r="T7870">
        <v>0</v>
      </c>
      <c r="U7870">
        <v>16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55.188804218131565</v>
      </c>
      <c r="AB7870">
        <v>0</v>
      </c>
      <c r="AC7870">
        <v>2468.7734595697784</v>
      </c>
      <c r="AD7870">
        <v>0</v>
      </c>
      <c r="AE7870">
        <v>2523.9622637879102</v>
      </c>
    </row>
    <row r="7871" spans="1:31" x14ac:dyDescent="0.25">
      <c r="A7871">
        <v>1913584</v>
      </c>
      <c r="B7871">
        <v>1</v>
      </c>
      <c r="C7871" t="s">
        <v>80</v>
      </c>
      <c r="D7871" t="s">
        <v>97</v>
      </c>
      <c r="E7871" t="s">
        <v>154</v>
      </c>
      <c r="F7871" t="s">
        <v>22059</v>
      </c>
      <c r="G7871" t="s">
        <v>156</v>
      </c>
      <c r="H7871" t="s">
        <v>157</v>
      </c>
      <c r="I7871" t="s">
        <v>135</v>
      </c>
      <c r="J7871" t="s">
        <v>136</v>
      </c>
      <c r="K7871" t="s">
        <v>137</v>
      </c>
      <c r="L7871" t="s">
        <v>22060</v>
      </c>
      <c r="M7871" t="s">
        <v>22061</v>
      </c>
      <c r="N7871">
        <v>7.0555555000000006E-2</v>
      </c>
      <c r="O7871">
        <v>2</v>
      </c>
      <c r="P7871">
        <v>1677</v>
      </c>
      <c r="Q7871">
        <v>0</v>
      </c>
      <c r="R7871">
        <v>52</v>
      </c>
      <c r="S7871">
        <v>1</v>
      </c>
      <c r="T7871">
        <v>131</v>
      </c>
      <c r="U7871">
        <v>0</v>
      </c>
      <c r="V7871">
        <v>0</v>
      </c>
      <c r="W7871">
        <v>2.8384776982300997</v>
      </c>
      <c r="X7871">
        <v>47.115321522966049</v>
      </c>
      <c r="Y7871">
        <v>0</v>
      </c>
      <c r="Z7871">
        <v>2.2456510643947274</v>
      </c>
      <c r="AA7871">
        <v>0</v>
      </c>
      <c r="AB7871">
        <v>11.749681554877423</v>
      </c>
      <c r="AC7871">
        <v>0</v>
      </c>
      <c r="AD7871">
        <v>0</v>
      </c>
      <c r="AE7871">
        <v>63.949131840468297</v>
      </c>
    </row>
    <row r="7872" spans="1:31" x14ac:dyDescent="0.25">
      <c r="A7872">
        <v>1913585</v>
      </c>
      <c r="B7872">
        <v>1</v>
      </c>
      <c r="C7872" t="s">
        <v>80</v>
      </c>
      <c r="D7872" t="s">
        <v>97</v>
      </c>
      <c r="E7872" t="s">
        <v>190</v>
      </c>
      <c r="F7872" t="s">
        <v>22062</v>
      </c>
      <c r="G7872" t="s">
        <v>10394</v>
      </c>
      <c r="H7872" t="s">
        <v>157</v>
      </c>
      <c r="I7872" t="s">
        <v>135</v>
      </c>
      <c r="J7872" t="s">
        <v>136</v>
      </c>
      <c r="K7872" t="s">
        <v>137</v>
      </c>
      <c r="L7872" t="s">
        <v>22063</v>
      </c>
      <c r="M7872" t="s">
        <v>22064</v>
      </c>
      <c r="N7872">
        <v>1.6119444439999999</v>
      </c>
      <c r="O7872">
        <v>0</v>
      </c>
      <c r="P7872">
        <v>631</v>
      </c>
      <c r="Q7872">
        <v>0</v>
      </c>
      <c r="R7872">
        <v>4</v>
      </c>
      <c r="S7872">
        <v>1</v>
      </c>
      <c r="T7872">
        <v>65</v>
      </c>
      <c r="U7872">
        <v>0</v>
      </c>
      <c r="V7872">
        <v>0</v>
      </c>
      <c r="W7872">
        <v>0</v>
      </c>
      <c r="X7872">
        <v>376.70479964045614</v>
      </c>
      <c r="Y7872">
        <v>0</v>
      </c>
      <c r="Z7872">
        <v>1.228668047333447</v>
      </c>
      <c r="AA7872">
        <v>76.846171469641675</v>
      </c>
      <c r="AB7872">
        <v>86.905604271040332</v>
      </c>
      <c r="AC7872">
        <v>0</v>
      </c>
      <c r="AD7872">
        <v>0</v>
      </c>
      <c r="AE7872">
        <v>541.68524342847161</v>
      </c>
    </row>
    <row r="7873" spans="1:31" x14ac:dyDescent="0.25">
      <c r="A7873">
        <v>1913586</v>
      </c>
      <c r="B7873">
        <v>1</v>
      </c>
      <c r="C7873" t="s">
        <v>81</v>
      </c>
      <c r="D7873" t="s">
        <v>112</v>
      </c>
      <c r="E7873" t="s">
        <v>149</v>
      </c>
      <c r="F7873" t="s">
        <v>22065</v>
      </c>
      <c r="G7873" t="s">
        <v>133</v>
      </c>
      <c r="H7873" t="s">
        <v>134</v>
      </c>
      <c r="I7873" t="s">
        <v>135</v>
      </c>
      <c r="J7873" t="s">
        <v>136</v>
      </c>
      <c r="K7873" t="s">
        <v>137</v>
      </c>
      <c r="L7873" t="s">
        <v>22066</v>
      </c>
      <c r="M7873" t="s">
        <v>22067</v>
      </c>
      <c r="N7873">
        <v>1.9127777770000001</v>
      </c>
      <c r="O7873">
        <v>0</v>
      </c>
      <c r="P7873">
        <v>154</v>
      </c>
      <c r="Q7873">
        <v>0</v>
      </c>
      <c r="R7873">
        <v>3</v>
      </c>
      <c r="S7873">
        <v>0</v>
      </c>
      <c r="T7873">
        <v>6</v>
      </c>
      <c r="U7873">
        <v>0</v>
      </c>
      <c r="V7873">
        <v>0</v>
      </c>
      <c r="W7873">
        <v>0</v>
      </c>
      <c r="X7873">
        <v>61.808905681271341</v>
      </c>
      <c r="Y7873">
        <v>0</v>
      </c>
      <c r="Z7873">
        <v>3.4875414295683127</v>
      </c>
      <c r="AA7873">
        <v>0</v>
      </c>
      <c r="AB7873">
        <v>8.7484067091142599</v>
      </c>
      <c r="AC7873">
        <v>0</v>
      </c>
      <c r="AD7873">
        <v>0</v>
      </c>
      <c r="AE7873">
        <v>74.044853819953914</v>
      </c>
    </row>
    <row r="7874" spans="1:31" x14ac:dyDescent="0.25">
      <c r="A7874">
        <v>1913588</v>
      </c>
      <c r="B7874">
        <v>1</v>
      </c>
      <c r="C7874" t="s">
        <v>80</v>
      </c>
      <c r="D7874" t="s">
        <v>93</v>
      </c>
      <c r="E7874" t="s">
        <v>154</v>
      </c>
      <c r="F7874" t="s">
        <v>22068</v>
      </c>
      <c r="G7874" t="s">
        <v>156</v>
      </c>
      <c r="H7874" t="s">
        <v>157</v>
      </c>
      <c r="I7874" t="s">
        <v>135</v>
      </c>
      <c r="J7874" t="s">
        <v>136</v>
      </c>
      <c r="K7874" t="s">
        <v>137</v>
      </c>
      <c r="L7874" t="s">
        <v>22069</v>
      </c>
      <c r="M7874" t="s">
        <v>22070</v>
      </c>
      <c r="N7874">
        <v>0.38555555499999999</v>
      </c>
      <c r="O7874">
        <v>3</v>
      </c>
      <c r="P7874">
        <v>2</v>
      </c>
      <c r="Q7874">
        <v>37</v>
      </c>
      <c r="R7874">
        <v>0</v>
      </c>
      <c r="S7874">
        <v>8</v>
      </c>
      <c r="T7874">
        <v>0</v>
      </c>
      <c r="U7874">
        <v>1</v>
      </c>
      <c r="V7874">
        <v>0</v>
      </c>
      <c r="W7874">
        <v>2.1292461331706369</v>
      </c>
      <c r="X7874">
        <v>0.31307129137729667</v>
      </c>
      <c r="Y7874">
        <v>167.39368207510896</v>
      </c>
      <c r="Z7874">
        <v>0</v>
      </c>
      <c r="AA7874">
        <v>11.370307235566788</v>
      </c>
      <c r="AB7874">
        <v>0</v>
      </c>
      <c r="AC7874">
        <v>4.398944743348455</v>
      </c>
      <c r="AD7874">
        <v>0</v>
      </c>
      <c r="AE7874">
        <v>185.60525147857214</v>
      </c>
    </row>
    <row r="7875" spans="1:31" x14ac:dyDescent="0.25">
      <c r="A7875">
        <v>1913589</v>
      </c>
      <c r="B7875">
        <v>1</v>
      </c>
      <c r="C7875" t="s">
        <v>80</v>
      </c>
      <c r="D7875" t="s">
        <v>92</v>
      </c>
      <c r="E7875" t="s">
        <v>140</v>
      </c>
      <c r="F7875" t="s">
        <v>22071</v>
      </c>
      <c r="G7875" t="s">
        <v>217</v>
      </c>
      <c r="H7875" t="s">
        <v>134</v>
      </c>
      <c r="I7875" t="s">
        <v>135</v>
      </c>
      <c r="J7875" t="s">
        <v>136</v>
      </c>
      <c r="K7875" t="s">
        <v>137</v>
      </c>
      <c r="L7875" t="s">
        <v>22072</v>
      </c>
      <c r="M7875" t="s">
        <v>22073</v>
      </c>
      <c r="N7875">
        <v>2.5061111110000001</v>
      </c>
      <c r="O7875">
        <v>0</v>
      </c>
      <c r="P7875">
        <v>2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1.5266146513941403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1.5266146513941403</v>
      </c>
    </row>
    <row r="7876" spans="1:31" x14ac:dyDescent="0.25">
      <c r="A7876">
        <v>1913591</v>
      </c>
      <c r="B7876">
        <v>1</v>
      </c>
      <c r="C7876" t="s">
        <v>80</v>
      </c>
      <c r="D7876" t="s">
        <v>91</v>
      </c>
      <c r="E7876" t="s">
        <v>140</v>
      </c>
      <c r="F7876" t="s">
        <v>22074</v>
      </c>
      <c r="G7876" t="s">
        <v>217</v>
      </c>
      <c r="H7876" t="s">
        <v>134</v>
      </c>
      <c r="I7876" t="s">
        <v>135</v>
      </c>
      <c r="J7876" t="s">
        <v>136</v>
      </c>
      <c r="K7876" t="s">
        <v>137</v>
      </c>
      <c r="L7876" t="s">
        <v>22075</v>
      </c>
      <c r="M7876" t="s">
        <v>22076</v>
      </c>
      <c r="N7876">
        <v>1.7241666659999999</v>
      </c>
      <c r="O7876">
        <v>0</v>
      </c>
      <c r="P7876">
        <v>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0.67664116628592008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0.67664116628592008</v>
      </c>
    </row>
    <row r="7877" spans="1:31" x14ac:dyDescent="0.25">
      <c r="A7877">
        <v>1913594</v>
      </c>
      <c r="B7877">
        <v>1</v>
      </c>
      <c r="C7877" t="s">
        <v>80</v>
      </c>
      <c r="D7877" t="s">
        <v>97</v>
      </c>
      <c r="E7877" t="s">
        <v>140</v>
      </c>
      <c r="F7877" t="s">
        <v>22077</v>
      </c>
      <c r="G7877" t="s">
        <v>146</v>
      </c>
      <c r="H7877" t="s">
        <v>134</v>
      </c>
      <c r="I7877" t="s">
        <v>135</v>
      </c>
      <c r="J7877" t="s">
        <v>136</v>
      </c>
      <c r="K7877" t="s">
        <v>137</v>
      </c>
      <c r="L7877" t="s">
        <v>22078</v>
      </c>
      <c r="M7877" t="s">
        <v>22079</v>
      </c>
      <c r="N7877">
        <v>2.159166666</v>
      </c>
      <c r="O7877">
        <v>0</v>
      </c>
      <c r="P7877">
        <v>2</v>
      </c>
      <c r="Q7877">
        <v>0</v>
      </c>
      <c r="R7877">
        <v>0</v>
      </c>
      <c r="S7877">
        <v>0</v>
      </c>
      <c r="T7877">
        <v>1</v>
      </c>
      <c r="U7877">
        <v>0</v>
      </c>
      <c r="V7877">
        <v>0</v>
      </c>
      <c r="W7877">
        <v>0</v>
      </c>
      <c r="X7877">
        <v>0.72487281910823509</v>
      </c>
      <c r="Y7877">
        <v>0</v>
      </c>
      <c r="Z7877">
        <v>0</v>
      </c>
      <c r="AA7877">
        <v>0</v>
      </c>
      <c r="AB7877">
        <v>0.61255702276555413</v>
      </c>
      <c r="AC7877">
        <v>0</v>
      </c>
      <c r="AD7877">
        <v>0</v>
      </c>
      <c r="AE7877">
        <v>1.3374298418737891</v>
      </c>
    </row>
    <row r="7878" spans="1:31" x14ac:dyDescent="0.25">
      <c r="A7878">
        <v>1913595</v>
      </c>
      <c r="B7878">
        <v>1</v>
      </c>
      <c r="C7878" t="s">
        <v>81</v>
      </c>
      <c r="D7878" t="s">
        <v>112</v>
      </c>
      <c r="E7878" t="s">
        <v>140</v>
      </c>
      <c r="F7878" t="s">
        <v>22080</v>
      </c>
      <c r="G7878" t="s">
        <v>217</v>
      </c>
      <c r="H7878" t="s">
        <v>134</v>
      </c>
      <c r="I7878" t="s">
        <v>135</v>
      </c>
      <c r="J7878" t="s">
        <v>136</v>
      </c>
      <c r="K7878" t="s">
        <v>137</v>
      </c>
      <c r="L7878" t="s">
        <v>22081</v>
      </c>
      <c r="M7878" t="s">
        <v>22082</v>
      </c>
      <c r="N7878">
        <v>4.2938888879999997</v>
      </c>
      <c r="O7878">
        <v>0</v>
      </c>
      <c r="P7878">
        <v>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4.4720648472771116E-2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4.4720648472771116E-2</v>
      </c>
    </row>
    <row r="7879" spans="1:31" x14ac:dyDescent="0.25">
      <c r="A7879">
        <v>1913597</v>
      </c>
      <c r="B7879">
        <v>1</v>
      </c>
      <c r="C7879" t="s">
        <v>80</v>
      </c>
      <c r="D7879" t="s">
        <v>83</v>
      </c>
      <c r="E7879" t="s">
        <v>149</v>
      </c>
      <c r="F7879" t="s">
        <v>22083</v>
      </c>
      <c r="G7879" t="s">
        <v>283</v>
      </c>
      <c r="H7879" t="s">
        <v>134</v>
      </c>
      <c r="I7879" t="s">
        <v>135</v>
      </c>
      <c r="J7879" t="s">
        <v>136</v>
      </c>
      <c r="K7879" t="s">
        <v>137</v>
      </c>
      <c r="L7879" t="s">
        <v>22084</v>
      </c>
      <c r="M7879" t="s">
        <v>22085</v>
      </c>
      <c r="N7879">
        <v>0.90888888800000001</v>
      </c>
      <c r="O7879">
        <v>0</v>
      </c>
      <c r="P7879">
        <v>58</v>
      </c>
      <c r="Q7879">
        <v>0</v>
      </c>
      <c r="R7879">
        <v>0</v>
      </c>
      <c r="S7879">
        <v>0</v>
      </c>
      <c r="T7879">
        <v>13</v>
      </c>
      <c r="U7879">
        <v>0</v>
      </c>
      <c r="V7879">
        <v>4</v>
      </c>
      <c r="W7879">
        <v>0</v>
      </c>
      <c r="X7879">
        <v>23.366062684279743</v>
      </c>
      <c r="Y7879">
        <v>0</v>
      </c>
      <c r="Z7879">
        <v>0</v>
      </c>
      <c r="AA7879">
        <v>0</v>
      </c>
      <c r="AB7879">
        <v>62.278631489178409</v>
      </c>
      <c r="AC7879">
        <v>0</v>
      </c>
      <c r="AD7879">
        <v>43.03767488879695</v>
      </c>
      <c r="AE7879">
        <v>128.68236906225511</v>
      </c>
    </row>
    <row r="7880" spans="1:31" x14ac:dyDescent="0.25">
      <c r="A7880">
        <v>1913598</v>
      </c>
      <c r="B7880">
        <v>1</v>
      </c>
      <c r="C7880" t="s">
        <v>80</v>
      </c>
      <c r="D7880" t="s">
        <v>103</v>
      </c>
      <c r="E7880" t="s">
        <v>140</v>
      </c>
      <c r="F7880" t="s">
        <v>22086</v>
      </c>
      <c r="G7880" t="s">
        <v>342</v>
      </c>
      <c r="H7880" t="s">
        <v>134</v>
      </c>
      <c r="I7880" t="s">
        <v>135</v>
      </c>
      <c r="J7880" t="s">
        <v>136</v>
      </c>
      <c r="K7880" t="s">
        <v>137</v>
      </c>
      <c r="L7880" t="s">
        <v>22087</v>
      </c>
      <c r="M7880" t="s">
        <v>22088</v>
      </c>
      <c r="N7880">
        <v>1.836944444</v>
      </c>
      <c r="O7880">
        <v>0</v>
      </c>
      <c r="P7880">
        <v>1</v>
      </c>
      <c r="Q7880">
        <v>0</v>
      </c>
      <c r="R7880">
        <v>0</v>
      </c>
      <c r="S7880">
        <v>0</v>
      </c>
      <c r="T7880">
        <v>1</v>
      </c>
      <c r="U7880">
        <v>0</v>
      </c>
      <c r="V7880">
        <v>0</v>
      </c>
      <c r="W7880">
        <v>0</v>
      </c>
      <c r="X7880">
        <v>7.2805442181413327E-2</v>
      </c>
      <c r="Y7880">
        <v>0</v>
      </c>
      <c r="Z7880">
        <v>0</v>
      </c>
      <c r="AA7880">
        <v>0</v>
      </c>
      <c r="AB7880">
        <v>3.2318125634036861</v>
      </c>
      <c r="AC7880">
        <v>0</v>
      </c>
      <c r="AD7880">
        <v>0</v>
      </c>
      <c r="AE7880">
        <v>3.3046180055850995</v>
      </c>
    </row>
    <row r="7881" spans="1:31" x14ac:dyDescent="0.25">
      <c r="A7881">
        <v>1913599</v>
      </c>
      <c r="B7881">
        <v>1</v>
      </c>
      <c r="C7881" t="s">
        <v>80</v>
      </c>
      <c r="D7881" t="s">
        <v>82</v>
      </c>
      <c r="E7881" t="s">
        <v>149</v>
      </c>
      <c r="F7881" t="s">
        <v>22089</v>
      </c>
      <c r="G7881" t="s">
        <v>14244</v>
      </c>
      <c r="H7881" t="s">
        <v>134</v>
      </c>
      <c r="I7881" t="s">
        <v>135</v>
      </c>
      <c r="J7881" t="s">
        <v>136</v>
      </c>
      <c r="K7881" t="s">
        <v>137</v>
      </c>
      <c r="L7881" t="s">
        <v>22090</v>
      </c>
      <c r="M7881" t="s">
        <v>22091</v>
      </c>
      <c r="N7881">
        <v>2.062777777</v>
      </c>
      <c r="O7881">
        <v>0</v>
      </c>
      <c r="P7881">
        <v>113</v>
      </c>
      <c r="Q7881">
        <v>0</v>
      </c>
      <c r="R7881">
        <v>0</v>
      </c>
      <c r="S7881">
        <v>0</v>
      </c>
      <c r="T7881">
        <v>19</v>
      </c>
      <c r="U7881">
        <v>0</v>
      </c>
      <c r="V7881">
        <v>0</v>
      </c>
      <c r="W7881">
        <v>0</v>
      </c>
      <c r="X7881">
        <v>52.992648303065529</v>
      </c>
      <c r="Y7881">
        <v>0</v>
      </c>
      <c r="Z7881">
        <v>0</v>
      </c>
      <c r="AA7881">
        <v>0</v>
      </c>
      <c r="AB7881">
        <v>137.16468051643324</v>
      </c>
      <c r="AC7881">
        <v>0</v>
      </c>
      <c r="AD7881">
        <v>0</v>
      </c>
      <c r="AE7881">
        <v>190.15732881949876</v>
      </c>
    </row>
    <row r="7882" spans="1:31" x14ac:dyDescent="0.25">
      <c r="A7882">
        <v>1913600</v>
      </c>
      <c r="B7882">
        <v>1</v>
      </c>
      <c r="C7882" t="s">
        <v>81</v>
      </c>
      <c r="D7882" t="s">
        <v>112</v>
      </c>
      <c r="E7882" t="s">
        <v>149</v>
      </c>
      <c r="F7882" t="s">
        <v>22092</v>
      </c>
      <c r="G7882" t="s">
        <v>202</v>
      </c>
      <c r="H7882" t="s">
        <v>134</v>
      </c>
      <c r="I7882" t="s">
        <v>135</v>
      </c>
      <c r="J7882" t="s">
        <v>136</v>
      </c>
      <c r="K7882" t="s">
        <v>203</v>
      </c>
      <c r="L7882" t="s">
        <v>22093</v>
      </c>
      <c r="M7882" t="s">
        <v>22094</v>
      </c>
      <c r="N7882">
        <v>2.6078008330000002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99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69.355623875755228</v>
      </c>
      <c r="AC7882">
        <v>0</v>
      </c>
      <c r="AD7882">
        <v>0</v>
      </c>
      <c r="AE7882">
        <v>69.355623875755228</v>
      </c>
    </row>
    <row r="7883" spans="1:31" x14ac:dyDescent="0.25">
      <c r="A7883">
        <v>1913601</v>
      </c>
      <c r="B7883">
        <v>1</v>
      </c>
      <c r="C7883" t="s">
        <v>81</v>
      </c>
      <c r="D7883" t="s">
        <v>112</v>
      </c>
      <c r="E7883" t="s">
        <v>131</v>
      </c>
      <c r="F7883" t="s">
        <v>22095</v>
      </c>
      <c r="G7883" t="s">
        <v>133</v>
      </c>
      <c r="H7883" t="s">
        <v>134</v>
      </c>
      <c r="I7883" t="s">
        <v>135</v>
      </c>
      <c r="J7883" t="s">
        <v>136</v>
      </c>
      <c r="K7883" t="s">
        <v>137</v>
      </c>
      <c r="L7883" t="s">
        <v>22096</v>
      </c>
      <c r="M7883" t="s">
        <v>22097</v>
      </c>
      <c r="N7883">
        <v>0.74527777699999997</v>
      </c>
      <c r="O7883">
        <v>0</v>
      </c>
      <c r="P7883">
        <v>0</v>
      </c>
      <c r="Q7883">
        <v>0</v>
      </c>
      <c r="R7883">
        <v>1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2.2961229113364916</v>
      </c>
      <c r="AA7883">
        <v>0</v>
      </c>
      <c r="AB7883">
        <v>0</v>
      </c>
      <c r="AC7883">
        <v>0</v>
      </c>
      <c r="AD7883">
        <v>0</v>
      </c>
      <c r="AE7883">
        <v>2.2961229113364916</v>
      </c>
    </row>
    <row r="7884" spans="1:31" x14ac:dyDescent="0.25">
      <c r="A7884">
        <v>1913602</v>
      </c>
      <c r="B7884">
        <v>1</v>
      </c>
      <c r="C7884" t="s">
        <v>81</v>
      </c>
      <c r="D7884" t="s">
        <v>113</v>
      </c>
      <c r="E7884" t="s">
        <v>140</v>
      </c>
      <c r="F7884" t="s">
        <v>22098</v>
      </c>
      <c r="G7884" t="s">
        <v>217</v>
      </c>
      <c r="H7884" t="s">
        <v>134</v>
      </c>
      <c r="I7884" t="s">
        <v>135</v>
      </c>
      <c r="J7884" t="s">
        <v>136</v>
      </c>
      <c r="K7884" t="s">
        <v>137</v>
      </c>
      <c r="L7884" t="s">
        <v>22099</v>
      </c>
      <c r="M7884" t="s">
        <v>22100</v>
      </c>
      <c r="N7884">
        <v>1.845277777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0.7887561266541776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0.7887561266541776</v>
      </c>
    </row>
    <row r="7885" spans="1:31" x14ac:dyDescent="0.25">
      <c r="A7885">
        <v>1913604</v>
      </c>
      <c r="B7885">
        <v>1</v>
      </c>
      <c r="C7885" t="s">
        <v>80</v>
      </c>
      <c r="D7885" t="s">
        <v>86</v>
      </c>
      <c r="E7885" t="s">
        <v>140</v>
      </c>
      <c r="F7885" t="s">
        <v>22101</v>
      </c>
      <c r="G7885" t="s">
        <v>362</v>
      </c>
      <c r="H7885" t="s">
        <v>134</v>
      </c>
      <c r="I7885" t="s">
        <v>135</v>
      </c>
      <c r="J7885" t="s">
        <v>3</v>
      </c>
      <c r="K7885" t="s">
        <v>137</v>
      </c>
      <c r="L7885" t="s">
        <v>22102</v>
      </c>
      <c r="M7885" t="s">
        <v>22103</v>
      </c>
      <c r="N7885">
        <v>1.9422222220000001</v>
      </c>
      <c r="O7885">
        <v>0</v>
      </c>
      <c r="P7885">
        <v>11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5.3847183191649046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5.3847183191649046</v>
      </c>
    </row>
    <row r="7886" spans="1:31" x14ac:dyDescent="0.25">
      <c r="A7886">
        <v>1913607</v>
      </c>
      <c r="B7886">
        <v>1</v>
      </c>
      <c r="C7886" t="s">
        <v>80</v>
      </c>
      <c r="D7886" t="s">
        <v>107</v>
      </c>
      <c r="E7886" t="s">
        <v>220</v>
      </c>
      <c r="F7886" t="s">
        <v>22104</v>
      </c>
      <c r="G7886" t="s">
        <v>156</v>
      </c>
      <c r="H7886" t="s">
        <v>157</v>
      </c>
      <c r="I7886" t="s">
        <v>135</v>
      </c>
      <c r="J7886" t="s">
        <v>136</v>
      </c>
      <c r="K7886" t="s">
        <v>137</v>
      </c>
      <c r="L7886" t="s">
        <v>22105</v>
      </c>
      <c r="M7886" t="s">
        <v>22106</v>
      </c>
      <c r="N7886">
        <v>1.1569444440000001</v>
      </c>
      <c r="O7886">
        <v>1</v>
      </c>
      <c r="P7886">
        <v>757</v>
      </c>
      <c r="Q7886">
        <v>0</v>
      </c>
      <c r="R7886">
        <v>0</v>
      </c>
      <c r="S7886">
        <v>1</v>
      </c>
      <c r="T7886">
        <v>57</v>
      </c>
      <c r="U7886">
        <v>0</v>
      </c>
      <c r="V7886">
        <v>1</v>
      </c>
      <c r="W7886">
        <v>17.475904554116042</v>
      </c>
      <c r="X7886">
        <v>281.89689663447194</v>
      </c>
      <c r="Y7886">
        <v>0</v>
      </c>
      <c r="Z7886">
        <v>0</v>
      </c>
      <c r="AA7886">
        <v>3.8210195334920769</v>
      </c>
      <c r="AB7886">
        <v>60.094780059356573</v>
      </c>
      <c r="AC7886">
        <v>0</v>
      </c>
      <c r="AD7886">
        <v>10.27345238224747</v>
      </c>
      <c r="AE7886">
        <v>373.56205316368408</v>
      </c>
    </row>
    <row r="7887" spans="1:31" x14ac:dyDescent="0.25">
      <c r="A7887">
        <v>1913609</v>
      </c>
      <c r="B7887">
        <v>1</v>
      </c>
      <c r="C7887" t="s">
        <v>80</v>
      </c>
      <c r="D7887" t="s">
        <v>101</v>
      </c>
      <c r="E7887" t="s">
        <v>140</v>
      </c>
      <c r="F7887" t="s">
        <v>22107</v>
      </c>
      <c r="G7887" t="s">
        <v>283</v>
      </c>
      <c r="H7887" t="s">
        <v>134</v>
      </c>
      <c r="I7887" t="s">
        <v>135</v>
      </c>
      <c r="J7887" t="s">
        <v>136</v>
      </c>
      <c r="K7887" t="s">
        <v>137</v>
      </c>
      <c r="L7887" t="s">
        <v>22108</v>
      </c>
      <c r="M7887" t="s">
        <v>22109</v>
      </c>
      <c r="N7887">
        <v>1.4075</v>
      </c>
      <c r="O7887">
        <v>0</v>
      </c>
      <c r="P7887">
        <v>1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4.7533975785600006E-3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4.7533975785600006E-3</v>
      </c>
    </row>
    <row r="7888" spans="1:31" x14ac:dyDescent="0.25">
      <c r="A7888">
        <v>1913610</v>
      </c>
      <c r="B7888">
        <v>1</v>
      </c>
      <c r="C7888" t="s">
        <v>80</v>
      </c>
      <c r="D7888" t="s">
        <v>105</v>
      </c>
      <c r="E7888" t="s">
        <v>154</v>
      </c>
      <c r="F7888" t="s">
        <v>603</v>
      </c>
      <c r="G7888" t="s">
        <v>156</v>
      </c>
      <c r="H7888" t="s">
        <v>157</v>
      </c>
      <c r="I7888" t="s">
        <v>135</v>
      </c>
      <c r="J7888" t="s">
        <v>136</v>
      </c>
      <c r="K7888" t="s">
        <v>137</v>
      </c>
      <c r="L7888" t="s">
        <v>22110</v>
      </c>
      <c r="M7888" t="s">
        <v>22111</v>
      </c>
      <c r="N7888">
        <v>0.28166666600000001</v>
      </c>
      <c r="O7888">
        <v>15</v>
      </c>
      <c r="P7888">
        <v>726</v>
      </c>
      <c r="Q7888">
        <v>22</v>
      </c>
      <c r="R7888">
        <v>44</v>
      </c>
      <c r="S7888">
        <v>39</v>
      </c>
      <c r="T7888">
        <v>107</v>
      </c>
      <c r="U7888">
        <v>12</v>
      </c>
      <c r="V7888">
        <v>0</v>
      </c>
      <c r="W7888">
        <v>3.7621417620755153</v>
      </c>
      <c r="X7888">
        <v>79.511706788264746</v>
      </c>
      <c r="Y7888">
        <v>21.928073561339101</v>
      </c>
      <c r="Z7888">
        <v>8.8447052177108123</v>
      </c>
      <c r="AA7888">
        <v>85.039506908764608</v>
      </c>
      <c r="AB7888">
        <v>30.31095871158627</v>
      </c>
      <c r="AC7888">
        <v>68.971226339579971</v>
      </c>
      <c r="AD7888">
        <v>0</v>
      </c>
      <c r="AE7888">
        <v>298.36831928932099</v>
      </c>
    </row>
    <row r="7889" spans="1:31" x14ac:dyDescent="0.25">
      <c r="A7889">
        <v>1913613</v>
      </c>
      <c r="B7889">
        <v>1</v>
      </c>
      <c r="C7889" t="s">
        <v>81</v>
      </c>
      <c r="D7889" t="s">
        <v>123</v>
      </c>
      <c r="E7889" t="s">
        <v>140</v>
      </c>
      <c r="F7889" t="s">
        <v>22112</v>
      </c>
      <c r="G7889" t="s">
        <v>217</v>
      </c>
      <c r="H7889" t="s">
        <v>134</v>
      </c>
      <c r="I7889" t="s">
        <v>135</v>
      </c>
      <c r="J7889" t="s">
        <v>136</v>
      </c>
      <c r="K7889" t="s">
        <v>137</v>
      </c>
      <c r="L7889" t="s">
        <v>22113</v>
      </c>
      <c r="M7889" t="s">
        <v>22114</v>
      </c>
      <c r="N7889">
        <v>2.614166666</v>
      </c>
      <c r="O7889">
        <v>0</v>
      </c>
      <c r="P7889">
        <v>1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0.50336707767604416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0.50336707767604416</v>
      </c>
    </row>
    <row r="7890" spans="1:31" x14ac:dyDescent="0.25">
      <c r="A7890">
        <v>1913614</v>
      </c>
      <c r="B7890">
        <v>1</v>
      </c>
      <c r="C7890" t="s">
        <v>80</v>
      </c>
      <c r="D7890" t="s">
        <v>88</v>
      </c>
      <c r="E7890" t="s">
        <v>140</v>
      </c>
      <c r="F7890" t="s">
        <v>22115</v>
      </c>
      <c r="G7890" t="s">
        <v>146</v>
      </c>
      <c r="H7890" t="s">
        <v>134</v>
      </c>
      <c r="I7890" t="s">
        <v>135</v>
      </c>
      <c r="J7890" t="s">
        <v>136</v>
      </c>
      <c r="K7890" t="s">
        <v>137</v>
      </c>
      <c r="L7890" t="s">
        <v>22116</v>
      </c>
      <c r="M7890" t="s">
        <v>22117</v>
      </c>
      <c r="N7890">
        <v>3.7911111110000002</v>
      </c>
      <c r="O7890">
        <v>0</v>
      </c>
      <c r="P7890">
        <v>3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5.8073883335114873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5.8073883335114873</v>
      </c>
    </row>
    <row r="7891" spans="1:31" x14ac:dyDescent="0.25">
      <c r="A7891">
        <v>1913615</v>
      </c>
      <c r="B7891">
        <v>1</v>
      </c>
      <c r="C7891" t="s">
        <v>81</v>
      </c>
      <c r="D7891" t="s">
        <v>128</v>
      </c>
      <c r="E7891" t="s">
        <v>140</v>
      </c>
      <c r="F7891" t="s">
        <v>22118</v>
      </c>
      <c r="G7891" t="s">
        <v>342</v>
      </c>
      <c r="H7891" t="s">
        <v>134</v>
      </c>
      <c r="I7891" t="s">
        <v>135</v>
      </c>
      <c r="J7891" t="s">
        <v>136</v>
      </c>
      <c r="K7891" t="s">
        <v>137</v>
      </c>
      <c r="L7891" t="s">
        <v>22119</v>
      </c>
      <c r="M7891" t="s">
        <v>22120</v>
      </c>
      <c r="N7891">
        <v>1.0974999999999999</v>
      </c>
      <c r="O7891">
        <v>0</v>
      </c>
      <c r="P7891">
        <v>1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4.2821066454540008E-2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4.2821066454540008E-2</v>
      </c>
    </row>
    <row r="7892" spans="1:31" x14ac:dyDescent="0.25">
      <c r="A7892">
        <v>1913619</v>
      </c>
      <c r="B7892">
        <v>1</v>
      </c>
      <c r="C7892" t="s">
        <v>81</v>
      </c>
      <c r="D7892" t="s">
        <v>128</v>
      </c>
      <c r="E7892" t="s">
        <v>220</v>
      </c>
      <c r="F7892" t="s">
        <v>11281</v>
      </c>
      <c r="G7892" t="s">
        <v>156</v>
      </c>
      <c r="H7892" t="s">
        <v>157</v>
      </c>
      <c r="I7892" t="s">
        <v>135</v>
      </c>
      <c r="J7892" t="s">
        <v>136</v>
      </c>
      <c r="K7892" t="s">
        <v>137</v>
      </c>
      <c r="L7892" t="s">
        <v>22064</v>
      </c>
      <c r="M7892" t="s">
        <v>22121</v>
      </c>
      <c r="N7892">
        <v>9.7777776999999996E-2</v>
      </c>
      <c r="O7892">
        <v>6</v>
      </c>
      <c r="P7892">
        <v>1247</v>
      </c>
      <c r="Q7892">
        <v>21</v>
      </c>
      <c r="R7892">
        <v>16</v>
      </c>
      <c r="S7892">
        <v>11</v>
      </c>
      <c r="T7892">
        <v>89</v>
      </c>
      <c r="U7892">
        <v>0</v>
      </c>
      <c r="V7892">
        <v>0</v>
      </c>
      <c r="W7892">
        <v>0.54187514198752018</v>
      </c>
      <c r="X7892">
        <v>20.501753475379626</v>
      </c>
      <c r="Y7892">
        <v>31.860459680622522</v>
      </c>
      <c r="Z7892">
        <v>2.1173925407445071</v>
      </c>
      <c r="AA7892">
        <v>8.1147770510136024</v>
      </c>
      <c r="AB7892">
        <v>3.1514181842835023</v>
      </c>
      <c r="AC7892">
        <v>0</v>
      </c>
      <c r="AD7892">
        <v>0</v>
      </c>
      <c r="AE7892">
        <v>66.287676074031282</v>
      </c>
    </row>
    <row r="7893" spans="1:31" x14ac:dyDescent="0.25">
      <c r="A7893">
        <v>1913623</v>
      </c>
      <c r="B7893">
        <v>1</v>
      </c>
      <c r="C7893" t="s">
        <v>80</v>
      </c>
      <c r="D7893" t="s">
        <v>90</v>
      </c>
      <c r="E7893" t="s">
        <v>131</v>
      </c>
      <c r="F7893" t="s">
        <v>22122</v>
      </c>
      <c r="G7893" t="s">
        <v>1862</v>
      </c>
      <c r="H7893" t="s">
        <v>134</v>
      </c>
      <c r="I7893" t="s">
        <v>135</v>
      </c>
      <c r="J7893" t="s">
        <v>136</v>
      </c>
      <c r="K7893" t="s">
        <v>137</v>
      </c>
      <c r="L7893" t="s">
        <v>22123</v>
      </c>
      <c r="M7893" t="s">
        <v>22124</v>
      </c>
      <c r="N7893">
        <v>3.591388888</v>
      </c>
      <c r="O7893">
        <v>0</v>
      </c>
      <c r="P7893">
        <v>234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255.34218595057027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255.34218595057027</v>
      </c>
    </row>
    <row r="7894" spans="1:31" x14ac:dyDescent="0.25">
      <c r="A7894">
        <v>1913624</v>
      </c>
      <c r="B7894">
        <v>1</v>
      </c>
      <c r="C7894" t="s">
        <v>80</v>
      </c>
      <c r="D7894" t="s">
        <v>83</v>
      </c>
      <c r="E7894" t="s">
        <v>140</v>
      </c>
      <c r="F7894" t="s">
        <v>21208</v>
      </c>
      <c r="G7894" t="s">
        <v>146</v>
      </c>
      <c r="H7894" t="s">
        <v>134</v>
      </c>
      <c r="I7894" t="s">
        <v>135</v>
      </c>
      <c r="J7894" t="s">
        <v>136</v>
      </c>
      <c r="K7894" t="s">
        <v>137</v>
      </c>
      <c r="L7894" t="s">
        <v>22125</v>
      </c>
      <c r="M7894" t="s">
        <v>22126</v>
      </c>
      <c r="N7894">
        <v>1.9441666660000001</v>
      </c>
      <c r="O7894">
        <v>0</v>
      </c>
      <c r="P7894">
        <v>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1.4738996338039725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1.4738996338039725</v>
      </c>
    </row>
    <row r="7895" spans="1:31" x14ac:dyDescent="0.25">
      <c r="A7895">
        <v>1913625</v>
      </c>
      <c r="B7895">
        <v>1</v>
      </c>
      <c r="C7895" t="s">
        <v>80</v>
      </c>
      <c r="D7895" t="s">
        <v>106</v>
      </c>
      <c r="E7895" t="s">
        <v>131</v>
      </c>
      <c r="F7895" t="s">
        <v>22127</v>
      </c>
      <c r="G7895" t="s">
        <v>133</v>
      </c>
      <c r="H7895" t="s">
        <v>134</v>
      </c>
      <c r="I7895" t="s">
        <v>135</v>
      </c>
      <c r="J7895" t="s">
        <v>136</v>
      </c>
      <c r="K7895" t="s">
        <v>137</v>
      </c>
      <c r="L7895" t="s">
        <v>22128</v>
      </c>
      <c r="M7895" t="s">
        <v>22129</v>
      </c>
      <c r="N7895">
        <v>1.7030555549999999</v>
      </c>
      <c r="O7895">
        <v>0</v>
      </c>
      <c r="P7895">
        <v>36</v>
      </c>
      <c r="Q7895">
        <v>0</v>
      </c>
      <c r="R7895">
        <v>1</v>
      </c>
      <c r="S7895">
        <v>0</v>
      </c>
      <c r="T7895">
        <v>7</v>
      </c>
      <c r="U7895">
        <v>0</v>
      </c>
      <c r="V7895">
        <v>0</v>
      </c>
      <c r="W7895">
        <v>0</v>
      </c>
      <c r="X7895">
        <v>9.4995611662764112</v>
      </c>
      <c r="Y7895">
        <v>0</v>
      </c>
      <c r="Z7895">
        <v>2.2120458269274947</v>
      </c>
      <c r="AA7895">
        <v>0</v>
      </c>
      <c r="AB7895">
        <v>1.4968741269140169</v>
      </c>
      <c r="AC7895">
        <v>0</v>
      </c>
      <c r="AD7895">
        <v>0</v>
      </c>
      <c r="AE7895">
        <v>13.208481120117924</v>
      </c>
    </row>
    <row r="7896" spans="1:31" x14ac:dyDescent="0.25">
      <c r="A7896">
        <v>1913627</v>
      </c>
      <c r="B7896">
        <v>1</v>
      </c>
      <c r="C7896" t="s">
        <v>80</v>
      </c>
      <c r="D7896" t="s">
        <v>108</v>
      </c>
      <c r="E7896" t="s">
        <v>220</v>
      </c>
      <c r="F7896" t="s">
        <v>2956</v>
      </c>
      <c r="G7896" t="s">
        <v>156</v>
      </c>
      <c r="H7896" t="s">
        <v>157</v>
      </c>
      <c r="I7896" t="s">
        <v>222</v>
      </c>
      <c r="J7896" t="s">
        <v>136</v>
      </c>
      <c r="K7896" t="s">
        <v>137</v>
      </c>
      <c r="L7896" t="s">
        <v>22130</v>
      </c>
      <c r="M7896" t="s">
        <v>22131</v>
      </c>
      <c r="N7896">
        <v>6.6666659999999999E-3</v>
      </c>
      <c r="O7896">
        <v>0</v>
      </c>
      <c r="P7896">
        <v>3418</v>
      </c>
      <c r="Q7896">
        <v>4</v>
      </c>
      <c r="R7896">
        <v>676</v>
      </c>
      <c r="S7896">
        <v>23</v>
      </c>
      <c r="T7896">
        <v>542</v>
      </c>
      <c r="U7896">
        <v>0</v>
      </c>
      <c r="V7896">
        <v>0</v>
      </c>
      <c r="W7896">
        <v>0</v>
      </c>
      <c r="X7896">
        <v>4.8455390280990231</v>
      </c>
      <c r="Y7896">
        <v>9.1023946088960001E-2</v>
      </c>
      <c r="Z7896">
        <v>10.250049626451636</v>
      </c>
      <c r="AA7896">
        <v>1.5882194479651739</v>
      </c>
      <c r="AB7896">
        <v>4.1738558952677343</v>
      </c>
      <c r="AC7896">
        <v>0</v>
      </c>
      <c r="AD7896">
        <v>0</v>
      </c>
      <c r="AE7896">
        <v>20.948687943872528</v>
      </c>
    </row>
    <row r="7897" spans="1:31" x14ac:dyDescent="0.25">
      <c r="A7897">
        <v>1913629</v>
      </c>
      <c r="B7897">
        <v>1</v>
      </c>
      <c r="C7897" t="s">
        <v>80</v>
      </c>
      <c r="D7897" t="s">
        <v>103</v>
      </c>
      <c r="E7897" t="s">
        <v>140</v>
      </c>
      <c r="F7897" t="s">
        <v>22132</v>
      </c>
      <c r="G7897" t="s">
        <v>362</v>
      </c>
      <c r="H7897" t="s">
        <v>134</v>
      </c>
      <c r="I7897" t="s">
        <v>135</v>
      </c>
      <c r="J7897" t="s">
        <v>3</v>
      </c>
      <c r="K7897" t="s">
        <v>137</v>
      </c>
      <c r="L7897" t="s">
        <v>22133</v>
      </c>
      <c r="M7897" t="s">
        <v>22134</v>
      </c>
      <c r="N7897">
        <v>3.4083333329999999</v>
      </c>
      <c r="O7897">
        <v>0</v>
      </c>
      <c r="P7897">
        <v>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0.18554279962991502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0.18554279962991502</v>
      </c>
    </row>
    <row r="7898" spans="1:31" x14ac:dyDescent="0.25">
      <c r="A7898">
        <v>1913630</v>
      </c>
      <c r="B7898">
        <v>1</v>
      </c>
      <c r="C7898" t="s">
        <v>80</v>
      </c>
      <c r="D7898" t="s">
        <v>107</v>
      </c>
      <c r="E7898" t="s">
        <v>140</v>
      </c>
      <c r="F7898" t="s">
        <v>22135</v>
      </c>
      <c r="G7898" t="s">
        <v>146</v>
      </c>
      <c r="H7898" t="s">
        <v>134</v>
      </c>
      <c r="I7898" t="s">
        <v>135</v>
      </c>
      <c r="J7898" t="s">
        <v>136</v>
      </c>
      <c r="K7898" t="s">
        <v>137</v>
      </c>
      <c r="L7898" t="s">
        <v>22136</v>
      </c>
      <c r="M7898" t="s">
        <v>22137</v>
      </c>
      <c r="N7898">
        <v>6.301111111</v>
      </c>
      <c r="O7898">
        <v>0</v>
      </c>
      <c r="P7898">
        <v>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1.0063228590852269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1.0063228590852269</v>
      </c>
    </row>
    <row r="7899" spans="1:31" x14ac:dyDescent="0.25">
      <c r="A7899">
        <v>1913631</v>
      </c>
      <c r="B7899">
        <v>1</v>
      </c>
      <c r="C7899" t="s">
        <v>81</v>
      </c>
      <c r="D7899" t="s">
        <v>120</v>
      </c>
      <c r="E7899" t="s">
        <v>140</v>
      </c>
      <c r="F7899" t="s">
        <v>22138</v>
      </c>
      <c r="G7899" t="s">
        <v>342</v>
      </c>
      <c r="H7899" t="s">
        <v>134</v>
      </c>
      <c r="I7899" t="s">
        <v>135</v>
      </c>
      <c r="J7899" t="s">
        <v>136</v>
      </c>
      <c r="K7899" t="s">
        <v>137</v>
      </c>
      <c r="L7899" t="s">
        <v>22139</v>
      </c>
      <c r="M7899" t="s">
        <v>22140</v>
      </c>
      <c r="N7899">
        <v>2.2777777769999998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1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5.626946827540996</v>
      </c>
      <c r="AC7899">
        <v>0</v>
      </c>
      <c r="AD7899">
        <v>0</v>
      </c>
      <c r="AE7899">
        <v>5.626946827540996</v>
      </c>
    </row>
    <row r="7900" spans="1:31" x14ac:dyDescent="0.25">
      <c r="A7900">
        <v>1913634</v>
      </c>
      <c r="B7900">
        <v>1</v>
      </c>
      <c r="C7900" t="s">
        <v>80</v>
      </c>
      <c r="D7900" t="s">
        <v>104</v>
      </c>
      <c r="E7900" t="s">
        <v>140</v>
      </c>
      <c r="F7900" t="s">
        <v>22141</v>
      </c>
      <c r="G7900" t="s">
        <v>217</v>
      </c>
      <c r="H7900" t="s">
        <v>134</v>
      </c>
      <c r="I7900" t="s">
        <v>135</v>
      </c>
      <c r="J7900" t="s">
        <v>136</v>
      </c>
      <c r="K7900" t="s">
        <v>137</v>
      </c>
      <c r="L7900" t="s">
        <v>22142</v>
      </c>
      <c r="M7900" t="s">
        <v>22143</v>
      </c>
      <c r="N7900">
        <v>4.0888888879999996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7.5445351139241676E-3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7.5445351139241676E-3</v>
      </c>
    </row>
    <row r="7901" spans="1:31" x14ac:dyDescent="0.25">
      <c r="A7901">
        <v>1913635</v>
      </c>
      <c r="B7901">
        <v>1</v>
      </c>
      <c r="C7901" t="s">
        <v>81</v>
      </c>
      <c r="D7901" t="s">
        <v>128</v>
      </c>
      <c r="E7901" t="s">
        <v>140</v>
      </c>
      <c r="F7901" t="s">
        <v>22144</v>
      </c>
      <c r="G7901" t="s">
        <v>217</v>
      </c>
      <c r="H7901" t="s">
        <v>134</v>
      </c>
      <c r="I7901" t="s">
        <v>135</v>
      </c>
      <c r="J7901" t="s">
        <v>136</v>
      </c>
      <c r="K7901" t="s">
        <v>137</v>
      </c>
      <c r="L7901" t="s">
        <v>22145</v>
      </c>
      <c r="M7901" t="s">
        <v>22146</v>
      </c>
      <c r="N7901">
        <v>4.1055555549999996</v>
      </c>
      <c r="O7901">
        <v>0</v>
      </c>
      <c r="P7901">
        <v>1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0.46552329140799997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0.46552329140799997</v>
      </c>
    </row>
    <row r="7902" spans="1:31" x14ac:dyDescent="0.25">
      <c r="A7902">
        <v>1913636</v>
      </c>
      <c r="B7902">
        <v>1</v>
      </c>
      <c r="C7902" t="s">
        <v>80</v>
      </c>
      <c r="D7902" t="s">
        <v>84</v>
      </c>
      <c r="E7902" t="s">
        <v>140</v>
      </c>
      <c r="F7902" t="s">
        <v>22147</v>
      </c>
      <c r="G7902" t="s">
        <v>217</v>
      </c>
      <c r="H7902" t="s">
        <v>134</v>
      </c>
      <c r="I7902" t="s">
        <v>135</v>
      </c>
      <c r="J7902" t="s">
        <v>136</v>
      </c>
      <c r="K7902" t="s">
        <v>137</v>
      </c>
      <c r="L7902" t="s">
        <v>22148</v>
      </c>
      <c r="M7902" t="s">
        <v>22149</v>
      </c>
      <c r="N7902">
        <v>0.59555555500000001</v>
      </c>
      <c r="O7902">
        <v>0</v>
      </c>
      <c r="P7902">
        <v>5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0.63848765190180012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0.63848765190180012</v>
      </c>
    </row>
    <row r="7903" spans="1:31" x14ac:dyDescent="0.25">
      <c r="A7903">
        <v>1913640</v>
      </c>
      <c r="B7903">
        <v>1</v>
      </c>
      <c r="C7903" t="s">
        <v>80</v>
      </c>
      <c r="D7903" t="s">
        <v>90</v>
      </c>
      <c r="E7903" t="s">
        <v>140</v>
      </c>
      <c r="F7903" t="s">
        <v>22150</v>
      </c>
      <c r="G7903" t="s">
        <v>217</v>
      </c>
      <c r="H7903" t="s">
        <v>134</v>
      </c>
      <c r="I7903" t="s">
        <v>135</v>
      </c>
      <c r="J7903" t="s">
        <v>136</v>
      </c>
      <c r="K7903" t="s">
        <v>137</v>
      </c>
      <c r="L7903" t="s">
        <v>22151</v>
      </c>
      <c r="M7903" t="s">
        <v>22152</v>
      </c>
      <c r="N7903">
        <v>4.1263888880000001</v>
      </c>
      <c r="O7903">
        <v>0</v>
      </c>
      <c r="P7903">
        <v>2</v>
      </c>
      <c r="Q7903">
        <v>0</v>
      </c>
      <c r="R7903">
        <v>0</v>
      </c>
      <c r="S7903">
        <v>0</v>
      </c>
      <c r="T7903">
        <v>1</v>
      </c>
      <c r="U7903">
        <v>0</v>
      </c>
      <c r="V7903">
        <v>0</v>
      </c>
      <c r="W7903">
        <v>0</v>
      </c>
      <c r="X7903">
        <v>2.963426121217474</v>
      </c>
      <c r="Y7903">
        <v>0</v>
      </c>
      <c r="Z7903">
        <v>0</v>
      </c>
      <c r="AA7903">
        <v>0</v>
      </c>
      <c r="AB7903">
        <v>3.308625863336526</v>
      </c>
      <c r="AC7903">
        <v>0</v>
      </c>
      <c r="AD7903">
        <v>0</v>
      </c>
      <c r="AE7903">
        <v>6.2720519845540004</v>
      </c>
    </row>
    <row r="7904" spans="1:31" x14ac:dyDescent="0.25">
      <c r="A7904">
        <v>1913643</v>
      </c>
      <c r="B7904">
        <v>1</v>
      </c>
      <c r="C7904" t="s">
        <v>80</v>
      </c>
      <c r="D7904" t="s">
        <v>94</v>
      </c>
      <c r="E7904" t="s">
        <v>131</v>
      </c>
      <c r="F7904" t="s">
        <v>22153</v>
      </c>
      <c r="G7904" t="s">
        <v>133</v>
      </c>
      <c r="H7904" t="s">
        <v>134</v>
      </c>
      <c r="I7904" t="s">
        <v>135</v>
      </c>
      <c r="J7904" t="s">
        <v>136</v>
      </c>
      <c r="K7904" t="s">
        <v>137</v>
      </c>
      <c r="L7904" t="s">
        <v>22154</v>
      </c>
      <c r="M7904" t="s">
        <v>22155</v>
      </c>
      <c r="N7904">
        <v>2.318888888</v>
      </c>
      <c r="O7904">
        <v>0</v>
      </c>
      <c r="P7904">
        <v>44</v>
      </c>
      <c r="Q7904">
        <v>0</v>
      </c>
      <c r="R7904">
        <v>0</v>
      </c>
      <c r="S7904">
        <v>0</v>
      </c>
      <c r="T7904">
        <v>2</v>
      </c>
      <c r="U7904">
        <v>0</v>
      </c>
      <c r="V7904">
        <v>0</v>
      </c>
      <c r="W7904">
        <v>0</v>
      </c>
      <c r="X7904">
        <v>30.789060608111804</v>
      </c>
      <c r="Y7904">
        <v>0</v>
      </c>
      <c r="Z7904">
        <v>0</v>
      </c>
      <c r="AA7904">
        <v>0</v>
      </c>
      <c r="AB7904">
        <v>0.71684995759417391</v>
      </c>
      <c r="AC7904">
        <v>0</v>
      </c>
      <c r="AD7904">
        <v>0</v>
      </c>
      <c r="AE7904">
        <v>31.505910565705978</v>
      </c>
    </row>
    <row r="7905" spans="1:31" x14ac:dyDescent="0.25">
      <c r="A7905">
        <v>1913645</v>
      </c>
      <c r="B7905">
        <v>1</v>
      </c>
      <c r="C7905" t="s">
        <v>80</v>
      </c>
      <c r="D7905" t="s">
        <v>104</v>
      </c>
      <c r="E7905" t="s">
        <v>220</v>
      </c>
      <c r="F7905" t="s">
        <v>22156</v>
      </c>
      <c r="G7905" t="s">
        <v>362</v>
      </c>
      <c r="H7905" t="s">
        <v>157</v>
      </c>
      <c r="I7905" t="s">
        <v>135</v>
      </c>
      <c r="J7905" t="s">
        <v>3</v>
      </c>
      <c r="K7905" t="s">
        <v>137</v>
      </c>
      <c r="L7905" t="s">
        <v>22157</v>
      </c>
      <c r="M7905" t="s">
        <v>22158</v>
      </c>
      <c r="N7905">
        <v>1.873888888</v>
      </c>
      <c r="O7905">
        <v>3</v>
      </c>
      <c r="P7905">
        <v>115</v>
      </c>
      <c r="Q7905">
        <v>18</v>
      </c>
      <c r="R7905">
        <v>226</v>
      </c>
      <c r="S7905">
        <v>9</v>
      </c>
      <c r="T7905">
        <v>53</v>
      </c>
      <c r="U7905">
        <v>4</v>
      </c>
      <c r="V7905">
        <v>0</v>
      </c>
      <c r="W7905">
        <v>46.454410424139937</v>
      </c>
      <c r="X7905">
        <v>81.175715977011265</v>
      </c>
      <c r="Y7905">
        <v>106.1288964390402</v>
      </c>
      <c r="Z7905">
        <v>420.46131177755558</v>
      </c>
      <c r="AA7905">
        <v>73.308601752417545</v>
      </c>
      <c r="AB7905">
        <v>145.12366762111984</v>
      </c>
      <c r="AC7905">
        <v>356.61899609861359</v>
      </c>
      <c r="AD7905">
        <v>0</v>
      </c>
      <c r="AE7905">
        <v>1229.2716000898979</v>
      </c>
    </row>
    <row r="7906" spans="1:31" x14ac:dyDescent="0.25">
      <c r="A7906">
        <v>1913647</v>
      </c>
      <c r="B7906">
        <v>1</v>
      </c>
      <c r="C7906" t="s">
        <v>80</v>
      </c>
      <c r="D7906" t="s">
        <v>100</v>
      </c>
      <c r="E7906" t="s">
        <v>154</v>
      </c>
      <c r="F7906" t="s">
        <v>1858</v>
      </c>
      <c r="G7906" t="s">
        <v>156</v>
      </c>
      <c r="H7906" t="s">
        <v>157</v>
      </c>
      <c r="I7906" t="s">
        <v>135</v>
      </c>
      <c r="J7906" t="s">
        <v>136</v>
      </c>
      <c r="K7906" t="s">
        <v>137</v>
      </c>
      <c r="L7906" t="s">
        <v>22159</v>
      </c>
      <c r="M7906" t="s">
        <v>22160</v>
      </c>
      <c r="N7906">
        <v>0.55444444400000004</v>
      </c>
      <c r="O7906">
        <v>1</v>
      </c>
      <c r="P7906">
        <v>1271</v>
      </c>
      <c r="Q7906">
        <v>18</v>
      </c>
      <c r="R7906">
        <v>437</v>
      </c>
      <c r="S7906">
        <v>13</v>
      </c>
      <c r="T7906">
        <v>256</v>
      </c>
      <c r="U7906">
        <v>0</v>
      </c>
      <c r="V7906">
        <v>1</v>
      </c>
      <c r="W7906">
        <v>0.37887018356177332</v>
      </c>
      <c r="X7906">
        <v>278.29814706550945</v>
      </c>
      <c r="Y7906">
        <v>261.80691605987226</v>
      </c>
      <c r="Z7906">
        <v>348.01933335605474</v>
      </c>
      <c r="AA7906">
        <v>108.12496476388831</v>
      </c>
      <c r="AB7906">
        <v>130.89848836193715</v>
      </c>
      <c r="AC7906">
        <v>0</v>
      </c>
      <c r="AD7906">
        <v>23.162104131873775</v>
      </c>
      <c r="AE7906">
        <v>1150.6888239226976</v>
      </c>
    </row>
    <row r="7907" spans="1:31" x14ac:dyDescent="0.25">
      <c r="A7907">
        <v>1913648</v>
      </c>
      <c r="B7907">
        <v>1</v>
      </c>
      <c r="C7907" t="s">
        <v>81</v>
      </c>
      <c r="D7907" t="s">
        <v>117</v>
      </c>
      <c r="E7907" t="s">
        <v>131</v>
      </c>
      <c r="F7907" t="s">
        <v>15933</v>
      </c>
      <c r="G7907" t="s">
        <v>133</v>
      </c>
      <c r="H7907" t="s">
        <v>134</v>
      </c>
      <c r="I7907" t="s">
        <v>135</v>
      </c>
      <c r="J7907" t="s">
        <v>136</v>
      </c>
      <c r="K7907" t="s">
        <v>137</v>
      </c>
      <c r="L7907" t="s">
        <v>22161</v>
      </c>
      <c r="M7907" t="s">
        <v>22162</v>
      </c>
      <c r="N7907">
        <v>0.95444444399999995</v>
      </c>
      <c r="O7907">
        <v>0</v>
      </c>
      <c r="P7907">
        <v>19</v>
      </c>
      <c r="Q7907">
        <v>0</v>
      </c>
      <c r="R7907">
        <v>0</v>
      </c>
      <c r="S7907">
        <v>0</v>
      </c>
      <c r="T7907">
        <v>2</v>
      </c>
      <c r="U7907">
        <v>0</v>
      </c>
      <c r="V7907">
        <v>0</v>
      </c>
      <c r="W7907">
        <v>0</v>
      </c>
      <c r="X7907">
        <v>3.3113788976279164</v>
      </c>
      <c r="Y7907">
        <v>0</v>
      </c>
      <c r="Z7907">
        <v>0</v>
      </c>
      <c r="AA7907">
        <v>0</v>
      </c>
      <c r="AB7907">
        <v>1.9369724075156003</v>
      </c>
      <c r="AC7907">
        <v>0</v>
      </c>
      <c r="AD7907">
        <v>0</v>
      </c>
      <c r="AE7907">
        <v>5.2483513051435171</v>
      </c>
    </row>
    <row r="7908" spans="1:31" x14ac:dyDescent="0.25">
      <c r="A7908">
        <v>1913650</v>
      </c>
      <c r="B7908">
        <v>1</v>
      </c>
      <c r="C7908" t="s">
        <v>81</v>
      </c>
      <c r="D7908" t="s">
        <v>118</v>
      </c>
      <c r="E7908" t="s">
        <v>131</v>
      </c>
      <c r="F7908" t="s">
        <v>22163</v>
      </c>
      <c r="G7908" t="s">
        <v>133</v>
      </c>
      <c r="H7908" t="s">
        <v>134</v>
      </c>
      <c r="I7908" t="s">
        <v>135</v>
      </c>
      <c r="J7908" t="s">
        <v>136</v>
      </c>
      <c r="K7908" t="s">
        <v>137</v>
      </c>
      <c r="L7908" t="s">
        <v>22164</v>
      </c>
      <c r="M7908" t="s">
        <v>22165</v>
      </c>
      <c r="N7908">
        <v>2.4780555550000001</v>
      </c>
      <c r="O7908">
        <v>0</v>
      </c>
      <c r="P7908">
        <v>12</v>
      </c>
      <c r="Q7908">
        <v>0</v>
      </c>
      <c r="R7908">
        <v>1</v>
      </c>
      <c r="S7908">
        <v>0</v>
      </c>
      <c r="T7908">
        <v>2</v>
      </c>
      <c r="U7908">
        <v>0</v>
      </c>
      <c r="V7908">
        <v>0</v>
      </c>
      <c r="W7908">
        <v>0</v>
      </c>
      <c r="X7908">
        <v>12.534210441343804</v>
      </c>
      <c r="Y7908">
        <v>0</v>
      </c>
      <c r="Z7908">
        <v>2.1189550776503752</v>
      </c>
      <c r="AA7908">
        <v>0</v>
      </c>
      <c r="AB7908">
        <v>0.22607034662290362</v>
      </c>
      <c r="AC7908">
        <v>0</v>
      </c>
      <c r="AD7908">
        <v>0</v>
      </c>
      <c r="AE7908">
        <v>14.879235865617082</v>
      </c>
    </row>
    <row r="7909" spans="1:31" x14ac:dyDescent="0.25">
      <c r="A7909">
        <v>1913655</v>
      </c>
      <c r="B7909">
        <v>1</v>
      </c>
      <c r="C7909" t="s">
        <v>80</v>
      </c>
      <c r="D7909" t="s">
        <v>93</v>
      </c>
      <c r="E7909" t="s">
        <v>131</v>
      </c>
      <c r="F7909" t="s">
        <v>16682</v>
      </c>
      <c r="G7909" t="s">
        <v>133</v>
      </c>
      <c r="H7909" t="s">
        <v>134</v>
      </c>
      <c r="I7909" t="s">
        <v>135</v>
      </c>
      <c r="J7909" t="s">
        <v>136</v>
      </c>
      <c r="K7909" t="s">
        <v>137</v>
      </c>
      <c r="L7909" t="s">
        <v>22166</v>
      </c>
      <c r="M7909" t="s">
        <v>22167</v>
      </c>
      <c r="N7909">
        <v>1.4144444439999999</v>
      </c>
      <c r="O7909">
        <v>0</v>
      </c>
      <c r="P7909">
        <v>20</v>
      </c>
      <c r="Q7909">
        <v>0</v>
      </c>
      <c r="R7909">
        <v>11</v>
      </c>
      <c r="S7909">
        <v>0</v>
      </c>
      <c r="T7909">
        <v>7</v>
      </c>
      <c r="U7909">
        <v>0</v>
      </c>
      <c r="V7909">
        <v>0</v>
      </c>
      <c r="W7909">
        <v>0</v>
      </c>
      <c r="X7909">
        <v>6.6014243202962328</v>
      </c>
      <c r="Y7909">
        <v>0</v>
      </c>
      <c r="Z7909">
        <v>41.019738936163797</v>
      </c>
      <c r="AA7909">
        <v>0</v>
      </c>
      <c r="AB7909">
        <v>16.126120099822245</v>
      </c>
      <c r="AC7909">
        <v>0</v>
      </c>
      <c r="AD7909">
        <v>0</v>
      </c>
      <c r="AE7909">
        <v>63.747283356282274</v>
      </c>
    </row>
    <row r="7910" spans="1:31" x14ac:dyDescent="0.25">
      <c r="A7910">
        <v>1913657</v>
      </c>
      <c r="B7910">
        <v>1</v>
      </c>
      <c r="C7910" t="s">
        <v>81</v>
      </c>
      <c r="D7910" t="s">
        <v>127</v>
      </c>
      <c r="E7910" t="s">
        <v>190</v>
      </c>
      <c r="F7910" t="s">
        <v>6604</v>
      </c>
      <c r="G7910" t="s">
        <v>156</v>
      </c>
      <c r="H7910" t="s">
        <v>157</v>
      </c>
      <c r="I7910" t="s">
        <v>135</v>
      </c>
      <c r="J7910" t="s">
        <v>136</v>
      </c>
      <c r="K7910" t="s">
        <v>137</v>
      </c>
      <c r="L7910" t="s">
        <v>22168</v>
      </c>
      <c r="M7910" t="s">
        <v>22169</v>
      </c>
      <c r="N7910">
        <v>8.1486111109999992</v>
      </c>
      <c r="O7910">
        <v>0</v>
      </c>
      <c r="P7910">
        <v>0</v>
      </c>
      <c r="Q7910">
        <v>9</v>
      </c>
      <c r="R7910">
        <v>9</v>
      </c>
      <c r="S7910">
        <v>1</v>
      </c>
      <c r="T7910">
        <v>1</v>
      </c>
      <c r="U7910">
        <v>0</v>
      </c>
      <c r="V7910">
        <v>0</v>
      </c>
      <c r="W7910">
        <v>0</v>
      </c>
      <c r="X7910">
        <v>0</v>
      </c>
      <c r="Y7910">
        <v>145.51397425112035</v>
      </c>
      <c r="Z7910">
        <v>338.03516376772177</v>
      </c>
      <c r="AA7910">
        <v>63.192835266518173</v>
      </c>
      <c r="AB7910">
        <v>8.5436300308272362</v>
      </c>
      <c r="AC7910">
        <v>0</v>
      </c>
      <c r="AD7910">
        <v>0</v>
      </c>
      <c r="AE7910">
        <v>555.28560331618746</v>
      </c>
    </row>
    <row r="7911" spans="1:31" x14ac:dyDescent="0.25">
      <c r="A7911">
        <v>1913660</v>
      </c>
      <c r="B7911">
        <v>1</v>
      </c>
      <c r="C7911" t="s">
        <v>80</v>
      </c>
      <c r="D7911" t="s">
        <v>109</v>
      </c>
      <c r="E7911" t="s">
        <v>131</v>
      </c>
      <c r="F7911" t="s">
        <v>15085</v>
      </c>
      <c r="G7911" t="s">
        <v>133</v>
      </c>
      <c r="H7911" t="s">
        <v>134</v>
      </c>
      <c r="I7911" t="s">
        <v>135</v>
      </c>
      <c r="J7911" t="s">
        <v>136</v>
      </c>
      <c r="K7911" t="s">
        <v>137</v>
      </c>
      <c r="L7911" t="s">
        <v>22170</v>
      </c>
      <c r="M7911" t="s">
        <v>22171</v>
      </c>
      <c r="N7911">
        <v>2.3083333330000002</v>
      </c>
      <c r="O7911">
        <v>0</v>
      </c>
      <c r="P7911">
        <v>9</v>
      </c>
      <c r="Q7911">
        <v>0</v>
      </c>
      <c r="R7911">
        <v>9</v>
      </c>
      <c r="S7911">
        <v>0</v>
      </c>
      <c r="T7911">
        <v>1</v>
      </c>
      <c r="U7911">
        <v>0</v>
      </c>
      <c r="V7911">
        <v>0</v>
      </c>
      <c r="W7911">
        <v>0</v>
      </c>
      <c r="X7911">
        <v>2.0640133206150511</v>
      </c>
      <c r="Y7911">
        <v>0</v>
      </c>
      <c r="Z7911">
        <v>54.554732745910258</v>
      </c>
      <c r="AA7911">
        <v>0</v>
      </c>
      <c r="AB7911">
        <v>0.13720875037812502</v>
      </c>
      <c r="AC7911">
        <v>0</v>
      </c>
      <c r="AD7911">
        <v>0</v>
      </c>
      <c r="AE7911">
        <v>56.755954816903433</v>
      </c>
    </row>
    <row r="7912" spans="1:31" x14ac:dyDescent="0.25">
      <c r="A7912">
        <v>1913661</v>
      </c>
      <c r="B7912">
        <v>1</v>
      </c>
      <c r="C7912" t="s">
        <v>80</v>
      </c>
      <c r="D7912" t="s">
        <v>97</v>
      </c>
      <c r="E7912" t="s">
        <v>140</v>
      </c>
      <c r="F7912" t="s">
        <v>22172</v>
      </c>
      <c r="G7912" t="s">
        <v>342</v>
      </c>
      <c r="H7912" t="s">
        <v>134</v>
      </c>
      <c r="I7912" t="s">
        <v>135</v>
      </c>
      <c r="J7912" t="s">
        <v>136</v>
      </c>
      <c r="K7912" t="s">
        <v>137</v>
      </c>
      <c r="L7912" t="s">
        <v>22173</v>
      </c>
      <c r="M7912" t="s">
        <v>22174</v>
      </c>
      <c r="N7912">
        <v>1.288611111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0.22267475783088886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0.22267475783088886</v>
      </c>
    </row>
    <row r="7913" spans="1:31" x14ac:dyDescent="0.25">
      <c r="A7913">
        <v>1913662</v>
      </c>
      <c r="B7913">
        <v>1</v>
      </c>
      <c r="C7913" t="s">
        <v>80</v>
      </c>
      <c r="D7913" t="s">
        <v>93</v>
      </c>
      <c r="E7913" t="s">
        <v>140</v>
      </c>
      <c r="F7913" t="s">
        <v>22175</v>
      </c>
      <c r="G7913" t="s">
        <v>217</v>
      </c>
      <c r="H7913" t="s">
        <v>134</v>
      </c>
      <c r="I7913" t="s">
        <v>135</v>
      </c>
      <c r="J7913" t="s">
        <v>136</v>
      </c>
      <c r="K7913" t="s">
        <v>137</v>
      </c>
      <c r="L7913" t="s">
        <v>22176</v>
      </c>
      <c r="M7913" t="s">
        <v>22177</v>
      </c>
      <c r="N7913">
        <v>3.0027777769999999</v>
      </c>
      <c r="O7913">
        <v>0</v>
      </c>
      <c r="P7913">
        <v>4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5.7444333283746616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5.7444333283746616</v>
      </c>
    </row>
    <row r="7914" spans="1:31" x14ac:dyDescent="0.25">
      <c r="A7914">
        <v>1913665</v>
      </c>
      <c r="B7914">
        <v>1</v>
      </c>
      <c r="C7914" t="s">
        <v>80</v>
      </c>
      <c r="D7914" t="s">
        <v>93</v>
      </c>
      <c r="E7914" t="s">
        <v>131</v>
      </c>
      <c r="F7914" t="s">
        <v>22178</v>
      </c>
      <c r="G7914" t="s">
        <v>439</v>
      </c>
      <c r="H7914" t="s">
        <v>134</v>
      </c>
      <c r="I7914" t="s">
        <v>135</v>
      </c>
      <c r="J7914" t="s">
        <v>136</v>
      </c>
      <c r="K7914" t="s">
        <v>137</v>
      </c>
      <c r="L7914" t="s">
        <v>22179</v>
      </c>
      <c r="M7914" t="s">
        <v>22180</v>
      </c>
      <c r="N7914">
        <v>1.9113888880000001</v>
      </c>
      <c r="O7914">
        <v>0</v>
      </c>
      <c r="P7914">
        <v>4</v>
      </c>
      <c r="Q7914">
        <v>0</v>
      </c>
      <c r="R7914">
        <v>3</v>
      </c>
      <c r="S7914">
        <v>0</v>
      </c>
      <c r="T7914">
        <v>5</v>
      </c>
      <c r="U7914">
        <v>0</v>
      </c>
      <c r="V7914">
        <v>0</v>
      </c>
      <c r="W7914">
        <v>0</v>
      </c>
      <c r="X7914">
        <v>5.8023685067366655</v>
      </c>
      <c r="Y7914">
        <v>0</v>
      </c>
      <c r="Z7914">
        <v>33.193195160372113</v>
      </c>
      <c r="AA7914">
        <v>0</v>
      </c>
      <c r="AB7914">
        <v>21.558644015042589</v>
      </c>
      <c r="AC7914">
        <v>0</v>
      </c>
      <c r="AD7914">
        <v>0</v>
      </c>
      <c r="AE7914">
        <v>60.554207682151365</v>
      </c>
    </row>
    <row r="7915" spans="1:31" x14ac:dyDescent="0.25">
      <c r="A7915">
        <v>1913666</v>
      </c>
      <c r="B7915">
        <v>1</v>
      </c>
      <c r="C7915" t="s">
        <v>80</v>
      </c>
      <c r="D7915" t="s">
        <v>82</v>
      </c>
      <c r="E7915" t="s">
        <v>131</v>
      </c>
      <c r="F7915" t="s">
        <v>22181</v>
      </c>
      <c r="G7915" t="s">
        <v>283</v>
      </c>
      <c r="H7915" t="s">
        <v>134</v>
      </c>
      <c r="I7915" t="s">
        <v>135</v>
      </c>
      <c r="J7915" t="s">
        <v>136</v>
      </c>
      <c r="K7915" t="s">
        <v>137</v>
      </c>
      <c r="L7915" t="s">
        <v>22182</v>
      </c>
      <c r="M7915" t="s">
        <v>22183</v>
      </c>
      <c r="N7915">
        <v>1.393333333</v>
      </c>
      <c r="O7915">
        <v>0</v>
      </c>
      <c r="P7915">
        <v>84</v>
      </c>
      <c r="Q7915">
        <v>0</v>
      </c>
      <c r="R7915">
        <v>0</v>
      </c>
      <c r="S7915">
        <v>0</v>
      </c>
      <c r="T7915">
        <v>4</v>
      </c>
      <c r="U7915">
        <v>0</v>
      </c>
      <c r="V7915">
        <v>0</v>
      </c>
      <c r="W7915">
        <v>0</v>
      </c>
      <c r="X7915">
        <v>26.409778030812888</v>
      </c>
      <c r="Y7915">
        <v>0</v>
      </c>
      <c r="Z7915">
        <v>0</v>
      </c>
      <c r="AA7915">
        <v>0</v>
      </c>
      <c r="AB7915">
        <v>84.995597734823491</v>
      </c>
      <c r="AC7915">
        <v>0</v>
      </c>
      <c r="AD7915">
        <v>0</v>
      </c>
      <c r="AE7915">
        <v>111.40537576563638</v>
      </c>
    </row>
    <row r="7916" spans="1:31" x14ac:dyDescent="0.25">
      <c r="A7916">
        <v>1913668</v>
      </c>
      <c r="B7916">
        <v>1</v>
      </c>
      <c r="C7916" t="s">
        <v>80</v>
      </c>
      <c r="D7916" t="s">
        <v>98</v>
      </c>
      <c r="E7916" t="s">
        <v>220</v>
      </c>
      <c r="F7916" t="s">
        <v>18261</v>
      </c>
      <c r="G7916" t="s">
        <v>156</v>
      </c>
      <c r="H7916" t="s">
        <v>157</v>
      </c>
      <c r="I7916" t="s">
        <v>135</v>
      </c>
      <c r="J7916" t="s">
        <v>136</v>
      </c>
      <c r="K7916" t="s">
        <v>137</v>
      </c>
      <c r="L7916" t="s">
        <v>22184</v>
      </c>
      <c r="M7916" t="s">
        <v>22185</v>
      </c>
      <c r="N7916">
        <v>0.64805555500000001</v>
      </c>
      <c r="O7916">
        <v>0</v>
      </c>
      <c r="P7916">
        <v>186</v>
      </c>
      <c r="Q7916">
        <v>0</v>
      </c>
      <c r="R7916">
        <v>56</v>
      </c>
      <c r="S7916">
        <v>2</v>
      </c>
      <c r="T7916">
        <v>37</v>
      </c>
      <c r="U7916">
        <v>0</v>
      </c>
      <c r="V7916">
        <v>0</v>
      </c>
      <c r="W7916">
        <v>0</v>
      </c>
      <c r="X7916">
        <v>62.296915497515954</v>
      </c>
      <c r="Y7916">
        <v>0</v>
      </c>
      <c r="Z7916">
        <v>129.74486569661229</v>
      </c>
      <c r="AA7916">
        <v>1.606262442621589</v>
      </c>
      <c r="AB7916">
        <v>34.585660283406604</v>
      </c>
      <c r="AC7916">
        <v>0</v>
      </c>
      <c r="AD7916">
        <v>0</v>
      </c>
      <c r="AE7916">
        <v>228.23370392015644</v>
      </c>
    </row>
    <row r="7917" spans="1:31" x14ac:dyDescent="0.25">
      <c r="A7917">
        <v>1913669</v>
      </c>
      <c r="B7917">
        <v>1</v>
      </c>
      <c r="C7917" t="s">
        <v>81</v>
      </c>
      <c r="D7917" t="s">
        <v>119</v>
      </c>
      <c r="E7917" t="s">
        <v>131</v>
      </c>
      <c r="F7917" t="s">
        <v>12745</v>
      </c>
      <c r="G7917" t="s">
        <v>133</v>
      </c>
      <c r="H7917" t="s">
        <v>134</v>
      </c>
      <c r="I7917" t="s">
        <v>135</v>
      </c>
      <c r="J7917" t="s">
        <v>136</v>
      </c>
      <c r="K7917" t="s">
        <v>137</v>
      </c>
      <c r="L7917" t="s">
        <v>22186</v>
      </c>
      <c r="M7917" t="s">
        <v>22187</v>
      </c>
      <c r="N7917">
        <v>0.99361111099999999</v>
      </c>
      <c r="O7917">
        <v>0</v>
      </c>
      <c r="P7917">
        <v>27</v>
      </c>
      <c r="Q7917">
        <v>0</v>
      </c>
      <c r="R7917">
        <v>2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5.0504234948736393</v>
      </c>
      <c r="Y7917">
        <v>0</v>
      </c>
      <c r="Z7917">
        <v>1.2049493988706059</v>
      </c>
      <c r="AA7917">
        <v>0</v>
      </c>
      <c r="AB7917">
        <v>0</v>
      </c>
      <c r="AC7917">
        <v>0</v>
      </c>
      <c r="AD7917">
        <v>0</v>
      </c>
      <c r="AE7917">
        <v>6.2553728937442452</v>
      </c>
    </row>
    <row r="7918" spans="1:31" x14ac:dyDescent="0.25">
      <c r="A7918">
        <v>1913671</v>
      </c>
      <c r="B7918">
        <v>1</v>
      </c>
      <c r="C7918" t="s">
        <v>80</v>
      </c>
      <c r="D7918" t="s">
        <v>102</v>
      </c>
      <c r="E7918" t="s">
        <v>140</v>
      </c>
      <c r="F7918" t="s">
        <v>22188</v>
      </c>
      <c r="G7918" t="s">
        <v>217</v>
      </c>
      <c r="H7918" t="s">
        <v>134</v>
      </c>
      <c r="I7918" t="s">
        <v>135</v>
      </c>
      <c r="J7918" t="s">
        <v>136</v>
      </c>
      <c r="K7918" t="s">
        <v>137</v>
      </c>
      <c r="L7918" t="s">
        <v>22189</v>
      </c>
      <c r="M7918" t="s">
        <v>22190</v>
      </c>
      <c r="N7918">
        <v>1.625277777</v>
      </c>
      <c r="O7918">
        <v>0</v>
      </c>
      <c r="P7918">
        <v>2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1.2129364143868533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1.2129364143868533</v>
      </c>
    </row>
    <row r="7919" spans="1:31" x14ac:dyDescent="0.25">
      <c r="A7919">
        <v>1913674</v>
      </c>
      <c r="B7919">
        <v>1</v>
      </c>
      <c r="C7919" t="s">
        <v>81</v>
      </c>
      <c r="D7919" t="s">
        <v>123</v>
      </c>
      <c r="E7919" t="s">
        <v>140</v>
      </c>
      <c r="F7919" t="s">
        <v>22191</v>
      </c>
      <c r="G7919" t="s">
        <v>217</v>
      </c>
      <c r="H7919" t="s">
        <v>134</v>
      </c>
      <c r="I7919" t="s">
        <v>135</v>
      </c>
      <c r="J7919" t="s">
        <v>136</v>
      </c>
      <c r="K7919" t="s">
        <v>137</v>
      </c>
      <c r="L7919" t="s">
        <v>22192</v>
      </c>
      <c r="M7919" t="s">
        <v>22193</v>
      </c>
      <c r="N7919">
        <v>4.023055555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5.1462574273152782E-3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5.1462574273152782E-3</v>
      </c>
    </row>
    <row r="7920" spans="1:31" x14ac:dyDescent="0.25">
      <c r="A7920">
        <v>1913675</v>
      </c>
      <c r="B7920">
        <v>1</v>
      </c>
      <c r="C7920" t="s">
        <v>80</v>
      </c>
      <c r="D7920" t="s">
        <v>99</v>
      </c>
      <c r="E7920" t="s">
        <v>140</v>
      </c>
      <c r="F7920" t="s">
        <v>22194</v>
      </c>
      <c r="G7920" t="s">
        <v>217</v>
      </c>
      <c r="H7920" t="s">
        <v>134</v>
      </c>
      <c r="I7920" t="s">
        <v>135</v>
      </c>
      <c r="J7920" t="s">
        <v>136</v>
      </c>
      <c r="K7920" t="s">
        <v>137</v>
      </c>
      <c r="L7920" t="s">
        <v>22195</v>
      </c>
      <c r="M7920" t="s">
        <v>22196</v>
      </c>
      <c r="N7920">
        <v>3.0252777769999999</v>
      </c>
      <c r="O7920">
        <v>0</v>
      </c>
      <c r="P7920">
        <v>1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0.77414332130411689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0.77414332130411689</v>
      </c>
    </row>
    <row r="7921" spans="1:31" x14ac:dyDescent="0.25">
      <c r="A7921">
        <v>1913676</v>
      </c>
      <c r="B7921">
        <v>1</v>
      </c>
      <c r="C7921" t="s">
        <v>80</v>
      </c>
      <c r="D7921" t="s">
        <v>100</v>
      </c>
      <c r="E7921" t="s">
        <v>154</v>
      </c>
      <c r="F7921" t="s">
        <v>22197</v>
      </c>
      <c r="G7921" t="s">
        <v>156</v>
      </c>
      <c r="H7921" t="s">
        <v>157</v>
      </c>
      <c r="I7921" t="s">
        <v>135</v>
      </c>
      <c r="J7921" t="s">
        <v>136</v>
      </c>
      <c r="K7921" t="s">
        <v>137</v>
      </c>
      <c r="L7921" t="s">
        <v>22198</v>
      </c>
      <c r="M7921" t="s">
        <v>22199</v>
      </c>
      <c r="N7921">
        <v>0.515833333</v>
      </c>
      <c r="O7921">
        <v>0</v>
      </c>
      <c r="P7921">
        <v>29</v>
      </c>
      <c r="Q7921">
        <v>0</v>
      </c>
      <c r="R7921">
        <v>69</v>
      </c>
      <c r="S7921">
        <v>1</v>
      </c>
      <c r="T7921">
        <v>14</v>
      </c>
      <c r="U7921">
        <v>0</v>
      </c>
      <c r="V7921">
        <v>0</v>
      </c>
      <c r="W7921">
        <v>0</v>
      </c>
      <c r="X7921">
        <v>3.8057090371315097</v>
      </c>
      <c r="Y7921">
        <v>0</v>
      </c>
      <c r="Z7921">
        <v>30.528361736556239</v>
      </c>
      <c r="AA7921">
        <v>3.162927570587815</v>
      </c>
      <c r="AB7921">
        <v>10.286970232525672</v>
      </c>
      <c r="AC7921">
        <v>0</v>
      </c>
      <c r="AD7921">
        <v>0</v>
      </c>
      <c r="AE7921">
        <v>47.783968576801243</v>
      </c>
    </row>
    <row r="7922" spans="1:31" x14ac:dyDescent="0.25">
      <c r="A7922">
        <v>1913679</v>
      </c>
      <c r="B7922">
        <v>1</v>
      </c>
      <c r="C7922" t="s">
        <v>80</v>
      </c>
      <c r="D7922" t="s">
        <v>106</v>
      </c>
      <c r="E7922" t="s">
        <v>160</v>
      </c>
      <c r="F7922" t="s">
        <v>22200</v>
      </c>
      <c r="G7922" t="s">
        <v>1162</v>
      </c>
      <c r="H7922" t="s">
        <v>134</v>
      </c>
      <c r="I7922" t="s">
        <v>135</v>
      </c>
      <c r="J7922" t="s">
        <v>136</v>
      </c>
      <c r="K7922" t="s">
        <v>137</v>
      </c>
      <c r="L7922" t="s">
        <v>22201</v>
      </c>
      <c r="M7922" t="s">
        <v>22202</v>
      </c>
      <c r="N7922">
        <v>1.419444444</v>
      </c>
      <c r="O7922">
        <v>0</v>
      </c>
      <c r="P7922">
        <v>13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5.0070504641255589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5.0070504641255589</v>
      </c>
    </row>
    <row r="7923" spans="1:31" x14ac:dyDescent="0.25">
      <c r="A7923">
        <v>1913682</v>
      </c>
      <c r="B7923">
        <v>1</v>
      </c>
      <c r="C7923" t="s">
        <v>81</v>
      </c>
      <c r="D7923" t="s">
        <v>121</v>
      </c>
      <c r="E7923" t="s">
        <v>131</v>
      </c>
      <c r="F7923" t="s">
        <v>22203</v>
      </c>
      <c r="G7923" t="s">
        <v>133</v>
      </c>
      <c r="H7923" t="s">
        <v>134</v>
      </c>
      <c r="I7923" t="s">
        <v>135</v>
      </c>
      <c r="J7923" t="s">
        <v>136</v>
      </c>
      <c r="K7923" t="s">
        <v>137</v>
      </c>
      <c r="L7923" t="s">
        <v>22204</v>
      </c>
      <c r="M7923" t="s">
        <v>22205</v>
      </c>
      <c r="N7923">
        <v>1.3858333329999999</v>
      </c>
      <c r="O7923">
        <v>0</v>
      </c>
      <c r="P7923">
        <v>37</v>
      </c>
      <c r="Q7923">
        <v>0</v>
      </c>
      <c r="R7923">
        <v>0</v>
      </c>
      <c r="S7923">
        <v>0</v>
      </c>
      <c r="T7923">
        <v>2</v>
      </c>
      <c r="U7923">
        <v>0</v>
      </c>
      <c r="V7923">
        <v>0</v>
      </c>
      <c r="W7923">
        <v>0</v>
      </c>
      <c r="X7923">
        <v>8.5023963194041361</v>
      </c>
      <c r="Y7923">
        <v>0</v>
      </c>
      <c r="Z7923">
        <v>0</v>
      </c>
      <c r="AA7923">
        <v>0</v>
      </c>
      <c r="AB7923">
        <v>1.2760647878275001E-2</v>
      </c>
      <c r="AC7923">
        <v>0</v>
      </c>
      <c r="AD7923">
        <v>0</v>
      </c>
      <c r="AE7923">
        <v>8.5151569672824117</v>
      </c>
    </row>
    <row r="7924" spans="1:31" x14ac:dyDescent="0.25">
      <c r="A7924">
        <v>1913683</v>
      </c>
      <c r="B7924">
        <v>1</v>
      </c>
      <c r="C7924" t="s">
        <v>80</v>
      </c>
      <c r="D7924" t="s">
        <v>107</v>
      </c>
      <c r="E7924" t="s">
        <v>140</v>
      </c>
      <c r="F7924" t="s">
        <v>22206</v>
      </c>
      <c r="G7924" t="s">
        <v>342</v>
      </c>
      <c r="H7924" t="s">
        <v>134</v>
      </c>
      <c r="I7924" t="s">
        <v>135</v>
      </c>
      <c r="J7924" t="s">
        <v>136</v>
      </c>
      <c r="K7924" t="s">
        <v>137</v>
      </c>
      <c r="L7924" t="s">
        <v>22207</v>
      </c>
      <c r="M7924" t="s">
        <v>22208</v>
      </c>
      <c r="N7924">
        <v>1.1216666660000001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2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0.78047249442871214</v>
      </c>
      <c r="AC7924">
        <v>0</v>
      </c>
      <c r="AD7924">
        <v>0</v>
      </c>
      <c r="AE7924">
        <v>0.78047249442871214</v>
      </c>
    </row>
    <row r="7925" spans="1:31" x14ac:dyDescent="0.25">
      <c r="A7925">
        <v>1913684</v>
      </c>
      <c r="B7925">
        <v>1</v>
      </c>
      <c r="C7925" t="s">
        <v>81</v>
      </c>
      <c r="D7925" t="s">
        <v>112</v>
      </c>
      <c r="E7925" t="s">
        <v>131</v>
      </c>
      <c r="F7925" t="s">
        <v>22209</v>
      </c>
      <c r="G7925" t="s">
        <v>133</v>
      </c>
      <c r="H7925" t="s">
        <v>134</v>
      </c>
      <c r="I7925" t="s">
        <v>135</v>
      </c>
      <c r="J7925" t="s">
        <v>136</v>
      </c>
      <c r="K7925" t="s">
        <v>137</v>
      </c>
      <c r="L7925" t="s">
        <v>22210</v>
      </c>
      <c r="M7925" t="s">
        <v>22211</v>
      </c>
      <c r="N7925">
        <v>0.45388888799999999</v>
      </c>
      <c r="O7925">
        <v>0</v>
      </c>
      <c r="P7925">
        <v>7</v>
      </c>
      <c r="Q7925">
        <v>0</v>
      </c>
      <c r="R7925">
        <v>1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0.21911944601344002</v>
      </c>
      <c r="Y7925">
        <v>0</v>
      </c>
      <c r="Z7925">
        <v>0.16022889950794225</v>
      </c>
      <c r="AA7925">
        <v>0</v>
      </c>
      <c r="AB7925">
        <v>0</v>
      </c>
      <c r="AC7925">
        <v>0</v>
      </c>
      <c r="AD7925">
        <v>0</v>
      </c>
      <c r="AE7925">
        <v>0.3793483455213823</v>
      </c>
    </row>
    <row r="7926" spans="1:31" x14ac:dyDescent="0.25">
      <c r="A7926">
        <v>1913685</v>
      </c>
      <c r="B7926">
        <v>1</v>
      </c>
      <c r="C7926" t="s">
        <v>81</v>
      </c>
      <c r="D7926" t="s">
        <v>118</v>
      </c>
      <c r="E7926" t="s">
        <v>140</v>
      </c>
      <c r="F7926" t="s">
        <v>22212</v>
      </c>
      <c r="G7926" t="s">
        <v>362</v>
      </c>
      <c r="H7926" t="s">
        <v>134</v>
      </c>
      <c r="I7926" t="s">
        <v>135</v>
      </c>
      <c r="J7926" t="s">
        <v>136</v>
      </c>
      <c r="K7926" t="s">
        <v>137</v>
      </c>
      <c r="L7926" t="s">
        <v>22213</v>
      </c>
      <c r="M7926" t="s">
        <v>22214</v>
      </c>
      <c r="N7926">
        <v>1.8405555549999999</v>
      </c>
      <c r="O7926">
        <v>0</v>
      </c>
      <c r="P7926">
        <v>6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4.1218815198295005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4.1218815198295005</v>
      </c>
    </row>
    <row r="7927" spans="1:31" x14ac:dyDescent="0.25">
      <c r="A7927">
        <v>1913688</v>
      </c>
      <c r="B7927">
        <v>1</v>
      </c>
      <c r="C7927" t="s">
        <v>81</v>
      </c>
      <c r="D7927" t="s">
        <v>128</v>
      </c>
      <c r="E7927" t="s">
        <v>190</v>
      </c>
      <c r="F7927" t="s">
        <v>22215</v>
      </c>
      <c r="G7927" t="s">
        <v>1261</v>
      </c>
      <c r="H7927" t="s">
        <v>157</v>
      </c>
      <c r="I7927" t="s">
        <v>135</v>
      </c>
      <c r="J7927" t="s">
        <v>136</v>
      </c>
      <c r="K7927" t="s">
        <v>137</v>
      </c>
      <c r="L7927" t="s">
        <v>22216</v>
      </c>
      <c r="M7927" t="s">
        <v>22217</v>
      </c>
      <c r="N7927">
        <v>5.2177777770000002</v>
      </c>
      <c r="O7927">
        <v>0</v>
      </c>
      <c r="P7927">
        <v>92</v>
      </c>
      <c r="Q7927">
        <v>0</v>
      </c>
      <c r="R7927">
        <v>0</v>
      </c>
      <c r="S7927">
        <v>0</v>
      </c>
      <c r="T7927">
        <v>3</v>
      </c>
      <c r="U7927">
        <v>0</v>
      </c>
      <c r="V7927">
        <v>0</v>
      </c>
      <c r="W7927">
        <v>0</v>
      </c>
      <c r="X7927">
        <v>86.211237984419455</v>
      </c>
      <c r="Y7927">
        <v>0</v>
      </c>
      <c r="Z7927">
        <v>0</v>
      </c>
      <c r="AA7927">
        <v>0</v>
      </c>
      <c r="AB7927">
        <v>4.2047446071142636</v>
      </c>
      <c r="AC7927">
        <v>0</v>
      </c>
      <c r="AD7927">
        <v>0</v>
      </c>
      <c r="AE7927">
        <v>90.415982591533719</v>
      </c>
    </row>
    <row r="7928" spans="1:31" x14ac:dyDescent="0.25">
      <c r="A7928">
        <v>1913690</v>
      </c>
      <c r="B7928">
        <v>1</v>
      </c>
      <c r="C7928" t="s">
        <v>80</v>
      </c>
      <c r="D7928" t="s">
        <v>96</v>
      </c>
      <c r="E7928" t="s">
        <v>160</v>
      </c>
      <c r="F7928" t="s">
        <v>22218</v>
      </c>
      <c r="G7928" t="s">
        <v>133</v>
      </c>
      <c r="H7928" t="s">
        <v>134</v>
      </c>
      <c r="I7928" t="s">
        <v>135</v>
      </c>
      <c r="J7928" t="s">
        <v>136</v>
      </c>
      <c r="K7928" t="s">
        <v>137</v>
      </c>
      <c r="L7928" t="s">
        <v>22219</v>
      </c>
      <c r="M7928" t="s">
        <v>22220</v>
      </c>
      <c r="N7928">
        <v>0.82638888799999999</v>
      </c>
      <c r="O7928">
        <v>0</v>
      </c>
      <c r="P7928">
        <v>30</v>
      </c>
      <c r="Q7928">
        <v>0</v>
      </c>
      <c r="R7928">
        <v>1</v>
      </c>
      <c r="S7928">
        <v>0</v>
      </c>
      <c r="T7928">
        <v>4</v>
      </c>
      <c r="U7928">
        <v>0</v>
      </c>
      <c r="V7928">
        <v>0</v>
      </c>
      <c r="W7928">
        <v>0</v>
      </c>
      <c r="X7928">
        <v>27.111795712895795</v>
      </c>
      <c r="Y7928">
        <v>0</v>
      </c>
      <c r="Z7928">
        <v>3.8843630945790006E-2</v>
      </c>
      <c r="AA7928">
        <v>0</v>
      </c>
      <c r="AB7928">
        <v>7.7120046549433514</v>
      </c>
      <c r="AC7928">
        <v>0</v>
      </c>
      <c r="AD7928">
        <v>0</v>
      </c>
      <c r="AE7928">
        <v>34.862643998784939</v>
      </c>
    </row>
    <row r="7929" spans="1:31" x14ac:dyDescent="0.25">
      <c r="A7929">
        <v>1913692</v>
      </c>
      <c r="B7929">
        <v>1</v>
      </c>
      <c r="C7929" t="s">
        <v>81</v>
      </c>
      <c r="D7929" t="s">
        <v>117</v>
      </c>
      <c r="E7929" t="s">
        <v>131</v>
      </c>
      <c r="F7929" t="s">
        <v>7984</v>
      </c>
      <c r="G7929" t="s">
        <v>133</v>
      </c>
      <c r="H7929" t="s">
        <v>134</v>
      </c>
      <c r="I7929" t="s">
        <v>135</v>
      </c>
      <c r="J7929" t="s">
        <v>136</v>
      </c>
      <c r="K7929" t="s">
        <v>137</v>
      </c>
      <c r="L7929" t="s">
        <v>22221</v>
      </c>
      <c r="M7929" t="s">
        <v>22222</v>
      </c>
      <c r="N7929">
        <v>1.958611111</v>
      </c>
      <c r="O7929">
        <v>0</v>
      </c>
      <c r="P7929">
        <v>25</v>
      </c>
      <c r="Q7929">
        <v>0</v>
      </c>
      <c r="R7929">
        <v>1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10.260661396151857</v>
      </c>
      <c r="Y7929">
        <v>0</v>
      </c>
      <c r="Z7929">
        <v>4.2477832688573344E-2</v>
      </c>
      <c r="AA7929">
        <v>0</v>
      </c>
      <c r="AB7929">
        <v>0</v>
      </c>
      <c r="AC7929">
        <v>0</v>
      </c>
      <c r="AD7929">
        <v>0</v>
      </c>
      <c r="AE7929">
        <v>10.303139228840431</v>
      </c>
    </row>
    <row r="7930" spans="1:31" x14ac:dyDescent="0.25">
      <c r="A7930">
        <v>1913695</v>
      </c>
      <c r="B7930">
        <v>1</v>
      </c>
      <c r="C7930" t="s">
        <v>80</v>
      </c>
      <c r="D7930" t="s">
        <v>108</v>
      </c>
      <c r="E7930" t="s">
        <v>190</v>
      </c>
      <c r="F7930" t="s">
        <v>22223</v>
      </c>
      <c r="G7930" t="s">
        <v>241</v>
      </c>
      <c r="H7930" t="s">
        <v>157</v>
      </c>
      <c r="I7930" t="s">
        <v>135</v>
      </c>
      <c r="J7930" t="s">
        <v>136</v>
      </c>
      <c r="K7930" t="s">
        <v>137</v>
      </c>
      <c r="L7930" t="s">
        <v>22224</v>
      </c>
      <c r="M7930" t="s">
        <v>22225</v>
      </c>
      <c r="N7930">
        <v>4.2477777769999996</v>
      </c>
      <c r="O7930">
        <v>0</v>
      </c>
      <c r="P7930">
        <v>53</v>
      </c>
      <c r="Q7930">
        <v>0</v>
      </c>
      <c r="R7930">
        <v>5</v>
      </c>
      <c r="S7930">
        <v>0</v>
      </c>
      <c r="T7930">
        <v>5</v>
      </c>
      <c r="U7930">
        <v>0</v>
      </c>
      <c r="V7930">
        <v>0</v>
      </c>
      <c r="W7930">
        <v>0</v>
      </c>
      <c r="X7930">
        <v>40.825808042445487</v>
      </c>
      <c r="Y7930">
        <v>0</v>
      </c>
      <c r="Z7930">
        <v>35.832060110070465</v>
      </c>
      <c r="AA7930">
        <v>0</v>
      </c>
      <c r="AB7930">
        <v>14.240351974911629</v>
      </c>
      <c r="AC7930">
        <v>0</v>
      </c>
      <c r="AD7930">
        <v>0</v>
      </c>
      <c r="AE7930">
        <v>90.898220127427592</v>
      </c>
    </row>
    <row r="7931" spans="1:31" x14ac:dyDescent="0.25">
      <c r="A7931">
        <v>1913699</v>
      </c>
      <c r="B7931">
        <v>1</v>
      </c>
      <c r="C7931" t="s">
        <v>80</v>
      </c>
      <c r="D7931" t="s">
        <v>103</v>
      </c>
      <c r="E7931" t="s">
        <v>220</v>
      </c>
      <c r="F7931" t="s">
        <v>19380</v>
      </c>
      <c r="G7931" t="s">
        <v>156</v>
      </c>
      <c r="H7931" t="s">
        <v>157</v>
      </c>
      <c r="I7931" t="s">
        <v>135</v>
      </c>
      <c r="J7931" t="s">
        <v>136</v>
      </c>
      <c r="K7931" t="s">
        <v>137</v>
      </c>
      <c r="L7931" t="s">
        <v>22226</v>
      </c>
      <c r="M7931" t="s">
        <v>22227</v>
      </c>
      <c r="N7931">
        <v>0.64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5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101.65209983473503</v>
      </c>
      <c r="AD7931">
        <v>0</v>
      </c>
      <c r="AE7931">
        <v>101.65209983473503</v>
      </c>
    </row>
    <row r="7932" spans="1:31" x14ac:dyDescent="0.25">
      <c r="A7932">
        <v>1913701</v>
      </c>
      <c r="B7932">
        <v>1</v>
      </c>
      <c r="C7932" t="s">
        <v>80</v>
      </c>
      <c r="D7932" t="s">
        <v>107</v>
      </c>
      <c r="E7932" t="s">
        <v>140</v>
      </c>
      <c r="F7932" t="s">
        <v>22228</v>
      </c>
      <c r="G7932" t="s">
        <v>217</v>
      </c>
      <c r="H7932" t="s">
        <v>134</v>
      </c>
      <c r="I7932" t="s">
        <v>135</v>
      </c>
      <c r="J7932" t="s">
        <v>136</v>
      </c>
      <c r="K7932" t="s">
        <v>137</v>
      </c>
      <c r="L7932" t="s">
        <v>22229</v>
      </c>
      <c r="M7932" t="s">
        <v>22230</v>
      </c>
      <c r="N7932">
        <v>5.74</v>
      </c>
      <c r="O7932">
        <v>0</v>
      </c>
      <c r="P793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1.9405941819711998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1.9405941819711998</v>
      </c>
    </row>
    <row r="7933" spans="1:31" x14ac:dyDescent="0.25">
      <c r="A7933">
        <v>1913703</v>
      </c>
      <c r="B7933">
        <v>1</v>
      </c>
      <c r="C7933" t="s">
        <v>80</v>
      </c>
      <c r="D7933" t="s">
        <v>98</v>
      </c>
      <c r="E7933" t="s">
        <v>140</v>
      </c>
      <c r="F7933" t="s">
        <v>22231</v>
      </c>
      <c r="G7933" t="s">
        <v>283</v>
      </c>
      <c r="H7933" t="s">
        <v>134</v>
      </c>
      <c r="I7933" t="s">
        <v>135</v>
      </c>
      <c r="J7933" t="s">
        <v>136</v>
      </c>
      <c r="K7933" t="s">
        <v>137</v>
      </c>
      <c r="L7933" t="s">
        <v>22232</v>
      </c>
      <c r="M7933" t="s">
        <v>22233</v>
      </c>
      <c r="N7933">
        <v>2.2547222219999998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1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0.97045567674815225</v>
      </c>
      <c r="AC7933">
        <v>0</v>
      </c>
      <c r="AD7933">
        <v>0</v>
      </c>
      <c r="AE7933">
        <v>0.97045567674815225</v>
      </c>
    </row>
    <row r="7934" spans="1:31" x14ac:dyDescent="0.25">
      <c r="A7934">
        <v>1913704</v>
      </c>
      <c r="B7934">
        <v>1</v>
      </c>
      <c r="C7934" t="s">
        <v>81</v>
      </c>
      <c r="D7934" t="s">
        <v>121</v>
      </c>
      <c r="E7934" t="s">
        <v>131</v>
      </c>
      <c r="F7934" t="s">
        <v>22234</v>
      </c>
      <c r="G7934" t="s">
        <v>133</v>
      </c>
      <c r="H7934" t="s">
        <v>134</v>
      </c>
      <c r="I7934" t="s">
        <v>135</v>
      </c>
      <c r="J7934" t="s">
        <v>136</v>
      </c>
      <c r="K7934" t="s">
        <v>137</v>
      </c>
      <c r="L7934" t="s">
        <v>22235</v>
      </c>
      <c r="M7934" t="s">
        <v>22236</v>
      </c>
      <c r="N7934">
        <v>1.996111111</v>
      </c>
      <c r="O7934">
        <v>0</v>
      </c>
      <c r="P7934">
        <v>6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1.7908298049509135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1.7908298049509135</v>
      </c>
    </row>
    <row r="7935" spans="1:31" x14ac:dyDescent="0.25">
      <c r="A7935">
        <v>1913708</v>
      </c>
      <c r="B7935">
        <v>1</v>
      </c>
      <c r="C7935" t="s">
        <v>80</v>
      </c>
      <c r="D7935" t="s">
        <v>101</v>
      </c>
      <c r="E7935" t="s">
        <v>140</v>
      </c>
      <c r="F7935" t="s">
        <v>22237</v>
      </c>
      <c r="G7935" t="s">
        <v>146</v>
      </c>
      <c r="H7935" t="s">
        <v>134</v>
      </c>
      <c r="I7935" t="s">
        <v>135</v>
      </c>
      <c r="J7935" t="s">
        <v>136</v>
      </c>
      <c r="K7935" t="s">
        <v>137</v>
      </c>
      <c r="L7935" t="s">
        <v>22238</v>
      </c>
      <c r="M7935" t="s">
        <v>22239</v>
      </c>
      <c r="N7935">
        <v>4.1572222219999997</v>
      </c>
      <c r="O7935">
        <v>0</v>
      </c>
      <c r="P7935">
        <v>1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1.0457922397700701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1.0457922397700701</v>
      </c>
    </row>
    <row r="7936" spans="1:31" x14ac:dyDescent="0.25">
      <c r="A7936">
        <v>1913709</v>
      </c>
      <c r="B7936">
        <v>1</v>
      </c>
      <c r="C7936" t="s">
        <v>80</v>
      </c>
      <c r="D7936" t="s">
        <v>91</v>
      </c>
      <c r="E7936" t="s">
        <v>190</v>
      </c>
      <c r="F7936" t="s">
        <v>22240</v>
      </c>
      <c r="G7936" t="s">
        <v>241</v>
      </c>
      <c r="H7936" t="s">
        <v>157</v>
      </c>
      <c r="I7936" t="s">
        <v>135</v>
      </c>
      <c r="J7936" t="s">
        <v>136</v>
      </c>
      <c r="K7936" t="s">
        <v>137</v>
      </c>
      <c r="L7936" t="s">
        <v>22241</v>
      </c>
      <c r="M7936" t="s">
        <v>22242</v>
      </c>
      <c r="N7936">
        <v>0.93833333299999999</v>
      </c>
      <c r="O7936">
        <v>0</v>
      </c>
      <c r="P7936">
        <v>38</v>
      </c>
      <c r="Q7936">
        <v>0</v>
      </c>
      <c r="R7936">
        <v>5</v>
      </c>
      <c r="S7936">
        <v>0</v>
      </c>
      <c r="T7936">
        <v>7</v>
      </c>
      <c r="U7936">
        <v>0</v>
      </c>
      <c r="V7936">
        <v>0</v>
      </c>
      <c r="W7936">
        <v>0</v>
      </c>
      <c r="X7936">
        <v>12.50264053835703</v>
      </c>
      <c r="Y7936">
        <v>0</v>
      </c>
      <c r="Z7936">
        <v>1.7330438885548869</v>
      </c>
      <c r="AA7936">
        <v>0</v>
      </c>
      <c r="AB7936">
        <v>3.5556904923679151</v>
      </c>
      <c r="AC7936">
        <v>0</v>
      </c>
      <c r="AD7936">
        <v>0</v>
      </c>
      <c r="AE7936">
        <v>17.791374919279832</v>
      </c>
    </row>
    <row r="7937" spans="1:31" x14ac:dyDescent="0.25">
      <c r="A7937">
        <v>1913711</v>
      </c>
      <c r="B7937">
        <v>1</v>
      </c>
      <c r="C7937" t="s">
        <v>80</v>
      </c>
      <c r="D7937" t="s">
        <v>107</v>
      </c>
      <c r="E7937" t="s">
        <v>220</v>
      </c>
      <c r="F7937" t="s">
        <v>22104</v>
      </c>
      <c r="G7937" t="s">
        <v>156</v>
      </c>
      <c r="H7937" t="s">
        <v>157</v>
      </c>
      <c r="I7937" t="s">
        <v>135</v>
      </c>
      <c r="J7937" t="s">
        <v>136</v>
      </c>
      <c r="K7937" t="s">
        <v>137</v>
      </c>
      <c r="L7937" t="s">
        <v>22243</v>
      </c>
      <c r="M7937" t="s">
        <v>22244</v>
      </c>
      <c r="N7937">
        <v>0.260833333</v>
      </c>
      <c r="O7937">
        <v>1</v>
      </c>
      <c r="P7937">
        <v>757</v>
      </c>
      <c r="Q7937">
        <v>0</v>
      </c>
      <c r="R7937">
        <v>0</v>
      </c>
      <c r="S7937">
        <v>1</v>
      </c>
      <c r="T7937">
        <v>57</v>
      </c>
      <c r="U7937">
        <v>0</v>
      </c>
      <c r="V7937">
        <v>1</v>
      </c>
      <c r="W7937">
        <v>4.298267825625917</v>
      </c>
      <c r="X7937">
        <v>68.922177148534345</v>
      </c>
      <c r="Y7937">
        <v>0</v>
      </c>
      <c r="Z7937">
        <v>0</v>
      </c>
      <c r="AA7937">
        <v>0.82068898717731742</v>
      </c>
      <c r="AB7937">
        <v>12.890033488392527</v>
      </c>
      <c r="AC7937">
        <v>0</v>
      </c>
      <c r="AD7937">
        <v>1.6624740680900916</v>
      </c>
      <c r="AE7937">
        <v>88.593641517820203</v>
      </c>
    </row>
    <row r="7938" spans="1:31" x14ac:dyDescent="0.25">
      <c r="A7938">
        <v>1913713</v>
      </c>
      <c r="B7938">
        <v>1</v>
      </c>
      <c r="C7938" t="s">
        <v>81</v>
      </c>
      <c r="D7938" t="s">
        <v>117</v>
      </c>
      <c r="E7938" t="s">
        <v>154</v>
      </c>
      <c r="F7938" t="s">
        <v>22245</v>
      </c>
      <c r="G7938" t="s">
        <v>156</v>
      </c>
      <c r="H7938" t="s">
        <v>157</v>
      </c>
      <c r="I7938" t="s">
        <v>135</v>
      </c>
      <c r="J7938" t="s">
        <v>136</v>
      </c>
      <c r="K7938" t="s">
        <v>137</v>
      </c>
      <c r="L7938" t="s">
        <v>22246</v>
      </c>
      <c r="M7938" t="s">
        <v>22247</v>
      </c>
      <c r="N7938">
        <v>0.32250000000000001</v>
      </c>
      <c r="O7938">
        <v>1</v>
      </c>
      <c r="P7938">
        <v>490</v>
      </c>
      <c r="Q7938">
        <v>10</v>
      </c>
      <c r="R7938">
        <v>33</v>
      </c>
      <c r="S7938">
        <v>2</v>
      </c>
      <c r="T7938">
        <v>13</v>
      </c>
      <c r="U7938">
        <v>0</v>
      </c>
      <c r="V7938">
        <v>0</v>
      </c>
      <c r="W7938">
        <v>0.28399044783420002</v>
      </c>
      <c r="X7938">
        <v>30.256832292805122</v>
      </c>
      <c r="Y7938">
        <v>6.1421034521195113</v>
      </c>
      <c r="Z7938">
        <v>6.0346985564643596</v>
      </c>
      <c r="AA7938">
        <v>0.36814626588863253</v>
      </c>
      <c r="AB7938">
        <v>1.0913924936507251</v>
      </c>
      <c r="AC7938">
        <v>0</v>
      </c>
      <c r="AD7938">
        <v>0</v>
      </c>
      <c r="AE7938">
        <v>44.177163508762547</v>
      </c>
    </row>
    <row r="7939" spans="1:31" x14ac:dyDescent="0.25">
      <c r="A7939">
        <v>1913716</v>
      </c>
      <c r="B7939">
        <v>1</v>
      </c>
      <c r="C7939" t="s">
        <v>80</v>
      </c>
      <c r="D7939" t="s">
        <v>96</v>
      </c>
      <c r="E7939" t="s">
        <v>140</v>
      </c>
      <c r="F7939" t="s">
        <v>22248</v>
      </c>
      <c r="G7939" t="s">
        <v>146</v>
      </c>
      <c r="H7939" t="s">
        <v>134</v>
      </c>
      <c r="I7939" t="s">
        <v>135</v>
      </c>
      <c r="J7939" t="s">
        <v>136</v>
      </c>
      <c r="K7939" t="s">
        <v>137</v>
      </c>
      <c r="L7939" t="s">
        <v>22249</v>
      </c>
      <c r="M7939" t="s">
        <v>22250</v>
      </c>
      <c r="N7939">
        <v>0.31444444399999999</v>
      </c>
      <c r="O7939">
        <v>0</v>
      </c>
      <c r="P7939">
        <v>1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0.40536315865278338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0.40536315865278338</v>
      </c>
    </row>
    <row r="7940" spans="1:31" x14ac:dyDescent="0.25">
      <c r="A7940">
        <v>1913718</v>
      </c>
      <c r="B7940">
        <v>1</v>
      </c>
      <c r="C7940" t="s">
        <v>80</v>
      </c>
      <c r="D7940" t="s">
        <v>105</v>
      </c>
      <c r="E7940" t="s">
        <v>220</v>
      </c>
      <c r="F7940" t="s">
        <v>18472</v>
      </c>
      <c r="G7940" t="s">
        <v>156</v>
      </c>
      <c r="H7940" t="s">
        <v>157</v>
      </c>
      <c r="I7940" t="s">
        <v>135</v>
      </c>
      <c r="J7940" t="s">
        <v>136</v>
      </c>
      <c r="K7940" t="s">
        <v>137</v>
      </c>
      <c r="L7940" t="s">
        <v>22251</v>
      </c>
      <c r="M7940" t="s">
        <v>22252</v>
      </c>
      <c r="N7940">
        <v>0.54249999999999998</v>
      </c>
      <c r="O7940">
        <v>13</v>
      </c>
      <c r="P7940">
        <v>32</v>
      </c>
      <c r="Q7940">
        <v>5</v>
      </c>
      <c r="R7940">
        <v>65</v>
      </c>
      <c r="S7940">
        <v>10</v>
      </c>
      <c r="T7940">
        <v>20</v>
      </c>
      <c r="U7940">
        <v>1</v>
      </c>
      <c r="V7940">
        <v>0</v>
      </c>
      <c r="W7940">
        <v>5.1223739884639885</v>
      </c>
      <c r="X7940">
        <v>8.1810564328625492</v>
      </c>
      <c r="Y7940">
        <v>4.9413952744065002</v>
      </c>
      <c r="Z7940">
        <v>20.216361845475252</v>
      </c>
      <c r="AA7940">
        <v>17.708044437464586</v>
      </c>
      <c r="AB7940">
        <v>9.3779885060001718</v>
      </c>
      <c r="AC7940">
        <v>132.75238395791328</v>
      </c>
      <c r="AD7940">
        <v>0</v>
      </c>
      <c r="AE7940">
        <v>198.29960444258631</v>
      </c>
    </row>
    <row r="7941" spans="1:31" x14ac:dyDescent="0.25">
      <c r="A7941">
        <v>1913720</v>
      </c>
      <c r="B7941">
        <v>1</v>
      </c>
      <c r="C7941" t="s">
        <v>80</v>
      </c>
      <c r="D7941" t="s">
        <v>91</v>
      </c>
      <c r="E7941" t="s">
        <v>154</v>
      </c>
      <c r="F7941" t="s">
        <v>2001</v>
      </c>
      <c r="G7941" t="s">
        <v>156</v>
      </c>
      <c r="H7941" t="s">
        <v>157</v>
      </c>
      <c r="I7941" t="s">
        <v>135</v>
      </c>
      <c r="J7941" t="s">
        <v>136</v>
      </c>
      <c r="K7941" t="s">
        <v>137</v>
      </c>
      <c r="L7941" t="s">
        <v>22253</v>
      </c>
      <c r="M7941" t="s">
        <v>22254</v>
      </c>
      <c r="N7941">
        <v>0.16083333299999999</v>
      </c>
      <c r="O7941">
        <v>1</v>
      </c>
      <c r="P7941">
        <v>31</v>
      </c>
      <c r="Q7941">
        <v>21</v>
      </c>
      <c r="R7941">
        <v>265</v>
      </c>
      <c r="S7941">
        <v>8</v>
      </c>
      <c r="T7941">
        <v>44</v>
      </c>
      <c r="U7941">
        <v>3</v>
      </c>
      <c r="V7941">
        <v>0</v>
      </c>
      <c r="W7941">
        <v>0.13964665971644502</v>
      </c>
      <c r="X7941">
        <v>3.2031338009845904</v>
      </c>
      <c r="Y7941">
        <v>22.892486469336806</v>
      </c>
      <c r="Z7941">
        <v>81.539449064711036</v>
      </c>
      <c r="AA7941">
        <v>9.1202547429725378</v>
      </c>
      <c r="AB7941">
        <v>11.95655824313598</v>
      </c>
      <c r="AC7941">
        <v>6.2515381143197661</v>
      </c>
      <c r="AD7941">
        <v>0</v>
      </c>
      <c r="AE7941">
        <v>135.10306709517715</v>
      </c>
    </row>
    <row r="7942" spans="1:31" x14ac:dyDescent="0.25">
      <c r="A7942">
        <v>1913726</v>
      </c>
      <c r="B7942">
        <v>1</v>
      </c>
      <c r="C7942" t="s">
        <v>80</v>
      </c>
      <c r="D7942" t="s">
        <v>105</v>
      </c>
      <c r="E7942" t="s">
        <v>220</v>
      </c>
      <c r="F7942" t="s">
        <v>17682</v>
      </c>
      <c r="G7942" t="s">
        <v>156</v>
      </c>
      <c r="H7942" t="s">
        <v>157</v>
      </c>
      <c r="I7942" t="s">
        <v>135</v>
      </c>
      <c r="J7942" t="s">
        <v>136</v>
      </c>
      <c r="K7942" t="s">
        <v>137</v>
      </c>
      <c r="L7942" t="s">
        <v>22255</v>
      </c>
      <c r="M7942" t="s">
        <v>22256</v>
      </c>
      <c r="N7942">
        <v>0.63833333299999995</v>
      </c>
      <c r="O7942">
        <v>0</v>
      </c>
      <c r="P7942">
        <v>1098</v>
      </c>
      <c r="Q7942">
        <v>0</v>
      </c>
      <c r="R7942">
        <v>0</v>
      </c>
      <c r="S7942">
        <v>0</v>
      </c>
      <c r="T7942">
        <v>83</v>
      </c>
      <c r="U7942">
        <v>0</v>
      </c>
      <c r="V7942">
        <v>0</v>
      </c>
      <c r="W7942">
        <v>0</v>
      </c>
      <c r="X7942">
        <v>242.8184753473123</v>
      </c>
      <c r="Y7942">
        <v>0</v>
      </c>
      <c r="Z7942">
        <v>0</v>
      </c>
      <c r="AA7942">
        <v>0</v>
      </c>
      <c r="AB7942">
        <v>41.342942810035744</v>
      </c>
      <c r="AC7942">
        <v>0</v>
      </c>
      <c r="AD7942">
        <v>0</v>
      </c>
      <c r="AE7942">
        <v>284.16141815734807</v>
      </c>
    </row>
    <row r="7943" spans="1:31" x14ac:dyDescent="0.25">
      <c r="A7943">
        <v>1913728</v>
      </c>
      <c r="B7943">
        <v>1</v>
      </c>
      <c r="C7943" t="s">
        <v>80</v>
      </c>
      <c r="D7943" t="s">
        <v>82</v>
      </c>
      <c r="E7943" t="s">
        <v>140</v>
      </c>
      <c r="F7943" t="s">
        <v>22257</v>
      </c>
      <c r="G7943" t="s">
        <v>133</v>
      </c>
      <c r="H7943" t="s">
        <v>134</v>
      </c>
      <c r="I7943" t="s">
        <v>135</v>
      </c>
      <c r="J7943" t="s">
        <v>136</v>
      </c>
      <c r="K7943" t="s">
        <v>137</v>
      </c>
      <c r="L7943" t="s">
        <v>22258</v>
      </c>
      <c r="M7943" t="s">
        <v>22259</v>
      </c>
      <c r="N7943">
        <v>1.4552777770000001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0.34171179000681168</v>
      </c>
      <c r="AC7943">
        <v>0</v>
      </c>
      <c r="AD7943">
        <v>0</v>
      </c>
      <c r="AE7943">
        <v>0.34171179000681168</v>
      </c>
    </row>
    <row r="7944" spans="1:31" x14ac:dyDescent="0.25">
      <c r="A7944">
        <v>1913730</v>
      </c>
      <c r="B7944">
        <v>1</v>
      </c>
      <c r="C7944" t="s">
        <v>80</v>
      </c>
      <c r="D7944" t="s">
        <v>96</v>
      </c>
      <c r="E7944" t="s">
        <v>160</v>
      </c>
      <c r="F7944" t="s">
        <v>22260</v>
      </c>
      <c r="G7944" t="s">
        <v>133</v>
      </c>
      <c r="H7944" t="s">
        <v>134</v>
      </c>
      <c r="I7944" t="s">
        <v>135</v>
      </c>
      <c r="J7944" t="s">
        <v>136</v>
      </c>
      <c r="K7944" t="s">
        <v>137</v>
      </c>
      <c r="L7944" t="s">
        <v>22261</v>
      </c>
      <c r="M7944" t="s">
        <v>22262</v>
      </c>
      <c r="N7944">
        <v>2.0552777770000001</v>
      </c>
      <c r="O7944">
        <v>0</v>
      </c>
      <c r="P7944">
        <v>19</v>
      </c>
      <c r="Q7944">
        <v>0</v>
      </c>
      <c r="R7944">
        <v>0</v>
      </c>
      <c r="S7944">
        <v>0</v>
      </c>
      <c r="T7944">
        <v>11</v>
      </c>
      <c r="U7944">
        <v>0</v>
      </c>
      <c r="V7944">
        <v>0</v>
      </c>
      <c r="W7944">
        <v>0</v>
      </c>
      <c r="X7944">
        <v>34.664110318532266</v>
      </c>
      <c r="Y7944">
        <v>0</v>
      </c>
      <c r="Z7944">
        <v>0</v>
      </c>
      <c r="AA7944">
        <v>0</v>
      </c>
      <c r="AB7944">
        <v>66.556139615561762</v>
      </c>
      <c r="AC7944">
        <v>0</v>
      </c>
      <c r="AD7944">
        <v>0</v>
      </c>
      <c r="AE7944">
        <v>101.22024993409403</v>
      </c>
    </row>
    <row r="7945" spans="1:31" x14ac:dyDescent="0.25">
      <c r="A7945">
        <v>1913731</v>
      </c>
      <c r="B7945">
        <v>1</v>
      </c>
      <c r="C7945" t="s">
        <v>81</v>
      </c>
      <c r="D7945" t="s">
        <v>115</v>
      </c>
      <c r="E7945" t="s">
        <v>220</v>
      </c>
      <c r="F7945" t="s">
        <v>22263</v>
      </c>
      <c r="G7945" t="s">
        <v>156</v>
      </c>
      <c r="H7945" t="s">
        <v>157</v>
      </c>
      <c r="I7945" t="s">
        <v>222</v>
      </c>
      <c r="J7945" t="s">
        <v>136</v>
      </c>
      <c r="K7945" t="s">
        <v>137</v>
      </c>
      <c r="L7945" t="s">
        <v>22264</v>
      </c>
      <c r="M7945" t="s">
        <v>22265</v>
      </c>
      <c r="N7945">
        <v>8.3333330000000001E-3</v>
      </c>
      <c r="O7945">
        <v>0</v>
      </c>
      <c r="P7945">
        <v>1243</v>
      </c>
      <c r="Q7945">
        <v>1</v>
      </c>
      <c r="R7945">
        <v>42</v>
      </c>
      <c r="S7945">
        <v>6</v>
      </c>
      <c r="T7945">
        <v>98</v>
      </c>
      <c r="U7945">
        <v>0</v>
      </c>
      <c r="V7945">
        <v>0</v>
      </c>
      <c r="W7945">
        <v>0</v>
      </c>
      <c r="X7945">
        <v>1.5217005777996835</v>
      </c>
      <c r="Y7945">
        <v>4.8586277628333337E-3</v>
      </c>
      <c r="Z7945">
        <v>0.15641443578712494</v>
      </c>
      <c r="AA7945">
        <v>3.9020101463141665E-2</v>
      </c>
      <c r="AB7945">
        <v>0.24004728571164996</v>
      </c>
      <c r="AC7945">
        <v>0</v>
      </c>
      <c r="AD7945">
        <v>0</v>
      </c>
      <c r="AE7945">
        <v>1.9620410285244334</v>
      </c>
    </row>
    <row r="7946" spans="1:31" x14ac:dyDescent="0.25">
      <c r="A7946">
        <v>1913732</v>
      </c>
      <c r="B7946">
        <v>1</v>
      </c>
      <c r="C7946" t="s">
        <v>81</v>
      </c>
      <c r="D7946" t="s">
        <v>118</v>
      </c>
      <c r="E7946" t="s">
        <v>220</v>
      </c>
      <c r="F7946" t="s">
        <v>22266</v>
      </c>
      <c r="G7946" t="s">
        <v>156</v>
      </c>
      <c r="H7946" t="s">
        <v>157</v>
      </c>
      <c r="I7946" t="s">
        <v>135</v>
      </c>
      <c r="J7946" t="s">
        <v>136</v>
      </c>
      <c r="K7946" t="s">
        <v>137</v>
      </c>
      <c r="L7946" t="s">
        <v>22267</v>
      </c>
      <c r="M7946" t="s">
        <v>22268</v>
      </c>
      <c r="N7946">
        <v>0.57305555500000005</v>
      </c>
      <c r="O7946">
        <v>0</v>
      </c>
      <c r="P7946">
        <v>1136</v>
      </c>
      <c r="Q7946">
        <v>3</v>
      </c>
      <c r="R7946">
        <v>52</v>
      </c>
      <c r="S7946">
        <v>2</v>
      </c>
      <c r="T7946">
        <v>83</v>
      </c>
      <c r="U7946">
        <v>0</v>
      </c>
      <c r="V7946">
        <v>1</v>
      </c>
      <c r="W7946">
        <v>0</v>
      </c>
      <c r="X7946">
        <v>200.95290488860869</v>
      </c>
      <c r="Y7946">
        <v>9.5941594781056452</v>
      </c>
      <c r="Z7946">
        <v>53.327149294990662</v>
      </c>
      <c r="AA7946">
        <v>7.1822064908843837</v>
      </c>
      <c r="AB7946">
        <v>16.302463492204701</v>
      </c>
      <c r="AC7946">
        <v>0</v>
      </c>
      <c r="AD7946">
        <v>0.5137104326410864</v>
      </c>
      <c r="AE7946">
        <v>287.87259407743511</v>
      </c>
    </row>
    <row r="7947" spans="1:31" x14ac:dyDescent="0.25">
      <c r="A7947">
        <v>1913736</v>
      </c>
      <c r="B7947">
        <v>1</v>
      </c>
      <c r="C7947" t="s">
        <v>80</v>
      </c>
      <c r="D7947" t="s">
        <v>105</v>
      </c>
      <c r="E7947" t="s">
        <v>190</v>
      </c>
      <c r="F7947" t="s">
        <v>17697</v>
      </c>
      <c r="G7947" t="s">
        <v>1185</v>
      </c>
      <c r="H7947" t="s">
        <v>157</v>
      </c>
      <c r="I7947" t="s">
        <v>135</v>
      </c>
      <c r="J7947" t="s">
        <v>136</v>
      </c>
      <c r="K7947" t="s">
        <v>137</v>
      </c>
      <c r="L7947" t="s">
        <v>22269</v>
      </c>
      <c r="M7947" t="s">
        <v>22270</v>
      </c>
      <c r="N7947">
        <v>1.034444444</v>
      </c>
      <c r="O7947">
        <v>0</v>
      </c>
      <c r="P7947">
        <v>3465</v>
      </c>
      <c r="Q7947">
        <v>0</v>
      </c>
      <c r="R7947">
        <v>0</v>
      </c>
      <c r="S7947">
        <v>0</v>
      </c>
      <c r="T7947">
        <v>243</v>
      </c>
      <c r="U7947">
        <v>0</v>
      </c>
      <c r="V7947">
        <v>0</v>
      </c>
      <c r="W7947">
        <v>0</v>
      </c>
      <c r="X7947">
        <v>1239.1031669210104</v>
      </c>
      <c r="Y7947">
        <v>0</v>
      </c>
      <c r="Z7947">
        <v>0</v>
      </c>
      <c r="AA7947">
        <v>0</v>
      </c>
      <c r="AB7947">
        <v>194.67350059345651</v>
      </c>
      <c r="AC7947">
        <v>0</v>
      </c>
      <c r="AD7947">
        <v>0</v>
      </c>
      <c r="AE7947">
        <v>1433.7766675144669</v>
      </c>
    </row>
    <row r="7948" spans="1:31" x14ac:dyDescent="0.25">
      <c r="A7948">
        <v>1913738</v>
      </c>
      <c r="B7948">
        <v>1</v>
      </c>
      <c r="C7948" t="s">
        <v>80</v>
      </c>
      <c r="D7948" t="s">
        <v>83</v>
      </c>
      <c r="E7948" t="s">
        <v>131</v>
      </c>
      <c r="F7948" t="s">
        <v>22271</v>
      </c>
      <c r="G7948" t="s">
        <v>133</v>
      </c>
      <c r="H7948" t="s">
        <v>134</v>
      </c>
      <c r="I7948" t="s">
        <v>135</v>
      </c>
      <c r="J7948" t="s">
        <v>136</v>
      </c>
      <c r="K7948" t="s">
        <v>137</v>
      </c>
      <c r="L7948" t="s">
        <v>22272</v>
      </c>
      <c r="M7948" t="s">
        <v>22273</v>
      </c>
      <c r="N7948">
        <v>0.64777777700000005</v>
      </c>
      <c r="O7948">
        <v>0</v>
      </c>
      <c r="P7948">
        <v>44</v>
      </c>
      <c r="Q7948">
        <v>0</v>
      </c>
      <c r="R7948">
        <v>0</v>
      </c>
      <c r="S7948">
        <v>0</v>
      </c>
      <c r="T7948">
        <v>3</v>
      </c>
      <c r="U7948">
        <v>0</v>
      </c>
      <c r="V7948">
        <v>0</v>
      </c>
      <c r="W7948">
        <v>0</v>
      </c>
      <c r="X7948">
        <v>8.3811168044922582</v>
      </c>
      <c r="Y7948">
        <v>0</v>
      </c>
      <c r="Z7948">
        <v>0</v>
      </c>
      <c r="AA7948">
        <v>0</v>
      </c>
      <c r="AB7948">
        <v>2.9097346601520004</v>
      </c>
      <c r="AC7948">
        <v>0</v>
      </c>
      <c r="AD7948">
        <v>0</v>
      </c>
      <c r="AE7948">
        <v>11.290851464644259</v>
      </c>
    </row>
    <row r="7949" spans="1:31" x14ac:dyDescent="0.25">
      <c r="A7949">
        <v>1913739</v>
      </c>
      <c r="B7949">
        <v>1</v>
      </c>
      <c r="C7949" t="s">
        <v>81</v>
      </c>
      <c r="D7949" t="s">
        <v>128</v>
      </c>
      <c r="E7949" t="s">
        <v>140</v>
      </c>
      <c r="F7949" t="s">
        <v>22274</v>
      </c>
      <c r="G7949" t="s">
        <v>146</v>
      </c>
      <c r="H7949" t="s">
        <v>134</v>
      </c>
      <c r="I7949" t="s">
        <v>135</v>
      </c>
      <c r="J7949" t="s">
        <v>136</v>
      </c>
      <c r="K7949" t="s">
        <v>137</v>
      </c>
      <c r="L7949" t="s">
        <v>22275</v>
      </c>
      <c r="M7949" t="s">
        <v>22276</v>
      </c>
      <c r="N7949">
        <v>7.0830555549999996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1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4.3578546967310929</v>
      </c>
      <c r="AC7949">
        <v>0</v>
      </c>
      <c r="AD7949">
        <v>0</v>
      </c>
      <c r="AE7949">
        <v>4.3578546967310929</v>
      </c>
    </row>
    <row r="7950" spans="1:31" x14ac:dyDescent="0.25">
      <c r="A7950">
        <v>1913744</v>
      </c>
      <c r="B7950">
        <v>1</v>
      </c>
      <c r="C7950" t="s">
        <v>81</v>
      </c>
      <c r="D7950" t="s">
        <v>128</v>
      </c>
      <c r="E7950" t="s">
        <v>220</v>
      </c>
      <c r="F7950" t="s">
        <v>11281</v>
      </c>
      <c r="G7950" t="s">
        <v>156</v>
      </c>
      <c r="H7950" t="s">
        <v>157</v>
      </c>
      <c r="I7950" t="s">
        <v>135</v>
      </c>
      <c r="J7950" t="s">
        <v>136</v>
      </c>
      <c r="K7950" t="s">
        <v>137</v>
      </c>
      <c r="L7950" t="s">
        <v>22277</v>
      </c>
      <c r="M7950" t="s">
        <v>22278</v>
      </c>
      <c r="N7950">
        <v>0.86694444400000004</v>
      </c>
      <c r="O7950">
        <v>6</v>
      </c>
      <c r="P7950">
        <v>1247</v>
      </c>
      <c r="Q7950">
        <v>21</v>
      </c>
      <c r="R7950">
        <v>16</v>
      </c>
      <c r="S7950">
        <v>11</v>
      </c>
      <c r="T7950">
        <v>89</v>
      </c>
      <c r="U7950">
        <v>0</v>
      </c>
      <c r="V7950">
        <v>0</v>
      </c>
      <c r="W7950">
        <v>5.3795754520705277</v>
      </c>
      <c r="X7950">
        <v>203.04114539185002</v>
      </c>
      <c r="Y7950">
        <v>227.46296713645876</v>
      </c>
      <c r="Z7950">
        <v>14.010624620587734</v>
      </c>
      <c r="AA7950">
        <v>68.307478664538976</v>
      </c>
      <c r="AB7950">
        <v>23.844980404742923</v>
      </c>
      <c r="AC7950">
        <v>0</v>
      </c>
      <c r="AD7950">
        <v>0</v>
      </c>
      <c r="AE7950">
        <v>542.04677167024897</v>
      </c>
    </row>
    <row r="7951" spans="1:31" x14ac:dyDescent="0.25">
      <c r="A7951">
        <v>1913751</v>
      </c>
      <c r="B7951">
        <v>1</v>
      </c>
      <c r="C7951" t="s">
        <v>81</v>
      </c>
      <c r="D7951" t="s">
        <v>112</v>
      </c>
      <c r="E7951" t="s">
        <v>131</v>
      </c>
      <c r="F7951" t="s">
        <v>22279</v>
      </c>
      <c r="G7951" t="s">
        <v>133</v>
      </c>
      <c r="H7951" t="s">
        <v>134</v>
      </c>
      <c r="I7951" t="s">
        <v>135</v>
      </c>
      <c r="J7951" t="s">
        <v>136</v>
      </c>
      <c r="K7951" t="s">
        <v>137</v>
      </c>
      <c r="L7951" t="s">
        <v>22280</v>
      </c>
      <c r="M7951" t="s">
        <v>22281</v>
      </c>
      <c r="N7951">
        <v>1.1997222219999999</v>
      </c>
      <c r="O7951">
        <v>0</v>
      </c>
      <c r="P7951">
        <v>42</v>
      </c>
      <c r="Q7951">
        <v>0</v>
      </c>
      <c r="R7951">
        <v>0</v>
      </c>
      <c r="S7951">
        <v>0</v>
      </c>
      <c r="T7951">
        <v>22</v>
      </c>
      <c r="U7951">
        <v>0</v>
      </c>
      <c r="V7951">
        <v>0</v>
      </c>
      <c r="W7951">
        <v>0</v>
      </c>
      <c r="X7951">
        <v>11.018726154787762</v>
      </c>
      <c r="Y7951">
        <v>0</v>
      </c>
      <c r="Z7951">
        <v>0</v>
      </c>
      <c r="AA7951">
        <v>0</v>
      </c>
      <c r="AB7951">
        <v>4.2668000537605817</v>
      </c>
      <c r="AC7951">
        <v>0</v>
      </c>
      <c r="AD7951">
        <v>0</v>
      </c>
      <c r="AE7951">
        <v>15.285526208548344</v>
      </c>
    </row>
    <row r="7952" spans="1:31" x14ac:dyDescent="0.25">
      <c r="A7952">
        <v>1913753</v>
      </c>
      <c r="B7952">
        <v>1</v>
      </c>
      <c r="C7952" t="s">
        <v>81</v>
      </c>
      <c r="D7952" t="s">
        <v>118</v>
      </c>
      <c r="E7952" t="s">
        <v>190</v>
      </c>
      <c r="F7952" t="s">
        <v>12926</v>
      </c>
      <c r="G7952" t="s">
        <v>156</v>
      </c>
      <c r="H7952" t="s">
        <v>157</v>
      </c>
      <c r="I7952" t="s">
        <v>222</v>
      </c>
      <c r="J7952" t="s">
        <v>136</v>
      </c>
      <c r="K7952" t="s">
        <v>137</v>
      </c>
      <c r="L7952" t="s">
        <v>22282</v>
      </c>
      <c r="M7952" t="s">
        <v>22283</v>
      </c>
      <c r="N7952">
        <v>9.1666660000000004E-3</v>
      </c>
      <c r="O7952">
        <v>0</v>
      </c>
      <c r="P7952">
        <v>690</v>
      </c>
      <c r="Q7952">
        <v>1</v>
      </c>
      <c r="R7952">
        <v>15</v>
      </c>
      <c r="S7952">
        <v>0</v>
      </c>
      <c r="T7952">
        <v>27</v>
      </c>
      <c r="U7952">
        <v>0</v>
      </c>
      <c r="V7952">
        <v>0</v>
      </c>
      <c r="W7952">
        <v>0</v>
      </c>
      <c r="X7952">
        <v>1.1888732062747833</v>
      </c>
      <c r="Y7952">
        <v>0.15868932368391669</v>
      </c>
      <c r="Z7952">
        <v>0.22421743225584997</v>
      </c>
      <c r="AA7952">
        <v>0</v>
      </c>
      <c r="AB7952">
        <v>7.0551245967766671E-2</v>
      </c>
      <c r="AC7952">
        <v>0</v>
      </c>
      <c r="AD7952">
        <v>0</v>
      </c>
      <c r="AE7952">
        <v>1.6423312081823165</v>
      </c>
    </row>
    <row r="7953" spans="1:31" x14ac:dyDescent="0.25">
      <c r="A7953">
        <v>1913754</v>
      </c>
      <c r="B7953">
        <v>1</v>
      </c>
      <c r="C7953" t="s">
        <v>80</v>
      </c>
      <c r="D7953" t="s">
        <v>105</v>
      </c>
      <c r="E7953" t="s">
        <v>140</v>
      </c>
      <c r="F7953" t="s">
        <v>22284</v>
      </c>
      <c r="G7953" t="s">
        <v>342</v>
      </c>
      <c r="H7953" t="s">
        <v>134</v>
      </c>
      <c r="I7953" t="s">
        <v>135</v>
      </c>
      <c r="J7953" t="s">
        <v>136</v>
      </c>
      <c r="K7953" t="s">
        <v>137</v>
      </c>
      <c r="L7953" t="s">
        <v>22285</v>
      </c>
      <c r="M7953" t="s">
        <v>22286</v>
      </c>
      <c r="N7953">
        <v>1.3819444439999999</v>
      </c>
      <c r="O7953">
        <v>0</v>
      </c>
      <c r="P7953">
        <v>15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9.9787895745203841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9.9787895745203841</v>
      </c>
    </row>
    <row r="7954" spans="1:31" x14ac:dyDescent="0.25">
      <c r="A7954">
        <v>1913756</v>
      </c>
      <c r="B7954">
        <v>1</v>
      </c>
      <c r="C7954" t="s">
        <v>81</v>
      </c>
      <c r="D7954" t="s">
        <v>118</v>
      </c>
      <c r="E7954" t="s">
        <v>220</v>
      </c>
      <c r="F7954" t="s">
        <v>17144</v>
      </c>
      <c r="G7954" t="s">
        <v>156</v>
      </c>
      <c r="H7954" t="s">
        <v>157</v>
      </c>
      <c r="I7954" t="s">
        <v>135</v>
      </c>
      <c r="J7954" t="s">
        <v>136</v>
      </c>
      <c r="K7954" t="s">
        <v>137</v>
      </c>
      <c r="L7954" t="s">
        <v>22287</v>
      </c>
      <c r="M7954" t="s">
        <v>22288</v>
      </c>
      <c r="N7954">
        <v>0.16055555499999999</v>
      </c>
      <c r="O7954">
        <v>2</v>
      </c>
      <c r="P7954">
        <v>563</v>
      </c>
      <c r="Q7954">
        <v>12</v>
      </c>
      <c r="R7954">
        <v>19</v>
      </c>
      <c r="S7954">
        <v>8</v>
      </c>
      <c r="T7954">
        <v>73</v>
      </c>
      <c r="U7954">
        <v>5</v>
      </c>
      <c r="V7954">
        <v>0</v>
      </c>
      <c r="W7954">
        <v>1.3095495958934003</v>
      </c>
      <c r="X7954">
        <v>27.414474939250098</v>
      </c>
      <c r="Y7954">
        <v>4.305148241030289</v>
      </c>
      <c r="Z7954">
        <v>3.2427901792661369</v>
      </c>
      <c r="AA7954">
        <v>30.888762641518912</v>
      </c>
      <c r="AB7954">
        <v>7.8988068536576321</v>
      </c>
      <c r="AC7954">
        <v>48.793746106695949</v>
      </c>
      <c r="AD7954">
        <v>0</v>
      </c>
      <c r="AE7954">
        <v>123.85327855731242</v>
      </c>
    </row>
    <row r="7955" spans="1:31" x14ac:dyDescent="0.25">
      <c r="A7955">
        <v>1913758</v>
      </c>
      <c r="B7955">
        <v>1</v>
      </c>
      <c r="C7955" t="s">
        <v>81</v>
      </c>
      <c r="D7955" t="s">
        <v>117</v>
      </c>
      <c r="E7955" t="s">
        <v>131</v>
      </c>
      <c r="F7955" t="s">
        <v>15933</v>
      </c>
      <c r="G7955" t="s">
        <v>133</v>
      </c>
      <c r="H7955" t="s">
        <v>134</v>
      </c>
      <c r="I7955" t="s">
        <v>135</v>
      </c>
      <c r="J7955" t="s">
        <v>136</v>
      </c>
      <c r="K7955" t="s">
        <v>137</v>
      </c>
      <c r="L7955" t="s">
        <v>22289</v>
      </c>
      <c r="M7955" t="s">
        <v>22290</v>
      </c>
      <c r="N7955">
        <v>1.4541666660000001</v>
      </c>
      <c r="O7955">
        <v>0</v>
      </c>
      <c r="P7955">
        <v>19</v>
      </c>
      <c r="Q7955">
        <v>0</v>
      </c>
      <c r="R7955">
        <v>0</v>
      </c>
      <c r="S7955">
        <v>0</v>
      </c>
      <c r="T7955">
        <v>2</v>
      </c>
      <c r="U7955">
        <v>0</v>
      </c>
      <c r="V7955">
        <v>0</v>
      </c>
      <c r="W7955">
        <v>0</v>
      </c>
      <c r="X7955">
        <v>5.087631664208196</v>
      </c>
      <c r="Y7955">
        <v>0</v>
      </c>
      <c r="Z7955">
        <v>0</v>
      </c>
      <c r="AA7955">
        <v>0</v>
      </c>
      <c r="AB7955">
        <v>2.2094560099763672</v>
      </c>
      <c r="AC7955">
        <v>0</v>
      </c>
      <c r="AD7955">
        <v>0</v>
      </c>
      <c r="AE7955">
        <v>7.2970876741845636</v>
      </c>
    </row>
    <row r="7956" spans="1:31" x14ac:dyDescent="0.25">
      <c r="A7956">
        <v>1913765</v>
      </c>
      <c r="B7956">
        <v>1</v>
      </c>
      <c r="C7956" t="s">
        <v>80</v>
      </c>
      <c r="D7956" t="s">
        <v>99</v>
      </c>
      <c r="E7956" t="s">
        <v>140</v>
      </c>
      <c r="F7956" t="s">
        <v>22291</v>
      </c>
      <c r="G7956" t="s">
        <v>217</v>
      </c>
      <c r="H7956" t="s">
        <v>134</v>
      </c>
      <c r="I7956" t="s">
        <v>135</v>
      </c>
      <c r="J7956" t="s">
        <v>136</v>
      </c>
      <c r="K7956" t="s">
        <v>137</v>
      </c>
      <c r="L7956" t="s">
        <v>22292</v>
      </c>
      <c r="M7956" t="s">
        <v>22293</v>
      </c>
      <c r="N7956">
        <v>1.7736111109999999</v>
      </c>
      <c r="O7956">
        <v>0</v>
      </c>
      <c r="P7956">
        <v>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0.29021612136713171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0.29021612136713171</v>
      </c>
    </row>
    <row r="7957" spans="1:31" x14ac:dyDescent="0.25">
      <c r="A7957">
        <v>1913767</v>
      </c>
      <c r="B7957">
        <v>1</v>
      </c>
      <c r="C7957" t="s">
        <v>81</v>
      </c>
      <c r="D7957" t="s">
        <v>128</v>
      </c>
      <c r="E7957" t="s">
        <v>220</v>
      </c>
      <c r="F7957" t="s">
        <v>11281</v>
      </c>
      <c r="G7957" t="s">
        <v>156</v>
      </c>
      <c r="H7957" t="s">
        <v>157</v>
      </c>
      <c r="I7957" t="s">
        <v>222</v>
      </c>
      <c r="J7957" t="s">
        <v>136</v>
      </c>
      <c r="K7957" t="s">
        <v>137</v>
      </c>
      <c r="L7957" t="s">
        <v>22294</v>
      </c>
      <c r="M7957" t="s">
        <v>22295</v>
      </c>
      <c r="N7957">
        <v>2.0277777E-2</v>
      </c>
      <c r="O7957">
        <v>6</v>
      </c>
      <c r="P7957">
        <v>1247</v>
      </c>
      <c r="Q7957">
        <v>21</v>
      </c>
      <c r="R7957">
        <v>16</v>
      </c>
      <c r="S7957">
        <v>11</v>
      </c>
      <c r="T7957">
        <v>89</v>
      </c>
      <c r="U7957">
        <v>0</v>
      </c>
      <c r="V7957">
        <v>0</v>
      </c>
      <c r="W7957">
        <v>0.11598433216485168</v>
      </c>
      <c r="X7957">
        <v>4.3759892737752102</v>
      </c>
      <c r="Y7957">
        <v>5.1123271647458814</v>
      </c>
      <c r="Z7957">
        <v>0.30549804616370868</v>
      </c>
      <c r="AA7957">
        <v>1.3923613237685297</v>
      </c>
      <c r="AB7957">
        <v>0.47897653641719429</v>
      </c>
      <c r="AC7957">
        <v>0</v>
      </c>
      <c r="AD7957">
        <v>0</v>
      </c>
      <c r="AE7957">
        <v>11.781136677035375</v>
      </c>
    </row>
    <row r="7958" spans="1:31" x14ac:dyDescent="0.25">
      <c r="A7958">
        <v>1913774</v>
      </c>
      <c r="B7958">
        <v>1</v>
      </c>
      <c r="C7958" t="s">
        <v>80</v>
      </c>
      <c r="D7958" t="s">
        <v>101</v>
      </c>
      <c r="E7958" t="s">
        <v>160</v>
      </c>
      <c r="F7958" t="s">
        <v>22296</v>
      </c>
      <c r="G7958" t="s">
        <v>283</v>
      </c>
      <c r="H7958" t="s">
        <v>134</v>
      </c>
      <c r="I7958" t="s">
        <v>135</v>
      </c>
      <c r="J7958" t="s">
        <v>136</v>
      </c>
      <c r="K7958" t="s">
        <v>137</v>
      </c>
      <c r="L7958" t="s">
        <v>22297</v>
      </c>
      <c r="M7958" t="s">
        <v>22298</v>
      </c>
      <c r="N7958">
        <v>0.94916666599999999</v>
      </c>
      <c r="O7958">
        <v>0</v>
      </c>
      <c r="P7958">
        <v>49</v>
      </c>
      <c r="Q7958">
        <v>0</v>
      </c>
      <c r="R7958">
        <v>0</v>
      </c>
      <c r="S7958">
        <v>0</v>
      </c>
      <c r="T7958">
        <v>10</v>
      </c>
      <c r="U7958">
        <v>0</v>
      </c>
      <c r="V7958">
        <v>0</v>
      </c>
      <c r="W7958">
        <v>0</v>
      </c>
      <c r="X7958">
        <v>10.822082445763876</v>
      </c>
      <c r="Y7958">
        <v>0</v>
      </c>
      <c r="Z7958">
        <v>0</v>
      </c>
      <c r="AA7958">
        <v>0</v>
      </c>
      <c r="AB7958">
        <v>18.55139309985956</v>
      </c>
      <c r="AC7958">
        <v>0</v>
      </c>
      <c r="AD7958">
        <v>0</v>
      </c>
      <c r="AE7958">
        <v>29.373475545623435</v>
      </c>
    </row>
    <row r="7959" spans="1:31" x14ac:dyDescent="0.25">
      <c r="A7959">
        <v>1913787</v>
      </c>
      <c r="B7959">
        <v>1</v>
      </c>
      <c r="C7959" t="s">
        <v>80</v>
      </c>
      <c r="D7959" t="s">
        <v>84</v>
      </c>
      <c r="E7959" t="s">
        <v>131</v>
      </c>
      <c r="F7959" t="s">
        <v>22299</v>
      </c>
      <c r="G7959" t="s">
        <v>133</v>
      </c>
      <c r="H7959" t="s">
        <v>134</v>
      </c>
      <c r="I7959" t="s">
        <v>135</v>
      </c>
      <c r="J7959" t="s">
        <v>136</v>
      </c>
      <c r="K7959" t="s">
        <v>137</v>
      </c>
      <c r="L7959" t="s">
        <v>22300</v>
      </c>
      <c r="M7959" t="s">
        <v>22301</v>
      </c>
      <c r="N7959">
        <v>1.3988888880000001</v>
      </c>
      <c r="O7959">
        <v>0</v>
      </c>
      <c r="P7959">
        <v>119</v>
      </c>
      <c r="Q7959">
        <v>0</v>
      </c>
      <c r="R7959">
        <v>0</v>
      </c>
      <c r="S7959">
        <v>0</v>
      </c>
      <c r="T7959">
        <v>31</v>
      </c>
      <c r="U7959">
        <v>0</v>
      </c>
      <c r="V7959">
        <v>0</v>
      </c>
      <c r="W7959">
        <v>0</v>
      </c>
      <c r="X7959">
        <v>34.39337008151</v>
      </c>
      <c r="Y7959">
        <v>0</v>
      </c>
      <c r="Z7959">
        <v>0</v>
      </c>
      <c r="AA7959">
        <v>0</v>
      </c>
      <c r="AB7959">
        <v>23.423112485094997</v>
      </c>
      <c r="AC7959">
        <v>0</v>
      </c>
      <c r="AD7959">
        <v>0</v>
      </c>
      <c r="AE7959">
        <v>57.816482566604996</v>
      </c>
    </row>
    <row r="7960" spans="1:31" x14ac:dyDescent="0.25">
      <c r="A7960">
        <v>1913788</v>
      </c>
      <c r="B7960">
        <v>1</v>
      </c>
      <c r="C7960" t="s">
        <v>81</v>
      </c>
      <c r="D7960" t="s">
        <v>118</v>
      </c>
      <c r="E7960" t="s">
        <v>131</v>
      </c>
      <c r="F7960" t="s">
        <v>22302</v>
      </c>
      <c r="G7960" t="s">
        <v>133</v>
      </c>
      <c r="H7960" t="s">
        <v>134</v>
      </c>
      <c r="I7960" t="s">
        <v>135</v>
      </c>
      <c r="J7960" t="s">
        <v>136</v>
      </c>
      <c r="K7960" t="s">
        <v>137</v>
      </c>
      <c r="L7960" t="s">
        <v>22303</v>
      </c>
      <c r="M7960" t="s">
        <v>22304</v>
      </c>
      <c r="N7960">
        <v>0.46472222200000002</v>
      </c>
      <c r="O7960">
        <v>0</v>
      </c>
      <c r="P7960">
        <v>194</v>
      </c>
      <c r="Q7960">
        <v>0</v>
      </c>
      <c r="R7960">
        <v>0</v>
      </c>
      <c r="S7960">
        <v>0</v>
      </c>
      <c r="T7960">
        <v>6</v>
      </c>
      <c r="U7960">
        <v>0</v>
      </c>
      <c r="V7960">
        <v>0</v>
      </c>
      <c r="W7960">
        <v>0</v>
      </c>
      <c r="X7960">
        <v>20.427917626483914</v>
      </c>
      <c r="Y7960">
        <v>0</v>
      </c>
      <c r="Z7960">
        <v>0</v>
      </c>
      <c r="AA7960">
        <v>0</v>
      </c>
      <c r="AB7960">
        <v>0.93695861786090862</v>
      </c>
      <c r="AC7960">
        <v>0</v>
      </c>
      <c r="AD7960">
        <v>0</v>
      </c>
      <c r="AE7960">
        <v>21.364876244344824</v>
      </c>
    </row>
    <row r="7961" spans="1:31" x14ac:dyDescent="0.25">
      <c r="A7961">
        <v>1913789</v>
      </c>
      <c r="B7961">
        <v>1</v>
      </c>
      <c r="C7961" t="s">
        <v>80</v>
      </c>
      <c r="D7961" t="s">
        <v>90</v>
      </c>
      <c r="E7961" t="s">
        <v>140</v>
      </c>
      <c r="F7961" t="s">
        <v>22305</v>
      </c>
      <c r="G7961" t="s">
        <v>283</v>
      </c>
      <c r="H7961" t="s">
        <v>134</v>
      </c>
      <c r="I7961" t="s">
        <v>135</v>
      </c>
      <c r="J7961" t="s">
        <v>136</v>
      </c>
      <c r="K7961" t="s">
        <v>137</v>
      </c>
      <c r="L7961" t="s">
        <v>22306</v>
      </c>
      <c r="M7961" t="s">
        <v>22307</v>
      </c>
      <c r="N7961">
        <v>1.3830555550000001</v>
      </c>
      <c r="O7961">
        <v>0</v>
      </c>
      <c r="P7961">
        <v>6</v>
      </c>
      <c r="Q7961">
        <v>0</v>
      </c>
      <c r="R7961">
        <v>0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1.0956087524334333</v>
      </c>
      <c r="Y7961">
        <v>0</v>
      </c>
      <c r="Z7961">
        <v>0</v>
      </c>
      <c r="AA7961">
        <v>0</v>
      </c>
      <c r="AB7961">
        <v>9.2174581319966666E-3</v>
      </c>
      <c r="AC7961">
        <v>0</v>
      </c>
      <c r="AD7961">
        <v>0</v>
      </c>
      <c r="AE7961">
        <v>1.1048262105654298</v>
      </c>
    </row>
    <row r="7962" spans="1:31" x14ac:dyDescent="0.25">
      <c r="A7962">
        <v>1913792</v>
      </c>
      <c r="B7962">
        <v>1</v>
      </c>
      <c r="C7962" t="s">
        <v>80</v>
      </c>
      <c r="D7962" t="s">
        <v>94</v>
      </c>
      <c r="E7962" t="s">
        <v>154</v>
      </c>
      <c r="F7962" t="s">
        <v>22308</v>
      </c>
      <c r="G7962" t="s">
        <v>156</v>
      </c>
      <c r="H7962" t="s">
        <v>157</v>
      </c>
      <c r="I7962" t="s">
        <v>135</v>
      </c>
      <c r="J7962" t="s">
        <v>136</v>
      </c>
      <c r="K7962" t="s">
        <v>137</v>
      </c>
      <c r="L7962" t="s">
        <v>22309</v>
      </c>
      <c r="M7962" t="s">
        <v>22310</v>
      </c>
      <c r="N7962">
        <v>1.893333333</v>
      </c>
      <c r="O7962">
        <v>0</v>
      </c>
      <c r="P7962">
        <v>324</v>
      </c>
      <c r="Q7962">
        <v>2</v>
      </c>
      <c r="R7962">
        <v>1</v>
      </c>
      <c r="S7962">
        <v>2</v>
      </c>
      <c r="T7962">
        <v>23</v>
      </c>
      <c r="U7962">
        <v>0</v>
      </c>
      <c r="V7962">
        <v>0</v>
      </c>
      <c r="W7962">
        <v>0</v>
      </c>
      <c r="X7962">
        <v>52.210415155189644</v>
      </c>
      <c r="Y7962">
        <v>42.018646096089924</v>
      </c>
      <c r="Z7962">
        <v>0.51669183822164444</v>
      </c>
      <c r="AA7962">
        <v>5.215905373721947</v>
      </c>
      <c r="AB7962">
        <v>8.3655533530357715</v>
      </c>
      <c r="AC7962">
        <v>0</v>
      </c>
      <c r="AD7962">
        <v>0</v>
      </c>
      <c r="AE7962">
        <v>108.32721181625894</v>
      </c>
    </row>
    <row r="7963" spans="1:31" x14ac:dyDescent="0.25">
      <c r="A7963">
        <v>1913793</v>
      </c>
      <c r="B7963">
        <v>1</v>
      </c>
      <c r="C7963" t="s">
        <v>81</v>
      </c>
      <c r="D7963" t="s">
        <v>118</v>
      </c>
      <c r="E7963" t="s">
        <v>220</v>
      </c>
      <c r="F7963" t="s">
        <v>13139</v>
      </c>
      <c r="G7963" t="s">
        <v>156</v>
      </c>
      <c r="H7963" t="s">
        <v>157</v>
      </c>
      <c r="I7963" t="s">
        <v>222</v>
      </c>
      <c r="J7963" t="s">
        <v>136</v>
      </c>
      <c r="K7963" t="s">
        <v>137</v>
      </c>
      <c r="L7963" t="s">
        <v>22311</v>
      </c>
      <c r="M7963" t="s">
        <v>22312</v>
      </c>
      <c r="N7963">
        <v>1.1111111E-2</v>
      </c>
      <c r="O7963">
        <v>1</v>
      </c>
      <c r="P7963">
        <v>442</v>
      </c>
      <c r="Q7963">
        <v>34</v>
      </c>
      <c r="R7963">
        <v>55</v>
      </c>
      <c r="S7963">
        <v>15</v>
      </c>
      <c r="T7963">
        <v>46</v>
      </c>
      <c r="U7963">
        <v>0</v>
      </c>
      <c r="V7963">
        <v>0</v>
      </c>
      <c r="W7963">
        <v>7.3171761813333337E-3</v>
      </c>
      <c r="X7963">
        <v>1.3699444517758672</v>
      </c>
      <c r="Y7963">
        <v>1.5396582201359332</v>
      </c>
      <c r="Z7963">
        <v>0.8572557331632894</v>
      </c>
      <c r="AA7963">
        <v>1.2633092470567113</v>
      </c>
      <c r="AB7963">
        <v>0.19183117052991111</v>
      </c>
      <c r="AC7963">
        <v>0</v>
      </c>
      <c r="AD7963">
        <v>0</v>
      </c>
      <c r="AE7963">
        <v>5.2293159988430453</v>
      </c>
    </row>
    <row r="7964" spans="1:31" x14ac:dyDescent="0.25">
      <c r="A7964">
        <v>1913797</v>
      </c>
      <c r="B7964">
        <v>1</v>
      </c>
      <c r="C7964" t="s">
        <v>80</v>
      </c>
      <c r="D7964" t="s">
        <v>85</v>
      </c>
      <c r="E7964" t="s">
        <v>140</v>
      </c>
      <c r="F7964" t="s">
        <v>22313</v>
      </c>
      <c r="G7964" t="s">
        <v>146</v>
      </c>
      <c r="H7964" t="s">
        <v>134</v>
      </c>
      <c r="I7964" t="s">
        <v>135</v>
      </c>
      <c r="J7964" t="s">
        <v>136</v>
      </c>
      <c r="K7964" t="s">
        <v>137</v>
      </c>
      <c r="L7964" t="s">
        <v>22314</v>
      </c>
      <c r="M7964" t="s">
        <v>22315</v>
      </c>
      <c r="N7964">
        <v>6.9338888880000003</v>
      </c>
      <c r="O7964">
        <v>0</v>
      </c>
      <c r="P7964">
        <v>9</v>
      </c>
      <c r="Q7964">
        <v>0</v>
      </c>
      <c r="R7964">
        <v>0</v>
      </c>
      <c r="S7964">
        <v>0</v>
      </c>
      <c r="T7964">
        <v>1</v>
      </c>
      <c r="U7964">
        <v>0</v>
      </c>
      <c r="V7964">
        <v>0</v>
      </c>
      <c r="W7964">
        <v>0</v>
      </c>
      <c r="X7964">
        <v>23.45903392225399</v>
      </c>
      <c r="Y7964">
        <v>0</v>
      </c>
      <c r="Z7964">
        <v>0</v>
      </c>
      <c r="AA7964">
        <v>0</v>
      </c>
      <c r="AB7964">
        <v>0.5129621275780778</v>
      </c>
      <c r="AC7964">
        <v>0</v>
      </c>
      <c r="AD7964">
        <v>0</v>
      </c>
      <c r="AE7964">
        <v>23.971996049832068</v>
      </c>
    </row>
    <row r="7965" spans="1:31" x14ac:dyDescent="0.25">
      <c r="A7965">
        <v>1913798</v>
      </c>
      <c r="B7965">
        <v>1</v>
      </c>
      <c r="C7965" t="s">
        <v>81</v>
      </c>
      <c r="D7965" t="s">
        <v>119</v>
      </c>
      <c r="E7965" t="s">
        <v>220</v>
      </c>
      <c r="F7965" t="s">
        <v>8420</v>
      </c>
      <c r="G7965" t="s">
        <v>156</v>
      </c>
      <c r="H7965" t="s">
        <v>157</v>
      </c>
      <c r="I7965" t="s">
        <v>222</v>
      </c>
      <c r="J7965" t="s">
        <v>136</v>
      </c>
      <c r="K7965" t="s">
        <v>137</v>
      </c>
      <c r="L7965" t="s">
        <v>22316</v>
      </c>
      <c r="M7965" t="s">
        <v>22317</v>
      </c>
      <c r="N7965">
        <v>5.5555550000000002E-3</v>
      </c>
      <c r="O7965">
        <v>1</v>
      </c>
      <c r="P7965">
        <v>1264</v>
      </c>
      <c r="Q7965">
        <v>113</v>
      </c>
      <c r="R7965">
        <v>215</v>
      </c>
      <c r="S7965">
        <v>0</v>
      </c>
      <c r="T7965">
        <v>79</v>
      </c>
      <c r="U7965">
        <v>0</v>
      </c>
      <c r="V7965">
        <v>0</v>
      </c>
      <c r="W7965">
        <v>6.6014268257777789E-4</v>
      </c>
      <c r="X7965">
        <v>0.70007408910255509</v>
      </c>
      <c r="Y7965">
        <v>1.487575837944378</v>
      </c>
      <c r="Z7965">
        <v>1.6765418524758493</v>
      </c>
      <c r="AA7965">
        <v>0</v>
      </c>
      <c r="AB7965">
        <v>0.1679916598812223</v>
      </c>
      <c r="AC7965">
        <v>0</v>
      </c>
      <c r="AD7965">
        <v>0</v>
      </c>
      <c r="AE7965">
        <v>4.0328435820865822</v>
      </c>
    </row>
    <row r="7966" spans="1:31" x14ac:dyDescent="0.25">
      <c r="A7966">
        <v>1913799</v>
      </c>
      <c r="B7966">
        <v>1</v>
      </c>
      <c r="C7966" t="s">
        <v>80</v>
      </c>
      <c r="D7966" t="s">
        <v>82</v>
      </c>
      <c r="E7966" t="s">
        <v>140</v>
      </c>
      <c r="F7966" t="s">
        <v>22318</v>
      </c>
      <c r="G7966" t="s">
        <v>342</v>
      </c>
      <c r="H7966" t="s">
        <v>134</v>
      </c>
      <c r="I7966" t="s">
        <v>135</v>
      </c>
      <c r="J7966" t="s">
        <v>136</v>
      </c>
      <c r="K7966" t="s">
        <v>137</v>
      </c>
      <c r="L7966" t="s">
        <v>22319</v>
      </c>
      <c r="M7966" t="s">
        <v>22320</v>
      </c>
      <c r="N7966">
        <v>2.5061111110000001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3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0.6959944603953</v>
      </c>
      <c r="AC7966">
        <v>0</v>
      </c>
      <c r="AD7966">
        <v>0</v>
      </c>
      <c r="AE7966">
        <v>0.6959944603953</v>
      </c>
    </row>
    <row r="7967" spans="1:31" x14ac:dyDescent="0.25">
      <c r="A7967">
        <v>1913801</v>
      </c>
      <c r="B7967">
        <v>1</v>
      </c>
      <c r="C7967" t="s">
        <v>81</v>
      </c>
      <c r="D7967" t="s">
        <v>112</v>
      </c>
      <c r="E7967" t="s">
        <v>190</v>
      </c>
      <c r="F7967" t="s">
        <v>22321</v>
      </c>
      <c r="G7967" t="s">
        <v>241</v>
      </c>
      <c r="H7967" t="s">
        <v>157</v>
      </c>
      <c r="I7967" t="s">
        <v>135</v>
      </c>
      <c r="J7967" t="s">
        <v>136</v>
      </c>
      <c r="K7967" t="s">
        <v>137</v>
      </c>
      <c r="L7967" t="s">
        <v>22322</v>
      </c>
      <c r="M7967" t="s">
        <v>22323</v>
      </c>
      <c r="N7967">
        <v>3.9388888880000001</v>
      </c>
      <c r="O7967">
        <v>0</v>
      </c>
      <c r="P7967">
        <v>64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20.916169472470699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20.916169472470699</v>
      </c>
    </row>
    <row r="7968" spans="1:31" x14ac:dyDescent="0.25">
      <c r="A7968">
        <v>1913802</v>
      </c>
      <c r="B7968">
        <v>1</v>
      </c>
      <c r="C7968" t="s">
        <v>80</v>
      </c>
      <c r="D7968" t="s">
        <v>97</v>
      </c>
      <c r="E7968" t="s">
        <v>190</v>
      </c>
      <c r="F7968" t="s">
        <v>22324</v>
      </c>
      <c r="G7968" t="s">
        <v>241</v>
      </c>
      <c r="H7968" t="s">
        <v>157</v>
      </c>
      <c r="I7968" t="s">
        <v>135</v>
      </c>
      <c r="J7968" t="s">
        <v>136</v>
      </c>
      <c r="K7968" t="s">
        <v>137</v>
      </c>
      <c r="L7968" t="s">
        <v>22325</v>
      </c>
      <c r="M7968" t="s">
        <v>22326</v>
      </c>
      <c r="N7968">
        <v>1.0575000000000001</v>
      </c>
      <c r="O7968">
        <v>2</v>
      </c>
      <c r="P7968">
        <v>204</v>
      </c>
      <c r="Q7968">
        <v>2</v>
      </c>
      <c r="R7968">
        <v>103</v>
      </c>
      <c r="S7968">
        <v>1</v>
      </c>
      <c r="T7968">
        <v>35</v>
      </c>
      <c r="U7968">
        <v>0</v>
      </c>
      <c r="V7968">
        <v>0</v>
      </c>
      <c r="W7968">
        <v>2.3371675712761388</v>
      </c>
      <c r="X7968">
        <v>58.705706787098933</v>
      </c>
      <c r="Y7968">
        <v>2.6815279342842002</v>
      </c>
      <c r="Z7968">
        <v>51.676626533157574</v>
      </c>
      <c r="AA7968">
        <v>7.1325304816461994</v>
      </c>
      <c r="AB7968">
        <v>14.411717185798686</v>
      </c>
      <c r="AC7968">
        <v>0</v>
      </c>
      <c r="AD7968">
        <v>0</v>
      </c>
      <c r="AE7968">
        <v>136.94527649326173</v>
      </c>
    </row>
    <row r="7969" spans="1:31" x14ac:dyDescent="0.25">
      <c r="A7969">
        <v>1913803</v>
      </c>
      <c r="B7969">
        <v>1</v>
      </c>
      <c r="C7969" t="s">
        <v>80</v>
      </c>
      <c r="D7969" t="s">
        <v>94</v>
      </c>
      <c r="E7969" t="s">
        <v>190</v>
      </c>
      <c r="F7969" t="s">
        <v>22327</v>
      </c>
      <c r="G7969" t="s">
        <v>22328</v>
      </c>
      <c r="H7969" t="s">
        <v>157</v>
      </c>
      <c r="I7969" t="s">
        <v>135</v>
      </c>
      <c r="J7969" t="s">
        <v>136</v>
      </c>
      <c r="K7969" t="s">
        <v>137</v>
      </c>
      <c r="L7969" t="s">
        <v>22329</v>
      </c>
      <c r="M7969" t="s">
        <v>22330</v>
      </c>
      <c r="N7969">
        <v>3.6902777769999999</v>
      </c>
      <c r="O7969">
        <v>0</v>
      </c>
      <c r="P7969">
        <v>198</v>
      </c>
      <c r="Q7969">
        <v>0</v>
      </c>
      <c r="R7969">
        <v>0</v>
      </c>
      <c r="S7969">
        <v>2</v>
      </c>
      <c r="T7969">
        <v>6</v>
      </c>
      <c r="U7969">
        <v>0</v>
      </c>
      <c r="V7969">
        <v>0</v>
      </c>
      <c r="W7969">
        <v>0</v>
      </c>
      <c r="X7969">
        <v>50.093628385128625</v>
      </c>
      <c r="Y7969">
        <v>0</v>
      </c>
      <c r="Z7969">
        <v>0</v>
      </c>
      <c r="AA7969">
        <v>14.635612156344841</v>
      </c>
      <c r="AB7969">
        <v>9.6253777075183429</v>
      </c>
      <c r="AC7969">
        <v>0</v>
      </c>
      <c r="AD7969">
        <v>0</v>
      </c>
      <c r="AE7969">
        <v>74.354618248991812</v>
      </c>
    </row>
    <row r="7970" spans="1:31" x14ac:dyDescent="0.25">
      <c r="A7970">
        <v>1913804</v>
      </c>
      <c r="B7970">
        <v>1</v>
      </c>
      <c r="C7970" t="s">
        <v>80</v>
      </c>
      <c r="D7970" t="s">
        <v>97</v>
      </c>
      <c r="E7970" t="s">
        <v>220</v>
      </c>
      <c r="F7970" t="s">
        <v>9253</v>
      </c>
      <c r="G7970" t="s">
        <v>604</v>
      </c>
      <c r="H7970" t="s">
        <v>157</v>
      </c>
      <c r="I7970" t="s">
        <v>135</v>
      </c>
      <c r="J7970" t="s">
        <v>136</v>
      </c>
      <c r="K7970" t="s">
        <v>137</v>
      </c>
      <c r="L7970" t="s">
        <v>22331</v>
      </c>
      <c r="M7970" t="s">
        <v>22332</v>
      </c>
      <c r="N7970">
        <v>0.24111111099999999</v>
      </c>
      <c r="O7970">
        <v>2</v>
      </c>
      <c r="P7970">
        <v>609</v>
      </c>
      <c r="Q7970">
        <v>2</v>
      </c>
      <c r="R7970">
        <v>182</v>
      </c>
      <c r="S7970">
        <v>1</v>
      </c>
      <c r="T7970">
        <v>93</v>
      </c>
      <c r="U7970">
        <v>0</v>
      </c>
      <c r="V7970">
        <v>0</v>
      </c>
      <c r="W7970">
        <v>0.5426887550285211</v>
      </c>
      <c r="X7970">
        <v>40.452397014758994</v>
      </c>
      <c r="Y7970">
        <v>0.63090265148913338</v>
      </c>
      <c r="Z7970">
        <v>23.315555240747102</v>
      </c>
      <c r="AA7970">
        <v>1.7164654889461333</v>
      </c>
      <c r="AB7970">
        <v>16.226078499765091</v>
      </c>
      <c r="AC7970">
        <v>0</v>
      </c>
      <c r="AD7970">
        <v>0</v>
      </c>
      <c r="AE7970">
        <v>82.884087650734969</v>
      </c>
    </row>
    <row r="7971" spans="1:31" x14ac:dyDescent="0.25">
      <c r="A7971">
        <v>1913805</v>
      </c>
      <c r="B7971">
        <v>1</v>
      </c>
      <c r="C7971" t="s">
        <v>81</v>
      </c>
      <c r="D7971" t="s">
        <v>115</v>
      </c>
      <c r="E7971" t="s">
        <v>220</v>
      </c>
      <c r="F7971" t="s">
        <v>22333</v>
      </c>
      <c r="G7971" t="s">
        <v>156</v>
      </c>
      <c r="H7971" t="s">
        <v>157</v>
      </c>
      <c r="I7971" t="s">
        <v>222</v>
      </c>
      <c r="J7971" t="s">
        <v>136</v>
      </c>
      <c r="K7971" t="s">
        <v>137</v>
      </c>
      <c r="L7971" t="s">
        <v>22334</v>
      </c>
      <c r="M7971" t="s">
        <v>22335</v>
      </c>
      <c r="N7971">
        <v>8.3333330000000001E-3</v>
      </c>
      <c r="O7971">
        <v>0</v>
      </c>
      <c r="P7971">
        <v>2126</v>
      </c>
      <c r="Q7971">
        <v>6</v>
      </c>
      <c r="R7971">
        <v>130</v>
      </c>
      <c r="S7971">
        <v>6</v>
      </c>
      <c r="T7971">
        <v>149</v>
      </c>
      <c r="U7971">
        <v>0</v>
      </c>
      <c r="V7971">
        <v>1</v>
      </c>
      <c r="W7971">
        <v>0</v>
      </c>
      <c r="X7971">
        <v>1.5577585355940253</v>
      </c>
      <c r="Y7971">
        <v>9.1000957344291672E-2</v>
      </c>
      <c r="Z7971">
        <v>1.0635616629193418</v>
      </c>
      <c r="AA7971">
        <v>0.22319917091688332</v>
      </c>
      <c r="AB7971">
        <v>0.24116183652019174</v>
      </c>
      <c r="AC7971">
        <v>0</v>
      </c>
      <c r="AD7971">
        <v>2.3403974933333333E-5</v>
      </c>
      <c r="AE7971">
        <v>3.1767055672696669</v>
      </c>
    </row>
    <row r="7972" spans="1:31" x14ac:dyDescent="0.25">
      <c r="A7972">
        <v>1913806</v>
      </c>
      <c r="B7972">
        <v>1</v>
      </c>
      <c r="C7972" t="s">
        <v>80</v>
      </c>
      <c r="D7972" t="s">
        <v>100</v>
      </c>
      <c r="E7972" t="s">
        <v>140</v>
      </c>
      <c r="F7972" t="s">
        <v>22336</v>
      </c>
      <c r="G7972" t="s">
        <v>146</v>
      </c>
      <c r="H7972" t="s">
        <v>134</v>
      </c>
      <c r="I7972" t="s">
        <v>135</v>
      </c>
      <c r="J7972" t="s">
        <v>136</v>
      </c>
      <c r="K7972" t="s">
        <v>137</v>
      </c>
      <c r="L7972" t="s">
        <v>22337</v>
      </c>
      <c r="M7972" t="s">
        <v>22338</v>
      </c>
      <c r="N7972">
        <v>8.3108333329999997</v>
      </c>
      <c r="O7972">
        <v>0</v>
      </c>
      <c r="P7972">
        <v>9</v>
      </c>
      <c r="Q7972">
        <v>0</v>
      </c>
      <c r="R7972">
        <v>0</v>
      </c>
      <c r="S7972">
        <v>0</v>
      </c>
      <c r="T7972">
        <v>1</v>
      </c>
      <c r="U7972">
        <v>0</v>
      </c>
      <c r="V7972">
        <v>0</v>
      </c>
      <c r="W7972">
        <v>0</v>
      </c>
      <c r="X7972">
        <v>25.860865295492751</v>
      </c>
      <c r="Y7972">
        <v>0</v>
      </c>
      <c r="Z7972">
        <v>0</v>
      </c>
      <c r="AA7972">
        <v>0</v>
      </c>
      <c r="AB7972">
        <v>6.5658384051578871</v>
      </c>
      <c r="AC7972">
        <v>0</v>
      </c>
      <c r="AD7972">
        <v>0</v>
      </c>
      <c r="AE7972">
        <v>32.426703700650634</v>
      </c>
    </row>
    <row r="7973" spans="1:31" x14ac:dyDescent="0.25">
      <c r="A7973">
        <v>1913807</v>
      </c>
      <c r="B7973">
        <v>1</v>
      </c>
      <c r="C7973" t="s">
        <v>81</v>
      </c>
      <c r="D7973" t="s">
        <v>123</v>
      </c>
      <c r="E7973" t="s">
        <v>190</v>
      </c>
      <c r="F7973" t="s">
        <v>11119</v>
      </c>
      <c r="G7973" t="s">
        <v>156</v>
      </c>
      <c r="H7973" t="s">
        <v>157</v>
      </c>
      <c r="I7973" t="s">
        <v>135</v>
      </c>
      <c r="J7973" t="s">
        <v>136</v>
      </c>
      <c r="K7973" t="s">
        <v>137</v>
      </c>
      <c r="L7973" t="s">
        <v>22339</v>
      </c>
      <c r="M7973" t="s">
        <v>22340</v>
      </c>
      <c r="N7973">
        <v>3.4027777769999998</v>
      </c>
      <c r="O7973">
        <v>5</v>
      </c>
      <c r="P7973">
        <v>7</v>
      </c>
      <c r="Q7973">
        <v>178</v>
      </c>
      <c r="R7973">
        <v>128</v>
      </c>
      <c r="S7973">
        <v>28</v>
      </c>
      <c r="T7973">
        <v>15</v>
      </c>
      <c r="U7973">
        <v>0</v>
      </c>
      <c r="V7973">
        <v>0</v>
      </c>
      <c r="W7973">
        <v>7.8608410094851031</v>
      </c>
      <c r="X7973">
        <v>27.008875262730314</v>
      </c>
      <c r="Y7973">
        <v>1018.7181871443074</v>
      </c>
      <c r="Z7973">
        <v>785.08824417671315</v>
      </c>
      <c r="AA7973">
        <v>127.88825923455184</v>
      </c>
      <c r="AB7973">
        <v>112.29639256606561</v>
      </c>
      <c r="AC7973">
        <v>0</v>
      </c>
      <c r="AD7973">
        <v>0</v>
      </c>
      <c r="AE7973">
        <v>2078.8607993938531</v>
      </c>
    </row>
    <row r="7974" spans="1:31" x14ac:dyDescent="0.25">
      <c r="A7974">
        <v>1913808</v>
      </c>
      <c r="B7974">
        <v>1</v>
      </c>
      <c r="C7974" t="s">
        <v>80</v>
      </c>
      <c r="D7974" t="s">
        <v>90</v>
      </c>
      <c r="E7974" t="s">
        <v>140</v>
      </c>
      <c r="F7974" t="s">
        <v>22341</v>
      </c>
      <c r="G7974" t="s">
        <v>146</v>
      </c>
      <c r="H7974" t="s">
        <v>134</v>
      </c>
      <c r="I7974" t="s">
        <v>135</v>
      </c>
      <c r="J7974" t="s">
        <v>136</v>
      </c>
      <c r="K7974" t="s">
        <v>137</v>
      </c>
      <c r="L7974" t="s">
        <v>22342</v>
      </c>
      <c r="M7974" t="s">
        <v>22343</v>
      </c>
      <c r="N7974">
        <v>6.9341666660000003</v>
      </c>
      <c r="O7974">
        <v>0</v>
      </c>
      <c r="P7974">
        <v>5</v>
      </c>
      <c r="Q7974">
        <v>0</v>
      </c>
      <c r="R7974">
        <v>0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17.631517355884473</v>
      </c>
      <c r="Y7974">
        <v>0</v>
      </c>
      <c r="Z7974">
        <v>0</v>
      </c>
      <c r="AA7974">
        <v>0</v>
      </c>
      <c r="AB7974">
        <v>1.7380764286367785</v>
      </c>
      <c r="AC7974">
        <v>0</v>
      </c>
      <c r="AD7974">
        <v>0</v>
      </c>
      <c r="AE7974">
        <v>19.36959378452125</v>
      </c>
    </row>
    <row r="7975" spans="1:31" x14ac:dyDescent="0.25">
      <c r="A7975">
        <v>1913809</v>
      </c>
      <c r="B7975">
        <v>1</v>
      </c>
      <c r="C7975" t="s">
        <v>81</v>
      </c>
      <c r="D7975" t="s">
        <v>120</v>
      </c>
      <c r="E7975" t="s">
        <v>149</v>
      </c>
      <c r="F7975" t="s">
        <v>22344</v>
      </c>
      <c r="G7975" t="s">
        <v>151</v>
      </c>
      <c r="H7975" t="s">
        <v>134</v>
      </c>
      <c r="I7975" t="s">
        <v>135</v>
      </c>
      <c r="J7975" t="s">
        <v>136</v>
      </c>
      <c r="K7975" t="s">
        <v>137</v>
      </c>
      <c r="L7975" t="s">
        <v>22345</v>
      </c>
      <c r="M7975" t="s">
        <v>22346</v>
      </c>
      <c r="N7975">
        <v>1.191944444</v>
      </c>
      <c r="O7975">
        <v>0</v>
      </c>
      <c r="P7975">
        <v>74</v>
      </c>
      <c r="Q7975">
        <v>0</v>
      </c>
      <c r="R7975">
        <v>3</v>
      </c>
      <c r="S7975">
        <v>0</v>
      </c>
      <c r="T7975">
        <v>11</v>
      </c>
      <c r="U7975">
        <v>0</v>
      </c>
      <c r="V7975">
        <v>0</v>
      </c>
      <c r="W7975">
        <v>0</v>
      </c>
      <c r="X7975">
        <v>15.044533389723254</v>
      </c>
      <c r="Y7975">
        <v>0</v>
      </c>
      <c r="Z7975">
        <v>12.526108267099081</v>
      </c>
      <c r="AA7975">
        <v>0</v>
      </c>
      <c r="AB7975">
        <v>5.0241349623928588</v>
      </c>
      <c r="AC7975">
        <v>0</v>
      </c>
      <c r="AD7975">
        <v>0</v>
      </c>
      <c r="AE7975">
        <v>32.594776619215196</v>
      </c>
    </row>
    <row r="7976" spans="1:31" x14ac:dyDescent="0.25">
      <c r="A7976">
        <v>1913812</v>
      </c>
      <c r="B7976">
        <v>1</v>
      </c>
      <c r="C7976" t="s">
        <v>81</v>
      </c>
      <c r="D7976" t="s">
        <v>127</v>
      </c>
      <c r="E7976" t="s">
        <v>140</v>
      </c>
      <c r="F7976" t="s">
        <v>22347</v>
      </c>
      <c r="G7976" t="s">
        <v>342</v>
      </c>
      <c r="H7976" t="s">
        <v>134</v>
      </c>
      <c r="I7976" t="s">
        <v>135</v>
      </c>
      <c r="J7976" t="s">
        <v>136</v>
      </c>
      <c r="K7976" t="s">
        <v>137</v>
      </c>
      <c r="L7976" t="s">
        <v>22348</v>
      </c>
      <c r="M7976" t="s">
        <v>22349</v>
      </c>
      <c r="N7976">
        <v>3.3944444439999999</v>
      </c>
      <c r="O7976">
        <v>0</v>
      </c>
      <c r="P7976">
        <v>13</v>
      </c>
      <c r="Q7976">
        <v>0</v>
      </c>
      <c r="R7976">
        <v>0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11.526522950922146</v>
      </c>
      <c r="Y7976">
        <v>0</v>
      </c>
      <c r="Z7976">
        <v>0</v>
      </c>
      <c r="AA7976">
        <v>0</v>
      </c>
      <c r="AB7976">
        <v>5.1346523201099992E-3</v>
      </c>
      <c r="AC7976">
        <v>0</v>
      </c>
      <c r="AD7976">
        <v>0</v>
      </c>
      <c r="AE7976">
        <v>11.531657603242257</v>
      </c>
    </row>
    <row r="7977" spans="1:31" x14ac:dyDescent="0.25">
      <c r="A7977">
        <v>1913814</v>
      </c>
      <c r="B7977">
        <v>1</v>
      </c>
      <c r="C7977" t="s">
        <v>80</v>
      </c>
      <c r="D7977" t="s">
        <v>100</v>
      </c>
      <c r="E7977" t="s">
        <v>154</v>
      </c>
      <c r="F7977" t="s">
        <v>9518</v>
      </c>
      <c r="G7977" t="s">
        <v>156</v>
      </c>
      <c r="H7977" t="s">
        <v>157</v>
      </c>
      <c r="I7977" t="s">
        <v>135</v>
      </c>
      <c r="J7977" t="s">
        <v>136</v>
      </c>
      <c r="K7977" t="s">
        <v>137</v>
      </c>
      <c r="L7977" t="s">
        <v>22350</v>
      </c>
      <c r="M7977" t="s">
        <v>22351</v>
      </c>
      <c r="N7977">
        <v>1.1586111109999999</v>
      </c>
      <c r="O7977">
        <v>0</v>
      </c>
      <c r="P7977">
        <v>780</v>
      </c>
      <c r="Q7977">
        <v>2</v>
      </c>
      <c r="R7977">
        <v>34</v>
      </c>
      <c r="S7977">
        <v>9</v>
      </c>
      <c r="T7977">
        <v>98</v>
      </c>
      <c r="U7977">
        <v>4</v>
      </c>
      <c r="V7977">
        <v>4</v>
      </c>
      <c r="W7977">
        <v>0</v>
      </c>
      <c r="X7977">
        <v>237.81240798339931</v>
      </c>
      <c r="Y7977">
        <v>3.9314709473627309</v>
      </c>
      <c r="Z7977">
        <v>36.926485976427223</v>
      </c>
      <c r="AA7977">
        <v>75.024019822797612</v>
      </c>
      <c r="AB7977">
        <v>157.01364064472634</v>
      </c>
      <c r="AC7977">
        <v>44.289993745028475</v>
      </c>
      <c r="AD7977">
        <v>260.47336695400088</v>
      </c>
      <c r="AE7977">
        <v>815.47138607374256</v>
      </c>
    </row>
    <row r="7978" spans="1:31" x14ac:dyDescent="0.25">
      <c r="A7978">
        <v>1913815</v>
      </c>
      <c r="B7978">
        <v>1</v>
      </c>
      <c r="C7978" t="s">
        <v>81</v>
      </c>
      <c r="D7978" t="s">
        <v>117</v>
      </c>
      <c r="E7978" t="s">
        <v>154</v>
      </c>
      <c r="F7978" t="s">
        <v>22245</v>
      </c>
      <c r="G7978" t="s">
        <v>156</v>
      </c>
      <c r="H7978" t="s">
        <v>157</v>
      </c>
      <c r="I7978" t="s">
        <v>222</v>
      </c>
      <c r="J7978" t="s">
        <v>136</v>
      </c>
      <c r="K7978" t="s">
        <v>137</v>
      </c>
      <c r="L7978" t="s">
        <v>22352</v>
      </c>
      <c r="M7978" t="s">
        <v>22353</v>
      </c>
      <c r="N7978">
        <v>2.6111110999999999E-2</v>
      </c>
      <c r="O7978">
        <v>1</v>
      </c>
      <c r="P7978">
        <v>490</v>
      </c>
      <c r="Q7978">
        <v>10</v>
      </c>
      <c r="R7978">
        <v>33</v>
      </c>
      <c r="S7978">
        <v>2</v>
      </c>
      <c r="T7978">
        <v>13</v>
      </c>
      <c r="U7978">
        <v>0</v>
      </c>
      <c r="V7978">
        <v>0</v>
      </c>
      <c r="W7978">
        <v>1.5425214318666667E-2</v>
      </c>
      <c r="X7978">
        <v>1.648879495376907</v>
      </c>
      <c r="Y7978">
        <v>0.13627775754873725</v>
      </c>
      <c r="Z7978">
        <v>0.49012058517158436</v>
      </c>
      <c r="AA7978">
        <v>3.2058147011342783E-2</v>
      </c>
      <c r="AB7978">
        <v>9.2011291703544468E-2</v>
      </c>
      <c r="AC7978">
        <v>0</v>
      </c>
      <c r="AD7978">
        <v>0</v>
      </c>
      <c r="AE7978">
        <v>2.4147724911307824</v>
      </c>
    </row>
    <row r="7979" spans="1:31" x14ac:dyDescent="0.25">
      <c r="A7979">
        <v>1913817</v>
      </c>
      <c r="B7979">
        <v>1</v>
      </c>
      <c r="C7979" t="s">
        <v>81</v>
      </c>
      <c r="D7979" t="s">
        <v>117</v>
      </c>
      <c r="E7979" t="s">
        <v>190</v>
      </c>
      <c r="F7979" t="s">
        <v>22354</v>
      </c>
      <c r="G7979" t="s">
        <v>241</v>
      </c>
      <c r="H7979" t="s">
        <v>157</v>
      </c>
      <c r="I7979" t="s">
        <v>135</v>
      </c>
      <c r="J7979" t="s">
        <v>136</v>
      </c>
      <c r="K7979" t="s">
        <v>137</v>
      </c>
      <c r="L7979" t="s">
        <v>22355</v>
      </c>
      <c r="M7979" t="s">
        <v>22356</v>
      </c>
      <c r="N7979">
        <v>1.7761111110000001</v>
      </c>
      <c r="O7979">
        <v>0</v>
      </c>
      <c r="P7979">
        <v>15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3.568917449731305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3.568917449731305</v>
      </c>
    </row>
    <row r="7980" spans="1:31" x14ac:dyDescent="0.25">
      <c r="A7980">
        <v>1913819</v>
      </c>
      <c r="B7980">
        <v>1</v>
      </c>
      <c r="C7980" t="s">
        <v>80</v>
      </c>
      <c r="D7980" t="s">
        <v>100</v>
      </c>
      <c r="E7980" t="s">
        <v>140</v>
      </c>
      <c r="F7980" t="s">
        <v>22357</v>
      </c>
      <c r="G7980" t="s">
        <v>217</v>
      </c>
      <c r="H7980" t="s">
        <v>134</v>
      </c>
      <c r="I7980" t="s">
        <v>135</v>
      </c>
      <c r="J7980" t="s">
        <v>136</v>
      </c>
      <c r="K7980" t="s">
        <v>137</v>
      </c>
      <c r="L7980" t="s">
        <v>22358</v>
      </c>
      <c r="M7980" t="s">
        <v>22359</v>
      </c>
      <c r="N7980">
        <v>5.1888888880000001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2.3309352960144909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2.3309352960144909</v>
      </c>
    </row>
    <row r="7981" spans="1:31" x14ac:dyDescent="0.25">
      <c r="A7981">
        <v>1913822</v>
      </c>
      <c r="B7981">
        <v>1</v>
      </c>
      <c r="C7981" t="s">
        <v>81</v>
      </c>
      <c r="D7981" t="s">
        <v>128</v>
      </c>
      <c r="E7981" t="s">
        <v>149</v>
      </c>
      <c r="F7981" t="s">
        <v>22360</v>
      </c>
      <c r="G7981" t="s">
        <v>151</v>
      </c>
      <c r="H7981" t="s">
        <v>134</v>
      </c>
      <c r="I7981" t="s">
        <v>135</v>
      </c>
      <c r="J7981" t="s">
        <v>136</v>
      </c>
      <c r="K7981" t="s">
        <v>137</v>
      </c>
      <c r="L7981" t="s">
        <v>22361</v>
      </c>
      <c r="M7981" t="s">
        <v>22362</v>
      </c>
      <c r="N7981">
        <v>1.585555555</v>
      </c>
      <c r="O7981">
        <v>0</v>
      </c>
      <c r="P7981">
        <v>146</v>
      </c>
      <c r="Q7981">
        <v>0</v>
      </c>
      <c r="R7981">
        <v>1</v>
      </c>
      <c r="S7981">
        <v>0</v>
      </c>
      <c r="T7981">
        <v>17</v>
      </c>
      <c r="U7981">
        <v>0</v>
      </c>
      <c r="V7981">
        <v>0</v>
      </c>
      <c r="W7981">
        <v>0</v>
      </c>
      <c r="X7981">
        <v>44.77440989036446</v>
      </c>
      <c r="Y7981">
        <v>0</v>
      </c>
      <c r="Z7981">
        <v>4.0019209601349663</v>
      </c>
      <c r="AA7981">
        <v>0</v>
      </c>
      <c r="AB7981">
        <v>31.30578391991866</v>
      </c>
      <c r="AC7981">
        <v>0</v>
      </c>
      <c r="AD7981">
        <v>0</v>
      </c>
      <c r="AE7981">
        <v>80.082114770418087</v>
      </c>
    </row>
    <row r="7982" spans="1:31" x14ac:dyDescent="0.25">
      <c r="A7982">
        <v>1913823</v>
      </c>
      <c r="B7982">
        <v>1</v>
      </c>
      <c r="C7982" t="s">
        <v>81</v>
      </c>
      <c r="D7982" t="s">
        <v>120</v>
      </c>
      <c r="E7982" t="s">
        <v>131</v>
      </c>
      <c r="F7982" t="s">
        <v>22363</v>
      </c>
      <c r="G7982" t="s">
        <v>133</v>
      </c>
      <c r="H7982" t="s">
        <v>134</v>
      </c>
      <c r="I7982" t="s">
        <v>135</v>
      </c>
      <c r="J7982" t="s">
        <v>136</v>
      </c>
      <c r="K7982" t="s">
        <v>137</v>
      </c>
      <c r="L7982" t="s">
        <v>22364</v>
      </c>
      <c r="M7982" t="s">
        <v>22365</v>
      </c>
      <c r="N7982">
        <v>2.7891666659999999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1</v>
      </c>
      <c r="U7982">
        <v>0</v>
      </c>
      <c r="V7982">
        <v>0</v>
      </c>
      <c r="W7982">
        <v>0</v>
      </c>
      <c r="X7982">
        <v>0.8892806711572625</v>
      </c>
      <c r="Y7982">
        <v>0</v>
      </c>
      <c r="Z7982">
        <v>0</v>
      </c>
      <c r="AA7982">
        <v>0</v>
      </c>
      <c r="AB7982">
        <v>2.7324473950016674</v>
      </c>
      <c r="AC7982">
        <v>0</v>
      </c>
      <c r="AD7982">
        <v>0</v>
      </c>
      <c r="AE7982">
        <v>3.6217280661589299</v>
      </c>
    </row>
    <row r="7983" spans="1:31" x14ac:dyDescent="0.25">
      <c r="A7983">
        <v>1913824</v>
      </c>
      <c r="B7983">
        <v>1</v>
      </c>
      <c r="C7983" t="s">
        <v>81</v>
      </c>
      <c r="D7983" t="s">
        <v>128</v>
      </c>
      <c r="E7983" t="s">
        <v>140</v>
      </c>
      <c r="F7983" t="s">
        <v>22366</v>
      </c>
      <c r="G7983" t="s">
        <v>146</v>
      </c>
      <c r="H7983" t="s">
        <v>134</v>
      </c>
      <c r="I7983" t="s">
        <v>135</v>
      </c>
      <c r="J7983" t="s">
        <v>136</v>
      </c>
      <c r="K7983" t="s">
        <v>137</v>
      </c>
      <c r="L7983" t="s">
        <v>22367</v>
      </c>
      <c r="M7983" t="s">
        <v>22368</v>
      </c>
      <c r="N7983">
        <v>2.707777777</v>
      </c>
      <c r="O7983">
        <v>0</v>
      </c>
      <c r="P7983">
        <v>6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2.2806562801315997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2.2806562801315997</v>
      </c>
    </row>
    <row r="7984" spans="1:31" x14ac:dyDescent="0.25">
      <c r="A7984">
        <v>1913825</v>
      </c>
      <c r="B7984">
        <v>1</v>
      </c>
      <c r="C7984" t="s">
        <v>80</v>
      </c>
      <c r="D7984" t="s">
        <v>90</v>
      </c>
      <c r="E7984" t="s">
        <v>140</v>
      </c>
      <c r="F7984" t="s">
        <v>22369</v>
      </c>
      <c r="G7984" t="s">
        <v>342</v>
      </c>
      <c r="H7984" t="s">
        <v>134</v>
      </c>
      <c r="I7984" t="s">
        <v>135</v>
      </c>
      <c r="J7984" t="s">
        <v>136</v>
      </c>
      <c r="K7984" t="s">
        <v>137</v>
      </c>
      <c r="L7984" t="s">
        <v>22370</v>
      </c>
      <c r="M7984" t="s">
        <v>22371</v>
      </c>
      <c r="N7984">
        <v>3.3627777769999998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4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6.210927890708966</v>
      </c>
      <c r="AC7984">
        <v>0</v>
      </c>
      <c r="AD7984">
        <v>0</v>
      </c>
      <c r="AE7984">
        <v>6.210927890708966</v>
      </c>
    </row>
    <row r="7985" spans="1:31" x14ac:dyDescent="0.25">
      <c r="A7985">
        <v>1913826</v>
      </c>
      <c r="B7985">
        <v>1</v>
      </c>
      <c r="C7985" t="s">
        <v>80</v>
      </c>
      <c r="D7985" t="s">
        <v>93</v>
      </c>
      <c r="E7985" t="s">
        <v>131</v>
      </c>
      <c r="F7985" t="s">
        <v>13544</v>
      </c>
      <c r="G7985" t="s">
        <v>133</v>
      </c>
      <c r="H7985" t="s">
        <v>134</v>
      </c>
      <c r="I7985" t="s">
        <v>135</v>
      </c>
      <c r="J7985" t="s">
        <v>136</v>
      </c>
      <c r="K7985" t="s">
        <v>137</v>
      </c>
      <c r="L7985" t="s">
        <v>22372</v>
      </c>
      <c r="M7985" t="s">
        <v>22373</v>
      </c>
      <c r="N7985">
        <v>2.0525000000000002</v>
      </c>
      <c r="O7985">
        <v>0</v>
      </c>
      <c r="P7985">
        <v>87</v>
      </c>
      <c r="Q7985">
        <v>0</v>
      </c>
      <c r="R7985">
        <v>2</v>
      </c>
      <c r="S7985">
        <v>0</v>
      </c>
      <c r="T7985">
        <v>7</v>
      </c>
      <c r="U7985">
        <v>0</v>
      </c>
      <c r="V7985">
        <v>0</v>
      </c>
      <c r="W7985">
        <v>0</v>
      </c>
      <c r="X7985">
        <v>39.113441035173039</v>
      </c>
      <c r="Y7985">
        <v>0</v>
      </c>
      <c r="Z7985">
        <v>3.5705406954180603</v>
      </c>
      <c r="AA7985">
        <v>0</v>
      </c>
      <c r="AB7985">
        <v>32.776707646854099</v>
      </c>
      <c r="AC7985">
        <v>0</v>
      </c>
      <c r="AD7985">
        <v>0</v>
      </c>
      <c r="AE7985">
        <v>75.460689377445192</v>
      </c>
    </row>
    <row r="7986" spans="1:31" x14ac:dyDescent="0.25">
      <c r="A7986">
        <v>1913827</v>
      </c>
      <c r="B7986">
        <v>1</v>
      </c>
      <c r="C7986" t="s">
        <v>81</v>
      </c>
      <c r="D7986" t="s">
        <v>120</v>
      </c>
      <c r="E7986" t="s">
        <v>140</v>
      </c>
      <c r="F7986" t="s">
        <v>22374</v>
      </c>
      <c r="G7986" t="s">
        <v>217</v>
      </c>
      <c r="H7986" t="s">
        <v>134</v>
      </c>
      <c r="I7986" t="s">
        <v>135</v>
      </c>
      <c r="J7986" t="s">
        <v>136</v>
      </c>
      <c r="K7986" t="s">
        <v>137</v>
      </c>
      <c r="L7986" t="s">
        <v>22375</v>
      </c>
      <c r="M7986" t="s">
        <v>22376</v>
      </c>
      <c r="N7986">
        <v>1.7497222219999999</v>
      </c>
      <c r="O7986">
        <v>0</v>
      </c>
      <c r="P7986">
        <v>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3.2174193535419997E-2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3.2174193535419997E-2</v>
      </c>
    </row>
    <row r="7987" spans="1:31" x14ac:dyDescent="0.25">
      <c r="A7987">
        <v>1913828</v>
      </c>
      <c r="B7987">
        <v>1</v>
      </c>
      <c r="C7987" t="s">
        <v>81</v>
      </c>
      <c r="D7987" t="s">
        <v>127</v>
      </c>
      <c r="E7987" t="s">
        <v>140</v>
      </c>
      <c r="F7987" t="s">
        <v>22377</v>
      </c>
      <c r="G7987" t="s">
        <v>342</v>
      </c>
      <c r="H7987" t="s">
        <v>134</v>
      </c>
      <c r="I7987" t="s">
        <v>135</v>
      </c>
      <c r="J7987" t="s">
        <v>136</v>
      </c>
      <c r="K7987" t="s">
        <v>137</v>
      </c>
      <c r="L7987" t="s">
        <v>22378</v>
      </c>
      <c r="M7987" t="s">
        <v>22379</v>
      </c>
      <c r="N7987">
        <v>3.114166666</v>
      </c>
      <c r="O7987">
        <v>0</v>
      </c>
      <c r="P7987">
        <v>11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5.4235780872526611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5.4235780872526611</v>
      </c>
    </row>
    <row r="7988" spans="1:31" x14ac:dyDescent="0.25">
      <c r="A7988">
        <v>1913830</v>
      </c>
      <c r="B7988">
        <v>1</v>
      </c>
      <c r="C7988" t="s">
        <v>80</v>
      </c>
      <c r="D7988" t="s">
        <v>100</v>
      </c>
      <c r="E7988" t="s">
        <v>154</v>
      </c>
      <c r="F7988" t="s">
        <v>22380</v>
      </c>
      <c r="G7988" t="s">
        <v>202</v>
      </c>
      <c r="H7988" t="s">
        <v>157</v>
      </c>
      <c r="I7988" t="s">
        <v>135</v>
      </c>
      <c r="J7988" t="s">
        <v>136</v>
      </c>
      <c r="K7988" t="s">
        <v>203</v>
      </c>
      <c r="L7988" t="s">
        <v>22381</v>
      </c>
      <c r="M7988" t="s">
        <v>22382</v>
      </c>
      <c r="N7988">
        <v>3.301666666</v>
      </c>
      <c r="O7988">
        <v>5</v>
      </c>
      <c r="P7988">
        <v>1499</v>
      </c>
      <c r="Q7988">
        <v>31</v>
      </c>
      <c r="R7988">
        <v>301</v>
      </c>
      <c r="S7988">
        <v>15</v>
      </c>
      <c r="T7988">
        <v>210</v>
      </c>
      <c r="U7988">
        <v>0</v>
      </c>
      <c r="V7988">
        <v>0</v>
      </c>
      <c r="W7988">
        <v>70.262538262842256</v>
      </c>
      <c r="X7988">
        <v>1412.6907728655679</v>
      </c>
      <c r="Y7988">
        <v>953.99575143864661</v>
      </c>
      <c r="Z7988">
        <v>1197.6733609777762</v>
      </c>
      <c r="AA7988">
        <v>218.68105061209928</v>
      </c>
      <c r="AB7988">
        <v>1381.2407497787733</v>
      </c>
      <c r="AC7988">
        <v>0</v>
      </c>
      <c r="AD7988">
        <v>0</v>
      </c>
      <c r="AE7988">
        <v>5234.5442239357053</v>
      </c>
    </row>
    <row r="7989" spans="1:31" x14ac:dyDescent="0.25">
      <c r="A7989">
        <v>1913831</v>
      </c>
      <c r="B7989">
        <v>1</v>
      </c>
      <c r="C7989" t="s">
        <v>81</v>
      </c>
      <c r="D7989" t="s">
        <v>128</v>
      </c>
      <c r="E7989" t="s">
        <v>160</v>
      </c>
      <c r="F7989" t="s">
        <v>1517</v>
      </c>
      <c r="G7989" t="s">
        <v>202</v>
      </c>
      <c r="H7989" t="s">
        <v>134</v>
      </c>
      <c r="I7989" t="s">
        <v>135</v>
      </c>
      <c r="J7989" t="s">
        <v>136</v>
      </c>
      <c r="K7989" t="s">
        <v>203</v>
      </c>
      <c r="L7989" t="s">
        <v>22383</v>
      </c>
      <c r="M7989" t="s">
        <v>22384</v>
      </c>
      <c r="N7989">
        <v>4.2853174999999997</v>
      </c>
      <c r="O7989">
        <v>0</v>
      </c>
      <c r="P7989">
        <v>95</v>
      </c>
      <c r="Q7989">
        <v>0</v>
      </c>
      <c r="R7989">
        <v>0</v>
      </c>
      <c r="S7989">
        <v>0</v>
      </c>
      <c r="T7989">
        <v>4</v>
      </c>
      <c r="U7989">
        <v>0</v>
      </c>
      <c r="V7989">
        <v>1</v>
      </c>
      <c r="W7989">
        <v>0</v>
      </c>
      <c r="X7989">
        <v>109.08060939000262</v>
      </c>
      <c r="Y7989">
        <v>0</v>
      </c>
      <c r="Z7989">
        <v>0</v>
      </c>
      <c r="AA7989">
        <v>0</v>
      </c>
      <c r="AB7989">
        <v>13.375574782934438</v>
      </c>
      <c r="AC7989">
        <v>0</v>
      </c>
      <c r="AD7989">
        <v>59.086605966334112</v>
      </c>
      <c r="AE7989">
        <v>181.54279013927118</v>
      </c>
    </row>
    <row r="7990" spans="1:31" x14ac:dyDescent="0.25">
      <c r="A7990">
        <v>1913833</v>
      </c>
      <c r="B7990">
        <v>1</v>
      </c>
      <c r="C7990" t="s">
        <v>81</v>
      </c>
      <c r="D7990" t="s">
        <v>113</v>
      </c>
      <c r="E7990" t="s">
        <v>131</v>
      </c>
      <c r="F7990" t="s">
        <v>22385</v>
      </c>
      <c r="G7990" t="s">
        <v>202</v>
      </c>
      <c r="H7990" t="s">
        <v>134</v>
      </c>
      <c r="I7990" t="s">
        <v>135</v>
      </c>
      <c r="J7990" t="s">
        <v>136</v>
      </c>
      <c r="K7990" t="s">
        <v>203</v>
      </c>
      <c r="L7990" t="s">
        <v>22386</v>
      </c>
      <c r="M7990" t="s">
        <v>22387</v>
      </c>
      <c r="N7990">
        <v>8.8483333329999994</v>
      </c>
      <c r="O7990">
        <v>0</v>
      </c>
      <c r="P7990">
        <v>22</v>
      </c>
      <c r="Q7990">
        <v>0</v>
      </c>
      <c r="R7990">
        <v>9</v>
      </c>
      <c r="S7990">
        <v>0</v>
      </c>
      <c r="T7990">
        <v>1</v>
      </c>
      <c r="U7990">
        <v>0</v>
      </c>
      <c r="V7990">
        <v>0</v>
      </c>
      <c r="W7990">
        <v>0</v>
      </c>
      <c r="X7990">
        <v>63.188335968069666</v>
      </c>
      <c r="Y7990">
        <v>0</v>
      </c>
      <c r="Z7990">
        <v>68.472409878378826</v>
      </c>
      <c r="AA7990">
        <v>0</v>
      </c>
      <c r="AB7990">
        <v>41.886347533168916</v>
      </c>
      <c r="AC7990">
        <v>0</v>
      </c>
      <c r="AD7990">
        <v>0</v>
      </c>
      <c r="AE7990">
        <v>173.54709337961742</v>
      </c>
    </row>
    <row r="7991" spans="1:31" x14ac:dyDescent="0.25">
      <c r="A7991">
        <v>1913834</v>
      </c>
      <c r="B7991">
        <v>1</v>
      </c>
      <c r="C7991" t="s">
        <v>81</v>
      </c>
      <c r="D7991" t="s">
        <v>118</v>
      </c>
      <c r="E7991" t="s">
        <v>149</v>
      </c>
      <c r="F7991" t="s">
        <v>1897</v>
      </c>
      <c r="G7991" t="s">
        <v>202</v>
      </c>
      <c r="H7991" t="s">
        <v>134</v>
      </c>
      <c r="I7991" t="s">
        <v>135</v>
      </c>
      <c r="J7991" t="s">
        <v>136</v>
      </c>
      <c r="K7991" t="s">
        <v>203</v>
      </c>
      <c r="L7991" t="s">
        <v>22388</v>
      </c>
      <c r="M7991" t="s">
        <v>22389</v>
      </c>
      <c r="N7991">
        <v>8.8746905550000008</v>
      </c>
      <c r="O7991">
        <v>0</v>
      </c>
      <c r="P7991">
        <v>74</v>
      </c>
      <c r="Q7991">
        <v>0</v>
      </c>
      <c r="R7991">
        <v>7</v>
      </c>
      <c r="S7991">
        <v>0</v>
      </c>
      <c r="T7991">
        <v>17</v>
      </c>
      <c r="U7991">
        <v>0</v>
      </c>
      <c r="V7991">
        <v>0</v>
      </c>
      <c r="W7991">
        <v>0</v>
      </c>
      <c r="X7991">
        <v>167.80558465337035</v>
      </c>
      <c r="Y7991">
        <v>0</v>
      </c>
      <c r="Z7991">
        <v>187.62415288747232</v>
      </c>
      <c r="AA7991">
        <v>0</v>
      </c>
      <c r="AB7991">
        <v>104.37723307336839</v>
      </c>
      <c r="AC7991">
        <v>0</v>
      </c>
      <c r="AD7991">
        <v>0</v>
      </c>
      <c r="AE7991">
        <v>459.80697061421108</v>
      </c>
    </row>
    <row r="7992" spans="1:31" x14ac:dyDescent="0.25">
      <c r="A7992">
        <v>1913835</v>
      </c>
      <c r="B7992">
        <v>1</v>
      </c>
      <c r="C7992" t="s">
        <v>81</v>
      </c>
      <c r="D7992" t="s">
        <v>128</v>
      </c>
      <c r="E7992" t="s">
        <v>131</v>
      </c>
      <c r="F7992" t="s">
        <v>22390</v>
      </c>
      <c r="G7992" t="s">
        <v>133</v>
      </c>
      <c r="H7992" t="s">
        <v>134</v>
      </c>
      <c r="I7992" t="s">
        <v>135</v>
      </c>
      <c r="J7992" t="s">
        <v>136</v>
      </c>
      <c r="K7992" t="s">
        <v>137</v>
      </c>
      <c r="L7992" t="s">
        <v>22391</v>
      </c>
      <c r="M7992" t="s">
        <v>22392</v>
      </c>
      <c r="N7992">
        <v>1.2011111109999999</v>
      </c>
      <c r="O7992">
        <v>0</v>
      </c>
      <c r="P7992">
        <v>9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2.1737934890712003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2.1737934890712003</v>
      </c>
    </row>
    <row r="7993" spans="1:31" x14ac:dyDescent="0.25">
      <c r="A7993">
        <v>1913837</v>
      </c>
      <c r="B7993">
        <v>1</v>
      </c>
      <c r="C7993" t="s">
        <v>81</v>
      </c>
      <c r="D7993" t="s">
        <v>118</v>
      </c>
      <c r="E7993" t="s">
        <v>220</v>
      </c>
      <c r="F7993" t="s">
        <v>15983</v>
      </c>
      <c r="G7993" t="s">
        <v>263</v>
      </c>
      <c r="H7993" t="s">
        <v>157</v>
      </c>
      <c r="I7993" t="s">
        <v>135</v>
      </c>
      <c r="J7993" t="s">
        <v>136</v>
      </c>
      <c r="K7993" t="s">
        <v>203</v>
      </c>
      <c r="L7993" t="s">
        <v>22393</v>
      </c>
      <c r="M7993" t="s">
        <v>22394</v>
      </c>
      <c r="N7993">
        <v>3.6272222219999999</v>
      </c>
      <c r="O7993">
        <v>2</v>
      </c>
      <c r="P7993">
        <v>1866</v>
      </c>
      <c r="Q7993">
        <v>12</v>
      </c>
      <c r="R7993">
        <v>33</v>
      </c>
      <c r="S7993">
        <v>12</v>
      </c>
      <c r="T7993">
        <v>202</v>
      </c>
      <c r="U7993">
        <v>5</v>
      </c>
      <c r="V7993">
        <v>0</v>
      </c>
      <c r="W7993">
        <v>23.586872288756396</v>
      </c>
      <c r="X7993">
        <v>1619.7702528724735</v>
      </c>
      <c r="Y7993">
        <v>112.67468289549009</v>
      </c>
      <c r="Z7993">
        <v>171.6007162079656</v>
      </c>
      <c r="AA7993">
        <v>1141.2488974952594</v>
      </c>
      <c r="AB7993">
        <v>746.74463510272142</v>
      </c>
      <c r="AC7993">
        <v>2678.6928934670173</v>
      </c>
      <c r="AD7993">
        <v>0</v>
      </c>
      <c r="AE7993">
        <v>6494.3189503296835</v>
      </c>
    </row>
    <row r="7994" spans="1:31" x14ac:dyDescent="0.25">
      <c r="A7994">
        <v>1913838</v>
      </c>
      <c r="B7994">
        <v>1</v>
      </c>
      <c r="C7994" t="s">
        <v>81</v>
      </c>
      <c r="D7994" t="s">
        <v>116</v>
      </c>
      <c r="E7994" t="s">
        <v>154</v>
      </c>
      <c r="F7994" t="s">
        <v>22395</v>
      </c>
      <c r="G7994" t="s">
        <v>263</v>
      </c>
      <c r="H7994" t="s">
        <v>157</v>
      </c>
      <c r="I7994" t="s">
        <v>135</v>
      </c>
      <c r="J7994" t="s">
        <v>136</v>
      </c>
      <c r="K7994" t="s">
        <v>203</v>
      </c>
      <c r="L7994" t="s">
        <v>22396</v>
      </c>
      <c r="M7994" t="s">
        <v>22397</v>
      </c>
      <c r="N7994">
        <v>6.4873611110000002</v>
      </c>
      <c r="O7994">
        <v>0</v>
      </c>
      <c r="P7994">
        <v>786</v>
      </c>
      <c r="Q7994">
        <v>109</v>
      </c>
      <c r="R7994">
        <v>199</v>
      </c>
      <c r="S7994">
        <v>9</v>
      </c>
      <c r="T7994">
        <v>87</v>
      </c>
      <c r="U7994">
        <v>0</v>
      </c>
      <c r="V7994">
        <v>0</v>
      </c>
      <c r="W7994">
        <v>0</v>
      </c>
      <c r="X7994">
        <v>1287.2376795151579</v>
      </c>
      <c r="Y7994">
        <v>4222.7515216417951</v>
      </c>
      <c r="Z7994">
        <v>1496.0621258739425</v>
      </c>
      <c r="AA7994">
        <v>462.08925236520702</v>
      </c>
      <c r="AB7994">
        <v>348.96649085300942</v>
      </c>
      <c r="AC7994">
        <v>0</v>
      </c>
      <c r="AD7994">
        <v>0</v>
      </c>
      <c r="AE7994">
        <v>7817.1070702491115</v>
      </c>
    </row>
    <row r="7995" spans="1:31" x14ac:dyDescent="0.25">
      <c r="A7995">
        <v>1913839</v>
      </c>
      <c r="B7995">
        <v>1</v>
      </c>
      <c r="C7995" t="s">
        <v>81</v>
      </c>
      <c r="D7995" t="s">
        <v>123</v>
      </c>
      <c r="E7995" t="s">
        <v>190</v>
      </c>
      <c r="F7995" t="s">
        <v>22398</v>
      </c>
      <c r="G7995" t="s">
        <v>202</v>
      </c>
      <c r="H7995" t="s">
        <v>157</v>
      </c>
      <c r="I7995" t="s">
        <v>135</v>
      </c>
      <c r="J7995" t="s">
        <v>136</v>
      </c>
      <c r="K7995" t="s">
        <v>203</v>
      </c>
      <c r="L7995" t="s">
        <v>22399</v>
      </c>
      <c r="M7995" t="s">
        <v>22400</v>
      </c>
      <c r="N7995">
        <v>8.4271702770000001</v>
      </c>
      <c r="O7995">
        <v>0</v>
      </c>
      <c r="P7995">
        <v>629</v>
      </c>
      <c r="Q7995">
        <v>0</v>
      </c>
      <c r="R7995">
        <v>0</v>
      </c>
      <c r="S7995">
        <v>0</v>
      </c>
      <c r="T7995">
        <v>50</v>
      </c>
      <c r="U7995">
        <v>0</v>
      </c>
      <c r="V7995">
        <v>0</v>
      </c>
      <c r="W7995">
        <v>0</v>
      </c>
      <c r="X7995">
        <v>1222.1668666079333</v>
      </c>
      <c r="Y7995">
        <v>0</v>
      </c>
      <c r="Z7995">
        <v>0</v>
      </c>
      <c r="AA7995">
        <v>0</v>
      </c>
      <c r="AB7995">
        <v>409.14018866067357</v>
      </c>
      <c r="AC7995">
        <v>0</v>
      </c>
      <c r="AD7995">
        <v>0</v>
      </c>
      <c r="AE7995">
        <v>1631.307055268607</v>
      </c>
    </row>
    <row r="7996" spans="1:31" x14ac:dyDescent="0.25">
      <c r="A7996">
        <v>1913841</v>
      </c>
      <c r="B7996">
        <v>1</v>
      </c>
      <c r="C7996" t="s">
        <v>81</v>
      </c>
      <c r="D7996" t="s">
        <v>120</v>
      </c>
      <c r="E7996" t="s">
        <v>149</v>
      </c>
      <c r="F7996" t="s">
        <v>2376</v>
      </c>
      <c r="G7996" t="s">
        <v>202</v>
      </c>
      <c r="H7996" t="s">
        <v>134</v>
      </c>
      <c r="I7996" t="s">
        <v>135</v>
      </c>
      <c r="J7996" t="s">
        <v>136</v>
      </c>
      <c r="K7996" t="s">
        <v>203</v>
      </c>
      <c r="L7996" t="s">
        <v>22401</v>
      </c>
      <c r="M7996" t="s">
        <v>22402</v>
      </c>
      <c r="N7996">
        <v>8.3624619439999996</v>
      </c>
      <c r="O7996">
        <v>0</v>
      </c>
      <c r="P7996">
        <v>112</v>
      </c>
      <c r="Q7996">
        <v>0</v>
      </c>
      <c r="R7996">
        <v>1</v>
      </c>
      <c r="S7996">
        <v>0</v>
      </c>
      <c r="T7996">
        <v>6</v>
      </c>
      <c r="U7996">
        <v>0</v>
      </c>
      <c r="V7996">
        <v>0</v>
      </c>
      <c r="W7996">
        <v>0</v>
      </c>
      <c r="X7996">
        <v>212.19476327864018</v>
      </c>
      <c r="Y7996">
        <v>0</v>
      </c>
      <c r="Z7996">
        <v>18.18050412919159</v>
      </c>
      <c r="AA7996">
        <v>0</v>
      </c>
      <c r="AB7996">
        <v>29.963198402399858</v>
      </c>
      <c r="AC7996">
        <v>0</v>
      </c>
      <c r="AD7996">
        <v>0</v>
      </c>
      <c r="AE7996">
        <v>260.33846581023164</v>
      </c>
    </row>
    <row r="7997" spans="1:31" x14ac:dyDescent="0.25">
      <c r="A7997">
        <v>1913842</v>
      </c>
      <c r="B7997">
        <v>1</v>
      </c>
      <c r="C7997" t="s">
        <v>80</v>
      </c>
      <c r="D7997" t="s">
        <v>93</v>
      </c>
      <c r="E7997" t="s">
        <v>154</v>
      </c>
      <c r="F7997" t="s">
        <v>6445</v>
      </c>
      <c r="G7997" t="s">
        <v>156</v>
      </c>
      <c r="H7997" t="s">
        <v>157</v>
      </c>
      <c r="I7997" t="s">
        <v>135</v>
      </c>
      <c r="J7997" t="s">
        <v>136</v>
      </c>
      <c r="K7997" t="s">
        <v>137</v>
      </c>
      <c r="L7997" t="s">
        <v>22403</v>
      </c>
      <c r="M7997" t="s">
        <v>22404</v>
      </c>
      <c r="N7997">
        <v>0.86305555499999997</v>
      </c>
      <c r="O7997">
        <v>3</v>
      </c>
      <c r="P7997">
        <v>12</v>
      </c>
      <c r="Q7997">
        <v>39</v>
      </c>
      <c r="R7997">
        <v>167</v>
      </c>
      <c r="S7997">
        <v>11</v>
      </c>
      <c r="T7997">
        <v>37</v>
      </c>
      <c r="U7997">
        <v>0</v>
      </c>
      <c r="V7997">
        <v>0</v>
      </c>
      <c r="W7997">
        <v>5.7235574124579021</v>
      </c>
      <c r="X7997">
        <v>6.7863949138244788</v>
      </c>
      <c r="Y7997">
        <v>292.41817253129148</v>
      </c>
      <c r="Z7997">
        <v>892.09225994554583</v>
      </c>
      <c r="AA7997">
        <v>151.38017300330574</v>
      </c>
      <c r="AB7997">
        <v>98.130091793251594</v>
      </c>
      <c r="AC7997">
        <v>0</v>
      </c>
      <c r="AD7997">
        <v>0</v>
      </c>
      <c r="AE7997">
        <v>1446.530649599677</v>
      </c>
    </row>
    <row r="7998" spans="1:31" x14ac:dyDescent="0.25">
      <c r="A7998">
        <v>1913844</v>
      </c>
      <c r="B7998">
        <v>1</v>
      </c>
      <c r="C7998" t="s">
        <v>81</v>
      </c>
      <c r="D7998" t="s">
        <v>113</v>
      </c>
      <c r="E7998" t="s">
        <v>220</v>
      </c>
      <c r="F7998" t="s">
        <v>22405</v>
      </c>
      <c r="G7998" t="s">
        <v>202</v>
      </c>
      <c r="H7998" t="s">
        <v>157</v>
      </c>
      <c r="I7998" t="s">
        <v>135</v>
      </c>
      <c r="J7998" t="s">
        <v>136</v>
      </c>
      <c r="K7998" t="s">
        <v>203</v>
      </c>
      <c r="L7998" t="s">
        <v>22406</v>
      </c>
      <c r="M7998" t="s">
        <v>22407</v>
      </c>
      <c r="N7998">
        <v>5.3496322220000003</v>
      </c>
      <c r="O7998">
        <v>0</v>
      </c>
      <c r="P7998">
        <v>85</v>
      </c>
      <c r="Q7998">
        <v>3</v>
      </c>
      <c r="R7998">
        <v>60</v>
      </c>
      <c r="S7998">
        <v>3</v>
      </c>
      <c r="T7998">
        <v>6</v>
      </c>
      <c r="U7998">
        <v>0</v>
      </c>
      <c r="V7998">
        <v>0</v>
      </c>
      <c r="W7998">
        <v>0</v>
      </c>
      <c r="X7998">
        <v>152.34997266465066</v>
      </c>
      <c r="Y7998">
        <v>30.526142716349362</v>
      </c>
      <c r="Z7998">
        <v>433.50563751689054</v>
      </c>
      <c r="AA7998">
        <v>1013.944555436129</v>
      </c>
      <c r="AB7998">
        <v>118.95112638168995</v>
      </c>
      <c r="AC7998">
        <v>0</v>
      </c>
      <c r="AD7998">
        <v>0</v>
      </c>
      <c r="AE7998">
        <v>1749.2774347157094</v>
      </c>
    </row>
    <row r="7999" spans="1:31" x14ac:dyDescent="0.25">
      <c r="A7999">
        <v>1913845</v>
      </c>
      <c r="B7999">
        <v>1</v>
      </c>
      <c r="C7999" t="s">
        <v>80</v>
      </c>
      <c r="D7999" t="s">
        <v>107</v>
      </c>
      <c r="E7999" t="s">
        <v>149</v>
      </c>
      <c r="F7999" t="s">
        <v>22408</v>
      </c>
      <c r="G7999" t="s">
        <v>202</v>
      </c>
      <c r="H7999" t="s">
        <v>134</v>
      </c>
      <c r="I7999" t="s">
        <v>135</v>
      </c>
      <c r="J7999" t="s">
        <v>136</v>
      </c>
      <c r="K7999" t="s">
        <v>203</v>
      </c>
      <c r="L7999" t="s">
        <v>22409</v>
      </c>
      <c r="M7999" t="s">
        <v>22410</v>
      </c>
      <c r="N7999">
        <v>8.5438322220000007</v>
      </c>
      <c r="O7999">
        <v>0</v>
      </c>
      <c r="P7999">
        <v>49</v>
      </c>
      <c r="Q7999">
        <v>0</v>
      </c>
      <c r="R7999">
        <v>0</v>
      </c>
      <c r="S7999">
        <v>0</v>
      </c>
      <c r="T7999">
        <v>4</v>
      </c>
      <c r="U7999">
        <v>0</v>
      </c>
      <c r="V7999">
        <v>0</v>
      </c>
      <c r="W7999">
        <v>0</v>
      </c>
      <c r="X7999">
        <v>112.44570191181616</v>
      </c>
      <c r="Y7999">
        <v>0</v>
      </c>
      <c r="Z7999">
        <v>0</v>
      </c>
      <c r="AA7999">
        <v>0</v>
      </c>
      <c r="AB7999">
        <v>27.710691516943832</v>
      </c>
      <c r="AC7999">
        <v>0</v>
      </c>
      <c r="AD7999">
        <v>0</v>
      </c>
      <c r="AE7999">
        <v>140.15639342876</v>
      </c>
    </row>
    <row r="8000" spans="1:31" x14ac:dyDescent="0.25">
      <c r="A8000">
        <v>1913847</v>
      </c>
      <c r="B8000">
        <v>1</v>
      </c>
      <c r="C8000" t="s">
        <v>80</v>
      </c>
      <c r="D8000" t="s">
        <v>97</v>
      </c>
      <c r="E8000" t="s">
        <v>190</v>
      </c>
      <c r="F8000" t="s">
        <v>22411</v>
      </c>
      <c r="G8000" t="s">
        <v>202</v>
      </c>
      <c r="H8000" t="s">
        <v>157</v>
      </c>
      <c r="I8000" t="s">
        <v>135</v>
      </c>
      <c r="J8000" t="s">
        <v>136</v>
      </c>
      <c r="K8000" t="s">
        <v>203</v>
      </c>
      <c r="L8000" t="s">
        <v>22412</v>
      </c>
      <c r="M8000" t="s">
        <v>22413</v>
      </c>
      <c r="N8000">
        <v>8.443888888</v>
      </c>
      <c r="O8000">
        <v>0</v>
      </c>
      <c r="P8000">
        <v>39</v>
      </c>
      <c r="Q8000">
        <v>0</v>
      </c>
      <c r="R8000">
        <v>77</v>
      </c>
      <c r="S8000">
        <v>0</v>
      </c>
      <c r="T8000">
        <v>16</v>
      </c>
      <c r="U8000">
        <v>0</v>
      </c>
      <c r="V8000">
        <v>0</v>
      </c>
      <c r="W8000">
        <v>0</v>
      </c>
      <c r="X8000">
        <v>359.37193475680209</v>
      </c>
      <c r="Y8000">
        <v>0</v>
      </c>
      <c r="Z8000">
        <v>426.69830799044342</v>
      </c>
      <c r="AA8000">
        <v>0</v>
      </c>
      <c r="AB8000">
        <v>210.70192782147345</v>
      </c>
      <c r="AC8000">
        <v>0</v>
      </c>
      <c r="AD8000">
        <v>0</v>
      </c>
      <c r="AE8000">
        <v>996.77217056871893</v>
      </c>
    </row>
    <row r="8001" spans="1:31" x14ac:dyDescent="0.25">
      <c r="A8001">
        <v>1913848</v>
      </c>
      <c r="B8001">
        <v>1</v>
      </c>
      <c r="C8001" t="s">
        <v>80</v>
      </c>
      <c r="D8001" t="s">
        <v>84</v>
      </c>
      <c r="E8001" t="s">
        <v>190</v>
      </c>
      <c r="F8001" t="s">
        <v>22414</v>
      </c>
      <c r="G8001" t="s">
        <v>263</v>
      </c>
      <c r="H8001" t="s">
        <v>157</v>
      </c>
      <c r="I8001" t="s">
        <v>135</v>
      </c>
      <c r="J8001" t="s">
        <v>136</v>
      </c>
      <c r="K8001" t="s">
        <v>203</v>
      </c>
      <c r="L8001" t="s">
        <v>22415</v>
      </c>
      <c r="M8001" t="s">
        <v>22416</v>
      </c>
      <c r="N8001">
        <v>2.7106036109999998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1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159.69318700937208</v>
      </c>
      <c r="AD8001">
        <v>0</v>
      </c>
      <c r="AE8001">
        <v>159.69318700937208</v>
      </c>
    </row>
    <row r="8002" spans="1:31" x14ac:dyDescent="0.25">
      <c r="A8002">
        <v>1913851</v>
      </c>
      <c r="B8002">
        <v>1</v>
      </c>
      <c r="C8002" t="s">
        <v>80</v>
      </c>
      <c r="D8002" t="s">
        <v>107</v>
      </c>
      <c r="E8002" t="s">
        <v>220</v>
      </c>
      <c r="F8002" t="s">
        <v>22417</v>
      </c>
      <c r="G8002" t="s">
        <v>156</v>
      </c>
      <c r="H8002" t="s">
        <v>157</v>
      </c>
      <c r="I8002" t="s">
        <v>135</v>
      </c>
      <c r="J8002" t="s">
        <v>136</v>
      </c>
      <c r="K8002" t="s">
        <v>137</v>
      </c>
      <c r="L8002" t="s">
        <v>22418</v>
      </c>
      <c r="M8002" t="s">
        <v>22419</v>
      </c>
      <c r="N8002">
        <v>0.78055555499999996</v>
      </c>
      <c r="O8002">
        <v>1</v>
      </c>
      <c r="P8002">
        <v>1395</v>
      </c>
      <c r="Q8002">
        <v>9</v>
      </c>
      <c r="R8002">
        <v>1</v>
      </c>
      <c r="S8002">
        <v>4</v>
      </c>
      <c r="T8002">
        <v>43</v>
      </c>
      <c r="U8002">
        <v>0</v>
      </c>
      <c r="V8002">
        <v>3</v>
      </c>
      <c r="W8002">
        <v>32.843955923844263</v>
      </c>
      <c r="X8002">
        <v>304.60039158910303</v>
      </c>
      <c r="Y8002">
        <v>15.077527448045995</v>
      </c>
      <c r="Z8002">
        <v>0.38985247670326667</v>
      </c>
      <c r="AA8002">
        <v>6.1631433861905567</v>
      </c>
      <c r="AB8002">
        <v>51.083849033931813</v>
      </c>
      <c r="AC8002">
        <v>0</v>
      </c>
      <c r="AD8002">
        <v>17.752881781495528</v>
      </c>
      <c r="AE8002">
        <v>427.91160163931443</v>
      </c>
    </row>
    <row r="8003" spans="1:31" x14ac:dyDescent="0.25">
      <c r="A8003">
        <v>1913852</v>
      </c>
      <c r="B8003">
        <v>1</v>
      </c>
      <c r="C8003" t="s">
        <v>81</v>
      </c>
      <c r="D8003" t="s">
        <v>112</v>
      </c>
      <c r="E8003" t="s">
        <v>131</v>
      </c>
      <c r="F8003" t="s">
        <v>22420</v>
      </c>
      <c r="G8003" t="s">
        <v>372</v>
      </c>
      <c r="H8003" t="s">
        <v>134</v>
      </c>
      <c r="I8003" t="s">
        <v>135</v>
      </c>
      <c r="J8003" t="s">
        <v>136</v>
      </c>
      <c r="K8003" t="s">
        <v>137</v>
      </c>
      <c r="L8003" t="s">
        <v>22421</v>
      </c>
      <c r="M8003" t="s">
        <v>22422</v>
      </c>
      <c r="N8003">
        <v>2.6258333330000001</v>
      </c>
      <c r="O8003">
        <v>0</v>
      </c>
      <c r="P8003">
        <v>11</v>
      </c>
      <c r="Q8003">
        <v>0</v>
      </c>
      <c r="R8003">
        <v>0</v>
      </c>
      <c r="S8003">
        <v>0</v>
      </c>
      <c r="T8003">
        <v>1</v>
      </c>
      <c r="U8003">
        <v>0</v>
      </c>
      <c r="V8003">
        <v>1</v>
      </c>
      <c r="W8003">
        <v>0</v>
      </c>
      <c r="X8003">
        <v>2.731583681329663</v>
      </c>
      <c r="Y8003">
        <v>0</v>
      </c>
      <c r="Z8003">
        <v>0</v>
      </c>
      <c r="AA8003">
        <v>0</v>
      </c>
      <c r="AB8003">
        <v>1.51013781057425E-2</v>
      </c>
      <c r="AC8003">
        <v>0</v>
      </c>
      <c r="AD8003">
        <v>33.332046013101973</v>
      </c>
      <c r="AE8003">
        <v>36.07873107253738</v>
      </c>
    </row>
    <row r="8004" spans="1:31" x14ac:dyDescent="0.25">
      <c r="A8004">
        <v>1913853</v>
      </c>
      <c r="B8004">
        <v>1</v>
      </c>
      <c r="C8004" t="s">
        <v>80</v>
      </c>
      <c r="D8004" t="s">
        <v>83</v>
      </c>
      <c r="E8004" t="s">
        <v>149</v>
      </c>
      <c r="F8004" t="s">
        <v>22423</v>
      </c>
      <c r="G8004" t="s">
        <v>202</v>
      </c>
      <c r="H8004" t="s">
        <v>134</v>
      </c>
      <c r="I8004" t="s">
        <v>135</v>
      </c>
      <c r="J8004" t="s">
        <v>136</v>
      </c>
      <c r="K8004" t="s">
        <v>203</v>
      </c>
      <c r="L8004" t="s">
        <v>22421</v>
      </c>
      <c r="M8004" t="s">
        <v>22424</v>
      </c>
      <c r="N8004">
        <v>2.4166666659999998</v>
      </c>
      <c r="O8004">
        <v>0</v>
      </c>
      <c r="P8004">
        <v>201</v>
      </c>
      <c r="Q8004">
        <v>0</v>
      </c>
      <c r="R8004">
        <v>0</v>
      </c>
      <c r="S8004">
        <v>0</v>
      </c>
      <c r="T8004">
        <v>38</v>
      </c>
      <c r="U8004">
        <v>0</v>
      </c>
      <c r="V8004">
        <v>0</v>
      </c>
      <c r="W8004">
        <v>0</v>
      </c>
      <c r="X8004">
        <v>189.70094781113622</v>
      </c>
      <c r="Y8004">
        <v>0</v>
      </c>
      <c r="Z8004">
        <v>0</v>
      </c>
      <c r="AA8004">
        <v>0</v>
      </c>
      <c r="AB8004">
        <v>74.333899293930756</v>
      </c>
      <c r="AC8004">
        <v>0</v>
      </c>
      <c r="AD8004">
        <v>0</v>
      </c>
      <c r="AE8004">
        <v>264.034847105067</v>
      </c>
    </row>
    <row r="8005" spans="1:31" x14ac:dyDescent="0.25">
      <c r="A8005">
        <v>1913854</v>
      </c>
      <c r="B8005">
        <v>1</v>
      </c>
      <c r="C8005" t="s">
        <v>80</v>
      </c>
      <c r="D8005" t="s">
        <v>104</v>
      </c>
      <c r="E8005" t="s">
        <v>140</v>
      </c>
      <c r="F8005" t="s">
        <v>22425</v>
      </c>
      <c r="G8005" t="s">
        <v>217</v>
      </c>
      <c r="H8005" t="s">
        <v>134</v>
      </c>
      <c r="I8005" t="s">
        <v>135</v>
      </c>
      <c r="J8005" t="s">
        <v>136</v>
      </c>
      <c r="K8005" t="s">
        <v>137</v>
      </c>
      <c r="L8005" t="s">
        <v>22426</v>
      </c>
      <c r="M8005" t="s">
        <v>22427</v>
      </c>
      <c r="N8005">
        <v>2.940833333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0.85819889649066672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0.85819889649066672</v>
      </c>
    </row>
    <row r="8006" spans="1:31" x14ac:dyDescent="0.25">
      <c r="A8006">
        <v>1913856</v>
      </c>
      <c r="B8006">
        <v>1</v>
      </c>
      <c r="C8006" t="s">
        <v>81</v>
      </c>
      <c r="D8006" t="s">
        <v>127</v>
      </c>
      <c r="E8006" t="s">
        <v>190</v>
      </c>
      <c r="F8006" t="s">
        <v>22428</v>
      </c>
      <c r="G8006" t="s">
        <v>156</v>
      </c>
      <c r="H8006" t="s">
        <v>157</v>
      </c>
      <c r="I8006" t="s">
        <v>135</v>
      </c>
      <c r="J8006" t="s">
        <v>136</v>
      </c>
      <c r="K8006" t="s">
        <v>137</v>
      </c>
      <c r="L8006" t="s">
        <v>22429</v>
      </c>
      <c r="M8006" t="s">
        <v>22430</v>
      </c>
      <c r="N8006">
        <v>2.039722222</v>
      </c>
      <c r="O8006">
        <v>0</v>
      </c>
      <c r="P8006">
        <v>357</v>
      </c>
      <c r="Q8006">
        <v>1</v>
      </c>
      <c r="R8006">
        <v>15</v>
      </c>
      <c r="S8006">
        <v>4</v>
      </c>
      <c r="T8006">
        <v>90</v>
      </c>
      <c r="U8006">
        <v>5</v>
      </c>
      <c r="V8006">
        <v>2</v>
      </c>
      <c r="W8006">
        <v>0</v>
      </c>
      <c r="X8006">
        <v>166.83398821172176</v>
      </c>
      <c r="Y8006">
        <v>3.546319659378137</v>
      </c>
      <c r="Z8006">
        <v>85.307296768431755</v>
      </c>
      <c r="AA8006">
        <v>1828.8202665021299</v>
      </c>
      <c r="AB8006">
        <v>142.0899931383592</v>
      </c>
      <c r="AC8006">
        <v>1777.652890564689</v>
      </c>
      <c r="AD8006">
        <v>11.373471691637812</v>
      </c>
      <c r="AE8006">
        <v>4015.624226536348</v>
      </c>
    </row>
    <row r="8007" spans="1:31" x14ac:dyDescent="0.25">
      <c r="A8007">
        <v>1913857</v>
      </c>
      <c r="B8007">
        <v>1</v>
      </c>
      <c r="C8007" t="s">
        <v>80</v>
      </c>
      <c r="D8007" t="s">
        <v>103</v>
      </c>
      <c r="E8007" t="s">
        <v>140</v>
      </c>
      <c r="F8007" t="s">
        <v>22431</v>
      </c>
      <c r="G8007" t="s">
        <v>362</v>
      </c>
      <c r="H8007" t="s">
        <v>134</v>
      </c>
      <c r="I8007" t="s">
        <v>135</v>
      </c>
      <c r="J8007" t="s">
        <v>3</v>
      </c>
      <c r="K8007" t="s">
        <v>137</v>
      </c>
      <c r="L8007" t="s">
        <v>22432</v>
      </c>
      <c r="M8007" t="s">
        <v>22433</v>
      </c>
      <c r="N8007">
        <v>2.7908333330000001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</row>
    <row r="8008" spans="1:31" x14ac:dyDescent="0.25">
      <c r="A8008">
        <v>1913858</v>
      </c>
      <c r="B8008">
        <v>1</v>
      </c>
      <c r="C8008" t="s">
        <v>81</v>
      </c>
      <c r="D8008" t="s">
        <v>120</v>
      </c>
      <c r="E8008" t="s">
        <v>149</v>
      </c>
      <c r="F8008" t="s">
        <v>22434</v>
      </c>
      <c r="G8008" t="s">
        <v>151</v>
      </c>
      <c r="H8008" t="s">
        <v>134</v>
      </c>
      <c r="I8008" t="s">
        <v>135</v>
      </c>
      <c r="J8008" t="s">
        <v>136</v>
      </c>
      <c r="K8008" t="s">
        <v>137</v>
      </c>
      <c r="L8008" t="s">
        <v>22435</v>
      </c>
      <c r="M8008" t="s">
        <v>22436</v>
      </c>
      <c r="N8008">
        <v>2.6433333330000002</v>
      </c>
      <c r="O8008">
        <v>0</v>
      </c>
      <c r="P8008">
        <v>0</v>
      </c>
      <c r="Q8008">
        <v>0</v>
      </c>
      <c r="R8008">
        <v>4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93.583067249397118</v>
      </c>
      <c r="AA8008">
        <v>0</v>
      </c>
      <c r="AB8008">
        <v>0</v>
      </c>
      <c r="AC8008">
        <v>0</v>
      </c>
      <c r="AD8008">
        <v>0</v>
      </c>
      <c r="AE8008">
        <v>93.583067249397118</v>
      </c>
    </row>
    <row r="8009" spans="1:31" x14ac:dyDescent="0.25">
      <c r="A8009">
        <v>1913862</v>
      </c>
      <c r="B8009">
        <v>1</v>
      </c>
      <c r="C8009" t="s">
        <v>80</v>
      </c>
      <c r="D8009" t="s">
        <v>110</v>
      </c>
      <c r="E8009" t="s">
        <v>131</v>
      </c>
      <c r="F8009" t="s">
        <v>15397</v>
      </c>
      <c r="G8009" t="s">
        <v>326</v>
      </c>
      <c r="H8009" t="s">
        <v>134</v>
      </c>
      <c r="I8009" t="s">
        <v>135</v>
      </c>
      <c r="J8009" t="s">
        <v>136</v>
      </c>
      <c r="K8009" t="s">
        <v>137</v>
      </c>
      <c r="L8009" t="s">
        <v>22437</v>
      </c>
      <c r="M8009" t="s">
        <v>22438</v>
      </c>
      <c r="N8009">
        <v>0.56305555500000004</v>
      </c>
      <c r="O8009">
        <v>0</v>
      </c>
      <c r="P8009">
        <v>144</v>
      </c>
      <c r="Q8009">
        <v>0</v>
      </c>
      <c r="R8009">
        <v>0</v>
      </c>
      <c r="S8009">
        <v>0</v>
      </c>
      <c r="T8009">
        <v>36</v>
      </c>
      <c r="U8009">
        <v>0</v>
      </c>
      <c r="V8009">
        <v>1</v>
      </c>
      <c r="W8009">
        <v>0</v>
      </c>
      <c r="X8009">
        <v>24.618609229427122</v>
      </c>
      <c r="Y8009">
        <v>0</v>
      </c>
      <c r="Z8009">
        <v>0</v>
      </c>
      <c r="AA8009">
        <v>0</v>
      </c>
      <c r="AB8009">
        <v>12.569226750803098</v>
      </c>
      <c r="AC8009">
        <v>0</v>
      </c>
      <c r="AD8009">
        <v>0.95037793453923891</v>
      </c>
      <c r="AE8009">
        <v>38.138213914769459</v>
      </c>
    </row>
    <row r="8010" spans="1:31" x14ac:dyDescent="0.25">
      <c r="A8010">
        <v>1913864</v>
      </c>
      <c r="B8010">
        <v>1</v>
      </c>
      <c r="C8010" t="s">
        <v>80</v>
      </c>
      <c r="D8010" t="s">
        <v>103</v>
      </c>
      <c r="E8010" t="s">
        <v>140</v>
      </c>
      <c r="F8010" t="s">
        <v>22439</v>
      </c>
      <c r="G8010" t="s">
        <v>342</v>
      </c>
      <c r="H8010" t="s">
        <v>134</v>
      </c>
      <c r="I8010" t="s">
        <v>135</v>
      </c>
      <c r="J8010" t="s">
        <v>136</v>
      </c>
      <c r="K8010" t="s">
        <v>137</v>
      </c>
      <c r="L8010" t="s">
        <v>22440</v>
      </c>
      <c r="M8010" t="s">
        <v>22441</v>
      </c>
      <c r="N8010">
        <v>1.3319444439999999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1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1.6400744736829718</v>
      </c>
      <c r="AC8010">
        <v>0</v>
      </c>
      <c r="AD8010">
        <v>0</v>
      </c>
      <c r="AE8010">
        <v>1.6400744736829718</v>
      </c>
    </row>
    <row r="8011" spans="1:31" x14ac:dyDescent="0.25">
      <c r="A8011">
        <v>1913865</v>
      </c>
      <c r="B8011">
        <v>1</v>
      </c>
      <c r="C8011" t="s">
        <v>80</v>
      </c>
      <c r="D8011" t="s">
        <v>83</v>
      </c>
      <c r="E8011" t="s">
        <v>131</v>
      </c>
      <c r="F8011" t="s">
        <v>22442</v>
      </c>
      <c r="G8011" t="s">
        <v>202</v>
      </c>
      <c r="H8011" t="s">
        <v>134</v>
      </c>
      <c r="I8011" t="s">
        <v>135</v>
      </c>
      <c r="J8011" t="s">
        <v>136</v>
      </c>
      <c r="K8011" t="s">
        <v>203</v>
      </c>
      <c r="L8011" t="s">
        <v>22443</v>
      </c>
      <c r="M8011" t="s">
        <v>22444</v>
      </c>
      <c r="N8011">
        <v>9.6439416659999999</v>
      </c>
      <c r="O8011">
        <v>0</v>
      </c>
      <c r="P8011">
        <v>146</v>
      </c>
      <c r="Q8011">
        <v>0</v>
      </c>
      <c r="R8011">
        <v>0</v>
      </c>
      <c r="S8011">
        <v>0</v>
      </c>
      <c r="T8011">
        <v>9</v>
      </c>
      <c r="U8011">
        <v>0</v>
      </c>
      <c r="V8011">
        <v>0</v>
      </c>
      <c r="W8011">
        <v>0</v>
      </c>
      <c r="X8011">
        <v>441.52025042265637</v>
      </c>
      <c r="Y8011">
        <v>0</v>
      </c>
      <c r="Z8011">
        <v>0</v>
      </c>
      <c r="AA8011">
        <v>0</v>
      </c>
      <c r="AB8011">
        <v>30.062921916088541</v>
      </c>
      <c r="AC8011">
        <v>0</v>
      </c>
      <c r="AD8011">
        <v>0</v>
      </c>
      <c r="AE8011">
        <v>471.58317233874493</v>
      </c>
    </row>
    <row r="8012" spans="1:31" x14ac:dyDescent="0.25">
      <c r="A8012">
        <v>1913866</v>
      </c>
      <c r="B8012">
        <v>1</v>
      </c>
      <c r="C8012" t="s">
        <v>80</v>
      </c>
      <c r="D8012" t="s">
        <v>84</v>
      </c>
      <c r="E8012" t="s">
        <v>149</v>
      </c>
      <c r="F8012" t="s">
        <v>22445</v>
      </c>
      <c r="G8012" t="s">
        <v>202</v>
      </c>
      <c r="H8012" t="s">
        <v>134</v>
      </c>
      <c r="I8012" t="s">
        <v>135</v>
      </c>
      <c r="J8012" t="s">
        <v>136</v>
      </c>
      <c r="K8012" t="s">
        <v>203</v>
      </c>
      <c r="L8012" t="s">
        <v>22446</v>
      </c>
      <c r="M8012" t="s">
        <v>22447</v>
      </c>
      <c r="N8012">
        <v>7.412083333</v>
      </c>
      <c r="O8012">
        <v>0</v>
      </c>
      <c r="P8012">
        <v>622</v>
      </c>
      <c r="Q8012">
        <v>0</v>
      </c>
      <c r="R8012">
        <v>0</v>
      </c>
      <c r="S8012">
        <v>0</v>
      </c>
      <c r="T8012">
        <v>67</v>
      </c>
      <c r="U8012">
        <v>0</v>
      </c>
      <c r="V8012">
        <v>0</v>
      </c>
      <c r="W8012">
        <v>0</v>
      </c>
      <c r="X8012">
        <v>1337.4974963408176</v>
      </c>
      <c r="Y8012">
        <v>0</v>
      </c>
      <c r="Z8012">
        <v>0</v>
      </c>
      <c r="AA8012">
        <v>0</v>
      </c>
      <c r="AB8012">
        <v>479.94572254833503</v>
      </c>
      <c r="AC8012">
        <v>0</v>
      </c>
      <c r="AD8012">
        <v>0</v>
      </c>
      <c r="AE8012">
        <v>1817.4432188891526</v>
      </c>
    </row>
    <row r="8013" spans="1:31" x14ac:dyDescent="0.25">
      <c r="A8013">
        <v>1913870</v>
      </c>
      <c r="B8013">
        <v>1</v>
      </c>
      <c r="C8013" t="s">
        <v>80</v>
      </c>
      <c r="D8013" t="s">
        <v>82</v>
      </c>
      <c r="E8013" t="s">
        <v>140</v>
      </c>
      <c r="F8013" t="s">
        <v>22448</v>
      </c>
      <c r="G8013" t="s">
        <v>217</v>
      </c>
      <c r="H8013" t="s">
        <v>134</v>
      </c>
      <c r="I8013" t="s">
        <v>135</v>
      </c>
      <c r="J8013" t="s">
        <v>136</v>
      </c>
      <c r="K8013" t="s">
        <v>137</v>
      </c>
      <c r="L8013" t="s">
        <v>22449</v>
      </c>
      <c r="M8013" t="s">
        <v>22450</v>
      </c>
      <c r="N8013">
        <v>1.2619444440000001</v>
      </c>
      <c r="O8013">
        <v>0</v>
      </c>
      <c r="P8013">
        <v>3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0.80289145219633973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0.80289145219633973</v>
      </c>
    </row>
    <row r="8014" spans="1:31" x14ac:dyDescent="0.25">
      <c r="A8014">
        <v>1913871</v>
      </c>
      <c r="B8014">
        <v>1</v>
      </c>
      <c r="C8014" t="s">
        <v>80</v>
      </c>
      <c r="D8014" t="s">
        <v>93</v>
      </c>
      <c r="E8014" t="s">
        <v>154</v>
      </c>
      <c r="F8014" t="s">
        <v>743</v>
      </c>
      <c r="G8014" t="s">
        <v>156</v>
      </c>
      <c r="H8014" t="s">
        <v>157</v>
      </c>
      <c r="I8014" t="s">
        <v>135</v>
      </c>
      <c r="J8014" t="s">
        <v>136</v>
      </c>
      <c r="K8014" t="s">
        <v>137</v>
      </c>
      <c r="L8014" t="s">
        <v>22451</v>
      </c>
      <c r="M8014" t="s">
        <v>22452</v>
      </c>
      <c r="N8014">
        <v>1.6658333329999999</v>
      </c>
      <c r="O8014">
        <v>0</v>
      </c>
      <c r="P8014">
        <v>147</v>
      </c>
      <c r="Q8014">
        <v>5</v>
      </c>
      <c r="R8014">
        <v>70</v>
      </c>
      <c r="S8014">
        <v>6</v>
      </c>
      <c r="T8014">
        <v>38</v>
      </c>
      <c r="U8014">
        <v>0</v>
      </c>
      <c r="V8014">
        <v>0</v>
      </c>
      <c r="W8014">
        <v>0</v>
      </c>
      <c r="X8014">
        <v>62.803290969205243</v>
      </c>
      <c r="Y8014">
        <v>39.220438166713734</v>
      </c>
      <c r="Z8014">
        <v>692.35622749498248</v>
      </c>
      <c r="AA8014">
        <v>114.5731574052473</v>
      </c>
      <c r="AB8014">
        <v>224.97691214476455</v>
      </c>
      <c r="AC8014">
        <v>0</v>
      </c>
      <c r="AD8014">
        <v>0</v>
      </c>
      <c r="AE8014">
        <v>1133.9300261809133</v>
      </c>
    </row>
    <row r="8015" spans="1:31" x14ac:dyDescent="0.25">
      <c r="A8015">
        <v>1913872</v>
      </c>
      <c r="B8015">
        <v>1</v>
      </c>
      <c r="C8015" t="s">
        <v>80</v>
      </c>
      <c r="D8015" t="s">
        <v>83</v>
      </c>
      <c r="E8015" t="s">
        <v>131</v>
      </c>
      <c r="F8015" t="s">
        <v>22453</v>
      </c>
      <c r="G8015" t="s">
        <v>202</v>
      </c>
      <c r="H8015" t="s">
        <v>134</v>
      </c>
      <c r="I8015" t="s">
        <v>135</v>
      </c>
      <c r="J8015" t="s">
        <v>136</v>
      </c>
      <c r="K8015" t="s">
        <v>203</v>
      </c>
      <c r="L8015" t="s">
        <v>22454</v>
      </c>
      <c r="M8015" t="s">
        <v>22455</v>
      </c>
      <c r="N8015">
        <v>9.4711711110000003</v>
      </c>
      <c r="O8015">
        <v>0</v>
      </c>
      <c r="P8015">
        <v>158</v>
      </c>
      <c r="Q8015">
        <v>0</v>
      </c>
      <c r="R8015">
        <v>0</v>
      </c>
      <c r="S8015">
        <v>0</v>
      </c>
      <c r="T8015">
        <v>3</v>
      </c>
      <c r="U8015">
        <v>0</v>
      </c>
      <c r="V8015">
        <v>0</v>
      </c>
      <c r="W8015">
        <v>0</v>
      </c>
      <c r="X8015">
        <v>448.23409524951529</v>
      </c>
      <c r="Y8015">
        <v>0</v>
      </c>
      <c r="Z8015">
        <v>0</v>
      </c>
      <c r="AA8015">
        <v>0</v>
      </c>
      <c r="AB8015">
        <v>5.9990916257803075</v>
      </c>
      <c r="AC8015">
        <v>0</v>
      </c>
      <c r="AD8015">
        <v>0</v>
      </c>
      <c r="AE8015">
        <v>454.23318687529559</v>
      </c>
    </row>
    <row r="8016" spans="1:31" x14ac:dyDescent="0.25">
      <c r="A8016">
        <v>1913874</v>
      </c>
      <c r="B8016">
        <v>1</v>
      </c>
      <c r="C8016" t="s">
        <v>80</v>
      </c>
      <c r="D8016" t="s">
        <v>106</v>
      </c>
      <c r="E8016" t="s">
        <v>131</v>
      </c>
      <c r="F8016" t="s">
        <v>22456</v>
      </c>
      <c r="G8016" t="s">
        <v>439</v>
      </c>
      <c r="H8016" t="s">
        <v>134</v>
      </c>
      <c r="I8016" t="s">
        <v>135</v>
      </c>
      <c r="J8016" t="s">
        <v>136</v>
      </c>
      <c r="K8016" t="s">
        <v>137</v>
      </c>
      <c r="L8016" t="s">
        <v>22457</v>
      </c>
      <c r="M8016" t="s">
        <v>22458</v>
      </c>
      <c r="N8016">
        <v>3.9961111109999998</v>
      </c>
      <c r="O8016">
        <v>0</v>
      </c>
      <c r="P8016">
        <v>14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6.4506890065722411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6.4506890065722411</v>
      </c>
    </row>
    <row r="8017" spans="1:31" x14ac:dyDescent="0.25">
      <c r="A8017">
        <v>1913876</v>
      </c>
      <c r="B8017">
        <v>1</v>
      </c>
      <c r="C8017" t="s">
        <v>80</v>
      </c>
      <c r="D8017" t="s">
        <v>96</v>
      </c>
      <c r="E8017" t="s">
        <v>131</v>
      </c>
      <c r="F8017" t="s">
        <v>22459</v>
      </c>
      <c r="G8017" t="s">
        <v>133</v>
      </c>
      <c r="H8017" t="s">
        <v>134</v>
      </c>
      <c r="I8017" t="s">
        <v>135</v>
      </c>
      <c r="J8017" t="s">
        <v>136</v>
      </c>
      <c r="K8017" t="s">
        <v>137</v>
      </c>
      <c r="L8017" t="s">
        <v>22460</v>
      </c>
      <c r="M8017" t="s">
        <v>22461</v>
      </c>
      <c r="N8017">
        <v>1.2749999999999999</v>
      </c>
      <c r="O8017">
        <v>0</v>
      </c>
      <c r="P8017">
        <v>53</v>
      </c>
      <c r="Q8017">
        <v>0</v>
      </c>
      <c r="R8017">
        <v>0</v>
      </c>
      <c r="S8017">
        <v>0</v>
      </c>
      <c r="T8017">
        <v>13</v>
      </c>
      <c r="U8017">
        <v>0</v>
      </c>
      <c r="V8017">
        <v>0</v>
      </c>
      <c r="W8017">
        <v>0</v>
      </c>
      <c r="X8017">
        <v>33.1953756675791</v>
      </c>
      <c r="Y8017">
        <v>0</v>
      </c>
      <c r="Z8017">
        <v>0</v>
      </c>
      <c r="AA8017">
        <v>0</v>
      </c>
      <c r="AB8017">
        <v>22.279957285198812</v>
      </c>
      <c r="AC8017">
        <v>0</v>
      </c>
      <c r="AD8017">
        <v>0</v>
      </c>
      <c r="AE8017">
        <v>55.475332952777912</v>
      </c>
    </row>
    <row r="8018" spans="1:31" x14ac:dyDescent="0.25">
      <c r="A8018">
        <v>1913877</v>
      </c>
      <c r="B8018">
        <v>1</v>
      </c>
      <c r="C8018" t="s">
        <v>80</v>
      </c>
      <c r="D8018" t="s">
        <v>90</v>
      </c>
      <c r="E8018" t="s">
        <v>131</v>
      </c>
      <c r="F8018" t="s">
        <v>7825</v>
      </c>
      <c r="G8018" t="s">
        <v>202</v>
      </c>
      <c r="H8018" t="s">
        <v>134</v>
      </c>
      <c r="I8018" t="s">
        <v>135</v>
      </c>
      <c r="J8018" t="s">
        <v>136</v>
      </c>
      <c r="K8018" t="s">
        <v>203</v>
      </c>
      <c r="L8018" t="s">
        <v>22462</v>
      </c>
      <c r="M8018" t="s">
        <v>22463</v>
      </c>
      <c r="N8018">
        <v>5.8222972220000004</v>
      </c>
      <c r="O8018">
        <v>0</v>
      </c>
      <c r="P8018">
        <v>335</v>
      </c>
      <c r="Q8018">
        <v>0</v>
      </c>
      <c r="R8018">
        <v>0</v>
      </c>
      <c r="S8018">
        <v>0</v>
      </c>
      <c r="T8018">
        <v>9</v>
      </c>
      <c r="U8018">
        <v>0</v>
      </c>
      <c r="V8018">
        <v>0</v>
      </c>
      <c r="W8018">
        <v>0</v>
      </c>
      <c r="X8018">
        <v>526.03768385835292</v>
      </c>
      <c r="Y8018">
        <v>0</v>
      </c>
      <c r="Z8018">
        <v>0</v>
      </c>
      <c r="AA8018">
        <v>0</v>
      </c>
      <c r="AB8018">
        <v>254.12228925837115</v>
      </c>
      <c r="AC8018">
        <v>0</v>
      </c>
      <c r="AD8018">
        <v>0</v>
      </c>
      <c r="AE8018">
        <v>780.15997311672413</v>
      </c>
    </row>
    <row r="8019" spans="1:31" x14ac:dyDescent="0.25">
      <c r="A8019">
        <v>1913879</v>
      </c>
      <c r="B8019">
        <v>1</v>
      </c>
      <c r="C8019" t="s">
        <v>81</v>
      </c>
      <c r="D8019" t="s">
        <v>127</v>
      </c>
      <c r="E8019" t="s">
        <v>140</v>
      </c>
      <c r="F8019" t="s">
        <v>22464</v>
      </c>
      <c r="G8019" t="s">
        <v>217</v>
      </c>
      <c r="H8019" t="s">
        <v>134</v>
      </c>
      <c r="I8019" t="s">
        <v>135</v>
      </c>
      <c r="J8019" t="s">
        <v>136</v>
      </c>
      <c r="K8019" t="s">
        <v>137</v>
      </c>
      <c r="L8019" t="s">
        <v>22465</v>
      </c>
      <c r="M8019" t="s">
        <v>22466</v>
      </c>
      <c r="N8019">
        <v>3.4561111109999998</v>
      </c>
      <c r="O8019">
        <v>0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0.24652740308275389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0.24652740308275389</v>
      </c>
    </row>
    <row r="8020" spans="1:31" x14ac:dyDescent="0.25">
      <c r="A8020">
        <v>1913881</v>
      </c>
      <c r="B8020">
        <v>1</v>
      </c>
      <c r="C8020" t="s">
        <v>81</v>
      </c>
      <c r="D8020" t="s">
        <v>115</v>
      </c>
      <c r="E8020" t="s">
        <v>131</v>
      </c>
      <c r="F8020" t="s">
        <v>12816</v>
      </c>
      <c r="G8020" t="s">
        <v>362</v>
      </c>
      <c r="H8020" t="s">
        <v>134</v>
      </c>
      <c r="I8020" t="s">
        <v>135</v>
      </c>
      <c r="J8020" t="s">
        <v>3</v>
      </c>
      <c r="K8020" t="s">
        <v>137</v>
      </c>
      <c r="L8020" t="s">
        <v>22467</v>
      </c>
      <c r="M8020" t="s">
        <v>22468</v>
      </c>
      <c r="N8020">
        <v>1.625277777</v>
      </c>
      <c r="O8020">
        <v>0</v>
      </c>
      <c r="P8020">
        <v>5</v>
      </c>
      <c r="Q8020">
        <v>0</v>
      </c>
      <c r="R8020">
        <v>4</v>
      </c>
      <c r="S8020">
        <v>0</v>
      </c>
      <c r="T8020">
        <v>4</v>
      </c>
      <c r="U8020">
        <v>0</v>
      </c>
      <c r="V8020">
        <v>0</v>
      </c>
      <c r="W8020">
        <v>0</v>
      </c>
      <c r="X8020">
        <v>0.66418457745800841</v>
      </c>
      <c r="Y8020">
        <v>0</v>
      </c>
      <c r="Z8020">
        <v>13.223622942775</v>
      </c>
      <c r="AA8020">
        <v>0</v>
      </c>
      <c r="AB8020">
        <v>29.6342390335526</v>
      </c>
      <c r="AC8020">
        <v>0</v>
      </c>
      <c r="AD8020">
        <v>0</v>
      </c>
      <c r="AE8020">
        <v>43.522046553785607</v>
      </c>
    </row>
    <row r="8021" spans="1:31" x14ac:dyDescent="0.25">
      <c r="A8021">
        <v>1913887</v>
      </c>
      <c r="B8021">
        <v>1</v>
      </c>
      <c r="C8021" t="s">
        <v>80</v>
      </c>
      <c r="D8021" t="s">
        <v>98</v>
      </c>
      <c r="E8021" t="s">
        <v>149</v>
      </c>
      <c r="F8021" t="s">
        <v>22469</v>
      </c>
      <c r="G8021" t="s">
        <v>151</v>
      </c>
      <c r="H8021" t="s">
        <v>134</v>
      </c>
      <c r="I8021" t="s">
        <v>135</v>
      </c>
      <c r="J8021" t="s">
        <v>136</v>
      </c>
      <c r="K8021" t="s">
        <v>137</v>
      </c>
      <c r="L8021" t="s">
        <v>22470</v>
      </c>
      <c r="M8021" t="s">
        <v>22471</v>
      </c>
      <c r="N8021">
        <v>1.075</v>
      </c>
      <c r="O8021">
        <v>0</v>
      </c>
      <c r="P8021">
        <v>51</v>
      </c>
      <c r="Q8021">
        <v>0</v>
      </c>
      <c r="R8021">
        <v>26</v>
      </c>
      <c r="S8021">
        <v>0</v>
      </c>
      <c r="T8021">
        <v>8</v>
      </c>
      <c r="U8021">
        <v>0</v>
      </c>
      <c r="V8021">
        <v>0</v>
      </c>
      <c r="W8021">
        <v>0</v>
      </c>
      <c r="X8021">
        <v>22.057164002660929</v>
      </c>
      <c r="Y8021">
        <v>0</v>
      </c>
      <c r="Z8021">
        <v>36.17655732667999</v>
      </c>
      <c r="AA8021">
        <v>0</v>
      </c>
      <c r="AB8021">
        <v>9.980048996839253</v>
      </c>
      <c r="AC8021">
        <v>0</v>
      </c>
      <c r="AD8021">
        <v>0</v>
      </c>
      <c r="AE8021">
        <v>68.213770326180182</v>
      </c>
    </row>
    <row r="8022" spans="1:31" x14ac:dyDescent="0.25">
      <c r="A8022">
        <v>1913888</v>
      </c>
      <c r="B8022">
        <v>1</v>
      </c>
      <c r="C8022" t="s">
        <v>80</v>
      </c>
      <c r="D8022" t="s">
        <v>100</v>
      </c>
      <c r="E8022" t="s">
        <v>190</v>
      </c>
      <c r="F8022" t="s">
        <v>22472</v>
      </c>
      <c r="G8022" t="s">
        <v>241</v>
      </c>
      <c r="H8022" t="s">
        <v>157</v>
      </c>
      <c r="I8022" t="s">
        <v>135</v>
      </c>
      <c r="J8022" t="s">
        <v>136</v>
      </c>
      <c r="K8022" t="s">
        <v>137</v>
      </c>
      <c r="L8022" t="s">
        <v>22473</v>
      </c>
      <c r="M8022" t="s">
        <v>22474</v>
      </c>
      <c r="N8022">
        <v>3.06</v>
      </c>
      <c r="O8022">
        <v>0</v>
      </c>
      <c r="P8022">
        <v>254</v>
      </c>
      <c r="Q8022">
        <v>0</v>
      </c>
      <c r="R8022">
        <v>0</v>
      </c>
      <c r="S8022">
        <v>0</v>
      </c>
      <c r="T8022">
        <v>8</v>
      </c>
      <c r="U8022">
        <v>0</v>
      </c>
      <c r="V8022">
        <v>0</v>
      </c>
      <c r="W8022">
        <v>0</v>
      </c>
      <c r="X8022">
        <v>236.08567924641793</v>
      </c>
      <c r="Y8022">
        <v>0</v>
      </c>
      <c r="Z8022">
        <v>0</v>
      </c>
      <c r="AA8022">
        <v>0</v>
      </c>
      <c r="AB8022">
        <v>52.693653760787917</v>
      </c>
      <c r="AC8022">
        <v>0</v>
      </c>
      <c r="AD8022">
        <v>0</v>
      </c>
      <c r="AE8022">
        <v>288.77933300720582</v>
      </c>
    </row>
    <row r="8023" spans="1:31" x14ac:dyDescent="0.25">
      <c r="A8023">
        <v>1913889</v>
      </c>
      <c r="B8023">
        <v>1</v>
      </c>
      <c r="C8023" t="s">
        <v>80</v>
      </c>
      <c r="D8023" t="s">
        <v>87</v>
      </c>
      <c r="E8023" t="s">
        <v>131</v>
      </c>
      <c r="F8023" t="s">
        <v>22475</v>
      </c>
      <c r="G8023" t="s">
        <v>133</v>
      </c>
      <c r="H8023" t="s">
        <v>134</v>
      </c>
      <c r="I8023" t="s">
        <v>135</v>
      </c>
      <c r="J8023" t="s">
        <v>136</v>
      </c>
      <c r="K8023" t="s">
        <v>137</v>
      </c>
      <c r="L8023" t="s">
        <v>22476</v>
      </c>
      <c r="M8023" t="s">
        <v>22477</v>
      </c>
      <c r="N8023">
        <v>2.0863888880000001</v>
      </c>
      <c r="O8023">
        <v>0</v>
      </c>
      <c r="P8023">
        <v>32</v>
      </c>
      <c r="Q8023">
        <v>0</v>
      </c>
      <c r="R8023">
        <v>0</v>
      </c>
      <c r="S8023">
        <v>0</v>
      </c>
      <c r="T8023">
        <v>1</v>
      </c>
      <c r="U8023">
        <v>0</v>
      </c>
      <c r="V8023">
        <v>0</v>
      </c>
      <c r="W8023">
        <v>0</v>
      </c>
      <c r="X8023">
        <v>19.773619733227243</v>
      </c>
      <c r="Y8023">
        <v>0</v>
      </c>
      <c r="Z8023">
        <v>0</v>
      </c>
      <c r="AA8023">
        <v>0</v>
      </c>
      <c r="AB8023">
        <v>0.76787604350187322</v>
      </c>
      <c r="AC8023">
        <v>0</v>
      </c>
      <c r="AD8023">
        <v>0</v>
      </c>
      <c r="AE8023">
        <v>20.541495776729114</v>
      </c>
    </row>
    <row r="8024" spans="1:31" x14ac:dyDescent="0.25">
      <c r="A8024">
        <v>1913890</v>
      </c>
      <c r="B8024">
        <v>1</v>
      </c>
      <c r="C8024" t="s">
        <v>80</v>
      </c>
      <c r="D8024" t="s">
        <v>94</v>
      </c>
      <c r="E8024" t="s">
        <v>149</v>
      </c>
      <c r="F8024" t="s">
        <v>22478</v>
      </c>
      <c r="G8024" t="s">
        <v>133</v>
      </c>
      <c r="H8024" t="s">
        <v>134</v>
      </c>
      <c r="I8024" t="s">
        <v>135</v>
      </c>
      <c r="J8024" t="s">
        <v>136</v>
      </c>
      <c r="K8024" t="s">
        <v>137</v>
      </c>
      <c r="L8024" t="s">
        <v>22479</v>
      </c>
      <c r="M8024" t="s">
        <v>22480</v>
      </c>
      <c r="N8024">
        <v>2.6</v>
      </c>
      <c r="O8024">
        <v>0</v>
      </c>
      <c r="P8024">
        <v>0</v>
      </c>
      <c r="Q8024">
        <v>0</v>
      </c>
      <c r="R8024">
        <v>8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87.315842418093624</v>
      </c>
      <c r="AA8024">
        <v>0</v>
      </c>
      <c r="AB8024">
        <v>0</v>
      </c>
      <c r="AC8024">
        <v>0</v>
      </c>
      <c r="AD8024">
        <v>0</v>
      </c>
      <c r="AE8024">
        <v>87.315842418093624</v>
      </c>
    </row>
    <row r="8025" spans="1:31" x14ac:dyDescent="0.25">
      <c r="A8025">
        <v>1913892</v>
      </c>
      <c r="B8025">
        <v>1</v>
      </c>
      <c r="C8025" t="s">
        <v>80</v>
      </c>
      <c r="D8025" t="s">
        <v>105</v>
      </c>
      <c r="E8025" t="s">
        <v>154</v>
      </c>
      <c r="F8025" t="s">
        <v>21380</v>
      </c>
      <c r="G8025" t="s">
        <v>156</v>
      </c>
      <c r="H8025" t="s">
        <v>157</v>
      </c>
      <c r="I8025" t="s">
        <v>222</v>
      </c>
      <c r="J8025" t="s">
        <v>136</v>
      </c>
      <c r="K8025" t="s">
        <v>137</v>
      </c>
      <c r="L8025" t="s">
        <v>22481</v>
      </c>
      <c r="M8025" t="s">
        <v>22482</v>
      </c>
      <c r="N8025">
        <v>1.3055555E-2</v>
      </c>
      <c r="O8025">
        <v>13</v>
      </c>
      <c r="P8025">
        <v>27239</v>
      </c>
      <c r="Q8025">
        <v>28</v>
      </c>
      <c r="R8025">
        <v>1009</v>
      </c>
      <c r="S8025">
        <v>61</v>
      </c>
      <c r="T8025">
        <v>2124</v>
      </c>
      <c r="U8025">
        <v>9</v>
      </c>
      <c r="V8025">
        <v>6</v>
      </c>
      <c r="W8025">
        <v>0.18060627144965166</v>
      </c>
      <c r="X8025">
        <v>96.617477954919607</v>
      </c>
      <c r="Y8025">
        <v>5.5190020223479479</v>
      </c>
      <c r="Z8025">
        <v>6.8817233803514606</v>
      </c>
      <c r="AA8025">
        <v>48.562939760743077</v>
      </c>
      <c r="AB8025">
        <v>36.547901886793454</v>
      </c>
      <c r="AC8025">
        <v>10.031435552139703</v>
      </c>
      <c r="AD8025">
        <v>2.8848618138200837</v>
      </c>
      <c r="AE8025">
        <v>207.22594864256499</v>
      </c>
    </row>
    <row r="8026" spans="1:31" x14ac:dyDescent="0.25">
      <c r="A8026">
        <v>1913893</v>
      </c>
      <c r="B8026">
        <v>1</v>
      </c>
      <c r="C8026" t="s">
        <v>80</v>
      </c>
      <c r="D8026" t="s">
        <v>85</v>
      </c>
      <c r="E8026" t="s">
        <v>160</v>
      </c>
      <c r="F8026" t="s">
        <v>22483</v>
      </c>
      <c r="G8026" t="s">
        <v>162</v>
      </c>
      <c r="H8026" t="s">
        <v>134</v>
      </c>
      <c r="I8026" t="s">
        <v>135</v>
      </c>
      <c r="J8026" t="s">
        <v>136</v>
      </c>
      <c r="K8026" t="s">
        <v>137</v>
      </c>
      <c r="L8026" t="s">
        <v>22484</v>
      </c>
      <c r="M8026" t="s">
        <v>22485</v>
      </c>
      <c r="N8026">
        <v>0.91083333300000002</v>
      </c>
      <c r="O8026">
        <v>0</v>
      </c>
      <c r="P8026">
        <v>78</v>
      </c>
      <c r="Q8026">
        <v>0</v>
      </c>
      <c r="R8026">
        <v>0</v>
      </c>
      <c r="S8026">
        <v>0</v>
      </c>
      <c r="T8026">
        <v>4</v>
      </c>
      <c r="U8026">
        <v>0</v>
      </c>
      <c r="V8026">
        <v>0</v>
      </c>
      <c r="W8026">
        <v>0</v>
      </c>
      <c r="X8026">
        <v>20.255423653790235</v>
      </c>
      <c r="Y8026">
        <v>0</v>
      </c>
      <c r="Z8026">
        <v>0</v>
      </c>
      <c r="AA8026">
        <v>0</v>
      </c>
      <c r="AB8026">
        <v>0.21038735258394722</v>
      </c>
      <c r="AC8026">
        <v>0</v>
      </c>
      <c r="AD8026">
        <v>0</v>
      </c>
      <c r="AE8026">
        <v>20.465811006374182</v>
      </c>
    </row>
    <row r="8027" spans="1:31" x14ac:dyDescent="0.25">
      <c r="A8027">
        <v>1913901</v>
      </c>
      <c r="B8027">
        <v>1</v>
      </c>
      <c r="C8027" t="s">
        <v>81</v>
      </c>
      <c r="D8027" t="s">
        <v>114</v>
      </c>
      <c r="E8027" t="s">
        <v>131</v>
      </c>
      <c r="F8027" t="s">
        <v>22486</v>
      </c>
      <c r="G8027" t="s">
        <v>133</v>
      </c>
      <c r="H8027" t="s">
        <v>134</v>
      </c>
      <c r="I8027" t="s">
        <v>135</v>
      </c>
      <c r="J8027" t="s">
        <v>136</v>
      </c>
      <c r="K8027" t="s">
        <v>137</v>
      </c>
      <c r="L8027" t="s">
        <v>22487</v>
      </c>
      <c r="M8027" t="s">
        <v>22488</v>
      </c>
      <c r="N8027">
        <v>0.86416666600000003</v>
      </c>
      <c r="O8027">
        <v>0</v>
      </c>
      <c r="P8027">
        <v>35</v>
      </c>
      <c r="Q8027">
        <v>0</v>
      </c>
      <c r="R8027">
        <v>0</v>
      </c>
      <c r="S8027">
        <v>0</v>
      </c>
      <c r="T8027">
        <v>4</v>
      </c>
      <c r="U8027">
        <v>0</v>
      </c>
      <c r="V8027">
        <v>0</v>
      </c>
      <c r="W8027">
        <v>0</v>
      </c>
      <c r="X8027">
        <v>3.6582159358848192</v>
      </c>
      <c r="Y8027">
        <v>0</v>
      </c>
      <c r="Z8027">
        <v>0</v>
      </c>
      <c r="AA8027">
        <v>0</v>
      </c>
      <c r="AB8027">
        <v>0.9117560555332378</v>
      </c>
      <c r="AC8027">
        <v>0</v>
      </c>
      <c r="AD8027">
        <v>0</v>
      </c>
      <c r="AE8027">
        <v>4.5699719914180568</v>
      </c>
    </row>
    <row r="8028" spans="1:31" x14ac:dyDescent="0.25">
      <c r="A8028">
        <v>1913902</v>
      </c>
      <c r="B8028">
        <v>1</v>
      </c>
      <c r="C8028" t="s">
        <v>80</v>
      </c>
      <c r="D8028" t="s">
        <v>96</v>
      </c>
      <c r="E8028" t="s">
        <v>140</v>
      </c>
      <c r="F8028" t="s">
        <v>22489</v>
      </c>
      <c r="G8028" t="s">
        <v>217</v>
      </c>
      <c r="H8028" t="s">
        <v>134</v>
      </c>
      <c r="I8028" t="s">
        <v>135</v>
      </c>
      <c r="J8028" t="s">
        <v>136</v>
      </c>
      <c r="K8028" t="s">
        <v>137</v>
      </c>
      <c r="L8028" t="s">
        <v>22487</v>
      </c>
      <c r="M8028" t="s">
        <v>22490</v>
      </c>
      <c r="N8028">
        <v>1.228611111</v>
      </c>
      <c r="O8028">
        <v>0</v>
      </c>
      <c r="P8028">
        <v>2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0.41165329690311114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0.41165329690311114</v>
      </c>
    </row>
    <row r="8029" spans="1:31" x14ac:dyDescent="0.25">
      <c r="A8029">
        <v>1913904</v>
      </c>
      <c r="B8029">
        <v>1</v>
      </c>
      <c r="C8029" t="s">
        <v>80</v>
      </c>
      <c r="D8029" t="s">
        <v>84</v>
      </c>
      <c r="E8029" t="s">
        <v>140</v>
      </c>
      <c r="F8029" t="s">
        <v>22491</v>
      </c>
      <c r="G8029" t="s">
        <v>146</v>
      </c>
      <c r="H8029" t="s">
        <v>134</v>
      </c>
      <c r="I8029" t="s">
        <v>135</v>
      </c>
      <c r="J8029" t="s">
        <v>136</v>
      </c>
      <c r="K8029" t="s">
        <v>137</v>
      </c>
      <c r="L8029" t="s">
        <v>22492</v>
      </c>
      <c r="M8029" t="s">
        <v>22493</v>
      </c>
      <c r="N8029">
        <v>7.5416666660000002</v>
      </c>
      <c r="O8029">
        <v>0</v>
      </c>
      <c r="P8029">
        <v>4</v>
      </c>
      <c r="Q8029">
        <v>0</v>
      </c>
      <c r="R8029">
        <v>0</v>
      </c>
      <c r="S8029">
        <v>0</v>
      </c>
      <c r="T8029">
        <v>1</v>
      </c>
      <c r="U8029">
        <v>0</v>
      </c>
      <c r="V8029">
        <v>0</v>
      </c>
      <c r="W8029">
        <v>0</v>
      </c>
      <c r="X8029">
        <v>11.726922531364881</v>
      </c>
      <c r="Y8029">
        <v>0</v>
      </c>
      <c r="Z8029">
        <v>0</v>
      </c>
      <c r="AA8029">
        <v>0</v>
      </c>
      <c r="AB8029">
        <v>0.35319900066550008</v>
      </c>
      <c r="AC8029">
        <v>0</v>
      </c>
      <c r="AD8029">
        <v>0</v>
      </c>
      <c r="AE8029">
        <v>12.080121532030381</v>
      </c>
    </row>
    <row r="8030" spans="1:31" x14ac:dyDescent="0.25">
      <c r="A8030">
        <v>1913905</v>
      </c>
      <c r="B8030">
        <v>1</v>
      </c>
      <c r="C8030" t="s">
        <v>80</v>
      </c>
      <c r="D8030" t="s">
        <v>98</v>
      </c>
      <c r="E8030" t="s">
        <v>149</v>
      </c>
      <c r="F8030" t="s">
        <v>22494</v>
      </c>
      <c r="G8030" t="s">
        <v>439</v>
      </c>
      <c r="H8030" t="s">
        <v>134</v>
      </c>
      <c r="I8030" t="s">
        <v>135</v>
      </c>
      <c r="J8030" t="s">
        <v>136</v>
      </c>
      <c r="K8030" t="s">
        <v>137</v>
      </c>
      <c r="L8030" t="s">
        <v>22495</v>
      </c>
      <c r="M8030" t="s">
        <v>22496</v>
      </c>
      <c r="N8030">
        <v>1.3905555549999999</v>
      </c>
      <c r="O8030">
        <v>0</v>
      </c>
      <c r="P8030">
        <v>137</v>
      </c>
      <c r="Q8030">
        <v>0</v>
      </c>
      <c r="R8030">
        <v>4</v>
      </c>
      <c r="S8030">
        <v>0</v>
      </c>
      <c r="T8030">
        <v>22</v>
      </c>
      <c r="U8030">
        <v>0</v>
      </c>
      <c r="V8030">
        <v>0</v>
      </c>
      <c r="W8030">
        <v>0</v>
      </c>
      <c r="X8030">
        <v>55.566204041282688</v>
      </c>
      <c r="Y8030">
        <v>0</v>
      </c>
      <c r="Z8030">
        <v>13.086358141713205</v>
      </c>
      <c r="AA8030">
        <v>0</v>
      </c>
      <c r="AB8030">
        <v>30.942396551632417</v>
      </c>
      <c r="AC8030">
        <v>0</v>
      </c>
      <c r="AD8030">
        <v>0</v>
      </c>
      <c r="AE8030">
        <v>99.594958734628307</v>
      </c>
    </row>
    <row r="8031" spans="1:31" x14ac:dyDescent="0.25">
      <c r="A8031">
        <v>1913906</v>
      </c>
      <c r="B8031">
        <v>1</v>
      </c>
      <c r="C8031" t="s">
        <v>80</v>
      </c>
      <c r="D8031" t="s">
        <v>99</v>
      </c>
      <c r="E8031" t="s">
        <v>140</v>
      </c>
      <c r="F8031" t="s">
        <v>22497</v>
      </c>
      <c r="G8031" t="s">
        <v>217</v>
      </c>
      <c r="H8031" t="s">
        <v>134</v>
      </c>
      <c r="I8031" t="s">
        <v>135</v>
      </c>
      <c r="J8031" t="s">
        <v>136</v>
      </c>
      <c r="K8031" t="s">
        <v>137</v>
      </c>
      <c r="L8031" t="s">
        <v>22498</v>
      </c>
      <c r="M8031" t="s">
        <v>22499</v>
      </c>
      <c r="N8031">
        <v>3.0113888879999999</v>
      </c>
      <c r="O8031">
        <v>0</v>
      </c>
      <c r="P8031">
        <v>2</v>
      </c>
      <c r="Q8031">
        <v>0</v>
      </c>
      <c r="R8031">
        <v>1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8.5976789279415513</v>
      </c>
      <c r="Y8031">
        <v>0</v>
      </c>
      <c r="Z8031">
        <v>3.4962386170947752</v>
      </c>
      <c r="AA8031">
        <v>0</v>
      </c>
      <c r="AB8031">
        <v>0</v>
      </c>
      <c r="AC8031">
        <v>0</v>
      </c>
      <c r="AD8031">
        <v>0</v>
      </c>
      <c r="AE8031">
        <v>12.093917545036327</v>
      </c>
    </row>
    <row r="8032" spans="1:31" x14ac:dyDescent="0.25">
      <c r="A8032">
        <v>1913909</v>
      </c>
      <c r="B8032">
        <v>1</v>
      </c>
      <c r="C8032" t="s">
        <v>80</v>
      </c>
      <c r="D8032" t="s">
        <v>105</v>
      </c>
      <c r="E8032" t="s">
        <v>140</v>
      </c>
      <c r="F8032" t="s">
        <v>22500</v>
      </c>
      <c r="G8032" t="s">
        <v>362</v>
      </c>
      <c r="H8032" t="s">
        <v>134</v>
      </c>
      <c r="I8032" t="s">
        <v>135</v>
      </c>
      <c r="J8032" t="s">
        <v>3</v>
      </c>
      <c r="K8032" t="s">
        <v>137</v>
      </c>
      <c r="L8032" t="s">
        <v>22501</v>
      </c>
      <c r="M8032" t="s">
        <v>22502</v>
      </c>
      <c r="N8032">
        <v>1.963333333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1.0809539104463228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1.0809539104463228</v>
      </c>
    </row>
    <row r="8033" spans="1:31" x14ac:dyDescent="0.25">
      <c r="A8033">
        <v>1913911</v>
      </c>
      <c r="B8033">
        <v>1</v>
      </c>
      <c r="C8033" t="s">
        <v>81</v>
      </c>
      <c r="D8033" t="s">
        <v>118</v>
      </c>
      <c r="E8033" t="s">
        <v>190</v>
      </c>
      <c r="F8033" t="s">
        <v>22503</v>
      </c>
      <c r="G8033" t="s">
        <v>241</v>
      </c>
      <c r="H8033" t="s">
        <v>157</v>
      </c>
      <c r="I8033" t="s">
        <v>135</v>
      </c>
      <c r="J8033" t="s">
        <v>136</v>
      </c>
      <c r="K8033" t="s">
        <v>137</v>
      </c>
      <c r="L8033" t="s">
        <v>22504</v>
      </c>
      <c r="M8033" t="s">
        <v>22505</v>
      </c>
      <c r="N8033">
        <v>3.8422222220000002</v>
      </c>
      <c r="O8033">
        <v>0</v>
      </c>
      <c r="P8033">
        <v>0</v>
      </c>
      <c r="Q8033">
        <v>0</v>
      </c>
      <c r="R8033">
        <v>8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57.712360435553506</v>
      </c>
      <c r="AA8033">
        <v>0</v>
      </c>
      <c r="AB8033">
        <v>0</v>
      </c>
      <c r="AC8033">
        <v>0</v>
      </c>
      <c r="AD8033">
        <v>0</v>
      </c>
      <c r="AE8033">
        <v>57.712360435553506</v>
      </c>
    </row>
    <row r="8034" spans="1:31" x14ac:dyDescent="0.25">
      <c r="A8034">
        <v>1913913</v>
      </c>
      <c r="B8034">
        <v>1</v>
      </c>
      <c r="C8034" t="s">
        <v>80</v>
      </c>
      <c r="D8034" t="s">
        <v>99</v>
      </c>
      <c r="E8034" t="s">
        <v>140</v>
      </c>
      <c r="F8034" t="s">
        <v>22506</v>
      </c>
      <c r="G8034" t="s">
        <v>217</v>
      </c>
      <c r="H8034" t="s">
        <v>134</v>
      </c>
      <c r="I8034" t="s">
        <v>135</v>
      </c>
      <c r="J8034" t="s">
        <v>136</v>
      </c>
      <c r="K8034" t="s">
        <v>137</v>
      </c>
      <c r="L8034" t="s">
        <v>22507</v>
      </c>
      <c r="M8034" t="s">
        <v>22508</v>
      </c>
      <c r="N8034">
        <v>8.1097222220000003</v>
      </c>
      <c r="O8034">
        <v>0</v>
      </c>
      <c r="P8034">
        <v>1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3.1162531066401868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3.1162531066401868</v>
      </c>
    </row>
    <row r="8035" spans="1:31" x14ac:dyDescent="0.25">
      <c r="A8035">
        <v>1913914</v>
      </c>
      <c r="B8035">
        <v>1</v>
      </c>
      <c r="C8035" t="s">
        <v>80</v>
      </c>
      <c r="D8035" t="s">
        <v>99</v>
      </c>
      <c r="E8035" t="s">
        <v>149</v>
      </c>
      <c r="F8035" t="s">
        <v>22509</v>
      </c>
      <c r="G8035" t="s">
        <v>202</v>
      </c>
      <c r="H8035" t="s">
        <v>134</v>
      </c>
      <c r="I8035" t="s">
        <v>135</v>
      </c>
      <c r="J8035" t="s">
        <v>136</v>
      </c>
      <c r="K8035" t="s">
        <v>203</v>
      </c>
      <c r="L8035" t="s">
        <v>22510</v>
      </c>
      <c r="M8035" t="s">
        <v>22511</v>
      </c>
      <c r="N8035">
        <v>7.2465933329999999</v>
      </c>
      <c r="O8035">
        <v>0</v>
      </c>
      <c r="P8035">
        <v>14</v>
      </c>
      <c r="Q8035">
        <v>0</v>
      </c>
      <c r="R8035">
        <v>2</v>
      </c>
      <c r="S8035">
        <v>0</v>
      </c>
      <c r="T8035">
        <v>1</v>
      </c>
      <c r="U8035">
        <v>0</v>
      </c>
      <c r="V8035">
        <v>0</v>
      </c>
      <c r="W8035">
        <v>0</v>
      </c>
      <c r="X8035">
        <v>11.12654168766297</v>
      </c>
      <c r="Y8035">
        <v>0</v>
      </c>
      <c r="Z8035">
        <v>6.4672327703841948</v>
      </c>
      <c r="AA8035">
        <v>0</v>
      </c>
      <c r="AB8035">
        <v>14.028173308284108</v>
      </c>
      <c r="AC8035">
        <v>0</v>
      </c>
      <c r="AD8035">
        <v>0</v>
      </c>
      <c r="AE8035">
        <v>31.621947766331274</v>
      </c>
    </row>
    <row r="8036" spans="1:31" x14ac:dyDescent="0.25">
      <c r="A8036">
        <v>1913916</v>
      </c>
      <c r="B8036">
        <v>1</v>
      </c>
      <c r="C8036" t="s">
        <v>81</v>
      </c>
      <c r="D8036" t="s">
        <v>120</v>
      </c>
      <c r="E8036" t="s">
        <v>140</v>
      </c>
      <c r="F8036" t="s">
        <v>22512</v>
      </c>
      <c r="G8036" t="s">
        <v>217</v>
      </c>
      <c r="H8036" t="s">
        <v>134</v>
      </c>
      <c r="I8036" t="s">
        <v>135</v>
      </c>
      <c r="J8036" t="s">
        <v>136</v>
      </c>
      <c r="K8036" t="s">
        <v>137</v>
      </c>
      <c r="L8036" t="s">
        <v>22513</v>
      </c>
      <c r="M8036" t="s">
        <v>22514</v>
      </c>
      <c r="N8036">
        <v>4.3508333329999997</v>
      </c>
      <c r="O8036">
        <v>0</v>
      </c>
      <c r="P8036">
        <v>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0.82225164094618519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0.82225164094618519</v>
      </c>
    </row>
    <row r="8037" spans="1:31" x14ac:dyDescent="0.25">
      <c r="A8037">
        <v>1913919</v>
      </c>
      <c r="B8037">
        <v>1</v>
      </c>
      <c r="C8037" t="s">
        <v>80</v>
      </c>
      <c r="D8037" t="s">
        <v>96</v>
      </c>
      <c r="E8037" t="s">
        <v>140</v>
      </c>
      <c r="F8037" t="s">
        <v>22515</v>
      </c>
      <c r="G8037" t="s">
        <v>217</v>
      </c>
      <c r="H8037" t="s">
        <v>134</v>
      </c>
      <c r="I8037" t="s">
        <v>135</v>
      </c>
      <c r="J8037" t="s">
        <v>136</v>
      </c>
      <c r="K8037" t="s">
        <v>137</v>
      </c>
      <c r="L8037" t="s">
        <v>22516</v>
      </c>
      <c r="M8037" t="s">
        <v>22517</v>
      </c>
      <c r="N8037">
        <v>2.6869444439999999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0.59618507508530494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0.59618507508530494</v>
      </c>
    </row>
    <row r="8038" spans="1:31" x14ac:dyDescent="0.25">
      <c r="A8038">
        <v>1913920</v>
      </c>
      <c r="B8038">
        <v>1</v>
      </c>
      <c r="C8038" t="s">
        <v>80</v>
      </c>
      <c r="D8038" t="s">
        <v>97</v>
      </c>
      <c r="E8038" t="s">
        <v>131</v>
      </c>
      <c r="F8038" t="s">
        <v>22518</v>
      </c>
      <c r="G8038" t="s">
        <v>362</v>
      </c>
      <c r="H8038" t="s">
        <v>134</v>
      </c>
      <c r="I8038" t="s">
        <v>135</v>
      </c>
      <c r="J8038" t="s">
        <v>136</v>
      </c>
      <c r="K8038" t="s">
        <v>137</v>
      </c>
      <c r="L8038" t="s">
        <v>22519</v>
      </c>
      <c r="M8038" t="s">
        <v>22520</v>
      </c>
      <c r="N8038">
        <v>5.295555555</v>
      </c>
      <c r="O8038">
        <v>0</v>
      </c>
      <c r="P8038">
        <v>24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46.419740057265635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46.419740057265635</v>
      </c>
    </row>
    <row r="8039" spans="1:31" x14ac:dyDescent="0.25">
      <c r="A8039">
        <v>1913921</v>
      </c>
      <c r="B8039">
        <v>1</v>
      </c>
      <c r="C8039" t="s">
        <v>80</v>
      </c>
      <c r="D8039" t="s">
        <v>106</v>
      </c>
      <c r="E8039" t="s">
        <v>140</v>
      </c>
      <c r="F8039" t="s">
        <v>22521</v>
      </c>
      <c r="G8039" t="s">
        <v>146</v>
      </c>
      <c r="H8039" t="s">
        <v>134</v>
      </c>
      <c r="I8039" t="s">
        <v>135</v>
      </c>
      <c r="J8039" t="s">
        <v>136</v>
      </c>
      <c r="K8039" t="s">
        <v>137</v>
      </c>
      <c r="L8039" t="s">
        <v>22522</v>
      </c>
      <c r="M8039" t="s">
        <v>22523</v>
      </c>
      <c r="N8039">
        <v>5.9874999999999998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5.6196468461458336E-2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5.6196468461458336E-2</v>
      </c>
    </row>
    <row r="8040" spans="1:31" x14ac:dyDescent="0.25">
      <c r="A8040">
        <v>1913923</v>
      </c>
      <c r="B8040">
        <v>1</v>
      </c>
      <c r="C8040" t="s">
        <v>81</v>
      </c>
      <c r="D8040" t="s">
        <v>118</v>
      </c>
      <c r="E8040" t="s">
        <v>149</v>
      </c>
      <c r="F8040" t="s">
        <v>22524</v>
      </c>
      <c r="G8040" t="s">
        <v>263</v>
      </c>
      <c r="H8040" t="s">
        <v>134</v>
      </c>
      <c r="I8040" t="s">
        <v>135</v>
      </c>
      <c r="J8040" t="s">
        <v>136</v>
      </c>
      <c r="K8040" t="s">
        <v>203</v>
      </c>
      <c r="L8040" t="s">
        <v>22525</v>
      </c>
      <c r="M8040" t="s">
        <v>22526</v>
      </c>
      <c r="N8040">
        <v>1.4273305549999999</v>
      </c>
      <c r="O8040">
        <v>0</v>
      </c>
      <c r="P8040">
        <v>95</v>
      </c>
      <c r="Q8040">
        <v>0</v>
      </c>
      <c r="R8040">
        <v>0</v>
      </c>
      <c r="S8040">
        <v>0</v>
      </c>
      <c r="T8040">
        <v>30</v>
      </c>
      <c r="U8040">
        <v>0</v>
      </c>
      <c r="V8040">
        <v>0</v>
      </c>
      <c r="W8040">
        <v>0</v>
      </c>
      <c r="X8040">
        <v>28.020358060529777</v>
      </c>
      <c r="Y8040">
        <v>0</v>
      </c>
      <c r="Z8040">
        <v>0</v>
      </c>
      <c r="AA8040">
        <v>0</v>
      </c>
      <c r="AB8040">
        <v>81.806857250045681</v>
      </c>
      <c r="AC8040">
        <v>0</v>
      </c>
      <c r="AD8040">
        <v>0</v>
      </c>
      <c r="AE8040">
        <v>109.82721531057545</v>
      </c>
    </row>
    <row r="8041" spans="1:31" x14ac:dyDescent="0.25">
      <c r="A8041">
        <v>1913924</v>
      </c>
      <c r="B8041">
        <v>1</v>
      </c>
      <c r="C8041" t="s">
        <v>80</v>
      </c>
      <c r="D8041" t="s">
        <v>84</v>
      </c>
      <c r="E8041" t="s">
        <v>131</v>
      </c>
      <c r="F8041" t="s">
        <v>22527</v>
      </c>
      <c r="G8041" t="s">
        <v>133</v>
      </c>
      <c r="H8041" t="s">
        <v>134</v>
      </c>
      <c r="I8041" t="s">
        <v>135</v>
      </c>
      <c r="J8041" t="s">
        <v>136</v>
      </c>
      <c r="K8041" t="s">
        <v>137</v>
      </c>
      <c r="L8041" t="s">
        <v>22528</v>
      </c>
      <c r="M8041" t="s">
        <v>22529</v>
      </c>
      <c r="N8041">
        <v>6.3386111109999996</v>
      </c>
      <c r="O8041">
        <v>0</v>
      </c>
      <c r="P8041">
        <v>247</v>
      </c>
      <c r="Q8041">
        <v>0</v>
      </c>
      <c r="R8041">
        <v>0</v>
      </c>
      <c r="S8041">
        <v>0</v>
      </c>
      <c r="T8041">
        <v>30</v>
      </c>
      <c r="U8041">
        <v>0</v>
      </c>
      <c r="V8041">
        <v>0</v>
      </c>
      <c r="W8041">
        <v>0</v>
      </c>
      <c r="X8041">
        <v>443.94513506542711</v>
      </c>
      <c r="Y8041">
        <v>0</v>
      </c>
      <c r="Z8041">
        <v>0</v>
      </c>
      <c r="AA8041">
        <v>0</v>
      </c>
      <c r="AB8041">
        <v>164.96856164036737</v>
      </c>
      <c r="AC8041">
        <v>0</v>
      </c>
      <c r="AD8041">
        <v>0</v>
      </c>
      <c r="AE8041">
        <v>608.91369670579445</v>
      </c>
    </row>
    <row r="8042" spans="1:31" x14ac:dyDescent="0.25">
      <c r="A8042">
        <v>1913925</v>
      </c>
      <c r="B8042">
        <v>1</v>
      </c>
      <c r="C8042" t="s">
        <v>80</v>
      </c>
      <c r="D8042" t="s">
        <v>90</v>
      </c>
      <c r="E8042" t="s">
        <v>140</v>
      </c>
      <c r="F8042" t="s">
        <v>22530</v>
      </c>
      <c r="G8042" t="s">
        <v>283</v>
      </c>
      <c r="H8042" t="s">
        <v>134</v>
      </c>
      <c r="I8042" t="s">
        <v>135</v>
      </c>
      <c r="J8042" t="s">
        <v>136</v>
      </c>
      <c r="K8042" t="s">
        <v>137</v>
      </c>
      <c r="L8042" t="s">
        <v>22531</v>
      </c>
      <c r="M8042" t="s">
        <v>22532</v>
      </c>
      <c r="N8042">
        <v>5.3977777769999999</v>
      </c>
      <c r="O8042">
        <v>0</v>
      </c>
      <c r="P8042">
        <v>9</v>
      </c>
      <c r="Q8042">
        <v>0</v>
      </c>
      <c r="R8042">
        <v>0</v>
      </c>
      <c r="S8042">
        <v>0</v>
      </c>
      <c r="T8042">
        <v>2</v>
      </c>
      <c r="U8042">
        <v>0</v>
      </c>
      <c r="V8042">
        <v>0</v>
      </c>
      <c r="W8042">
        <v>0</v>
      </c>
      <c r="X8042">
        <v>7.5855504573005037</v>
      </c>
      <c r="Y8042">
        <v>0</v>
      </c>
      <c r="Z8042">
        <v>0</v>
      </c>
      <c r="AA8042">
        <v>0</v>
      </c>
      <c r="AB8042">
        <v>6.249762059524806</v>
      </c>
      <c r="AC8042">
        <v>0</v>
      </c>
      <c r="AD8042">
        <v>0</v>
      </c>
      <c r="AE8042">
        <v>13.83531251682531</v>
      </c>
    </row>
    <row r="8043" spans="1:31" x14ac:dyDescent="0.25">
      <c r="A8043">
        <v>1913927</v>
      </c>
      <c r="B8043">
        <v>1</v>
      </c>
      <c r="C8043" t="s">
        <v>80</v>
      </c>
      <c r="D8043" t="s">
        <v>105</v>
      </c>
      <c r="E8043" t="s">
        <v>220</v>
      </c>
      <c r="F8043" t="s">
        <v>22533</v>
      </c>
      <c r="G8043" t="s">
        <v>156</v>
      </c>
      <c r="H8043" t="s">
        <v>157</v>
      </c>
      <c r="I8043" t="s">
        <v>135</v>
      </c>
      <c r="J8043" t="s">
        <v>136</v>
      </c>
      <c r="K8043" t="s">
        <v>137</v>
      </c>
      <c r="L8043" t="s">
        <v>22534</v>
      </c>
      <c r="M8043" t="s">
        <v>22535</v>
      </c>
      <c r="N8043">
        <v>1.198055555</v>
      </c>
      <c r="O8043">
        <v>1</v>
      </c>
      <c r="P8043">
        <v>237</v>
      </c>
      <c r="Q8043">
        <v>1</v>
      </c>
      <c r="R8043">
        <v>2</v>
      </c>
      <c r="S8043">
        <v>3</v>
      </c>
      <c r="T8043">
        <v>23</v>
      </c>
      <c r="U8043">
        <v>0</v>
      </c>
      <c r="V8043">
        <v>0</v>
      </c>
      <c r="W8043">
        <v>1.2252344332157912</v>
      </c>
      <c r="X8043">
        <v>59.312145848047187</v>
      </c>
      <c r="Y8043">
        <v>4.8113265685838691</v>
      </c>
      <c r="Z8043">
        <v>2.8790072535037181</v>
      </c>
      <c r="AA8043">
        <v>30.505754262873381</v>
      </c>
      <c r="AB8043">
        <v>17.852441831779366</v>
      </c>
      <c r="AC8043">
        <v>0</v>
      </c>
      <c r="AD8043">
        <v>0</v>
      </c>
      <c r="AE8043">
        <v>116.58591019800332</v>
      </c>
    </row>
    <row r="8044" spans="1:31" x14ac:dyDescent="0.25">
      <c r="A8044">
        <v>1913929</v>
      </c>
      <c r="B8044">
        <v>1</v>
      </c>
      <c r="C8044" t="s">
        <v>80</v>
      </c>
      <c r="D8044" t="s">
        <v>107</v>
      </c>
      <c r="E8044" t="s">
        <v>131</v>
      </c>
      <c r="F8044" t="s">
        <v>22536</v>
      </c>
      <c r="G8044" t="s">
        <v>362</v>
      </c>
      <c r="H8044" t="s">
        <v>134</v>
      </c>
      <c r="I8044" t="s">
        <v>135</v>
      </c>
      <c r="J8044" t="s">
        <v>3</v>
      </c>
      <c r="K8044" t="s">
        <v>137</v>
      </c>
      <c r="L8044" t="s">
        <v>22537</v>
      </c>
      <c r="M8044" t="s">
        <v>22538</v>
      </c>
      <c r="N8044">
        <v>2.628333333</v>
      </c>
      <c r="O8044">
        <v>0</v>
      </c>
      <c r="P8044">
        <v>91</v>
      </c>
      <c r="Q8044">
        <v>0</v>
      </c>
      <c r="R8044">
        <v>0</v>
      </c>
      <c r="S8044">
        <v>0</v>
      </c>
      <c r="T8044">
        <v>5</v>
      </c>
      <c r="U8044">
        <v>0</v>
      </c>
      <c r="V8044">
        <v>0</v>
      </c>
      <c r="W8044">
        <v>0</v>
      </c>
      <c r="X8044">
        <v>70.389949203197844</v>
      </c>
      <c r="Y8044">
        <v>0</v>
      </c>
      <c r="Z8044">
        <v>0</v>
      </c>
      <c r="AA8044">
        <v>0</v>
      </c>
      <c r="AB8044">
        <v>13.756386012933223</v>
      </c>
      <c r="AC8044">
        <v>0</v>
      </c>
      <c r="AD8044">
        <v>0</v>
      </c>
      <c r="AE8044">
        <v>84.146335216131064</v>
      </c>
    </row>
    <row r="8045" spans="1:31" x14ac:dyDescent="0.25">
      <c r="A8045">
        <v>1913931</v>
      </c>
      <c r="B8045">
        <v>1</v>
      </c>
      <c r="C8045" t="s">
        <v>81</v>
      </c>
      <c r="D8045" t="s">
        <v>117</v>
      </c>
      <c r="E8045" t="s">
        <v>190</v>
      </c>
      <c r="F8045" t="s">
        <v>22539</v>
      </c>
      <c r="G8045" t="s">
        <v>241</v>
      </c>
      <c r="H8045" t="s">
        <v>157</v>
      </c>
      <c r="I8045" t="s">
        <v>135</v>
      </c>
      <c r="J8045" t="s">
        <v>136</v>
      </c>
      <c r="K8045" t="s">
        <v>137</v>
      </c>
      <c r="L8045" t="s">
        <v>22540</v>
      </c>
      <c r="M8045" t="s">
        <v>22541</v>
      </c>
      <c r="N8045">
        <v>2.2475000000000001</v>
      </c>
      <c r="O8045">
        <v>0</v>
      </c>
      <c r="P8045">
        <v>24</v>
      </c>
      <c r="Q8045">
        <v>1</v>
      </c>
      <c r="R8045">
        <v>2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10.495064887509558</v>
      </c>
      <c r="Y8045">
        <v>6.1905656635918884</v>
      </c>
      <c r="Z8045">
        <v>2.3794837103401041</v>
      </c>
      <c r="AA8045">
        <v>0</v>
      </c>
      <c r="AB8045">
        <v>0.12720593536913888</v>
      </c>
      <c r="AC8045">
        <v>0</v>
      </c>
      <c r="AD8045">
        <v>0</v>
      </c>
      <c r="AE8045">
        <v>19.192320196810691</v>
      </c>
    </row>
    <row r="8046" spans="1:31" x14ac:dyDescent="0.25">
      <c r="A8046">
        <v>1913937</v>
      </c>
      <c r="B8046">
        <v>1</v>
      </c>
      <c r="C8046" t="s">
        <v>80</v>
      </c>
      <c r="D8046" t="s">
        <v>93</v>
      </c>
      <c r="E8046" t="s">
        <v>140</v>
      </c>
      <c r="F8046" t="s">
        <v>22542</v>
      </c>
      <c r="G8046" t="s">
        <v>217</v>
      </c>
      <c r="H8046" t="s">
        <v>134</v>
      </c>
      <c r="I8046" t="s">
        <v>135</v>
      </c>
      <c r="J8046" t="s">
        <v>136</v>
      </c>
      <c r="K8046" t="s">
        <v>137</v>
      </c>
      <c r="L8046" t="s">
        <v>22543</v>
      </c>
      <c r="M8046" t="s">
        <v>22544</v>
      </c>
      <c r="N8046">
        <v>3.0383333330000002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0.98931726061537584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0.98931726061537584</v>
      </c>
    </row>
    <row r="8047" spans="1:31" x14ac:dyDescent="0.25">
      <c r="A8047">
        <v>1913939</v>
      </c>
      <c r="B8047">
        <v>1</v>
      </c>
      <c r="C8047" t="s">
        <v>80</v>
      </c>
      <c r="D8047" t="s">
        <v>91</v>
      </c>
      <c r="E8047" t="s">
        <v>140</v>
      </c>
      <c r="F8047" t="s">
        <v>22545</v>
      </c>
      <c r="G8047" t="s">
        <v>217</v>
      </c>
      <c r="H8047" t="s">
        <v>134</v>
      </c>
      <c r="I8047" t="s">
        <v>135</v>
      </c>
      <c r="J8047" t="s">
        <v>136</v>
      </c>
      <c r="K8047" t="s">
        <v>137</v>
      </c>
      <c r="L8047" t="s">
        <v>22546</v>
      </c>
      <c r="M8047" t="s">
        <v>22547</v>
      </c>
      <c r="N8047">
        <v>1.0252777769999999</v>
      </c>
      <c r="O8047">
        <v>0</v>
      </c>
      <c r="P8047">
        <v>1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0.24015188905745224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0.24015188905745224</v>
      </c>
    </row>
    <row r="8048" spans="1:31" x14ac:dyDescent="0.25">
      <c r="A8048">
        <v>1913940</v>
      </c>
      <c r="B8048">
        <v>1</v>
      </c>
      <c r="C8048" t="s">
        <v>81</v>
      </c>
      <c r="D8048" t="s">
        <v>127</v>
      </c>
      <c r="E8048" t="s">
        <v>140</v>
      </c>
      <c r="F8048" t="s">
        <v>22548</v>
      </c>
      <c r="G8048" t="s">
        <v>342</v>
      </c>
      <c r="H8048" t="s">
        <v>134</v>
      </c>
      <c r="I8048" t="s">
        <v>135</v>
      </c>
      <c r="J8048" t="s">
        <v>136</v>
      </c>
      <c r="K8048" t="s">
        <v>137</v>
      </c>
      <c r="L8048" t="s">
        <v>22549</v>
      </c>
      <c r="M8048" t="s">
        <v>22550</v>
      </c>
      <c r="N8048">
        <v>6.3630555549999999</v>
      </c>
      <c r="O8048">
        <v>0</v>
      </c>
      <c r="P8048">
        <v>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1.9152413121205114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1.9152413121205114</v>
      </c>
    </row>
    <row r="8049" spans="1:31" x14ac:dyDescent="0.25">
      <c r="A8049">
        <v>1913947</v>
      </c>
      <c r="B8049">
        <v>1</v>
      </c>
      <c r="C8049" t="s">
        <v>81</v>
      </c>
      <c r="D8049" t="s">
        <v>118</v>
      </c>
      <c r="E8049" t="s">
        <v>140</v>
      </c>
      <c r="F8049" t="s">
        <v>22551</v>
      </c>
      <c r="G8049" t="s">
        <v>362</v>
      </c>
      <c r="H8049" t="s">
        <v>134</v>
      </c>
      <c r="I8049" t="s">
        <v>135</v>
      </c>
      <c r="J8049" t="s">
        <v>3</v>
      </c>
      <c r="K8049" t="s">
        <v>137</v>
      </c>
      <c r="L8049" t="s">
        <v>22552</v>
      </c>
      <c r="M8049" t="s">
        <v>22553</v>
      </c>
      <c r="N8049">
        <v>6.4516666660000004</v>
      </c>
      <c r="O8049">
        <v>0</v>
      </c>
      <c r="P8049">
        <v>4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10.344106289849979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10.344106289849979</v>
      </c>
    </row>
    <row r="8050" spans="1:31" x14ac:dyDescent="0.25">
      <c r="A8050">
        <v>1913950</v>
      </c>
      <c r="B8050">
        <v>1</v>
      </c>
      <c r="C8050" t="s">
        <v>80</v>
      </c>
      <c r="D8050" t="s">
        <v>108</v>
      </c>
      <c r="E8050" t="s">
        <v>140</v>
      </c>
      <c r="F8050" t="s">
        <v>22554</v>
      </c>
      <c r="G8050" t="s">
        <v>217</v>
      </c>
      <c r="H8050" t="s">
        <v>134</v>
      </c>
      <c r="I8050" t="s">
        <v>135</v>
      </c>
      <c r="J8050" t="s">
        <v>136</v>
      </c>
      <c r="K8050" t="s">
        <v>137</v>
      </c>
      <c r="L8050" t="s">
        <v>22555</v>
      </c>
      <c r="M8050" t="s">
        <v>22556</v>
      </c>
      <c r="N8050">
        <v>3.9641666660000001</v>
      </c>
      <c r="O8050">
        <v>0</v>
      </c>
      <c r="P8050">
        <v>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0.75358607393126442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0.75358607393126442</v>
      </c>
    </row>
    <row r="8051" spans="1:31" x14ac:dyDescent="0.25">
      <c r="A8051">
        <v>1913951</v>
      </c>
      <c r="B8051">
        <v>1</v>
      </c>
      <c r="C8051" t="s">
        <v>80</v>
      </c>
      <c r="D8051" t="s">
        <v>100</v>
      </c>
      <c r="E8051" t="s">
        <v>140</v>
      </c>
      <c r="F8051" t="s">
        <v>22557</v>
      </c>
      <c r="G8051" t="s">
        <v>217</v>
      </c>
      <c r="H8051" t="s">
        <v>134</v>
      </c>
      <c r="I8051" t="s">
        <v>135</v>
      </c>
      <c r="J8051" t="s">
        <v>136</v>
      </c>
      <c r="K8051" t="s">
        <v>137</v>
      </c>
      <c r="L8051" t="s">
        <v>22558</v>
      </c>
      <c r="M8051" t="s">
        <v>22559</v>
      </c>
      <c r="N8051">
        <v>3.9088888879999999</v>
      </c>
      <c r="O8051">
        <v>0</v>
      </c>
      <c r="P8051">
        <v>1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1.3090021943605366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1.3090021943605366</v>
      </c>
    </row>
    <row r="8052" spans="1:31" x14ac:dyDescent="0.25">
      <c r="A8052">
        <v>1913954</v>
      </c>
      <c r="B8052">
        <v>1</v>
      </c>
      <c r="C8052" t="s">
        <v>80</v>
      </c>
      <c r="D8052" t="s">
        <v>98</v>
      </c>
      <c r="E8052" t="s">
        <v>149</v>
      </c>
      <c r="F8052" t="s">
        <v>22560</v>
      </c>
      <c r="G8052" t="s">
        <v>283</v>
      </c>
      <c r="H8052" t="s">
        <v>134</v>
      </c>
      <c r="I8052" t="s">
        <v>135</v>
      </c>
      <c r="J8052" t="s">
        <v>136</v>
      </c>
      <c r="K8052" t="s">
        <v>137</v>
      </c>
      <c r="L8052" t="s">
        <v>22561</v>
      </c>
      <c r="M8052" t="s">
        <v>22562</v>
      </c>
      <c r="N8052">
        <v>0.77944444400000001</v>
      </c>
      <c r="O8052">
        <v>0</v>
      </c>
      <c r="P8052">
        <v>15</v>
      </c>
      <c r="Q8052">
        <v>0</v>
      </c>
      <c r="R8052">
        <v>20</v>
      </c>
      <c r="S8052">
        <v>0</v>
      </c>
      <c r="T8052">
        <v>25</v>
      </c>
      <c r="U8052">
        <v>0</v>
      </c>
      <c r="V8052">
        <v>0</v>
      </c>
      <c r="W8052">
        <v>0</v>
      </c>
      <c r="X8052">
        <v>2.4520580384413337</v>
      </c>
      <c r="Y8052">
        <v>0</v>
      </c>
      <c r="Z8052">
        <v>12.789829603396734</v>
      </c>
      <c r="AA8052">
        <v>0</v>
      </c>
      <c r="AB8052">
        <v>7.0338591519336768</v>
      </c>
      <c r="AC8052">
        <v>0</v>
      </c>
      <c r="AD8052">
        <v>0</v>
      </c>
      <c r="AE8052">
        <v>22.275746793771745</v>
      </c>
    </row>
    <row r="8053" spans="1:31" x14ac:dyDescent="0.25">
      <c r="A8053">
        <v>1913955</v>
      </c>
      <c r="B8053">
        <v>1</v>
      </c>
      <c r="C8053" t="s">
        <v>80</v>
      </c>
      <c r="D8053" t="s">
        <v>84</v>
      </c>
      <c r="E8053" t="s">
        <v>149</v>
      </c>
      <c r="F8053" t="s">
        <v>22563</v>
      </c>
      <c r="G8053" t="s">
        <v>263</v>
      </c>
      <c r="H8053" t="s">
        <v>134</v>
      </c>
      <c r="I8053" t="s">
        <v>135</v>
      </c>
      <c r="J8053" t="s">
        <v>136</v>
      </c>
      <c r="K8053" t="s">
        <v>203</v>
      </c>
      <c r="L8053" t="s">
        <v>22564</v>
      </c>
      <c r="M8053" t="s">
        <v>22565</v>
      </c>
      <c r="N8053">
        <v>3.1093155549999998</v>
      </c>
      <c r="O8053">
        <v>0</v>
      </c>
      <c r="P8053">
        <v>1072</v>
      </c>
      <c r="Q8053">
        <v>0</v>
      </c>
      <c r="R8053">
        <v>0</v>
      </c>
      <c r="S8053">
        <v>0</v>
      </c>
      <c r="T8053">
        <v>106</v>
      </c>
      <c r="U8053">
        <v>0</v>
      </c>
      <c r="V8053">
        <v>0</v>
      </c>
      <c r="W8053">
        <v>0</v>
      </c>
      <c r="X8053">
        <v>1024.0231697340096</v>
      </c>
      <c r="Y8053">
        <v>0</v>
      </c>
      <c r="Z8053">
        <v>0</v>
      </c>
      <c r="AA8053">
        <v>0</v>
      </c>
      <c r="AB8053">
        <v>611.02395631911963</v>
      </c>
      <c r="AC8053">
        <v>0</v>
      </c>
      <c r="AD8053">
        <v>0</v>
      </c>
      <c r="AE8053">
        <v>1635.0471260531292</v>
      </c>
    </row>
    <row r="8054" spans="1:31" x14ac:dyDescent="0.25">
      <c r="A8054">
        <v>1913956</v>
      </c>
      <c r="B8054">
        <v>1</v>
      </c>
      <c r="C8054" t="s">
        <v>80</v>
      </c>
      <c r="D8054" t="s">
        <v>107</v>
      </c>
      <c r="E8054" t="s">
        <v>190</v>
      </c>
      <c r="F8054" t="s">
        <v>22566</v>
      </c>
      <c r="G8054" t="s">
        <v>304</v>
      </c>
      <c r="H8054" t="s">
        <v>157</v>
      </c>
      <c r="I8054" t="s">
        <v>135</v>
      </c>
      <c r="J8054" t="s">
        <v>136</v>
      </c>
      <c r="K8054" t="s">
        <v>137</v>
      </c>
      <c r="L8054" t="s">
        <v>22567</v>
      </c>
      <c r="M8054" t="s">
        <v>22568</v>
      </c>
      <c r="N8054">
        <v>0.22888888800000001</v>
      </c>
      <c r="O8054">
        <v>0</v>
      </c>
      <c r="P8054">
        <v>33</v>
      </c>
      <c r="Q8054">
        <v>0</v>
      </c>
      <c r="R8054">
        <v>6</v>
      </c>
      <c r="S8054">
        <v>0</v>
      </c>
      <c r="T8054">
        <v>4</v>
      </c>
      <c r="U8054">
        <v>0</v>
      </c>
      <c r="V8054">
        <v>0</v>
      </c>
      <c r="W8054">
        <v>0</v>
      </c>
      <c r="X8054">
        <v>4.6073444725882675</v>
      </c>
      <c r="Y8054">
        <v>0</v>
      </c>
      <c r="Z8054">
        <v>0.35868612950108669</v>
      </c>
      <c r="AA8054">
        <v>0</v>
      </c>
      <c r="AB8054">
        <v>0.44010707780035563</v>
      </c>
      <c r="AC8054">
        <v>0</v>
      </c>
      <c r="AD8054">
        <v>0</v>
      </c>
      <c r="AE8054">
        <v>5.4061376798897101</v>
      </c>
    </row>
    <row r="8055" spans="1:31" x14ac:dyDescent="0.25">
      <c r="A8055">
        <v>1913957</v>
      </c>
      <c r="B8055">
        <v>1</v>
      </c>
      <c r="C8055" t="s">
        <v>80</v>
      </c>
      <c r="D8055" t="s">
        <v>103</v>
      </c>
      <c r="E8055" t="s">
        <v>171</v>
      </c>
      <c r="F8055" t="s">
        <v>22569</v>
      </c>
      <c r="G8055" t="s">
        <v>202</v>
      </c>
      <c r="H8055" t="s">
        <v>157</v>
      </c>
      <c r="I8055" t="s">
        <v>135</v>
      </c>
      <c r="J8055" t="s">
        <v>136</v>
      </c>
      <c r="K8055" t="s">
        <v>203</v>
      </c>
      <c r="L8055" t="s">
        <v>22570</v>
      </c>
      <c r="M8055" t="s">
        <v>22571</v>
      </c>
      <c r="N8055">
        <v>0.92079888799999998</v>
      </c>
      <c r="O8055">
        <v>0</v>
      </c>
      <c r="P8055">
        <v>1633</v>
      </c>
      <c r="Q8055">
        <v>30</v>
      </c>
      <c r="R8055">
        <v>173</v>
      </c>
      <c r="S8055">
        <v>14</v>
      </c>
      <c r="T8055">
        <v>185</v>
      </c>
      <c r="U8055">
        <v>2</v>
      </c>
      <c r="V8055">
        <v>1</v>
      </c>
      <c r="W8055">
        <v>0</v>
      </c>
      <c r="X8055">
        <v>511.16427838660985</v>
      </c>
      <c r="Y8055">
        <v>218.06082564311632</v>
      </c>
      <c r="Z8055">
        <v>629.57291181379503</v>
      </c>
      <c r="AA8055">
        <v>122.45031217234714</v>
      </c>
      <c r="AB8055">
        <v>317.90984617196131</v>
      </c>
      <c r="AC8055">
        <v>112.24829205645841</v>
      </c>
      <c r="AD8055">
        <v>3.0627903823442146</v>
      </c>
      <c r="AE8055">
        <v>1914.4692566266324</v>
      </c>
    </row>
    <row r="8056" spans="1:31" x14ac:dyDescent="0.25">
      <c r="A8056">
        <v>1913958</v>
      </c>
      <c r="B8056">
        <v>1</v>
      </c>
      <c r="C8056" t="s">
        <v>80</v>
      </c>
      <c r="D8056" t="s">
        <v>94</v>
      </c>
      <c r="E8056" t="s">
        <v>131</v>
      </c>
      <c r="F8056" t="s">
        <v>22572</v>
      </c>
      <c r="G8056" t="s">
        <v>133</v>
      </c>
      <c r="H8056" t="s">
        <v>134</v>
      </c>
      <c r="I8056" t="s">
        <v>135</v>
      </c>
      <c r="J8056" t="s">
        <v>136</v>
      </c>
      <c r="K8056" t="s">
        <v>137</v>
      </c>
      <c r="L8056" t="s">
        <v>22568</v>
      </c>
      <c r="M8056" t="s">
        <v>22573</v>
      </c>
      <c r="N8056">
        <v>0.67111111099999998</v>
      </c>
      <c r="O8056">
        <v>0</v>
      </c>
      <c r="P8056">
        <v>85</v>
      </c>
      <c r="Q8056">
        <v>0</v>
      </c>
      <c r="R8056">
        <v>0</v>
      </c>
      <c r="S8056">
        <v>0</v>
      </c>
      <c r="T8056">
        <v>2</v>
      </c>
      <c r="U8056">
        <v>0</v>
      </c>
      <c r="V8056">
        <v>0</v>
      </c>
      <c r="W8056">
        <v>0</v>
      </c>
      <c r="X8056">
        <v>13.549122458974228</v>
      </c>
      <c r="Y8056">
        <v>0</v>
      </c>
      <c r="Z8056">
        <v>0</v>
      </c>
      <c r="AA8056">
        <v>0</v>
      </c>
      <c r="AB8056">
        <v>0.9012014424201511</v>
      </c>
      <c r="AC8056">
        <v>0</v>
      </c>
      <c r="AD8056">
        <v>0</v>
      </c>
      <c r="AE8056">
        <v>14.450323901394379</v>
      </c>
    </row>
    <row r="8057" spans="1:31" x14ac:dyDescent="0.25">
      <c r="A8057">
        <v>1913959</v>
      </c>
      <c r="B8057">
        <v>1</v>
      </c>
      <c r="C8057" t="s">
        <v>81</v>
      </c>
      <c r="D8057" t="s">
        <v>127</v>
      </c>
      <c r="E8057" t="s">
        <v>131</v>
      </c>
      <c r="F8057" t="s">
        <v>22574</v>
      </c>
      <c r="G8057" t="s">
        <v>133</v>
      </c>
      <c r="H8057" t="s">
        <v>134</v>
      </c>
      <c r="I8057" t="s">
        <v>135</v>
      </c>
      <c r="J8057" t="s">
        <v>136</v>
      </c>
      <c r="K8057" t="s">
        <v>137</v>
      </c>
      <c r="L8057" t="s">
        <v>22575</v>
      </c>
      <c r="M8057" t="s">
        <v>22576</v>
      </c>
      <c r="N8057">
        <v>2.304166666</v>
      </c>
      <c r="O8057">
        <v>0</v>
      </c>
      <c r="P8057">
        <v>30</v>
      </c>
      <c r="Q8057">
        <v>0</v>
      </c>
      <c r="R8057">
        <v>7</v>
      </c>
      <c r="S8057">
        <v>0</v>
      </c>
      <c r="T8057">
        <v>1</v>
      </c>
      <c r="U8057">
        <v>0</v>
      </c>
      <c r="V8057">
        <v>0</v>
      </c>
      <c r="W8057">
        <v>0</v>
      </c>
      <c r="X8057">
        <v>19.263417269666824</v>
      </c>
      <c r="Y8057">
        <v>0</v>
      </c>
      <c r="Z8057">
        <v>29.462232464107995</v>
      </c>
      <c r="AA8057">
        <v>0</v>
      </c>
      <c r="AB8057">
        <v>5.6804242076426839</v>
      </c>
      <c r="AC8057">
        <v>0</v>
      </c>
      <c r="AD8057">
        <v>0</v>
      </c>
      <c r="AE8057">
        <v>54.406073941417503</v>
      </c>
    </row>
    <row r="8058" spans="1:31" x14ac:dyDescent="0.25">
      <c r="A8058">
        <v>1913960</v>
      </c>
      <c r="B8058">
        <v>1</v>
      </c>
      <c r="C8058" t="s">
        <v>80</v>
      </c>
      <c r="D8058" t="s">
        <v>95</v>
      </c>
      <c r="E8058" t="s">
        <v>131</v>
      </c>
      <c r="F8058" t="s">
        <v>22577</v>
      </c>
      <c r="G8058" t="s">
        <v>362</v>
      </c>
      <c r="H8058" t="s">
        <v>134</v>
      </c>
      <c r="I8058" t="s">
        <v>135</v>
      </c>
      <c r="J8058" t="s">
        <v>136</v>
      </c>
      <c r="K8058" t="s">
        <v>137</v>
      </c>
      <c r="L8058" t="s">
        <v>22578</v>
      </c>
      <c r="M8058" t="s">
        <v>22579</v>
      </c>
      <c r="N8058">
        <v>1.430833333</v>
      </c>
      <c r="O8058">
        <v>0</v>
      </c>
      <c r="P8058">
        <v>99</v>
      </c>
      <c r="Q8058">
        <v>0</v>
      </c>
      <c r="R8058">
        <v>2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35.690210705110928</v>
      </c>
      <c r="Y8058">
        <v>0</v>
      </c>
      <c r="Z8058">
        <v>7.3623969673847503E-2</v>
      </c>
      <c r="AA8058">
        <v>0</v>
      </c>
      <c r="AB8058">
        <v>0.7406698458778801</v>
      </c>
      <c r="AC8058">
        <v>0</v>
      </c>
      <c r="AD8058">
        <v>0</v>
      </c>
      <c r="AE8058">
        <v>36.504504520662657</v>
      </c>
    </row>
    <row r="8059" spans="1:31" x14ac:dyDescent="0.25">
      <c r="A8059">
        <v>1913962</v>
      </c>
      <c r="B8059">
        <v>1</v>
      </c>
      <c r="C8059" t="s">
        <v>80</v>
      </c>
      <c r="D8059" t="s">
        <v>100</v>
      </c>
      <c r="E8059" t="s">
        <v>140</v>
      </c>
      <c r="F8059" t="s">
        <v>22580</v>
      </c>
      <c r="G8059" t="s">
        <v>217</v>
      </c>
      <c r="H8059" t="s">
        <v>134</v>
      </c>
      <c r="I8059" t="s">
        <v>135</v>
      </c>
      <c r="J8059" t="s">
        <v>136</v>
      </c>
      <c r="K8059" t="s">
        <v>137</v>
      </c>
      <c r="L8059" t="s">
        <v>22581</v>
      </c>
      <c r="M8059" t="s">
        <v>22582</v>
      </c>
      <c r="N8059">
        <v>4.3863888879999999</v>
      </c>
      <c r="O8059">
        <v>0</v>
      </c>
      <c r="P8059">
        <v>2</v>
      </c>
      <c r="Q8059">
        <v>0</v>
      </c>
      <c r="R8059">
        <v>0</v>
      </c>
      <c r="S8059">
        <v>0</v>
      </c>
      <c r="T8059">
        <v>1</v>
      </c>
      <c r="U8059">
        <v>0</v>
      </c>
      <c r="V8059">
        <v>0</v>
      </c>
      <c r="W8059">
        <v>0</v>
      </c>
      <c r="X8059">
        <v>2.3353364959726224</v>
      </c>
      <c r="Y8059">
        <v>0</v>
      </c>
      <c r="Z8059">
        <v>0</v>
      </c>
      <c r="AA8059">
        <v>0</v>
      </c>
      <c r="AB8059">
        <v>1.1189270266479499</v>
      </c>
      <c r="AC8059">
        <v>0</v>
      </c>
      <c r="AD8059">
        <v>0</v>
      </c>
      <c r="AE8059">
        <v>3.4542635226205722</v>
      </c>
    </row>
    <row r="8060" spans="1:31" x14ac:dyDescent="0.25">
      <c r="A8060">
        <v>1913964</v>
      </c>
      <c r="B8060">
        <v>1</v>
      </c>
      <c r="C8060" t="s">
        <v>80</v>
      </c>
      <c r="D8060" t="s">
        <v>105</v>
      </c>
      <c r="E8060" t="s">
        <v>140</v>
      </c>
      <c r="F8060" t="s">
        <v>22583</v>
      </c>
      <c r="G8060" t="s">
        <v>362</v>
      </c>
      <c r="H8060" t="s">
        <v>134</v>
      </c>
      <c r="I8060" t="s">
        <v>135</v>
      </c>
      <c r="J8060" t="s">
        <v>3</v>
      </c>
      <c r="K8060" t="s">
        <v>137</v>
      </c>
      <c r="L8060" t="s">
        <v>22584</v>
      </c>
      <c r="M8060" t="s">
        <v>22585</v>
      </c>
      <c r="N8060">
        <v>4.4622222220000003</v>
      </c>
      <c r="O8060">
        <v>0</v>
      </c>
      <c r="P8060">
        <v>2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5.3315005892344391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5.3315005892344391</v>
      </c>
    </row>
    <row r="8061" spans="1:31" x14ac:dyDescent="0.25">
      <c r="A8061">
        <v>1913968</v>
      </c>
      <c r="B8061">
        <v>1</v>
      </c>
      <c r="C8061" t="s">
        <v>81</v>
      </c>
      <c r="D8061" t="s">
        <v>127</v>
      </c>
      <c r="E8061" t="s">
        <v>149</v>
      </c>
      <c r="F8061" t="s">
        <v>13506</v>
      </c>
      <c r="G8061" t="s">
        <v>151</v>
      </c>
      <c r="H8061" t="s">
        <v>134</v>
      </c>
      <c r="I8061" t="s">
        <v>135</v>
      </c>
      <c r="J8061" t="s">
        <v>136</v>
      </c>
      <c r="K8061" t="s">
        <v>137</v>
      </c>
      <c r="L8061" t="s">
        <v>22586</v>
      </c>
      <c r="M8061" t="s">
        <v>22587</v>
      </c>
      <c r="N8061">
        <v>7.5366666660000003</v>
      </c>
      <c r="O8061">
        <v>0</v>
      </c>
      <c r="P8061">
        <v>0</v>
      </c>
      <c r="Q8061">
        <v>0</v>
      </c>
      <c r="R8061">
        <v>3</v>
      </c>
      <c r="S8061">
        <v>0</v>
      </c>
      <c r="T8061">
        <v>1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212.15522381527836</v>
      </c>
      <c r="AA8061">
        <v>0</v>
      </c>
      <c r="AB8061">
        <v>12.121335903006868</v>
      </c>
      <c r="AC8061">
        <v>0</v>
      </c>
      <c r="AD8061">
        <v>0</v>
      </c>
      <c r="AE8061">
        <v>224.27655971828523</v>
      </c>
    </row>
    <row r="8062" spans="1:31" x14ac:dyDescent="0.25">
      <c r="A8062">
        <v>1913970</v>
      </c>
      <c r="B8062">
        <v>1</v>
      </c>
      <c r="C8062" t="s">
        <v>80</v>
      </c>
      <c r="D8062" t="s">
        <v>83</v>
      </c>
      <c r="E8062" t="s">
        <v>140</v>
      </c>
      <c r="F8062" t="s">
        <v>22588</v>
      </c>
      <c r="G8062" t="s">
        <v>217</v>
      </c>
      <c r="H8062" t="s">
        <v>134</v>
      </c>
      <c r="I8062" t="s">
        <v>135</v>
      </c>
      <c r="J8062" t="s">
        <v>136</v>
      </c>
      <c r="K8062" t="s">
        <v>137</v>
      </c>
      <c r="L8062" t="s">
        <v>22589</v>
      </c>
      <c r="M8062" t="s">
        <v>22590</v>
      </c>
      <c r="N8062">
        <v>7.6849999999999996</v>
      </c>
      <c r="O8062">
        <v>0</v>
      </c>
      <c r="P8062">
        <v>3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8.9249199598586078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8.9249199598586078</v>
      </c>
    </row>
    <row r="8063" spans="1:31" x14ac:dyDescent="0.25">
      <c r="A8063">
        <v>1913972</v>
      </c>
      <c r="B8063">
        <v>1</v>
      </c>
      <c r="C8063" t="s">
        <v>80</v>
      </c>
      <c r="D8063" t="s">
        <v>86</v>
      </c>
      <c r="E8063" t="s">
        <v>140</v>
      </c>
      <c r="F8063" t="s">
        <v>22591</v>
      </c>
      <c r="G8063" t="s">
        <v>142</v>
      </c>
      <c r="H8063" t="s">
        <v>134</v>
      </c>
      <c r="I8063" t="s">
        <v>135</v>
      </c>
      <c r="J8063" t="s">
        <v>136</v>
      </c>
      <c r="K8063" t="s">
        <v>137</v>
      </c>
      <c r="L8063" t="s">
        <v>22592</v>
      </c>
      <c r="M8063" t="s">
        <v>22593</v>
      </c>
      <c r="N8063">
        <v>1.7255555549999999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1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0.49452253708985777</v>
      </c>
      <c r="AC8063">
        <v>0</v>
      </c>
      <c r="AD8063">
        <v>0</v>
      </c>
      <c r="AE8063">
        <v>0.49452253708985777</v>
      </c>
    </row>
    <row r="8064" spans="1:31" x14ac:dyDescent="0.25">
      <c r="A8064">
        <v>1913973</v>
      </c>
      <c r="B8064">
        <v>1</v>
      </c>
      <c r="C8064" t="s">
        <v>81</v>
      </c>
      <c r="D8064" t="s">
        <v>127</v>
      </c>
      <c r="E8064" t="s">
        <v>140</v>
      </c>
      <c r="F8064" t="s">
        <v>22594</v>
      </c>
      <c r="G8064" t="s">
        <v>146</v>
      </c>
      <c r="H8064" t="s">
        <v>134</v>
      </c>
      <c r="I8064" t="s">
        <v>135</v>
      </c>
      <c r="J8064" t="s">
        <v>136</v>
      </c>
      <c r="K8064" t="s">
        <v>137</v>
      </c>
      <c r="L8064" t="s">
        <v>22595</v>
      </c>
      <c r="M8064" t="s">
        <v>22596</v>
      </c>
      <c r="N8064">
        <v>1.5694444439999999</v>
      </c>
      <c r="O8064">
        <v>0</v>
      </c>
      <c r="P8064">
        <v>16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8.9364424763156691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8.9364424763156691</v>
      </c>
    </row>
    <row r="8065" spans="1:31" x14ac:dyDescent="0.25">
      <c r="A8065">
        <v>1913975</v>
      </c>
      <c r="B8065">
        <v>1</v>
      </c>
      <c r="C8065" t="s">
        <v>81</v>
      </c>
      <c r="D8065" t="s">
        <v>117</v>
      </c>
      <c r="E8065" t="s">
        <v>140</v>
      </c>
      <c r="F8065" t="s">
        <v>22597</v>
      </c>
      <c r="G8065" t="s">
        <v>142</v>
      </c>
      <c r="H8065" t="s">
        <v>134</v>
      </c>
      <c r="I8065" t="s">
        <v>135</v>
      </c>
      <c r="J8065" t="s">
        <v>136</v>
      </c>
      <c r="K8065" t="s">
        <v>137</v>
      </c>
      <c r="L8065" t="s">
        <v>22598</v>
      </c>
      <c r="M8065" t="s">
        <v>22599</v>
      </c>
      <c r="N8065">
        <v>1.8366666659999999</v>
      </c>
      <c r="O8065">
        <v>0</v>
      </c>
      <c r="P8065">
        <v>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3.7047916202157336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3.7047916202157336</v>
      </c>
    </row>
    <row r="8066" spans="1:31" x14ac:dyDescent="0.25">
      <c r="A8066">
        <v>1913976</v>
      </c>
      <c r="B8066">
        <v>1</v>
      </c>
      <c r="C8066" t="s">
        <v>80</v>
      </c>
      <c r="D8066" t="s">
        <v>106</v>
      </c>
      <c r="E8066" t="s">
        <v>149</v>
      </c>
      <c r="F8066" t="s">
        <v>22600</v>
      </c>
      <c r="G8066" t="s">
        <v>151</v>
      </c>
      <c r="H8066" t="s">
        <v>134</v>
      </c>
      <c r="I8066" t="s">
        <v>135</v>
      </c>
      <c r="J8066" t="s">
        <v>136</v>
      </c>
      <c r="K8066" t="s">
        <v>137</v>
      </c>
      <c r="L8066" t="s">
        <v>22601</v>
      </c>
      <c r="M8066" t="s">
        <v>22602</v>
      </c>
      <c r="N8066">
        <v>1.603611111</v>
      </c>
      <c r="O8066">
        <v>0</v>
      </c>
      <c r="P8066">
        <v>0</v>
      </c>
      <c r="Q8066">
        <v>0</v>
      </c>
      <c r="R8066">
        <v>11</v>
      </c>
      <c r="S8066">
        <v>0</v>
      </c>
      <c r="T8066">
        <v>5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91.53034338781768</v>
      </c>
      <c r="AA8066">
        <v>0</v>
      </c>
      <c r="AB8066">
        <v>41.480498678290097</v>
      </c>
      <c r="AC8066">
        <v>0</v>
      </c>
      <c r="AD8066">
        <v>0</v>
      </c>
      <c r="AE8066">
        <v>133.01084206610778</v>
      </c>
    </row>
    <row r="8067" spans="1:31" x14ac:dyDescent="0.25">
      <c r="A8067">
        <v>1913978</v>
      </c>
      <c r="B8067">
        <v>1</v>
      </c>
      <c r="C8067" t="s">
        <v>80</v>
      </c>
      <c r="D8067" t="s">
        <v>96</v>
      </c>
      <c r="E8067" t="s">
        <v>140</v>
      </c>
      <c r="F8067" t="s">
        <v>20058</v>
      </c>
      <c r="G8067" t="s">
        <v>146</v>
      </c>
      <c r="H8067" t="s">
        <v>134</v>
      </c>
      <c r="I8067" t="s">
        <v>135</v>
      </c>
      <c r="J8067" t="s">
        <v>136</v>
      </c>
      <c r="K8067" t="s">
        <v>137</v>
      </c>
      <c r="L8067" t="s">
        <v>22603</v>
      </c>
      <c r="M8067" t="s">
        <v>22604</v>
      </c>
      <c r="N8067">
        <v>4.6730555550000004</v>
      </c>
      <c r="O8067">
        <v>0</v>
      </c>
      <c r="P8067">
        <v>2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1.6275929992728781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1.6275929992728781</v>
      </c>
    </row>
    <row r="8068" spans="1:31" x14ac:dyDescent="0.25">
      <c r="A8068">
        <v>1913979</v>
      </c>
      <c r="B8068">
        <v>1</v>
      </c>
      <c r="C8068" t="s">
        <v>80</v>
      </c>
      <c r="D8068" t="s">
        <v>96</v>
      </c>
      <c r="E8068" t="s">
        <v>140</v>
      </c>
      <c r="F8068" t="s">
        <v>22605</v>
      </c>
      <c r="G8068" t="s">
        <v>217</v>
      </c>
      <c r="H8068" t="s">
        <v>134</v>
      </c>
      <c r="I8068" t="s">
        <v>135</v>
      </c>
      <c r="J8068" t="s">
        <v>136</v>
      </c>
      <c r="K8068" t="s">
        <v>137</v>
      </c>
      <c r="L8068" t="s">
        <v>22606</v>
      </c>
      <c r="M8068" t="s">
        <v>22607</v>
      </c>
      <c r="N8068">
        <v>6.1663888880000002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1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2.2764464378041569</v>
      </c>
      <c r="AC8068">
        <v>0</v>
      </c>
      <c r="AD8068">
        <v>0</v>
      </c>
      <c r="AE8068">
        <v>2.2764464378041569</v>
      </c>
    </row>
    <row r="8069" spans="1:31" x14ac:dyDescent="0.25">
      <c r="A8069">
        <v>1913982</v>
      </c>
      <c r="B8069">
        <v>1</v>
      </c>
      <c r="C8069" t="s">
        <v>80</v>
      </c>
      <c r="D8069" t="s">
        <v>82</v>
      </c>
      <c r="E8069" t="s">
        <v>140</v>
      </c>
      <c r="F8069" t="s">
        <v>22608</v>
      </c>
      <c r="G8069" t="s">
        <v>146</v>
      </c>
      <c r="H8069" t="s">
        <v>134</v>
      </c>
      <c r="I8069" t="s">
        <v>135</v>
      </c>
      <c r="J8069" t="s">
        <v>136</v>
      </c>
      <c r="K8069" t="s">
        <v>137</v>
      </c>
      <c r="L8069" t="s">
        <v>22609</v>
      </c>
      <c r="M8069" t="s">
        <v>22610</v>
      </c>
      <c r="N8069">
        <v>6.1727777770000003</v>
      </c>
      <c r="O8069">
        <v>0</v>
      </c>
      <c r="P8069">
        <v>5</v>
      </c>
      <c r="Q8069">
        <v>0</v>
      </c>
      <c r="R8069">
        <v>0</v>
      </c>
      <c r="S8069">
        <v>0</v>
      </c>
      <c r="T8069">
        <v>1</v>
      </c>
      <c r="U8069">
        <v>0</v>
      </c>
      <c r="V8069">
        <v>0</v>
      </c>
      <c r="W8069">
        <v>0</v>
      </c>
      <c r="X8069">
        <v>14.979423659313085</v>
      </c>
      <c r="Y8069">
        <v>0</v>
      </c>
      <c r="Z8069">
        <v>0</v>
      </c>
      <c r="AA8069">
        <v>0</v>
      </c>
      <c r="AB8069">
        <v>0.39566754678637334</v>
      </c>
      <c r="AC8069">
        <v>0</v>
      </c>
      <c r="AD8069">
        <v>0</v>
      </c>
      <c r="AE8069">
        <v>15.375091206099459</v>
      </c>
    </row>
    <row r="8070" spans="1:31" x14ac:dyDescent="0.25">
      <c r="A8070">
        <v>1913987</v>
      </c>
      <c r="B8070">
        <v>1</v>
      </c>
      <c r="C8070" t="s">
        <v>81</v>
      </c>
      <c r="D8070" t="s">
        <v>118</v>
      </c>
      <c r="E8070" t="s">
        <v>220</v>
      </c>
      <c r="F8070" t="s">
        <v>15983</v>
      </c>
      <c r="G8070" t="s">
        <v>263</v>
      </c>
      <c r="H8070" t="s">
        <v>157</v>
      </c>
      <c r="I8070" t="s">
        <v>135</v>
      </c>
      <c r="J8070" t="s">
        <v>136</v>
      </c>
      <c r="K8070" t="s">
        <v>203</v>
      </c>
      <c r="L8070" t="s">
        <v>22611</v>
      </c>
      <c r="M8070" t="s">
        <v>22612</v>
      </c>
      <c r="N8070">
        <v>2.7833333329999999</v>
      </c>
      <c r="O8070">
        <v>2</v>
      </c>
      <c r="P8070">
        <v>1866</v>
      </c>
      <c r="Q8070">
        <v>12</v>
      </c>
      <c r="R8070">
        <v>33</v>
      </c>
      <c r="S8070">
        <v>12</v>
      </c>
      <c r="T8070">
        <v>202</v>
      </c>
      <c r="U8070">
        <v>5</v>
      </c>
      <c r="V8070">
        <v>0</v>
      </c>
      <c r="W8070">
        <v>19.029388551414002</v>
      </c>
      <c r="X8070">
        <v>1306.7962904913034</v>
      </c>
      <c r="Y8070">
        <v>92.041233304089943</v>
      </c>
      <c r="Z8070">
        <v>137.56604404746122</v>
      </c>
      <c r="AA8070">
        <v>936.20881773993312</v>
      </c>
      <c r="AB8070">
        <v>621.50201274535141</v>
      </c>
      <c r="AC8070">
        <v>2132.1148121280153</v>
      </c>
      <c r="AD8070">
        <v>0</v>
      </c>
      <c r="AE8070">
        <v>5245.2585990075677</v>
      </c>
    </row>
    <row r="8071" spans="1:31" x14ac:dyDescent="0.25">
      <c r="A8071">
        <v>1913990</v>
      </c>
      <c r="B8071">
        <v>1</v>
      </c>
      <c r="C8071" t="s">
        <v>80</v>
      </c>
      <c r="D8071" t="s">
        <v>110</v>
      </c>
      <c r="E8071" t="s">
        <v>140</v>
      </c>
      <c r="F8071" t="s">
        <v>22613</v>
      </c>
      <c r="G8071" t="s">
        <v>217</v>
      </c>
      <c r="H8071" t="s">
        <v>134</v>
      </c>
      <c r="I8071" t="s">
        <v>135</v>
      </c>
      <c r="J8071" t="s">
        <v>136</v>
      </c>
      <c r="K8071" t="s">
        <v>137</v>
      </c>
      <c r="L8071" t="s">
        <v>22614</v>
      </c>
      <c r="M8071" t="s">
        <v>22615</v>
      </c>
      <c r="N8071">
        <v>1.7375</v>
      </c>
      <c r="O8071">
        <v>0</v>
      </c>
      <c r="P8071">
        <v>6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1.7347720913149169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1.7347720913149169</v>
      </c>
    </row>
    <row r="8072" spans="1:31" x14ac:dyDescent="0.25">
      <c r="A8072">
        <v>1913991</v>
      </c>
      <c r="B8072">
        <v>1</v>
      </c>
      <c r="C8072" t="s">
        <v>80</v>
      </c>
      <c r="D8072" t="s">
        <v>104</v>
      </c>
      <c r="E8072" t="s">
        <v>140</v>
      </c>
      <c r="F8072" t="s">
        <v>22616</v>
      </c>
      <c r="G8072" t="s">
        <v>283</v>
      </c>
      <c r="H8072" t="s">
        <v>134</v>
      </c>
      <c r="I8072" t="s">
        <v>135</v>
      </c>
      <c r="J8072" t="s">
        <v>136</v>
      </c>
      <c r="K8072" t="s">
        <v>137</v>
      </c>
      <c r="L8072" t="s">
        <v>22617</v>
      </c>
      <c r="M8072" t="s">
        <v>22618</v>
      </c>
      <c r="N8072">
        <v>1.0166666660000001</v>
      </c>
      <c r="O8072">
        <v>0</v>
      </c>
      <c r="P8072">
        <v>7</v>
      </c>
      <c r="Q8072">
        <v>0</v>
      </c>
      <c r="R8072">
        <v>0</v>
      </c>
      <c r="S8072">
        <v>0</v>
      </c>
      <c r="T8072">
        <v>1</v>
      </c>
      <c r="U8072">
        <v>0</v>
      </c>
      <c r="V8072">
        <v>0</v>
      </c>
      <c r="W8072">
        <v>0</v>
      </c>
      <c r="X8072">
        <v>1.594560405068107</v>
      </c>
      <c r="Y8072">
        <v>0</v>
      </c>
      <c r="Z8072">
        <v>0</v>
      </c>
      <c r="AA8072">
        <v>0</v>
      </c>
      <c r="AB8072">
        <v>0.12703335101390667</v>
      </c>
      <c r="AC8072">
        <v>0</v>
      </c>
      <c r="AD8072">
        <v>0</v>
      </c>
      <c r="AE8072">
        <v>1.7215937560820138</v>
      </c>
    </row>
    <row r="8073" spans="1:31" x14ac:dyDescent="0.25">
      <c r="A8073">
        <v>1913993</v>
      </c>
      <c r="B8073">
        <v>1</v>
      </c>
      <c r="C8073" t="s">
        <v>80</v>
      </c>
      <c r="D8073" t="s">
        <v>107</v>
      </c>
      <c r="E8073" t="s">
        <v>140</v>
      </c>
      <c r="F8073" t="s">
        <v>22619</v>
      </c>
      <c r="G8073" t="s">
        <v>362</v>
      </c>
      <c r="H8073" t="s">
        <v>134</v>
      </c>
      <c r="I8073" t="s">
        <v>135</v>
      </c>
      <c r="J8073" t="s">
        <v>3</v>
      </c>
      <c r="K8073" t="s">
        <v>137</v>
      </c>
      <c r="L8073" t="s">
        <v>22620</v>
      </c>
      <c r="M8073" t="s">
        <v>22621</v>
      </c>
      <c r="N8073">
        <v>2.4900000000000002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1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0.26547535314230664</v>
      </c>
      <c r="AC8073">
        <v>0</v>
      </c>
      <c r="AD8073">
        <v>0</v>
      </c>
      <c r="AE8073">
        <v>0.26547535314230664</v>
      </c>
    </row>
    <row r="8074" spans="1:31" x14ac:dyDescent="0.25">
      <c r="A8074">
        <v>1913994</v>
      </c>
      <c r="B8074">
        <v>1</v>
      </c>
      <c r="C8074" t="s">
        <v>80</v>
      </c>
      <c r="D8074" t="s">
        <v>82</v>
      </c>
      <c r="E8074" t="s">
        <v>140</v>
      </c>
      <c r="F8074" t="s">
        <v>22622</v>
      </c>
      <c r="G8074" t="s">
        <v>217</v>
      </c>
      <c r="H8074" t="s">
        <v>134</v>
      </c>
      <c r="I8074" t="s">
        <v>135</v>
      </c>
      <c r="J8074" t="s">
        <v>136</v>
      </c>
      <c r="K8074" t="s">
        <v>137</v>
      </c>
      <c r="L8074" t="s">
        <v>22623</v>
      </c>
      <c r="M8074" t="s">
        <v>22624</v>
      </c>
      <c r="N8074">
        <v>2.781111111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0.48118696695091479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0.48118696695091479</v>
      </c>
    </row>
    <row r="8075" spans="1:31" x14ac:dyDescent="0.25">
      <c r="A8075">
        <v>1913995</v>
      </c>
      <c r="B8075">
        <v>1</v>
      </c>
      <c r="C8075" t="s">
        <v>81</v>
      </c>
      <c r="D8075" t="s">
        <v>118</v>
      </c>
      <c r="E8075" t="s">
        <v>140</v>
      </c>
      <c r="F8075" t="s">
        <v>22625</v>
      </c>
      <c r="G8075" t="s">
        <v>362</v>
      </c>
      <c r="H8075" t="s">
        <v>134</v>
      </c>
      <c r="I8075" t="s">
        <v>135</v>
      </c>
      <c r="J8075" t="s">
        <v>3</v>
      </c>
      <c r="K8075" t="s">
        <v>137</v>
      </c>
      <c r="L8075" t="s">
        <v>22626</v>
      </c>
      <c r="M8075" t="s">
        <v>22627</v>
      </c>
      <c r="N8075">
        <v>6.0583333330000002</v>
      </c>
      <c r="O8075">
        <v>0</v>
      </c>
      <c r="P8075">
        <v>9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9.1310296419612893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9.1310296419612893</v>
      </c>
    </row>
    <row r="8076" spans="1:31" x14ac:dyDescent="0.25">
      <c r="A8076">
        <v>1913997</v>
      </c>
      <c r="B8076">
        <v>1</v>
      </c>
      <c r="C8076" t="s">
        <v>80</v>
      </c>
      <c r="D8076" t="s">
        <v>104</v>
      </c>
      <c r="E8076" t="s">
        <v>131</v>
      </c>
      <c r="F8076" t="s">
        <v>22628</v>
      </c>
      <c r="G8076" t="s">
        <v>133</v>
      </c>
      <c r="H8076" t="s">
        <v>134</v>
      </c>
      <c r="I8076" t="s">
        <v>135</v>
      </c>
      <c r="J8076" t="s">
        <v>136</v>
      </c>
      <c r="K8076" t="s">
        <v>137</v>
      </c>
      <c r="L8076" t="s">
        <v>22629</v>
      </c>
      <c r="M8076" t="s">
        <v>22630</v>
      </c>
      <c r="N8076">
        <v>2.13</v>
      </c>
      <c r="O8076">
        <v>0</v>
      </c>
      <c r="P8076">
        <v>1</v>
      </c>
      <c r="Q8076">
        <v>0</v>
      </c>
      <c r="R8076">
        <v>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1.32881368071099</v>
      </c>
      <c r="Y8076">
        <v>0</v>
      </c>
      <c r="Z8076">
        <v>3.3080607064693774</v>
      </c>
      <c r="AA8076">
        <v>0</v>
      </c>
      <c r="AB8076">
        <v>0</v>
      </c>
      <c r="AC8076">
        <v>0</v>
      </c>
      <c r="AD8076">
        <v>0</v>
      </c>
      <c r="AE8076">
        <v>4.6368743871803675</v>
      </c>
    </row>
    <row r="8077" spans="1:31" x14ac:dyDescent="0.25">
      <c r="A8077">
        <v>1914000</v>
      </c>
      <c r="B8077">
        <v>1</v>
      </c>
      <c r="C8077" t="s">
        <v>80</v>
      </c>
      <c r="D8077" t="s">
        <v>100</v>
      </c>
      <c r="E8077" t="s">
        <v>131</v>
      </c>
      <c r="F8077" t="s">
        <v>22631</v>
      </c>
      <c r="G8077" t="s">
        <v>133</v>
      </c>
      <c r="H8077" t="s">
        <v>134</v>
      </c>
      <c r="I8077" t="s">
        <v>135</v>
      </c>
      <c r="J8077" t="s">
        <v>136</v>
      </c>
      <c r="K8077" t="s">
        <v>137</v>
      </c>
      <c r="L8077" t="s">
        <v>22632</v>
      </c>
      <c r="M8077" t="s">
        <v>22633</v>
      </c>
      <c r="N8077">
        <v>3.8066666659999999</v>
      </c>
      <c r="O8077">
        <v>0</v>
      </c>
      <c r="P8077">
        <v>2</v>
      </c>
      <c r="Q8077">
        <v>0</v>
      </c>
      <c r="R8077">
        <v>3</v>
      </c>
      <c r="S8077">
        <v>0</v>
      </c>
      <c r="T8077">
        <v>2</v>
      </c>
      <c r="U8077">
        <v>0</v>
      </c>
      <c r="V8077">
        <v>0</v>
      </c>
      <c r="W8077">
        <v>0</v>
      </c>
      <c r="X8077">
        <v>0.80752320719283122</v>
      </c>
      <c r="Y8077">
        <v>0</v>
      </c>
      <c r="Z8077">
        <v>10.609046959035201</v>
      </c>
      <c r="AA8077">
        <v>0</v>
      </c>
      <c r="AB8077">
        <v>9.2262580256849311</v>
      </c>
      <c r="AC8077">
        <v>0</v>
      </c>
      <c r="AD8077">
        <v>0</v>
      </c>
      <c r="AE8077">
        <v>20.642828191912962</v>
      </c>
    </row>
    <row r="8078" spans="1:31" x14ac:dyDescent="0.25">
      <c r="A8078">
        <v>1914002</v>
      </c>
      <c r="B8078">
        <v>1</v>
      </c>
      <c r="C8078" t="s">
        <v>80</v>
      </c>
      <c r="D8078" t="s">
        <v>87</v>
      </c>
      <c r="E8078" t="s">
        <v>149</v>
      </c>
      <c r="F8078" t="s">
        <v>22634</v>
      </c>
      <c r="G8078" t="s">
        <v>326</v>
      </c>
      <c r="H8078" t="s">
        <v>134</v>
      </c>
      <c r="I8078" t="s">
        <v>135</v>
      </c>
      <c r="J8078" t="s">
        <v>136</v>
      </c>
      <c r="K8078" t="s">
        <v>137</v>
      </c>
      <c r="L8078" t="s">
        <v>22635</v>
      </c>
      <c r="M8078" t="s">
        <v>22636</v>
      </c>
      <c r="N8078">
        <v>0.96055555500000001</v>
      </c>
      <c r="O8078">
        <v>0</v>
      </c>
      <c r="P8078">
        <v>240</v>
      </c>
      <c r="Q8078">
        <v>0</v>
      </c>
      <c r="R8078">
        <v>0</v>
      </c>
      <c r="S8078">
        <v>0</v>
      </c>
      <c r="T8078">
        <v>38</v>
      </c>
      <c r="U8078">
        <v>0</v>
      </c>
      <c r="V8078">
        <v>0</v>
      </c>
      <c r="W8078">
        <v>0</v>
      </c>
      <c r="X8078">
        <v>79.92568707166555</v>
      </c>
      <c r="Y8078">
        <v>0</v>
      </c>
      <c r="Z8078">
        <v>0</v>
      </c>
      <c r="AA8078">
        <v>0</v>
      </c>
      <c r="AB8078">
        <v>88.493530266489913</v>
      </c>
      <c r="AC8078">
        <v>0</v>
      </c>
      <c r="AD8078">
        <v>0</v>
      </c>
      <c r="AE8078">
        <v>168.41921733815548</v>
      </c>
    </row>
    <row r="8079" spans="1:31" x14ac:dyDescent="0.25">
      <c r="A8079">
        <v>1914003</v>
      </c>
      <c r="B8079">
        <v>1</v>
      </c>
      <c r="C8079" t="s">
        <v>80</v>
      </c>
      <c r="D8079" t="s">
        <v>105</v>
      </c>
      <c r="E8079" t="s">
        <v>140</v>
      </c>
      <c r="F8079" t="s">
        <v>22637</v>
      </c>
      <c r="G8079" t="s">
        <v>217</v>
      </c>
      <c r="H8079" t="s">
        <v>134</v>
      </c>
      <c r="I8079" t="s">
        <v>135</v>
      </c>
      <c r="J8079" t="s">
        <v>136</v>
      </c>
      <c r="K8079" t="s">
        <v>137</v>
      </c>
      <c r="L8079" t="s">
        <v>22638</v>
      </c>
      <c r="M8079" t="s">
        <v>22639</v>
      </c>
      <c r="N8079">
        <v>1.303055555</v>
      </c>
      <c r="O8079">
        <v>0</v>
      </c>
      <c r="P8079">
        <v>2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0.7197334562843023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0.7197334562843023</v>
      </c>
    </row>
    <row r="8080" spans="1:31" x14ac:dyDescent="0.25">
      <c r="A8080">
        <v>1914004</v>
      </c>
      <c r="B8080">
        <v>1</v>
      </c>
      <c r="C8080" t="s">
        <v>80</v>
      </c>
      <c r="D8080" t="s">
        <v>83</v>
      </c>
      <c r="E8080" t="s">
        <v>140</v>
      </c>
      <c r="F8080" t="s">
        <v>22640</v>
      </c>
      <c r="G8080" t="s">
        <v>342</v>
      </c>
      <c r="H8080" t="s">
        <v>134</v>
      </c>
      <c r="I8080" t="s">
        <v>135</v>
      </c>
      <c r="J8080" t="s">
        <v>136</v>
      </c>
      <c r="K8080" t="s">
        <v>137</v>
      </c>
      <c r="L8080" t="s">
        <v>22641</v>
      </c>
      <c r="M8080" t="s">
        <v>22642</v>
      </c>
      <c r="N8080">
        <v>1.436111111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1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71.957421075431796</v>
      </c>
      <c r="AC8080">
        <v>0</v>
      </c>
      <c r="AD8080">
        <v>0</v>
      </c>
      <c r="AE8080">
        <v>71.957421075431796</v>
      </c>
    </row>
    <row r="8081" spans="1:31" x14ac:dyDescent="0.25">
      <c r="A8081">
        <v>1914007</v>
      </c>
      <c r="B8081">
        <v>1</v>
      </c>
      <c r="C8081" t="s">
        <v>80</v>
      </c>
      <c r="D8081" t="s">
        <v>87</v>
      </c>
      <c r="E8081" t="s">
        <v>140</v>
      </c>
      <c r="F8081" t="s">
        <v>22643</v>
      </c>
      <c r="G8081" t="s">
        <v>146</v>
      </c>
      <c r="H8081" t="s">
        <v>134</v>
      </c>
      <c r="I8081" t="s">
        <v>135</v>
      </c>
      <c r="J8081" t="s">
        <v>136</v>
      </c>
      <c r="K8081" t="s">
        <v>137</v>
      </c>
      <c r="L8081" t="s">
        <v>22644</v>
      </c>
      <c r="M8081" t="s">
        <v>22645</v>
      </c>
      <c r="N8081">
        <v>5.6438888880000002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5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17.189477753831564</v>
      </c>
      <c r="AC8081">
        <v>0</v>
      </c>
      <c r="AD8081">
        <v>0</v>
      </c>
      <c r="AE8081">
        <v>17.189477753831564</v>
      </c>
    </row>
    <row r="8082" spans="1:31" x14ac:dyDescent="0.25">
      <c r="A8082">
        <v>1914010</v>
      </c>
      <c r="B8082">
        <v>1</v>
      </c>
      <c r="C8082" t="s">
        <v>81</v>
      </c>
      <c r="D8082" t="s">
        <v>117</v>
      </c>
      <c r="E8082" t="s">
        <v>220</v>
      </c>
      <c r="F8082" t="s">
        <v>22646</v>
      </c>
      <c r="G8082" t="s">
        <v>156</v>
      </c>
      <c r="H8082" t="s">
        <v>157</v>
      </c>
      <c r="I8082" t="s">
        <v>135</v>
      </c>
      <c r="J8082" t="s">
        <v>136</v>
      </c>
      <c r="K8082" t="s">
        <v>137</v>
      </c>
      <c r="L8082" t="s">
        <v>22647</v>
      </c>
      <c r="M8082" t="s">
        <v>22648</v>
      </c>
      <c r="N8082">
        <v>0.35222222199999997</v>
      </c>
      <c r="O8082">
        <v>1</v>
      </c>
      <c r="P8082">
        <v>284</v>
      </c>
      <c r="Q8082">
        <v>48</v>
      </c>
      <c r="R8082">
        <v>57</v>
      </c>
      <c r="S8082">
        <v>3</v>
      </c>
      <c r="T8082">
        <v>14</v>
      </c>
      <c r="U8082">
        <v>0</v>
      </c>
      <c r="V8082">
        <v>0</v>
      </c>
      <c r="W8082">
        <v>4.4988771520888891E-2</v>
      </c>
      <c r="X8082">
        <v>33.235896239027674</v>
      </c>
      <c r="Y8082">
        <v>94.052017588193493</v>
      </c>
      <c r="Z8082">
        <v>27.457593929817723</v>
      </c>
      <c r="AA8082">
        <v>9.1316741263867502</v>
      </c>
      <c r="AB8082">
        <v>13.518021511354737</v>
      </c>
      <c r="AC8082">
        <v>0</v>
      </c>
      <c r="AD8082">
        <v>0</v>
      </c>
      <c r="AE8082">
        <v>177.44019216630127</v>
      </c>
    </row>
    <row r="8083" spans="1:31" x14ac:dyDescent="0.25">
      <c r="A8083">
        <v>1914011</v>
      </c>
      <c r="B8083">
        <v>1</v>
      </c>
      <c r="C8083" t="s">
        <v>80</v>
      </c>
      <c r="D8083" t="s">
        <v>92</v>
      </c>
      <c r="E8083" t="s">
        <v>140</v>
      </c>
      <c r="F8083" t="s">
        <v>22649</v>
      </c>
      <c r="G8083" t="s">
        <v>217</v>
      </c>
      <c r="H8083" t="s">
        <v>134</v>
      </c>
      <c r="I8083" t="s">
        <v>135</v>
      </c>
      <c r="J8083" t="s">
        <v>136</v>
      </c>
      <c r="K8083" t="s">
        <v>137</v>
      </c>
      <c r="L8083" t="s">
        <v>22650</v>
      </c>
      <c r="M8083" t="s">
        <v>22651</v>
      </c>
      <c r="N8083">
        <v>2.1808333329999998</v>
      </c>
      <c r="O8083">
        <v>0</v>
      </c>
      <c r="P8083">
        <v>1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2.4225884111821654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2.4225884111821654</v>
      </c>
    </row>
    <row r="8084" spans="1:31" x14ac:dyDescent="0.25">
      <c r="A8084">
        <v>1914012</v>
      </c>
      <c r="B8084">
        <v>1</v>
      </c>
      <c r="C8084" t="s">
        <v>80</v>
      </c>
      <c r="D8084" t="s">
        <v>102</v>
      </c>
      <c r="E8084" t="s">
        <v>149</v>
      </c>
      <c r="F8084" t="s">
        <v>11170</v>
      </c>
      <c r="G8084" t="s">
        <v>133</v>
      </c>
      <c r="H8084" t="s">
        <v>134</v>
      </c>
      <c r="I8084" t="s">
        <v>135</v>
      </c>
      <c r="J8084" t="s">
        <v>136</v>
      </c>
      <c r="K8084" t="s">
        <v>137</v>
      </c>
      <c r="L8084" t="s">
        <v>22652</v>
      </c>
      <c r="M8084" t="s">
        <v>22653</v>
      </c>
      <c r="N8084">
        <v>1.8063888880000001</v>
      </c>
      <c r="O8084">
        <v>0</v>
      </c>
      <c r="P8084">
        <v>0</v>
      </c>
      <c r="Q8084">
        <v>0</v>
      </c>
      <c r="R8084">
        <v>13</v>
      </c>
      <c r="S8084">
        <v>0</v>
      </c>
      <c r="T8084">
        <v>6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135.19991088132988</v>
      </c>
      <c r="AA8084">
        <v>0</v>
      </c>
      <c r="AB8084">
        <v>39.620866588908548</v>
      </c>
      <c r="AC8084">
        <v>0</v>
      </c>
      <c r="AD8084">
        <v>0</v>
      </c>
      <c r="AE8084">
        <v>174.82077747023843</v>
      </c>
    </row>
    <row r="8085" spans="1:31" x14ac:dyDescent="0.25">
      <c r="A8085">
        <v>1914014</v>
      </c>
      <c r="B8085">
        <v>1</v>
      </c>
      <c r="C8085" t="s">
        <v>81</v>
      </c>
      <c r="D8085" t="s">
        <v>128</v>
      </c>
      <c r="E8085" t="s">
        <v>220</v>
      </c>
      <c r="F8085" t="s">
        <v>22654</v>
      </c>
      <c r="G8085" t="s">
        <v>156</v>
      </c>
      <c r="H8085" t="s">
        <v>157</v>
      </c>
      <c r="I8085" t="s">
        <v>135</v>
      </c>
      <c r="J8085" t="s">
        <v>136</v>
      </c>
      <c r="K8085" t="s">
        <v>137</v>
      </c>
      <c r="L8085" t="s">
        <v>22655</v>
      </c>
      <c r="M8085" t="s">
        <v>22656</v>
      </c>
      <c r="N8085">
        <v>1.6630555549999999</v>
      </c>
      <c r="O8085">
        <v>0</v>
      </c>
      <c r="P8085">
        <v>0</v>
      </c>
      <c r="Q8085">
        <v>0</v>
      </c>
      <c r="R8085">
        <v>0</v>
      </c>
      <c r="S8085">
        <v>13</v>
      </c>
      <c r="T8085">
        <v>0</v>
      </c>
      <c r="U8085">
        <v>10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305.93373045345402</v>
      </c>
      <c r="AB8085">
        <v>0</v>
      </c>
      <c r="AC8085">
        <v>1477.8228934464205</v>
      </c>
      <c r="AD8085">
        <v>0</v>
      </c>
      <c r="AE8085">
        <v>1783.7566238998745</v>
      </c>
    </row>
    <row r="8086" spans="1:31" x14ac:dyDescent="0.25">
      <c r="A8086">
        <v>1914015</v>
      </c>
      <c r="B8086">
        <v>1</v>
      </c>
      <c r="C8086" t="s">
        <v>81</v>
      </c>
      <c r="D8086" t="s">
        <v>128</v>
      </c>
      <c r="E8086" t="s">
        <v>190</v>
      </c>
      <c r="F8086" t="s">
        <v>17932</v>
      </c>
      <c r="G8086" t="s">
        <v>156</v>
      </c>
      <c r="H8086" t="s">
        <v>157</v>
      </c>
      <c r="I8086" t="s">
        <v>222</v>
      </c>
      <c r="J8086" t="s">
        <v>136</v>
      </c>
      <c r="K8086" t="s">
        <v>137</v>
      </c>
      <c r="L8086" t="s">
        <v>22657</v>
      </c>
      <c r="M8086" t="s">
        <v>22658</v>
      </c>
      <c r="N8086">
        <v>5.5555550000000002E-3</v>
      </c>
      <c r="O8086">
        <v>0</v>
      </c>
      <c r="P8086">
        <v>497</v>
      </c>
      <c r="Q8086">
        <v>3</v>
      </c>
      <c r="R8086">
        <v>26</v>
      </c>
      <c r="S8086">
        <v>2</v>
      </c>
      <c r="T8086">
        <v>55</v>
      </c>
      <c r="U8086">
        <v>0</v>
      </c>
      <c r="V8086">
        <v>0</v>
      </c>
      <c r="W8086">
        <v>0</v>
      </c>
      <c r="X8086">
        <v>0.6027954235324946</v>
      </c>
      <c r="Y8086">
        <v>0.12255787293272778</v>
      </c>
      <c r="Z8086">
        <v>0.15218794654764448</v>
      </c>
      <c r="AA8086">
        <v>4.1780833296E-3</v>
      </c>
      <c r="AB8086">
        <v>0.28616299315853894</v>
      </c>
      <c r="AC8086">
        <v>0</v>
      </c>
      <c r="AD8086">
        <v>0</v>
      </c>
      <c r="AE8086">
        <v>1.1678823195010057</v>
      </c>
    </row>
    <row r="8087" spans="1:31" x14ac:dyDescent="0.25">
      <c r="A8087">
        <v>1914016</v>
      </c>
      <c r="B8087">
        <v>1</v>
      </c>
      <c r="C8087" t="s">
        <v>80</v>
      </c>
      <c r="D8087" t="s">
        <v>106</v>
      </c>
      <c r="E8087" t="s">
        <v>140</v>
      </c>
      <c r="F8087" t="s">
        <v>22659</v>
      </c>
      <c r="G8087" t="s">
        <v>283</v>
      </c>
      <c r="H8087" t="s">
        <v>134</v>
      </c>
      <c r="I8087" t="s">
        <v>135</v>
      </c>
      <c r="J8087" t="s">
        <v>136</v>
      </c>
      <c r="K8087" t="s">
        <v>137</v>
      </c>
      <c r="L8087" t="s">
        <v>22660</v>
      </c>
      <c r="M8087" t="s">
        <v>22661</v>
      </c>
      <c r="N8087">
        <v>0.814722222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1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0.43174360893975505</v>
      </c>
      <c r="AE8087">
        <v>0.43174360893975505</v>
      </c>
    </row>
    <row r="8088" spans="1:31" x14ac:dyDescent="0.25">
      <c r="A8088">
        <v>1914018</v>
      </c>
      <c r="B8088">
        <v>1</v>
      </c>
      <c r="C8088" t="s">
        <v>80</v>
      </c>
      <c r="D8088" t="s">
        <v>103</v>
      </c>
      <c r="E8088" t="s">
        <v>171</v>
      </c>
      <c r="F8088" t="s">
        <v>19359</v>
      </c>
      <c r="G8088" t="s">
        <v>156</v>
      </c>
      <c r="H8088" t="s">
        <v>157</v>
      </c>
      <c r="I8088" t="s">
        <v>135</v>
      </c>
      <c r="J8088" t="s">
        <v>136</v>
      </c>
      <c r="K8088" t="s">
        <v>137</v>
      </c>
      <c r="L8088" t="s">
        <v>22662</v>
      </c>
      <c r="M8088" t="s">
        <v>22663</v>
      </c>
      <c r="N8088">
        <v>5.0119443999999999E-2</v>
      </c>
      <c r="O8088">
        <v>2</v>
      </c>
      <c r="P8088">
        <v>454</v>
      </c>
      <c r="Q8088">
        <v>121</v>
      </c>
      <c r="R8088">
        <v>17</v>
      </c>
      <c r="S8088">
        <v>31</v>
      </c>
      <c r="T8088">
        <v>27</v>
      </c>
      <c r="U8088">
        <v>1</v>
      </c>
      <c r="V8088">
        <v>0</v>
      </c>
      <c r="W8088">
        <v>7.5937862284800012E-2</v>
      </c>
      <c r="X8088">
        <v>6.3357513981061482</v>
      </c>
      <c r="Y8088">
        <v>60.171642595883881</v>
      </c>
      <c r="Z8088">
        <v>4.5199545265804009</v>
      </c>
      <c r="AA8088">
        <v>17.135916544472398</v>
      </c>
      <c r="AB8088">
        <v>2.1666024933729502</v>
      </c>
      <c r="AC8088">
        <v>0.19636360129210004</v>
      </c>
      <c r="AD8088">
        <v>0</v>
      </c>
      <c r="AE8088">
        <v>90.60216902199268</v>
      </c>
    </row>
    <row r="8089" spans="1:31" x14ac:dyDescent="0.25">
      <c r="A8089">
        <v>1914019</v>
      </c>
      <c r="B8089">
        <v>1</v>
      </c>
      <c r="C8089" t="s">
        <v>80</v>
      </c>
      <c r="D8089" t="s">
        <v>100</v>
      </c>
      <c r="E8089" t="s">
        <v>140</v>
      </c>
      <c r="F8089" t="s">
        <v>22664</v>
      </c>
      <c r="G8089" t="s">
        <v>283</v>
      </c>
      <c r="H8089" t="s">
        <v>134</v>
      </c>
      <c r="I8089" t="s">
        <v>135</v>
      </c>
      <c r="J8089" t="s">
        <v>136</v>
      </c>
      <c r="K8089" t="s">
        <v>137</v>
      </c>
      <c r="L8089" t="s">
        <v>22665</v>
      </c>
      <c r="M8089" t="s">
        <v>22666</v>
      </c>
      <c r="N8089">
        <v>3.5727777770000002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1.0475636548737528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1.0475636548737528</v>
      </c>
    </row>
    <row r="8090" spans="1:31" x14ac:dyDescent="0.25">
      <c r="A8090">
        <v>1914029</v>
      </c>
      <c r="B8090">
        <v>1</v>
      </c>
      <c r="C8090" t="s">
        <v>80</v>
      </c>
      <c r="D8090" t="s">
        <v>96</v>
      </c>
      <c r="E8090" t="s">
        <v>160</v>
      </c>
      <c r="F8090" t="s">
        <v>22667</v>
      </c>
      <c r="G8090" t="s">
        <v>133</v>
      </c>
      <c r="H8090" t="s">
        <v>134</v>
      </c>
      <c r="I8090" t="s">
        <v>135</v>
      </c>
      <c r="J8090" t="s">
        <v>136</v>
      </c>
      <c r="K8090" t="s">
        <v>137</v>
      </c>
      <c r="L8090" t="s">
        <v>22668</v>
      </c>
      <c r="M8090" t="s">
        <v>22669</v>
      </c>
      <c r="N8090">
        <v>3.7777777769999998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16</v>
      </c>
      <c r="U8090">
        <v>0</v>
      </c>
      <c r="V8090">
        <v>0</v>
      </c>
      <c r="W8090">
        <v>0</v>
      </c>
      <c r="X8090">
        <v>1.1463119417595111</v>
      </c>
      <c r="Y8090">
        <v>0</v>
      </c>
      <c r="Z8090">
        <v>0</v>
      </c>
      <c r="AA8090">
        <v>0</v>
      </c>
      <c r="AB8090">
        <v>308.12750719699653</v>
      </c>
      <c r="AC8090">
        <v>0</v>
      </c>
      <c r="AD8090">
        <v>0</v>
      </c>
      <c r="AE8090">
        <v>309.27381913875604</v>
      </c>
    </row>
    <row r="8091" spans="1:31" x14ac:dyDescent="0.25">
      <c r="A8091">
        <v>1914030</v>
      </c>
      <c r="B8091">
        <v>1</v>
      </c>
      <c r="C8091" t="s">
        <v>81</v>
      </c>
      <c r="D8091" t="s">
        <v>127</v>
      </c>
      <c r="E8091" t="s">
        <v>149</v>
      </c>
      <c r="F8091" t="s">
        <v>22670</v>
      </c>
      <c r="G8091" t="s">
        <v>151</v>
      </c>
      <c r="H8091" t="s">
        <v>134</v>
      </c>
      <c r="I8091" t="s">
        <v>135</v>
      </c>
      <c r="J8091" t="s">
        <v>136</v>
      </c>
      <c r="K8091" t="s">
        <v>137</v>
      </c>
      <c r="L8091" t="s">
        <v>22671</v>
      </c>
      <c r="M8091" t="s">
        <v>22672</v>
      </c>
      <c r="N8091">
        <v>0.819722222</v>
      </c>
      <c r="O8091">
        <v>0</v>
      </c>
      <c r="P8091">
        <v>6</v>
      </c>
      <c r="Q8091">
        <v>0</v>
      </c>
      <c r="R8091">
        <v>5</v>
      </c>
      <c r="S8091">
        <v>0</v>
      </c>
      <c r="T8091">
        <v>5</v>
      </c>
      <c r="U8091">
        <v>0</v>
      </c>
      <c r="V8091">
        <v>0</v>
      </c>
      <c r="W8091">
        <v>0</v>
      </c>
      <c r="X8091">
        <v>1.8591569310566851</v>
      </c>
      <c r="Y8091">
        <v>0</v>
      </c>
      <c r="Z8091">
        <v>9.6837498124211532</v>
      </c>
      <c r="AA8091">
        <v>0</v>
      </c>
      <c r="AB8091">
        <v>58.129891322765204</v>
      </c>
      <c r="AC8091">
        <v>0</v>
      </c>
      <c r="AD8091">
        <v>0</v>
      </c>
      <c r="AE8091">
        <v>69.672798066243047</v>
      </c>
    </row>
    <row r="8092" spans="1:31" x14ac:dyDescent="0.25">
      <c r="A8092">
        <v>1914031</v>
      </c>
      <c r="B8092">
        <v>1</v>
      </c>
      <c r="C8092" t="s">
        <v>80</v>
      </c>
      <c r="D8092" t="s">
        <v>101</v>
      </c>
      <c r="E8092" t="s">
        <v>140</v>
      </c>
      <c r="F8092" t="s">
        <v>22673</v>
      </c>
      <c r="G8092" t="s">
        <v>283</v>
      </c>
      <c r="H8092" t="s">
        <v>134</v>
      </c>
      <c r="I8092" t="s">
        <v>135</v>
      </c>
      <c r="J8092" t="s">
        <v>136</v>
      </c>
      <c r="K8092" t="s">
        <v>137</v>
      </c>
      <c r="L8092" t="s">
        <v>22674</v>
      </c>
      <c r="M8092" t="s">
        <v>22675</v>
      </c>
      <c r="N8092">
        <v>3.0347222220000001</v>
      </c>
      <c r="O8092">
        <v>0</v>
      </c>
      <c r="P8092">
        <v>1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</row>
    <row r="8093" spans="1:31" x14ac:dyDescent="0.25">
      <c r="A8093">
        <v>1914036</v>
      </c>
      <c r="B8093">
        <v>1</v>
      </c>
      <c r="C8093" t="s">
        <v>80</v>
      </c>
      <c r="D8093" t="s">
        <v>97</v>
      </c>
      <c r="E8093" t="s">
        <v>131</v>
      </c>
      <c r="F8093" t="s">
        <v>22676</v>
      </c>
      <c r="G8093" t="s">
        <v>283</v>
      </c>
      <c r="H8093" t="s">
        <v>134</v>
      </c>
      <c r="I8093" t="s">
        <v>135</v>
      </c>
      <c r="J8093" t="s">
        <v>136</v>
      </c>
      <c r="K8093" t="s">
        <v>137</v>
      </c>
      <c r="L8093" t="s">
        <v>22677</v>
      </c>
      <c r="M8093" t="s">
        <v>22678</v>
      </c>
      <c r="N8093">
        <v>1.1272222220000001</v>
      </c>
      <c r="O8093">
        <v>0</v>
      </c>
      <c r="P8093">
        <v>7</v>
      </c>
      <c r="Q8093">
        <v>0</v>
      </c>
      <c r="R8093">
        <v>9</v>
      </c>
      <c r="S8093">
        <v>0</v>
      </c>
      <c r="T8093">
        <v>6</v>
      </c>
      <c r="U8093">
        <v>0</v>
      </c>
      <c r="V8093">
        <v>0</v>
      </c>
      <c r="W8093">
        <v>0</v>
      </c>
      <c r="X8093">
        <v>3.2282073909893283</v>
      </c>
      <c r="Y8093">
        <v>0</v>
      </c>
      <c r="Z8093">
        <v>13.694198437096672</v>
      </c>
      <c r="AA8093">
        <v>0</v>
      </c>
      <c r="AB8093">
        <v>10.26668791328686</v>
      </c>
      <c r="AC8093">
        <v>0</v>
      </c>
      <c r="AD8093">
        <v>0</v>
      </c>
      <c r="AE8093">
        <v>27.189093741372858</v>
      </c>
    </row>
    <row r="8094" spans="1:31" x14ac:dyDescent="0.25">
      <c r="A8094">
        <v>1914038</v>
      </c>
      <c r="B8094">
        <v>1</v>
      </c>
      <c r="C8094" t="s">
        <v>80</v>
      </c>
      <c r="D8094" t="s">
        <v>97</v>
      </c>
      <c r="E8094" t="s">
        <v>140</v>
      </c>
      <c r="F8094" t="s">
        <v>22679</v>
      </c>
      <c r="G8094" t="s">
        <v>217</v>
      </c>
      <c r="H8094" t="s">
        <v>134</v>
      </c>
      <c r="I8094" t="s">
        <v>135</v>
      </c>
      <c r="J8094" t="s">
        <v>136</v>
      </c>
      <c r="K8094" t="s">
        <v>137</v>
      </c>
      <c r="L8094" t="s">
        <v>22680</v>
      </c>
      <c r="M8094" t="s">
        <v>22681</v>
      </c>
      <c r="N8094">
        <v>3.3294444439999999</v>
      </c>
      <c r="O8094">
        <v>0</v>
      </c>
      <c r="P8094">
        <v>2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0.24524536055696114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0.24524536055696114</v>
      </c>
    </row>
    <row r="8095" spans="1:31" x14ac:dyDescent="0.25">
      <c r="A8095">
        <v>1914039</v>
      </c>
      <c r="B8095">
        <v>1</v>
      </c>
      <c r="C8095" t="s">
        <v>80</v>
      </c>
      <c r="D8095" t="s">
        <v>90</v>
      </c>
      <c r="E8095" t="s">
        <v>140</v>
      </c>
      <c r="F8095" t="s">
        <v>22682</v>
      </c>
      <c r="G8095" t="s">
        <v>146</v>
      </c>
      <c r="H8095" t="s">
        <v>134</v>
      </c>
      <c r="I8095" t="s">
        <v>135</v>
      </c>
      <c r="J8095" t="s">
        <v>136</v>
      </c>
      <c r="K8095" t="s">
        <v>137</v>
      </c>
      <c r="L8095" t="s">
        <v>22683</v>
      </c>
      <c r="M8095" t="s">
        <v>22684</v>
      </c>
      <c r="N8095">
        <v>5.9652777769999998</v>
      </c>
      <c r="O8095">
        <v>0</v>
      </c>
      <c r="P8095">
        <v>4</v>
      </c>
      <c r="Q8095">
        <v>0</v>
      </c>
      <c r="R8095">
        <v>0</v>
      </c>
      <c r="S8095">
        <v>0</v>
      </c>
      <c r="T8095">
        <v>1</v>
      </c>
      <c r="U8095">
        <v>0</v>
      </c>
      <c r="V8095">
        <v>0</v>
      </c>
      <c r="W8095">
        <v>0</v>
      </c>
      <c r="X8095">
        <v>5.6615070971325245</v>
      </c>
      <c r="Y8095">
        <v>0</v>
      </c>
      <c r="Z8095">
        <v>0</v>
      </c>
      <c r="AA8095">
        <v>0</v>
      </c>
      <c r="AB8095">
        <v>0.86218963961828643</v>
      </c>
      <c r="AC8095">
        <v>0</v>
      </c>
      <c r="AD8095">
        <v>0</v>
      </c>
      <c r="AE8095">
        <v>6.5236967367508107</v>
      </c>
    </row>
    <row r="8096" spans="1:31" x14ac:dyDescent="0.25">
      <c r="A8096">
        <v>1914040</v>
      </c>
      <c r="B8096">
        <v>1</v>
      </c>
      <c r="C8096" t="s">
        <v>80</v>
      </c>
      <c r="D8096" t="s">
        <v>82</v>
      </c>
      <c r="E8096" t="s">
        <v>140</v>
      </c>
      <c r="F8096" t="s">
        <v>22685</v>
      </c>
      <c r="G8096" t="s">
        <v>217</v>
      </c>
      <c r="H8096" t="s">
        <v>134</v>
      </c>
      <c r="I8096" t="s">
        <v>135</v>
      </c>
      <c r="J8096" t="s">
        <v>136</v>
      </c>
      <c r="K8096" t="s">
        <v>137</v>
      </c>
      <c r="L8096" t="s">
        <v>22686</v>
      </c>
      <c r="M8096" t="s">
        <v>22687</v>
      </c>
      <c r="N8096">
        <v>1.3149999999999999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2.9482256961650001E-2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2.9482256961650001E-2</v>
      </c>
    </row>
    <row r="8097" spans="1:31" x14ac:dyDescent="0.25">
      <c r="A8097">
        <v>1914048</v>
      </c>
      <c r="B8097">
        <v>1</v>
      </c>
      <c r="C8097" t="s">
        <v>80</v>
      </c>
      <c r="D8097" t="s">
        <v>88</v>
      </c>
      <c r="E8097" t="s">
        <v>131</v>
      </c>
      <c r="F8097" t="s">
        <v>2676</v>
      </c>
      <c r="G8097" t="s">
        <v>133</v>
      </c>
      <c r="H8097" t="s">
        <v>134</v>
      </c>
      <c r="I8097" t="s">
        <v>135</v>
      </c>
      <c r="J8097" t="s">
        <v>136</v>
      </c>
      <c r="K8097" t="s">
        <v>137</v>
      </c>
      <c r="L8097" t="s">
        <v>22688</v>
      </c>
      <c r="M8097" t="s">
        <v>22689</v>
      </c>
      <c r="N8097">
        <v>1.720555555</v>
      </c>
      <c r="O8097">
        <v>0</v>
      </c>
      <c r="P8097">
        <v>67</v>
      </c>
      <c r="Q8097">
        <v>0</v>
      </c>
      <c r="R8097">
        <v>0</v>
      </c>
      <c r="S8097">
        <v>0</v>
      </c>
      <c r="T8097">
        <v>25</v>
      </c>
      <c r="U8097">
        <v>0</v>
      </c>
      <c r="V8097">
        <v>0</v>
      </c>
      <c r="W8097">
        <v>0</v>
      </c>
      <c r="X8097">
        <v>34.509951882298346</v>
      </c>
      <c r="Y8097">
        <v>0</v>
      </c>
      <c r="Z8097">
        <v>0</v>
      </c>
      <c r="AA8097">
        <v>0</v>
      </c>
      <c r="AB8097">
        <v>104.68441506331135</v>
      </c>
      <c r="AC8097">
        <v>0</v>
      </c>
      <c r="AD8097">
        <v>0</v>
      </c>
      <c r="AE8097">
        <v>139.19436694560969</v>
      </c>
    </row>
    <row r="8098" spans="1:31" x14ac:dyDescent="0.25">
      <c r="A8098">
        <v>1914049</v>
      </c>
      <c r="B8098">
        <v>1</v>
      </c>
      <c r="C8098" t="s">
        <v>80</v>
      </c>
      <c r="D8098" t="s">
        <v>107</v>
      </c>
      <c r="E8098" t="s">
        <v>140</v>
      </c>
      <c r="F8098" t="s">
        <v>22690</v>
      </c>
      <c r="G8098" t="s">
        <v>362</v>
      </c>
      <c r="H8098" t="s">
        <v>134</v>
      </c>
      <c r="I8098" t="s">
        <v>135</v>
      </c>
      <c r="J8098" t="s">
        <v>3</v>
      </c>
      <c r="K8098" t="s">
        <v>137</v>
      </c>
      <c r="L8098" t="s">
        <v>22691</v>
      </c>
      <c r="M8098" t="s">
        <v>22692</v>
      </c>
      <c r="N8098">
        <v>4.4691666659999996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2.023133958176754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2.023133958176754</v>
      </c>
    </row>
    <row r="8099" spans="1:31" x14ac:dyDescent="0.25">
      <c r="A8099">
        <v>1914050</v>
      </c>
      <c r="B8099">
        <v>1</v>
      </c>
      <c r="C8099" t="s">
        <v>81</v>
      </c>
      <c r="D8099" t="s">
        <v>118</v>
      </c>
      <c r="E8099" t="s">
        <v>190</v>
      </c>
      <c r="F8099" t="s">
        <v>22693</v>
      </c>
      <c r="G8099" t="s">
        <v>241</v>
      </c>
      <c r="H8099" t="s">
        <v>157</v>
      </c>
      <c r="I8099" t="s">
        <v>135</v>
      </c>
      <c r="J8099" t="s">
        <v>136</v>
      </c>
      <c r="K8099" t="s">
        <v>137</v>
      </c>
      <c r="L8099" t="s">
        <v>22694</v>
      </c>
      <c r="M8099" t="s">
        <v>22695</v>
      </c>
      <c r="N8099">
        <v>3.4841666660000001</v>
      </c>
      <c r="O8099">
        <v>1</v>
      </c>
      <c r="P8099">
        <v>0</v>
      </c>
      <c r="Q8099">
        <v>18</v>
      </c>
      <c r="R8099">
        <v>0</v>
      </c>
      <c r="S8099">
        <v>5</v>
      </c>
      <c r="T8099">
        <v>0</v>
      </c>
      <c r="U8099">
        <v>0</v>
      </c>
      <c r="V8099">
        <v>0</v>
      </c>
      <c r="W8099">
        <v>2.9016282254768533</v>
      </c>
      <c r="X8099">
        <v>0</v>
      </c>
      <c r="Y8099">
        <v>299.11318102820775</v>
      </c>
      <c r="Z8099">
        <v>0</v>
      </c>
      <c r="AA8099">
        <v>40.686776411981548</v>
      </c>
      <c r="AB8099">
        <v>0</v>
      </c>
      <c r="AC8099">
        <v>0</v>
      </c>
      <c r="AD8099">
        <v>0</v>
      </c>
      <c r="AE8099">
        <v>342.70158566566613</v>
      </c>
    </row>
    <row r="8100" spans="1:31" x14ac:dyDescent="0.25">
      <c r="A8100">
        <v>1914051</v>
      </c>
      <c r="B8100">
        <v>1</v>
      </c>
      <c r="C8100" t="s">
        <v>80</v>
      </c>
      <c r="D8100" t="s">
        <v>86</v>
      </c>
      <c r="E8100" t="s">
        <v>160</v>
      </c>
      <c r="F8100" t="s">
        <v>22696</v>
      </c>
      <c r="G8100" t="s">
        <v>362</v>
      </c>
      <c r="H8100" t="s">
        <v>134</v>
      </c>
      <c r="I8100" t="s">
        <v>135</v>
      </c>
      <c r="J8100" t="s">
        <v>3</v>
      </c>
      <c r="K8100" t="s">
        <v>137</v>
      </c>
      <c r="L8100" t="s">
        <v>22697</v>
      </c>
      <c r="M8100" t="s">
        <v>22698</v>
      </c>
      <c r="N8100">
        <v>4.2197222219999997</v>
      </c>
      <c r="O8100">
        <v>0</v>
      </c>
      <c r="P8100">
        <v>132</v>
      </c>
      <c r="Q8100">
        <v>0</v>
      </c>
      <c r="R8100">
        <v>0</v>
      </c>
      <c r="S8100">
        <v>0</v>
      </c>
      <c r="T8100">
        <v>19</v>
      </c>
      <c r="U8100">
        <v>0</v>
      </c>
      <c r="V8100">
        <v>0</v>
      </c>
      <c r="W8100">
        <v>0</v>
      </c>
      <c r="X8100">
        <v>176.16390198202311</v>
      </c>
      <c r="Y8100">
        <v>0</v>
      </c>
      <c r="Z8100">
        <v>0</v>
      </c>
      <c r="AA8100">
        <v>0</v>
      </c>
      <c r="AB8100">
        <v>125.10621832688621</v>
      </c>
      <c r="AC8100">
        <v>0</v>
      </c>
      <c r="AD8100">
        <v>0</v>
      </c>
      <c r="AE8100">
        <v>301.27012030890933</v>
      </c>
    </row>
    <row r="8101" spans="1:31" x14ac:dyDescent="0.25">
      <c r="A8101">
        <v>1914052</v>
      </c>
      <c r="B8101">
        <v>1</v>
      </c>
      <c r="C8101" t="s">
        <v>80</v>
      </c>
      <c r="D8101" t="s">
        <v>89</v>
      </c>
      <c r="E8101" t="s">
        <v>140</v>
      </c>
      <c r="F8101" t="s">
        <v>22699</v>
      </c>
      <c r="G8101" t="s">
        <v>133</v>
      </c>
      <c r="H8101" t="s">
        <v>134</v>
      </c>
      <c r="I8101" t="s">
        <v>135</v>
      </c>
      <c r="J8101" t="s">
        <v>136</v>
      </c>
      <c r="K8101" t="s">
        <v>137</v>
      </c>
      <c r="L8101" t="s">
        <v>22700</v>
      </c>
      <c r="M8101" t="s">
        <v>22701</v>
      </c>
      <c r="N8101">
        <v>1.028333333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4.2530708453675325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4.2530708453675325</v>
      </c>
    </row>
    <row r="8102" spans="1:31" x14ac:dyDescent="0.25">
      <c r="A8102">
        <v>1914053</v>
      </c>
      <c r="B8102">
        <v>1</v>
      </c>
      <c r="C8102" t="s">
        <v>81</v>
      </c>
      <c r="D8102" t="s">
        <v>128</v>
      </c>
      <c r="E8102" t="s">
        <v>140</v>
      </c>
      <c r="F8102" t="s">
        <v>22702</v>
      </c>
      <c r="G8102" t="s">
        <v>217</v>
      </c>
      <c r="H8102" t="s">
        <v>134</v>
      </c>
      <c r="I8102" t="s">
        <v>135</v>
      </c>
      <c r="J8102" t="s">
        <v>136</v>
      </c>
      <c r="K8102" t="s">
        <v>137</v>
      </c>
      <c r="L8102" t="s">
        <v>22703</v>
      </c>
      <c r="M8102" t="s">
        <v>22704</v>
      </c>
      <c r="N8102">
        <v>1.655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1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4.05026370733985</v>
      </c>
      <c r="AC8102">
        <v>0</v>
      </c>
      <c r="AD8102">
        <v>0</v>
      </c>
      <c r="AE8102">
        <v>4.05026370733985</v>
      </c>
    </row>
    <row r="8103" spans="1:31" x14ac:dyDescent="0.25">
      <c r="A8103">
        <v>1914054</v>
      </c>
      <c r="B8103">
        <v>1</v>
      </c>
      <c r="C8103" t="s">
        <v>81</v>
      </c>
      <c r="D8103" t="s">
        <v>123</v>
      </c>
      <c r="E8103" t="s">
        <v>131</v>
      </c>
      <c r="F8103" t="s">
        <v>22705</v>
      </c>
      <c r="G8103" t="s">
        <v>439</v>
      </c>
      <c r="H8103" t="s">
        <v>134</v>
      </c>
      <c r="I8103" t="s">
        <v>135</v>
      </c>
      <c r="J8103" t="s">
        <v>136</v>
      </c>
      <c r="K8103" t="s">
        <v>137</v>
      </c>
      <c r="L8103" t="s">
        <v>22706</v>
      </c>
      <c r="M8103" t="s">
        <v>22707</v>
      </c>
      <c r="N8103">
        <v>6.0883333329999996</v>
      </c>
      <c r="O8103">
        <v>0</v>
      </c>
      <c r="P8103">
        <v>54</v>
      </c>
      <c r="Q8103">
        <v>0</v>
      </c>
      <c r="R8103">
        <v>0</v>
      </c>
      <c r="S8103">
        <v>0</v>
      </c>
      <c r="T8103">
        <v>9</v>
      </c>
      <c r="U8103">
        <v>0</v>
      </c>
      <c r="V8103">
        <v>0</v>
      </c>
      <c r="W8103">
        <v>0</v>
      </c>
      <c r="X8103">
        <v>78.711646417521195</v>
      </c>
      <c r="Y8103">
        <v>0</v>
      </c>
      <c r="Z8103">
        <v>0</v>
      </c>
      <c r="AA8103">
        <v>0</v>
      </c>
      <c r="AB8103">
        <v>38.32240847972038</v>
      </c>
      <c r="AC8103">
        <v>0</v>
      </c>
      <c r="AD8103">
        <v>0</v>
      </c>
      <c r="AE8103">
        <v>117.03405489724157</v>
      </c>
    </row>
    <row r="8104" spans="1:31" x14ac:dyDescent="0.25">
      <c r="A8104">
        <v>1914055</v>
      </c>
      <c r="B8104">
        <v>1</v>
      </c>
      <c r="C8104" t="s">
        <v>81</v>
      </c>
      <c r="D8104" t="s">
        <v>115</v>
      </c>
      <c r="E8104" t="s">
        <v>220</v>
      </c>
      <c r="F8104" t="s">
        <v>22708</v>
      </c>
      <c r="G8104" t="s">
        <v>156</v>
      </c>
      <c r="H8104" t="s">
        <v>157</v>
      </c>
      <c r="I8104" t="s">
        <v>222</v>
      </c>
      <c r="J8104" t="s">
        <v>136</v>
      </c>
      <c r="K8104" t="s">
        <v>137</v>
      </c>
      <c r="L8104" t="s">
        <v>22709</v>
      </c>
      <c r="M8104" t="s">
        <v>22710</v>
      </c>
      <c r="N8104">
        <v>8.3333330000000001E-3</v>
      </c>
      <c r="O8104">
        <v>0</v>
      </c>
      <c r="P8104">
        <v>1226</v>
      </c>
      <c r="Q8104">
        <v>1</v>
      </c>
      <c r="R8104">
        <v>15</v>
      </c>
      <c r="S8104">
        <v>4</v>
      </c>
      <c r="T8104">
        <v>101</v>
      </c>
      <c r="U8104">
        <v>1</v>
      </c>
      <c r="V8104">
        <v>0</v>
      </c>
      <c r="W8104">
        <v>0</v>
      </c>
      <c r="X8104">
        <v>1.3784471077341165</v>
      </c>
      <c r="Y8104">
        <v>4.3579364107708331E-2</v>
      </c>
      <c r="Z8104">
        <v>6.1023736470066675E-2</v>
      </c>
      <c r="AA8104">
        <v>7.1743357708050001E-2</v>
      </c>
      <c r="AB8104">
        <v>0.37560091782152499</v>
      </c>
      <c r="AC8104">
        <v>0.17152518288902502</v>
      </c>
      <c r="AD8104">
        <v>0</v>
      </c>
      <c r="AE8104">
        <v>2.1019196667304914</v>
      </c>
    </row>
    <row r="8105" spans="1:31" x14ac:dyDescent="0.25">
      <c r="A8105">
        <v>1914056</v>
      </c>
      <c r="B8105">
        <v>1</v>
      </c>
      <c r="C8105" t="s">
        <v>80</v>
      </c>
      <c r="D8105" t="s">
        <v>93</v>
      </c>
      <c r="E8105" t="s">
        <v>154</v>
      </c>
      <c r="F8105" t="s">
        <v>22711</v>
      </c>
      <c r="G8105" t="s">
        <v>156</v>
      </c>
      <c r="H8105" t="s">
        <v>157</v>
      </c>
      <c r="I8105" t="s">
        <v>135</v>
      </c>
      <c r="J8105" t="s">
        <v>136</v>
      </c>
      <c r="K8105" t="s">
        <v>137</v>
      </c>
      <c r="L8105" t="s">
        <v>22712</v>
      </c>
      <c r="M8105" t="s">
        <v>22713</v>
      </c>
      <c r="N8105">
        <v>2.7397222220000002</v>
      </c>
      <c r="O8105">
        <v>0</v>
      </c>
      <c r="P8105">
        <v>8</v>
      </c>
      <c r="Q8105">
        <v>29</v>
      </c>
      <c r="R8105">
        <v>64</v>
      </c>
      <c r="S8105">
        <v>6</v>
      </c>
      <c r="T8105">
        <v>9</v>
      </c>
      <c r="U8105">
        <v>0</v>
      </c>
      <c r="V8105">
        <v>0</v>
      </c>
      <c r="W8105">
        <v>0</v>
      </c>
      <c r="X8105">
        <v>8.7394116843160639</v>
      </c>
      <c r="Y8105">
        <v>403.49726491486888</v>
      </c>
      <c r="Z8105">
        <v>723.68060679325924</v>
      </c>
      <c r="AA8105">
        <v>855.73850044635583</v>
      </c>
      <c r="AB8105">
        <v>140.35783368617984</v>
      </c>
      <c r="AC8105">
        <v>0</v>
      </c>
      <c r="AD8105">
        <v>0</v>
      </c>
      <c r="AE8105">
        <v>2132.01361752498</v>
      </c>
    </row>
    <row r="8106" spans="1:31" x14ac:dyDescent="0.25">
      <c r="A8106">
        <v>1914058</v>
      </c>
      <c r="B8106">
        <v>1</v>
      </c>
      <c r="C8106" t="s">
        <v>81</v>
      </c>
      <c r="D8106" t="s">
        <v>112</v>
      </c>
      <c r="E8106" t="s">
        <v>190</v>
      </c>
      <c r="F8106" t="s">
        <v>22714</v>
      </c>
      <c r="G8106" t="s">
        <v>701</v>
      </c>
      <c r="H8106" t="s">
        <v>157</v>
      </c>
      <c r="I8106" t="s">
        <v>135</v>
      </c>
      <c r="J8106" t="s">
        <v>136</v>
      </c>
      <c r="K8106" t="s">
        <v>137</v>
      </c>
      <c r="L8106" t="s">
        <v>22715</v>
      </c>
      <c r="M8106" t="s">
        <v>22716</v>
      </c>
      <c r="N8106">
        <v>1.9541666660000001</v>
      </c>
      <c r="O8106">
        <v>0</v>
      </c>
      <c r="P8106">
        <v>62</v>
      </c>
      <c r="Q8106">
        <v>0</v>
      </c>
      <c r="R8106">
        <v>0</v>
      </c>
      <c r="S8106">
        <v>0</v>
      </c>
      <c r="T8106">
        <v>5</v>
      </c>
      <c r="U8106">
        <v>0</v>
      </c>
      <c r="V8106">
        <v>0</v>
      </c>
      <c r="W8106">
        <v>0</v>
      </c>
      <c r="X8106">
        <v>25.874898233756653</v>
      </c>
      <c r="Y8106">
        <v>0</v>
      </c>
      <c r="Z8106">
        <v>0</v>
      </c>
      <c r="AA8106">
        <v>0</v>
      </c>
      <c r="AB8106">
        <v>1.3550058394389533</v>
      </c>
      <c r="AC8106">
        <v>0</v>
      </c>
      <c r="AD8106">
        <v>0</v>
      </c>
      <c r="AE8106">
        <v>27.229904073195605</v>
      </c>
    </row>
    <row r="8107" spans="1:31" x14ac:dyDescent="0.25">
      <c r="A8107">
        <v>1914060</v>
      </c>
      <c r="B8107">
        <v>1</v>
      </c>
      <c r="C8107" t="s">
        <v>81</v>
      </c>
      <c r="D8107" t="s">
        <v>118</v>
      </c>
      <c r="E8107" t="s">
        <v>131</v>
      </c>
      <c r="F8107" t="s">
        <v>22717</v>
      </c>
      <c r="G8107" t="s">
        <v>1550</v>
      </c>
      <c r="H8107" t="s">
        <v>134</v>
      </c>
      <c r="I8107" t="s">
        <v>135</v>
      </c>
      <c r="J8107" t="s">
        <v>136</v>
      </c>
      <c r="K8107" t="s">
        <v>137</v>
      </c>
      <c r="L8107" t="s">
        <v>22718</v>
      </c>
      <c r="M8107" t="s">
        <v>22719</v>
      </c>
      <c r="N8107">
        <v>1.439444444</v>
      </c>
      <c r="O8107">
        <v>0</v>
      </c>
      <c r="P8107">
        <v>178</v>
      </c>
      <c r="Q8107">
        <v>0</v>
      </c>
      <c r="R8107">
        <v>0</v>
      </c>
      <c r="S8107">
        <v>0</v>
      </c>
      <c r="T8107">
        <v>5</v>
      </c>
      <c r="U8107">
        <v>0</v>
      </c>
      <c r="V8107">
        <v>0</v>
      </c>
      <c r="W8107">
        <v>0</v>
      </c>
      <c r="X8107">
        <v>54.247933079941319</v>
      </c>
      <c r="Y8107">
        <v>0</v>
      </c>
      <c r="Z8107">
        <v>0</v>
      </c>
      <c r="AA8107">
        <v>0</v>
      </c>
      <c r="AB8107">
        <v>4.3583862341947981</v>
      </c>
      <c r="AC8107">
        <v>0</v>
      </c>
      <c r="AD8107">
        <v>0</v>
      </c>
      <c r="AE8107">
        <v>58.606319314136115</v>
      </c>
    </row>
    <row r="8108" spans="1:31" x14ac:dyDescent="0.25">
      <c r="A8108">
        <v>1914065</v>
      </c>
      <c r="B8108">
        <v>1</v>
      </c>
      <c r="C8108" t="s">
        <v>81</v>
      </c>
      <c r="D8108" t="s">
        <v>115</v>
      </c>
      <c r="E8108" t="s">
        <v>131</v>
      </c>
      <c r="F8108" t="s">
        <v>16496</v>
      </c>
      <c r="G8108" t="s">
        <v>133</v>
      </c>
      <c r="H8108" t="s">
        <v>134</v>
      </c>
      <c r="I8108" t="s">
        <v>135</v>
      </c>
      <c r="J8108" t="s">
        <v>136</v>
      </c>
      <c r="K8108" t="s">
        <v>137</v>
      </c>
      <c r="L8108" t="s">
        <v>22720</v>
      </c>
      <c r="M8108" t="s">
        <v>22721</v>
      </c>
      <c r="N8108">
        <v>1.444722222</v>
      </c>
      <c r="O8108">
        <v>0</v>
      </c>
      <c r="P8108">
        <v>26</v>
      </c>
      <c r="Q8108">
        <v>0</v>
      </c>
      <c r="R8108">
        <v>2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9.4308668405992027</v>
      </c>
      <c r="Y8108">
        <v>0</v>
      </c>
      <c r="Z8108">
        <v>4.6461000939757291</v>
      </c>
      <c r="AA8108">
        <v>0</v>
      </c>
      <c r="AB8108">
        <v>0</v>
      </c>
      <c r="AC8108">
        <v>0</v>
      </c>
      <c r="AD8108">
        <v>0</v>
      </c>
      <c r="AE8108">
        <v>14.076966934574932</v>
      </c>
    </row>
    <row r="8109" spans="1:31" x14ac:dyDescent="0.25">
      <c r="A8109">
        <v>1914066</v>
      </c>
      <c r="B8109">
        <v>1</v>
      </c>
      <c r="C8109" t="s">
        <v>81</v>
      </c>
      <c r="D8109" t="s">
        <v>128</v>
      </c>
      <c r="E8109" t="s">
        <v>190</v>
      </c>
      <c r="F8109" t="s">
        <v>22722</v>
      </c>
      <c r="G8109" t="s">
        <v>156</v>
      </c>
      <c r="H8109" t="s">
        <v>157</v>
      </c>
      <c r="I8109" t="s">
        <v>135</v>
      </c>
      <c r="J8109" t="s">
        <v>136</v>
      </c>
      <c r="K8109" t="s">
        <v>137</v>
      </c>
      <c r="L8109" t="s">
        <v>22723</v>
      </c>
      <c r="M8109" t="s">
        <v>22724</v>
      </c>
      <c r="N8109">
        <v>0.93888888800000003</v>
      </c>
      <c r="O8109">
        <v>0</v>
      </c>
      <c r="P8109">
        <v>3873</v>
      </c>
      <c r="Q8109">
        <v>0</v>
      </c>
      <c r="R8109">
        <v>0</v>
      </c>
      <c r="S8109">
        <v>1</v>
      </c>
      <c r="T8109">
        <v>103</v>
      </c>
      <c r="U8109">
        <v>0</v>
      </c>
      <c r="V8109">
        <v>0</v>
      </c>
      <c r="W8109">
        <v>0</v>
      </c>
      <c r="X8109">
        <v>975.54642489485673</v>
      </c>
      <c r="Y8109">
        <v>0</v>
      </c>
      <c r="Z8109">
        <v>0</v>
      </c>
      <c r="AA8109">
        <v>17.376355476289334</v>
      </c>
      <c r="AB8109">
        <v>262.74658658493956</v>
      </c>
      <c r="AC8109">
        <v>0</v>
      </c>
      <c r="AD8109">
        <v>0</v>
      </c>
      <c r="AE8109">
        <v>1255.6693669560855</v>
      </c>
    </row>
    <row r="8110" spans="1:31" x14ac:dyDescent="0.25">
      <c r="A8110">
        <v>1914068</v>
      </c>
      <c r="B8110">
        <v>1</v>
      </c>
      <c r="C8110" t="s">
        <v>80</v>
      </c>
      <c r="D8110" t="s">
        <v>98</v>
      </c>
      <c r="E8110" t="s">
        <v>140</v>
      </c>
      <c r="F8110" t="s">
        <v>22725</v>
      </c>
      <c r="G8110" t="s">
        <v>283</v>
      </c>
      <c r="H8110" t="s">
        <v>134</v>
      </c>
      <c r="I8110" t="s">
        <v>135</v>
      </c>
      <c r="J8110" t="s">
        <v>136</v>
      </c>
      <c r="K8110" t="s">
        <v>137</v>
      </c>
      <c r="L8110" t="s">
        <v>22726</v>
      </c>
      <c r="M8110" t="s">
        <v>22727</v>
      </c>
      <c r="N8110">
        <v>2.0291666660000001</v>
      </c>
      <c r="O8110">
        <v>0</v>
      </c>
      <c r="P8110">
        <v>4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1.133437738843375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1.133437738843375</v>
      </c>
    </row>
    <row r="8111" spans="1:31" x14ac:dyDescent="0.25">
      <c r="A8111">
        <v>1914069</v>
      </c>
      <c r="B8111">
        <v>1</v>
      </c>
      <c r="C8111" t="s">
        <v>80</v>
      </c>
      <c r="D8111" t="s">
        <v>96</v>
      </c>
      <c r="E8111" t="s">
        <v>140</v>
      </c>
      <c r="F8111" t="s">
        <v>22728</v>
      </c>
      <c r="G8111" t="s">
        <v>217</v>
      </c>
      <c r="H8111" t="s">
        <v>134</v>
      </c>
      <c r="I8111" t="s">
        <v>135</v>
      </c>
      <c r="J8111" t="s">
        <v>136</v>
      </c>
      <c r="K8111" t="s">
        <v>137</v>
      </c>
      <c r="L8111" t="s">
        <v>22729</v>
      </c>
      <c r="M8111" t="s">
        <v>22730</v>
      </c>
      <c r="N8111">
        <v>2.605555555</v>
      </c>
      <c r="O8111">
        <v>0</v>
      </c>
      <c r="P8111">
        <v>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1.445515006595111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1.445515006595111</v>
      </c>
    </row>
    <row r="8112" spans="1:31" x14ac:dyDescent="0.25">
      <c r="A8112">
        <v>1914073</v>
      </c>
      <c r="B8112">
        <v>1</v>
      </c>
      <c r="C8112" t="s">
        <v>81</v>
      </c>
      <c r="D8112" t="s">
        <v>113</v>
      </c>
      <c r="E8112" t="s">
        <v>190</v>
      </c>
      <c r="F8112" t="s">
        <v>22731</v>
      </c>
      <c r="G8112" t="s">
        <v>2056</v>
      </c>
      <c r="H8112" t="s">
        <v>157</v>
      </c>
      <c r="I8112" t="s">
        <v>135</v>
      </c>
      <c r="J8112" t="s">
        <v>136</v>
      </c>
      <c r="K8112" t="s">
        <v>137</v>
      </c>
      <c r="L8112" t="s">
        <v>22732</v>
      </c>
      <c r="M8112" t="s">
        <v>22733</v>
      </c>
      <c r="N8112">
        <v>0.64555555499999995</v>
      </c>
      <c r="O8112">
        <v>0</v>
      </c>
      <c r="P8112">
        <v>20</v>
      </c>
      <c r="Q8112">
        <v>0</v>
      </c>
      <c r="R8112">
        <v>9</v>
      </c>
      <c r="S8112">
        <v>2</v>
      </c>
      <c r="T8112">
        <v>8</v>
      </c>
      <c r="U8112">
        <v>1</v>
      </c>
      <c r="V8112">
        <v>0</v>
      </c>
      <c r="W8112">
        <v>0</v>
      </c>
      <c r="X8112">
        <v>2.9542823393199433</v>
      </c>
      <c r="Y8112">
        <v>0</v>
      </c>
      <c r="Z8112">
        <v>1.3400037042247332</v>
      </c>
      <c r="AA8112">
        <v>89.077431603747769</v>
      </c>
      <c r="AB8112">
        <v>7.3636459740289597</v>
      </c>
      <c r="AC8112">
        <v>77.912698311499241</v>
      </c>
      <c r="AD8112">
        <v>0</v>
      </c>
      <c r="AE8112">
        <v>178.64806193282064</v>
      </c>
    </row>
    <row r="8113" spans="1:31" x14ac:dyDescent="0.25">
      <c r="A8113">
        <v>1914074</v>
      </c>
      <c r="B8113">
        <v>1</v>
      </c>
      <c r="C8113" t="s">
        <v>80</v>
      </c>
      <c r="D8113" t="s">
        <v>98</v>
      </c>
      <c r="E8113" t="s">
        <v>149</v>
      </c>
      <c r="F8113" t="s">
        <v>22469</v>
      </c>
      <c r="G8113" t="s">
        <v>151</v>
      </c>
      <c r="H8113" t="s">
        <v>134</v>
      </c>
      <c r="I8113" t="s">
        <v>135</v>
      </c>
      <c r="J8113" t="s">
        <v>136</v>
      </c>
      <c r="K8113" t="s">
        <v>137</v>
      </c>
      <c r="L8113" t="s">
        <v>22734</v>
      </c>
      <c r="M8113" t="s">
        <v>22735</v>
      </c>
      <c r="N8113">
        <v>3.9594444439999998</v>
      </c>
      <c r="O8113">
        <v>0</v>
      </c>
      <c r="P8113">
        <v>51</v>
      </c>
      <c r="Q8113">
        <v>0</v>
      </c>
      <c r="R8113">
        <v>26</v>
      </c>
      <c r="S8113">
        <v>0</v>
      </c>
      <c r="T8113">
        <v>8</v>
      </c>
      <c r="U8113">
        <v>0</v>
      </c>
      <c r="V8113">
        <v>0</v>
      </c>
      <c r="W8113">
        <v>0</v>
      </c>
      <c r="X8113">
        <v>90.327078659035081</v>
      </c>
      <c r="Y8113">
        <v>0</v>
      </c>
      <c r="Z8113">
        <v>134.53863251634337</v>
      </c>
      <c r="AA8113">
        <v>0</v>
      </c>
      <c r="AB8113">
        <v>31.778593138280652</v>
      </c>
      <c r="AC8113">
        <v>0</v>
      </c>
      <c r="AD8113">
        <v>0</v>
      </c>
      <c r="AE8113">
        <v>256.64430431365912</v>
      </c>
    </row>
    <row r="8114" spans="1:31" x14ac:dyDescent="0.25">
      <c r="A8114">
        <v>1914075</v>
      </c>
      <c r="B8114">
        <v>1</v>
      </c>
      <c r="C8114" t="s">
        <v>81</v>
      </c>
      <c r="D8114" t="s">
        <v>118</v>
      </c>
      <c r="E8114" t="s">
        <v>131</v>
      </c>
      <c r="F8114" t="s">
        <v>9960</v>
      </c>
      <c r="G8114" t="s">
        <v>133</v>
      </c>
      <c r="H8114" t="s">
        <v>134</v>
      </c>
      <c r="I8114" t="s">
        <v>135</v>
      </c>
      <c r="J8114" t="s">
        <v>136</v>
      </c>
      <c r="K8114" t="s">
        <v>137</v>
      </c>
      <c r="L8114" t="s">
        <v>22736</v>
      </c>
      <c r="M8114" t="s">
        <v>22737</v>
      </c>
      <c r="N8114">
        <v>3.4616666660000002</v>
      </c>
      <c r="O8114">
        <v>0</v>
      </c>
      <c r="P8114">
        <v>147</v>
      </c>
      <c r="Q8114">
        <v>0</v>
      </c>
      <c r="R8114">
        <v>0</v>
      </c>
      <c r="S8114">
        <v>0</v>
      </c>
      <c r="T8114">
        <v>5</v>
      </c>
      <c r="U8114">
        <v>0</v>
      </c>
      <c r="V8114">
        <v>0</v>
      </c>
      <c r="W8114">
        <v>0</v>
      </c>
      <c r="X8114">
        <v>121.09001618995286</v>
      </c>
      <c r="Y8114">
        <v>0</v>
      </c>
      <c r="Z8114">
        <v>0</v>
      </c>
      <c r="AA8114">
        <v>0</v>
      </c>
      <c r="AB8114">
        <v>16.186226196250576</v>
      </c>
      <c r="AC8114">
        <v>0</v>
      </c>
      <c r="AD8114">
        <v>0</v>
      </c>
      <c r="AE8114">
        <v>137.27624238620345</v>
      </c>
    </row>
    <row r="8115" spans="1:31" x14ac:dyDescent="0.25">
      <c r="A8115">
        <v>1914078</v>
      </c>
      <c r="B8115">
        <v>1</v>
      </c>
      <c r="C8115" t="s">
        <v>80</v>
      </c>
      <c r="D8115" t="s">
        <v>103</v>
      </c>
      <c r="E8115" t="s">
        <v>190</v>
      </c>
      <c r="F8115" t="s">
        <v>22738</v>
      </c>
      <c r="G8115" t="s">
        <v>362</v>
      </c>
      <c r="H8115" t="s">
        <v>157</v>
      </c>
      <c r="I8115" t="s">
        <v>135</v>
      </c>
      <c r="J8115" t="s">
        <v>3</v>
      </c>
      <c r="K8115" t="s">
        <v>137</v>
      </c>
      <c r="L8115" t="s">
        <v>22739</v>
      </c>
      <c r="M8115" t="s">
        <v>22740</v>
      </c>
      <c r="N8115">
        <v>1.685277777</v>
      </c>
      <c r="O8115">
        <v>32</v>
      </c>
      <c r="P8115">
        <v>5652</v>
      </c>
      <c r="Q8115">
        <v>25</v>
      </c>
      <c r="R8115">
        <v>335</v>
      </c>
      <c r="S8115">
        <v>24</v>
      </c>
      <c r="T8115">
        <v>624</v>
      </c>
      <c r="U8115">
        <v>0</v>
      </c>
      <c r="V8115">
        <v>0</v>
      </c>
      <c r="W8115">
        <v>41.128321436121595</v>
      </c>
      <c r="X8115">
        <v>2803.0654341293525</v>
      </c>
      <c r="Y8115">
        <v>288.43500697711318</v>
      </c>
      <c r="Z8115">
        <v>743.21347663094446</v>
      </c>
      <c r="AA8115">
        <v>171.87883226388516</v>
      </c>
      <c r="AB8115">
        <v>1234.116761473894</v>
      </c>
      <c r="AC8115">
        <v>0</v>
      </c>
      <c r="AD8115">
        <v>0</v>
      </c>
      <c r="AE8115">
        <v>5281.8378329113111</v>
      </c>
    </row>
    <row r="8116" spans="1:31" x14ac:dyDescent="0.25">
      <c r="A8116">
        <v>1914079</v>
      </c>
      <c r="B8116">
        <v>1</v>
      </c>
      <c r="C8116" t="s">
        <v>80</v>
      </c>
      <c r="D8116" t="s">
        <v>98</v>
      </c>
      <c r="E8116" t="s">
        <v>140</v>
      </c>
      <c r="F8116" t="s">
        <v>22741</v>
      </c>
      <c r="G8116" t="s">
        <v>217</v>
      </c>
      <c r="H8116" t="s">
        <v>134</v>
      </c>
      <c r="I8116" t="s">
        <v>135</v>
      </c>
      <c r="J8116" t="s">
        <v>136</v>
      </c>
      <c r="K8116" t="s">
        <v>137</v>
      </c>
      <c r="L8116" t="s">
        <v>22742</v>
      </c>
      <c r="M8116" t="s">
        <v>22743</v>
      </c>
      <c r="N8116">
        <v>2.7880555550000001</v>
      </c>
      <c r="O8116">
        <v>0</v>
      </c>
      <c r="P8116">
        <v>1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0.98601620697814996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0.98601620697814996</v>
      </c>
    </row>
    <row r="8117" spans="1:31" x14ac:dyDescent="0.25">
      <c r="A8117">
        <v>1914082</v>
      </c>
      <c r="B8117">
        <v>1</v>
      </c>
      <c r="C8117" t="s">
        <v>80</v>
      </c>
      <c r="D8117" t="s">
        <v>100</v>
      </c>
      <c r="E8117" t="s">
        <v>140</v>
      </c>
      <c r="F8117" t="s">
        <v>22744</v>
      </c>
      <c r="G8117" t="s">
        <v>146</v>
      </c>
      <c r="H8117" t="s">
        <v>134</v>
      </c>
      <c r="I8117" t="s">
        <v>135</v>
      </c>
      <c r="J8117" t="s">
        <v>136</v>
      </c>
      <c r="K8117" t="s">
        <v>137</v>
      </c>
      <c r="L8117" t="s">
        <v>22745</v>
      </c>
      <c r="M8117" t="s">
        <v>22746</v>
      </c>
      <c r="N8117">
        <v>2.2294444439999999</v>
      </c>
      <c r="O8117">
        <v>0</v>
      </c>
      <c r="P8117">
        <v>1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0.83606863684319987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0.83606863684319987</v>
      </c>
    </row>
    <row r="8118" spans="1:31" x14ac:dyDescent="0.25">
      <c r="A8118">
        <v>1914084</v>
      </c>
      <c r="B8118">
        <v>1</v>
      </c>
      <c r="C8118" t="s">
        <v>80</v>
      </c>
      <c r="D8118" t="s">
        <v>90</v>
      </c>
      <c r="E8118" t="s">
        <v>131</v>
      </c>
      <c r="F8118" t="s">
        <v>319</v>
      </c>
      <c r="G8118" t="s">
        <v>133</v>
      </c>
      <c r="H8118" t="s">
        <v>134</v>
      </c>
      <c r="I8118" t="s">
        <v>135</v>
      </c>
      <c r="J8118" t="s">
        <v>136</v>
      </c>
      <c r="K8118" t="s">
        <v>137</v>
      </c>
      <c r="L8118" t="s">
        <v>22747</v>
      </c>
      <c r="M8118" t="s">
        <v>22748</v>
      </c>
      <c r="N8118">
        <v>5.4569444440000003</v>
      </c>
      <c r="O8118">
        <v>0</v>
      </c>
      <c r="P8118">
        <v>29</v>
      </c>
      <c r="Q8118">
        <v>0</v>
      </c>
      <c r="R8118">
        <v>0</v>
      </c>
      <c r="S8118">
        <v>0</v>
      </c>
      <c r="T8118">
        <v>37</v>
      </c>
      <c r="U8118">
        <v>0</v>
      </c>
      <c r="V8118">
        <v>1</v>
      </c>
      <c r="W8118">
        <v>0</v>
      </c>
      <c r="X8118">
        <v>55.763174487629705</v>
      </c>
      <c r="Y8118">
        <v>0</v>
      </c>
      <c r="Z8118">
        <v>0</v>
      </c>
      <c r="AA8118">
        <v>0</v>
      </c>
      <c r="AB8118">
        <v>130.89066905780066</v>
      </c>
      <c r="AC8118">
        <v>0</v>
      </c>
      <c r="AD8118">
        <v>0.29041591524395</v>
      </c>
      <c r="AE8118">
        <v>186.94425946067432</v>
      </c>
    </row>
    <row r="8119" spans="1:31" x14ac:dyDescent="0.25">
      <c r="A8119">
        <v>1914086</v>
      </c>
      <c r="B8119">
        <v>1</v>
      </c>
      <c r="C8119" t="s">
        <v>81</v>
      </c>
      <c r="D8119" t="s">
        <v>123</v>
      </c>
      <c r="E8119" t="s">
        <v>131</v>
      </c>
      <c r="F8119" t="s">
        <v>22749</v>
      </c>
      <c r="G8119" t="s">
        <v>133</v>
      </c>
      <c r="H8119" t="s">
        <v>134</v>
      </c>
      <c r="I8119" t="s">
        <v>135</v>
      </c>
      <c r="J8119" t="s">
        <v>136</v>
      </c>
      <c r="K8119" t="s">
        <v>137</v>
      </c>
      <c r="L8119" t="s">
        <v>22750</v>
      </c>
      <c r="M8119" t="s">
        <v>22751</v>
      </c>
      <c r="N8119">
        <v>1.5677777770000001</v>
      </c>
      <c r="O8119">
        <v>0</v>
      </c>
      <c r="P8119">
        <v>0</v>
      </c>
      <c r="Q8119">
        <v>0</v>
      </c>
      <c r="R8119">
        <v>6</v>
      </c>
      <c r="S8119">
        <v>0</v>
      </c>
      <c r="T8119">
        <v>1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16.165537568400882</v>
      </c>
      <c r="AA8119">
        <v>0</v>
      </c>
      <c r="AB8119">
        <v>0.67399254305157252</v>
      </c>
      <c r="AC8119">
        <v>0</v>
      </c>
      <c r="AD8119">
        <v>0</v>
      </c>
      <c r="AE8119">
        <v>16.839530111452454</v>
      </c>
    </row>
    <row r="8120" spans="1:31" x14ac:dyDescent="0.25">
      <c r="A8120">
        <v>1914087</v>
      </c>
      <c r="B8120">
        <v>1</v>
      </c>
      <c r="C8120" t="s">
        <v>80</v>
      </c>
      <c r="D8120" t="s">
        <v>87</v>
      </c>
      <c r="E8120" t="s">
        <v>131</v>
      </c>
      <c r="F8120" t="s">
        <v>22752</v>
      </c>
      <c r="G8120" t="s">
        <v>283</v>
      </c>
      <c r="H8120" t="s">
        <v>134</v>
      </c>
      <c r="I8120" t="s">
        <v>135</v>
      </c>
      <c r="J8120" t="s">
        <v>136</v>
      </c>
      <c r="K8120" t="s">
        <v>137</v>
      </c>
      <c r="L8120" t="s">
        <v>22753</v>
      </c>
      <c r="M8120" t="s">
        <v>22754</v>
      </c>
      <c r="N8120">
        <v>3.5647222219999999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29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54.955777118578716</v>
      </c>
      <c r="AC8120">
        <v>0</v>
      </c>
      <c r="AD8120">
        <v>0</v>
      </c>
      <c r="AE8120">
        <v>54.955777118578716</v>
      </c>
    </row>
    <row r="8121" spans="1:31" x14ac:dyDescent="0.25">
      <c r="A8121">
        <v>1914088</v>
      </c>
      <c r="B8121">
        <v>1</v>
      </c>
      <c r="C8121" t="s">
        <v>81</v>
      </c>
      <c r="D8121" t="s">
        <v>113</v>
      </c>
      <c r="E8121" t="s">
        <v>190</v>
      </c>
      <c r="F8121" t="s">
        <v>22755</v>
      </c>
      <c r="G8121" t="s">
        <v>1185</v>
      </c>
      <c r="H8121" t="s">
        <v>157</v>
      </c>
      <c r="I8121" t="s">
        <v>135</v>
      </c>
      <c r="J8121" t="s">
        <v>136</v>
      </c>
      <c r="K8121" t="s">
        <v>137</v>
      </c>
      <c r="L8121" t="s">
        <v>22756</v>
      </c>
      <c r="M8121" t="s">
        <v>22757</v>
      </c>
      <c r="N8121">
        <v>2.2475000000000001</v>
      </c>
      <c r="O8121">
        <v>0</v>
      </c>
      <c r="P8121">
        <v>0</v>
      </c>
      <c r="Q8121">
        <v>0</v>
      </c>
      <c r="R8121">
        <v>0</v>
      </c>
      <c r="S8121">
        <v>2</v>
      </c>
      <c r="T8121">
        <v>0</v>
      </c>
      <c r="U8121">
        <v>1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265.46349214051094</v>
      </c>
      <c r="AB8121">
        <v>0</v>
      </c>
      <c r="AC8121">
        <v>47.459266262041282</v>
      </c>
      <c r="AD8121">
        <v>0</v>
      </c>
      <c r="AE8121">
        <v>312.92275840255223</v>
      </c>
    </row>
    <row r="8122" spans="1:31" x14ac:dyDescent="0.25">
      <c r="A8122">
        <v>1914090</v>
      </c>
      <c r="B8122">
        <v>1</v>
      </c>
      <c r="C8122" t="s">
        <v>80</v>
      </c>
      <c r="D8122" t="s">
        <v>82</v>
      </c>
      <c r="E8122" t="s">
        <v>140</v>
      </c>
      <c r="F8122" t="s">
        <v>22758</v>
      </c>
      <c r="G8122" t="s">
        <v>217</v>
      </c>
      <c r="H8122" t="s">
        <v>134</v>
      </c>
      <c r="I8122" t="s">
        <v>135</v>
      </c>
      <c r="J8122" t="s">
        <v>136</v>
      </c>
      <c r="K8122" t="s">
        <v>137</v>
      </c>
      <c r="L8122" t="s">
        <v>22759</v>
      </c>
      <c r="M8122" t="s">
        <v>22760</v>
      </c>
      <c r="N8122">
        <v>0.96333333300000001</v>
      </c>
      <c r="O8122">
        <v>0</v>
      </c>
      <c r="P8122">
        <v>1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5.1768800916900011E-3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5.1768800916900011E-3</v>
      </c>
    </row>
    <row r="8123" spans="1:31" x14ac:dyDescent="0.25">
      <c r="A8123">
        <v>1914091</v>
      </c>
      <c r="B8123">
        <v>1</v>
      </c>
      <c r="C8123" t="s">
        <v>80</v>
      </c>
      <c r="D8123" t="s">
        <v>97</v>
      </c>
      <c r="E8123" t="s">
        <v>149</v>
      </c>
      <c r="F8123" t="s">
        <v>22761</v>
      </c>
      <c r="G8123" t="s">
        <v>133</v>
      </c>
      <c r="H8123" t="s">
        <v>134</v>
      </c>
      <c r="I8123" t="s">
        <v>135</v>
      </c>
      <c r="J8123" t="s">
        <v>136</v>
      </c>
      <c r="K8123" t="s">
        <v>137</v>
      </c>
      <c r="L8123" t="s">
        <v>22762</v>
      </c>
      <c r="M8123" t="s">
        <v>22763</v>
      </c>
      <c r="N8123">
        <v>1.9544444439999999</v>
      </c>
      <c r="O8123">
        <v>0</v>
      </c>
      <c r="P8123">
        <v>0</v>
      </c>
      <c r="Q8123">
        <v>0</v>
      </c>
      <c r="R8123">
        <v>0</v>
      </c>
      <c r="S8123">
        <v>1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33.170090788953729</v>
      </c>
      <c r="AB8123">
        <v>0</v>
      </c>
      <c r="AC8123">
        <v>0</v>
      </c>
      <c r="AD8123">
        <v>0</v>
      </c>
      <c r="AE8123">
        <v>33.170090788953729</v>
      </c>
    </row>
    <row r="8124" spans="1:31" x14ac:dyDescent="0.25">
      <c r="A8124">
        <v>1914093</v>
      </c>
      <c r="B8124">
        <v>1</v>
      </c>
      <c r="C8124" t="s">
        <v>81</v>
      </c>
      <c r="D8124" t="s">
        <v>115</v>
      </c>
      <c r="E8124" t="s">
        <v>131</v>
      </c>
      <c r="F8124" t="s">
        <v>16195</v>
      </c>
      <c r="G8124" t="s">
        <v>2852</v>
      </c>
      <c r="H8124" t="s">
        <v>134</v>
      </c>
      <c r="I8124" t="s">
        <v>135</v>
      </c>
      <c r="J8124" t="s">
        <v>136</v>
      </c>
      <c r="K8124" t="s">
        <v>137</v>
      </c>
      <c r="L8124" t="s">
        <v>22764</v>
      </c>
      <c r="M8124" t="s">
        <v>22765</v>
      </c>
      <c r="N8124">
        <v>2.7752777769999999</v>
      </c>
      <c r="O8124">
        <v>0</v>
      </c>
      <c r="P8124">
        <v>8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7.7237545389296889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7.7237545389296889</v>
      </c>
    </row>
    <row r="8125" spans="1:31" x14ac:dyDescent="0.25">
      <c r="A8125">
        <v>1914096</v>
      </c>
      <c r="B8125">
        <v>1</v>
      </c>
      <c r="C8125" t="s">
        <v>81</v>
      </c>
      <c r="D8125" t="s">
        <v>118</v>
      </c>
      <c r="E8125" t="s">
        <v>140</v>
      </c>
      <c r="F8125" t="s">
        <v>22766</v>
      </c>
      <c r="G8125" t="s">
        <v>217</v>
      </c>
      <c r="H8125" t="s">
        <v>134</v>
      </c>
      <c r="I8125" t="s">
        <v>135</v>
      </c>
      <c r="J8125" t="s">
        <v>136</v>
      </c>
      <c r="K8125" t="s">
        <v>137</v>
      </c>
      <c r="L8125" t="s">
        <v>22767</v>
      </c>
      <c r="M8125" t="s">
        <v>22768</v>
      </c>
      <c r="N8125">
        <v>2.3147222219999999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1.0057552475902172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1.0057552475902172</v>
      </c>
    </row>
    <row r="8126" spans="1:31" x14ac:dyDescent="0.25">
      <c r="A8126">
        <v>1914099</v>
      </c>
      <c r="B8126">
        <v>1</v>
      </c>
      <c r="C8126" t="s">
        <v>80</v>
      </c>
      <c r="D8126" t="s">
        <v>103</v>
      </c>
      <c r="E8126" t="s">
        <v>154</v>
      </c>
      <c r="F8126" t="s">
        <v>5238</v>
      </c>
      <c r="G8126" t="s">
        <v>362</v>
      </c>
      <c r="H8126" t="s">
        <v>157</v>
      </c>
      <c r="I8126" t="s">
        <v>135</v>
      </c>
      <c r="J8126" t="s">
        <v>3</v>
      </c>
      <c r="K8126" t="s">
        <v>137</v>
      </c>
      <c r="L8126" t="s">
        <v>22769</v>
      </c>
      <c r="M8126" t="s">
        <v>22770</v>
      </c>
      <c r="N8126">
        <v>8.8333333E-2</v>
      </c>
      <c r="O8126">
        <v>33</v>
      </c>
      <c r="P8126">
        <v>15768</v>
      </c>
      <c r="Q8126">
        <v>27</v>
      </c>
      <c r="R8126">
        <v>363</v>
      </c>
      <c r="S8126">
        <v>37</v>
      </c>
      <c r="T8126">
        <v>1357</v>
      </c>
      <c r="U8126">
        <v>6</v>
      </c>
      <c r="V8126">
        <v>0</v>
      </c>
      <c r="W8126">
        <v>2.1498416823655098</v>
      </c>
      <c r="X8126">
        <v>403.34292064652493</v>
      </c>
      <c r="Y8126">
        <v>15.122786755024293</v>
      </c>
      <c r="Z8126">
        <v>41.876322576479581</v>
      </c>
      <c r="AA8126">
        <v>49.632333748856325</v>
      </c>
      <c r="AB8126">
        <v>155.23901481990526</v>
      </c>
      <c r="AC8126">
        <v>51.814088770453104</v>
      </c>
      <c r="AD8126">
        <v>0</v>
      </c>
      <c r="AE8126">
        <v>719.17730899960895</v>
      </c>
    </row>
    <row r="8127" spans="1:31" x14ac:dyDescent="0.25">
      <c r="A8127">
        <v>1914159</v>
      </c>
      <c r="B8127">
        <v>1</v>
      </c>
      <c r="C8127" t="s">
        <v>80</v>
      </c>
      <c r="D8127" t="s">
        <v>100</v>
      </c>
      <c r="E8127" t="s">
        <v>190</v>
      </c>
      <c r="F8127" t="s">
        <v>22771</v>
      </c>
      <c r="G8127" t="s">
        <v>304</v>
      </c>
      <c r="H8127" t="s">
        <v>157</v>
      </c>
      <c r="I8127" t="s">
        <v>135</v>
      </c>
      <c r="J8127" t="s">
        <v>136</v>
      </c>
      <c r="K8127" t="s">
        <v>137</v>
      </c>
      <c r="L8127" t="s">
        <v>22772</v>
      </c>
      <c r="M8127" t="s">
        <v>22773</v>
      </c>
      <c r="N8127">
        <v>0.53388888800000001</v>
      </c>
      <c r="O8127">
        <v>0</v>
      </c>
      <c r="P8127">
        <v>38</v>
      </c>
      <c r="Q8127">
        <v>0</v>
      </c>
      <c r="R8127">
        <v>16</v>
      </c>
      <c r="S8127">
        <v>0</v>
      </c>
      <c r="T8127">
        <v>7</v>
      </c>
      <c r="U8127">
        <v>0</v>
      </c>
      <c r="V8127">
        <v>0</v>
      </c>
      <c r="W8127">
        <v>0</v>
      </c>
      <c r="X8127">
        <v>4.0733568829055793</v>
      </c>
      <c r="Y8127">
        <v>0</v>
      </c>
      <c r="Z8127">
        <v>3.5498591299965665</v>
      </c>
      <c r="AA8127">
        <v>0</v>
      </c>
      <c r="AB8127">
        <v>8.7029827225337506</v>
      </c>
      <c r="AC8127">
        <v>0</v>
      </c>
      <c r="AD8127">
        <v>0</v>
      </c>
      <c r="AE8127">
        <v>16.326198735435895</v>
      </c>
    </row>
    <row r="8128" spans="1:31" x14ac:dyDescent="0.25">
      <c r="A8128">
        <v>1914171</v>
      </c>
      <c r="B8128">
        <v>1</v>
      </c>
      <c r="C8128" t="s">
        <v>80</v>
      </c>
      <c r="D8128" t="s">
        <v>108</v>
      </c>
      <c r="E8128" t="s">
        <v>131</v>
      </c>
      <c r="F8128" t="s">
        <v>22774</v>
      </c>
      <c r="G8128" t="s">
        <v>133</v>
      </c>
      <c r="H8128" t="s">
        <v>134</v>
      </c>
      <c r="I8128" t="s">
        <v>135</v>
      </c>
      <c r="J8128" t="s">
        <v>136</v>
      </c>
      <c r="K8128" t="s">
        <v>137</v>
      </c>
      <c r="L8128" t="s">
        <v>22775</v>
      </c>
      <c r="M8128" t="s">
        <v>22776</v>
      </c>
      <c r="N8128">
        <v>2.0950000000000002</v>
      </c>
      <c r="O8128">
        <v>0</v>
      </c>
      <c r="P8128">
        <v>15</v>
      </c>
      <c r="Q8128">
        <v>0</v>
      </c>
      <c r="R8128">
        <v>1</v>
      </c>
      <c r="S8128">
        <v>0</v>
      </c>
      <c r="T8128">
        <v>1</v>
      </c>
      <c r="U8128">
        <v>0</v>
      </c>
      <c r="V8128">
        <v>0</v>
      </c>
      <c r="W8128">
        <v>0</v>
      </c>
      <c r="X8128">
        <v>13.061302902982201</v>
      </c>
      <c r="Y8128">
        <v>0</v>
      </c>
      <c r="Z8128">
        <v>1.2006950927321016</v>
      </c>
      <c r="AA8128">
        <v>0</v>
      </c>
      <c r="AB8128">
        <v>0.3013281634458117</v>
      </c>
      <c r="AC8128">
        <v>0</v>
      </c>
      <c r="AD8128">
        <v>0</v>
      </c>
      <c r="AE8128">
        <v>14.563326159160114</v>
      </c>
    </row>
    <row r="8129" spans="1:31" x14ac:dyDescent="0.25">
      <c r="A8129">
        <v>1914172</v>
      </c>
      <c r="B8129">
        <v>1</v>
      </c>
      <c r="C8129" t="s">
        <v>81</v>
      </c>
      <c r="D8129" t="s">
        <v>128</v>
      </c>
      <c r="E8129" t="s">
        <v>149</v>
      </c>
      <c r="F8129" t="s">
        <v>22777</v>
      </c>
      <c r="G8129" t="s">
        <v>1162</v>
      </c>
      <c r="H8129" t="s">
        <v>134</v>
      </c>
      <c r="I8129" t="s">
        <v>135</v>
      </c>
      <c r="J8129" t="s">
        <v>136</v>
      </c>
      <c r="K8129" t="s">
        <v>137</v>
      </c>
      <c r="L8129" t="s">
        <v>22778</v>
      </c>
      <c r="M8129" t="s">
        <v>22779</v>
      </c>
      <c r="N8129">
        <v>2.2011111109999999</v>
      </c>
      <c r="O8129">
        <v>0</v>
      </c>
      <c r="P8129">
        <v>486</v>
      </c>
      <c r="Q8129">
        <v>0</v>
      </c>
      <c r="R8129">
        <v>0</v>
      </c>
      <c r="S8129">
        <v>0</v>
      </c>
      <c r="T8129">
        <v>27</v>
      </c>
      <c r="U8129">
        <v>0</v>
      </c>
      <c r="V8129">
        <v>0</v>
      </c>
      <c r="W8129">
        <v>0</v>
      </c>
      <c r="X8129">
        <v>258.36534119628772</v>
      </c>
      <c r="Y8129">
        <v>0</v>
      </c>
      <c r="Z8129">
        <v>0</v>
      </c>
      <c r="AA8129">
        <v>0</v>
      </c>
      <c r="AB8129">
        <v>66.277191896056337</v>
      </c>
      <c r="AC8129">
        <v>0</v>
      </c>
      <c r="AD8129">
        <v>0</v>
      </c>
      <c r="AE8129">
        <v>324.64253309234402</v>
      </c>
    </row>
    <row r="8130" spans="1:31" x14ac:dyDescent="0.25">
      <c r="A8130">
        <v>1914179</v>
      </c>
      <c r="B8130">
        <v>1</v>
      </c>
      <c r="C8130" t="s">
        <v>81</v>
      </c>
      <c r="D8130" t="s">
        <v>112</v>
      </c>
      <c r="E8130" t="s">
        <v>154</v>
      </c>
      <c r="F8130" t="s">
        <v>1945</v>
      </c>
      <c r="G8130" t="s">
        <v>156</v>
      </c>
      <c r="H8130" t="s">
        <v>157</v>
      </c>
      <c r="I8130" t="s">
        <v>135</v>
      </c>
      <c r="J8130" t="s">
        <v>136</v>
      </c>
      <c r="K8130" t="s">
        <v>137</v>
      </c>
      <c r="L8130" t="s">
        <v>22780</v>
      </c>
      <c r="M8130" t="s">
        <v>22781</v>
      </c>
      <c r="N8130">
        <v>7.6388888000000002E-2</v>
      </c>
      <c r="O8130">
        <v>2</v>
      </c>
      <c r="P8130">
        <v>213</v>
      </c>
      <c r="Q8130">
        <v>111</v>
      </c>
      <c r="R8130">
        <v>302</v>
      </c>
      <c r="S8130">
        <v>7</v>
      </c>
      <c r="T8130">
        <v>26</v>
      </c>
      <c r="U8130">
        <v>4</v>
      </c>
      <c r="V8130">
        <v>1</v>
      </c>
      <c r="W8130">
        <v>3.042595692736111E-3</v>
      </c>
      <c r="X8130">
        <v>4.3179699746764948</v>
      </c>
      <c r="Y8130">
        <v>14.549737993487961</v>
      </c>
      <c r="Z8130">
        <v>19.033343945456338</v>
      </c>
      <c r="AA8130">
        <v>2.0262778286810281</v>
      </c>
      <c r="AB8130">
        <v>3.0599910739491056</v>
      </c>
      <c r="AC8130">
        <v>17.314193266051003</v>
      </c>
      <c r="AD8130">
        <v>1.0025476151741111</v>
      </c>
      <c r="AE8130">
        <v>61.307104293168777</v>
      </c>
    </row>
    <row r="8131" spans="1:31" x14ac:dyDescent="0.25">
      <c r="A8131">
        <v>1914208</v>
      </c>
      <c r="B8131">
        <v>1</v>
      </c>
      <c r="C8131" t="s">
        <v>81</v>
      </c>
      <c r="D8131" t="s">
        <v>118</v>
      </c>
      <c r="E8131" t="s">
        <v>190</v>
      </c>
      <c r="F8131" t="s">
        <v>22782</v>
      </c>
      <c r="G8131" t="s">
        <v>241</v>
      </c>
      <c r="H8131" t="s">
        <v>157</v>
      </c>
      <c r="I8131" t="s">
        <v>135</v>
      </c>
      <c r="J8131" t="s">
        <v>136</v>
      </c>
      <c r="K8131" t="s">
        <v>137</v>
      </c>
      <c r="L8131" t="s">
        <v>22783</v>
      </c>
      <c r="M8131" t="s">
        <v>22784</v>
      </c>
      <c r="N8131">
        <v>3.6152777770000002</v>
      </c>
      <c r="O8131">
        <v>1</v>
      </c>
      <c r="P8131">
        <v>406</v>
      </c>
      <c r="Q8131">
        <v>5</v>
      </c>
      <c r="R8131">
        <v>2</v>
      </c>
      <c r="S8131">
        <v>2</v>
      </c>
      <c r="T8131">
        <v>31</v>
      </c>
      <c r="U8131">
        <v>0</v>
      </c>
      <c r="V8131">
        <v>0</v>
      </c>
      <c r="W8131">
        <v>1.5564467174151708</v>
      </c>
      <c r="X8131">
        <v>457.17302588312367</v>
      </c>
      <c r="Y8131">
        <v>28.557163519772576</v>
      </c>
      <c r="Z8131">
        <v>3.826085134825616</v>
      </c>
      <c r="AA8131">
        <v>38.146159150119679</v>
      </c>
      <c r="AB8131">
        <v>106.59669967309691</v>
      </c>
      <c r="AC8131">
        <v>0</v>
      </c>
      <c r="AD8131">
        <v>0</v>
      </c>
      <c r="AE8131">
        <v>635.85558007835357</v>
      </c>
    </row>
    <row r="8132" spans="1:31" x14ac:dyDescent="0.25">
      <c r="A8132">
        <v>1914231</v>
      </c>
      <c r="B8132">
        <v>1</v>
      </c>
      <c r="C8132" t="s">
        <v>80</v>
      </c>
      <c r="D8132" t="s">
        <v>93</v>
      </c>
      <c r="E8132" t="s">
        <v>154</v>
      </c>
      <c r="F8132" t="s">
        <v>6031</v>
      </c>
      <c r="G8132" t="s">
        <v>156</v>
      </c>
      <c r="H8132" t="s">
        <v>157</v>
      </c>
      <c r="I8132" t="s">
        <v>135</v>
      </c>
      <c r="J8132" t="s">
        <v>136</v>
      </c>
      <c r="K8132" t="s">
        <v>137</v>
      </c>
      <c r="L8132" t="s">
        <v>22785</v>
      </c>
      <c r="M8132" t="s">
        <v>22786</v>
      </c>
      <c r="N8132">
        <v>0.75111111100000005</v>
      </c>
      <c r="O8132">
        <v>0</v>
      </c>
      <c r="P8132">
        <v>51</v>
      </c>
      <c r="Q8132">
        <v>55</v>
      </c>
      <c r="R8132">
        <v>138</v>
      </c>
      <c r="S8132">
        <v>9</v>
      </c>
      <c r="T8132">
        <v>73</v>
      </c>
      <c r="U8132">
        <v>0</v>
      </c>
      <c r="V8132">
        <v>0</v>
      </c>
      <c r="W8132">
        <v>0</v>
      </c>
      <c r="X8132">
        <v>19.651639112458508</v>
      </c>
      <c r="Y8132">
        <v>679.21593453369735</v>
      </c>
      <c r="Z8132">
        <v>303.19329300393287</v>
      </c>
      <c r="AA8132">
        <v>104.58135681457695</v>
      </c>
      <c r="AB8132">
        <v>204.87930546910835</v>
      </c>
      <c r="AC8132">
        <v>0</v>
      </c>
      <c r="AD8132">
        <v>0</v>
      </c>
      <c r="AE8132">
        <v>1311.5215289337741</v>
      </c>
    </row>
    <row r="8133" spans="1:31" x14ac:dyDescent="0.25">
      <c r="A8133">
        <v>1914260</v>
      </c>
      <c r="B8133">
        <v>1</v>
      </c>
      <c r="C8133" t="s">
        <v>81</v>
      </c>
      <c r="D8133" t="s">
        <v>127</v>
      </c>
      <c r="E8133" t="s">
        <v>190</v>
      </c>
      <c r="F8133" t="s">
        <v>22787</v>
      </c>
      <c r="G8133" t="s">
        <v>156</v>
      </c>
      <c r="H8133" t="s">
        <v>157</v>
      </c>
      <c r="I8133" t="s">
        <v>135</v>
      </c>
      <c r="J8133" t="s">
        <v>136</v>
      </c>
      <c r="K8133" t="s">
        <v>137</v>
      </c>
      <c r="L8133" t="s">
        <v>22788</v>
      </c>
      <c r="M8133" t="s">
        <v>22789</v>
      </c>
      <c r="N8133">
        <v>0.443611111</v>
      </c>
      <c r="O8133">
        <v>0</v>
      </c>
      <c r="P8133">
        <v>786</v>
      </c>
      <c r="Q8133">
        <v>0</v>
      </c>
      <c r="R8133">
        <v>0</v>
      </c>
      <c r="S8133">
        <v>0</v>
      </c>
      <c r="T8133">
        <v>76</v>
      </c>
      <c r="U8133">
        <v>0</v>
      </c>
      <c r="V8133">
        <v>0</v>
      </c>
      <c r="W8133">
        <v>0</v>
      </c>
      <c r="X8133">
        <v>102.45833914057255</v>
      </c>
      <c r="Y8133">
        <v>0</v>
      </c>
      <c r="Z8133">
        <v>0</v>
      </c>
      <c r="AA8133">
        <v>0</v>
      </c>
      <c r="AB8133">
        <v>37.843612542299276</v>
      </c>
      <c r="AC8133">
        <v>0</v>
      </c>
      <c r="AD8133">
        <v>0</v>
      </c>
      <c r="AE8133">
        <v>140.30195168287182</v>
      </c>
    </row>
    <row r="8134" spans="1:31" x14ac:dyDescent="0.25">
      <c r="A8134">
        <v>1914316</v>
      </c>
      <c r="B8134">
        <v>1</v>
      </c>
      <c r="C8134" t="s">
        <v>80</v>
      </c>
      <c r="D8134" t="s">
        <v>95</v>
      </c>
      <c r="E8134" t="s">
        <v>131</v>
      </c>
      <c r="F8134" t="s">
        <v>22790</v>
      </c>
      <c r="G8134" t="s">
        <v>283</v>
      </c>
      <c r="H8134" t="s">
        <v>134</v>
      </c>
      <c r="I8134" t="s">
        <v>135</v>
      </c>
      <c r="J8134" t="s">
        <v>136</v>
      </c>
      <c r="K8134" t="s">
        <v>137</v>
      </c>
      <c r="L8134" t="s">
        <v>22791</v>
      </c>
      <c r="M8134" t="s">
        <v>22792</v>
      </c>
      <c r="N8134">
        <v>0.9</v>
      </c>
      <c r="O8134">
        <v>0</v>
      </c>
      <c r="P8134">
        <v>68</v>
      </c>
      <c r="Q8134">
        <v>0</v>
      </c>
      <c r="R8134">
        <v>1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18.368886490353798</v>
      </c>
      <c r="Y8134">
        <v>0</v>
      </c>
      <c r="Z8134">
        <v>9.6323119340066668E-2</v>
      </c>
      <c r="AA8134">
        <v>0</v>
      </c>
      <c r="AB8134">
        <v>0</v>
      </c>
      <c r="AC8134">
        <v>0</v>
      </c>
      <c r="AD8134">
        <v>0</v>
      </c>
      <c r="AE8134">
        <v>18.465209609693865</v>
      </c>
    </row>
    <row r="8135" spans="1:31" x14ac:dyDescent="0.25">
      <c r="A8135">
        <v>1914317</v>
      </c>
      <c r="B8135">
        <v>1</v>
      </c>
      <c r="C8135" t="s">
        <v>80</v>
      </c>
      <c r="D8135" t="s">
        <v>103</v>
      </c>
      <c r="E8135" t="s">
        <v>190</v>
      </c>
      <c r="F8135" t="s">
        <v>22793</v>
      </c>
      <c r="G8135" t="s">
        <v>604</v>
      </c>
      <c r="H8135" t="s">
        <v>157</v>
      </c>
      <c r="I8135" t="s">
        <v>135</v>
      </c>
      <c r="J8135" t="s">
        <v>136</v>
      </c>
      <c r="K8135" t="s">
        <v>137</v>
      </c>
      <c r="L8135" t="s">
        <v>22794</v>
      </c>
      <c r="M8135" t="s">
        <v>22795</v>
      </c>
      <c r="N8135">
        <v>0.689722222</v>
      </c>
      <c r="O8135">
        <v>0</v>
      </c>
      <c r="P8135">
        <v>474</v>
      </c>
      <c r="Q8135">
        <v>0</v>
      </c>
      <c r="R8135">
        <v>4</v>
      </c>
      <c r="S8135">
        <v>0</v>
      </c>
      <c r="T8135">
        <v>27</v>
      </c>
      <c r="U8135">
        <v>0</v>
      </c>
      <c r="V8135">
        <v>0</v>
      </c>
      <c r="W8135">
        <v>0</v>
      </c>
      <c r="X8135">
        <v>99.740037749046053</v>
      </c>
      <c r="Y8135">
        <v>0</v>
      </c>
      <c r="Z8135">
        <v>6.5658883638300738</v>
      </c>
      <c r="AA8135">
        <v>0</v>
      </c>
      <c r="AB8135">
        <v>10.965234468689221</v>
      </c>
      <c r="AC8135">
        <v>0</v>
      </c>
      <c r="AD8135">
        <v>0</v>
      </c>
      <c r="AE8135">
        <v>117.27116058156534</v>
      </c>
    </row>
    <row r="8136" spans="1:31" x14ac:dyDescent="0.25">
      <c r="A8136">
        <v>1914327</v>
      </c>
      <c r="B8136">
        <v>1</v>
      </c>
      <c r="C8136" t="s">
        <v>81</v>
      </c>
      <c r="D8136" t="s">
        <v>113</v>
      </c>
      <c r="E8136" t="s">
        <v>140</v>
      </c>
      <c r="F8136" t="s">
        <v>22796</v>
      </c>
      <c r="G8136" t="s">
        <v>342</v>
      </c>
      <c r="H8136" t="s">
        <v>134</v>
      </c>
      <c r="I8136" t="s">
        <v>135</v>
      </c>
      <c r="J8136" t="s">
        <v>136</v>
      </c>
      <c r="K8136" t="s">
        <v>137</v>
      </c>
      <c r="L8136" t="s">
        <v>22797</v>
      </c>
      <c r="M8136" t="s">
        <v>22798</v>
      </c>
      <c r="N8136">
        <v>2.360833333</v>
      </c>
      <c r="O8136">
        <v>0</v>
      </c>
      <c r="P8136">
        <v>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0.20954065747172501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0.20954065747172501</v>
      </c>
    </row>
    <row r="8137" spans="1:31" x14ac:dyDescent="0.25">
      <c r="A8137">
        <v>1914328</v>
      </c>
      <c r="B8137">
        <v>1</v>
      </c>
      <c r="C8137" t="s">
        <v>81</v>
      </c>
      <c r="D8137" t="s">
        <v>127</v>
      </c>
      <c r="E8137" t="s">
        <v>131</v>
      </c>
      <c r="F8137" t="s">
        <v>22799</v>
      </c>
      <c r="G8137" t="s">
        <v>133</v>
      </c>
      <c r="H8137" t="s">
        <v>134</v>
      </c>
      <c r="I8137" t="s">
        <v>135</v>
      </c>
      <c r="J8137" t="s">
        <v>136</v>
      </c>
      <c r="K8137" t="s">
        <v>137</v>
      </c>
      <c r="L8137" t="s">
        <v>22800</v>
      </c>
      <c r="M8137" t="s">
        <v>22801</v>
      </c>
      <c r="N8137">
        <v>2.7519444439999998</v>
      </c>
      <c r="O8137">
        <v>0</v>
      </c>
      <c r="P8137">
        <v>13</v>
      </c>
      <c r="Q8137">
        <v>0</v>
      </c>
      <c r="R8137">
        <v>1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5.8538541923003171</v>
      </c>
      <c r="Y8137">
        <v>0</v>
      </c>
      <c r="Z8137">
        <v>0.56752481792335951</v>
      </c>
      <c r="AA8137">
        <v>0</v>
      </c>
      <c r="AB8137">
        <v>0</v>
      </c>
      <c r="AC8137">
        <v>0</v>
      </c>
      <c r="AD8137">
        <v>0</v>
      </c>
      <c r="AE8137">
        <v>6.421379010223677</v>
      </c>
    </row>
    <row r="8138" spans="1:31" x14ac:dyDescent="0.25">
      <c r="A8138">
        <v>1914329</v>
      </c>
      <c r="B8138">
        <v>1</v>
      </c>
      <c r="C8138" t="s">
        <v>80</v>
      </c>
      <c r="D8138" t="s">
        <v>90</v>
      </c>
      <c r="E8138" t="s">
        <v>140</v>
      </c>
      <c r="F8138" t="s">
        <v>22802</v>
      </c>
      <c r="G8138" t="s">
        <v>217</v>
      </c>
      <c r="H8138" t="s">
        <v>134</v>
      </c>
      <c r="I8138" t="s">
        <v>135</v>
      </c>
      <c r="J8138" t="s">
        <v>136</v>
      </c>
      <c r="K8138" t="s">
        <v>137</v>
      </c>
      <c r="L8138" t="s">
        <v>22803</v>
      </c>
      <c r="M8138" t="s">
        <v>22804</v>
      </c>
      <c r="N8138">
        <v>2.0622222219999999</v>
      </c>
      <c r="O8138">
        <v>0</v>
      </c>
      <c r="P8138">
        <v>6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4.2663699279163998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4.2663699279163998</v>
      </c>
    </row>
    <row r="8139" spans="1:31" x14ac:dyDescent="0.25">
      <c r="A8139">
        <v>1914331</v>
      </c>
      <c r="B8139">
        <v>1</v>
      </c>
      <c r="C8139" t="s">
        <v>80</v>
      </c>
      <c r="D8139" t="s">
        <v>111</v>
      </c>
      <c r="E8139" t="s">
        <v>160</v>
      </c>
      <c r="F8139" t="s">
        <v>22805</v>
      </c>
      <c r="G8139" t="s">
        <v>162</v>
      </c>
      <c r="H8139" t="s">
        <v>134</v>
      </c>
      <c r="I8139" t="s">
        <v>135</v>
      </c>
      <c r="J8139" t="s">
        <v>136</v>
      </c>
      <c r="K8139" t="s">
        <v>137</v>
      </c>
      <c r="L8139" t="s">
        <v>22806</v>
      </c>
      <c r="M8139" t="s">
        <v>22807</v>
      </c>
      <c r="N8139">
        <v>3.0280555549999999</v>
      </c>
      <c r="O8139">
        <v>0</v>
      </c>
      <c r="P8139">
        <v>12</v>
      </c>
      <c r="Q8139">
        <v>0</v>
      </c>
      <c r="R8139">
        <v>0</v>
      </c>
      <c r="S8139">
        <v>0</v>
      </c>
      <c r="T8139">
        <v>5</v>
      </c>
      <c r="U8139">
        <v>0</v>
      </c>
      <c r="V8139">
        <v>0</v>
      </c>
      <c r="W8139">
        <v>0</v>
      </c>
      <c r="X8139">
        <v>13.740381369602856</v>
      </c>
      <c r="Y8139">
        <v>0</v>
      </c>
      <c r="Z8139">
        <v>0</v>
      </c>
      <c r="AA8139">
        <v>0</v>
      </c>
      <c r="AB8139">
        <v>6.1796112187065475</v>
      </c>
      <c r="AC8139">
        <v>0</v>
      </c>
      <c r="AD8139">
        <v>0</v>
      </c>
      <c r="AE8139">
        <v>19.919992588309405</v>
      </c>
    </row>
    <row r="8140" spans="1:31" x14ac:dyDescent="0.25">
      <c r="A8140">
        <v>1914333</v>
      </c>
      <c r="B8140">
        <v>1</v>
      </c>
      <c r="C8140" t="s">
        <v>81</v>
      </c>
      <c r="D8140" t="s">
        <v>122</v>
      </c>
      <c r="E8140" t="s">
        <v>140</v>
      </c>
      <c r="F8140" t="s">
        <v>22808</v>
      </c>
      <c r="G8140" t="s">
        <v>217</v>
      </c>
      <c r="H8140" t="s">
        <v>134</v>
      </c>
      <c r="I8140" t="s">
        <v>135</v>
      </c>
      <c r="J8140" t="s">
        <v>136</v>
      </c>
      <c r="K8140" t="s">
        <v>137</v>
      </c>
      <c r="L8140" t="s">
        <v>22809</v>
      </c>
      <c r="M8140" t="s">
        <v>22810</v>
      </c>
      <c r="N8140">
        <v>2.0350000000000001</v>
      </c>
      <c r="O8140">
        <v>0</v>
      </c>
      <c r="P8140">
        <v>2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0.24732385403896667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0.24732385403896667</v>
      </c>
    </row>
    <row r="8141" spans="1:31" x14ac:dyDescent="0.25">
      <c r="A8141">
        <v>1914337</v>
      </c>
      <c r="B8141">
        <v>1</v>
      </c>
      <c r="C8141" t="s">
        <v>81</v>
      </c>
      <c r="D8141" t="s">
        <v>118</v>
      </c>
      <c r="E8141" t="s">
        <v>171</v>
      </c>
      <c r="F8141" t="s">
        <v>17152</v>
      </c>
      <c r="G8141" t="s">
        <v>156</v>
      </c>
      <c r="H8141" t="s">
        <v>157</v>
      </c>
      <c r="I8141" t="s">
        <v>135</v>
      </c>
      <c r="J8141" t="s">
        <v>136</v>
      </c>
      <c r="K8141" t="s">
        <v>137</v>
      </c>
      <c r="L8141" t="s">
        <v>22811</v>
      </c>
      <c r="M8141" t="s">
        <v>22812</v>
      </c>
      <c r="N8141">
        <v>1.966111111</v>
      </c>
      <c r="O8141">
        <v>7</v>
      </c>
      <c r="P8141">
        <v>997</v>
      </c>
      <c r="Q8141">
        <v>156</v>
      </c>
      <c r="R8141">
        <v>64</v>
      </c>
      <c r="S8141">
        <v>34</v>
      </c>
      <c r="T8141">
        <v>86</v>
      </c>
      <c r="U8141">
        <v>0</v>
      </c>
      <c r="V8141">
        <v>0</v>
      </c>
      <c r="W8141">
        <v>5.1666352127651498</v>
      </c>
      <c r="X8141">
        <v>416.07862019168715</v>
      </c>
      <c r="Y8141">
        <v>2416.5842501025636</v>
      </c>
      <c r="Z8141">
        <v>303.82781525991362</v>
      </c>
      <c r="AA8141">
        <v>431.50312430780696</v>
      </c>
      <c r="AB8141">
        <v>174.58975570734171</v>
      </c>
      <c r="AC8141">
        <v>0</v>
      </c>
      <c r="AD8141">
        <v>0</v>
      </c>
      <c r="AE8141">
        <v>3747.7502007820781</v>
      </c>
    </row>
    <row r="8142" spans="1:31" x14ac:dyDescent="0.25">
      <c r="A8142">
        <v>1914339</v>
      </c>
      <c r="B8142">
        <v>1</v>
      </c>
      <c r="C8142" t="s">
        <v>80</v>
      </c>
      <c r="D8142" t="s">
        <v>83</v>
      </c>
      <c r="E8142" t="s">
        <v>140</v>
      </c>
      <c r="F8142" t="s">
        <v>21208</v>
      </c>
      <c r="G8142" t="s">
        <v>342</v>
      </c>
      <c r="H8142" t="s">
        <v>134</v>
      </c>
      <c r="I8142" t="s">
        <v>135</v>
      </c>
      <c r="J8142" t="s">
        <v>136</v>
      </c>
      <c r="K8142" t="s">
        <v>137</v>
      </c>
      <c r="L8142" t="s">
        <v>22813</v>
      </c>
      <c r="M8142" t="s">
        <v>22814</v>
      </c>
      <c r="N8142">
        <v>0.72472222200000003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0.51383692647903001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0.51383692647903001</v>
      </c>
    </row>
    <row r="8143" spans="1:31" x14ac:dyDescent="0.25">
      <c r="A8143">
        <v>1914341</v>
      </c>
      <c r="B8143">
        <v>1</v>
      </c>
      <c r="C8143" t="s">
        <v>81</v>
      </c>
      <c r="D8143" t="s">
        <v>115</v>
      </c>
      <c r="E8143" t="s">
        <v>131</v>
      </c>
      <c r="F8143" t="s">
        <v>16496</v>
      </c>
      <c r="G8143" t="s">
        <v>133</v>
      </c>
      <c r="H8143" t="s">
        <v>134</v>
      </c>
      <c r="I8143" t="s">
        <v>135</v>
      </c>
      <c r="J8143" t="s">
        <v>136</v>
      </c>
      <c r="K8143" t="s">
        <v>137</v>
      </c>
      <c r="L8143" t="s">
        <v>22815</v>
      </c>
      <c r="M8143" t="s">
        <v>22816</v>
      </c>
      <c r="N8143">
        <v>1.5366666659999999</v>
      </c>
      <c r="O8143">
        <v>0</v>
      </c>
      <c r="P8143">
        <v>26</v>
      </c>
      <c r="Q8143">
        <v>0</v>
      </c>
      <c r="R8143">
        <v>2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11.566240231123288</v>
      </c>
      <c r="Y8143">
        <v>0</v>
      </c>
      <c r="Z8143">
        <v>4.7827080086517793</v>
      </c>
      <c r="AA8143">
        <v>0</v>
      </c>
      <c r="AB8143">
        <v>0</v>
      </c>
      <c r="AC8143">
        <v>0</v>
      </c>
      <c r="AD8143">
        <v>0</v>
      </c>
      <c r="AE8143">
        <v>16.348948239775069</v>
      </c>
    </row>
    <row r="8144" spans="1:31" x14ac:dyDescent="0.25">
      <c r="A8144">
        <v>1914342</v>
      </c>
      <c r="B8144">
        <v>1</v>
      </c>
      <c r="C8144" t="s">
        <v>80</v>
      </c>
      <c r="D8144" t="s">
        <v>93</v>
      </c>
      <c r="E8144" t="s">
        <v>131</v>
      </c>
      <c r="F8144" t="s">
        <v>22817</v>
      </c>
      <c r="G8144" t="s">
        <v>372</v>
      </c>
      <c r="H8144" t="s">
        <v>134</v>
      </c>
      <c r="I8144" t="s">
        <v>135</v>
      </c>
      <c r="J8144" t="s">
        <v>136</v>
      </c>
      <c r="K8144" t="s">
        <v>137</v>
      </c>
      <c r="L8144" t="s">
        <v>22818</v>
      </c>
      <c r="M8144" t="s">
        <v>22819</v>
      </c>
      <c r="N8144">
        <v>1.040277777</v>
      </c>
      <c r="O8144">
        <v>0</v>
      </c>
      <c r="P8144">
        <v>1</v>
      </c>
      <c r="Q8144">
        <v>0</v>
      </c>
      <c r="R8144">
        <v>16</v>
      </c>
      <c r="S8144">
        <v>0</v>
      </c>
      <c r="T8144">
        <v>1</v>
      </c>
      <c r="U8144">
        <v>0</v>
      </c>
      <c r="V8144">
        <v>0</v>
      </c>
      <c r="W8144">
        <v>0</v>
      </c>
      <c r="X8144">
        <v>0.50714533198058342</v>
      </c>
      <c r="Y8144">
        <v>0</v>
      </c>
      <c r="Z8144">
        <v>45.112265127119123</v>
      </c>
      <c r="AA8144">
        <v>0</v>
      </c>
      <c r="AB8144">
        <v>0.31927496967261787</v>
      </c>
      <c r="AC8144">
        <v>0</v>
      </c>
      <c r="AD8144">
        <v>0</v>
      </c>
      <c r="AE8144">
        <v>45.938685428772324</v>
      </c>
    </row>
    <row r="8145" spans="1:31" x14ac:dyDescent="0.25">
      <c r="A8145">
        <v>1914346</v>
      </c>
      <c r="B8145">
        <v>1</v>
      </c>
      <c r="C8145" t="s">
        <v>80</v>
      </c>
      <c r="D8145" t="s">
        <v>105</v>
      </c>
      <c r="E8145" t="s">
        <v>140</v>
      </c>
      <c r="F8145" t="s">
        <v>22820</v>
      </c>
      <c r="G8145" t="s">
        <v>217</v>
      </c>
      <c r="H8145" t="s">
        <v>134</v>
      </c>
      <c r="I8145" t="s">
        <v>135</v>
      </c>
      <c r="J8145" t="s">
        <v>136</v>
      </c>
      <c r="K8145" t="s">
        <v>137</v>
      </c>
      <c r="L8145" t="s">
        <v>22821</v>
      </c>
      <c r="M8145" t="s">
        <v>22822</v>
      </c>
      <c r="N8145">
        <v>1.061388888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0.83906092670800991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0.83906092670800991</v>
      </c>
    </row>
    <row r="8146" spans="1:31" x14ac:dyDescent="0.25">
      <c r="A8146">
        <v>1914348</v>
      </c>
      <c r="B8146">
        <v>1</v>
      </c>
      <c r="C8146" t="s">
        <v>80</v>
      </c>
      <c r="D8146" t="s">
        <v>99</v>
      </c>
      <c r="E8146" t="s">
        <v>131</v>
      </c>
      <c r="F8146" t="s">
        <v>22823</v>
      </c>
      <c r="G8146" t="s">
        <v>133</v>
      </c>
      <c r="H8146" t="s">
        <v>134</v>
      </c>
      <c r="I8146" t="s">
        <v>135</v>
      </c>
      <c r="J8146" t="s">
        <v>136</v>
      </c>
      <c r="K8146" t="s">
        <v>137</v>
      </c>
      <c r="L8146" t="s">
        <v>22824</v>
      </c>
      <c r="M8146" t="s">
        <v>22825</v>
      </c>
      <c r="N8146">
        <v>2.321666666</v>
      </c>
      <c r="O8146">
        <v>0</v>
      </c>
      <c r="P8146">
        <v>7</v>
      </c>
      <c r="Q8146">
        <v>0</v>
      </c>
      <c r="R8146">
        <v>1</v>
      </c>
      <c r="S8146">
        <v>0</v>
      </c>
      <c r="T8146">
        <v>1</v>
      </c>
      <c r="U8146">
        <v>0</v>
      </c>
      <c r="V8146">
        <v>0</v>
      </c>
      <c r="W8146">
        <v>0</v>
      </c>
      <c r="X8146">
        <v>2.9241790772101606</v>
      </c>
      <c r="Y8146">
        <v>0</v>
      </c>
      <c r="Z8146">
        <v>0.76683242175090016</v>
      </c>
      <c r="AA8146">
        <v>0</v>
      </c>
      <c r="AB8146">
        <v>3.0985613273652044</v>
      </c>
      <c r="AC8146">
        <v>0</v>
      </c>
      <c r="AD8146">
        <v>0</v>
      </c>
      <c r="AE8146">
        <v>6.7895728263262649</v>
      </c>
    </row>
    <row r="8147" spans="1:31" x14ac:dyDescent="0.25">
      <c r="A8147">
        <v>1914352</v>
      </c>
      <c r="B8147">
        <v>1</v>
      </c>
      <c r="C8147" t="s">
        <v>80</v>
      </c>
      <c r="D8147" t="s">
        <v>95</v>
      </c>
      <c r="E8147" t="s">
        <v>154</v>
      </c>
      <c r="F8147" t="s">
        <v>1682</v>
      </c>
      <c r="G8147" t="s">
        <v>156</v>
      </c>
      <c r="H8147" t="s">
        <v>157</v>
      </c>
      <c r="I8147" t="s">
        <v>135</v>
      </c>
      <c r="J8147" t="s">
        <v>136</v>
      </c>
      <c r="K8147" t="s">
        <v>137</v>
      </c>
      <c r="L8147" t="s">
        <v>22826</v>
      </c>
      <c r="M8147" t="s">
        <v>22827</v>
      </c>
      <c r="N8147">
        <v>0.64249999999999996</v>
      </c>
      <c r="O8147">
        <v>5</v>
      </c>
      <c r="P8147">
        <v>2172</v>
      </c>
      <c r="Q8147">
        <v>26</v>
      </c>
      <c r="R8147">
        <v>21</v>
      </c>
      <c r="S8147">
        <v>23</v>
      </c>
      <c r="T8147">
        <v>106</v>
      </c>
      <c r="U8147">
        <v>1</v>
      </c>
      <c r="V8147">
        <v>0</v>
      </c>
      <c r="W8147">
        <v>13.189158239278015</v>
      </c>
      <c r="X8147">
        <v>457.93117160410799</v>
      </c>
      <c r="Y8147">
        <v>61.759436535590972</v>
      </c>
      <c r="Z8147">
        <v>7.4348955034455546</v>
      </c>
      <c r="AA8147">
        <v>207.40196925093917</v>
      </c>
      <c r="AB8147">
        <v>68.803813710725166</v>
      </c>
      <c r="AC8147">
        <v>1.1110709454748748</v>
      </c>
      <c r="AD8147">
        <v>0</v>
      </c>
      <c r="AE8147">
        <v>817.63151578956183</v>
      </c>
    </row>
    <row r="8148" spans="1:31" x14ac:dyDescent="0.25">
      <c r="A8148">
        <v>1914353</v>
      </c>
      <c r="B8148">
        <v>1</v>
      </c>
      <c r="C8148" t="s">
        <v>81</v>
      </c>
      <c r="D8148" t="s">
        <v>120</v>
      </c>
      <c r="E8148" t="s">
        <v>140</v>
      </c>
      <c r="F8148" t="s">
        <v>22828</v>
      </c>
      <c r="G8148" t="s">
        <v>217</v>
      </c>
      <c r="H8148" t="s">
        <v>134</v>
      </c>
      <c r="I8148" t="s">
        <v>135</v>
      </c>
      <c r="J8148" t="s">
        <v>136</v>
      </c>
      <c r="K8148" t="s">
        <v>137</v>
      </c>
      <c r="L8148" t="s">
        <v>22829</v>
      </c>
      <c r="M8148" t="s">
        <v>22830</v>
      </c>
      <c r="N8148">
        <v>1.9975000000000001</v>
      </c>
      <c r="O8148">
        <v>0</v>
      </c>
      <c r="P8148">
        <v>2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1.14601891455688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1.14601891455688</v>
      </c>
    </row>
    <row r="8149" spans="1:31" x14ac:dyDescent="0.25">
      <c r="A8149">
        <v>1914354</v>
      </c>
      <c r="B8149">
        <v>1</v>
      </c>
      <c r="C8149" t="s">
        <v>80</v>
      </c>
      <c r="D8149" t="s">
        <v>90</v>
      </c>
      <c r="E8149" t="s">
        <v>149</v>
      </c>
      <c r="F8149" t="s">
        <v>22831</v>
      </c>
      <c r="G8149" t="s">
        <v>283</v>
      </c>
      <c r="H8149" t="s">
        <v>134</v>
      </c>
      <c r="I8149" t="s">
        <v>135</v>
      </c>
      <c r="J8149" t="s">
        <v>136</v>
      </c>
      <c r="K8149" t="s">
        <v>137</v>
      </c>
      <c r="L8149" t="s">
        <v>22832</v>
      </c>
      <c r="M8149" t="s">
        <v>22833</v>
      </c>
      <c r="N8149">
        <v>0.42777777700000003</v>
      </c>
      <c r="O8149">
        <v>0</v>
      </c>
      <c r="P8149">
        <v>575</v>
      </c>
      <c r="Q8149">
        <v>0</v>
      </c>
      <c r="R8149">
        <v>0</v>
      </c>
      <c r="S8149">
        <v>0</v>
      </c>
      <c r="T8149">
        <v>45</v>
      </c>
      <c r="U8149">
        <v>0</v>
      </c>
      <c r="V8149">
        <v>0</v>
      </c>
      <c r="W8149">
        <v>0</v>
      </c>
      <c r="X8149">
        <v>80.002846856380557</v>
      </c>
      <c r="Y8149">
        <v>0</v>
      </c>
      <c r="Z8149">
        <v>0</v>
      </c>
      <c r="AA8149">
        <v>0</v>
      </c>
      <c r="AB8149">
        <v>45.971031710620856</v>
      </c>
      <c r="AC8149">
        <v>0</v>
      </c>
      <c r="AD8149">
        <v>0</v>
      </c>
      <c r="AE8149">
        <v>125.97387856700141</v>
      </c>
    </row>
    <row r="8150" spans="1:31" x14ac:dyDescent="0.25">
      <c r="A8150">
        <v>1914356</v>
      </c>
      <c r="B8150">
        <v>1</v>
      </c>
      <c r="C8150" t="s">
        <v>80</v>
      </c>
      <c r="D8150" t="s">
        <v>103</v>
      </c>
      <c r="E8150" t="s">
        <v>140</v>
      </c>
      <c r="F8150" t="s">
        <v>22834</v>
      </c>
      <c r="G8150" t="s">
        <v>217</v>
      </c>
      <c r="H8150" t="s">
        <v>134</v>
      </c>
      <c r="I8150" t="s">
        <v>135</v>
      </c>
      <c r="J8150" t="s">
        <v>136</v>
      </c>
      <c r="K8150" t="s">
        <v>137</v>
      </c>
      <c r="L8150" t="s">
        <v>22835</v>
      </c>
      <c r="M8150" t="s">
        <v>22836</v>
      </c>
      <c r="N8150">
        <v>0.51638888800000005</v>
      </c>
      <c r="O8150">
        <v>0</v>
      </c>
      <c r="P8150">
        <v>3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6.9417037947082233E-2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6.9417037947082233E-2</v>
      </c>
    </row>
    <row r="8151" spans="1:31" x14ac:dyDescent="0.25">
      <c r="A8151">
        <v>1914357</v>
      </c>
      <c r="B8151">
        <v>1</v>
      </c>
      <c r="C8151" t="s">
        <v>80</v>
      </c>
      <c r="D8151" t="s">
        <v>107</v>
      </c>
      <c r="E8151" t="s">
        <v>131</v>
      </c>
      <c r="F8151" t="s">
        <v>7347</v>
      </c>
      <c r="G8151" t="s">
        <v>133</v>
      </c>
      <c r="H8151" t="s">
        <v>134</v>
      </c>
      <c r="I8151" t="s">
        <v>135</v>
      </c>
      <c r="J8151" t="s">
        <v>136</v>
      </c>
      <c r="K8151" t="s">
        <v>137</v>
      </c>
      <c r="L8151" t="s">
        <v>22837</v>
      </c>
      <c r="M8151" t="s">
        <v>22838</v>
      </c>
      <c r="N8151">
        <v>2.8136111110000002</v>
      </c>
      <c r="O8151">
        <v>0</v>
      </c>
      <c r="P8151">
        <v>0</v>
      </c>
      <c r="Q8151">
        <v>0</v>
      </c>
      <c r="R8151">
        <v>1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12.648024710355138</v>
      </c>
      <c r="AA8151">
        <v>0</v>
      </c>
      <c r="AB8151">
        <v>0</v>
      </c>
      <c r="AC8151">
        <v>0</v>
      </c>
      <c r="AD8151">
        <v>0</v>
      </c>
      <c r="AE8151">
        <v>12.648024710355138</v>
      </c>
    </row>
    <row r="8152" spans="1:31" x14ac:dyDescent="0.25">
      <c r="A8152">
        <v>1914360</v>
      </c>
      <c r="B8152">
        <v>1</v>
      </c>
      <c r="C8152" t="s">
        <v>81</v>
      </c>
      <c r="D8152" t="s">
        <v>124</v>
      </c>
      <c r="E8152" t="s">
        <v>131</v>
      </c>
      <c r="F8152" t="s">
        <v>22839</v>
      </c>
      <c r="G8152" t="s">
        <v>133</v>
      </c>
      <c r="H8152" t="s">
        <v>134</v>
      </c>
      <c r="I8152" t="s">
        <v>135</v>
      </c>
      <c r="J8152" t="s">
        <v>136</v>
      </c>
      <c r="K8152" t="s">
        <v>137</v>
      </c>
      <c r="L8152" t="s">
        <v>22840</v>
      </c>
      <c r="M8152" t="s">
        <v>22841</v>
      </c>
      <c r="N8152">
        <v>0.98750000000000004</v>
      </c>
      <c r="O8152">
        <v>0</v>
      </c>
      <c r="P8152">
        <v>13</v>
      </c>
      <c r="Q8152">
        <v>0</v>
      </c>
      <c r="R8152">
        <v>1</v>
      </c>
      <c r="S8152">
        <v>0</v>
      </c>
      <c r="T8152">
        <v>1</v>
      </c>
      <c r="U8152">
        <v>0</v>
      </c>
      <c r="V8152">
        <v>0</v>
      </c>
      <c r="W8152">
        <v>0</v>
      </c>
      <c r="X8152">
        <v>3.1316569352014905</v>
      </c>
      <c r="Y8152">
        <v>0</v>
      </c>
      <c r="Z8152">
        <v>1.0649396599527399</v>
      </c>
      <c r="AA8152">
        <v>0</v>
      </c>
      <c r="AB8152">
        <v>3.21310583895E-4</v>
      </c>
      <c r="AC8152">
        <v>0</v>
      </c>
      <c r="AD8152">
        <v>0</v>
      </c>
      <c r="AE8152">
        <v>4.1969179057381254</v>
      </c>
    </row>
    <row r="8153" spans="1:31" x14ac:dyDescent="0.25">
      <c r="A8153">
        <v>1914362</v>
      </c>
      <c r="B8153">
        <v>1</v>
      </c>
      <c r="C8153" t="s">
        <v>81</v>
      </c>
      <c r="D8153" t="s">
        <v>115</v>
      </c>
      <c r="E8153" t="s">
        <v>131</v>
      </c>
      <c r="F8153" t="s">
        <v>22842</v>
      </c>
      <c r="G8153" t="s">
        <v>133</v>
      </c>
      <c r="H8153" t="s">
        <v>134</v>
      </c>
      <c r="I8153" t="s">
        <v>135</v>
      </c>
      <c r="J8153" t="s">
        <v>136</v>
      </c>
      <c r="K8153" t="s">
        <v>137</v>
      </c>
      <c r="L8153" t="s">
        <v>22843</v>
      </c>
      <c r="M8153" t="s">
        <v>22844</v>
      </c>
      <c r="N8153">
        <v>3.196666666</v>
      </c>
      <c r="O8153">
        <v>0</v>
      </c>
      <c r="P8153">
        <v>3</v>
      </c>
      <c r="Q8153">
        <v>0</v>
      </c>
      <c r="R8153">
        <v>4</v>
      </c>
      <c r="S8153">
        <v>0</v>
      </c>
      <c r="T8153">
        <v>1</v>
      </c>
      <c r="U8153">
        <v>0</v>
      </c>
      <c r="V8153">
        <v>0</v>
      </c>
      <c r="W8153">
        <v>0</v>
      </c>
      <c r="X8153">
        <v>3.1172216461799467</v>
      </c>
      <c r="Y8153">
        <v>0</v>
      </c>
      <c r="Z8153">
        <v>25.429395539056724</v>
      </c>
      <c r="AA8153">
        <v>0</v>
      </c>
      <c r="AB8153">
        <v>0.17326736489343889</v>
      </c>
      <c r="AC8153">
        <v>0</v>
      </c>
      <c r="AD8153">
        <v>0</v>
      </c>
      <c r="AE8153">
        <v>28.719884550130107</v>
      </c>
    </row>
    <row r="8154" spans="1:31" x14ac:dyDescent="0.25">
      <c r="A8154">
        <v>1914364</v>
      </c>
      <c r="B8154">
        <v>1</v>
      </c>
      <c r="C8154" t="s">
        <v>81</v>
      </c>
      <c r="D8154" t="s">
        <v>113</v>
      </c>
      <c r="E8154" t="s">
        <v>131</v>
      </c>
      <c r="F8154" t="s">
        <v>5449</v>
      </c>
      <c r="G8154" t="s">
        <v>133</v>
      </c>
      <c r="H8154" t="s">
        <v>134</v>
      </c>
      <c r="I8154" t="s">
        <v>135</v>
      </c>
      <c r="J8154" t="s">
        <v>136</v>
      </c>
      <c r="K8154" t="s">
        <v>137</v>
      </c>
      <c r="L8154" t="s">
        <v>22845</v>
      </c>
      <c r="M8154" t="s">
        <v>22846</v>
      </c>
      <c r="N8154">
        <v>0.76472222199999995</v>
      </c>
      <c r="O8154">
        <v>0</v>
      </c>
      <c r="P8154">
        <v>15</v>
      </c>
      <c r="Q8154">
        <v>0</v>
      </c>
      <c r="R8154">
        <v>0</v>
      </c>
      <c r="S8154">
        <v>0</v>
      </c>
      <c r="T8154">
        <v>1</v>
      </c>
      <c r="U8154">
        <v>0</v>
      </c>
      <c r="V8154">
        <v>0</v>
      </c>
      <c r="W8154">
        <v>0</v>
      </c>
      <c r="X8154">
        <v>3.8522263056921813</v>
      </c>
      <c r="Y8154">
        <v>0</v>
      </c>
      <c r="Z8154">
        <v>0</v>
      </c>
      <c r="AA8154">
        <v>0</v>
      </c>
      <c r="AB8154">
        <v>1.1439652384226209</v>
      </c>
      <c r="AC8154">
        <v>0</v>
      </c>
      <c r="AD8154">
        <v>0</v>
      </c>
      <c r="AE8154">
        <v>4.9961915441148026</v>
      </c>
    </row>
    <row r="8155" spans="1:31" x14ac:dyDescent="0.25">
      <c r="A8155">
        <v>1914366</v>
      </c>
      <c r="B8155">
        <v>1</v>
      </c>
      <c r="C8155" t="s">
        <v>80</v>
      </c>
      <c r="D8155" t="s">
        <v>96</v>
      </c>
      <c r="E8155" t="s">
        <v>160</v>
      </c>
      <c r="F8155" t="s">
        <v>22847</v>
      </c>
      <c r="G8155" t="s">
        <v>279</v>
      </c>
      <c r="H8155" t="s">
        <v>134</v>
      </c>
      <c r="I8155" t="s">
        <v>135</v>
      </c>
      <c r="J8155" t="s">
        <v>136</v>
      </c>
      <c r="K8155" t="s">
        <v>137</v>
      </c>
      <c r="L8155" t="s">
        <v>22848</v>
      </c>
      <c r="M8155" t="s">
        <v>22849</v>
      </c>
      <c r="N8155">
        <v>1.853888888</v>
      </c>
      <c r="O8155">
        <v>0</v>
      </c>
      <c r="P8155">
        <v>85</v>
      </c>
      <c r="Q8155">
        <v>0</v>
      </c>
      <c r="R8155">
        <v>0</v>
      </c>
      <c r="S8155">
        <v>0</v>
      </c>
      <c r="T8155">
        <v>57</v>
      </c>
      <c r="U8155">
        <v>0</v>
      </c>
      <c r="V8155">
        <v>0</v>
      </c>
      <c r="W8155">
        <v>0</v>
      </c>
      <c r="X8155">
        <v>46.758419913285032</v>
      </c>
      <c r="Y8155">
        <v>0</v>
      </c>
      <c r="Z8155">
        <v>0</v>
      </c>
      <c r="AA8155">
        <v>0</v>
      </c>
      <c r="AB8155">
        <v>226.1757636654288</v>
      </c>
      <c r="AC8155">
        <v>0</v>
      </c>
      <c r="AD8155">
        <v>0</v>
      </c>
      <c r="AE8155">
        <v>272.93418357871383</v>
      </c>
    </row>
    <row r="8156" spans="1:31" x14ac:dyDescent="0.25">
      <c r="A8156">
        <v>1914372</v>
      </c>
      <c r="B8156">
        <v>1</v>
      </c>
      <c r="C8156" t="s">
        <v>81</v>
      </c>
      <c r="D8156" t="s">
        <v>127</v>
      </c>
      <c r="E8156" t="s">
        <v>220</v>
      </c>
      <c r="F8156" t="s">
        <v>22850</v>
      </c>
      <c r="G8156" t="s">
        <v>156</v>
      </c>
      <c r="H8156" t="s">
        <v>157</v>
      </c>
      <c r="I8156" t="s">
        <v>135</v>
      </c>
      <c r="J8156" t="s">
        <v>136</v>
      </c>
      <c r="K8156" t="s">
        <v>137</v>
      </c>
      <c r="L8156" t="s">
        <v>22851</v>
      </c>
      <c r="M8156" t="s">
        <v>22852</v>
      </c>
      <c r="N8156">
        <v>2.6375000000000002</v>
      </c>
      <c r="O8156">
        <v>2</v>
      </c>
      <c r="P8156">
        <v>52</v>
      </c>
      <c r="Q8156">
        <v>79</v>
      </c>
      <c r="R8156">
        <v>74</v>
      </c>
      <c r="S8156">
        <v>0</v>
      </c>
      <c r="T8156">
        <v>5</v>
      </c>
      <c r="U8156">
        <v>1</v>
      </c>
      <c r="V8156">
        <v>0</v>
      </c>
      <c r="W8156">
        <v>4.5137384122041446</v>
      </c>
      <c r="X8156">
        <v>38.845483067824716</v>
      </c>
      <c r="Y8156">
        <v>592.65933248988006</v>
      </c>
      <c r="Z8156">
        <v>485.85572810505528</v>
      </c>
      <c r="AA8156">
        <v>0</v>
      </c>
      <c r="AB8156">
        <v>7.8941776067802438</v>
      </c>
      <c r="AC8156">
        <v>416.83981951049253</v>
      </c>
      <c r="AD8156">
        <v>0</v>
      </c>
      <c r="AE8156">
        <v>1546.608279192237</v>
      </c>
    </row>
    <row r="8157" spans="1:31" x14ac:dyDescent="0.25">
      <c r="A8157">
        <v>1914373</v>
      </c>
      <c r="B8157">
        <v>1</v>
      </c>
      <c r="C8157" t="s">
        <v>80</v>
      </c>
      <c r="D8157" t="s">
        <v>98</v>
      </c>
      <c r="E8157" t="s">
        <v>140</v>
      </c>
      <c r="F8157" t="s">
        <v>22853</v>
      </c>
      <c r="G8157" t="s">
        <v>217</v>
      </c>
      <c r="H8157" t="s">
        <v>134</v>
      </c>
      <c r="I8157" t="s">
        <v>135</v>
      </c>
      <c r="J8157" t="s">
        <v>136</v>
      </c>
      <c r="K8157" t="s">
        <v>137</v>
      </c>
      <c r="L8157" t="s">
        <v>22854</v>
      </c>
      <c r="M8157" t="s">
        <v>22855</v>
      </c>
      <c r="N8157">
        <v>1.244722222</v>
      </c>
      <c r="O8157">
        <v>0</v>
      </c>
      <c r="P8157">
        <v>1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1.0012900212812812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1.0012900212812812</v>
      </c>
    </row>
    <row r="8158" spans="1:31" x14ac:dyDescent="0.25">
      <c r="A8158">
        <v>1914374</v>
      </c>
      <c r="B8158">
        <v>1</v>
      </c>
      <c r="C8158" t="s">
        <v>81</v>
      </c>
      <c r="D8158" t="s">
        <v>128</v>
      </c>
      <c r="E8158" t="s">
        <v>140</v>
      </c>
      <c r="F8158" t="s">
        <v>22856</v>
      </c>
      <c r="G8158" t="s">
        <v>217</v>
      </c>
      <c r="H8158" t="s">
        <v>134</v>
      </c>
      <c r="I8158" t="s">
        <v>135</v>
      </c>
      <c r="J8158" t="s">
        <v>136</v>
      </c>
      <c r="K8158" t="s">
        <v>137</v>
      </c>
      <c r="L8158" t="s">
        <v>22857</v>
      </c>
      <c r="M8158" t="s">
        <v>22858</v>
      </c>
      <c r="N8158">
        <v>1.283055555</v>
      </c>
      <c r="O8158">
        <v>0</v>
      </c>
      <c r="P8158">
        <v>1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0.30198633297450583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0.30198633297450583</v>
      </c>
    </row>
    <row r="8159" spans="1:31" x14ac:dyDescent="0.25">
      <c r="A8159">
        <v>1914376</v>
      </c>
      <c r="B8159">
        <v>1</v>
      </c>
      <c r="C8159" t="s">
        <v>80</v>
      </c>
      <c r="D8159" t="s">
        <v>97</v>
      </c>
      <c r="E8159" t="s">
        <v>140</v>
      </c>
      <c r="F8159" t="s">
        <v>22859</v>
      </c>
      <c r="G8159" t="s">
        <v>217</v>
      </c>
      <c r="H8159" t="s">
        <v>134</v>
      </c>
      <c r="I8159" t="s">
        <v>135</v>
      </c>
      <c r="J8159" t="s">
        <v>136</v>
      </c>
      <c r="K8159" t="s">
        <v>137</v>
      </c>
      <c r="L8159" t="s">
        <v>22860</v>
      </c>
      <c r="M8159" t="s">
        <v>22861</v>
      </c>
      <c r="N8159">
        <v>2.1875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1.1769356676477478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1.1769356676477478</v>
      </c>
    </row>
    <row r="8160" spans="1:31" x14ac:dyDescent="0.25">
      <c r="A8160">
        <v>1914377</v>
      </c>
      <c r="B8160">
        <v>1</v>
      </c>
      <c r="C8160" t="s">
        <v>80</v>
      </c>
      <c r="D8160" t="s">
        <v>96</v>
      </c>
      <c r="E8160" t="s">
        <v>140</v>
      </c>
      <c r="F8160" t="s">
        <v>22862</v>
      </c>
      <c r="G8160" t="s">
        <v>217</v>
      </c>
      <c r="H8160" t="s">
        <v>134</v>
      </c>
      <c r="I8160" t="s">
        <v>135</v>
      </c>
      <c r="J8160" t="s">
        <v>136</v>
      </c>
      <c r="K8160" t="s">
        <v>137</v>
      </c>
      <c r="L8160" t="s">
        <v>22863</v>
      </c>
      <c r="M8160" t="s">
        <v>22864</v>
      </c>
      <c r="N8160">
        <v>2.9424999999999999</v>
      </c>
      <c r="O8160">
        <v>0</v>
      </c>
      <c r="P8160">
        <v>1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3.6928115365282075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3.6928115365282075</v>
      </c>
    </row>
    <row r="8161" spans="1:31" x14ac:dyDescent="0.25">
      <c r="A8161">
        <v>1914378</v>
      </c>
      <c r="B8161">
        <v>1</v>
      </c>
      <c r="C8161" t="s">
        <v>80</v>
      </c>
      <c r="D8161" t="s">
        <v>93</v>
      </c>
      <c r="E8161" t="s">
        <v>154</v>
      </c>
      <c r="F8161" t="s">
        <v>22865</v>
      </c>
      <c r="G8161" t="s">
        <v>156</v>
      </c>
      <c r="H8161" t="s">
        <v>157</v>
      </c>
      <c r="I8161" t="s">
        <v>222</v>
      </c>
      <c r="J8161" t="s">
        <v>136</v>
      </c>
      <c r="K8161" t="s">
        <v>137</v>
      </c>
      <c r="L8161" t="s">
        <v>22866</v>
      </c>
      <c r="M8161" t="s">
        <v>22867</v>
      </c>
      <c r="N8161">
        <v>6.9444440000000001E-3</v>
      </c>
      <c r="O8161">
        <v>1</v>
      </c>
      <c r="P8161">
        <v>315</v>
      </c>
      <c r="Q8161">
        <v>2</v>
      </c>
      <c r="R8161">
        <v>9</v>
      </c>
      <c r="S8161">
        <v>5</v>
      </c>
      <c r="T8161">
        <v>23</v>
      </c>
      <c r="U8161">
        <v>1</v>
      </c>
      <c r="V8161">
        <v>0</v>
      </c>
      <c r="W8161">
        <v>9.9872609479999992E-3</v>
      </c>
      <c r="X8161">
        <v>0.26487318668650001</v>
      </c>
      <c r="Y8161">
        <v>8.7550459130506936E-2</v>
      </c>
      <c r="Z8161">
        <v>0.10147615069716667</v>
      </c>
      <c r="AA8161">
        <v>5.9136688785659711E-2</v>
      </c>
      <c r="AB8161">
        <v>0.11371293781397916</v>
      </c>
      <c r="AC8161">
        <v>1.44359455200625E-2</v>
      </c>
      <c r="AD8161">
        <v>0</v>
      </c>
      <c r="AE8161">
        <v>0.65117262958187505</v>
      </c>
    </row>
    <row r="8162" spans="1:31" x14ac:dyDescent="0.25">
      <c r="A8162">
        <v>1914381</v>
      </c>
      <c r="B8162">
        <v>1</v>
      </c>
      <c r="C8162" t="s">
        <v>81</v>
      </c>
      <c r="D8162" t="s">
        <v>112</v>
      </c>
      <c r="E8162" t="s">
        <v>149</v>
      </c>
      <c r="F8162" t="s">
        <v>22868</v>
      </c>
      <c r="G8162" t="s">
        <v>279</v>
      </c>
      <c r="H8162" t="s">
        <v>134</v>
      </c>
      <c r="I8162" t="s">
        <v>135</v>
      </c>
      <c r="J8162" t="s">
        <v>136</v>
      </c>
      <c r="K8162" t="s">
        <v>137</v>
      </c>
      <c r="L8162" t="s">
        <v>22869</v>
      </c>
      <c r="M8162" t="s">
        <v>22870</v>
      </c>
      <c r="N8162">
        <v>2.616944444</v>
      </c>
      <c r="O8162">
        <v>0</v>
      </c>
      <c r="P8162">
        <v>375</v>
      </c>
      <c r="Q8162">
        <v>0</v>
      </c>
      <c r="R8162">
        <v>0</v>
      </c>
      <c r="S8162">
        <v>0</v>
      </c>
      <c r="T8162">
        <v>3</v>
      </c>
      <c r="U8162">
        <v>0</v>
      </c>
      <c r="V8162">
        <v>0</v>
      </c>
      <c r="W8162">
        <v>0</v>
      </c>
      <c r="X8162">
        <v>220.0402128790416</v>
      </c>
      <c r="Y8162">
        <v>0</v>
      </c>
      <c r="Z8162">
        <v>0</v>
      </c>
      <c r="AA8162">
        <v>0</v>
      </c>
      <c r="AB8162">
        <v>1.0866729021864083</v>
      </c>
      <c r="AC8162">
        <v>0</v>
      </c>
      <c r="AD8162">
        <v>0</v>
      </c>
      <c r="AE8162">
        <v>221.12688578122803</v>
      </c>
    </row>
    <row r="8163" spans="1:31" x14ac:dyDescent="0.25">
      <c r="A8163">
        <v>1914383</v>
      </c>
      <c r="B8163">
        <v>1</v>
      </c>
      <c r="C8163" t="s">
        <v>80</v>
      </c>
      <c r="D8163" t="s">
        <v>90</v>
      </c>
      <c r="E8163" t="s">
        <v>140</v>
      </c>
      <c r="F8163" t="s">
        <v>22871</v>
      </c>
      <c r="G8163" t="s">
        <v>217</v>
      </c>
      <c r="H8163" t="s">
        <v>134</v>
      </c>
      <c r="I8163" t="s">
        <v>135</v>
      </c>
      <c r="J8163" t="s">
        <v>136</v>
      </c>
      <c r="K8163" t="s">
        <v>137</v>
      </c>
      <c r="L8163" t="s">
        <v>22872</v>
      </c>
      <c r="M8163" t="s">
        <v>22873</v>
      </c>
      <c r="N8163">
        <v>2.9472222220000002</v>
      </c>
      <c r="O8163">
        <v>0</v>
      </c>
      <c r="P8163">
        <v>2</v>
      </c>
      <c r="Q8163">
        <v>0</v>
      </c>
      <c r="R8163">
        <v>0</v>
      </c>
      <c r="S8163">
        <v>0</v>
      </c>
      <c r="T8163">
        <v>1</v>
      </c>
      <c r="U8163">
        <v>0</v>
      </c>
      <c r="V8163">
        <v>0</v>
      </c>
      <c r="W8163">
        <v>0</v>
      </c>
      <c r="X8163">
        <v>2.6426519410986851</v>
      </c>
      <c r="Y8163">
        <v>0</v>
      </c>
      <c r="Z8163">
        <v>0</v>
      </c>
      <c r="AA8163">
        <v>0</v>
      </c>
      <c r="AB8163">
        <v>3.8888831751700392</v>
      </c>
      <c r="AC8163">
        <v>0</v>
      </c>
      <c r="AD8163">
        <v>0</v>
      </c>
      <c r="AE8163">
        <v>6.5315351162687243</v>
      </c>
    </row>
    <row r="8164" spans="1:31" x14ac:dyDescent="0.25">
      <c r="A8164">
        <v>1914385</v>
      </c>
      <c r="B8164">
        <v>1</v>
      </c>
      <c r="C8164" t="s">
        <v>80</v>
      </c>
      <c r="D8164" t="s">
        <v>103</v>
      </c>
      <c r="E8164" t="s">
        <v>190</v>
      </c>
      <c r="F8164" t="s">
        <v>22874</v>
      </c>
      <c r="G8164" t="s">
        <v>241</v>
      </c>
      <c r="H8164" t="s">
        <v>157</v>
      </c>
      <c r="I8164" t="s">
        <v>135</v>
      </c>
      <c r="J8164" t="s">
        <v>136</v>
      </c>
      <c r="K8164" t="s">
        <v>137</v>
      </c>
      <c r="L8164" t="s">
        <v>22875</v>
      </c>
      <c r="M8164" t="s">
        <v>22876</v>
      </c>
      <c r="N8164">
        <v>3.8805555549999999</v>
      </c>
      <c r="O8164">
        <v>0</v>
      </c>
      <c r="P8164">
        <v>56</v>
      </c>
      <c r="Q8164">
        <v>0</v>
      </c>
      <c r="R8164">
        <v>8</v>
      </c>
      <c r="S8164">
        <v>0</v>
      </c>
      <c r="T8164">
        <v>17</v>
      </c>
      <c r="U8164">
        <v>0</v>
      </c>
      <c r="V8164">
        <v>0</v>
      </c>
      <c r="W8164">
        <v>0</v>
      </c>
      <c r="X8164">
        <v>37.535121380980641</v>
      </c>
      <c r="Y8164">
        <v>0</v>
      </c>
      <c r="Z8164">
        <v>20.2459691249258</v>
      </c>
      <c r="AA8164">
        <v>0</v>
      </c>
      <c r="AB8164">
        <v>10.802598921547546</v>
      </c>
      <c r="AC8164">
        <v>0</v>
      </c>
      <c r="AD8164">
        <v>0</v>
      </c>
      <c r="AE8164">
        <v>68.58368942745399</v>
      </c>
    </row>
    <row r="8165" spans="1:31" x14ac:dyDescent="0.25">
      <c r="A8165">
        <v>1914387</v>
      </c>
      <c r="B8165">
        <v>1</v>
      </c>
      <c r="C8165" t="s">
        <v>80</v>
      </c>
      <c r="D8165" t="s">
        <v>102</v>
      </c>
      <c r="E8165" t="s">
        <v>131</v>
      </c>
      <c r="F8165" t="s">
        <v>22877</v>
      </c>
      <c r="G8165" t="s">
        <v>133</v>
      </c>
      <c r="H8165" t="s">
        <v>134</v>
      </c>
      <c r="I8165" t="s">
        <v>135</v>
      </c>
      <c r="J8165" t="s">
        <v>136</v>
      </c>
      <c r="K8165" t="s">
        <v>137</v>
      </c>
      <c r="L8165" t="s">
        <v>22878</v>
      </c>
      <c r="M8165" t="s">
        <v>22879</v>
      </c>
      <c r="N8165">
        <v>1.3066666659999999</v>
      </c>
      <c r="O8165">
        <v>0</v>
      </c>
      <c r="P8165">
        <v>34</v>
      </c>
      <c r="Q8165">
        <v>0</v>
      </c>
      <c r="R8165">
        <v>0</v>
      </c>
      <c r="S8165">
        <v>0</v>
      </c>
      <c r="T8165">
        <v>1</v>
      </c>
      <c r="U8165">
        <v>0</v>
      </c>
      <c r="V8165">
        <v>0</v>
      </c>
      <c r="W8165">
        <v>0</v>
      </c>
      <c r="X8165">
        <v>6.7796874354295138</v>
      </c>
      <c r="Y8165">
        <v>0</v>
      </c>
      <c r="Z8165">
        <v>0</v>
      </c>
      <c r="AA8165">
        <v>0</v>
      </c>
      <c r="AB8165">
        <v>0.11969906349395834</v>
      </c>
      <c r="AC8165">
        <v>0</v>
      </c>
      <c r="AD8165">
        <v>0</v>
      </c>
      <c r="AE8165">
        <v>6.8993864989234721</v>
      </c>
    </row>
    <row r="8166" spans="1:31" x14ac:dyDescent="0.25">
      <c r="A8166">
        <v>1914388</v>
      </c>
      <c r="B8166">
        <v>1</v>
      </c>
      <c r="C8166" t="s">
        <v>80</v>
      </c>
      <c r="D8166" t="s">
        <v>108</v>
      </c>
      <c r="E8166" t="s">
        <v>140</v>
      </c>
      <c r="F8166" t="s">
        <v>22880</v>
      </c>
      <c r="G8166" t="s">
        <v>283</v>
      </c>
      <c r="H8166" t="s">
        <v>134</v>
      </c>
      <c r="I8166" t="s">
        <v>135</v>
      </c>
      <c r="J8166" t="s">
        <v>136</v>
      </c>
      <c r="K8166" t="s">
        <v>137</v>
      </c>
      <c r="L8166" t="s">
        <v>22881</v>
      </c>
      <c r="M8166" t="s">
        <v>22882</v>
      </c>
      <c r="N8166">
        <v>0.92833333299999998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1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3.1117101545475562E-2</v>
      </c>
      <c r="AC8166">
        <v>0</v>
      </c>
      <c r="AD8166">
        <v>0</v>
      </c>
      <c r="AE8166">
        <v>3.1117101545475562E-2</v>
      </c>
    </row>
    <row r="8167" spans="1:31" x14ac:dyDescent="0.25">
      <c r="A8167">
        <v>1914390</v>
      </c>
      <c r="B8167">
        <v>1</v>
      </c>
      <c r="C8167" t="s">
        <v>81</v>
      </c>
      <c r="D8167" t="s">
        <v>128</v>
      </c>
      <c r="E8167" t="s">
        <v>154</v>
      </c>
      <c r="F8167" t="s">
        <v>22883</v>
      </c>
      <c r="G8167" t="s">
        <v>156</v>
      </c>
      <c r="H8167" t="s">
        <v>157</v>
      </c>
      <c r="I8167" t="s">
        <v>135</v>
      </c>
      <c r="J8167" t="s">
        <v>136</v>
      </c>
      <c r="K8167" t="s">
        <v>137</v>
      </c>
      <c r="L8167" t="s">
        <v>22884</v>
      </c>
      <c r="M8167" t="s">
        <v>22885</v>
      </c>
      <c r="N8167">
        <v>1.8152777769999999</v>
      </c>
      <c r="O8167">
        <v>0</v>
      </c>
      <c r="P8167">
        <v>0</v>
      </c>
      <c r="Q8167">
        <v>0</v>
      </c>
      <c r="R8167">
        <v>0</v>
      </c>
      <c r="S8167">
        <v>2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5.161903778250867</v>
      </c>
      <c r="AB8167">
        <v>0</v>
      </c>
      <c r="AC8167">
        <v>0</v>
      </c>
      <c r="AD8167">
        <v>0</v>
      </c>
      <c r="AE8167">
        <v>5.161903778250867</v>
      </c>
    </row>
    <row r="8168" spans="1:31" x14ac:dyDescent="0.25">
      <c r="A8168">
        <v>1914395</v>
      </c>
      <c r="B8168">
        <v>1</v>
      </c>
      <c r="C8168" t="s">
        <v>80</v>
      </c>
      <c r="D8168" t="s">
        <v>95</v>
      </c>
      <c r="E8168" t="s">
        <v>220</v>
      </c>
      <c r="F8168" t="s">
        <v>22886</v>
      </c>
      <c r="G8168" t="s">
        <v>241</v>
      </c>
      <c r="H8168" t="s">
        <v>157</v>
      </c>
      <c r="I8168" t="s">
        <v>135</v>
      </c>
      <c r="J8168" t="s">
        <v>136</v>
      </c>
      <c r="K8168" t="s">
        <v>137</v>
      </c>
      <c r="L8168" t="s">
        <v>22887</v>
      </c>
      <c r="M8168" t="s">
        <v>22888</v>
      </c>
      <c r="N8168">
        <v>0.50166666599999998</v>
      </c>
      <c r="O8168">
        <v>2</v>
      </c>
      <c r="P8168">
        <v>164</v>
      </c>
      <c r="Q8168">
        <v>12</v>
      </c>
      <c r="R8168">
        <v>0</v>
      </c>
      <c r="S8168">
        <v>14</v>
      </c>
      <c r="T8168">
        <v>10</v>
      </c>
      <c r="U8168">
        <v>1</v>
      </c>
      <c r="V8168">
        <v>0</v>
      </c>
      <c r="W8168">
        <v>0.20579298682104002</v>
      </c>
      <c r="X8168">
        <v>12.561344405633594</v>
      </c>
      <c r="Y8168">
        <v>21.082381875516962</v>
      </c>
      <c r="Z8168">
        <v>0</v>
      </c>
      <c r="AA8168">
        <v>111.45566724974584</v>
      </c>
      <c r="AB8168">
        <v>1.9597429962672199</v>
      </c>
      <c r="AC8168">
        <v>0.82988212517466675</v>
      </c>
      <c r="AD8168">
        <v>0</v>
      </c>
      <c r="AE8168">
        <v>148.0948116391593</v>
      </c>
    </row>
    <row r="8169" spans="1:31" x14ac:dyDescent="0.25">
      <c r="A8169">
        <v>1914396</v>
      </c>
      <c r="B8169">
        <v>1</v>
      </c>
      <c r="C8169" t="s">
        <v>80</v>
      </c>
      <c r="D8169" t="s">
        <v>107</v>
      </c>
      <c r="E8169" t="s">
        <v>140</v>
      </c>
      <c r="F8169" t="s">
        <v>22889</v>
      </c>
      <c r="G8169" t="s">
        <v>146</v>
      </c>
      <c r="H8169" t="s">
        <v>134</v>
      </c>
      <c r="I8169" t="s">
        <v>135</v>
      </c>
      <c r="J8169" t="s">
        <v>136</v>
      </c>
      <c r="K8169" t="s">
        <v>137</v>
      </c>
      <c r="L8169" t="s">
        <v>22890</v>
      </c>
      <c r="M8169" t="s">
        <v>22891</v>
      </c>
      <c r="N8169">
        <v>1.039722222</v>
      </c>
      <c r="O8169">
        <v>0</v>
      </c>
      <c r="P8169">
        <v>12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3.8844959855021051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3.8844959855021051</v>
      </c>
    </row>
    <row r="8170" spans="1:31" x14ac:dyDescent="0.25">
      <c r="A8170">
        <v>1914398</v>
      </c>
      <c r="B8170">
        <v>1</v>
      </c>
      <c r="C8170" t="s">
        <v>81</v>
      </c>
      <c r="D8170" t="s">
        <v>127</v>
      </c>
      <c r="E8170" t="s">
        <v>131</v>
      </c>
      <c r="F8170" t="s">
        <v>22892</v>
      </c>
      <c r="G8170" t="s">
        <v>133</v>
      </c>
      <c r="H8170" t="s">
        <v>134</v>
      </c>
      <c r="I8170" t="s">
        <v>135</v>
      </c>
      <c r="J8170" t="s">
        <v>136</v>
      </c>
      <c r="K8170" t="s">
        <v>137</v>
      </c>
      <c r="L8170" t="s">
        <v>22893</v>
      </c>
      <c r="M8170" t="s">
        <v>22894</v>
      </c>
      <c r="N8170">
        <v>5.153611111</v>
      </c>
      <c r="O8170">
        <v>0</v>
      </c>
      <c r="P8170">
        <v>9</v>
      </c>
      <c r="Q8170">
        <v>0</v>
      </c>
      <c r="R8170">
        <v>0</v>
      </c>
      <c r="S8170">
        <v>0</v>
      </c>
      <c r="T8170">
        <v>1</v>
      </c>
      <c r="U8170">
        <v>0</v>
      </c>
      <c r="V8170">
        <v>0</v>
      </c>
      <c r="W8170">
        <v>0</v>
      </c>
      <c r="X8170">
        <v>7.0518339818615203</v>
      </c>
      <c r="Y8170">
        <v>0</v>
      </c>
      <c r="Z8170">
        <v>0</v>
      </c>
      <c r="AA8170">
        <v>0</v>
      </c>
      <c r="AB8170">
        <v>1.8251587491147285</v>
      </c>
      <c r="AC8170">
        <v>0</v>
      </c>
      <c r="AD8170">
        <v>0</v>
      </c>
      <c r="AE8170">
        <v>8.876992730976248</v>
      </c>
    </row>
    <row r="8171" spans="1:31" x14ac:dyDescent="0.25">
      <c r="A8171">
        <v>1914402</v>
      </c>
      <c r="B8171">
        <v>1</v>
      </c>
      <c r="C8171" t="s">
        <v>80</v>
      </c>
      <c r="D8171" t="s">
        <v>101</v>
      </c>
      <c r="E8171" t="s">
        <v>140</v>
      </c>
      <c r="F8171" t="s">
        <v>22895</v>
      </c>
      <c r="G8171" t="s">
        <v>217</v>
      </c>
      <c r="H8171" t="s">
        <v>134</v>
      </c>
      <c r="I8171" t="s">
        <v>135</v>
      </c>
      <c r="J8171" t="s">
        <v>136</v>
      </c>
      <c r="K8171" t="s">
        <v>137</v>
      </c>
      <c r="L8171" t="s">
        <v>22896</v>
      </c>
      <c r="M8171" t="s">
        <v>22897</v>
      </c>
      <c r="N8171">
        <v>2.1013888879999998</v>
      </c>
      <c r="O8171">
        <v>0</v>
      </c>
      <c r="P8171">
        <v>7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2.4244135040128896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2.4244135040128896</v>
      </c>
    </row>
    <row r="8172" spans="1:31" x14ac:dyDescent="0.25">
      <c r="A8172">
        <v>1934402</v>
      </c>
      <c r="B8172">
        <v>1</v>
      </c>
      <c r="C8172" t="s">
        <v>80</v>
      </c>
      <c r="D8172" t="s">
        <v>103</v>
      </c>
      <c r="E8172" t="s">
        <v>220</v>
      </c>
      <c r="F8172" t="s">
        <v>22898</v>
      </c>
      <c r="G8172" t="s">
        <v>604</v>
      </c>
      <c r="H8172" t="s">
        <v>157</v>
      </c>
      <c r="I8172" t="s">
        <v>135</v>
      </c>
      <c r="J8172" t="s">
        <v>136</v>
      </c>
      <c r="K8172" t="s">
        <v>137</v>
      </c>
      <c r="L8172" t="s">
        <v>22899</v>
      </c>
      <c r="M8172" t="s">
        <v>22900</v>
      </c>
      <c r="N8172">
        <v>0.16972222200000001</v>
      </c>
      <c r="O8172">
        <v>18</v>
      </c>
      <c r="P8172">
        <v>2351</v>
      </c>
      <c r="Q8172">
        <v>30</v>
      </c>
      <c r="R8172">
        <v>174</v>
      </c>
      <c r="S8172">
        <v>52</v>
      </c>
      <c r="T8172">
        <v>419</v>
      </c>
      <c r="U8172">
        <v>5</v>
      </c>
      <c r="V8172">
        <v>1</v>
      </c>
      <c r="W8172">
        <v>1.8624600556221251</v>
      </c>
      <c r="X8172">
        <v>74.868059483329475</v>
      </c>
      <c r="Y8172">
        <v>28.932585100489014</v>
      </c>
      <c r="Z8172">
        <v>8.9233467416235257</v>
      </c>
      <c r="AA8172">
        <v>35.865656683106799</v>
      </c>
      <c r="AB8172">
        <v>24.415583784196581</v>
      </c>
      <c r="AC8172">
        <v>30.115969760997032</v>
      </c>
      <c r="AD8172">
        <v>1.0901910615699386</v>
      </c>
      <c r="AE8172">
        <v>206.07385267093449</v>
      </c>
    </row>
    <row r="8173" spans="1:31" x14ac:dyDescent="0.25">
      <c r="A8173">
        <v>1934403</v>
      </c>
      <c r="B8173">
        <v>1</v>
      </c>
      <c r="C8173" t="s">
        <v>80</v>
      </c>
      <c r="D8173" t="s">
        <v>93</v>
      </c>
      <c r="E8173" t="s">
        <v>154</v>
      </c>
      <c r="F8173" t="s">
        <v>22901</v>
      </c>
      <c r="G8173" t="s">
        <v>604</v>
      </c>
      <c r="H8173" t="s">
        <v>157</v>
      </c>
      <c r="I8173" t="s">
        <v>135</v>
      </c>
      <c r="J8173" t="s">
        <v>136</v>
      </c>
      <c r="K8173" t="s">
        <v>203</v>
      </c>
      <c r="L8173" t="s">
        <v>22902</v>
      </c>
      <c r="M8173" t="s">
        <v>22903</v>
      </c>
      <c r="N8173">
        <v>0.64777777700000005</v>
      </c>
      <c r="O8173">
        <v>0</v>
      </c>
      <c r="P8173">
        <v>4298</v>
      </c>
      <c r="Q8173">
        <v>1</v>
      </c>
      <c r="R8173">
        <v>6</v>
      </c>
      <c r="S8173">
        <v>3</v>
      </c>
      <c r="T8173">
        <v>241</v>
      </c>
      <c r="U8173">
        <v>0</v>
      </c>
      <c r="V8173">
        <v>0</v>
      </c>
      <c r="W8173">
        <v>0</v>
      </c>
      <c r="X8173">
        <v>731.76785175413261</v>
      </c>
      <c r="Y8173">
        <v>2.765743096086454</v>
      </c>
      <c r="Z8173">
        <v>13.156403303315171</v>
      </c>
      <c r="AA8173">
        <v>574.9893079501403</v>
      </c>
      <c r="AB8173">
        <v>148.98543503784879</v>
      </c>
      <c r="AC8173">
        <v>0</v>
      </c>
      <c r="AD8173">
        <v>0</v>
      </c>
      <c r="AE8173">
        <v>1471.6647411415233</v>
      </c>
    </row>
    <row r="8174" spans="1:31" x14ac:dyDescent="0.25">
      <c r="A8174">
        <v>1934405</v>
      </c>
      <c r="B8174">
        <v>1</v>
      </c>
      <c r="C8174" t="s">
        <v>80</v>
      </c>
      <c r="D8174" t="s">
        <v>93</v>
      </c>
      <c r="E8174" t="s">
        <v>154</v>
      </c>
      <c r="F8174" t="s">
        <v>22904</v>
      </c>
      <c r="G8174" t="s">
        <v>287</v>
      </c>
      <c r="H8174" t="s">
        <v>157</v>
      </c>
      <c r="I8174" t="s">
        <v>135</v>
      </c>
      <c r="J8174" t="s">
        <v>136</v>
      </c>
      <c r="K8174" t="s">
        <v>203</v>
      </c>
      <c r="L8174" t="s">
        <v>22905</v>
      </c>
      <c r="M8174" t="s">
        <v>22906</v>
      </c>
      <c r="N8174">
        <v>5.9563888880000002</v>
      </c>
      <c r="O8174">
        <v>0</v>
      </c>
      <c r="P8174">
        <v>1554</v>
      </c>
      <c r="Q8174">
        <v>0</v>
      </c>
      <c r="R8174">
        <v>91</v>
      </c>
      <c r="S8174">
        <v>0</v>
      </c>
      <c r="T8174">
        <v>320</v>
      </c>
      <c r="U8174">
        <v>0</v>
      </c>
      <c r="V8174">
        <v>1</v>
      </c>
      <c r="W8174">
        <v>0</v>
      </c>
      <c r="X8174">
        <v>1822.8199527094118</v>
      </c>
      <c r="Y8174">
        <v>0</v>
      </c>
      <c r="Z8174">
        <v>659.75193986006332</v>
      </c>
      <c r="AA8174">
        <v>0</v>
      </c>
      <c r="AB8174">
        <v>1010.9621098120004</v>
      </c>
      <c r="AC8174">
        <v>0</v>
      </c>
      <c r="AD8174">
        <v>65.01642254535092</v>
      </c>
      <c r="AE8174">
        <v>3558.5504249268265</v>
      </c>
    </row>
    <row r="8175" spans="1:31" x14ac:dyDescent="0.25">
      <c r="A8175">
        <v>1934406</v>
      </c>
      <c r="B8175">
        <v>1</v>
      </c>
      <c r="C8175" t="s">
        <v>80</v>
      </c>
      <c r="D8175" t="s">
        <v>108</v>
      </c>
      <c r="E8175" t="s">
        <v>190</v>
      </c>
      <c r="F8175" t="s">
        <v>22907</v>
      </c>
      <c r="G8175" t="s">
        <v>304</v>
      </c>
      <c r="H8175" t="s">
        <v>157</v>
      </c>
      <c r="I8175" t="s">
        <v>135</v>
      </c>
      <c r="J8175" t="s">
        <v>136</v>
      </c>
      <c r="K8175" t="s">
        <v>137</v>
      </c>
      <c r="L8175" t="s">
        <v>22908</v>
      </c>
      <c r="M8175" t="s">
        <v>22909</v>
      </c>
      <c r="N8175">
        <v>0.30416666599999997</v>
      </c>
      <c r="O8175">
        <v>0</v>
      </c>
      <c r="P8175">
        <v>480</v>
      </c>
      <c r="Q8175">
        <v>0</v>
      </c>
      <c r="R8175">
        <v>3</v>
      </c>
      <c r="S8175">
        <v>0</v>
      </c>
      <c r="T8175">
        <v>87</v>
      </c>
      <c r="U8175">
        <v>0</v>
      </c>
      <c r="V8175">
        <v>0</v>
      </c>
      <c r="W8175">
        <v>0</v>
      </c>
      <c r="X8175">
        <v>23.514695096209184</v>
      </c>
      <c r="Y8175">
        <v>0</v>
      </c>
      <c r="Z8175">
        <v>0.14339213309937501</v>
      </c>
      <c r="AA8175">
        <v>0</v>
      </c>
      <c r="AB8175">
        <v>10.128567308680893</v>
      </c>
      <c r="AC8175">
        <v>0</v>
      </c>
      <c r="AD8175">
        <v>0</v>
      </c>
      <c r="AE8175">
        <v>33.786654537989449</v>
      </c>
    </row>
    <row r="8176" spans="1:31" x14ac:dyDescent="0.25">
      <c r="A8176">
        <v>1934407</v>
      </c>
      <c r="B8176">
        <v>1</v>
      </c>
      <c r="C8176" t="s">
        <v>80</v>
      </c>
      <c r="D8176" t="s">
        <v>82</v>
      </c>
      <c r="E8176" t="s">
        <v>171</v>
      </c>
      <c r="F8176" t="s">
        <v>22910</v>
      </c>
      <c r="G8176" t="s">
        <v>156</v>
      </c>
      <c r="H8176" t="s">
        <v>157</v>
      </c>
      <c r="I8176" t="s">
        <v>135</v>
      </c>
      <c r="J8176" t="s">
        <v>136</v>
      </c>
      <c r="K8176" t="s">
        <v>137</v>
      </c>
      <c r="L8176" t="s">
        <v>22911</v>
      </c>
      <c r="M8176" t="s">
        <v>22912</v>
      </c>
      <c r="N8176">
        <v>0.88333333300000005</v>
      </c>
      <c r="O8176">
        <v>0</v>
      </c>
      <c r="P8176">
        <v>6362</v>
      </c>
      <c r="Q8176">
        <v>0</v>
      </c>
      <c r="R8176">
        <v>0</v>
      </c>
      <c r="S8176">
        <v>7</v>
      </c>
      <c r="T8176">
        <v>5225</v>
      </c>
      <c r="U8176">
        <v>0</v>
      </c>
      <c r="V8176">
        <v>11</v>
      </c>
      <c r="W8176">
        <v>0</v>
      </c>
      <c r="X8176">
        <v>1076.122867134688</v>
      </c>
      <c r="Y8176">
        <v>0</v>
      </c>
      <c r="Z8176">
        <v>0</v>
      </c>
      <c r="AA8176">
        <v>900.04407294117595</v>
      </c>
      <c r="AB8176">
        <v>2330.2920067236805</v>
      </c>
      <c r="AC8176">
        <v>0</v>
      </c>
      <c r="AD8176">
        <v>72.762734567267614</v>
      </c>
      <c r="AE8176">
        <v>4379.2216813668119</v>
      </c>
    </row>
    <row r="8177" spans="1:31" x14ac:dyDescent="0.25">
      <c r="A8177">
        <v>1934409</v>
      </c>
      <c r="B8177">
        <v>1</v>
      </c>
      <c r="C8177" t="s">
        <v>81</v>
      </c>
      <c r="D8177" t="s">
        <v>112</v>
      </c>
      <c r="E8177" t="s">
        <v>149</v>
      </c>
      <c r="F8177" t="s">
        <v>22913</v>
      </c>
      <c r="G8177" t="s">
        <v>487</v>
      </c>
      <c r="H8177" t="s">
        <v>134</v>
      </c>
      <c r="I8177" t="s">
        <v>135</v>
      </c>
      <c r="J8177" t="s">
        <v>136</v>
      </c>
      <c r="K8177" t="s">
        <v>137</v>
      </c>
      <c r="L8177" t="s">
        <v>22914</v>
      </c>
      <c r="M8177" t="s">
        <v>22915</v>
      </c>
      <c r="N8177">
        <v>6.448611111</v>
      </c>
      <c r="O8177">
        <v>0</v>
      </c>
      <c r="P8177">
        <v>530</v>
      </c>
      <c r="Q8177">
        <v>0</v>
      </c>
      <c r="R8177">
        <v>0</v>
      </c>
      <c r="S8177">
        <v>0</v>
      </c>
      <c r="T8177">
        <v>18</v>
      </c>
      <c r="U8177">
        <v>0</v>
      </c>
      <c r="V8177">
        <v>0</v>
      </c>
      <c r="W8177">
        <v>0</v>
      </c>
      <c r="X8177">
        <v>544.26889977267854</v>
      </c>
      <c r="Y8177">
        <v>0</v>
      </c>
      <c r="Z8177">
        <v>0</v>
      </c>
      <c r="AA8177">
        <v>0</v>
      </c>
      <c r="AB8177">
        <v>44.814720356214856</v>
      </c>
      <c r="AC8177">
        <v>0</v>
      </c>
      <c r="AD8177">
        <v>0</v>
      </c>
      <c r="AE8177">
        <v>589.08362012889336</v>
      </c>
    </row>
    <row r="8178" spans="1:31" x14ac:dyDescent="0.25">
      <c r="A8178">
        <v>1934410</v>
      </c>
      <c r="B8178">
        <v>1</v>
      </c>
      <c r="C8178" t="s">
        <v>80</v>
      </c>
      <c r="D8178" t="s">
        <v>82</v>
      </c>
      <c r="E8178" t="s">
        <v>190</v>
      </c>
      <c r="F8178" t="s">
        <v>22916</v>
      </c>
      <c r="G8178" t="s">
        <v>156</v>
      </c>
      <c r="H8178" t="s">
        <v>157</v>
      </c>
      <c r="I8178" t="s">
        <v>135</v>
      </c>
      <c r="J8178" t="s">
        <v>136</v>
      </c>
      <c r="K8178" t="s">
        <v>137</v>
      </c>
      <c r="L8178" t="s">
        <v>22917</v>
      </c>
      <c r="M8178" t="s">
        <v>22918</v>
      </c>
      <c r="N8178">
        <v>0.62138888800000003</v>
      </c>
      <c r="O8178">
        <v>0</v>
      </c>
      <c r="P8178">
        <v>5</v>
      </c>
      <c r="Q8178">
        <v>0</v>
      </c>
      <c r="R8178">
        <v>0</v>
      </c>
      <c r="S8178">
        <v>0</v>
      </c>
      <c r="T8178">
        <v>131</v>
      </c>
      <c r="U8178">
        <v>0</v>
      </c>
      <c r="V8178">
        <v>0</v>
      </c>
      <c r="W8178">
        <v>0</v>
      </c>
      <c r="X8178">
        <v>0.66007120214127812</v>
      </c>
      <c r="Y8178">
        <v>0</v>
      </c>
      <c r="Z8178">
        <v>0</v>
      </c>
      <c r="AA8178">
        <v>0</v>
      </c>
      <c r="AB8178">
        <v>56.390498522486538</v>
      </c>
      <c r="AC8178">
        <v>0</v>
      </c>
      <c r="AD8178">
        <v>0</v>
      </c>
      <c r="AE8178">
        <v>57.050569724627813</v>
      </c>
    </row>
    <row r="8179" spans="1:31" x14ac:dyDescent="0.25">
      <c r="A8179">
        <v>1934412</v>
      </c>
      <c r="B8179">
        <v>1</v>
      </c>
      <c r="C8179" t="s">
        <v>80</v>
      </c>
      <c r="D8179" t="s">
        <v>82</v>
      </c>
      <c r="E8179" t="s">
        <v>154</v>
      </c>
      <c r="F8179" t="s">
        <v>22919</v>
      </c>
      <c r="G8179" t="s">
        <v>156</v>
      </c>
      <c r="H8179" t="s">
        <v>157</v>
      </c>
      <c r="I8179" t="s">
        <v>135</v>
      </c>
      <c r="J8179" t="s">
        <v>136</v>
      </c>
      <c r="K8179" t="s">
        <v>137</v>
      </c>
      <c r="L8179" t="s">
        <v>22920</v>
      </c>
      <c r="M8179" t="s">
        <v>22921</v>
      </c>
      <c r="N8179">
        <v>0.37694444399999999</v>
      </c>
      <c r="O8179">
        <v>0</v>
      </c>
      <c r="P8179">
        <v>3617</v>
      </c>
      <c r="Q8179">
        <v>0</v>
      </c>
      <c r="R8179">
        <v>0</v>
      </c>
      <c r="S8179">
        <v>0</v>
      </c>
      <c r="T8179">
        <v>283</v>
      </c>
      <c r="U8179">
        <v>0</v>
      </c>
      <c r="V8179">
        <v>2</v>
      </c>
      <c r="W8179">
        <v>0</v>
      </c>
      <c r="X8179">
        <v>262.33175892482768</v>
      </c>
      <c r="Y8179">
        <v>0</v>
      </c>
      <c r="Z8179">
        <v>0</v>
      </c>
      <c r="AA8179">
        <v>0</v>
      </c>
      <c r="AB8179">
        <v>70.516984426254496</v>
      </c>
      <c r="AC8179">
        <v>0</v>
      </c>
      <c r="AD8179">
        <v>1.1644667908156889</v>
      </c>
      <c r="AE8179">
        <v>334.0132101418979</v>
      </c>
    </row>
    <row r="8180" spans="1:31" x14ac:dyDescent="0.25">
      <c r="A8180">
        <v>1934413</v>
      </c>
      <c r="B8180">
        <v>1</v>
      </c>
      <c r="C8180" t="s">
        <v>81</v>
      </c>
      <c r="D8180" t="s">
        <v>118</v>
      </c>
      <c r="E8180" t="s">
        <v>190</v>
      </c>
      <c r="F8180" t="s">
        <v>22922</v>
      </c>
      <c r="G8180" t="s">
        <v>701</v>
      </c>
      <c r="H8180" t="s">
        <v>157</v>
      </c>
      <c r="I8180" t="s">
        <v>135</v>
      </c>
      <c r="J8180" t="s">
        <v>136</v>
      </c>
      <c r="K8180" t="s">
        <v>137</v>
      </c>
      <c r="L8180" t="s">
        <v>22923</v>
      </c>
      <c r="M8180" t="s">
        <v>22924</v>
      </c>
      <c r="N8180">
        <v>0.96444444399999996</v>
      </c>
      <c r="O8180">
        <v>0</v>
      </c>
      <c r="P8180">
        <v>0</v>
      </c>
      <c r="Q8180">
        <v>2</v>
      </c>
      <c r="R8180">
        <v>0</v>
      </c>
      <c r="S8180">
        <v>1</v>
      </c>
      <c r="T8180">
        <v>0</v>
      </c>
      <c r="U8180">
        <v>4</v>
      </c>
      <c r="V8180">
        <v>0</v>
      </c>
      <c r="W8180">
        <v>0</v>
      </c>
      <c r="X8180">
        <v>0</v>
      </c>
      <c r="Y8180">
        <v>7.2051696111782411</v>
      </c>
      <c r="Z8180">
        <v>0</v>
      </c>
      <c r="AA8180">
        <v>15.090051366531911</v>
      </c>
      <c r="AB8180">
        <v>0</v>
      </c>
      <c r="AC8180">
        <v>56.368740132577258</v>
      </c>
      <c r="AD8180">
        <v>0</v>
      </c>
      <c r="AE8180">
        <v>78.663961110287403</v>
      </c>
    </row>
    <row r="8181" spans="1:31" x14ac:dyDescent="0.25">
      <c r="A8181">
        <v>1934414</v>
      </c>
      <c r="B8181">
        <v>1</v>
      </c>
      <c r="C8181" t="s">
        <v>81</v>
      </c>
      <c r="D8181" t="s">
        <v>128</v>
      </c>
      <c r="E8181" t="s">
        <v>190</v>
      </c>
      <c r="F8181" t="s">
        <v>1745</v>
      </c>
      <c r="G8181" t="s">
        <v>156</v>
      </c>
      <c r="H8181" t="s">
        <v>157</v>
      </c>
      <c r="I8181" t="s">
        <v>135</v>
      </c>
      <c r="J8181" t="s">
        <v>136</v>
      </c>
      <c r="K8181" t="s">
        <v>137</v>
      </c>
      <c r="L8181" t="s">
        <v>22925</v>
      </c>
      <c r="M8181" t="s">
        <v>22926</v>
      </c>
      <c r="N8181">
        <v>0.72916666600000002</v>
      </c>
      <c r="O8181">
        <v>2</v>
      </c>
      <c r="P8181">
        <v>206</v>
      </c>
      <c r="Q8181">
        <v>16</v>
      </c>
      <c r="R8181">
        <v>9</v>
      </c>
      <c r="S8181">
        <v>2</v>
      </c>
      <c r="T8181">
        <v>5</v>
      </c>
      <c r="U8181">
        <v>0</v>
      </c>
      <c r="V8181">
        <v>0</v>
      </c>
      <c r="W8181">
        <v>29.611064575275343</v>
      </c>
      <c r="X8181">
        <v>20.219710699474003</v>
      </c>
      <c r="Y8181">
        <v>2.9599124813137818</v>
      </c>
      <c r="Z8181">
        <v>1.3176457068702203</v>
      </c>
      <c r="AA8181">
        <v>1.2687129446610235</v>
      </c>
      <c r="AB8181">
        <v>0.29186791725455219</v>
      </c>
      <c r="AC8181">
        <v>0</v>
      </c>
      <c r="AD8181">
        <v>0</v>
      </c>
      <c r="AE8181">
        <v>55.66891432484892</v>
      </c>
    </row>
    <row r="8182" spans="1:31" x14ac:dyDescent="0.25">
      <c r="A8182">
        <v>1934415</v>
      </c>
      <c r="B8182">
        <v>1</v>
      </c>
      <c r="C8182" t="s">
        <v>80</v>
      </c>
      <c r="D8182" t="s">
        <v>93</v>
      </c>
      <c r="E8182" t="s">
        <v>154</v>
      </c>
      <c r="F8182" t="s">
        <v>22927</v>
      </c>
      <c r="G8182" t="s">
        <v>156</v>
      </c>
      <c r="H8182" t="s">
        <v>157</v>
      </c>
      <c r="I8182" t="s">
        <v>135</v>
      </c>
      <c r="J8182" t="s">
        <v>136</v>
      </c>
      <c r="K8182" t="s">
        <v>137</v>
      </c>
      <c r="L8182" t="s">
        <v>22928</v>
      </c>
      <c r="M8182" t="s">
        <v>22929</v>
      </c>
      <c r="N8182">
        <v>1.8075000000000001</v>
      </c>
      <c r="O8182">
        <v>0</v>
      </c>
      <c r="P8182">
        <v>192</v>
      </c>
      <c r="Q8182">
        <v>1</v>
      </c>
      <c r="R8182">
        <v>76</v>
      </c>
      <c r="S8182">
        <v>4</v>
      </c>
      <c r="T8182">
        <v>72</v>
      </c>
      <c r="U8182">
        <v>0</v>
      </c>
      <c r="V8182">
        <v>0</v>
      </c>
      <c r="W8182">
        <v>0</v>
      </c>
      <c r="X8182">
        <v>75.153908788683921</v>
      </c>
      <c r="Y8182">
        <v>3.6816450408761834</v>
      </c>
      <c r="Z8182">
        <v>358.70546112500176</v>
      </c>
      <c r="AA8182">
        <v>63.519411995115583</v>
      </c>
      <c r="AB8182">
        <v>114.8605771243295</v>
      </c>
      <c r="AC8182">
        <v>0</v>
      </c>
      <c r="AD8182">
        <v>0</v>
      </c>
      <c r="AE8182">
        <v>615.92100407400699</v>
      </c>
    </row>
    <row r="8183" spans="1:31" x14ac:dyDescent="0.25">
      <c r="A8183">
        <v>1934416</v>
      </c>
      <c r="B8183">
        <v>1</v>
      </c>
      <c r="C8183" t="s">
        <v>80</v>
      </c>
      <c r="D8183" t="s">
        <v>82</v>
      </c>
      <c r="E8183" t="s">
        <v>190</v>
      </c>
      <c r="F8183" t="s">
        <v>22930</v>
      </c>
      <c r="G8183" t="s">
        <v>156</v>
      </c>
      <c r="H8183" t="s">
        <v>157</v>
      </c>
      <c r="I8183" t="s">
        <v>135</v>
      </c>
      <c r="J8183" t="s">
        <v>136</v>
      </c>
      <c r="K8183" t="s">
        <v>137</v>
      </c>
      <c r="L8183" t="s">
        <v>22931</v>
      </c>
      <c r="M8183" t="s">
        <v>22932</v>
      </c>
      <c r="N8183">
        <v>0.46194444400000001</v>
      </c>
      <c r="O8183">
        <v>0</v>
      </c>
      <c r="P8183">
        <v>1640</v>
      </c>
      <c r="Q8183">
        <v>0</v>
      </c>
      <c r="R8183">
        <v>0</v>
      </c>
      <c r="S8183">
        <v>0</v>
      </c>
      <c r="T8183">
        <v>178</v>
      </c>
      <c r="U8183">
        <v>0</v>
      </c>
      <c r="V8183">
        <v>0</v>
      </c>
      <c r="W8183">
        <v>0</v>
      </c>
      <c r="X8183">
        <v>132.01207331322072</v>
      </c>
      <c r="Y8183">
        <v>0</v>
      </c>
      <c r="Z8183">
        <v>0</v>
      </c>
      <c r="AA8183">
        <v>0</v>
      </c>
      <c r="AB8183">
        <v>45.473855581519295</v>
      </c>
      <c r="AC8183">
        <v>0</v>
      </c>
      <c r="AD8183">
        <v>0</v>
      </c>
      <c r="AE8183">
        <v>177.48592889474003</v>
      </c>
    </row>
    <row r="8184" spans="1:31" x14ac:dyDescent="0.25">
      <c r="A8184">
        <v>1934417</v>
      </c>
      <c r="B8184">
        <v>1</v>
      </c>
      <c r="C8184" t="s">
        <v>80</v>
      </c>
      <c r="D8184" t="s">
        <v>109</v>
      </c>
      <c r="E8184" t="s">
        <v>154</v>
      </c>
      <c r="F8184" t="s">
        <v>22933</v>
      </c>
      <c r="G8184" t="s">
        <v>156</v>
      </c>
      <c r="H8184" t="s">
        <v>157</v>
      </c>
      <c r="I8184" t="s">
        <v>135</v>
      </c>
      <c r="J8184" t="s">
        <v>136</v>
      </c>
      <c r="K8184" t="s">
        <v>137</v>
      </c>
      <c r="L8184" t="s">
        <v>22934</v>
      </c>
      <c r="M8184" t="s">
        <v>22935</v>
      </c>
      <c r="N8184">
        <v>0.43666666599999998</v>
      </c>
      <c r="O8184">
        <v>0</v>
      </c>
      <c r="P8184">
        <v>2986</v>
      </c>
      <c r="Q8184">
        <v>0</v>
      </c>
      <c r="R8184">
        <v>181</v>
      </c>
      <c r="S8184">
        <v>5</v>
      </c>
      <c r="T8184">
        <v>729</v>
      </c>
      <c r="U8184">
        <v>3</v>
      </c>
      <c r="V8184">
        <v>1</v>
      </c>
      <c r="W8184">
        <v>0</v>
      </c>
      <c r="X8184">
        <v>178.75365736479816</v>
      </c>
      <c r="Y8184">
        <v>0</v>
      </c>
      <c r="Z8184">
        <v>79.508527037675236</v>
      </c>
      <c r="AA8184">
        <v>3.3473651292456204</v>
      </c>
      <c r="AB8184">
        <v>143.64480030692334</v>
      </c>
      <c r="AC8184">
        <v>97.913551651740903</v>
      </c>
      <c r="AD8184">
        <v>33.171895279355155</v>
      </c>
      <c r="AE8184">
        <v>536.33979676973843</v>
      </c>
    </row>
    <row r="8185" spans="1:31" x14ac:dyDescent="0.25">
      <c r="A8185">
        <v>1934419</v>
      </c>
      <c r="B8185">
        <v>1</v>
      </c>
      <c r="C8185" t="s">
        <v>81</v>
      </c>
      <c r="D8185" t="s">
        <v>128</v>
      </c>
      <c r="E8185" t="s">
        <v>190</v>
      </c>
      <c r="F8185" t="s">
        <v>2330</v>
      </c>
      <c r="G8185" t="s">
        <v>156</v>
      </c>
      <c r="H8185" t="s">
        <v>157</v>
      </c>
      <c r="I8185" t="s">
        <v>135</v>
      </c>
      <c r="J8185" t="s">
        <v>136</v>
      </c>
      <c r="K8185" t="s">
        <v>137</v>
      </c>
      <c r="L8185" t="s">
        <v>22936</v>
      </c>
      <c r="M8185" t="s">
        <v>22937</v>
      </c>
      <c r="N8185">
        <v>2.7452777770000001</v>
      </c>
      <c r="O8185">
        <v>0</v>
      </c>
      <c r="P8185">
        <v>0</v>
      </c>
      <c r="Q8185">
        <v>0</v>
      </c>
      <c r="R8185">
        <v>0</v>
      </c>
      <c r="S8185">
        <v>1</v>
      </c>
      <c r="T8185">
        <v>139</v>
      </c>
      <c r="U8185">
        <v>1</v>
      </c>
      <c r="V8185">
        <v>8</v>
      </c>
      <c r="W8185">
        <v>0</v>
      </c>
      <c r="X8185">
        <v>0</v>
      </c>
      <c r="Y8185">
        <v>0</v>
      </c>
      <c r="Z8185">
        <v>0</v>
      </c>
      <c r="AA8185">
        <v>5.3177446871789549</v>
      </c>
      <c r="AB8185">
        <v>319.41853091933126</v>
      </c>
      <c r="AC8185">
        <v>50.993068300796679</v>
      </c>
      <c r="AD8185">
        <v>91.538976108459096</v>
      </c>
      <c r="AE8185">
        <v>467.26832001576599</v>
      </c>
    </row>
    <row r="8186" spans="1:31" x14ac:dyDescent="0.25">
      <c r="A8186">
        <v>1934420</v>
      </c>
      <c r="B8186">
        <v>1</v>
      </c>
      <c r="C8186" t="s">
        <v>80</v>
      </c>
      <c r="D8186" t="s">
        <v>97</v>
      </c>
      <c r="E8186" t="s">
        <v>220</v>
      </c>
      <c r="F8186" t="s">
        <v>22938</v>
      </c>
      <c r="G8186" t="s">
        <v>241</v>
      </c>
      <c r="H8186" t="s">
        <v>157</v>
      </c>
      <c r="I8186" t="s">
        <v>135</v>
      </c>
      <c r="J8186" t="s">
        <v>136</v>
      </c>
      <c r="K8186" t="s">
        <v>137</v>
      </c>
      <c r="L8186" t="s">
        <v>22939</v>
      </c>
      <c r="M8186" t="s">
        <v>22940</v>
      </c>
      <c r="N8186">
        <v>2.5669444440000002</v>
      </c>
      <c r="O8186">
        <v>2</v>
      </c>
      <c r="P8186">
        <v>609</v>
      </c>
      <c r="Q8186">
        <v>2</v>
      </c>
      <c r="R8186">
        <v>182</v>
      </c>
      <c r="S8186">
        <v>1</v>
      </c>
      <c r="T8186">
        <v>93</v>
      </c>
      <c r="U8186">
        <v>0</v>
      </c>
      <c r="V8186">
        <v>0</v>
      </c>
      <c r="W8186">
        <v>7.174988600558164</v>
      </c>
      <c r="X8186">
        <v>534.1004514302283</v>
      </c>
      <c r="Y8186">
        <v>8.5050015213383006</v>
      </c>
      <c r="Z8186">
        <v>263.26850474471024</v>
      </c>
      <c r="AA8186">
        <v>24.368751005332708</v>
      </c>
      <c r="AB8186">
        <v>261.13161409559103</v>
      </c>
      <c r="AC8186">
        <v>0</v>
      </c>
      <c r="AD8186">
        <v>0</v>
      </c>
      <c r="AE8186">
        <v>1098.5493113977589</v>
      </c>
    </row>
    <row r="8187" spans="1:31" x14ac:dyDescent="0.25">
      <c r="A8187">
        <v>1934421</v>
      </c>
      <c r="B8187">
        <v>1</v>
      </c>
      <c r="C8187" t="s">
        <v>81</v>
      </c>
      <c r="D8187" t="s">
        <v>123</v>
      </c>
      <c r="E8187" t="s">
        <v>131</v>
      </c>
      <c r="F8187" t="s">
        <v>22941</v>
      </c>
      <c r="G8187" t="s">
        <v>133</v>
      </c>
      <c r="H8187" t="s">
        <v>134</v>
      </c>
      <c r="I8187" t="s">
        <v>135</v>
      </c>
      <c r="J8187" t="s">
        <v>136</v>
      </c>
      <c r="K8187" t="s">
        <v>137</v>
      </c>
      <c r="L8187" t="s">
        <v>22942</v>
      </c>
      <c r="M8187" t="s">
        <v>22943</v>
      </c>
      <c r="N8187">
        <v>3.9186111110000001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5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76.153268146767431</v>
      </c>
      <c r="AC8187">
        <v>0</v>
      </c>
      <c r="AD8187">
        <v>0</v>
      </c>
      <c r="AE8187">
        <v>76.153268146767431</v>
      </c>
    </row>
    <row r="8188" spans="1:31" x14ac:dyDescent="0.25">
      <c r="A8188">
        <v>1934430</v>
      </c>
      <c r="B8188">
        <v>1</v>
      </c>
      <c r="C8188" t="s">
        <v>80</v>
      </c>
      <c r="D8188" t="s">
        <v>83</v>
      </c>
      <c r="E8188" t="s">
        <v>190</v>
      </c>
      <c r="F8188" t="s">
        <v>14333</v>
      </c>
      <c r="G8188" t="s">
        <v>156</v>
      </c>
      <c r="H8188" t="s">
        <v>157</v>
      </c>
      <c r="I8188" t="s">
        <v>135</v>
      </c>
      <c r="J8188" t="s">
        <v>136</v>
      </c>
      <c r="K8188" t="s">
        <v>137</v>
      </c>
      <c r="L8188" t="s">
        <v>22944</v>
      </c>
      <c r="M8188" t="s">
        <v>22945</v>
      </c>
      <c r="N8188">
        <v>0.90749999999999997</v>
      </c>
      <c r="O8188">
        <v>0</v>
      </c>
      <c r="P8188">
        <v>2171</v>
      </c>
      <c r="Q8188">
        <v>0</v>
      </c>
      <c r="R8188">
        <v>0</v>
      </c>
      <c r="S8188">
        <v>15</v>
      </c>
      <c r="T8188">
        <v>324</v>
      </c>
      <c r="U8188">
        <v>10</v>
      </c>
      <c r="V8188">
        <v>17</v>
      </c>
      <c r="W8188">
        <v>0</v>
      </c>
      <c r="X8188">
        <v>581.59369185145556</v>
      </c>
      <c r="Y8188">
        <v>0</v>
      </c>
      <c r="Z8188">
        <v>0</v>
      </c>
      <c r="AA8188">
        <v>134.54538753025477</v>
      </c>
      <c r="AB8188">
        <v>389.84135936144543</v>
      </c>
      <c r="AC8188">
        <v>1153.212977468992</v>
      </c>
      <c r="AD8188">
        <v>329.61617864857982</v>
      </c>
      <c r="AE8188">
        <v>2588.8095948607279</v>
      </c>
    </row>
    <row r="8189" spans="1:31" x14ac:dyDescent="0.25">
      <c r="A8189">
        <v>1934431</v>
      </c>
      <c r="B8189">
        <v>1</v>
      </c>
      <c r="C8189" t="s">
        <v>80</v>
      </c>
      <c r="D8189" t="s">
        <v>83</v>
      </c>
      <c r="E8189" t="s">
        <v>190</v>
      </c>
      <c r="F8189" t="s">
        <v>22946</v>
      </c>
      <c r="G8189" t="s">
        <v>156</v>
      </c>
      <c r="H8189" t="s">
        <v>157</v>
      </c>
      <c r="I8189" t="s">
        <v>135</v>
      </c>
      <c r="J8189" t="s">
        <v>136</v>
      </c>
      <c r="K8189" t="s">
        <v>137</v>
      </c>
      <c r="L8189" t="s">
        <v>22944</v>
      </c>
      <c r="M8189" t="s">
        <v>22947</v>
      </c>
      <c r="N8189">
        <v>0.890833333</v>
      </c>
      <c r="O8189">
        <v>0</v>
      </c>
      <c r="P8189">
        <v>581</v>
      </c>
      <c r="Q8189">
        <v>0</v>
      </c>
      <c r="R8189">
        <v>11</v>
      </c>
      <c r="S8189">
        <v>4</v>
      </c>
      <c r="T8189">
        <v>2565</v>
      </c>
      <c r="U8189">
        <v>5</v>
      </c>
      <c r="V8189">
        <v>71</v>
      </c>
      <c r="W8189">
        <v>0</v>
      </c>
      <c r="X8189">
        <v>185.22309048094922</v>
      </c>
      <c r="Y8189">
        <v>0</v>
      </c>
      <c r="Z8189">
        <v>11.713663638189942</v>
      </c>
      <c r="AA8189">
        <v>138.67290862301024</v>
      </c>
      <c r="AB8189">
        <v>2190.272179240204</v>
      </c>
      <c r="AC8189">
        <v>641.41126912105585</v>
      </c>
      <c r="AD8189">
        <v>1309.9417188928637</v>
      </c>
      <c r="AE8189">
        <v>4477.2348299962723</v>
      </c>
    </row>
    <row r="8190" spans="1:31" x14ac:dyDescent="0.25">
      <c r="A8190">
        <v>1934434</v>
      </c>
      <c r="B8190">
        <v>1</v>
      </c>
      <c r="C8190" t="s">
        <v>80</v>
      </c>
      <c r="D8190" t="s">
        <v>97</v>
      </c>
      <c r="E8190" t="s">
        <v>140</v>
      </c>
      <c r="F8190" t="s">
        <v>22948</v>
      </c>
      <c r="G8190" t="s">
        <v>217</v>
      </c>
      <c r="H8190" t="s">
        <v>134</v>
      </c>
      <c r="I8190" t="s">
        <v>135</v>
      </c>
      <c r="J8190" t="s">
        <v>136</v>
      </c>
      <c r="K8190" t="s">
        <v>137</v>
      </c>
      <c r="L8190" t="s">
        <v>22949</v>
      </c>
      <c r="M8190" t="s">
        <v>22950</v>
      </c>
      <c r="N8190">
        <v>6.5075000000000003</v>
      </c>
      <c r="O8190">
        <v>0</v>
      </c>
      <c r="P8190">
        <v>0</v>
      </c>
      <c r="Q8190">
        <v>0</v>
      </c>
      <c r="R8190">
        <v>1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2.5864631792085002</v>
      </c>
      <c r="AA8190">
        <v>0</v>
      </c>
      <c r="AB8190">
        <v>0</v>
      </c>
      <c r="AC8190">
        <v>0</v>
      </c>
      <c r="AD8190">
        <v>0</v>
      </c>
      <c r="AE8190">
        <v>2.5864631792085002</v>
      </c>
    </row>
    <row r="8191" spans="1:31" x14ac:dyDescent="0.25">
      <c r="A8191">
        <v>1934436</v>
      </c>
      <c r="B8191">
        <v>1</v>
      </c>
      <c r="C8191" t="s">
        <v>80</v>
      </c>
      <c r="D8191" t="s">
        <v>100</v>
      </c>
      <c r="E8191" t="s">
        <v>131</v>
      </c>
      <c r="F8191" t="s">
        <v>22951</v>
      </c>
      <c r="G8191" t="s">
        <v>133</v>
      </c>
      <c r="H8191" t="s">
        <v>134</v>
      </c>
      <c r="I8191" t="s">
        <v>135</v>
      </c>
      <c r="J8191" t="s">
        <v>136</v>
      </c>
      <c r="K8191" t="s">
        <v>137</v>
      </c>
      <c r="L8191" t="s">
        <v>22952</v>
      </c>
      <c r="M8191" t="s">
        <v>22953</v>
      </c>
      <c r="N8191">
        <v>1.825555555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6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8.2220129569502518</v>
      </c>
      <c r="AC8191">
        <v>0</v>
      </c>
      <c r="AD8191">
        <v>0</v>
      </c>
      <c r="AE8191">
        <v>8.2220129569502518</v>
      </c>
    </row>
    <row r="8192" spans="1:31" x14ac:dyDescent="0.25">
      <c r="A8192">
        <v>1934438</v>
      </c>
      <c r="B8192">
        <v>1</v>
      </c>
      <c r="C8192" t="s">
        <v>81</v>
      </c>
      <c r="D8192" t="s">
        <v>127</v>
      </c>
      <c r="E8192" t="s">
        <v>131</v>
      </c>
      <c r="F8192" t="s">
        <v>22954</v>
      </c>
      <c r="G8192" t="s">
        <v>133</v>
      </c>
      <c r="H8192" t="s">
        <v>134</v>
      </c>
      <c r="I8192" t="s">
        <v>135</v>
      </c>
      <c r="J8192" t="s">
        <v>136</v>
      </c>
      <c r="K8192" t="s">
        <v>137</v>
      </c>
      <c r="L8192" t="s">
        <v>22955</v>
      </c>
      <c r="M8192" t="s">
        <v>22956</v>
      </c>
      <c r="N8192">
        <v>1.520277777</v>
      </c>
      <c r="O8192">
        <v>0</v>
      </c>
      <c r="P8192">
        <v>11</v>
      </c>
      <c r="Q8192">
        <v>0</v>
      </c>
      <c r="R8192">
        <v>0</v>
      </c>
      <c r="S8192">
        <v>0</v>
      </c>
      <c r="T8192">
        <v>4</v>
      </c>
      <c r="U8192">
        <v>0</v>
      </c>
      <c r="V8192">
        <v>0</v>
      </c>
      <c r="W8192">
        <v>0</v>
      </c>
      <c r="X8192">
        <v>4.7292626321905438</v>
      </c>
      <c r="Y8192">
        <v>0</v>
      </c>
      <c r="Z8192">
        <v>0</v>
      </c>
      <c r="AA8192">
        <v>0</v>
      </c>
      <c r="AB8192">
        <v>5.0324872154150029</v>
      </c>
      <c r="AC8192">
        <v>0</v>
      </c>
      <c r="AD8192">
        <v>0</v>
      </c>
      <c r="AE8192">
        <v>9.7617498476055466</v>
      </c>
    </row>
    <row r="8193" spans="1:31" x14ac:dyDescent="0.25">
      <c r="A8193">
        <v>1934440</v>
      </c>
      <c r="B8193">
        <v>1</v>
      </c>
      <c r="C8193" t="s">
        <v>80</v>
      </c>
      <c r="D8193" t="s">
        <v>96</v>
      </c>
      <c r="E8193" t="s">
        <v>171</v>
      </c>
      <c r="F8193" t="s">
        <v>4561</v>
      </c>
      <c r="G8193" t="s">
        <v>156</v>
      </c>
      <c r="H8193" t="s">
        <v>157</v>
      </c>
      <c r="I8193" t="s">
        <v>135</v>
      </c>
      <c r="J8193" t="s">
        <v>136</v>
      </c>
      <c r="K8193" t="s">
        <v>137</v>
      </c>
      <c r="L8193" t="s">
        <v>22957</v>
      </c>
      <c r="M8193" t="s">
        <v>22958</v>
      </c>
      <c r="N8193">
        <v>8.8508332999999995E-2</v>
      </c>
      <c r="O8193">
        <v>0</v>
      </c>
      <c r="P8193">
        <v>102</v>
      </c>
      <c r="Q8193">
        <v>0</v>
      </c>
      <c r="R8193">
        <v>1</v>
      </c>
      <c r="S8193">
        <v>5</v>
      </c>
      <c r="T8193">
        <v>28</v>
      </c>
      <c r="U8193">
        <v>0</v>
      </c>
      <c r="V8193">
        <v>0</v>
      </c>
      <c r="W8193">
        <v>0</v>
      </c>
      <c r="X8193">
        <v>8.2058128434081663</v>
      </c>
      <c r="Y8193">
        <v>0</v>
      </c>
      <c r="Z8193">
        <v>3.3686084633055553E-3</v>
      </c>
      <c r="AA8193">
        <v>223.87270393664755</v>
      </c>
      <c r="AB8193">
        <v>16.204852955752997</v>
      </c>
      <c r="AC8193">
        <v>0</v>
      </c>
      <c r="AD8193">
        <v>0</v>
      </c>
      <c r="AE8193">
        <v>248.28673834427201</v>
      </c>
    </row>
    <row r="8194" spans="1:31" x14ac:dyDescent="0.25">
      <c r="A8194">
        <v>1934441</v>
      </c>
      <c r="B8194">
        <v>1</v>
      </c>
      <c r="C8194" t="s">
        <v>80</v>
      </c>
      <c r="D8194" t="s">
        <v>93</v>
      </c>
      <c r="E8194" t="s">
        <v>154</v>
      </c>
      <c r="F8194" t="s">
        <v>1694</v>
      </c>
      <c r="G8194" t="s">
        <v>156</v>
      </c>
      <c r="H8194" t="s">
        <v>157</v>
      </c>
      <c r="I8194" t="s">
        <v>135</v>
      </c>
      <c r="J8194" t="s">
        <v>136</v>
      </c>
      <c r="K8194" t="s">
        <v>137</v>
      </c>
      <c r="L8194" t="s">
        <v>22959</v>
      </c>
      <c r="M8194" t="s">
        <v>22960</v>
      </c>
      <c r="N8194">
        <v>0.60083333299999997</v>
      </c>
      <c r="O8194">
        <v>0</v>
      </c>
      <c r="P8194">
        <v>8</v>
      </c>
      <c r="Q8194">
        <v>29</v>
      </c>
      <c r="R8194">
        <v>64</v>
      </c>
      <c r="S8194">
        <v>6</v>
      </c>
      <c r="T8194">
        <v>9</v>
      </c>
      <c r="U8194">
        <v>0</v>
      </c>
      <c r="V8194">
        <v>0</v>
      </c>
      <c r="W8194">
        <v>0</v>
      </c>
      <c r="X8194">
        <v>1.716243909541366</v>
      </c>
      <c r="Y8194">
        <v>84.64436487595961</v>
      </c>
      <c r="Z8194">
        <v>142.81225877233848</v>
      </c>
      <c r="AA8194">
        <v>159.42320878730217</v>
      </c>
      <c r="AB8194">
        <v>25.363526292801431</v>
      </c>
      <c r="AC8194">
        <v>0</v>
      </c>
      <c r="AD8194">
        <v>0</v>
      </c>
      <c r="AE8194">
        <v>413.95960263794308</v>
      </c>
    </row>
    <row r="8195" spans="1:31" x14ac:dyDescent="0.25">
      <c r="A8195">
        <v>1934442</v>
      </c>
      <c r="B8195">
        <v>1</v>
      </c>
      <c r="C8195" t="s">
        <v>81</v>
      </c>
      <c r="D8195" t="s">
        <v>118</v>
      </c>
      <c r="E8195" t="s">
        <v>149</v>
      </c>
      <c r="F8195" t="s">
        <v>1897</v>
      </c>
      <c r="G8195" t="s">
        <v>202</v>
      </c>
      <c r="H8195" t="s">
        <v>134</v>
      </c>
      <c r="I8195" t="s">
        <v>135</v>
      </c>
      <c r="J8195" t="s">
        <v>136</v>
      </c>
      <c r="K8195" t="s">
        <v>203</v>
      </c>
      <c r="L8195" t="s">
        <v>22961</v>
      </c>
      <c r="M8195" t="s">
        <v>22962</v>
      </c>
      <c r="N8195">
        <v>8.2659183330000001</v>
      </c>
      <c r="O8195">
        <v>0</v>
      </c>
      <c r="P8195">
        <v>74</v>
      </c>
      <c r="Q8195">
        <v>0</v>
      </c>
      <c r="R8195">
        <v>7</v>
      </c>
      <c r="S8195">
        <v>0</v>
      </c>
      <c r="T8195">
        <v>17</v>
      </c>
      <c r="U8195">
        <v>0</v>
      </c>
      <c r="V8195">
        <v>0</v>
      </c>
      <c r="W8195">
        <v>0</v>
      </c>
      <c r="X8195">
        <v>155.72895151865734</v>
      </c>
      <c r="Y8195">
        <v>0</v>
      </c>
      <c r="Z8195">
        <v>173.29600908127466</v>
      </c>
      <c r="AA8195">
        <v>0</v>
      </c>
      <c r="AB8195">
        <v>95.915565737565075</v>
      </c>
      <c r="AC8195">
        <v>0</v>
      </c>
      <c r="AD8195">
        <v>0</v>
      </c>
      <c r="AE8195">
        <v>424.94052633749709</v>
      </c>
    </row>
    <row r="8196" spans="1:31" x14ac:dyDescent="0.25">
      <c r="A8196">
        <v>1934443</v>
      </c>
      <c r="B8196">
        <v>1</v>
      </c>
      <c r="C8196" t="s">
        <v>81</v>
      </c>
      <c r="D8196" t="s">
        <v>118</v>
      </c>
      <c r="E8196" t="s">
        <v>220</v>
      </c>
      <c r="F8196" t="s">
        <v>1607</v>
      </c>
      <c r="G8196" t="s">
        <v>263</v>
      </c>
      <c r="H8196" t="s">
        <v>157</v>
      </c>
      <c r="I8196" t="s">
        <v>135</v>
      </c>
      <c r="J8196" t="s">
        <v>136</v>
      </c>
      <c r="K8196" t="s">
        <v>203</v>
      </c>
      <c r="L8196" t="s">
        <v>22963</v>
      </c>
      <c r="M8196" t="s">
        <v>22964</v>
      </c>
      <c r="N8196">
        <v>6.8402777769999998</v>
      </c>
      <c r="O8196">
        <v>3</v>
      </c>
      <c r="P8196">
        <v>52</v>
      </c>
      <c r="Q8196">
        <v>38</v>
      </c>
      <c r="R8196">
        <v>87</v>
      </c>
      <c r="S8196">
        <v>1</v>
      </c>
      <c r="T8196">
        <v>24</v>
      </c>
      <c r="U8196">
        <v>0</v>
      </c>
      <c r="V8196">
        <v>0</v>
      </c>
      <c r="W8196">
        <v>28.929737690116198</v>
      </c>
      <c r="X8196">
        <v>100.71902798062702</v>
      </c>
      <c r="Y8196">
        <v>645.45278661386124</v>
      </c>
      <c r="Z8196">
        <v>1597.3708198896168</v>
      </c>
      <c r="AA8196">
        <v>0</v>
      </c>
      <c r="AB8196">
        <v>402.34657468495294</v>
      </c>
      <c r="AC8196">
        <v>0</v>
      </c>
      <c r="AD8196">
        <v>0</v>
      </c>
      <c r="AE8196">
        <v>2774.818946859174</v>
      </c>
    </row>
    <row r="8197" spans="1:31" x14ac:dyDescent="0.25">
      <c r="A8197">
        <v>1934452</v>
      </c>
      <c r="B8197">
        <v>1</v>
      </c>
      <c r="C8197" t="s">
        <v>81</v>
      </c>
      <c r="D8197" t="s">
        <v>128</v>
      </c>
      <c r="E8197" t="s">
        <v>140</v>
      </c>
      <c r="F8197" t="s">
        <v>22965</v>
      </c>
      <c r="G8197" t="s">
        <v>362</v>
      </c>
      <c r="H8197" t="s">
        <v>134</v>
      </c>
      <c r="I8197" t="s">
        <v>135</v>
      </c>
      <c r="J8197" t="s">
        <v>136</v>
      </c>
      <c r="K8197" t="s">
        <v>137</v>
      </c>
      <c r="L8197" t="s">
        <v>22966</v>
      </c>
      <c r="M8197" t="s">
        <v>22967</v>
      </c>
      <c r="N8197">
        <v>3.5227777769999999</v>
      </c>
      <c r="O8197">
        <v>0</v>
      </c>
      <c r="P8197">
        <v>7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6.604357456735487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6.604357456735487</v>
      </c>
    </row>
    <row r="8198" spans="1:31" x14ac:dyDescent="0.25">
      <c r="A8198">
        <v>1934455</v>
      </c>
      <c r="B8198">
        <v>1</v>
      </c>
      <c r="C8198" t="s">
        <v>80</v>
      </c>
      <c r="D8198" t="s">
        <v>100</v>
      </c>
      <c r="E8198" t="s">
        <v>154</v>
      </c>
      <c r="F8198" t="s">
        <v>22968</v>
      </c>
      <c r="G8198" t="s">
        <v>202</v>
      </c>
      <c r="H8198" t="s">
        <v>157</v>
      </c>
      <c r="I8198" t="s">
        <v>135</v>
      </c>
      <c r="J8198" t="s">
        <v>136</v>
      </c>
      <c r="K8198" t="s">
        <v>203</v>
      </c>
      <c r="L8198" t="s">
        <v>22969</v>
      </c>
      <c r="M8198" t="s">
        <v>22970</v>
      </c>
      <c r="N8198">
        <v>5.0476211109999998</v>
      </c>
      <c r="O8198">
        <v>0</v>
      </c>
      <c r="P8198">
        <v>830</v>
      </c>
      <c r="Q8198">
        <v>14</v>
      </c>
      <c r="R8198">
        <v>119</v>
      </c>
      <c r="S8198">
        <v>5</v>
      </c>
      <c r="T8198">
        <v>105</v>
      </c>
      <c r="U8198">
        <v>0</v>
      </c>
      <c r="V8198">
        <v>0</v>
      </c>
      <c r="W8198">
        <v>0</v>
      </c>
      <c r="X8198">
        <v>1683.7120982354279</v>
      </c>
      <c r="Y8198">
        <v>217.88474745042859</v>
      </c>
      <c r="Z8198">
        <v>1039.662097286953</v>
      </c>
      <c r="AA8198">
        <v>368.50679371397888</v>
      </c>
      <c r="AB8198">
        <v>890.82373956396077</v>
      </c>
      <c r="AC8198">
        <v>0</v>
      </c>
      <c r="AD8198">
        <v>0</v>
      </c>
      <c r="AE8198">
        <v>4200.5894762507487</v>
      </c>
    </row>
    <row r="8199" spans="1:31" x14ac:dyDescent="0.25">
      <c r="A8199">
        <v>1934456</v>
      </c>
      <c r="B8199">
        <v>1</v>
      </c>
      <c r="C8199" t="s">
        <v>81</v>
      </c>
      <c r="D8199" t="s">
        <v>120</v>
      </c>
      <c r="E8199" t="s">
        <v>149</v>
      </c>
      <c r="F8199" t="s">
        <v>10821</v>
      </c>
      <c r="G8199" t="s">
        <v>202</v>
      </c>
      <c r="H8199" t="s">
        <v>134</v>
      </c>
      <c r="I8199" t="s">
        <v>135</v>
      </c>
      <c r="J8199" t="s">
        <v>136</v>
      </c>
      <c r="K8199" t="s">
        <v>203</v>
      </c>
      <c r="L8199" t="s">
        <v>22971</v>
      </c>
      <c r="M8199" t="s">
        <v>22972</v>
      </c>
      <c r="N8199">
        <v>9.2047222219999991</v>
      </c>
      <c r="O8199">
        <v>0</v>
      </c>
      <c r="P8199">
        <v>118</v>
      </c>
      <c r="Q8199">
        <v>0</v>
      </c>
      <c r="R8199">
        <v>10</v>
      </c>
      <c r="S8199">
        <v>0</v>
      </c>
      <c r="T8199">
        <v>11</v>
      </c>
      <c r="U8199">
        <v>0</v>
      </c>
      <c r="V8199">
        <v>0</v>
      </c>
      <c r="W8199">
        <v>0</v>
      </c>
      <c r="X8199">
        <v>258.78659266668683</v>
      </c>
      <c r="Y8199">
        <v>0</v>
      </c>
      <c r="Z8199">
        <v>53.776275510286652</v>
      </c>
      <c r="AA8199">
        <v>0</v>
      </c>
      <c r="AB8199">
        <v>19.556198774194726</v>
      </c>
      <c r="AC8199">
        <v>0</v>
      </c>
      <c r="AD8199">
        <v>0</v>
      </c>
      <c r="AE8199">
        <v>332.11906695116824</v>
      </c>
    </row>
    <row r="8200" spans="1:31" x14ac:dyDescent="0.25">
      <c r="A8200">
        <v>1934457</v>
      </c>
      <c r="B8200">
        <v>1</v>
      </c>
      <c r="C8200" t="s">
        <v>80</v>
      </c>
      <c r="D8200" t="s">
        <v>106</v>
      </c>
      <c r="E8200" t="s">
        <v>149</v>
      </c>
      <c r="F8200" t="s">
        <v>3466</v>
      </c>
      <c r="G8200" t="s">
        <v>202</v>
      </c>
      <c r="H8200" t="s">
        <v>134</v>
      </c>
      <c r="I8200" t="s">
        <v>135</v>
      </c>
      <c r="J8200" t="s">
        <v>136</v>
      </c>
      <c r="K8200" t="s">
        <v>203</v>
      </c>
      <c r="L8200" t="s">
        <v>22947</v>
      </c>
      <c r="M8200" t="s">
        <v>22973</v>
      </c>
      <c r="N8200">
        <v>8.1194444440000009</v>
      </c>
      <c r="O8200">
        <v>0</v>
      </c>
      <c r="P8200">
        <v>84</v>
      </c>
      <c r="Q8200">
        <v>0</v>
      </c>
      <c r="R8200">
        <v>4</v>
      </c>
      <c r="S8200">
        <v>0</v>
      </c>
      <c r="T8200">
        <v>6</v>
      </c>
      <c r="U8200">
        <v>0</v>
      </c>
      <c r="V8200">
        <v>0</v>
      </c>
      <c r="W8200">
        <v>0</v>
      </c>
      <c r="X8200">
        <v>283.59483498447065</v>
      </c>
      <c r="Y8200">
        <v>0</v>
      </c>
      <c r="Z8200">
        <v>132.01673107850868</v>
      </c>
      <c r="AA8200">
        <v>0</v>
      </c>
      <c r="AB8200">
        <v>314.62472655001613</v>
      </c>
      <c r="AC8200">
        <v>0</v>
      </c>
      <c r="AD8200">
        <v>0</v>
      </c>
      <c r="AE8200">
        <v>730.2362926129955</v>
      </c>
    </row>
    <row r="8201" spans="1:31" x14ac:dyDescent="0.25">
      <c r="A8201">
        <v>1934458</v>
      </c>
      <c r="B8201">
        <v>1</v>
      </c>
      <c r="C8201" t="s">
        <v>81</v>
      </c>
      <c r="D8201" t="s">
        <v>112</v>
      </c>
      <c r="E8201" t="s">
        <v>154</v>
      </c>
      <c r="F8201" t="s">
        <v>9167</v>
      </c>
      <c r="G8201" t="s">
        <v>263</v>
      </c>
      <c r="H8201" t="s">
        <v>157</v>
      </c>
      <c r="I8201" t="s">
        <v>135</v>
      </c>
      <c r="J8201" t="s">
        <v>136</v>
      </c>
      <c r="K8201" t="s">
        <v>203</v>
      </c>
      <c r="L8201" t="s">
        <v>22974</v>
      </c>
      <c r="M8201" t="s">
        <v>22975</v>
      </c>
      <c r="N8201">
        <v>0.47555555500000002</v>
      </c>
      <c r="O8201">
        <v>0</v>
      </c>
      <c r="P8201">
        <v>15515</v>
      </c>
      <c r="Q8201">
        <v>28</v>
      </c>
      <c r="R8201">
        <v>633</v>
      </c>
      <c r="S8201">
        <v>42</v>
      </c>
      <c r="T8201">
        <v>1751</v>
      </c>
      <c r="U8201">
        <v>8</v>
      </c>
      <c r="V8201">
        <v>3</v>
      </c>
      <c r="W8201">
        <v>0</v>
      </c>
      <c r="X8201">
        <v>960.16524134469387</v>
      </c>
      <c r="Y8201">
        <v>149.10416887592254</v>
      </c>
      <c r="Z8201">
        <v>397.82283884836681</v>
      </c>
      <c r="AA8201">
        <v>106.36322143296157</v>
      </c>
      <c r="AB8201">
        <v>447.60584058567332</v>
      </c>
      <c r="AC8201">
        <v>96.417722573071444</v>
      </c>
      <c r="AD8201">
        <v>7.281351890504534</v>
      </c>
      <c r="AE8201">
        <v>2164.7603855511938</v>
      </c>
    </row>
    <row r="8202" spans="1:31" x14ac:dyDescent="0.25">
      <c r="A8202">
        <v>1934459</v>
      </c>
      <c r="B8202">
        <v>1</v>
      </c>
      <c r="C8202" t="s">
        <v>80</v>
      </c>
      <c r="D8202" t="s">
        <v>95</v>
      </c>
      <c r="E8202" t="s">
        <v>131</v>
      </c>
      <c r="F8202" t="s">
        <v>2443</v>
      </c>
      <c r="G8202" t="s">
        <v>202</v>
      </c>
      <c r="H8202" t="s">
        <v>134</v>
      </c>
      <c r="I8202" t="s">
        <v>135</v>
      </c>
      <c r="J8202" t="s">
        <v>136</v>
      </c>
      <c r="K8202" t="s">
        <v>203</v>
      </c>
      <c r="L8202" t="s">
        <v>22976</v>
      </c>
      <c r="M8202" t="s">
        <v>22977</v>
      </c>
      <c r="N8202">
        <v>8.3485805549999998</v>
      </c>
      <c r="O8202">
        <v>0</v>
      </c>
      <c r="P8202">
        <v>76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156.76205912863864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156.76205912863864</v>
      </c>
    </row>
    <row r="8203" spans="1:31" x14ac:dyDescent="0.25">
      <c r="A8203">
        <v>1934460</v>
      </c>
      <c r="B8203">
        <v>1</v>
      </c>
      <c r="C8203" t="s">
        <v>80</v>
      </c>
      <c r="D8203" t="s">
        <v>83</v>
      </c>
      <c r="E8203" t="s">
        <v>131</v>
      </c>
      <c r="F8203" t="s">
        <v>8673</v>
      </c>
      <c r="G8203" t="s">
        <v>202</v>
      </c>
      <c r="H8203" t="s">
        <v>134</v>
      </c>
      <c r="I8203" t="s">
        <v>135</v>
      </c>
      <c r="J8203" t="s">
        <v>136</v>
      </c>
      <c r="K8203" t="s">
        <v>203</v>
      </c>
      <c r="L8203" t="s">
        <v>22978</v>
      </c>
      <c r="M8203" t="s">
        <v>22979</v>
      </c>
      <c r="N8203">
        <v>7.7</v>
      </c>
      <c r="O8203">
        <v>0</v>
      </c>
      <c r="P8203">
        <v>34</v>
      </c>
      <c r="Q8203">
        <v>0</v>
      </c>
      <c r="R8203">
        <v>0</v>
      </c>
      <c r="S8203">
        <v>0</v>
      </c>
      <c r="T8203">
        <v>7</v>
      </c>
      <c r="U8203">
        <v>0</v>
      </c>
      <c r="V8203">
        <v>0</v>
      </c>
      <c r="W8203">
        <v>0</v>
      </c>
      <c r="X8203">
        <v>314.95873185746245</v>
      </c>
      <c r="Y8203">
        <v>0</v>
      </c>
      <c r="Z8203">
        <v>0</v>
      </c>
      <c r="AA8203">
        <v>0</v>
      </c>
      <c r="AB8203">
        <v>121.73658820042044</v>
      </c>
      <c r="AC8203">
        <v>0</v>
      </c>
      <c r="AD8203">
        <v>0</v>
      </c>
      <c r="AE8203">
        <v>436.6953200578829</v>
      </c>
    </row>
    <row r="8204" spans="1:31" x14ac:dyDescent="0.25">
      <c r="A8204">
        <v>1934461</v>
      </c>
      <c r="B8204">
        <v>1</v>
      </c>
      <c r="C8204" t="s">
        <v>81</v>
      </c>
      <c r="D8204" t="s">
        <v>113</v>
      </c>
      <c r="E8204" t="s">
        <v>190</v>
      </c>
      <c r="F8204" t="s">
        <v>22980</v>
      </c>
      <c r="G8204" t="s">
        <v>202</v>
      </c>
      <c r="H8204" t="s">
        <v>157</v>
      </c>
      <c r="I8204" t="s">
        <v>135</v>
      </c>
      <c r="J8204" t="s">
        <v>136</v>
      </c>
      <c r="K8204" t="s">
        <v>203</v>
      </c>
      <c r="L8204" t="s">
        <v>22981</v>
      </c>
      <c r="M8204" t="s">
        <v>22982</v>
      </c>
      <c r="N8204">
        <v>4.533073055</v>
      </c>
      <c r="O8204">
        <v>0</v>
      </c>
      <c r="P8204">
        <v>31</v>
      </c>
      <c r="Q8204">
        <v>0</v>
      </c>
      <c r="R8204">
        <v>4</v>
      </c>
      <c r="S8204">
        <v>0</v>
      </c>
      <c r="T8204">
        <v>5</v>
      </c>
      <c r="U8204">
        <v>0</v>
      </c>
      <c r="V8204">
        <v>0</v>
      </c>
      <c r="W8204">
        <v>0</v>
      </c>
      <c r="X8204">
        <v>28.446725652013342</v>
      </c>
      <c r="Y8204">
        <v>0</v>
      </c>
      <c r="Z8204">
        <v>24.945996269846912</v>
      </c>
      <c r="AA8204">
        <v>0</v>
      </c>
      <c r="AB8204">
        <v>80.717794021035189</v>
      </c>
      <c r="AC8204">
        <v>0</v>
      </c>
      <c r="AD8204">
        <v>0</v>
      </c>
      <c r="AE8204">
        <v>134.11051594289546</v>
      </c>
    </row>
    <row r="8205" spans="1:31" x14ac:dyDescent="0.25">
      <c r="A8205">
        <v>1934463</v>
      </c>
      <c r="B8205">
        <v>1</v>
      </c>
      <c r="C8205" t="s">
        <v>80</v>
      </c>
      <c r="D8205" t="s">
        <v>106</v>
      </c>
      <c r="E8205" t="s">
        <v>154</v>
      </c>
      <c r="F8205" t="s">
        <v>22983</v>
      </c>
      <c r="G8205" t="s">
        <v>202</v>
      </c>
      <c r="H8205" t="s">
        <v>157</v>
      </c>
      <c r="I8205" t="s">
        <v>135</v>
      </c>
      <c r="J8205" t="s">
        <v>136</v>
      </c>
      <c r="K8205" t="s">
        <v>203</v>
      </c>
      <c r="L8205" t="s">
        <v>22984</v>
      </c>
      <c r="M8205" t="s">
        <v>22985</v>
      </c>
      <c r="N8205">
        <v>1.8291666660000001</v>
      </c>
      <c r="O8205">
        <v>1</v>
      </c>
      <c r="P8205">
        <v>34</v>
      </c>
      <c r="Q8205">
        <v>18</v>
      </c>
      <c r="R8205">
        <v>39</v>
      </c>
      <c r="S8205">
        <v>12</v>
      </c>
      <c r="T8205">
        <v>26</v>
      </c>
      <c r="U8205">
        <v>6</v>
      </c>
      <c r="V8205">
        <v>0</v>
      </c>
      <c r="W8205">
        <v>0.37321470348966257</v>
      </c>
      <c r="X8205">
        <v>38.140492308771165</v>
      </c>
      <c r="Y8205">
        <v>443.60316853659998</v>
      </c>
      <c r="Z8205">
        <v>340.52376647608105</v>
      </c>
      <c r="AA8205">
        <v>243.3644473812048</v>
      </c>
      <c r="AB8205">
        <v>227.28962531597736</v>
      </c>
      <c r="AC8205">
        <v>417.39073075249109</v>
      </c>
      <c r="AD8205">
        <v>0</v>
      </c>
      <c r="AE8205">
        <v>1710.6854454746153</v>
      </c>
    </row>
    <row r="8206" spans="1:31" x14ac:dyDescent="0.25">
      <c r="A8206">
        <v>1934464</v>
      </c>
      <c r="B8206">
        <v>1</v>
      </c>
      <c r="C8206" t="s">
        <v>80</v>
      </c>
      <c r="D8206" t="s">
        <v>83</v>
      </c>
      <c r="E8206" t="s">
        <v>190</v>
      </c>
      <c r="F8206" t="s">
        <v>22986</v>
      </c>
      <c r="G8206" t="s">
        <v>156</v>
      </c>
      <c r="H8206" t="s">
        <v>157</v>
      </c>
      <c r="I8206" t="s">
        <v>135</v>
      </c>
      <c r="J8206" t="s">
        <v>136</v>
      </c>
      <c r="K8206" t="s">
        <v>137</v>
      </c>
      <c r="L8206" t="s">
        <v>22987</v>
      </c>
      <c r="M8206" t="s">
        <v>22988</v>
      </c>
      <c r="N8206">
        <v>0.81499999999999995</v>
      </c>
      <c r="O8206">
        <v>0</v>
      </c>
      <c r="P8206">
        <v>25</v>
      </c>
      <c r="Q8206">
        <v>0</v>
      </c>
      <c r="R8206">
        <v>0</v>
      </c>
      <c r="S8206">
        <v>0</v>
      </c>
      <c r="T8206">
        <v>1343</v>
      </c>
      <c r="U8206">
        <v>0</v>
      </c>
      <c r="V8206">
        <v>27</v>
      </c>
      <c r="W8206">
        <v>0</v>
      </c>
      <c r="X8206">
        <v>13.347883908557135</v>
      </c>
      <c r="Y8206">
        <v>0</v>
      </c>
      <c r="Z8206">
        <v>0</v>
      </c>
      <c r="AA8206">
        <v>0</v>
      </c>
      <c r="AB8206">
        <v>907.75020751439854</v>
      </c>
      <c r="AC8206">
        <v>0</v>
      </c>
      <c r="AD8206">
        <v>749.86825763872798</v>
      </c>
      <c r="AE8206">
        <v>1670.9663490616836</v>
      </c>
    </row>
    <row r="8207" spans="1:31" x14ac:dyDescent="0.25">
      <c r="A8207">
        <v>1934468</v>
      </c>
      <c r="B8207">
        <v>1</v>
      </c>
      <c r="C8207" t="s">
        <v>80</v>
      </c>
      <c r="D8207" t="s">
        <v>110</v>
      </c>
      <c r="E8207" t="s">
        <v>131</v>
      </c>
      <c r="F8207" t="s">
        <v>15924</v>
      </c>
      <c r="G8207" t="s">
        <v>263</v>
      </c>
      <c r="H8207" t="s">
        <v>134</v>
      </c>
      <c r="I8207" t="s">
        <v>135</v>
      </c>
      <c r="J8207" t="s">
        <v>136</v>
      </c>
      <c r="K8207" t="s">
        <v>203</v>
      </c>
      <c r="L8207" t="s">
        <v>22989</v>
      </c>
      <c r="M8207" t="s">
        <v>22990</v>
      </c>
      <c r="N8207">
        <v>3.5938888879999999</v>
      </c>
      <c r="O8207">
        <v>0</v>
      </c>
      <c r="P8207">
        <v>13</v>
      </c>
      <c r="Q8207">
        <v>0</v>
      </c>
      <c r="R8207">
        <v>0</v>
      </c>
      <c r="S8207">
        <v>0</v>
      </c>
      <c r="T8207">
        <v>3</v>
      </c>
      <c r="U8207">
        <v>0</v>
      </c>
      <c r="V8207">
        <v>1</v>
      </c>
      <c r="W8207">
        <v>0</v>
      </c>
      <c r="X8207">
        <v>13.178132646780176</v>
      </c>
      <c r="Y8207">
        <v>0</v>
      </c>
      <c r="Z8207">
        <v>0</v>
      </c>
      <c r="AA8207">
        <v>0</v>
      </c>
      <c r="AB8207">
        <v>8.4802489676345427</v>
      </c>
      <c r="AC8207">
        <v>0</v>
      </c>
      <c r="AD8207">
        <v>66.171746398649233</v>
      </c>
      <c r="AE8207">
        <v>87.830128013063955</v>
      </c>
    </row>
    <row r="8208" spans="1:31" x14ac:dyDescent="0.25">
      <c r="A8208">
        <v>1934470</v>
      </c>
      <c r="B8208">
        <v>1</v>
      </c>
      <c r="C8208" t="s">
        <v>81</v>
      </c>
      <c r="D8208" t="s">
        <v>120</v>
      </c>
      <c r="E8208" t="s">
        <v>140</v>
      </c>
      <c r="F8208" t="s">
        <v>22991</v>
      </c>
      <c r="G8208" t="s">
        <v>217</v>
      </c>
      <c r="H8208" t="s">
        <v>134</v>
      </c>
      <c r="I8208" t="s">
        <v>135</v>
      </c>
      <c r="J8208" t="s">
        <v>136</v>
      </c>
      <c r="K8208" t="s">
        <v>137</v>
      </c>
      <c r="L8208" t="s">
        <v>22992</v>
      </c>
      <c r="M8208" t="s">
        <v>22993</v>
      </c>
      <c r="N8208">
        <v>5.306944444</v>
      </c>
      <c r="O8208">
        <v>0</v>
      </c>
      <c r="P8208">
        <v>1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0.72143426305717784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0.72143426305717784</v>
      </c>
    </row>
    <row r="8209" spans="1:31" x14ac:dyDescent="0.25">
      <c r="A8209">
        <v>1944469</v>
      </c>
      <c r="B8209">
        <v>1</v>
      </c>
      <c r="C8209" t="s">
        <v>81</v>
      </c>
      <c r="D8209" t="s">
        <v>123</v>
      </c>
      <c r="E8209" t="s">
        <v>220</v>
      </c>
      <c r="F8209" t="s">
        <v>18886</v>
      </c>
      <c r="G8209" t="s">
        <v>156</v>
      </c>
      <c r="H8209" t="s">
        <v>157</v>
      </c>
      <c r="I8209" t="s">
        <v>135</v>
      </c>
      <c r="J8209" t="s">
        <v>136</v>
      </c>
      <c r="K8209" t="s">
        <v>137</v>
      </c>
      <c r="L8209" t="s">
        <v>22994</v>
      </c>
      <c r="M8209" t="s">
        <v>22995</v>
      </c>
      <c r="N8209">
        <v>1.6147222219999999</v>
      </c>
      <c r="O8209">
        <v>3</v>
      </c>
      <c r="P8209">
        <v>23</v>
      </c>
      <c r="Q8209">
        <v>113</v>
      </c>
      <c r="R8209">
        <v>278</v>
      </c>
      <c r="S8209">
        <v>9</v>
      </c>
      <c r="T8209">
        <v>52</v>
      </c>
      <c r="U8209">
        <v>0</v>
      </c>
      <c r="V8209">
        <v>0</v>
      </c>
      <c r="W8209">
        <v>4.444225380493199</v>
      </c>
      <c r="X8209">
        <v>12.389059012221235</v>
      </c>
      <c r="Y8209">
        <v>289.36969047604208</v>
      </c>
      <c r="Z8209">
        <v>294.47266724860731</v>
      </c>
      <c r="AA8209">
        <v>21.914699479165904</v>
      </c>
      <c r="AB8209">
        <v>89.262374300849189</v>
      </c>
      <c r="AC8209">
        <v>0</v>
      </c>
      <c r="AD8209">
        <v>0</v>
      </c>
      <c r="AE8209">
        <v>711.85271589737886</v>
      </c>
    </row>
    <row r="8210" spans="1:31" x14ac:dyDescent="0.25">
      <c r="A8210">
        <v>1944470</v>
      </c>
      <c r="B8210">
        <v>1</v>
      </c>
      <c r="C8210" t="s">
        <v>81</v>
      </c>
      <c r="D8210" t="s">
        <v>122</v>
      </c>
      <c r="E8210" t="s">
        <v>220</v>
      </c>
      <c r="F8210" t="s">
        <v>979</v>
      </c>
      <c r="G8210" t="s">
        <v>156</v>
      </c>
      <c r="H8210" t="s">
        <v>157</v>
      </c>
      <c r="I8210" t="s">
        <v>135</v>
      </c>
      <c r="J8210" t="s">
        <v>136</v>
      </c>
      <c r="K8210" t="s">
        <v>137</v>
      </c>
      <c r="L8210" t="s">
        <v>22996</v>
      </c>
      <c r="M8210" t="s">
        <v>22997</v>
      </c>
      <c r="N8210">
        <v>2.0141666659999999</v>
      </c>
      <c r="O8210">
        <v>0</v>
      </c>
      <c r="P8210">
        <v>112</v>
      </c>
      <c r="Q8210">
        <v>0</v>
      </c>
      <c r="R8210">
        <v>0</v>
      </c>
      <c r="S8210">
        <v>0</v>
      </c>
      <c r="T8210">
        <v>11</v>
      </c>
      <c r="U8210">
        <v>0</v>
      </c>
      <c r="V8210">
        <v>0</v>
      </c>
      <c r="W8210">
        <v>0</v>
      </c>
      <c r="X8210">
        <v>32.458846134452209</v>
      </c>
      <c r="Y8210">
        <v>0</v>
      </c>
      <c r="Z8210">
        <v>0</v>
      </c>
      <c r="AA8210">
        <v>0</v>
      </c>
      <c r="AB8210">
        <v>14.110795965612049</v>
      </c>
      <c r="AC8210">
        <v>0</v>
      </c>
      <c r="AD8210">
        <v>0</v>
      </c>
      <c r="AE8210">
        <v>46.569642100064257</v>
      </c>
    </row>
    <row r="8211" spans="1:31" x14ac:dyDescent="0.25">
      <c r="A8211">
        <v>1944471</v>
      </c>
      <c r="B8211">
        <v>1</v>
      </c>
      <c r="C8211" t="s">
        <v>80</v>
      </c>
      <c r="D8211" t="s">
        <v>103</v>
      </c>
      <c r="E8211" t="s">
        <v>171</v>
      </c>
      <c r="F8211" t="s">
        <v>5075</v>
      </c>
      <c r="G8211" t="s">
        <v>156</v>
      </c>
      <c r="H8211" t="s">
        <v>157</v>
      </c>
      <c r="I8211" t="s">
        <v>135</v>
      </c>
      <c r="J8211" t="s">
        <v>136</v>
      </c>
      <c r="K8211" t="s">
        <v>137</v>
      </c>
      <c r="L8211" t="s">
        <v>22998</v>
      </c>
      <c r="M8211" t="s">
        <v>22999</v>
      </c>
      <c r="N8211">
        <v>1.228611111</v>
      </c>
      <c r="O8211">
        <v>0</v>
      </c>
      <c r="P8211">
        <v>9</v>
      </c>
      <c r="Q8211">
        <v>37</v>
      </c>
      <c r="R8211">
        <v>61</v>
      </c>
      <c r="S8211">
        <v>7</v>
      </c>
      <c r="T8211">
        <v>17</v>
      </c>
      <c r="U8211">
        <v>5</v>
      </c>
      <c r="V8211">
        <v>0</v>
      </c>
      <c r="W8211">
        <v>0</v>
      </c>
      <c r="X8211">
        <v>1.7959242143212961</v>
      </c>
      <c r="Y8211">
        <v>298.72469970835658</v>
      </c>
      <c r="Z8211">
        <v>357.90784677587055</v>
      </c>
      <c r="AA8211">
        <v>345.71334898555034</v>
      </c>
      <c r="AB8211">
        <v>58.946951859949451</v>
      </c>
      <c r="AC8211">
        <v>1714.9339156011702</v>
      </c>
      <c r="AD8211">
        <v>0</v>
      </c>
      <c r="AE8211">
        <v>2778.0226871452182</v>
      </c>
    </row>
    <row r="8212" spans="1:31" x14ac:dyDescent="0.25">
      <c r="A8212">
        <v>1944472</v>
      </c>
      <c r="B8212">
        <v>1</v>
      </c>
      <c r="C8212" t="s">
        <v>80</v>
      </c>
      <c r="D8212" t="s">
        <v>109</v>
      </c>
      <c r="E8212" t="s">
        <v>149</v>
      </c>
      <c r="F8212" t="s">
        <v>17602</v>
      </c>
      <c r="G8212" t="s">
        <v>151</v>
      </c>
      <c r="H8212" t="s">
        <v>134</v>
      </c>
      <c r="I8212" t="s">
        <v>135</v>
      </c>
      <c r="J8212" t="s">
        <v>136</v>
      </c>
      <c r="K8212" t="s">
        <v>137</v>
      </c>
      <c r="L8212" t="s">
        <v>23000</v>
      </c>
      <c r="M8212" t="s">
        <v>23001</v>
      </c>
      <c r="N8212">
        <v>1.43</v>
      </c>
      <c r="O8212">
        <v>0</v>
      </c>
      <c r="P8212">
        <v>9</v>
      </c>
      <c r="Q8212">
        <v>0</v>
      </c>
      <c r="R8212">
        <v>1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1.7619809710588539</v>
      </c>
      <c r="Y8212">
        <v>0</v>
      </c>
      <c r="Z8212">
        <v>0.36647104043026757</v>
      </c>
      <c r="AA8212">
        <v>0</v>
      </c>
      <c r="AB8212">
        <v>0</v>
      </c>
      <c r="AC8212">
        <v>0</v>
      </c>
      <c r="AD8212">
        <v>0</v>
      </c>
      <c r="AE8212">
        <v>2.1284520114891214</v>
      </c>
    </row>
    <row r="8213" spans="1:31" x14ac:dyDescent="0.25">
      <c r="A8213">
        <v>1944473</v>
      </c>
      <c r="B8213">
        <v>1</v>
      </c>
      <c r="C8213" t="s">
        <v>80</v>
      </c>
      <c r="D8213" t="s">
        <v>95</v>
      </c>
      <c r="E8213" t="s">
        <v>190</v>
      </c>
      <c r="F8213" t="s">
        <v>23002</v>
      </c>
      <c r="G8213" t="s">
        <v>241</v>
      </c>
      <c r="H8213" t="s">
        <v>157</v>
      </c>
      <c r="I8213" t="s">
        <v>135</v>
      </c>
      <c r="J8213" t="s">
        <v>136</v>
      </c>
      <c r="K8213" t="s">
        <v>137</v>
      </c>
      <c r="L8213" t="s">
        <v>23003</v>
      </c>
      <c r="M8213" t="s">
        <v>23004</v>
      </c>
      <c r="N8213">
        <v>1.046944444</v>
      </c>
      <c r="O8213">
        <v>0</v>
      </c>
      <c r="P8213">
        <v>0</v>
      </c>
      <c r="Q8213">
        <v>0</v>
      </c>
      <c r="R8213">
        <v>0</v>
      </c>
      <c r="S8213">
        <v>3</v>
      </c>
      <c r="T8213">
        <v>0</v>
      </c>
      <c r="U8213">
        <v>1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30.906907400289441</v>
      </c>
      <c r="AB8213">
        <v>0</v>
      </c>
      <c r="AC8213">
        <v>84.339092388336695</v>
      </c>
      <c r="AD8213">
        <v>0</v>
      </c>
      <c r="AE8213">
        <v>115.24599978862614</v>
      </c>
    </row>
    <row r="8214" spans="1:31" x14ac:dyDescent="0.25">
      <c r="A8214">
        <v>1944474</v>
      </c>
      <c r="B8214">
        <v>1</v>
      </c>
      <c r="C8214" t="s">
        <v>80</v>
      </c>
      <c r="D8214" t="s">
        <v>93</v>
      </c>
      <c r="E8214" t="s">
        <v>131</v>
      </c>
      <c r="F8214" t="s">
        <v>19309</v>
      </c>
      <c r="G8214" t="s">
        <v>1862</v>
      </c>
      <c r="H8214" t="s">
        <v>134</v>
      </c>
      <c r="I8214" t="s">
        <v>135</v>
      </c>
      <c r="J8214" t="s">
        <v>136</v>
      </c>
      <c r="K8214" t="s">
        <v>137</v>
      </c>
      <c r="L8214" t="s">
        <v>23005</v>
      </c>
      <c r="M8214" t="s">
        <v>23006</v>
      </c>
      <c r="N8214">
        <v>5.443888888</v>
      </c>
      <c r="O8214">
        <v>0</v>
      </c>
      <c r="P8214">
        <v>0</v>
      </c>
      <c r="Q8214">
        <v>0</v>
      </c>
      <c r="R8214">
        <v>21</v>
      </c>
      <c r="S8214">
        <v>0</v>
      </c>
      <c r="T8214">
        <v>2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250.00143195940927</v>
      </c>
      <c r="AA8214">
        <v>0</v>
      </c>
      <c r="AB8214">
        <v>10.799900292687958</v>
      </c>
      <c r="AC8214">
        <v>0</v>
      </c>
      <c r="AD8214">
        <v>0</v>
      </c>
      <c r="AE8214">
        <v>260.80133225209721</v>
      </c>
    </row>
    <row r="8215" spans="1:31" x14ac:dyDescent="0.25">
      <c r="A8215">
        <v>1944476</v>
      </c>
      <c r="B8215">
        <v>1</v>
      </c>
      <c r="C8215" t="s">
        <v>80</v>
      </c>
      <c r="D8215" t="s">
        <v>88</v>
      </c>
      <c r="E8215" t="s">
        <v>140</v>
      </c>
      <c r="F8215" t="s">
        <v>23007</v>
      </c>
      <c r="G8215" t="s">
        <v>362</v>
      </c>
      <c r="H8215" t="s">
        <v>134</v>
      </c>
      <c r="I8215" t="s">
        <v>135</v>
      </c>
      <c r="J8215" t="s">
        <v>3</v>
      </c>
      <c r="K8215" t="s">
        <v>137</v>
      </c>
      <c r="L8215" t="s">
        <v>23008</v>
      </c>
      <c r="M8215" t="s">
        <v>23009</v>
      </c>
      <c r="N8215">
        <v>1.115</v>
      </c>
      <c r="O8215">
        <v>0</v>
      </c>
      <c r="P8215">
        <v>7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1.0630203866726344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1.0630203866726344</v>
      </c>
    </row>
    <row r="8216" spans="1:31" x14ac:dyDescent="0.25">
      <c r="A8216">
        <v>1944480</v>
      </c>
      <c r="B8216">
        <v>1</v>
      </c>
      <c r="C8216" t="s">
        <v>80</v>
      </c>
      <c r="D8216" t="s">
        <v>104</v>
      </c>
      <c r="E8216" t="s">
        <v>131</v>
      </c>
      <c r="F8216" t="s">
        <v>23010</v>
      </c>
      <c r="G8216" t="s">
        <v>1550</v>
      </c>
      <c r="H8216" t="s">
        <v>134</v>
      </c>
      <c r="I8216" t="s">
        <v>135</v>
      </c>
      <c r="J8216" t="s">
        <v>136</v>
      </c>
      <c r="K8216" t="s">
        <v>137</v>
      </c>
      <c r="L8216" t="s">
        <v>23011</v>
      </c>
      <c r="M8216" t="s">
        <v>23012</v>
      </c>
      <c r="N8216">
        <v>1.7694444439999999</v>
      </c>
      <c r="O8216">
        <v>0</v>
      </c>
      <c r="P8216">
        <v>2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0.18550058287973059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0.18550058287973059</v>
      </c>
    </row>
    <row r="8217" spans="1:31" x14ac:dyDescent="0.25">
      <c r="A8217">
        <v>1944481</v>
      </c>
      <c r="B8217">
        <v>1</v>
      </c>
      <c r="C8217" t="s">
        <v>80</v>
      </c>
      <c r="D8217" t="s">
        <v>82</v>
      </c>
      <c r="E8217" t="s">
        <v>131</v>
      </c>
      <c r="F8217" t="s">
        <v>23013</v>
      </c>
      <c r="G8217" t="s">
        <v>263</v>
      </c>
      <c r="H8217" t="s">
        <v>134</v>
      </c>
      <c r="I8217" t="s">
        <v>135</v>
      </c>
      <c r="J8217" t="s">
        <v>136</v>
      </c>
      <c r="K8217" t="s">
        <v>203</v>
      </c>
      <c r="L8217" t="s">
        <v>23014</v>
      </c>
      <c r="M8217" t="s">
        <v>23015</v>
      </c>
      <c r="N8217">
        <v>3.6033333330000001</v>
      </c>
      <c r="O8217">
        <v>0</v>
      </c>
      <c r="P8217">
        <v>180</v>
      </c>
      <c r="Q8217">
        <v>0</v>
      </c>
      <c r="R8217">
        <v>0</v>
      </c>
      <c r="S8217">
        <v>0</v>
      </c>
      <c r="T8217">
        <v>24</v>
      </c>
      <c r="U8217">
        <v>0</v>
      </c>
      <c r="V8217">
        <v>0</v>
      </c>
      <c r="W8217">
        <v>0</v>
      </c>
      <c r="X8217">
        <v>175.75170113268769</v>
      </c>
      <c r="Y8217">
        <v>0</v>
      </c>
      <c r="Z8217">
        <v>0</v>
      </c>
      <c r="AA8217">
        <v>0</v>
      </c>
      <c r="AB8217">
        <v>65.652529413185917</v>
      </c>
      <c r="AC8217">
        <v>0</v>
      </c>
      <c r="AD8217">
        <v>0</v>
      </c>
      <c r="AE8217">
        <v>241.40423054587359</v>
      </c>
    </row>
    <row r="8218" spans="1:31" x14ac:dyDescent="0.25">
      <c r="A8218">
        <v>1944483</v>
      </c>
      <c r="B8218">
        <v>1</v>
      </c>
      <c r="C8218" t="s">
        <v>80</v>
      </c>
      <c r="D8218" t="s">
        <v>99</v>
      </c>
      <c r="E8218" t="s">
        <v>149</v>
      </c>
      <c r="F8218" t="s">
        <v>22509</v>
      </c>
      <c r="G8218" t="s">
        <v>202</v>
      </c>
      <c r="H8218" t="s">
        <v>134</v>
      </c>
      <c r="I8218" t="s">
        <v>135</v>
      </c>
      <c r="J8218" t="s">
        <v>136</v>
      </c>
      <c r="K8218" t="s">
        <v>203</v>
      </c>
      <c r="L8218" t="s">
        <v>23016</v>
      </c>
      <c r="M8218" t="s">
        <v>23017</v>
      </c>
      <c r="N8218">
        <v>7.5766349999999996</v>
      </c>
      <c r="O8218">
        <v>0</v>
      </c>
      <c r="P8218">
        <v>14</v>
      </c>
      <c r="Q8218">
        <v>0</v>
      </c>
      <c r="R8218">
        <v>2</v>
      </c>
      <c r="S8218">
        <v>0</v>
      </c>
      <c r="T8218">
        <v>1</v>
      </c>
      <c r="U8218">
        <v>0</v>
      </c>
      <c r="V8218">
        <v>0</v>
      </c>
      <c r="W8218">
        <v>0</v>
      </c>
      <c r="X8218">
        <v>11.490569272957854</v>
      </c>
      <c r="Y8218">
        <v>0</v>
      </c>
      <c r="Z8218">
        <v>6.6831262661538267</v>
      </c>
      <c r="AA8218">
        <v>0</v>
      </c>
      <c r="AB8218">
        <v>14.47308643508171</v>
      </c>
      <c r="AC8218">
        <v>0</v>
      </c>
      <c r="AD8218">
        <v>0</v>
      </c>
      <c r="AE8218">
        <v>32.646781974193388</v>
      </c>
    </row>
    <row r="8219" spans="1:31" x14ac:dyDescent="0.25">
      <c r="A8219">
        <v>1944486</v>
      </c>
      <c r="B8219">
        <v>1</v>
      </c>
      <c r="C8219" t="s">
        <v>80</v>
      </c>
      <c r="D8219" t="s">
        <v>82</v>
      </c>
      <c r="E8219" t="s">
        <v>140</v>
      </c>
      <c r="F8219" t="s">
        <v>23018</v>
      </c>
      <c r="G8219" t="s">
        <v>162</v>
      </c>
      <c r="H8219" t="s">
        <v>134</v>
      </c>
      <c r="I8219" t="s">
        <v>135</v>
      </c>
      <c r="J8219" t="s">
        <v>136</v>
      </c>
      <c r="K8219" t="s">
        <v>137</v>
      </c>
      <c r="L8219" t="s">
        <v>23019</v>
      </c>
      <c r="M8219" t="s">
        <v>23020</v>
      </c>
      <c r="N8219">
        <v>2.6416666659999999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1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5.4521041004354995E-2</v>
      </c>
      <c r="AC8219">
        <v>0</v>
      </c>
      <c r="AD8219">
        <v>0</v>
      </c>
      <c r="AE8219">
        <v>5.4521041004354995E-2</v>
      </c>
    </row>
    <row r="8220" spans="1:31" x14ac:dyDescent="0.25">
      <c r="A8220">
        <v>1944487</v>
      </c>
      <c r="B8220">
        <v>1</v>
      </c>
      <c r="C8220" t="s">
        <v>80</v>
      </c>
      <c r="D8220" t="s">
        <v>100</v>
      </c>
      <c r="E8220" t="s">
        <v>160</v>
      </c>
      <c r="F8220" t="s">
        <v>23021</v>
      </c>
      <c r="G8220" t="s">
        <v>133</v>
      </c>
      <c r="H8220" t="s">
        <v>134</v>
      </c>
      <c r="I8220" t="s">
        <v>135</v>
      </c>
      <c r="J8220" t="s">
        <v>136</v>
      </c>
      <c r="K8220" t="s">
        <v>137</v>
      </c>
      <c r="L8220" t="s">
        <v>23022</v>
      </c>
      <c r="M8220" t="s">
        <v>23023</v>
      </c>
      <c r="N8220">
        <v>2.8194444440000002</v>
      </c>
      <c r="O8220">
        <v>0</v>
      </c>
      <c r="P8220">
        <v>103</v>
      </c>
      <c r="Q8220">
        <v>0</v>
      </c>
      <c r="R8220">
        <v>0</v>
      </c>
      <c r="S8220">
        <v>0</v>
      </c>
      <c r="T8220">
        <v>3</v>
      </c>
      <c r="U8220">
        <v>0</v>
      </c>
      <c r="V8220">
        <v>0</v>
      </c>
      <c r="W8220">
        <v>0</v>
      </c>
      <c r="X8220">
        <v>72.946355615385869</v>
      </c>
      <c r="Y8220">
        <v>0</v>
      </c>
      <c r="Z8220">
        <v>0</v>
      </c>
      <c r="AA8220">
        <v>0</v>
      </c>
      <c r="AB8220">
        <v>17.596118019791934</v>
      </c>
      <c r="AC8220">
        <v>0</v>
      </c>
      <c r="AD8220">
        <v>0</v>
      </c>
      <c r="AE8220">
        <v>90.542473635177799</v>
      </c>
    </row>
    <row r="8221" spans="1:31" x14ac:dyDescent="0.25">
      <c r="A8221">
        <v>1944488</v>
      </c>
      <c r="B8221">
        <v>1</v>
      </c>
      <c r="C8221" t="s">
        <v>80</v>
      </c>
      <c r="D8221" t="s">
        <v>97</v>
      </c>
      <c r="E8221" t="s">
        <v>140</v>
      </c>
      <c r="F8221" t="s">
        <v>23024</v>
      </c>
      <c r="G8221" t="s">
        <v>362</v>
      </c>
      <c r="H8221" t="s">
        <v>134</v>
      </c>
      <c r="I8221" t="s">
        <v>135</v>
      </c>
      <c r="J8221" t="s">
        <v>136</v>
      </c>
      <c r="K8221" t="s">
        <v>137</v>
      </c>
      <c r="L8221" t="s">
        <v>23025</v>
      </c>
      <c r="M8221" t="s">
        <v>23026</v>
      </c>
      <c r="N8221">
        <v>6.3786111109999997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1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5.6638877742195124</v>
      </c>
      <c r="AC8221">
        <v>0</v>
      </c>
      <c r="AD8221">
        <v>0</v>
      </c>
      <c r="AE8221">
        <v>5.6638877742195124</v>
      </c>
    </row>
    <row r="8222" spans="1:31" x14ac:dyDescent="0.25">
      <c r="A8222">
        <v>1944498</v>
      </c>
      <c r="B8222">
        <v>1</v>
      </c>
      <c r="C8222" t="s">
        <v>81</v>
      </c>
      <c r="D8222" t="s">
        <v>121</v>
      </c>
      <c r="E8222" t="s">
        <v>190</v>
      </c>
      <c r="F8222" t="s">
        <v>12385</v>
      </c>
      <c r="G8222" t="s">
        <v>156</v>
      </c>
      <c r="H8222" t="s">
        <v>157</v>
      </c>
      <c r="I8222" t="s">
        <v>135</v>
      </c>
      <c r="J8222" t="s">
        <v>136</v>
      </c>
      <c r="K8222" t="s">
        <v>137</v>
      </c>
      <c r="L8222" t="s">
        <v>23027</v>
      </c>
      <c r="M8222" t="s">
        <v>23028</v>
      </c>
      <c r="N8222">
        <v>1.103611111</v>
      </c>
      <c r="O8222">
        <v>0</v>
      </c>
      <c r="P8222">
        <v>1034</v>
      </c>
      <c r="Q8222">
        <v>0</v>
      </c>
      <c r="R8222">
        <v>159</v>
      </c>
      <c r="S8222">
        <v>0</v>
      </c>
      <c r="T8222">
        <v>264</v>
      </c>
      <c r="U8222">
        <v>0</v>
      </c>
      <c r="V8222">
        <v>0</v>
      </c>
      <c r="W8222">
        <v>0</v>
      </c>
      <c r="X8222">
        <v>262.34918297478492</v>
      </c>
      <c r="Y8222">
        <v>0</v>
      </c>
      <c r="Z8222">
        <v>78.811192956801762</v>
      </c>
      <c r="AA8222">
        <v>0</v>
      </c>
      <c r="AB8222">
        <v>219.63474488582912</v>
      </c>
      <c r="AC8222">
        <v>0</v>
      </c>
      <c r="AD8222">
        <v>0</v>
      </c>
      <c r="AE8222">
        <v>560.79512081741586</v>
      </c>
    </row>
    <row r="8223" spans="1:31" x14ac:dyDescent="0.25">
      <c r="A8223">
        <v>1944501</v>
      </c>
      <c r="B8223">
        <v>1</v>
      </c>
      <c r="C8223" t="s">
        <v>80</v>
      </c>
      <c r="D8223" t="s">
        <v>98</v>
      </c>
      <c r="E8223" t="s">
        <v>190</v>
      </c>
      <c r="F8223" t="s">
        <v>23029</v>
      </c>
      <c r="G8223" t="s">
        <v>241</v>
      </c>
      <c r="H8223" t="s">
        <v>157</v>
      </c>
      <c r="I8223" t="s">
        <v>135</v>
      </c>
      <c r="J8223" t="s">
        <v>136</v>
      </c>
      <c r="K8223" t="s">
        <v>137</v>
      </c>
      <c r="L8223" t="s">
        <v>23030</v>
      </c>
      <c r="M8223" t="s">
        <v>23031</v>
      </c>
      <c r="N8223">
        <v>2.3088888879999998</v>
      </c>
      <c r="O8223">
        <v>0</v>
      </c>
      <c r="P8223">
        <v>0</v>
      </c>
      <c r="Q8223">
        <v>8</v>
      </c>
      <c r="R8223">
        <v>16</v>
      </c>
      <c r="S8223">
        <v>5</v>
      </c>
      <c r="T8223">
        <v>8</v>
      </c>
      <c r="U8223">
        <v>0</v>
      </c>
      <c r="V8223">
        <v>0</v>
      </c>
      <c r="W8223">
        <v>0</v>
      </c>
      <c r="X8223">
        <v>0</v>
      </c>
      <c r="Y8223">
        <v>49.340492125156914</v>
      </c>
      <c r="Z8223">
        <v>129.23402560507645</v>
      </c>
      <c r="AA8223">
        <v>96.887311109844589</v>
      </c>
      <c r="AB8223">
        <v>116.89515716655431</v>
      </c>
      <c r="AC8223">
        <v>0</v>
      </c>
      <c r="AD8223">
        <v>0</v>
      </c>
      <c r="AE8223">
        <v>392.35698600663227</v>
      </c>
    </row>
    <row r="8224" spans="1:31" x14ac:dyDescent="0.25">
      <c r="A8224">
        <v>1944502</v>
      </c>
      <c r="B8224">
        <v>1</v>
      </c>
      <c r="C8224" t="s">
        <v>81</v>
      </c>
      <c r="D8224" t="s">
        <v>117</v>
      </c>
      <c r="E8224" t="s">
        <v>220</v>
      </c>
      <c r="F8224" t="s">
        <v>23032</v>
      </c>
      <c r="G8224" t="s">
        <v>156</v>
      </c>
      <c r="H8224" t="s">
        <v>157</v>
      </c>
      <c r="I8224" t="s">
        <v>135</v>
      </c>
      <c r="J8224" t="s">
        <v>136</v>
      </c>
      <c r="K8224" t="s">
        <v>137</v>
      </c>
      <c r="L8224" t="s">
        <v>23033</v>
      </c>
      <c r="M8224" t="s">
        <v>23034</v>
      </c>
      <c r="N8224">
        <v>2.142222222</v>
      </c>
      <c r="O8224">
        <v>0</v>
      </c>
      <c r="P8224">
        <v>241</v>
      </c>
      <c r="Q8224">
        <v>9</v>
      </c>
      <c r="R8224">
        <v>24</v>
      </c>
      <c r="S8224">
        <v>0</v>
      </c>
      <c r="T8224">
        <v>6</v>
      </c>
      <c r="U8224">
        <v>0</v>
      </c>
      <c r="V8224">
        <v>0</v>
      </c>
      <c r="W8224">
        <v>0</v>
      </c>
      <c r="X8224">
        <v>87.980140965150952</v>
      </c>
      <c r="Y8224">
        <v>4.1311609987117253</v>
      </c>
      <c r="Z8224">
        <v>33.196482440297153</v>
      </c>
      <c r="AA8224">
        <v>0</v>
      </c>
      <c r="AB8224">
        <v>14.337379000154815</v>
      </c>
      <c r="AC8224">
        <v>0</v>
      </c>
      <c r="AD8224">
        <v>0</v>
      </c>
      <c r="AE8224">
        <v>139.64516340431464</v>
      </c>
    </row>
    <row r="8225" spans="1:31" x14ac:dyDescent="0.25">
      <c r="A8225">
        <v>1944503</v>
      </c>
      <c r="B8225">
        <v>1</v>
      </c>
      <c r="C8225" t="s">
        <v>81</v>
      </c>
      <c r="D8225" t="s">
        <v>128</v>
      </c>
      <c r="E8225" t="s">
        <v>154</v>
      </c>
      <c r="F8225" t="s">
        <v>4398</v>
      </c>
      <c r="G8225" t="s">
        <v>156</v>
      </c>
      <c r="H8225" t="s">
        <v>157</v>
      </c>
      <c r="I8225" t="s">
        <v>135</v>
      </c>
      <c r="J8225" t="s">
        <v>136</v>
      </c>
      <c r="K8225" t="s">
        <v>137</v>
      </c>
      <c r="L8225" t="s">
        <v>23035</v>
      </c>
      <c r="M8225" t="s">
        <v>23036</v>
      </c>
      <c r="N8225">
        <v>2.0497222220000002</v>
      </c>
      <c r="O8225">
        <v>0</v>
      </c>
      <c r="P8225">
        <v>0</v>
      </c>
      <c r="Q8225">
        <v>0</v>
      </c>
      <c r="R8225">
        <v>0</v>
      </c>
      <c r="S8225">
        <v>2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8.5274830891350515</v>
      </c>
      <c r="AB8225">
        <v>0</v>
      </c>
      <c r="AC8225">
        <v>0</v>
      </c>
      <c r="AD8225">
        <v>0</v>
      </c>
      <c r="AE8225">
        <v>8.5274830891350515</v>
      </c>
    </row>
    <row r="8226" spans="1:31" x14ac:dyDescent="0.25">
      <c r="A8226">
        <v>1944504</v>
      </c>
      <c r="B8226">
        <v>1</v>
      </c>
      <c r="C8226" t="s">
        <v>80</v>
      </c>
      <c r="D8226" t="s">
        <v>95</v>
      </c>
      <c r="E8226" t="s">
        <v>190</v>
      </c>
      <c r="F8226" t="s">
        <v>23037</v>
      </c>
      <c r="G8226" t="s">
        <v>241</v>
      </c>
      <c r="H8226" t="s">
        <v>157</v>
      </c>
      <c r="I8226" t="s">
        <v>135</v>
      </c>
      <c r="J8226" t="s">
        <v>136</v>
      </c>
      <c r="K8226" t="s">
        <v>137</v>
      </c>
      <c r="L8226" t="s">
        <v>23038</v>
      </c>
      <c r="M8226" t="s">
        <v>23039</v>
      </c>
      <c r="N8226">
        <v>0.67305555500000003</v>
      </c>
      <c r="O8226">
        <v>0</v>
      </c>
      <c r="P8226">
        <v>470</v>
      </c>
      <c r="Q8226">
        <v>0</v>
      </c>
      <c r="R8226">
        <v>0</v>
      </c>
      <c r="S8226">
        <v>2</v>
      </c>
      <c r="T8226">
        <v>27</v>
      </c>
      <c r="U8226">
        <v>0</v>
      </c>
      <c r="V8226">
        <v>0</v>
      </c>
      <c r="W8226">
        <v>0</v>
      </c>
      <c r="X8226">
        <v>76.609248459996365</v>
      </c>
      <c r="Y8226">
        <v>0</v>
      </c>
      <c r="Z8226">
        <v>0</v>
      </c>
      <c r="AA8226">
        <v>1.0103524959993111</v>
      </c>
      <c r="AB8226">
        <v>16.28242278341007</v>
      </c>
      <c r="AC8226">
        <v>0</v>
      </c>
      <c r="AD8226">
        <v>0</v>
      </c>
      <c r="AE8226">
        <v>93.902023739405749</v>
      </c>
    </row>
    <row r="8227" spans="1:31" x14ac:dyDescent="0.25">
      <c r="A8227">
        <v>1944505</v>
      </c>
      <c r="B8227">
        <v>1</v>
      </c>
      <c r="C8227" t="s">
        <v>80</v>
      </c>
      <c r="D8227" t="s">
        <v>94</v>
      </c>
      <c r="E8227" t="s">
        <v>190</v>
      </c>
      <c r="F8227" t="s">
        <v>1583</v>
      </c>
      <c r="G8227" t="s">
        <v>241</v>
      </c>
      <c r="H8227" t="s">
        <v>157</v>
      </c>
      <c r="I8227" t="s">
        <v>135</v>
      </c>
      <c r="J8227" t="s">
        <v>136</v>
      </c>
      <c r="K8227" t="s">
        <v>137</v>
      </c>
      <c r="L8227" t="s">
        <v>23040</v>
      </c>
      <c r="M8227" t="s">
        <v>23041</v>
      </c>
      <c r="N8227">
        <v>2.7405555549999998</v>
      </c>
      <c r="O8227">
        <v>0</v>
      </c>
      <c r="P8227">
        <v>34</v>
      </c>
      <c r="Q8227">
        <v>0</v>
      </c>
      <c r="R8227">
        <v>1</v>
      </c>
      <c r="S8227">
        <v>0</v>
      </c>
      <c r="T8227">
        <v>1</v>
      </c>
      <c r="U8227">
        <v>0</v>
      </c>
      <c r="V8227">
        <v>0</v>
      </c>
      <c r="W8227">
        <v>0</v>
      </c>
      <c r="X8227">
        <v>11.02798915140832</v>
      </c>
      <c r="Y8227">
        <v>0</v>
      </c>
      <c r="Z8227">
        <v>12.849239574148756</v>
      </c>
      <c r="AA8227">
        <v>0</v>
      </c>
      <c r="AB8227">
        <v>0.47812196263044437</v>
      </c>
      <c r="AC8227">
        <v>0</v>
      </c>
      <c r="AD8227">
        <v>0</v>
      </c>
      <c r="AE8227">
        <v>24.355350688187517</v>
      </c>
    </row>
    <row r="8228" spans="1:31" x14ac:dyDescent="0.25">
      <c r="A8228">
        <v>1944506</v>
      </c>
      <c r="B8228">
        <v>1</v>
      </c>
      <c r="C8228" t="s">
        <v>81</v>
      </c>
      <c r="D8228" t="s">
        <v>112</v>
      </c>
      <c r="E8228" t="s">
        <v>140</v>
      </c>
      <c r="F8228" t="s">
        <v>23042</v>
      </c>
      <c r="G8228" t="s">
        <v>146</v>
      </c>
      <c r="H8228" t="s">
        <v>134</v>
      </c>
      <c r="I8228" t="s">
        <v>135</v>
      </c>
      <c r="J8228" t="s">
        <v>136</v>
      </c>
      <c r="K8228" t="s">
        <v>137</v>
      </c>
      <c r="L8228" t="s">
        <v>23043</v>
      </c>
      <c r="M8228" t="s">
        <v>23044</v>
      </c>
      <c r="N8228">
        <v>6.1247222219999999</v>
      </c>
      <c r="O8228">
        <v>0</v>
      </c>
      <c r="P8228">
        <v>4</v>
      </c>
      <c r="Q8228">
        <v>0</v>
      </c>
      <c r="R8228">
        <v>0</v>
      </c>
      <c r="S8228">
        <v>0</v>
      </c>
      <c r="T8228">
        <v>1</v>
      </c>
      <c r="U8228">
        <v>0</v>
      </c>
      <c r="V8228">
        <v>0</v>
      </c>
      <c r="W8228">
        <v>0</v>
      </c>
      <c r="X8228">
        <v>7.4627775510657139</v>
      </c>
      <c r="Y8228">
        <v>0</v>
      </c>
      <c r="Z8228">
        <v>0</v>
      </c>
      <c r="AA8228">
        <v>0</v>
      </c>
      <c r="AB8228">
        <v>1.6001012511416668E-2</v>
      </c>
      <c r="AC8228">
        <v>0</v>
      </c>
      <c r="AD8228">
        <v>0</v>
      </c>
      <c r="AE8228">
        <v>7.4787785635771309</v>
      </c>
    </row>
    <row r="8229" spans="1:31" x14ac:dyDescent="0.25">
      <c r="A8229">
        <v>1944507</v>
      </c>
      <c r="B8229">
        <v>1</v>
      </c>
      <c r="C8229" t="s">
        <v>80</v>
      </c>
      <c r="D8229" t="s">
        <v>93</v>
      </c>
      <c r="E8229" t="s">
        <v>140</v>
      </c>
      <c r="F8229" t="s">
        <v>23045</v>
      </c>
      <c r="G8229" t="s">
        <v>146</v>
      </c>
      <c r="H8229" t="s">
        <v>134</v>
      </c>
      <c r="I8229" t="s">
        <v>135</v>
      </c>
      <c r="J8229" t="s">
        <v>136</v>
      </c>
      <c r="K8229" t="s">
        <v>137</v>
      </c>
      <c r="L8229" t="s">
        <v>23046</v>
      </c>
      <c r="M8229" t="s">
        <v>23047</v>
      </c>
      <c r="N8229">
        <v>1.524444444</v>
      </c>
      <c r="O8229">
        <v>0</v>
      </c>
      <c r="P8229">
        <v>1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4.2222048910560007E-2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4.2222048910560007E-2</v>
      </c>
    </row>
    <row r="8230" spans="1:31" x14ac:dyDescent="0.25">
      <c r="A8230">
        <v>1944508</v>
      </c>
      <c r="B8230">
        <v>1</v>
      </c>
      <c r="C8230" t="s">
        <v>81</v>
      </c>
      <c r="D8230" t="s">
        <v>112</v>
      </c>
      <c r="E8230" t="s">
        <v>154</v>
      </c>
      <c r="F8230" t="s">
        <v>8770</v>
      </c>
      <c r="G8230" t="s">
        <v>604</v>
      </c>
      <c r="H8230" t="s">
        <v>3625</v>
      </c>
      <c r="I8230" t="s">
        <v>135</v>
      </c>
      <c r="J8230" t="s">
        <v>136</v>
      </c>
      <c r="K8230" t="s">
        <v>137</v>
      </c>
      <c r="L8230" t="s">
        <v>23048</v>
      </c>
      <c r="M8230" t="s">
        <v>23049</v>
      </c>
      <c r="N8230">
        <v>0.63833333299999995</v>
      </c>
      <c r="O8230">
        <v>0</v>
      </c>
      <c r="P8230">
        <v>15557</v>
      </c>
      <c r="Q8230">
        <v>28</v>
      </c>
      <c r="R8230">
        <v>638</v>
      </c>
      <c r="S8230">
        <v>42</v>
      </c>
      <c r="T8230">
        <v>1755</v>
      </c>
      <c r="U8230">
        <v>8</v>
      </c>
      <c r="V8230">
        <v>3</v>
      </c>
      <c r="W8230">
        <v>0</v>
      </c>
      <c r="X8230">
        <v>1375.1376306406316</v>
      </c>
      <c r="Y8230">
        <v>205.3997679704276</v>
      </c>
      <c r="Z8230">
        <v>550.75987887124916</v>
      </c>
      <c r="AA8230">
        <v>151.57935512708087</v>
      </c>
      <c r="AB8230">
        <v>649.29058851857167</v>
      </c>
      <c r="AC8230">
        <v>130.03430471703047</v>
      </c>
      <c r="AD8230">
        <v>9.7894289630873352</v>
      </c>
      <c r="AE8230">
        <v>3071.9909548080786</v>
      </c>
    </row>
    <row r="8231" spans="1:31" x14ac:dyDescent="0.25">
      <c r="A8231">
        <v>1944510</v>
      </c>
      <c r="B8231">
        <v>1</v>
      </c>
      <c r="C8231" t="s">
        <v>81</v>
      </c>
      <c r="D8231" t="s">
        <v>124</v>
      </c>
      <c r="E8231" t="s">
        <v>131</v>
      </c>
      <c r="F8231" t="s">
        <v>23050</v>
      </c>
      <c r="G8231" t="s">
        <v>133</v>
      </c>
      <c r="H8231" t="s">
        <v>134</v>
      </c>
      <c r="I8231" t="s">
        <v>135</v>
      </c>
      <c r="J8231" t="s">
        <v>136</v>
      </c>
      <c r="K8231" t="s">
        <v>137</v>
      </c>
      <c r="L8231" t="s">
        <v>23051</v>
      </c>
      <c r="M8231" t="s">
        <v>23052</v>
      </c>
      <c r="N8231">
        <v>0.691111111</v>
      </c>
      <c r="O8231">
        <v>0</v>
      </c>
      <c r="P8231">
        <v>87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15.735687660730068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15.735687660730068</v>
      </c>
    </row>
    <row r="8232" spans="1:31" x14ac:dyDescent="0.25">
      <c r="A8232">
        <v>1944512</v>
      </c>
      <c r="B8232">
        <v>1</v>
      </c>
      <c r="C8232" t="s">
        <v>81</v>
      </c>
      <c r="D8232" t="s">
        <v>128</v>
      </c>
      <c r="E8232" t="s">
        <v>131</v>
      </c>
      <c r="F8232" t="s">
        <v>23053</v>
      </c>
      <c r="G8232" t="s">
        <v>133</v>
      </c>
      <c r="H8232" t="s">
        <v>134</v>
      </c>
      <c r="I8232" t="s">
        <v>135</v>
      </c>
      <c r="J8232" t="s">
        <v>136</v>
      </c>
      <c r="K8232" t="s">
        <v>137</v>
      </c>
      <c r="L8232" t="s">
        <v>23054</v>
      </c>
      <c r="M8232" t="s">
        <v>23055</v>
      </c>
      <c r="N8232">
        <v>2.7238888879999998</v>
      </c>
      <c r="O8232">
        <v>0</v>
      </c>
      <c r="P8232">
        <v>127</v>
      </c>
      <c r="Q8232">
        <v>0</v>
      </c>
      <c r="R8232">
        <v>0</v>
      </c>
      <c r="S8232">
        <v>0</v>
      </c>
      <c r="T8232">
        <v>4</v>
      </c>
      <c r="U8232">
        <v>0</v>
      </c>
      <c r="V8232">
        <v>0</v>
      </c>
      <c r="W8232">
        <v>0</v>
      </c>
      <c r="X8232">
        <v>97.720832860870175</v>
      </c>
      <c r="Y8232">
        <v>0</v>
      </c>
      <c r="Z8232">
        <v>0</v>
      </c>
      <c r="AA8232">
        <v>0</v>
      </c>
      <c r="AB8232">
        <v>40.837662789851301</v>
      </c>
      <c r="AC8232">
        <v>0</v>
      </c>
      <c r="AD8232">
        <v>0</v>
      </c>
      <c r="AE8232">
        <v>138.55849565072148</v>
      </c>
    </row>
    <row r="8233" spans="1:31" x14ac:dyDescent="0.25">
      <c r="A8233">
        <v>1944513</v>
      </c>
      <c r="B8233">
        <v>1</v>
      </c>
      <c r="C8233" t="s">
        <v>81</v>
      </c>
      <c r="D8233" t="s">
        <v>118</v>
      </c>
      <c r="E8233" t="s">
        <v>220</v>
      </c>
      <c r="F8233" t="s">
        <v>710</v>
      </c>
      <c r="G8233" t="s">
        <v>287</v>
      </c>
      <c r="H8233" t="s">
        <v>157</v>
      </c>
      <c r="I8233" t="s">
        <v>135</v>
      </c>
      <c r="J8233" t="s">
        <v>136</v>
      </c>
      <c r="K8233" t="s">
        <v>203</v>
      </c>
      <c r="L8233" t="s">
        <v>23056</v>
      </c>
      <c r="M8233" t="s">
        <v>23057</v>
      </c>
      <c r="N8233">
        <v>6.5166666659999999</v>
      </c>
      <c r="O8233">
        <v>0</v>
      </c>
      <c r="P8233">
        <v>1</v>
      </c>
      <c r="Q8233">
        <v>39</v>
      </c>
      <c r="R8233">
        <v>69</v>
      </c>
      <c r="S8233">
        <v>9</v>
      </c>
      <c r="T8233">
        <v>7</v>
      </c>
      <c r="U8233">
        <v>0</v>
      </c>
      <c r="V8233">
        <v>0</v>
      </c>
      <c r="W8233">
        <v>0</v>
      </c>
      <c r="X8233">
        <v>0.88059914322965005</v>
      </c>
      <c r="Y8233">
        <v>3433.2239173031253</v>
      </c>
      <c r="Z8233">
        <v>1270.526640300692</v>
      </c>
      <c r="AA8233">
        <v>406.65565115304332</v>
      </c>
      <c r="AB8233">
        <v>104.46860244212557</v>
      </c>
      <c r="AC8233">
        <v>0</v>
      </c>
      <c r="AD8233">
        <v>0</v>
      </c>
      <c r="AE8233">
        <v>5215.7554103422153</v>
      </c>
    </row>
    <row r="8234" spans="1:31" x14ac:dyDescent="0.25">
      <c r="A8234">
        <v>1944515</v>
      </c>
      <c r="B8234">
        <v>1</v>
      </c>
      <c r="C8234" t="s">
        <v>80</v>
      </c>
      <c r="D8234" t="s">
        <v>104</v>
      </c>
      <c r="E8234" t="s">
        <v>140</v>
      </c>
      <c r="F8234" t="s">
        <v>23058</v>
      </c>
      <c r="G8234" t="s">
        <v>217</v>
      </c>
      <c r="H8234" t="s">
        <v>134</v>
      </c>
      <c r="I8234" t="s">
        <v>135</v>
      </c>
      <c r="J8234" t="s">
        <v>136</v>
      </c>
      <c r="K8234" t="s">
        <v>137</v>
      </c>
      <c r="L8234" t="s">
        <v>23059</v>
      </c>
      <c r="M8234" t="s">
        <v>23060</v>
      </c>
      <c r="N8234">
        <v>4.9188888879999997</v>
      </c>
      <c r="O8234">
        <v>0</v>
      </c>
      <c r="P8234">
        <v>0</v>
      </c>
      <c r="Q8234">
        <v>0</v>
      </c>
      <c r="R8234">
        <v>1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9.4277040631098714</v>
      </c>
      <c r="AA8234">
        <v>0</v>
      </c>
      <c r="AB8234">
        <v>0</v>
      </c>
      <c r="AC8234">
        <v>0</v>
      </c>
      <c r="AD8234">
        <v>0</v>
      </c>
      <c r="AE8234">
        <v>9.4277040631098714</v>
      </c>
    </row>
    <row r="8235" spans="1:31" x14ac:dyDescent="0.25">
      <c r="A8235">
        <v>1944523</v>
      </c>
      <c r="B8235">
        <v>1</v>
      </c>
      <c r="C8235" t="s">
        <v>80</v>
      </c>
      <c r="D8235" t="s">
        <v>97</v>
      </c>
      <c r="E8235" t="s">
        <v>140</v>
      </c>
      <c r="F8235" t="s">
        <v>23061</v>
      </c>
      <c r="G8235" t="s">
        <v>217</v>
      </c>
      <c r="H8235" t="s">
        <v>134</v>
      </c>
      <c r="I8235" t="s">
        <v>135</v>
      </c>
      <c r="J8235" t="s">
        <v>136</v>
      </c>
      <c r="K8235" t="s">
        <v>137</v>
      </c>
      <c r="L8235" t="s">
        <v>23062</v>
      </c>
      <c r="M8235" t="s">
        <v>23063</v>
      </c>
      <c r="N8235">
        <v>7.0322222219999997</v>
      </c>
      <c r="O8235">
        <v>0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6.9116624580327786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6.9116624580327786</v>
      </c>
    </row>
    <row r="8236" spans="1:31" x14ac:dyDescent="0.25">
      <c r="A8236">
        <v>1944525</v>
      </c>
      <c r="B8236">
        <v>1</v>
      </c>
      <c r="C8236" t="s">
        <v>81</v>
      </c>
      <c r="D8236" t="s">
        <v>119</v>
      </c>
      <c r="E8236" t="s">
        <v>131</v>
      </c>
      <c r="F8236" t="s">
        <v>23064</v>
      </c>
      <c r="G8236" t="s">
        <v>372</v>
      </c>
      <c r="H8236" t="s">
        <v>134</v>
      </c>
      <c r="I8236" t="s">
        <v>135</v>
      </c>
      <c r="J8236" t="s">
        <v>136</v>
      </c>
      <c r="K8236" t="s">
        <v>137</v>
      </c>
      <c r="L8236" t="s">
        <v>23065</v>
      </c>
      <c r="M8236" t="s">
        <v>23066</v>
      </c>
      <c r="N8236">
        <v>1.7469444439999999</v>
      </c>
      <c r="O8236">
        <v>0</v>
      </c>
      <c r="P8236">
        <v>120</v>
      </c>
      <c r="Q8236">
        <v>0</v>
      </c>
      <c r="R8236">
        <v>0</v>
      </c>
      <c r="S8236">
        <v>0</v>
      </c>
      <c r="T8236">
        <v>11</v>
      </c>
      <c r="U8236">
        <v>0</v>
      </c>
      <c r="V8236">
        <v>0</v>
      </c>
      <c r="W8236">
        <v>0</v>
      </c>
      <c r="X8236">
        <v>24.989478876676849</v>
      </c>
      <c r="Y8236">
        <v>0</v>
      </c>
      <c r="Z8236">
        <v>0</v>
      </c>
      <c r="AA8236">
        <v>0</v>
      </c>
      <c r="AB8236">
        <v>8.2139701427032019</v>
      </c>
      <c r="AC8236">
        <v>0</v>
      </c>
      <c r="AD8236">
        <v>0</v>
      </c>
      <c r="AE8236">
        <v>33.203449019380052</v>
      </c>
    </row>
    <row r="8237" spans="1:31" x14ac:dyDescent="0.25">
      <c r="A8237">
        <v>1944526</v>
      </c>
      <c r="B8237">
        <v>1</v>
      </c>
      <c r="C8237" t="s">
        <v>80</v>
      </c>
      <c r="D8237" t="s">
        <v>92</v>
      </c>
      <c r="E8237" t="s">
        <v>131</v>
      </c>
      <c r="F8237" t="s">
        <v>23067</v>
      </c>
      <c r="G8237" t="s">
        <v>1342</v>
      </c>
      <c r="H8237" t="s">
        <v>134</v>
      </c>
      <c r="I8237" t="s">
        <v>135</v>
      </c>
      <c r="J8237" t="s">
        <v>136</v>
      </c>
      <c r="K8237" t="s">
        <v>137</v>
      </c>
      <c r="L8237" t="s">
        <v>23068</v>
      </c>
      <c r="M8237" t="s">
        <v>23069</v>
      </c>
      <c r="N8237">
        <v>3.8091666659999999</v>
      </c>
      <c r="O8237">
        <v>0</v>
      </c>
      <c r="P8237">
        <v>76</v>
      </c>
      <c r="Q8237">
        <v>0</v>
      </c>
      <c r="R8237">
        <v>0</v>
      </c>
      <c r="S8237">
        <v>0</v>
      </c>
      <c r="T8237">
        <v>3</v>
      </c>
      <c r="U8237">
        <v>0</v>
      </c>
      <c r="V8237">
        <v>0</v>
      </c>
      <c r="W8237">
        <v>0</v>
      </c>
      <c r="X8237">
        <v>106.28100252296356</v>
      </c>
      <c r="Y8237">
        <v>0</v>
      </c>
      <c r="Z8237">
        <v>0</v>
      </c>
      <c r="AA8237">
        <v>0</v>
      </c>
      <c r="AB8237">
        <v>7.4019535316657636</v>
      </c>
      <c r="AC8237">
        <v>0</v>
      </c>
      <c r="AD8237">
        <v>0</v>
      </c>
      <c r="AE8237">
        <v>113.68295605462933</v>
      </c>
    </row>
    <row r="8238" spans="1:31" x14ac:dyDescent="0.25">
      <c r="A8238">
        <v>1944527</v>
      </c>
      <c r="B8238">
        <v>1</v>
      </c>
      <c r="C8238" t="s">
        <v>80</v>
      </c>
      <c r="D8238" t="s">
        <v>100</v>
      </c>
      <c r="E8238" t="s">
        <v>140</v>
      </c>
      <c r="F8238" t="s">
        <v>23070</v>
      </c>
      <c r="G8238" t="s">
        <v>217</v>
      </c>
      <c r="H8238" t="s">
        <v>134</v>
      </c>
      <c r="I8238" t="s">
        <v>135</v>
      </c>
      <c r="J8238" t="s">
        <v>136</v>
      </c>
      <c r="K8238" t="s">
        <v>137</v>
      </c>
      <c r="L8238" t="s">
        <v>23071</v>
      </c>
      <c r="M8238" t="s">
        <v>23072</v>
      </c>
      <c r="N8238">
        <v>3.4855555549999999</v>
      </c>
      <c r="O8238">
        <v>0</v>
      </c>
      <c r="P8238">
        <v>1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0.1842362486518889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0.1842362486518889</v>
      </c>
    </row>
    <row r="8239" spans="1:31" x14ac:dyDescent="0.25">
      <c r="A8239">
        <v>1944532</v>
      </c>
      <c r="B8239">
        <v>1</v>
      </c>
      <c r="C8239" t="s">
        <v>80</v>
      </c>
      <c r="D8239" t="s">
        <v>83</v>
      </c>
      <c r="E8239" t="s">
        <v>140</v>
      </c>
      <c r="F8239" t="s">
        <v>23073</v>
      </c>
      <c r="G8239" t="s">
        <v>342</v>
      </c>
      <c r="H8239" t="s">
        <v>134</v>
      </c>
      <c r="I8239" t="s">
        <v>135</v>
      </c>
      <c r="J8239" t="s">
        <v>136</v>
      </c>
      <c r="K8239" t="s">
        <v>137</v>
      </c>
      <c r="L8239" t="s">
        <v>23074</v>
      </c>
      <c r="M8239" t="s">
        <v>23075</v>
      </c>
      <c r="N8239">
        <v>3.2127777769999999</v>
      </c>
      <c r="O8239">
        <v>0</v>
      </c>
      <c r="P8239">
        <v>7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4.9547607173115384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4.9547607173115384</v>
      </c>
    </row>
    <row r="8240" spans="1:31" x14ac:dyDescent="0.25">
      <c r="A8240">
        <v>1944538</v>
      </c>
      <c r="B8240">
        <v>1</v>
      </c>
      <c r="C8240" t="s">
        <v>80</v>
      </c>
      <c r="D8240" t="s">
        <v>82</v>
      </c>
      <c r="E8240" t="s">
        <v>140</v>
      </c>
      <c r="F8240" t="s">
        <v>23076</v>
      </c>
      <c r="G8240" t="s">
        <v>217</v>
      </c>
      <c r="H8240" t="s">
        <v>134</v>
      </c>
      <c r="I8240" t="s">
        <v>135</v>
      </c>
      <c r="J8240" t="s">
        <v>136</v>
      </c>
      <c r="K8240" t="s">
        <v>137</v>
      </c>
      <c r="L8240" t="s">
        <v>23077</v>
      </c>
      <c r="M8240" t="s">
        <v>23078</v>
      </c>
      <c r="N8240">
        <v>2.2069444439999999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1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1.0732596283333335E-4</v>
      </c>
      <c r="AC8240">
        <v>0</v>
      </c>
      <c r="AD8240">
        <v>0</v>
      </c>
      <c r="AE8240">
        <v>1.0732596283333335E-4</v>
      </c>
    </row>
    <row r="8241" spans="1:31" x14ac:dyDescent="0.25">
      <c r="A8241">
        <v>1944539</v>
      </c>
      <c r="B8241">
        <v>1</v>
      </c>
      <c r="C8241" t="s">
        <v>80</v>
      </c>
      <c r="D8241" t="s">
        <v>93</v>
      </c>
      <c r="E8241" t="s">
        <v>190</v>
      </c>
      <c r="F8241" t="s">
        <v>23079</v>
      </c>
      <c r="G8241" t="s">
        <v>263</v>
      </c>
      <c r="H8241" t="s">
        <v>157</v>
      </c>
      <c r="I8241" t="s">
        <v>135</v>
      </c>
      <c r="J8241" t="s">
        <v>136</v>
      </c>
      <c r="K8241" t="s">
        <v>203</v>
      </c>
      <c r="L8241" t="s">
        <v>23080</v>
      </c>
      <c r="M8241" t="s">
        <v>23081</v>
      </c>
      <c r="N8241">
        <v>3.7454388879999998</v>
      </c>
      <c r="O8241">
        <v>0</v>
      </c>
      <c r="P8241">
        <v>3791</v>
      </c>
      <c r="Q8241">
        <v>1</v>
      </c>
      <c r="R8241">
        <v>6</v>
      </c>
      <c r="S8241">
        <v>2</v>
      </c>
      <c r="T8241">
        <v>222</v>
      </c>
      <c r="U8241">
        <v>0</v>
      </c>
      <c r="V8241">
        <v>0</v>
      </c>
      <c r="W8241">
        <v>0</v>
      </c>
      <c r="X8241">
        <v>4130.0347765456354</v>
      </c>
      <c r="Y8241">
        <v>21.25185398894866</v>
      </c>
      <c r="Z8241">
        <v>102.9519876362945</v>
      </c>
      <c r="AA8241">
        <v>907.08906960809179</v>
      </c>
      <c r="AB8241">
        <v>1472.4740583756854</v>
      </c>
      <c r="AC8241">
        <v>0</v>
      </c>
      <c r="AD8241">
        <v>0</v>
      </c>
      <c r="AE8241">
        <v>6633.801746154656</v>
      </c>
    </row>
    <row r="8242" spans="1:31" x14ac:dyDescent="0.25">
      <c r="A8242">
        <v>1944540</v>
      </c>
      <c r="B8242">
        <v>1</v>
      </c>
      <c r="C8242" t="s">
        <v>81</v>
      </c>
      <c r="D8242" t="s">
        <v>112</v>
      </c>
      <c r="E8242" t="s">
        <v>140</v>
      </c>
      <c r="F8242" t="s">
        <v>23082</v>
      </c>
      <c r="G8242" t="s">
        <v>217</v>
      </c>
      <c r="H8242" t="s">
        <v>134</v>
      </c>
      <c r="I8242" t="s">
        <v>135</v>
      </c>
      <c r="J8242" t="s">
        <v>136</v>
      </c>
      <c r="K8242" t="s">
        <v>137</v>
      </c>
      <c r="L8242" t="s">
        <v>23083</v>
      </c>
      <c r="M8242" t="s">
        <v>23084</v>
      </c>
      <c r="N8242">
        <v>2.494722222</v>
      </c>
      <c r="O8242">
        <v>0</v>
      </c>
      <c r="P8242">
        <v>1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0.43718845998124889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0.43718845998124889</v>
      </c>
    </row>
    <row r="8243" spans="1:31" x14ac:dyDescent="0.25">
      <c r="A8243">
        <v>1944543</v>
      </c>
      <c r="B8243">
        <v>1</v>
      </c>
      <c r="C8243" t="s">
        <v>80</v>
      </c>
      <c r="D8243" t="s">
        <v>103</v>
      </c>
      <c r="E8243" t="s">
        <v>220</v>
      </c>
      <c r="F8243" t="s">
        <v>23085</v>
      </c>
      <c r="G8243" t="s">
        <v>156</v>
      </c>
      <c r="H8243" t="s">
        <v>157</v>
      </c>
      <c r="I8243" t="s">
        <v>135</v>
      </c>
      <c r="J8243" t="s">
        <v>136</v>
      </c>
      <c r="K8243" t="s">
        <v>137</v>
      </c>
      <c r="L8243" t="s">
        <v>23086</v>
      </c>
      <c r="M8243" t="s">
        <v>23087</v>
      </c>
      <c r="N8243">
        <v>0.44750000000000001</v>
      </c>
      <c r="O8243">
        <v>0</v>
      </c>
      <c r="P8243">
        <v>0</v>
      </c>
      <c r="Q8243">
        <v>0</v>
      </c>
      <c r="R8243">
        <v>0</v>
      </c>
      <c r="S8243">
        <v>2</v>
      </c>
      <c r="T8243">
        <v>0</v>
      </c>
      <c r="U8243">
        <v>7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6.7464092058947607</v>
      </c>
      <c r="AB8243">
        <v>0</v>
      </c>
      <c r="AC8243">
        <v>128.73516988959486</v>
      </c>
      <c r="AD8243">
        <v>0</v>
      </c>
      <c r="AE8243">
        <v>135.48157909548962</v>
      </c>
    </row>
    <row r="8244" spans="1:31" x14ac:dyDescent="0.25">
      <c r="A8244">
        <v>1944544</v>
      </c>
      <c r="B8244">
        <v>1</v>
      </c>
      <c r="C8244" t="s">
        <v>80</v>
      </c>
      <c r="D8244" t="s">
        <v>105</v>
      </c>
      <c r="E8244" t="s">
        <v>140</v>
      </c>
      <c r="F8244" t="s">
        <v>23088</v>
      </c>
      <c r="G8244" t="s">
        <v>283</v>
      </c>
      <c r="H8244" t="s">
        <v>134</v>
      </c>
      <c r="I8244" t="s">
        <v>135</v>
      </c>
      <c r="J8244" t="s">
        <v>136</v>
      </c>
      <c r="K8244" t="s">
        <v>137</v>
      </c>
      <c r="L8244" t="s">
        <v>23089</v>
      </c>
      <c r="M8244" t="s">
        <v>23090</v>
      </c>
      <c r="N8244">
        <v>2.2222222220000001</v>
      </c>
      <c r="O8244">
        <v>0</v>
      </c>
      <c r="P8244">
        <v>4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1.7034843181361152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1.7034843181361152</v>
      </c>
    </row>
    <row r="8245" spans="1:31" x14ac:dyDescent="0.25">
      <c r="A8245">
        <v>1944549</v>
      </c>
      <c r="B8245">
        <v>1</v>
      </c>
      <c r="C8245" t="s">
        <v>80</v>
      </c>
      <c r="D8245" t="s">
        <v>83</v>
      </c>
      <c r="E8245" t="s">
        <v>190</v>
      </c>
      <c r="F8245" t="s">
        <v>23091</v>
      </c>
      <c r="G8245" t="s">
        <v>156</v>
      </c>
      <c r="H8245" t="s">
        <v>157</v>
      </c>
      <c r="I8245" t="s">
        <v>135</v>
      </c>
      <c r="J8245" t="s">
        <v>136</v>
      </c>
      <c r="K8245" t="s">
        <v>137</v>
      </c>
      <c r="L8245" t="s">
        <v>23092</v>
      </c>
      <c r="M8245" t="s">
        <v>23093</v>
      </c>
      <c r="N8245">
        <v>1.7</v>
      </c>
      <c r="O8245">
        <v>0</v>
      </c>
      <c r="P8245">
        <v>559</v>
      </c>
      <c r="Q8245">
        <v>0</v>
      </c>
      <c r="R8245">
        <v>0</v>
      </c>
      <c r="S8245">
        <v>0</v>
      </c>
      <c r="T8245">
        <v>1937</v>
      </c>
      <c r="U8245">
        <v>1</v>
      </c>
      <c r="V8245">
        <v>54</v>
      </c>
      <c r="W8245">
        <v>0</v>
      </c>
      <c r="X8245">
        <v>397.59566383532876</v>
      </c>
      <c r="Y8245">
        <v>0</v>
      </c>
      <c r="Z8245">
        <v>0</v>
      </c>
      <c r="AA8245">
        <v>0</v>
      </c>
      <c r="AB8245">
        <v>3654.2861181605699</v>
      </c>
      <c r="AC8245">
        <v>747.46903210953792</v>
      </c>
      <c r="AD8245">
        <v>2489.0757359098593</v>
      </c>
      <c r="AE8245">
        <v>7288.426550015296</v>
      </c>
    </row>
    <row r="8246" spans="1:31" x14ac:dyDescent="0.25">
      <c r="A8246">
        <v>1944550</v>
      </c>
      <c r="B8246">
        <v>1</v>
      </c>
      <c r="C8246" t="s">
        <v>81</v>
      </c>
      <c r="D8246" t="s">
        <v>128</v>
      </c>
      <c r="E8246" t="s">
        <v>140</v>
      </c>
      <c r="F8246" t="s">
        <v>23094</v>
      </c>
      <c r="G8246" t="s">
        <v>217</v>
      </c>
      <c r="H8246" t="s">
        <v>134</v>
      </c>
      <c r="I8246" t="s">
        <v>135</v>
      </c>
      <c r="J8246" t="s">
        <v>136</v>
      </c>
      <c r="K8246" t="s">
        <v>137</v>
      </c>
      <c r="L8246" t="s">
        <v>23095</v>
      </c>
      <c r="M8246" t="s">
        <v>23096</v>
      </c>
      <c r="N8246">
        <v>7.8836111109999996</v>
      </c>
      <c r="O8246">
        <v>0</v>
      </c>
      <c r="P8246">
        <v>1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1.8594530029666068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1.8594530029666068</v>
      </c>
    </row>
    <row r="8247" spans="1:31" x14ac:dyDescent="0.25">
      <c r="A8247">
        <v>1944551</v>
      </c>
      <c r="B8247">
        <v>1</v>
      </c>
      <c r="C8247" t="s">
        <v>80</v>
      </c>
      <c r="D8247" t="s">
        <v>96</v>
      </c>
      <c r="E8247" t="s">
        <v>140</v>
      </c>
      <c r="F8247" t="s">
        <v>23097</v>
      </c>
      <c r="G8247" t="s">
        <v>146</v>
      </c>
      <c r="H8247" t="s">
        <v>134</v>
      </c>
      <c r="I8247" t="s">
        <v>135</v>
      </c>
      <c r="J8247" t="s">
        <v>136</v>
      </c>
      <c r="K8247" t="s">
        <v>137</v>
      </c>
      <c r="L8247" t="s">
        <v>23098</v>
      </c>
      <c r="M8247" t="s">
        <v>23099</v>
      </c>
      <c r="N8247">
        <v>2.3852777770000002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1.9820851741749144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1.9820851741749144</v>
      </c>
    </row>
    <row r="8248" spans="1:31" x14ac:dyDescent="0.25">
      <c r="A8248">
        <v>1944553</v>
      </c>
      <c r="B8248">
        <v>1</v>
      </c>
      <c r="C8248" t="s">
        <v>81</v>
      </c>
      <c r="D8248" t="s">
        <v>117</v>
      </c>
      <c r="E8248" t="s">
        <v>190</v>
      </c>
      <c r="F8248" t="s">
        <v>23100</v>
      </c>
      <c r="G8248" t="s">
        <v>241</v>
      </c>
      <c r="H8248" t="s">
        <v>157</v>
      </c>
      <c r="I8248" t="s">
        <v>135</v>
      </c>
      <c r="J8248" t="s">
        <v>136</v>
      </c>
      <c r="K8248" t="s">
        <v>137</v>
      </c>
      <c r="L8248" t="s">
        <v>23101</v>
      </c>
      <c r="M8248" t="s">
        <v>23102</v>
      </c>
      <c r="N8248">
        <v>3.3030555549999998</v>
      </c>
      <c r="O8248">
        <v>0</v>
      </c>
      <c r="P8248">
        <v>25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20.73991012356219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20.73991012356219</v>
      </c>
    </row>
    <row r="8249" spans="1:31" x14ac:dyDescent="0.25">
      <c r="A8249">
        <v>1944555</v>
      </c>
      <c r="B8249">
        <v>1</v>
      </c>
      <c r="C8249" t="s">
        <v>80</v>
      </c>
      <c r="D8249" t="s">
        <v>85</v>
      </c>
      <c r="E8249" t="s">
        <v>140</v>
      </c>
      <c r="F8249" t="s">
        <v>23103</v>
      </c>
      <c r="G8249" t="s">
        <v>146</v>
      </c>
      <c r="H8249" t="s">
        <v>134</v>
      </c>
      <c r="I8249" t="s">
        <v>135</v>
      </c>
      <c r="J8249" t="s">
        <v>136</v>
      </c>
      <c r="K8249" t="s">
        <v>137</v>
      </c>
      <c r="L8249" t="s">
        <v>23104</v>
      </c>
      <c r="M8249" t="s">
        <v>23105</v>
      </c>
      <c r="N8249">
        <v>4.8930555550000001</v>
      </c>
      <c r="O8249">
        <v>0</v>
      </c>
      <c r="P8249">
        <v>6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6.5955075325748478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6.5955075325748478</v>
      </c>
    </row>
    <row r="8250" spans="1:31" x14ac:dyDescent="0.25">
      <c r="A8250">
        <v>1944556</v>
      </c>
      <c r="B8250">
        <v>1</v>
      </c>
      <c r="C8250" t="s">
        <v>80</v>
      </c>
      <c r="D8250" t="s">
        <v>94</v>
      </c>
      <c r="E8250" t="s">
        <v>220</v>
      </c>
      <c r="F8250" t="s">
        <v>11543</v>
      </c>
      <c r="G8250" t="s">
        <v>156</v>
      </c>
      <c r="H8250" t="s">
        <v>157</v>
      </c>
      <c r="I8250" t="s">
        <v>135</v>
      </c>
      <c r="J8250" t="s">
        <v>136</v>
      </c>
      <c r="K8250" t="s">
        <v>137</v>
      </c>
      <c r="L8250" t="s">
        <v>23106</v>
      </c>
      <c r="M8250" t="s">
        <v>23107</v>
      </c>
      <c r="N8250">
        <v>0.28611111099999997</v>
      </c>
      <c r="O8250">
        <v>0</v>
      </c>
      <c r="P8250">
        <v>277</v>
      </c>
      <c r="Q8250">
        <v>0</v>
      </c>
      <c r="R8250">
        <v>1</v>
      </c>
      <c r="S8250">
        <v>4</v>
      </c>
      <c r="T8250">
        <v>11</v>
      </c>
      <c r="U8250">
        <v>1</v>
      </c>
      <c r="V8250">
        <v>0</v>
      </c>
      <c r="W8250">
        <v>0</v>
      </c>
      <c r="X8250">
        <v>8.7393980731116692</v>
      </c>
      <c r="Y8250">
        <v>0</v>
      </c>
      <c r="Z8250">
        <v>1.3198489095146668</v>
      </c>
      <c r="AA8250">
        <v>18.267844541430065</v>
      </c>
      <c r="AB8250">
        <v>0.60650546227090274</v>
      </c>
      <c r="AC8250">
        <v>17.551587580642693</v>
      </c>
      <c r="AD8250">
        <v>0</v>
      </c>
      <c r="AE8250">
        <v>46.485184566969991</v>
      </c>
    </row>
    <row r="8251" spans="1:31" x14ac:dyDescent="0.25">
      <c r="A8251">
        <v>1944558</v>
      </c>
      <c r="B8251">
        <v>1</v>
      </c>
      <c r="C8251" t="s">
        <v>80</v>
      </c>
      <c r="D8251" t="s">
        <v>83</v>
      </c>
      <c r="E8251" t="s">
        <v>149</v>
      </c>
      <c r="F8251" t="s">
        <v>23108</v>
      </c>
      <c r="G8251" t="s">
        <v>202</v>
      </c>
      <c r="H8251" t="s">
        <v>134</v>
      </c>
      <c r="I8251" t="s">
        <v>135</v>
      </c>
      <c r="J8251" t="s">
        <v>136</v>
      </c>
      <c r="K8251" t="s">
        <v>203</v>
      </c>
      <c r="L8251" t="s">
        <v>23109</v>
      </c>
      <c r="M8251" t="s">
        <v>23110</v>
      </c>
      <c r="N8251">
        <v>0.3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35</v>
      </c>
      <c r="U8251">
        <v>0</v>
      </c>
      <c r="V8251">
        <v>9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28.455117807470998</v>
      </c>
      <c r="AC8251">
        <v>0</v>
      </c>
      <c r="AD8251">
        <v>109.7461257446832</v>
      </c>
      <c r="AE8251">
        <v>138.20124355215421</v>
      </c>
    </row>
    <row r="8252" spans="1:31" x14ac:dyDescent="0.25">
      <c r="A8252">
        <v>1944566</v>
      </c>
      <c r="B8252">
        <v>1</v>
      </c>
      <c r="C8252" t="s">
        <v>80</v>
      </c>
      <c r="D8252" t="s">
        <v>97</v>
      </c>
      <c r="E8252" t="s">
        <v>190</v>
      </c>
      <c r="F8252" t="s">
        <v>23111</v>
      </c>
      <c r="G8252" t="s">
        <v>263</v>
      </c>
      <c r="H8252" t="s">
        <v>157</v>
      </c>
      <c r="I8252" t="s">
        <v>135</v>
      </c>
      <c r="J8252" t="s">
        <v>136</v>
      </c>
      <c r="K8252" t="s">
        <v>203</v>
      </c>
      <c r="L8252" t="s">
        <v>23112</v>
      </c>
      <c r="M8252" t="s">
        <v>23113</v>
      </c>
      <c r="N8252">
        <v>3.7917925000000001</v>
      </c>
      <c r="O8252">
        <v>0</v>
      </c>
      <c r="P8252">
        <v>85</v>
      </c>
      <c r="Q8252">
        <v>0</v>
      </c>
      <c r="R8252">
        <v>7</v>
      </c>
      <c r="S8252">
        <v>0</v>
      </c>
      <c r="T8252">
        <v>7</v>
      </c>
      <c r="U8252">
        <v>0</v>
      </c>
      <c r="V8252">
        <v>0</v>
      </c>
      <c r="W8252">
        <v>0</v>
      </c>
      <c r="X8252">
        <v>110.8368327730488</v>
      </c>
      <c r="Y8252">
        <v>0</v>
      </c>
      <c r="Z8252">
        <v>16.278450142503988</v>
      </c>
      <c r="AA8252">
        <v>0</v>
      </c>
      <c r="AB8252">
        <v>102.48874737907421</v>
      </c>
      <c r="AC8252">
        <v>0</v>
      </c>
      <c r="AD8252">
        <v>0</v>
      </c>
      <c r="AE8252">
        <v>229.60403029462699</v>
      </c>
    </row>
    <row r="8253" spans="1:31" x14ac:dyDescent="0.25">
      <c r="A8253">
        <v>1944568</v>
      </c>
      <c r="B8253">
        <v>1</v>
      </c>
      <c r="C8253" t="s">
        <v>80</v>
      </c>
      <c r="D8253" t="s">
        <v>102</v>
      </c>
      <c r="E8253" t="s">
        <v>131</v>
      </c>
      <c r="F8253" t="s">
        <v>23114</v>
      </c>
      <c r="G8253" t="s">
        <v>133</v>
      </c>
      <c r="H8253" t="s">
        <v>134</v>
      </c>
      <c r="I8253" t="s">
        <v>135</v>
      </c>
      <c r="J8253" t="s">
        <v>136</v>
      </c>
      <c r="K8253" t="s">
        <v>137</v>
      </c>
      <c r="L8253" t="s">
        <v>23115</v>
      </c>
      <c r="M8253" t="s">
        <v>23116</v>
      </c>
      <c r="N8253">
        <v>0.78722222200000003</v>
      </c>
      <c r="O8253">
        <v>0</v>
      </c>
      <c r="P8253">
        <v>1</v>
      </c>
      <c r="Q8253">
        <v>0</v>
      </c>
      <c r="R8253">
        <v>3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0.28097424597620446</v>
      </c>
      <c r="Y8253">
        <v>0</v>
      </c>
      <c r="Z8253">
        <v>5.7348688285189011</v>
      </c>
      <c r="AA8253">
        <v>0</v>
      </c>
      <c r="AB8253">
        <v>0</v>
      </c>
      <c r="AC8253">
        <v>0</v>
      </c>
      <c r="AD8253">
        <v>0</v>
      </c>
      <c r="AE8253">
        <v>6.0158430744951055</v>
      </c>
    </row>
    <row r="8254" spans="1:31" x14ac:dyDescent="0.25">
      <c r="A8254">
        <v>1944569</v>
      </c>
      <c r="B8254">
        <v>1</v>
      </c>
      <c r="C8254" t="s">
        <v>80</v>
      </c>
      <c r="D8254" t="s">
        <v>109</v>
      </c>
      <c r="E8254" t="s">
        <v>140</v>
      </c>
      <c r="F8254" t="s">
        <v>23117</v>
      </c>
      <c r="G8254" t="s">
        <v>217</v>
      </c>
      <c r="H8254" t="s">
        <v>134</v>
      </c>
      <c r="I8254" t="s">
        <v>135</v>
      </c>
      <c r="J8254" t="s">
        <v>136</v>
      </c>
      <c r="K8254" t="s">
        <v>137</v>
      </c>
      <c r="L8254" t="s">
        <v>23118</v>
      </c>
      <c r="M8254" t="s">
        <v>23119</v>
      </c>
      <c r="N8254">
        <v>1.3405555549999999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1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3.1643884476264672</v>
      </c>
      <c r="AC8254">
        <v>0</v>
      </c>
      <c r="AD8254">
        <v>0</v>
      </c>
      <c r="AE8254">
        <v>3.1643884476264672</v>
      </c>
    </row>
    <row r="8255" spans="1:31" x14ac:dyDescent="0.25">
      <c r="A8255">
        <v>1944570</v>
      </c>
      <c r="B8255">
        <v>1</v>
      </c>
      <c r="C8255" t="s">
        <v>80</v>
      </c>
      <c r="D8255" t="s">
        <v>93</v>
      </c>
      <c r="E8255" t="s">
        <v>154</v>
      </c>
      <c r="F8255" t="s">
        <v>23120</v>
      </c>
      <c r="G8255" t="s">
        <v>156</v>
      </c>
      <c r="H8255" t="s">
        <v>157</v>
      </c>
      <c r="I8255" t="s">
        <v>135</v>
      </c>
      <c r="J8255" t="s">
        <v>136</v>
      </c>
      <c r="K8255" t="s">
        <v>137</v>
      </c>
      <c r="L8255" t="s">
        <v>23121</v>
      </c>
      <c r="M8255" t="s">
        <v>23122</v>
      </c>
      <c r="N8255">
        <v>0.62138888800000003</v>
      </c>
      <c r="O8255">
        <v>3</v>
      </c>
      <c r="P8255">
        <v>2</v>
      </c>
      <c r="Q8255">
        <v>37</v>
      </c>
      <c r="R8255">
        <v>0</v>
      </c>
      <c r="S8255">
        <v>8</v>
      </c>
      <c r="T8255">
        <v>0</v>
      </c>
      <c r="U8255">
        <v>1</v>
      </c>
      <c r="V8255">
        <v>0</v>
      </c>
      <c r="W8255">
        <v>3.1150856077857854</v>
      </c>
      <c r="X8255">
        <v>0.45802308093339228</v>
      </c>
      <c r="Y8255">
        <v>276.02932754650726</v>
      </c>
      <c r="Z8255">
        <v>0</v>
      </c>
      <c r="AA8255">
        <v>23.439857487614134</v>
      </c>
      <c r="AB8255">
        <v>0</v>
      </c>
      <c r="AC8255">
        <v>13.877153616931535</v>
      </c>
      <c r="AD8255">
        <v>0</v>
      </c>
      <c r="AE8255">
        <v>316.91944733977209</v>
      </c>
    </row>
    <row r="8256" spans="1:31" x14ac:dyDescent="0.25">
      <c r="A8256">
        <v>1944571</v>
      </c>
      <c r="B8256">
        <v>1</v>
      </c>
      <c r="C8256" t="s">
        <v>80</v>
      </c>
      <c r="D8256" t="s">
        <v>100</v>
      </c>
      <c r="E8256" t="s">
        <v>140</v>
      </c>
      <c r="F8256" t="s">
        <v>23123</v>
      </c>
      <c r="G8256" t="s">
        <v>217</v>
      </c>
      <c r="H8256" t="s">
        <v>134</v>
      </c>
      <c r="I8256" t="s">
        <v>135</v>
      </c>
      <c r="J8256" t="s">
        <v>136</v>
      </c>
      <c r="K8256" t="s">
        <v>137</v>
      </c>
      <c r="L8256" t="s">
        <v>23124</v>
      </c>
      <c r="M8256" t="s">
        <v>23125</v>
      </c>
      <c r="N8256">
        <v>2.5074999999999998</v>
      </c>
      <c r="O8256">
        <v>0</v>
      </c>
      <c r="P8256">
        <v>1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0.81535829603475007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0.81535829603475007</v>
      </c>
    </row>
    <row r="8257" spans="1:31" x14ac:dyDescent="0.25">
      <c r="A8257">
        <v>1944573</v>
      </c>
      <c r="B8257">
        <v>1</v>
      </c>
      <c r="C8257" t="s">
        <v>81</v>
      </c>
      <c r="D8257" t="s">
        <v>122</v>
      </c>
      <c r="E8257" t="s">
        <v>140</v>
      </c>
      <c r="F8257" t="s">
        <v>23126</v>
      </c>
      <c r="G8257" t="s">
        <v>342</v>
      </c>
      <c r="H8257" t="s">
        <v>134</v>
      </c>
      <c r="I8257" t="s">
        <v>135</v>
      </c>
      <c r="J8257" t="s">
        <v>136</v>
      </c>
      <c r="K8257" t="s">
        <v>137</v>
      </c>
      <c r="L8257" t="s">
        <v>23127</v>
      </c>
      <c r="M8257" t="s">
        <v>23128</v>
      </c>
      <c r="N8257">
        <v>2.6438888880000002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1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1.5653893492418378</v>
      </c>
      <c r="AC8257">
        <v>0</v>
      </c>
      <c r="AD8257">
        <v>0</v>
      </c>
      <c r="AE8257">
        <v>1.5653893492418378</v>
      </c>
    </row>
    <row r="8258" spans="1:31" x14ac:dyDescent="0.25">
      <c r="A8258">
        <v>1944575</v>
      </c>
      <c r="B8258">
        <v>1</v>
      </c>
      <c r="C8258" t="s">
        <v>80</v>
      </c>
      <c r="D8258" t="s">
        <v>103</v>
      </c>
      <c r="E8258" t="s">
        <v>140</v>
      </c>
      <c r="F8258" t="s">
        <v>23129</v>
      </c>
      <c r="G8258" t="s">
        <v>217</v>
      </c>
      <c r="H8258" t="s">
        <v>134</v>
      </c>
      <c r="I8258" t="s">
        <v>135</v>
      </c>
      <c r="J8258" t="s">
        <v>136</v>
      </c>
      <c r="K8258" t="s">
        <v>137</v>
      </c>
      <c r="L8258" t="s">
        <v>23130</v>
      </c>
      <c r="M8258" t="s">
        <v>23131</v>
      </c>
      <c r="N8258">
        <v>3.4566666659999998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5.1476975300616044</v>
      </c>
      <c r="AC8258">
        <v>0</v>
      </c>
      <c r="AD8258">
        <v>0</v>
      </c>
      <c r="AE8258">
        <v>5.1476975300616044</v>
      </c>
    </row>
    <row r="8259" spans="1:31" x14ac:dyDescent="0.25">
      <c r="A8259">
        <v>1944576</v>
      </c>
      <c r="B8259">
        <v>1</v>
      </c>
      <c r="C8259" t="s">
        <v>80</v>
      </c>
      <c r="D8259" t="s">
        <v>95</v>
      </c>
      <c r="E8259" t="s">
        <v>140</v>
      </c>
      <c r="F8259" t="s">
        <v>23132</v>
      </c>
      <c r="G8259" t="s">
        <v>217</v>
      </c>
      <c r="H8259" t="s">
        <v>134</v>
      </c>
      <c r="I8259" t="s">
        <v>135</v>
      </c>
      <c r="J8259" t="s">
        <v>136</v>
      </c>
      <c r="K8259" t="s">
        <v>137</v>
      </c>
      <c r="L8259" t="s">
        <v>23133</v>
      </c>
      <c r="M8259" t="s">
        <v>23134</v>
      </c>
      <c r="N8259">
        <v>1.971944444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0.40955459504483338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0.40955459504483338</v>
      </c>
    </row>
    <row r="8260" spans="1:31" x14ac:dyDescent="0.25">
      <c r="A8260">
        <v>1944577</v>
      </c>
      <c r="B8260">
        <v>1</v>
      </c>
      <c r="C8260" t="s">
        <v>81</v>
      </c>
      <c r="D8260" t="s">
        <v>127</v>
      </c>
      <c r="E8260" t="s">
        <v>149</v>
      </c>
      <c r="F8260" t="s">
        <v>23135</v>
      </c>
      <c r="G8260" t="s">
        <v>151</v>
      </c>
      <c r="H8260" t="s">
        <v>134</v>
      </c>
      <c r="I8260" t="s">
        <v>135</v>
      </c>
      <c r="J8260" t="s">
        <v>136</v>
      </c>
      <c r="K8260" t="s">
        <v>137</v>
      </c>
      <c r="L8260" t="s">
        <v>23136</v>
      </c>
      <c r="M8260" t="s">
        <v>23137</v>
      </c>
      <c r="N8260">
        <v>0.56333333299999999</v>
      </c>
      <c r="O8260">
        <v>0</v>
      </c>
      <c r="P8260">
        <v>87</v>
      </c>
      <c r="Q8260">
        <v>0</v>
      </c>
      <c r="R8260">
        <v>1</v>
      </c>
      <c r="S8260">
        <v>0</v>
      </c>
      <c r="T8260">
        <v>16</v>
      </c>
      <c r="U8260">
        <v>0</v>
      </c>
      <c r="V8260">
        <v>0</v>
      </c>
      <c r="W8260">
        <v>0</v>
      </c>
      <c r="X8260">
        <v>9.5941164394738028</v>
      </c>
      <c r="Y8260">
        <v>0</v>
      </c>
      <c r="Z8260">
        <v>0.29603055117484339</v>
      </c>
      <c r="AA8260">
        <v>0</v>
      </c>
      <c r="AB8260">
        <v>10.891031245865507</v>
      </c>
      <c r="AC8260">
        <v>0</v>
      </c>
      <c r="AD8260">
        <v>0</v>
      </c>
      <c r="AE8260">
        <v>20.781178236514151</v>
      </c>
    </row>
    <row r="8261" spans="1:31" x14ac:dyDescent="0.25">
      <c r="A8261">
        <v>1944580</v>
      </c>
      <c r="B8261">
        <v>1</v>
      </c>
      <c r="C8261" t="s">
        <v>80</v>
      </c>
      <c r="D8261" t="s">
        <v>86</v>
      </c>
      <c r="E8261" t="s">
        <v>171</v>
      </c>
      <c r="F8261" t="s">
        <v>5708</v>
      </c>
      <c r="G8261" t="s">
        <v>604</v>
      </c>
      <c r="H8261" t="s">
        <v>157</v>
      </c>
      <c r="I8261" t="s">
        <v>135</v>
      </c>
      <c r="J8261" t="s">
        <v>136</v>
      </c>
      <c r="K8261" t="s">
        <v>203</v>
      </c>
      <c r="L8261" t="s">
        <v>23138</v>
      </c>
      <c r="M8261" t="s">
        <v>23139</v>
      </c>
      <c r="N8261">
        <v>0.28333333300000002</v>
      </c>
      <c r="O8261">
        <v>1</v>
      </c>
      <c r="P8261">
        <v>1155</v>
      </c>
      <c r="Q8261">
        <v>0</v>
      </c>
      <c r="R8261">
        <v>141</v>
      </c>
      <c r="S8261">
        <v>1</v>
      </c>
      <c r="T8261">
        <v>191</v>
      </c>
      <c r="U8261">
        <v>0</v>
      </c>
      <c r="V8261">
        <v>0</v>
      </c>
      <c r="W8261">
        <v>1.4402131421442665</v>
      </c>
      <c r="X8261">
        <v>220.18060221230814</v>
      </c>
      <c r="Y8261">
        <v>0</v>
      </c>
      <c r="Z8261">
        <v>35.331198056751134</v>
      </c>
      <c r="AA8261">
        <v>57.420638823387165</v>
      </c>
      <c r="AB8261">
        <v>145.50994296816847</v>
      </c>
      <c r="AC8261">
        <v>0</v>
      </c>
      <c r="AD8261">
        <v>0</v>
      </c>
      <c r="AE8261">
        <v>459.88259520275915</v>
      </c>
    </row>
    <row r="8262" spans="1:31" x14ac:dyDescent="0.25">
      <c r="A8262">
        <v>1944582</v>
      </c>
      <c r="B8262">
        <v>1</v>
      </c>
      <c r="C8262" t="s">
        <v>80</v>
      </c>
      <c r="D8262" t="s">
        <v>98</v>
      </c>
      <c r="E8262" t="s">
        <v>140</v>
      </c>
      <c r="F8262" t="s">
        <v>23140</v>
      </c>
      <c r="G8262" t="s">
        <v>217</v>
      </c>
      <c r="H8262" t="s">
        <v>134</v>
      </c>
      <c r="I8262" t="s">
        <v>135</v>
      </c>
      <c r="J8262" t="s">
        <v>136</v>
      </c>
      <c r="K8262" t="s">
        <v>137</v>
      </c>
      <c r="L8262" t="s">
        <v>23141</v>
      </c>
      <c r="M8262" t="s">
        <v>23142</v>
      </c>
      <c r="N8262">
        <v>2.91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1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4.5307258724999993E-4</v>
      </c>
      <c r="AC8262">
        <v>0</v>
      </c>
      <c r="AD8262">
        <v>0</v>
      </c>
      <c r="AE8262">
        <v>4.5307258724999993E-4</v>
      </c>
    </row>
    <row r="8263" spans="1:31" x14ac:dyDescent="0.25">
      <c r="A8263">
        <v>1944583</v>
      </c>
      <c r="B8263">
        <v>1</v>
      </c>
      <c r="C8263" t="s">
        <v>80</v>
      </c>
      <c r="D8263" t="s">
        <v>87</v>
      </c>
      <c r="E8263" t="s">
        <v>140</v>
      </c>
      <c r="F8263" t="s">
        <v>23143</v>
      </c>
      <c r="G8263" t="s">
        <v>342</v>
      </c>
      <c r="H8263" t="s">
        <v>134</v>
      </c>
      <c r="I8263" t="s">
        <v>135</v>
      </c>
      <c r="J8263" t="s">
        <v>136</v>
      </c>
      <c r="K8263" t="s">
        <v>137</v>
      </c>
      <c r="L8263" t="s">
        <v>23144</v>
      </c>
      <c r="M8263" t="s">
        <v>23145</v>
      </c>
      <c r="N8263">
        <v>1.7805555550000001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5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1.5627585047510557</v>
      </c>
      <c r="AC8263">
        <v>0</v>
      </c>
      <c r="AD8263">
        <v>0</v>
      </c>
      <c r="AE8263">
        <v>1.5627585047510557</v>
      </c>
    </row>
    <row r="8264" spans="1:31" x14ac:dyDescent="0.25">
      <c r="A8264">
        <v>1944584</v>
      </c>
      <c r="B8264">
        <v>1</v>
      </c>
      <c r="C8264" t="s">
        <v>80</v>
      </c>
      <c r="D8264" t="s">
        <v>98</v>
      </c>
      <c r="E8264" t="s">
        <v>131</v>
      </c>
      <c r="F8264" t="s">
        <v>23146</v>
      </c>
      <c r="G8264" t="s">
        <v>133</v>
      </c>
      <c r="H8264" t="s">
        <v>134</v>
      </c>
      <c r="I8264" t="s">
        <v>135</v>
      </c>
      <c r="J8264" t="s">
        <v>136</v>
      </c>
      <c r="K8264" t="s">
        <v>137</v>
      </c>
      <c r="L8264" t="s">
        <v>23147</v>
      </c>
      <c r="M8264" t="s">
        <v>23148</v>
      </c>
      <c r="N8264">
        <v>2.289722222</v>
      </c>
      <c r="O8264">
        <v>0</v>
      </c>
      <c r="P8264">
        <v>36</v>
      </c>
      <c r="Q8264">
        <v>0</v>
      </c>
      <c r="R8264">
        <v>1</v>
      </c>
      <c r="S8264">
        <v>0</v>
      </c>
      <c r="T8264">
        <v>1</v>
      </c>
      <c r="U8264">
        <v>0</v>
      </c>
      <c r="V8264">
        <v>0</v>
      </c>
      <c r="W8264">
        <v>0</v>
      </c>
      <c r="X8264">
        <v>23.305008078539629</v>
      </c>
      <c r="Y8264">
        <v>0</v>
      </c>
      <c r="Z8264">
        <v>2.3723253363326671E-2</v>
      </c>
      <c r="AA8264">
        <v>0</v>
      </c>
      <c r="AB8264">
        <v>2.6227760153873889E-2</v>
      </c>
      <c r="AC8264">
        <v>0</v>
      </c>
      <c r="AD8264">
        <v>0</v>
      </c>
      <c r="AE8264">
        <v>23.354959092056827</v>
      </c>
    </row>
    <row r="8265" spans="1:31" x14ac:dyDescent="0.25">
      <c r="A8265">
        <v>1944585</v>
      </c>
      <c r="B8265">
        <v>1</v>
      </c>
      <c r="C8265" t="s">
        <v>80</v>
      </c>
      <c r="D8265" t="s">
        <v>97</v>
      </c>
      <c r="E8265" t="s">
        <v>131</v>
      </c>
      <c r="F8265" t="s">
        <v>23149</v>
      </c>
      <c r="G8265" t="s">
        <v>439</v>
      </c>
      <c r="H8265" t="s">
        <v>134</v>
      </c>
      <c r="I8265" t="s">
        <v>135</v>
      </c>
      <c r="J8265" t="s">
        <v>136</v>
      </c>
      <c r="K8265" t="s">
        <v>137</v>
      </c>
      <c r="L8265" t="s">
        <v>23150</v>
      </c>
      <c r="M8265" t="s">
        <v>23151</v>
      </c>
      <c r="N8265">
        <v>5.1749999999999998</v>
      </c>
      <c r="O8265">
        <v>0</v>
      </c>
      <c r="P8265">
        <v>6</v>
      </c>
      <c r="Q8265">
        <v>0</v>
      </c>
      <c r="R8265">
        <v>4</v>
      </c>
      <c r="S8265">
        <v>0</v>
      </c>
      <c r="T8265">
        <v>1</v>
      </c>
      <c r="U8265">
        <v>0</v>
      </c>
      <c r="V8265">
        <v>0</v>
      </c>
      <c r="W8265">
        <v>0</v>
      </c>
      <c r="X8265">
        <v>22.292333340999509</v>
      </c>
      <c r="Y8265">
        <v>0</v>
      </c>
      <c r="Z8265">
        <v>6.4273891910966663</v>
      </c>
      <c r="AA8265">
        <v>0</v>
      </c>
      <c r="AB8265">
        <v>0.29842659965655005</v>
      </c>
      <c r="AC8265">
        <v>0</v>
      </c>
      <c r="AD8265">
        <v>0</v>
      </c>
      <c r="AE8265">
        <v>29.018149131752725</v>
      </c>
    </row>
    <row r="8266" spans="1:31" x14ac:dyDescent="0.25">
      <c r="A8266">
        <v>1944586</v>
      </c>
      <c r="B8266">
        <v>1</v>
      </c>
      <c r="C8266" t="s">
        <v>80</v>
      </c>
      <c r="D8266" t="s">
        <v>104</v>
      </c>
      <c r="E8266" t="s">
        <v>140</v>
      </c>
      <c r="F8266" t="s">
        <v>23152</v>
      </c>
      <c r="G8266" t="s">
        <v>217</v>
      </c>
      <c r="H8266" t="s">
        <v>134</v>
      </c>
      <c r="I8266" t="s">
        <v>135</v>
      </c>
      <c r="J8266" t="s">
        <v>136</v>
      </c>
      <c r="K8266" t="s">
        <v>137</v>
      </c>
      <c r="L8266" t="s">
        <v>23153</v>
      </c>
      <c r="M8266" t="s">
        <v>23154</v>
      </c>
      <c r="N8266">
        <v>2.4994444439999999</v>
      </c>
      <c r="O8266">
        <v>0</v>
      </c>
      <c r="P8266">
        <v>0</v>
      </c>
      <c r="Q8266">
        <v>0</v>
      </c>
      <c r="R8266">
        <v>1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0.75226577726981225</v>
      </c>
      <c r="AA8266">
        <v>0</v>
      </c>
      <c r="AB8266">
        <v>0</v>
      </c>
      <c r="AC8266">
        <v>0</v>
      </c>
      <c r="AD8266">
        <v>0</v>
      </c>
      <c r="AE8266">
        <v>0.75226577726981225</v>
      </c>
    </row>
    <row r="8267" spans="1:31" x14ac:dyDescent="0.25">
      <c r="A8267">
        <v>1944588</v>
      </c>
      <c r="B8267">
        <v>1</v>
      </c>
      <c r="C8267" t="s">
        <v>81</v>
      </c>
      <c r="D8267" t="s">
        <v>127</v>
      </c>
      <c r="E8267" t="s">
        <v>160</v>
      </c>
      <c r="F8267" t="s">
        <v>23155</v>
      </c>
      <c r="G8267" t="s">
        <v>362</v>
      </c>
      <c r="H8267" t="s">
        <v>134</v>
      </c>
      <c r="I8267" t="s">
        <v>135</v>
      </c>
      <c r="J8267" t="s">
        <v>136</v>
      </c>
      <c r="K8267" t="s">
        <v>137</v>
      </c>
      <c r="L8267" t="s">
        <v>23156</v>
      </c>
      <c r="M8267" t="s">
        <v>23157</v>
      </c>
      <c r="N8267">
        <v>4.3988888880000001</v>
      </c>
      <c r="O8267">
        <v>0</v>
      </c>
      <c r="P8267">
        <v>18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13.841610248990122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13.841610248990122</v>
      </c>
    </row>
    <row r="8268" spans="1:31" x14ac:dyDescent="0.25">
      <c r="A8268">
        <v>1944590</v>
      </c>
      <c r="B8268">
        <v>1</v>
      </c>
      <c r="C8268" t="s">
        <v>80</v>
      </c>
      <c r="D8268" t="s">
        <v>104</v>
      </c>
      <c r="E8268" t="s">
        <v>220</v>
      </c>
      <c r="F8268" t="s">
        <v>23158</v>
      </c>
      <c r="G8268" t="s">
        <v>202</v>
      </c>
      <c r="H8268" t="s">
        <v>157</v>
      </c>
      <c r="I8268" t="s">
        <v>135</v>
      </c>
      <c r="J8268" t="s">
        <v>136</v>
      </c>
      <c r="K8268" t="s">
        <v>203</v>
      </c>
      <c r="L8268" t="s">
        <v>23159</v>
      </c>
      <c r="M8268" t="s">
        <v>23160</v>
      </c>
      <c r="N8268">
        <v>0.74101472199999996</v>
      </c>
      <c r="O8268">
        <v>9</v>
      </c>
      <c r="P8268">
        <v>203</v>
      </c>
      <c r="Q8268">
        <v>32</v>
      </c>
      <c r="R8268">
        <v>13</v>
      </c>
      <c r="S8268">
        <v>35</v>
      </c>
      <c r="T8268">
        <v>36</v>
      </c>
      <c r="U8268">
        <v>9</v>
      </c>
      <c r="V8268">
        <v>0</v>
      </c>
      <c r="W8268">
        <v>3.6206385024863872</v>
      </c>
      <c r="X8268">
        <v>53.873601119442611</v>
      </c>
      <c r="Y8268">
        <v>25.054212716414511</v>
      </c>
      <c r="Z8268">
        <v>7.9748539840370007</v>
      </c>
      <c r="AA8268">
        <v>205.8378005080863</v>
      </c>
      <c r="AB8268">
        <v>35.284641422612893</v>
      </c>
      <c r="AC8268">
        <v>1440.202069827616</v>
      </c>
      <c r="AD8268">
        <v>0</v>
      </c>
      <c r="AE8268">
        <v>1771.8478180806958</v>
      </c>
    </row>
    <row r="8269" spans="1:31" x14ac:dyDescent="0.25">
      <c r="A8269">
        <v>1944592</v>
      </c>
      <c r="B8269">
        <v>1</v>
      </c>
      <c r="C8269" t="s">
        <v>81</v>
      </c>
      <c r="D8269" t="s">
        <v>128</v>
      </c>
      <c r="E8269" t="s">
        <v>140</v>
      </c>
      <c r="F8269" t="s">
        <v>23161</v>
      </c>
      <c r="G8269" t="s">
        <v>342</v>
      </c>
      <c r="H8269" t="s">
        <v>134</v>
      </c>
      <c r="I8269" t="s">
        <v>135</v>
      </c>
      <c r="J8269" t="s">
        <v>136</v>
      </c>
      <c r="K8269" t="s">
        <v>137</v>
      </c>
      <c r="L8269" t="s">
        <v>23162</v>
      </c>
      <c r="M8269" t="s">
        <v>23163</v>
      </c>
      <c r="N8269">
        <v>2.0505555549999999</v>
      </c>
      <c r="O8269">
        <v>0</v>
      </c>
      <c r="P8269">
        <v>66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58.235662216413914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58.235662216413914</v>
      </c>
    </row>
    <row r="8270" spans="1:31" x14ac:dyDescent="0.25">
      <c r="A8270">
        <v>1944594</v>
      </c>
      <c r="B8270">
        <v>1</v>
      </c>
      <c r="C8270" t="s">
        <v>80</v>
      </c>
      <c r="D8270" t="s">
        <v>83</v>
      </c>
      <c r="E8270" t="s">
        <v>190</v>
      </c>
      <c r="F8270" t="s">
        <v>14962</v>
      </c>
      <c r="G8270" t="s">
        <v>156</v>
      </c>
      <c r="H8270" t="s">
        <v>157</v>
      </c>
      <c r="I8270" t="s">
        <v>135</v>
      </c>
      <c r="J8270" t="s">
        <v>136</v>
      </c>
      <c r="K8270" t="s">
        <v>137</v>
      </c>
      <c r="L8270" t="s">
        <v>23164</v>
      </c>
      <c r="M8270" t="s">
        <v>23165</v>
      </c>
      <c r="N8270">
        <v>0.90305555500000001</v>
      </c>
      <c r="O8270">
        <v>0</v>
      </c>
      <c r="P8270">
        <v>2171</v>
      </c>
      <c r="Q8270">
        <v>0</v>
      </c>
      <c r="R8270">
        <v>0</v>
      </c>
      <c r="S8270">
        <v>15</v>
      </c>
      <c r="T8270">
        <v>324</v>
      </c>
      <c r="U8270">
        <v>10</v>
      </c>
      <c r="V8270">
        <v>17</v>
      </c>
      <c r="W8270">
        <v>0</v>
      </c>
      <c r="X8270">
        <v>676.21661929289587</v>
      </c>
      <c r="Y8270">
        <v>0</v>
      </c>
      <c r="Z8270">
        <v>0</v>
      </c>
      <c r="AA8270">
        <v>160.71977158844749</v>
      </c>
      <c r="AB8270">
        <v>496.62186030419093</v>
      </c>
      <c r="AC8270">
        <v>1203.8950237383112</v>
      </c>
      <c r="AD8270">
        <v>353.86748049470026</v>
      </c>
      <c r="AE8270">
        <v>2891.320755418546</v>
      </c>
    </row>
    <row r="8271" spans="1:31" x14ac:dyDescent="0.25">
      <c r="A8271">
        <v>1944595</v>
      </c>
      <c r="B8271">
        <v>1</v>
      </c>
      <c r="C8271" t="s">
        <v>80</v>
      </c>
      <c r="D8271" t="s">
        <v>104</v>
      </c>
      <c r="E8271" t="s">
        <v>140</v>
      </c>
      <c r="F8271" t="s">
        <v>23166</v>
      </c>
      <c r="G8271" t="s">
        <v>217</v>
      </c>
      <c r="H8271" t="s">
        <v>134</v>
      </c>
      <c r="I8271" t="s">
        <v>135</v>
      </c>
      <c r="J8271" t="s">
        <v>136</v>
      </c>
      <c r="K8271" t="s">
        <v>137</v>
      </c>
      <c r="L8271" t="s">
        <v>23167</v>
      </c>
      <c r="M8271" t="s">
        <v>23168</v>
      </c>
      <c r="N8271">
        <v>1.590833333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0.38706969461968005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0.38706969461968005</v>
      </c>
    </row>
    <row r="8272" spans="1:31" x14ac:dyDescent="0.25">
      <c r="A8272">
        <v>1944596</v>
      </c>
      <c r="B8272">
        <v>1</v>
      </c>
      <c r="C8272" t="s">
        <v>80</v>
      </c>
      <c r="D8272" t="s">
        <v>88</v>
      </c>
      <c r="E8272" t="s">
        <v>140</v>
      </c>
      <c r="F8272" t="s">
        <v>23169</v>
      </c>
      <c r="G8272" t="s">
        <v>342</v>
      </c>
      <c r="H8272" t="s">
        <v>134</v>
      </c>
      <c r="I8272" t="s">
        <v>135</v>
      </c>
      <c r="J8272" t="s">
        <v>136</v>
      </c>
      <c r="K8272" t="s">
        <v>137</v>
      </c>
      <c r="L8272" t="s">
        <v>23170</v>
      </c>
      <c r="M8272" t="s">
        <v>23171</v>
      </c>
      <c r="N8272">
        <v>1.415</v>
      </c>
      <c r="O8272">
        <v>0</v>
      </c>
      <c r="P8272">
        <v>11</v>
      </c>
      <c r="Q8272">
        <v>0</v>
      </c>
      <c r="R8272">
        <v>0</v>
      </c>
      <c r="S8272">
        <v>0</v>
      </c>
      <c r="T8272">
        <v>1</v>
      </c>
      <c r="U8272">
        <v>0</v>
      </c>
      <c r="V8272">
        <v>0</v>
      </c>
      <c r="W8272">
        <v>0</v>
      </c>
      <c r="X8272">
        <v>5.0489475079913362</v>
      </c>
      <c r="Y8272">
        <v>0</v>
      </c>
      <c r="Z8272">
        <v>0</v>
      </c>
      <c r="AA8272">
        <v>0</v>
      </c>
      <c r="AB8272">
        <v>8.0915630802696675E-2</v>
      </c>
      <c r="AC8272">
        <v>0</v>
      </c>
      <c r="AD8272">
        <v>0</v>
      </c>
      <c r="AE8272">
        <v>5.1298631387940326</v>
      </c>
    </row>
    <row r="8273" spans="1:31" x14ac:dyDescent="0.25">
      <c r="A8273">
        <v>1944597</v>
      </c>
      <c r="B8273">
        <v>1</v>
      </c>
      <c r="C8273" t="s">
        <v>81</v>
      </c>
      <c r="D8273" t="s">
        <v>127</v>
      </c>
      <c r="E8273" t="s">
        <v>220</v>
      </c>
      <c r="F8273" t="s">
        <v>2252</v>
      </c>
      <c r="G8273" t="s">
        <v>156</v>
      </c>
      <c r="H8273" t="s">
        <v>157</v>
      </c>
      <c r="I8273" t="s">
        <v>135</v>
      </c>
      <c r="J8273" t="s">
        <v>136</v>
      </c>
      <c r="K8273" t="s">
        <v>137</v>
      </c>
      <c r="L8273" t="s">
        <v>23172</v>
      </c>
      <c r="M8273" t="s">
        <v>23173</v>
      </c>
      <c r="N8273">
        <v>0.56000000000000005</v>
      </c>
      <c r="O8273">
        <v>2</v>
      </c>
      <c r="P8273">
        <v>52</v>
      </c>
      <c r="Q8273">
        <v>79</v>
      </c>
      <c r="R8273">
        <v>74</v>
      </c>
      <c r="S8273">
        <v>0</v>
      </c>
      <c r="T8273">
        <v>5</v>
      </c>
      <c r="U8273">
        <v>1</v>
      </c>
      <c r="V8273">
        <v>0</v>
      </c>
      <c r="W8273">
        <v>0.84016300170101954</v>
      </c>
      <c r="X8273">
        <v>7.2228493429250067</v>
      </c>
      <c r="Y8273">
        <v>149.66407402692258</v>
      </c>
      <c r="Z8273">
        <v>114.82597239056713</v>
      </c>
      <c r="AA8273">
        <v>0</v>
      </c>
      <c r="AB8273">
        <v>2.6661306067145696</v>
      </c>
      <c r="AC8273">
        <v>129.88150666875308</v>
      </c>
      <c r="AD8273">
        <v>0</v>
      </c>
      <c r="AE8273">
        <v>405.10069603758336</v>
      </c>
    </row>
    <row r="8274" spans="1:31" x14ac:dyDescent="0.25">
      <c r="A8274">
        <v>1944600</v>
      </c>
      <c r="B8274">
        <v>1</v>
      </c>
      <c r="C8274" t="s">
        <v>80</v>
      </c>
      <c r="D8274" t="s">
        <v>109</v>
      </c>
      <c r="E8274" t="s">
        <v>140</v>
      </c>
      <c r="F8274" t="s">
        <v>23174</v>
      </c>
      <c r="G8274" t="s">
        <v>146</v>
      </c>
      <c r="H8274" t="s">
        <v>134</v>
      </c>
      <c r="I8274" t="s">
        <v>135</v>
      </c>
      <c r="J8274" t="s">
        <v>136</v>
      </c>
      <c r="K8274" t="s">
        <v>137</v>
      </c>
      <c r="L8274" t="s">
        <v>23175</v>
      </c>
      <c r="M8274" t="s">
        <v>23176</v>
      </c>
      <c r="N8274">
        <v>0.515833333</v>
      </c>
      <c r="O8274">
        <v>0</v>
      </c>
      <c r="P8274">
        <v>5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0.61647569700475513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0.61647569700475513</v>
      </c>
    </row>
    <row r="8275" spans="1:31" x14ac:dyDescent="0.25">
      <c r="A8275">
        <v>1944601</v>
      </c>
      <c r="B8275">
        <v>1</v>
      </c>
      <c r="C8275" t="s">
        <v>80</v>
      </c>
      <c r="D8275" t="s">
        <v>84</v>
      </c>
      <c r="E8275" t="s">
        <v>140</v>
      </c>
      <c r="F8275" t="s">
        <v>23177</v>
      </c>
      <c r="G8275" t="s">
        <v>342</v>
      </c>
      <c r="H8275" t="s">
        <v>134</v>
      </c>
      <c r="I8275" t="s">
        <v>135</v>
      </c>
      <c r="J8275" t="s">
        <v>136</v>
      </c>
      <c r="K8275" t="s">
        <v>137</v>
      </c>
      <c r="L8275" t="s">
        <v>23178</v>
      </c>
      <c r="M8275" t="s">
        <v>23179</v>
      </c>
      <c r="N8275">
        <v>5.789722222</v>
      </c>
      <c r="O8275">
        <v>0</v>
      </c>
      <c r="P8275">
        <v>1</v>
      </c>
      <c r="Q8275">
        <v>0</v>
      </c>
      <c r="R8275">
        <v>0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0.88068480899027468</v>
      </c>
      <c r="Y8275">
        <v>0</v>
      </c>
      <c r="Z8275">
        <v>0</v>
      </c>
      <c r="AA8275">
        <v>0</v>
      </c>
      <c r="AB8275">
        <v>0.50738811919482918</v>
      </c>
      <c r="AC8275">
        <v>0</v>
      </c>
      <c r="AD8275">
        <v>0</v>
      </c>
      <c r="AE8275">
        <v>1.3880729281851039</v>
      </c>
    </row>
    <row r="8276" spans="1:31" x14ac:dyDescent="0.25">
      <c r="A8276">
        <v>1944602</v>
      </c>
      <c r="B8276">
        <v>1</v>
      </c>
      <c r="C8276" t="s">
        <v>80</v>
      </c>
      <c r="D8276" t="s">
        <v>86</v>
      </c>
      <c r="E8276" t="s">
        <v>154</v>
      </c>
      <c r="F8276" t="s">
        <v>23180</v>
      </c>
      <c r="G8276" t="s">
        <v>604</v>
      </c>
      <c r="H8276" t="s">
        <v>157</v>
      </c>
      <c r="I8276" t="s">
        <v>135</v>
      </c>
      <c r="J8276" t="s">
        <v>136</v>
      </c>
      <c r="K8276" t="s">
        <v>137</v>
      </c>
      <c r="L8276" t="s">
        <v>23181</v>
      </c>
      <c r="M8276" t="s">
        <v>23182</v>
      </c>
      <c r="N8276">
        <v>0.30666666599999998</v>
      </c>
      <c r="O8276">
        <v>0</v>
      </c>
      <c r="P8276">
        <v>2225</v>
      </c>
      <c r="Q8276">
        <v>0</v>
      </c>
      <c r="R8276">
        <v>0</v>
      </c>
      <c r="S8276">
        <v>3</v>
      </c>
      <c r="T8276">
        <v>271</v>
      </c>
      <c r="U8276">
        <v>0</v>
      </c>
      <c r="V8276">
        <v>1</v>
      </c>
      <c r="W8276">
        <v>0</v>
      </c>
      <c r="X8276">
        <v>200.29708480197408</v>
      </c>
      <c r="Y8276">
        <v>0</v>
      </c>
      <c r="Z8276">
        <v>0</v>
      </c>
      <c r="AA8276">
        <v>146.96847287963212</v>
      </c>
      <c r="AB8276">
        <v>128.74604265992431</v>
      </c>
      <c r="AC8276">
        <v>0</v>
      </c>
      <c r="AD8276">
        <v>1.0013813066553334</v>
      </c>
      <c r="AE8276">
        <v>477.01298164818587</v>
      </c>
    </row>
    <row r="8277" spans="1:31" x14ac:dyDescent="0.25">
      <c r="A8277">
        <v>1944604</v>
      </c>
      <c r="B8277">
        <v>1</v>
      </c>
      <c r="C8277" t="s">
        <v>80</v>
      </c>
      <c r="D8277" t="s">
        <v>86</v>
      </c>
      <c r="E8277" t="s">
        <v>171</v>
      </c>
      <c r="F8277" t="s">
        <v>23183</v>
      </c>
      <c r="G8277" t="s">
        <v>604</v>
      </c>
      <c r="H8277" t="s">
        <v>157</v>
      </c>
      <c r="I8277" t="s">
        <v>135</v>
      </c>
      <c r="J8277" t="s">
        <v>136</v>
      </c>
      <c r="K8277" t="s">
        <v>203</v>
      </c>
      <c r="L8277" t="s">
        <v>23184</v>
      </c>
      <c r="M8277" t="s">
        <v>23185</v>
      </c>
      <c r="N8277">
        <v>0.15</v>
      </c>
      <c r="O8277">
        <v>1</v>
      </c>
      <c r="P8277">
        <v>1155</v>
      </c>
      <c r="Q8277">
        <v>0</v>
      </c>
      <c r="R8277">
        <v>141</v>
      </c>
      <c r="S8277">
        <v>1</v>
      </c>
      <c r="T8277">
        <v>191</v>
      </c>
      <c r="U8277">
        <v>0</v>
      </c>
      <c r="V8277">
        <v>0</v>
      </c>
      <c r="W8277">
        <v>0.77082677187180004</v>
      </c>
      <c r="X8277">
        <v>117.84447847007921</v>
      </c>
      <c r="Y8277">
        <v>0</v>
      </c>
      <c r="Z8277">
        <v>18.234549462192749</v>
      </c>
      <c r="AA8277">
        <v>31.310530673282994</v>
      </c>
      <c r="AB8277">
        <v>78.956801246460159</v>
      </c>
      <c r="AC8277">
        <v>0</v>
      </c>
      <c r="AD8277">
        <v>0</v>
      </c>
      <c r="AE8277">
        <v>247.11718662388688</v>
      </c>
    </row>
    <row r="8278" spans="1:31" x14ac:dyDescent="0.25">
      <c r="A8278">
        <v>1944605</v>
      </c>
      <c r="B8278">
        <v>1</v>
      </c>
      <c r="C8278" t="s">
        <v>80</v>
      </c>
      <c r="D8278" t="s">
        <v>84</v>
      </c>
      <c r="E8278" t="s">
        <v>131</v>
      </c>
      <c r="F8278" t="s">
        <v>23186</v>
      </c>
      <c r="G8278" t="s">
        <v>439</v>
      </c>
      <c r="H8278" t="s">
        <v>134</v>
      </c>
      <c r="I8278" t="s">
        <v>135</v>
      </c>
      <c r="J8278" t="s">
        <v>136</v>
      </c>
      <c r="K8278" t="s">
        <v>137</v>
      </c>
      <c r="L8278" t="s">
        <v>23187</v>
      </c>
      <c r="M8278" t="s">
        <v>23188</v>
      </c>
      <c r="N8278">
        <v>3.6611111109999999</v>
      </c>
      <c r="O8278">
        <v>0</v>
      </c>
      <c r="P8278">
        <v>203</v>
      </c>
      <c r="Q8278">
        <v>0</v>
      </c>
      <c r="R8278">
        <v>0</v>
      </c>
      <c r="S8278">
        <v>0</v>
      </c>
      <c r="T8278">
        <v>10</v>
      </c>
      <c r="U8278">
        <v>0</v>
      </c>
      <c r="V8278">
        <v>0</v>
      </c>
      <c r="W8278">
        <v>0</v>
      </c>
      <c r="X8278">
        <v>217.20818157159042</v>
      </c>
      <c r="Y8278">
        <v>0</v>
      </c>
      <c r="Z8278">
        <v>0</v>
      </c>
      <c r="AA8278">
        <v>0</v>
      </c>
      <c r="AB8278">
        <v>16.828885312667516</v>
      </c>
      <c r="AC8278">
        <v>0</v>
      </c>
      <c r="AD8278">
        <v>0</v>
      </c>
      <c r="AE8278">
        <v>234.03706688425794</v>
      </c>
    </row>
    <row r="8279" spans="1:31" x14ac:dyDescent="0.25">
      <c r="A8279">
        <v>1944606</v>
      </c>
      <c r="B8279">
        <v>1</v>
      </c>
      <c r="C8279" t="s">
        <v>80</v>
      </c>
      <c r="D8279" t="s">
        <v>93</v>
      </c>
      <c r="E8279" t="s">
        <v>160</v>
      </c>
      <c r="F8279" t="s">
        <v>23189</v>
      </c>
      <c r="G8279" t="s">
        <v>133</v>
      </c>
      <c r="H8279" t="s">
        <v>134</v>
      </c>
      <c r="I8279" t="s">
        <v>135</v>
      </c>
      <c r="J8279" t="s">
        <v>136</v>
      </c>
      <c r="K8279" t="s">
        <v>137</v>
      </c>
      <c r="L8279" t="s">
        <v>23190</v>
      </c>
      <c r="M8279" t="s">
        <v>23191</v>
      </c>
      <c r="N8279">
        <v>2.1088888880000001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17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63.531315013260027</v>
      </c>
      <c r="AC8279">
        <v>0</v>
      </c>
      <c r="AD8279">
        <v>0</v>
      </c>
      <c r="AE8279">
        <v>63.531315013260027</v>
      </c>
    </row>
    <row r="8280" spans="1:31" x14ac:dyDescent="0.25">
      <c r="A8280">
        <v>1944607</v>
      </c>
      <c r="B8280">
        <v>1</v>
      </c>
      <c r="C8280" t="s">
        <v>80</v>
      </c>
      <c r="D8280" t="s">
        <v>100</v>
      </c>
      <c r="E8280" t="s">
        <v>154</v>
      </c>
      <c r="F8280" t="s">
        <v>13645</v>
      </c>
      <c r="G8280" t="s">
        <v>156</v>
      </c>
      <c r="H8280" t="s">
        <v>157</v>
      </c>
      <c r="I8280" t="s">
        <v>135</v>
      </c>
      <c r="J8280" t="s">
        <v>136</v>
      </c>
      <c r="K8280" t="s">
        <v>137</v>
      </c>
      <c r="L8280" t="s">
        <v>23192</v>
      </c>
      <c r="M8280" t="s">
        <v>23193</v>
      </c>
      <c r="N8280">
        <v>0.28305555500000001</v>
      </c>
      <c r="O8280">
        <v>1</v>
      </c>
      <c r="P8280">
        <v>396</v>
      </c>
      <c r="Q8280">
        <v>26</v>
      </c>
      <c r="R8280">
        <v>108</v>
      </c>
      <c r="S8280">
        <v>10</v>
      </c>
      <c r="T8280">
        <v>72</v>
      </c>
      <c r="U8280">
        <v>0</v>
      </c>
      <c r="V8280">
        <v>0</v>
      </c>
      <c r="W8280">
        <v>0.61175755197888926</v>
      </c>
      <c r="X8280">
        <v>40.060522127468815</v>
      </c>
      <c r="Y8280">
        <v>80.223603349765909</v>
      </c>
      <c r="Z8280">
        <v>61.055255954820517</v>
      </c>
      <c r="AA8280">
        <v>9.3337695009055075</v>
      </c>
      <c r="AB8280">
        <v>31.620643411110787</v>
      </c>
      <c r="AC8280">
        <v>0</v>
      </c>
      <c r="AD8280">
        <v>0</v>
      </c>
      <c r="AE8280">
        <v>222.90555189605044</v>
      </c>
    </row>
    <row r="8281" spans="1:31" x14ac:dyDescent="0.25">
      <c r="A8281">
        <v>1944612</v>
      </c>
      <c r="B8281">
        <v>1</v>
      </c>
      <c r="C8281" t="s">
        <v>81</v>
      </c>
      <c r="D8281" t="s">
        <v>115</v>
      </c>
      <c r="E8281" t="s">
        <v>131</v>
      </c>
      <c r="F8281" t="s">
        <v>8272</v>
      </c>
      <c r="G8281" t="s">
        <v>483</v>
      </c>
      <c r="H8281" t="s">
        <v>134</v>
      </c>
      <c r="I8281" t="s">
        <v>135</v>
      </c>
      <c r="J8281" t="s">
        <v>136</v>
      </c>
      <c r="K8281" t="s">
        <v>137</v>
      </c>
      <c r="L8281" t="s">
        <v>23193</v>
      </c>
      <c r="M8281" t="s">
        <v>23194</v>
      </c>
      <c r="N8281">
        <v>0.88472222199999995</v>
      </c>
      <c r="O8281">
        <v>0</v>
      </c>
      <c r="P8281">
        <v>8</v>
      </c>
      <c r="Q8281">
        <v>0</v>
      </c>
      <c r="R8281">
        <v>2</v>
      </c>
      <c r="S8281">
        <v>0</v>
      </c>
      <c r="T8281">
        <v>2</v>
      </c>
      <c r="U8281">
        <v>0</v>
      </c>
      <c r="V8281">
        <v>0</v>
      </c>
      <c r="W8281">
        <v>0</v>
      </c>
      <c r="X8281">
        <v>0.88838883510384459</v>
      </c>
      <c r="Y8281">
        <v>0</v>
      </c>
      <c r="Z8281">
        <v>5.0649796522876249</v>
      </c>
      <c r="AA8281">
        <v>0</v>
      </c>
      <c r="AB8281">
        <v>1.1190645168059197</v>
      </c>
      <c r="AC8281">
        <v>0</v>
      </c>
      <c r="AD8281">
        <v>0</v>
      </c>
      <c r="AE8281">
        <v>7.0724330041973893</v>
      </c>
    </row>
    <row r="8282" spans="1:31" x14ac:dyDescent="0.25">
      <c r="A8282">
        <v>1944614</v>
      </c>
      <c r="B8282">
        <v>1</v>
      </c>
      <c r="C8282" t="s">
        <v>80</v>
      </c>
      <c r="D8282" t="s">
        <v>83</v>
      </c>
      <c r="E8282" t="s">
        <v>190</v>
      </c>
      <c r="F8282" t="s">
        <v>23195</v>
      </c>
      <c r="G8282" t="s">
        <v>156</v>
      </c>
      <c r="H8282" t="s">
        <v>157</v>
      </c>
      <c r="I8282" t="s">
        <v>135</v>
      </c>
      <c r="J8282" t="s">
        <v>136</v>
      </c>
      <c r="K8282" t="s">
        <v>137</v>
      </c>
      <c r="L8282" t="s">
        <v>23196</v>
      </c>
      <c r="M8282" t="s">
        <v>23197</v>
      </c>
      <c r="N8282">
        <v>0.71222222199999996</v>
      </c>
      <c r="O8282">
        <v>0</v>
      </c>
      <c r="P8282">
        <v>581</v>
      </c>
      <c r="Q8282">
        <v>0</v>
      </c>
      <c r="R8282">
        <v>11</v>
      </c>
      <c r="S8282">
        <v>4</v>
      </c>
      <c r="T8282">
        <v>2565</v>
      </c>
      <c r="U8282">
        <v>5</v>
      </c>
      <c r="V8282">
        <v>71</v>
      </c>
      <c r="W8282">
        <v>0</v>
      </c>
      <c r="X8282">
        <v>173.80874761882754</v>
      </c>
      <c r="Y8282">
        <v>0</v>
      </c>
      <c r="Z8282">
        <v>10.056569508842166</v>
      </c>
      <c r="AA8282">
        <v>134.39724758365787</v>
      </c>
      <c r="AB8282">
        <v>2262.0987768657651</v>
      </c>
      <c r="AC8282">
        <v>552.08032044274864</v>
      </c>
      <c r="AD8282">
        <v>1147.9384946724022</v>
      </c>
      <c r="AE8282">
        <v>4280.3801566922439</v>
      </c>
    </row>
    <row r="8283" spans="1:31" x14ac:dyDescent="0.25">
      <c r="A8283">
        <v>1944617</v>
      </c>
      <c r="B8283">
        <v>1</v>
      </c>
      <c r="C8283" t="s">
        <v>80</v>
      </c>
      <c r="D8283" t="s">
        <v>98</v>
      </c>
      <c r="E8283" t="s">
        <v>131</v>
      </c>
      <c r="F8283" t="s">
        <v>23198</v>
      </c>
      <c r="G8283" t="s">
        <v>133</v>
      </c>
      <c r="H8283" t="s">
        <v>134</v>
      </c>
      <c r="I8283" t="s">
        <v>135</v>
      </c>
      <c r="J8283" t="s">
        <v>136</v>
      </c>
      <c r="K8283" t="s">
        <v>137</v>
      </c>
      <c r="L8283" t="s">
        <v>23199</v>
      </c>
      <c r="M8283" t="s">
        <v>23200</v>
      </c>
      <c r="N8283">
        <v>2.6044444439999999</v>
      </c>
      <c r="O8283">
        <v>0</v>
      </c>
      <c r="P8283">
        <v>2</v>
      </c>
      <c r="Q8283">
        <v>0</v>
      </c>
      <c r="R8283">
        <v>0</v>
      </c>
      <c r="S8283">
        <v>0</v>
      </c>
      <c r="T8283">
        <v>1</v>
      </c>
      <c r="U8283">
        <v>0</v>
      </c>
      <c r="V8283">
        <v>0</v>
      </c>
      <c r="W8283">
        <v>0</v>
      </c>
      <c r="X8283">
        <v>0.66899742278988006</v>
      </c>
      <c r="Y8283">
        <v>0</v>
      </c>
      <c r="Z8283">
        <v>0</v>
      </c>
      <c r="AA8283">
        <v>0</v>
      </c>
      <c r="AB8283">
        <v>6.4014360381212114</v>
      </c>
      <c r="AC8283">
        <v>0</v>
      </c>
      <c r="AD8283">
        <v>0</v>
      </c>
      <c r="AE8283">
        <v>7.0704334609110919</v>
      </c>
    </row>
    <row r="8284" spans="1:31" x14ac:dyDescent="0.25">
      <c r="A8284">
        <v>1944620</v>
      </c>
      <c r="B8284">
        <v>1</v>
      </c>
      <c r="C8284" t="s">
        <v>80</v>
      </c>
      <c r="D8284" t="s">
        <v>82</v>
      </c>
      <c r="E8284" t="s">
        <v>140</v>
      </c>
      <c r="F8284" t="s">
        <v>23201</v>
      </c>
      <c r="G8284" t="s">
        <v>342</v>
      </c>
      <c r="H8284" t="s">
        <v>134</v>
      </c>
      <c r="I8284" t="s">
        <v>135</v>
      </c>
      <c r="J8284" t="s">
        <v>136</v>
      </c>
      <c r="K8284" t="s">
        <v>137</v>
      </c>
      <c r="L8284" t="s">
        <v>23202</v>
      </c>
      <c r="M8284" t="s">
        <v>23203</v>
      </c>
      <c r="N8284">
        <v>1.584166666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21</v>
      </c>
      <c r="U8284">
        <v>0</v>
      </c>
      <c r="V8284">
        <v>1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18.712932139220552</v>
      </c>
      <c r="AC8284">
        <v>0</v>
      </c>
      <c r="AD8284">
        <v>19.109980899185263</v>
      </c>
      <c r="AE8284">
        <v>37.822913038405815</v>
      </c>
    </row>
    <row r="8285" spans="1:31" x14ac:dyDescent="0.25">
      <c r="A8285">
        <v>1944622</v>
      </c>
      <c r="B8285">
        <v>1</v>
      </c>
      <c r="C8285" t="s">
        <v>80</v>
      </c>
      <c r="D8285" t="s">
        <v>98</v>
      </c>
      <c r="E8285" t="s">
        <v>220</v>
      </c>
      <c r="F8285" t="s">
        <v>18261</v>
      </c>
      <c r="G8285" t="s">
        <v>156</v>
      </c>
      <c r="H8285" t="s">
        <v>157</v>
      </c>
      <c r="I8285" t="s">
        <v>135</v>
      </c>
      <c r="J8285" t="s">
        <v>136</v>
      </c>
      <c r="K8285" t="s">
        <v>137</v>
      </c>
      <c r="L8285" t="s">
        <v>23204</v>
      </c>
      <c r="M8285" t="s">
        <v>23205</v>
      </c>
      <c r="N8285">
        <v>0.46361111100000002</v>
      </c>
      <c r="O8285">
        <v>0</v>
      </c>
      <c r="P8285">
        <v>186</v>
      </c>
      <c r="Q8285">
        <v>0</v>
      </c>
      <c r="R8285">
        <v>56</v>
      </c>
      <c r="S8285">
        <v>2</v>
      </c>
      <c r="T8285">
        <v>37</v>
      </c>
      <c r="U8285">
        <v>0</v>
      </c>
      <c r="V8285">
        <v>0</v>
      </c>
      <c r="W8285">
        <v>0</v>
      </c>
      <c r="X8285">
        <v>40.662546963551399</v>
      </c>
      <c r="Y8285">
        <v>0</v>
      </c>
      <c r="Z8285">
        <v>87.038145099150213</v>
      </c>
      <c r="AA8285">
        <v>1.5316461610173113</v>
      </c>
      <c r="AB8285">
        <v>34.238444102668581</v>
      </c>
      <c r="AC8285">
        <v>0</v>
      </c>
      <c r="AD8285">
        <v>0</v>
      </c>
      <c r="AE8285">
        <v>163.47078232638751</v>
      </c>
    </row>
    <row r="8286" spans="1:31" x14ac:dyDescent="0.25">
      <c r="A8286">
        <v>1944623</v>
      </c>
      <c r="B8286">
        <v>1</v>
      </c>
      <c r="C8286" t="s">
        <v>81</v>
      </c>
      <c r="D8286" t="s">
        <v>113</v>
      </c>
      <c r="E8286" t="s">
        <v>131</v>
      </c>
      <c r="F8286" t="s">
        <v>23206</v>
      </c>
      <c r="G8286" t="s">
        <v>439</v>
      </c>
      <c r="H8286" t="s">
        <v>134</v>
      </c>
      <c r="I8286" t="s">
        <v>135</v>
      </c>
      <c r="J8286" t="s">
        <v>136</v>
      </c>
      <c r="K8286" t="s">
        <v>137</v>
      </c>
      <c r="L8286" t="s">
        <v>23207</v>
      </c>
      <c r="M8286" t="s">
        <v>23208</v>
      </c>
      <c r="N8286">
        <v>1.7138888880000001</v>
      </c>
      <c r="O8286">
        <v>0</v>
      </c>
      <c r="P8286">
        <v>2</v>
      </c>
      <c r="Q8286">
        <v>0</v>
      </c>
      <c r="R8286">
        <v>0</v>
      </c>
      <c r="S8286">
        <v>0</v>
      </c>
      <c r="T8286">
        <v>1</v>
      </c>
      <c r="U8286">
        <v>0</v>
      </c>
      <c r="V8286">
        <v>0</v>
      </c>
      <c r="W8286">
        <v>0</v>
      </c>
      <c r="X8286">
        <v>0.19423850163909004</v>
      </c>
      <c r="Y8286">
        <v>0</v>
      </c>
      <c r="Z8286">
        <v>0</v>
      </c>
      <c r="AA8286">
        <v>0</v>
      </c>
      <c r="AB8286">
        <v>4.1468689346677778E-3</v>
      </c>
      <c r="AC8286">
        <v>0</v>
      </c>
      <c r="AD8286">
        <v>0</v>
      </c>
      <c r="AE8286">
        <v>0.19838537057375782</v>
      </c>
    </row>
    <row r="8287" spans="1:31" x14ac:dyDescent="0.25">
      <c r="A8287">
        <v>1944628</v>
      </c>
      <c r="B8287">
        <v>1</v>
      </c>
      <c r="C8287" t="s">
        <v>80</v>
      </c>
      <c r="D8287" t="s">
        <v>107</v>
      </c>
      <c r="E8287" t="s">
        <v>149</v>
      </c>
      <c r="F8287" t="s">
        <v>23209</v>
      </c>
      <c r="G8287" t="s">
        <v>151</v>
      </c>
      <c r="H8287" t="s">
        <v>134</v>
      </c>
      <c r="I8287" t="s">
        <v>135</v>
      </c>
      <c r="J8287" t="s">
        <v>136</v>
      </c>
      <c r="K8287" t="s">
        <v>137</v>
      </c>
      <c r="L8287" t="s">
        <v>23210</v>
      </c>
      <c r="M8287" t="s">
        <v>23211</v>
      </c>
      <c r="N8287">
        <v>1.6841666660000001</v>
      </c>
      <c r="O8287">
        <v>0</v>
      </c>
      <c r="P8287">
        <v>34</v>
      </c>
      <c r="Q8287">
        <v>0</v>
      </c>
      <c r="R8287">
        <v>1</v>
      </c>
      <c r="S8287">
        <v>0</v>
      </c>
      <c r="T8287">
        <v>4</v>
      </c>
      <c r="U8287">
        <v>0</v>
      </c>
      <c r="V8287">
        <v>0</v>
      </c>
      <c r="W8287">
        <v>0</v>
      </c>
      <c r="X8287">
        <v>9.3833737740100478</v>
      </c>
      <c r="Y8287">
        <v>0</v>
      </c>
      <c r="Z8287">
        <v>1.34096588657889</v>
      </c>
      <c r="AA8287">
        <v>0</v>
      </c>
      <c r="AB8287">
        <v>34.51419025421049</v>
      </c>
      <c r="AC8287">
        <v>0</v>
      </c>
      <c r="AD8287">
        <v>0</v>
      </c>
      <c r="AE8287">
        <v>45.238529914799429</v>
      </c>
    </row>
    <row r="8288" spans="1:31" x14ac:dyDescent="0.25">
      <c r="A8288">
        <v>1944629</v>
      </c>
      <c r="B8288">
        <v>1</v>
      </c>
      <c r="C8288" t="s">
        <v>80</v>
      </c>
      <c r="D8288" t="s">
        <v>83</v>
      </c>
      <c r="E8288" t="s">
        <v>190</v>
      </c>
      <c r="F8288" t="s">
        <v>23212</v>
      </c>
      <c r="G8288" t="s">
        <v>156</v>
      </c>
      <c r="H8288" t="s">
        <v>157</v>
      </c>
      <c r="I8288" t="s">
        <v>135</v>
      </c>
      <c r="J8288" t="s">
        <v>136</v>
      </c>
      <c r="K8288" t="s">
        <v>137</v>
      </c>
      <c r="L8288" t="s">
        <v>23213</v>
      </c>
      <c r="M8288" t="s">
        <v>23214</v>
      </c>
      <c r="N8288">
        <v>0.50972222199999995</v>
      </c>
      <c r="O8288">
        <v>0</v>
      </c>
      <c r="P8288">
        <v>22</v>
      </c>
      <c r="Q8288">
        <v>0</v>
      </c>
      <c r="R8288">
        <v>11</v>
      </c>
      <c r="S8288">
        <v>4</v>
      </c>
      <c r="T8288">
        <v>628</v>
      </c>
      <c r="U8288">
        <v>4</v>
      </c>
      <c r="V8288">
        <v>17</v>
      </c>
      <c r="W8288">
        <v>0</v>
      </c>
      <c r="X8288">
        <v>4.010613163892546</v>
      </c>
      <c r="Y8288">
        <v>0</v>
      </c>
      <c r="Z8288">
        <v>7.3151754729301341</v>
      </c>
      <c r="AA8288">
        <v>98.373212420607928</v>
      </c>
      <c r="AB8288">
        <v>506.86585500235628</v>
      </c>
      <c r="AC8288">
        <v>170.31575059365917</v>
      </c>
      <c r="AD8288">
        <v>84.197458219551748</v>
      </c>
      <c r="AE8288">
        <v>871.07806487299774</v>
      </c>
    </row>
    <row r="8289" spans="1:31" x14ac:dyDescent="0.25">
      <c r="A8289">
        <v>1944633</v>
      </c>
      <c r="B8289">
        <v>1</v>
      </c>
      <c r="C8289" t="s">
        <v>81</v>
      </c>
      <c r="D8289" t="s">
        <v>127</v>
      </c>
      <c r="E8289" t="s">
        <v>140</v>
      </c>
      <c r="F8289" t="s">
        <v>23215</v>
      </c>
      <c r="G8289" t="s">
        <v>217</v>
      </c>
      <c r="H8289" t="s">
        <v>134</v>
      </c>
      <c r="I8289" t="s">
        <v>135</v>
      </c>
      <c r="J8289" t="s">
        <v>136</v>
      </c>
      <c r="K8289" t="s">
        <v>137</v>
      </c>
      <c r="L8289" t="s">
        <v>23216</v>
      </c>
      <c r="M8289" t="s">
        <v>23217</v>
      </c>
      <c r="N8289">
        <v>7.9519444439999996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1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</row>
    <row r="8290" spans="1:31" x14ac:dyDescent="0.25">
      <c r="A8290">
        <v>1944638</v>
      </c>
      <c r="B8290">
        <v>1</v>
      </c>
      <c r="C8290" t="s">
        <v>80</v>
      </c>
      <c r="D8290" t="s">
        <v>92</v>
      </c>
      <c r="E8290" t="s">
        <v>220</v>
      </c>
      <c r="F8290" t="s">
        <v>23218</v>
      </c>
      <c r="G8290" t="s">
        <v>156</v>
      </c>
      <c r="H8290" t="s">
        <v>157</v>
      </c>
      <c r="I8290" t="s">
        <v>135</v>
      </c>
      <c r="J8290" t="s">
        <v>136</v>
      </c>
      <c r="K8290" t="s">
        <v>137</v>
      </c>
      <c r="L8290" t="s">
        <v>23219</v>
      </c>
      <c r="M8290" t="s">
        <v>23220</v>
      </c>
      <c r="N8290">
        <v>1.1613888880000001</v>
      </c>
      <c r="O8290">
        <v>13</v>
      </c>
      <c r="P8290">
        <v>1</v>
      </c>
      <c r="Q8290">
        <v>1</v>
      </c>
      <c r="R8290">
        <v>0</v>
      </c>
      <c r="S8290">
        <v>8</v>
      </c>
      <c r="T8290">
        <v>0</v>
      </c>
      <c r="U8290">
        <v>0</v>
      </c>
      <c r="V8290">
        <v>0</v>
      </c>
      <c r="W8290">
        <v>311.94925643917173</v>
      </c>
      <c r="X8290">
        <v>3.2880044378935561E-2</v>
      </c>
      <c r="Y8290">
        <v>10.966159328224</v>
      </c>
      <c r="Z8290">
        <v>0</v>
      </c>
      <c r="AA8290">
        <v>80.502573916228542</v>
      </c>
      <c r="AB8290">
        <v>0</v>
      </c>
      <c r="AC8290">
        <v>0</v>
      </c>
      <c r="AD8290">
        <v>0</v>
      </c>
      <c r="AE8290">
        <v>403.45086972800323</v>
      </c>
    </row>
    <row r="8291" spans="1:31" x14ac:dyDescent="0.25">
      <c r="A8291">
        <v>1944642</v>
      </c>
      <c r="B8291">
        <v>1</v>
      </c>
      <c r="C8291" t="s">
        <v>81</v>
      </c>
      <c r="D8291" t="s">
        <v>128</v>
      </c>
      <c r="E8291" t="s">
        <v>220</v>
      </c>
      <c r="F8291" t="s">
        <v>275</v>
      </c>
      <c r="G8291" t="s">
        <v>156</v>
      </c>
      <c r="H8291" t="s">
        <v>157</v>
      </c>
      <c r="I8291" t="s">
        <v>135</v>
      </c>
      <c r="J8291" t="s">
        <v>136</v>
      </c>
      <c r="K8291" t="s">
        <v>137</v>
      </c>
      <c r="L8291" t="s">
        <v>23221</v>
      </c>
      <c r="M8291" t="s">
        <v>23222</v>
      </c>
      <c r="N8291">
        <v>0.133333333</v>
      </c>
      <c r="O8291">
        <v>0</v>
      </c>
      <c r="P8291">
        <v>1148</v>
      </c>
      <c r="Q8291">
        <v>4</v>
      </c>
      <c r="R8291">
        <v>1</v>
      </c>
      <c r="S8291">
        <v>3</v>
      </c>
      <c r="T8291">
        <v>79</v>
      </c>
      <c r="U8291">
        <v>0</v>
      </c>
      <c r="V8291">
        <v>0</v>
      </c>
      <c r="W8291">
        <v>0</v>
      </c>
      <c r="X8291">
        <v>19.615214662628922</v>
      </c>
      <c r="Y8291">
        <v>2.5287505130015999</v>
      </c>
      <c r="Z8291">
        <v>1.8840852367200001E-2</v>
      </c>
      <c r="AA8291">
        <v>6.9557961560096011</v>
      </c>
      <c r="AB8291">
        <v>3.7452747188773343</v>
      </c>
      <c r="AC8291">
        <v>0</v>
      </c>
      <c r="AD8291">
        <v>0</v>
      </c>
      <c r="AE8291">
        <v>32.863876902884662</v>
      </c>
    </row>
    <row r="8292" spans="1:31" x14ac:dyDescent="0.25">
      <c r="A8292">
        <v>1944643</v>
      </c>
      <c r="B8292">
        <v>1</v>
      </c>
      <c r="C8292" t="s">
        <v>80</v>
      </c>
      <c r="D8292" t="s">
        <v>92</v>
      </c>
      <c r="E8292" t="s">
        <v>140</v>
      </c>
      <c r="F8292" t="s">
        <v>23223</v>
      </c>
      <c r="G8292" t="s">
        <v>146</v>
      </c>
      <c r="H8292" t="s">
        <v>134</v>
      </c>
      <c r="I8292" t="s">
        <v>135</v>
      </c>
      <c r="J8292" t="s">
        <v>136</v>
      </c>
      <c r="K8292" t="s">
        <v>137</v>
      </c>
      <c r="L8292" t="s">
        <v>23224</v>
      </c>
      <c r="M8292" t="s">
        <v>23225</v>
      </c>
      <c r="N8292">
        <v>2.4575</v>
      </c>
      <c r="O8292">
        <v>0</v>
      </c>
      <c r="P8292">
        <v>8</v>
      </c>
      <c r="Q8292">
        <v>0</v>
      </c>
      <c r="R8292">
        <v>0</v>
      </c>
      <c r="S8292">
        <v>0</v>
      </c>
      <c r="T8292">
        <v>2</v>
      </c>
      <c r="U8292">
        <v>0</v>
      </c>
      <c r="V8292">
        <v>0</v>
      </c>
      <c r="W8292">
        <v>0</v>
      </c>
      <c r="X8292">
        <v>4.230678208566597</v>
      </c>
      <c r="Y8292">
        <v>0</v>
      </c>
      <c r="Z8292">
        <v>0</v>
      </c>
      <c r="AA8292">
        <v>0</v>
      </c>
      <c r="AB8292">
        <v>0.6615598886408256</v>
      </c>
      <c r="AC8292">
        <v>0</v>
      </c>
      <c r="AD8292">
        <v>0</v>
      </c>
      <c r="AE8292">
        <v>4.8922380972074224</v>
      </c>
    </row>
    <row r="8293" spans="1:31" x14ac:dyDescent="0.25">
      <c r="A8293">
        <v>1944644</v>
      </c>
      <c r="B8293">
        <v>1</v>
      </c>
      <c r="C8293" t="s">
        <v>81</v>
      </c>
      <c r="D8293" t="s">
        <v>114</v>
      </c>
      <c r="E8293" t="s">
        <v>190</v>
      </c>
      <c r="F8293" t="s">
        <v>20536</v>
      </c>
      <c r="G8293" t="s">
        <v>156</v>
      </c>
      <c r="H8293" t="s">
        <v>157</v>
      </c>
      <c r="I8293" t="s">
        <v>135</v>
      </c>
      <c r="J8293" t="s">
        <v>136</v>
      </c>
      <c r="K8293" t="s">
        <v>137</v>
      </c>
      <c r="L8293" t="s">
        <v>23226</v>
      </c>
      <c r="M8293" t="s">
        <v>23227</v>
      </c>
      <c r="N8293">
        <v>0.112777777</v>
      </c>
      <c r="O8293">
        <v>0</v>
      </c>
      <c r="P8293">
        <v>446</v>
      </c>
      <c r="Q8293">
        <v>0</v>
      </c>
      <c r="R8293">
        <v>0</v>
      </c>
      <c r="S8293">
        <v>0</v>
      </c>
      <c r="T8293">
        <v>31</v>
      </c>
      <c r="U8293">
        <v>0</v>
      </c>
      <c r="V8293">
        <v>0</v>
      </c>
      <c r="W8293">
        <v>0</v>
      </c>
      <c r="X8293">
        <v>5.5424557709125768</v>
      </c>
      <c r="Y8293">
        <v>0</v>
      </c>
      <c r="Z8293">
        <v>0</v>
      </c>
      <c r="AA8293">
        <v>0</v>
      </c>
      <c r="AB8293">
        <v>0.68498593572729827</v>
      </c>
      <c r="AC8293">
        <v>0</v>
      </c>
      <c r="AD8293">
        <v>0</v>
      </c>
      <c r="AE8293">
        <v>6.2274417066398753</v>
      </c>
    </row>
    <row r="8294" spans="1:31" x14ac:dyDescent="0.25">
      <c r="A8294">
        <v>1944646</v>
      </c>
      <c r="B8294">
        <v>1</v>
      </c>
      <c r="C8294" t="s">
        <v>80</v>
      </c>
      <c r="D8294" t="s">
        <v>83</v>
      </c>
      <c r="E8294" t="s">
        <v>190</v>
      </c>
      <c r="F8294" t="s">
        <v>19790</v>
      </c>
      <c r="G8294" t="s">
        <v>156</v>
      </c>
      <c r="H8294" t="s">
        <v>157</v>
      </c>
      <c r="I8294" t="s">
        <v>135</v>
      </c>
      <c r="J8294" t="s">
        <v>136</v>
      </c>
      <c r="K8294" t="s">
        <v>137</v>
      </c>
      <c r="L8294" t="s">
        <v>23228</v>
      </c>
      <c r="M8294" t="s">
        <v>23229</v>
      </c>
      <c r="N8294">
        <v>0.76916666600000005</v>
      </c>
      <c r="O8294">
        <v>0</v>
      </c>
      <c r="P8294">
        <v>2</v>
      </c>
      <c r="Q8294">
        <v>0</v>
      </c>
      <c r="R8294">
        <v>0</v>
      </c>
      <c r="S8294">
        <v>0</v>
      </c>
      <c r="T8294">
        <v>1052</v>
      </c>
      <c r="U8294">
        <v>0</v>
      </c>
      <c r="V8294">
        <v>21</v>
      </c>
      <c r="W8294">
        <v>0</v>
      </c>
      <c r="X8294">
        <v>1.8515384679468236</v>
      </c>
      <c r="Y8294">
        <v>0</v>
      </c>
      <c r="Z8294">
        <v>0</v>
      </c>
      <c r="AA8294">
        <v>0</v>
      </c>
      <c r="AB8294">
        <v>716.55129489787328</v>
      </c>
      <c r="AC8294">
        <v>0</v>
      </c>
      <c r="AD8294">
        <v>691.2689041581591</v>
      </c>
      <c r="AE8294">
        <v>1409.6717375239791</v>
      </c>
    </row>
    <row r="8295" spans="1:31" x14ac:dyDescent="0.25">
      <c r="A8295">
        <v>1944649</v>
      </c>
      <c r="B8295">
        <v>1</v>
      </c>
      <c r="C8295" t="s">
        <v>81</v>
      </c>
      <c r="D8295" t="s">
        <v>119</v>
      </c>
      <c r="E8295" t="s">
        <v>131</v>
      </c>
      <c r="F8295" t="s">
        <v>23230</v>
      </c>
      <c r="G8295" t="s">
        <v>439</v>
      </c>
      <c r="H8295" t="s">
        <v>134</v>
      </c>
      <c r="I8295" t="s">
        <v>135</v>
      </c>
      <c r="J8295" t="s">
        <v>136</v>
      </c>
      <c r="K8295" t="s">
        <v>137</v>
      </c>
      <c r="L8295" t="s">
        <v>23231</v>
      </c>
      <c r="M8295" t="s">
        <v>23232</v>
      </c>
      <c r="N8295">
        <v>1.3630555550000001</v>
      </c>
      <c r="O8295">
        <v>0</v>
      </c>
      <c r="P8295">
        <v>15</v>
      </c>
      <c r="Q8295">
        <v>0</v>
      </c>
      <c r="R8295">
        <v>3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3.828076064340582</v>
      </c>
      <c r="Y8295">
        <v>0</v>
      </c>
      <c r="Z8295">
        <v>3.3345560864567214</v>
      </c>
      <c r="AA8295">
        <v>0</v>
      </c>
      <c r="AB8295">
        <v>0</v>
      </c>
      <c r="AC8295">
        <v>0</v>
      </c>
      <c r="AD8295">
        <v>0</v>
      </c>
      <c r="AE8295">
        <v>7.1626321507973039</v>
      </c>
    </row>
    <row r="8296" spans="1:31" x14ac:dyDescent="0.25">
      <c r="A8296">
        <v>1944652</v>
      </c>
      <c r="B8296">
        <v>1</v>
      </c>
      <c r="C8296" t="s">
        <v>80</v>
      </c>
      <c r="D8296" t="s">
        <v>105</v>
      </c>
      <c r="E8296" t="s">
        <v>160</v>
      </c>
      <c r="F8296" t="s">
        <v>23233</v>
      </c>
      <c r="G8296" t="s">
        <v>283</v>
      </c>
      <c r="H8296" t="s">
        <v>134</v>
      </c>
      <c r="I8296" t="s">
        <v>135</v>
      </c>
      <c r="J8296" t="s">
        <v>136</v>
      </c>
      <c r="K8296" t="s">
        <v>137</v>
      </c>
      <c r="L8296" t="s">
        <v>23234</v>
      </c>
      <c r="M8296" t="s">
        <v>23235</v>
      </c>
      <c r="N8296">
        <v>2.8725000000000001</v>
      </c>
      <c r="O8296">
        <v>0</v>
      </c>
      <c r="P8296">
        <v>10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5.3455553944481489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5.3455553944481489</v>
      </c>
    </row>
    <row r="8297" spans="1:31" x14ac:dyDescent="0.25">
      <c r="A8297">
        <v>1944655</v>
      </c>
      <c r="B8297">
        <v>1</v>
      </c>
      <c r="C8297" t="s">
        <v>81</v>
      </c>
      <c r="D8297" t="s">
        <v>127</v>
      </c>
      <c r="E8297" t="s">
        <v>190</v>
      </c>
      <c r="F8297" t="s">
        <v>23236</v>
      </c>
      <c r="G8297" t="s">
        <v>156</v>
      </c>
      <c r="H8297" t="s">
        <v>157</v>
      </c>
      <c r="I8297" t="s">
        <v>135</v>
      </c>
      <c r="J8297" t="s">
        <v>136</v>
      </c>
      <c r="K8297" t="s">
        <v>137</v>
      </c>
      <c r="L8297" t="s">
        <v>23237</v>
      </c>
      <c r="M8297" t="s">
        <v>23238</v>
      </c>
      <c r="N8297">
        <v>1.081111111</v>
      </c>
      <c r="O8297">
        <v>0</v>
      </c>
      <c r="P8297">
        <v>140</v>
      </c>
      <c r="Q8297">
        <v>0</v>
      </c>
      <c r="R8297">
        <v>0</v>
      </c>
      <c r="S8297">
        <v>0</v>
      </c>
      <c r="T8297">
        <v>326</v>
      </c>
      <c r="U8297">
        <v>0</v>
      </c>
      <c r="V8297">
        <v>1</v>
      </c>
      <c r="W8297">
        <v>0</v>
      </c>
      <c r="X8297">
        <v>40.150854582945946</v>
      </c>
      <c r="Y8297">
        <v>0</v>
      </c>
      <c r="Z8297">
        <v>0</v>
      </c>
      <c r="AA8297">
        <v>0</v>
      </c>
      <c r="AB8297">
        <v>589.35383635917447</v>
      </c>
      <c r="AC8297">
        <v>0</v>
      </c>
      <c r="AD8297">
        <v>0.93014866692957232</v>
      </c>
      <c r="AE8297">
        <v>630.43483960904996</v>
      </c>
    </row>
    <row r="8298" spans="1:31" x14ac:dyDescent="0.25">
      <c r="A8298">
        <v>1944658</v>
      </c>
      <c r="B8298">
        <v>1</v>
      </c>
      <c r="C8298" t="s">
        <v>80</v>
      </c>
      <c r="D8298" t="s">
        <v>103</v>
      </c>
      <c r="E8298" t="s">
        <v>160</v>
      </c>
      <c r="F8298" t="s">
        <v>23239</v>
      </c>
      <c r="G8298" t="s">
        <v>362</v>
      </c>
      <c r="H8298" t="s">
        <v>134</v>
      </c>
      <c r="I8298" t="s">
        <v>135</v>
      </c>
      <c r="J8298" t="s">
        <v>3</v>
      </c>
      <c r="K8298" t="s">
        <v>137</v>
      </c>
      <c r="L8298" t="s">
        <v>23240</v>
      </c>
      <c r="M8298" t="s">
        <v>23241</v>
      </c>
      <c r="N8298">
        <v>3.3486111109999999</v>
      </c>
      <c r="O8298">
        <v>0</v>
      </c>
      <c r="P8298">
        <v>101</v>
      </c>
      <c r="Q8298">
        <v>0</v>
      </c>
      <c r="R8298">
        <v>0</v>
      </c>
      <c r="S8298">
        <v>0</v>
      </c>
      <c r="T8298">
        <v>9</v>
      </c>
      <c r="U8298">
        <v>0</v>
      </c>
      <c r="V8298">
        <v>0</v>
      </c>
      <c r="W8298">
        <v>0</v>
      </c>
      <c r="X8298">
        <v>116.27613710722675</v>
      </c>
      <c r="Y8298">
        <v>0</v>
      </c>
      <c r="Z8298">
        <v>0</v>
      </c>
      <c r="AA8298">
        <v>0</v>
      </c>
      <c r="AB8298">
        <v>35.840409379134435</v>
      </c>
      <c r="AC8298">
        <v>0</v>
      </c>
      <c r="AD8298">
        <v>0</v>
      </c>
      <c r="AE8298">
        <v>152.11654648636119</v>
      </c>
    </row>
    <row r="8299" spans="1:31" x14ac:dyDescent="0.25">
      <c r="A8299">
        <v>1944659</v>
      </c>
      <c r="B8299">
        <v>1</v>
      </c>
      <c r="C8299" t="s">
        <v>80</v>
      </c>
      <c r="D8299" t="s">
        <v>85</v>
      </c>
      <c r="E8299" t="s">
        <v>140</v>
      </c>
      <c r="F8299" t="s">
        <v>23242</v>
      </c>
      <c r="G8299" t="s">
        <v>146</v>
      </c>
      <c r="H8299" t="s">
        <v>134</v>
      </c>
      <c r="I8299" t="s">
        <v>135</v>
      </c>
      <c r="J8299" t="s">
        <v>136</v>
      </c>
      <c r="K8299" t="s">
        <v>137</v>
      </c>
      <c r="L8299" t="s">
        <v>23243</v>
      </c>
      <c r="M8299" t="s">
        <v>23244</v>
      </c>
      <c r="N8299">
        <v>2.5772222220000001</v>
      </c>
      <c r="O8299">
        <v>0</v>
      </c>
      <c r="P8299">
        <v>5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4.2634448931643911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4.2634448931643911</v>
      </c>
    </row>
    <row r="8300" spans="1:31" x14ac:dyDescent="0.25">
      <c r="A8300">
        <v>1944660</v>
      </c>
      <c r="B8300">
        <v>1</v>
      </c>
      <c r="C8300" t="s">
        <v>81</v>
      </c>
      <c r="D8300" t="s">
        <v>117</v>
      </c>
      <c r="E8300" t="s">
        <v>190</v>
      </c>
      <c r="F8300" t="s">
        <v>23245</v>
      </c>
      <c r="G8300" t="s">
        <v>241</v>
      </c>
      <c r="H8300" t="s">
        <v>157</v>
      </c>
      <c r="I8300" t="s">
        <v>135</v>
      </c>
      <c r="J8300" t="s">
        <v>136</v>
      </c>
      <c r="K8300" t="s">
        <v>137</v>
      </c>
      <c r="L8300" t="s">
        <v>23246</v>
      </c>
      <c r="M8300" t="s">
        <v>23247</v>
      </c>
      <c r="N8300">
        <v>4.1124999999999998</v>
      </c>
      <c r="O8300">
        <v>0</v>
      </c>
      <c r="P8300">
        <v>44</v>
      </c>
      <c r="Q8300">
        <v>0</v>
      </c>
      <c r="R8300">
        <v>8</v>
      </c>
      <c r="S8300">
        <v>0</v>
      </c>
      <c r="T8300">
        <v>8</v>
      </c>
      <c r="U8300">
        <v>0</v>
      </c>
      <c r="V8300">
        <v>0</v>
      </c>
      <c r="W8300">
        <v>0</v>
      </c>
      <c r="X8300">
        <v>21.161150465348065</v>
      </c>
      <c r="Y8300">
        <v>0</v>
      </c>
      <c r="Z8300">
        <v>19.814965998327054</v>
      </c>
      <c r="AA8300">
        <v>0</v>
      </c>
      <c r="AB8300">
        <v>22.869447289052474</v>
      </c>
      <c r="AC8300">
        <v>0</v>
      </c>
      <c r="AD8300">
        <v>0</v>
      </c>
      <c r="AE8300">
        <v>63.845563752727593</v>
      </c>
    </row>
    <row r="8301" spans="1:31" x14ac:dyDescent="0.25">
      <c r="A8301">
        <v>1944661</v>
      </c>
      <c r="B8301">
        <v>1</v>
      </c>
      <c r="C8301" t="s">
        <v>81</v>
      </c>
      <c r="D8301" t="s">
        <v>128</v>
      </c>
      <c r="E8301" t="s">
        <v>131</v>
      </c>
      <c r="F8301" t="s">
        <v>23248</v>
      </c>
      <c r="G8301" t="s">
        <v>439</v>
      </c>
      <c r="H8301" t="s">
        <v>134</v>
      </c>
      <c r="I8301" t="s">
        <v>135</v>
      </c>
      <c r="J8301" t="s">
        <v>136</v>
      </c>
      <c r="K8301" t="s">
        <v>137</v>
      </c>
      <c r="L8301" t="s">
        <v>23249</v>
      </c>
      <c r="M8301" t="s">
        <v>23250</v>
      </c>
      <c r="N8301">
        <v>3.5208333330000001</v>
      </c>
      <c r="O8301">
        <v>0</v>
      </c>
      <c r="P8301">
        <v>81</v>
      </c>
      <c r="Q8301">
        <v>0</v>
      </c>
      <c r="R8301">
        <v>0</v>
      </c>
      <c r="S8301">
        <v>0</v>
      </c>
      <c r="T8301">
        <v>3</v>
      </c>
      <c r="U8301">
        <v>0</v>
      </c>
      <c r="V8301">
        <v>0</v>
      </c>
      <c r="W8301">
        <v>0</v>
      </c>
      <c r="X8301">
        <v>73.210614142861857</v>
      </c>
      <c r="Y8301">
        <v>0</v>
      </c>
      <c r="Z8301">
        <v>0</v>
      </c>
      <c r="AA8301">
        <v>0</v>
      </c>
      <c r="AB8301">
        <v>5.9817994092969169</v>
      </c>
      <c r="AC8301">
        <v>0</v>
      </c>
      <c r="AD8301">
        <v>0</v>
      </c>
      <c r="AE8301">
        <v>79.192413552158769</v>
      </c>
    </row>
    <row r="8302" spans="1:31" x14ac:dyDescent="0.25">
      <c r="A8302">
        <v>1944662</v>
      </c>
      <c r="B8302">
        <v>1</v>
      </c>
      <c r="C8302" t="s">
        <v>80</v>
      </c>
      <c r="D8302" t="s">
        <v>83</v>
      </c>
      <c r="E8302" t="s">
        <v>140</v>
      </c>
      <c r="F8302" t="s">
        <v>23251</v>
      </c>
      <c r="G8302" t="s">
        <v>342</v>
      </c>
      <c r="H8302" t="s">
        <v>134</v>
      </c>
      <c r="I8302" t="s">
        <v>135</v>
      </c>
      <c r="J8302" t="s">
        <v>136</v>
      </c>
      <c r="K8302" t="s">
        <v>137</v>
      </c>
      <c r="L8302" t="s">
        <v>23252</v>
      </c>
      <c r="M8302" t="s">
        <v>23253</v>
      </c>
      <c r="N8302">
        <v>1.8</v>
      </c>
      <c r="O8302">
        <v>0</v>
      </c>
      <c r="P8302">
        <v>14</v>
      </c>
      <c r="Q8302">
        <v>0</v>
      </c>
      <c r="R8302">
        <v>0</v>
      </c>
      <c r="S8302">
        <v>0</v>
      </c>
      <c r="T8302">
        <v>2</v>
      </c>
      <c r="U8302">
        <v>0</v>
      </c>
      <c r="V8302">
        <v>0</v>
      </c>
      <c r="W8302">
        <v>0</v>
      </c>
      <c r="X8302">
        <v>11.723760656591997</v>
      </c>
      <c r="Y8302">
        <v>0</v>
      </c>
      <c r="Z8302">
        <v>0</v>
      </c>
      <c r="AA8302">
        <v>0</v>
      </c>
      <c r="AB8302">
        <v>10.348199852337501</v>
      </c>
      <c r="AC8302">
        <v>0</v>
      </c>
      <c r="AD8302">
        <v>0</v>
      </c>
      <c r="AE8302">
        <v>22.0719605089295</v>
      </c>
    </row>
    <row r="8303" spans="1:31" x14ac:dyDescent="0.25">
      <c r="A8303">
        <v>1944663</v>
      </c>
      <c r="B8303">
        <v>1</v>
      </c>
      <c r="C8303" t="s">
        <v>80</v>
      </c>
      <c r="D8303" t="s">
        <v>104</v>
      </c>
      <c r="E8303" t="s">
        <v>190</v>
      </c>
      <c r="F8303" t="s">
        <v>23254</v>
      </c>
      <c r="G8303" t="s">
        <v>241</v>
      </c>
      <c r="H8303" t="s">
        <v>157</v>
      </c>
      <c r="I8303" t="s">
        <v>135</v>
      </c>
      <c r="J8303" t="s">
        <v>136</v>
      </c>
      <c r="K8303" t="s">
        <v>137</v>
      </c>
      <c r="L8303" t="s">
        <v>23255</v>
      </c>
      <c r="M8303" t="s">
        <v>23256</v>
      </c>
      <c r="N8303">
        <v>1.292777777</v>
      </c>
      <c r="O8303">
        <v>0</v>
      </c>
      <c r="P8303">
        <v>0</v>
      </c>
      <c r="Q8303">
        <v>1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1.7225458474742132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1.7225458474742132</v>
      </c>
    </row>
    <row r="8304" spans="1:31" x14ac:dyDescent="0.25">
      <c r="A8304">
        <v>1944664</v>
      </c>
      <c r="B8304">
        <v>1</v>
      </c>
      <c r="C8304" t="s">
        <v>80</v>
      </c>
      <c r="D8304" t="s">
        <v>82</v>
      </c>
      <c r="E8304" t="s">
        <v>160</v>
      </c>
      <c r="F8304" t="s">
        <v>23257</v>
      </c>
      <c r="G8304" t="s">
        <v>133</v>
      </c>
      <c r="H8304" t="s">
        <v>134</v>
      </c>
      <c r="I8304" t="s">
        <v>135</v>
      </c>
      <c r="J8304" t="s">
        <v>136</v>
      </c>
      <c r="K8304" t="s">
        <v>137</v>
      </c>
      <c r="L8304" t="s">
        <v>23258</v>
      </c>
      <c r="M8304" t="s">
        <v>23259</v>
      </c>
      <c r="N8304">
        <v>1.9302777769999999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27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72.237457166703621</v>
      </c>
      <c r="AC8304">
        <v>0</v>
      </c>
      <c r="AD8304">
        <v>0</v>
      </c>
      <c r="AE8304">
        <v>72.237457166703621</v>
      </c>
    </row>
    <row r="8305" spans="1:31" x14ac:dyDescent="0.25">
      <c r="A8305">
        <v>1944667</v>
      </c>
      <c r="B8305">
        <v>1</v>
      </c>
      <c r="C8305" t="s">
        <v>80</v>
      </c>
      <c r="D8305" t="s">
        <v>98</v>
      </c>
      <c r="E8305" t="s">
        <v>131</v>
      </c>
      <c r="F8305" t="s">
        <v>23146</v>
      </c>
      <c r="G8305" t="s">
        <v>133</v>
      </c>
      <c r="H8305" t="s">
        <v>134</v>
      </c>
      <c r="I8305" t="s">
        <v>135</v>
      </c>
      <c r="J8305" t="s">
        <v>136</v>
      </c>
      <c r="K8305" t="s">
        <v>137</v>
      </c>
      <c r="L8305" t="s">
        <v>23260</v>
      </c>
      <c r="M8305" t="s">
        <v>23261</v>
      </c>
      <c r="N8305">
        <v>1.3347222219999999</v>
      </c>
      <c r="O8305">
        <v>0</v>
      </c>
      <c r="P8305">
        <v>36</v>
      </c>
      <c r="Q8305">
        <v>0</v>
      </c>
      <c r="R8305">
        <v>1</v>
      </c>
      <c r="S8305">
        <v>0</v>
      </c>
      <c r="T8305">
        <v>1</v>
      </c>
      <c r="U8305">
        <v>0</v>
      </c>
      <c r="V8305">
        <v>0</v>
      </c>
      <c r="W8305">
        <v>0</v>
      </c>
      <c r="X8305">
        <v>13.68888167129229</v>
      </c>
      <c r="Y8305">
        <v>0</v>
      </c>
      <c r="Z8305">
        <v>1.41668308361E-2</v>
      </c>
      <c r="AA8305">
        <v>0</v>
      </c>
      <c r="AB8305">
        <v>1.5675603801835556E-2</v>
      </c>
      <c r="AC8305">
        <v>0</v>
      </c>
      <c r="AD8305">
        <v>0</v>
      </c>
      <c r="AE8305">
        <v>13.718724105930225</v>
      </c>
    </row>
    <row r="8306" spans="1:31" x14ac:dyDescent="0.25">
      <c r="A8306">
        <v>1944668</v>
      </c>
      <c r="B8306">
        <v>1</v>
      </c>
      <c r="C8306" t="s">
        <v>80</v>
      </c>
      <c r="D8306" t="s">
        <v>107</v>
      </c>
      <c r="E8306" t="s">
        <v>220</v>
      </c>
      <c r="F8306" t="s">
        <v>23262</v>
      </c>
      <c r="G8306" t="s">
        <v>156</v>
      </c>
      <c r="H8306" t="s">
        <v>157</v>
      </c>
      <c r="I8306" t="s">
        <v>135</v>
      </c>
      <c r="J8306" t="s">
        <v>136</v>
      </c>
      <c r="K8306" t="s">
        <v>137</v>
      </c>
      <c r="L8306" t="s">
        <v>23263</v>
      </c>
      <c r="M8306" t="s">
        <v>23264</v>
      </c>
      <c r="N8306">
        <v>1.108333333</v>
      </c>
      <c r="O8306">
        <v>2</v>
      </c>
      <c r="P8306">
        <v>300</v>
      </c>
      <c r="Q8306">
        <v>41</v>
      </c>
      <c r="R8306">
        <v>17</v>
      </c>
      <c r="S8306">
        <v>7</v>
      </c>
      <c r="T8306">
        <v>39</v>
      </c>
      <c r="U8306">
        <v>0</v>
      </c>
      <c r="V8306">
        <v>0</v>
      </c>
      <c r="W8306">
        <v>2.1985922350983462</v>
      </c>
      <c r="X8306">
        <v>59.260775643815393</v>
      </c>
      <c r="Y8306">
        <v>170.90131173255634</v>
      </c>
      <c r="Z8306">
        <v>18.999440532701705</v>
      </c>
      <c r="AA8306">
        <v>201.10042270361885</v>
      </c>
      <c r="AB8306">
        <v>20.334366335581247</v>
      </c>
      <c r="AC8306">
        <v>0</v>
      </c>
      <c r="AD8306">
        <v>0</v>
      </c>
      <c r="AE8306">
        <v>472.79490918337189</v>
      </c>
    </row>
    <row r="8307" spans="1:31" x14ac:dyDescent="0.25">
      <c r="A8307">
        <v>1944670</v>
      </c>
      <c r="B8307">
        <v>1</v>
      </c>
      <c r="C8307" t="s">
        <v>81</v>
      </c>
      <c r="D8307" t="s">
        <v>122</v>
      </c>
      <c r="E8307" t="s">
        <v>154</v>
      </c>
      <c r="F8307" t="s">
        <v>19238</v>
      </c>
      <c r="G8307" t="s">
        <v>156</v>
      </c>
      <c r="H8307" t="s">
        <v>157</v>
      </c>
      <c r="I8307" t="s">
        <v>135</v>
      </c>
      <c r="J8307" t="s">
        <v>136</v>
      </c>
      <c r="K8307" t="s">
        <v>137</v>
      </c>
      <c r="L8307" t="s">
        <v>23265</v>
      </c>
      <c r="M8307" t="s">
        <v>23266</v>
      </c>
      <c r="N8307">
        <v>0.54305555500000002</v>
      </c>
      <c r="O8307">
        <v>0</v>
      </c>
      <c r="P8307">
        <v>2634</v>
      </c>
      <c r="Q8307">
        <v>0</v>
      </c>
      <c r="R8307">
        <v>0</v>
      </c>
      <c r="S8307">
        <v>2</v>
      </c>
      <c r="T8307">
        <v>139</v>
      </c>
      <c r="U8307">
        <v>0</v>
      </c>
      <c r="V8307">
        <v>0</v>
      </c>
      <c r="W8307">
        <v>0</v>
      </c>
      <c r="X8307">
        <v>280.47328689965076</v>
      </c>
      <c r="Y8307">
        <v>0</v>
      </c>
      <c r="Z8307">
        <v>0</v>
      </c>
      <c r="AA8307">
        <v>145.05215363327335</v>
      </c>
      <c r="AB8307">
        <v>123.19896967427161</v>
      </c>
      <c r="AC8307">
        <v>0</v>
      </c>
      <c r="AD8307">
        <v>0</v>
      </c>
      <c r="AE8307">
        <v>548.72441020719566</v>
      </c>
    </row>
    <row r="8308" spans="1:31" x14ac:dyDescent="0.25">
      <c r="A8308">
        <v>1944671</v>
      </c>
      <c r="B8308">
        <v>1</v>
      </c>
      <c r="C8308" t="s">
        <v>80</v>
      </c>
      <c r="D8308" t="s">
        <v>106</v>
      </c>
      <c r="E8308" t="s">
        <v>131</v>
      </c>
      <c r="F8308" t="s">
        <v>23267</v>
      </c>
      <c r="G8308" t="s">
        <v>133</v>
      </c>
      <c r="H8308" t="s">
        <v>134</v>
      </c>
      <c r="I8308" t="s">
        <v>135</v>
      </c>
      <c r="J8308" t="s">
        <v>136</v>
      </c>
      <c r="K8308" t="s">
        <v>137</v>
      </c>
      <c r="L8308" t="s">
        <v>23268</v>
      </c>
      <c r="M8308" t="s">
        <v>23269</v>
      </c>
      <c r="N8308">
        <v>2.3525</v>
      </c>
      <c r="O8308">
        <v>0</v>
      </c>
      <c r="P8308">
        <v>15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3.7654882841247219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3.7654882841247219</v>
      </c>
    </row>
    <row r="8309" spans="1:31" x14ac:dyDescent="0.25">
      <c r="A8309">
        <v>1944674</v>
      </c>
      <c r="B8309">
        <v>1</v>
      </c>
      <c r="C8309" t="s">
        <v>80</v>
      </c>
      <c r="D8309" t="s">
        <v>84</v>
      </c>
      <c r="E8309" t="s">
        <v>140</v>
      </c>
      <c r="F8309" t="s">
        <v>23270</v>
      </c>
      <c r="G8309" t="s">
        <v>217</v>
      </c>
      <c r="H8309" t="s">
        <v>134</v>
      </c>
      <c r="I8309" t="s">
        <v>135</v>
      </c>
      <c r="J8309" t="s">
        <v>136</v>
      </c>
      <c r="K8309" t="s">
        <v>137</v>
      </c>
      <c r="L8309" t="s">
        <v>23271</v>
      </c>
      <c r="M8309" t="s">
        <v>23272</v>
      </c>
      <c r="N8309">
        <v>2.076944444</v>
      </c>
      <c r="O8309">
        <v>0</v>
      </c>
      <c r="P8309">
        <v>6</v>
      </c>
      <c r="Q8309">
        <v>0</v>
      </c>
      <c r="R8309">
        <v>0</v>
      </c>
      <c r="S8309">
        <v>0</v>
      </c>
      <c r="T8309">
        <v>3</v>
      </c>
      <c r="U8309">
        <v>0</v>
      </c>
      <c r="V8309">
        <v>0</v>
      </c>
      <c r="W8309">
        <v>0</v>
      </c>
      <c r="X8309">
        <v>4.4649591187528932</v>
      </c>
      <c r="Y8309">
        <v>0</v>
      </c>
      <c r="Z8309">
        <v>0</v>
      </c>
      <c r="AA8309">
        <v>0</v>
      </c>
      <c r="AB8309">
        <v>4.1546873220292806</v>
      </c>
      <c r="AC8309">
        <v>0</v>
      </c>
      <c r="AD8309">
        <v>0</v>
      </c>
      <c r="AE8309">
        <v>8.6196464407821729</v>
      </c>
    </row>
    <row r="8310" spans="1:31" x14ac:dyDescent="0.25">
      <c r="A8310">
        <v>1944675</v>
      </c>
      <c r="B8310">
        <v>1</v>
      </c>
      <c r="C8310" t="s">
        <v>80</v>
      </c>
      <c r="D8310" t="s">
        <v>83</v>
      </c>
      <c r="E8310" t="s">
        <v>190</v>
      </c>
      <c r="F8310" t="s">
        <v>19790</v>
      </c>
      <c r="G8310" t="s">
        <v>701</v>
      </c>
      <c r="H8310" t="s">
        <v>157</v>
      </c>
      <c r="I8310" t="s">
        <v>135</v>
      </c>
      <c r="J8310" t="s">
        <v>136</v>
      </c>
      <c r="K8310" t="s">
        <v>137</v>
      </c>
      <c r="L8310" t="s">
        <v>23273</v>
      </c>
      <c r="M8310" t="s">
        <v>23274</v>
      </c>
      <c r="N8310">
        <v>4.9375</v>
      </c>
      <c r="O8310">
        <v>0</v>
      </c>
      <c r="P8310">
        <v>2</v>
      </c>
      <c r="Q8310">
        <v>0</v>
      </c>
      <c r="R8310">
        <v>0</v>
      </c>
      <c r="S8310">
        <v>0</v>
      </c>
      <c r="T8310">
        <v>1052</v>
      </c>
      <c r="U8310">
        <v>0</v>
      </c>
      <c r="V8310">
        <v>21</v>
      </c>
      <c r="W8310">
        <v>0</v>
      </c>
      <c r="X8310">
        <v>12.42610669869635</v>
      </c>
      <c r="Y8310">
        <v>0</v>
      </c>
      <c r="Z8310">
        <v>0</v>
      </c>
      <c r="AA8310">
        <v>0</v>
      </c>
      <c r="AB8310">
        <v>3984.543536858178</v>
      </c>
      <c r="AC8310">
        <v>0</v>
      </c>
      <c r="AD8310">
        <v>3507.179036773749</v>
      </c>
      <c r="AE8310">
        <v>7504.1486803306234</v>
      </c>
    </row>
    <row r="8311" spans="1:31" x14ac:dyDescent="0.25">
      <c r="A8311">
        <v>1944676</v>
      </c>
      <c r="B8311">
        <v>1</v>
      </c>
      <c r="C8311" t="s">
        <v>80</v>
      </c>
      <c r="D8311" t="s">
        <v>92</v>
      </c>
      <c r="E8311" t="s">
        <v>140</v>
      </c>
      <c r="F8311" t="s">
        <v>23275</v>
      </c>
      <c r="G8311" t="s">
        <v>342</v>
      </c>
      <c r="H8311" t="s">
        <v>134</v>
      </c>
      <c r="I8311" t="s">
        <v>135</v>
      </c>
      <c r="J8311" t="s">
        <v>136</v>
      </c>
      <c r="K8311" t="s">
        <v>137</v>
      </c>
      <c r="L8311" t="s">
        <v>23276</v>
      </c>
      <c r="M8311" t="s">
        <v>23277</v>
      </c>
      <c r="N8311">
        <v>1.6174999999999999</v>
      </c>
      <c r="O8311">
        <v>0</v>
      </c>
      <c r="P8311">
        <v>21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11.937849293147943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11.937849293147943</v>
      </c>
    </row>
    <row r="8312" spans="1:31" x14ac:dyDescent="0.25">
      <c r="A8312">
        <v>1944678</v>
      </c>
      <c r="B8312">
        <v>1</v>
      </c>
      <c r="C8312" t="s">
        <v>80</v>
      </c>
      <c r="D8312" t="s">
        <v>96</v>
      </c>
      <c r="E8312" t="s">
        <v>140</v>
      </c>
      <c r="F8312" t="s">
        <v>23278</v>
      </c>
      <c r="G8312" t="s">
        <v>146</v>
      </c>
      <c r="H8312" t="s">
        <v>134</v>
      </c>
      <c r="I8312" t="s">
        <v>135</v>
      </c>
      <c r="J8312" t="s">
        <v>136</v>
      </c>
      <c r="K8312" t="s">
        <v>137</v>
      </c>
      <c r="L8312" t="s">
        <v>23279</v>
      </c>
      <c r="M8312" t="s">
        <v>23280</v>
      </c>
      <c r="N8312">
        <v>2.2461111109999998</v>
      </c>
      <c r="O8312">
        <v>0</v>
      </c>
      <c r="P8312">
        <v>2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2.8384787712600703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2.8384787712600703</v>
      </c>
    </row>
    <row r="8313" spans="1:31" x14ac:dyDescent="0.25">
      <c r="A8313">
        <v>1944679</v>
      </c>
      <c r="B8313">
        <v>1</v>
      </c>
      <c r="C8313" t="s">
        <v>80</v>
      </c>
      <c r="D8313" t="s">
        <v>105</v>
      </c>
      <c r="E8313" t="s">
        <v>140</v>
      </c>
      <c r="F8313" t="s">
        <v>23281</v>
      </c>
      <c r="G8313" t="s">
        <v>217</v>
      </c>
      <c r="H8313" t="s">
        <v>134</v>
      </c>
      <c r="I8313" t="s">
        <v>135</v>
      </c>
      <c r="J8313" t="s">
        <v>136</v>
      </c>
      <c r="K8313" t="s">
        <v>137</v>
      </c>
      <c r="L8313" t="s">
        <v>23282</v>
      </c>
      <c r="M8313" t="s">
        <v>23283</v>
      </c>
      <c r="N8313">
        <v>1.1133333329999999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0.33315850896220001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0.33315850896220001</v>
      </c>
    </row>
    <row r="8314" spans="1:31" x14ac:dyDescent="0.25">
      <c r="A8314">
        <v>1944680</v>
      </c>
      <c r="B8314">
        <v>1</v>
      </c>
      <c r="C8314" t="s">
        <v>80</v>
      </c>
      <c r="D8314" t="s">
        <v>89</v>
      </c>
      <c r="E8314" t="s">
        <v>190</v>
      </c>
      <c r="F8314" t="s">
        <v>23284</v>
      </c>
      <c r="G8314" t="s">
        <v>156</v>
      </c>
      <c r="H8314" t="s">
        <v>157</v>
      </c>
      <c r="I8314" t="s">
        <v>135</v>
      </c>
      <c r="J8314" t="s">
        <v>136</v>
      </c>
      <c r="K8314" t="s">
        <v>137</v>
      </c>
      <c r="L8314" t="s">
        <v>23285</v>
      </c>
      <c r="M8314" t="s">
        <v>23286</v>
      </c>
      <c r="N8314">
        <v>0.82638888799999999</v>
      </c>
      <c r="O8314">
        <v>0</v>
      </c>
      <c r="P8314">
        <v>5</v>
      </c>
      <c r="Q8314">
        <v>0</v>
      </c>
      <c r="R8314">
        <v>4</v>
      </c>
      <c r="S8314">
        <v>4</v>
      </c>
      <c r="T8314">
        <v>0</v>
      </c>
      <c r="U8314">
        <v>0</v>
      </c>
      <c r="V8314">
        <v>0</v>
      </c>
      <c r="W8314">
        <v>0</v>
      </c>
      <c r="X8314">
        <v>4.7074910450564911</v>
      </c>
      <c r="Y8314">
        <v>0</v>
      </c>
      <c r="Z8314">
        <v>1.1407572910647443</v>
      </c>
      <c r="AA8314">
        <v>120.63205027454192</v>
      </c>
      <c r="AB8314">
        <v>0</v>
      </c>
      <c r="AC8314">
        <v>0</v>
      </c>
      <c r="AD8314">
        <v>0</v>
      </c>
      <c r="AE8314">
        <v>126.48029861066316</v>
      </c>
    </row>
    <row r="8315" spans="1:31" x14ac:dyDescent="0.25">
      <c r="A8315">
        <v>1944682</v>
      </c>
      <c r="B8315">
        <v>1</v>
      </c>
      <c r="C8315" t="s">
        <v>80</v>
      </c>
      <c r="D8315" t="s">
        <v>104</v>
      </c>
      <c r="E8315" t="s">
        <v>140</v>
      </c>
      <c r="F8315" t="s">
        <v>23287</v>
      </c>
      <c r="G8315" t="s">
        <v>342</v>
      </c>
      <c r="H8315" t="s">
        <v>134</v>
      </c>
      <c r="I8315" t="s">
        <v>135</v>
      </c>
      <c r="J8315" t="s">
        <v>136</v>
      </c>
      <c r="K8315" t="s">
        <v>137</v>
      </c>
      <c r="L8315" t="s">
        <v>23288</v>
      </c>
      <c r="M8315" t="s">
        <v>23289</v>
      </c>
      <c r="N8315">
        <v>2.0986111109999999</v>
      </c>
      <c r="O8315">
        <v>0</v>
      </c>
      <c r="P8315">
        <v>7</v>
      </c>
      <c r="Q8315">
        <v>0</v>
      </c>
      <c r="R8315">
        <v>0</v>
      </c>
      <c r="S8315">
        <v>0</v>
      </c>
      <c r="T8315">
        <v>2</v>
      </c>
      <c r="U8315">
        <v>0</v>
      </c>
      <c r="V8315">
        <v>0</v>
      </c>
      <c r="W8315">
        <v>0</v>
      </c>
      <c r="X8315">
        <v>3.2109055781109008</v>
      </c>
      <c r="Y8315">
        <v>0</v>
      </c>
      <c r="Z8315">
        <v>0</v>
      </c>
      <c r="AA8315">
        <v>0</v>
      </c>
      <c r="AB8315">
        <v>1.8554915040862947</v>
      </c>
      <c r="AC8315">
        <v>0</v>
      </c>
      <c r="AD8315">
        <v>0</v>
      </c>
      <c r="AE8315">
        <v>5.0663970821971951</v>
      </c>
    </row>
    <row r="8316" spans="1:31" x14ac:dyDescent="0.25">
      <c r="A8316">
        <v>1944683</v>
      </c>
      <c r="B8316">
        <v>1</v>
      </c>
      <c r="C8316" t="s">
        <v>80</v>
      </c>
      <c r="D8316" t="s">
        <v>97</v>
      </c>
      <c r="E8316" t="s">
        <v>154</v>
      </c>
      <c r="F8316" t="s">
        <v>4036</v>
      </c>
      <c r="G8316" t="s">
        <v>156</v>
      </c>
      <c r="H8316" t="s">
        <v>157</v>
      </c>
      <c r="I8316" t="s">
        <v>135</v>
      </c>
      <c r="J8316" t="s">
        <v>136</v>
      </c>
      <c r="K8316" t="s">
        <v>137</v>
      </c>
      <c r="L8316" t="s">
        <v>23290</v>
      </c>
      <c r="M8316" t="s">
        <v>23291</v>
      </c>
      <c r="N8316">
        <v>0.26277777699999999</v>
      </c>
      <c r="O8316">
        <v>6</v>
      </c>
      <c r="P8316">
        <v>1071</v>
      </c>
      <c r="Q8316">
        <v>11</v>
      </c>
      <c r="R8316">
        <v>129</v>
      </c>
      <c r="S8316">
        <v>26</v>
      </c>
      <c r="T8316">
        <v>159</v>
      </c>
      <c r="U8316">
        <v>0</v>
      </c>
      <c r="V8316">
        <v>0</v>
      </c>
      <c r="W8316">
        <v>3.2642747653545454</v>
      </c>
      <c r="X8316">
        <v>80.898669606376245</v>
      </c>
      <c r="Y8316">
        <v>8.3283718524869865</v>
      </c>
      <c r="Z8316">
        <v>20.7031178216386</v>
      </c>
      <c r="AA8316">
        <v>148.19531578974099</v>
      </c>
      <c r="AB8316">
        <v>41.220077728395104</v>
      </c>
      <c r="AC8316">
        <v>0</v>
      </c>
      <c r="AD8316">
        <v>0</v>
      </c>
      <c r="AE8316">
        <v>302.60982756399244</v>
      </c>
    </row>
    <row r="8317" spans="1:31" x14ac:dyDescent="0.25">
      <c r="A8317">
        <v>1944684</v>
      </c>
      <c r="B8317">
        <v>1</v>
      </c>
      <c r="C8317" t="s">
        <v>80</v>
      </c>
      <c r="D8317" t="s">
        <v>104</v>
      </c>
      <c r="E8317" t="s">
        <v>220</v>
      </c>
      <c r="F8317" t="s">
        <v>23292</v>
      </c>
      <c r="G8317" t="s">
        <v>156</v>
      </c>
      <c r="H8317" t="s">
        <v>157</v>
      </c>
      <c r="I8317" t="s">
        <v>135</v>
      </c>
      <c r="J8317" t="s">
        <v>136</v>
      </c>
      <c r="K8317" t="s">
        <v>137</v>
      </c>
      <c r="L8317" t="s">
        <v>23293</v>
      </c>
      <c r="M8317" t="s">
        <v>23294</v>
      </c>
      <c r="N8317">
        <v>0.1</v>
      </c>
      <c r="O8317">
        <v>2</v>
      </c>
      <c r="P8317">
        <v>5682</v>
      </c>
      <c r="Q8317">
        <v>18</v>
      </c>
      <c r="R8317">
        <v>137</v>
      </c>
      <c r="S8317">
        <v>5</v>
      </c>
      <c r="T8317">
        <v>726</v>
      </c>
      <c r="U8317">
        <v>6</v>
      </c>
      <c r="V8317">
        <v>1</v>
      </c>
      <c r="W8317">
        <v>5.0937602325100008E-2</v>
      </c>
      <c r="X8317">
        <v>136.75321187058822</v>
      </c>
      <c r="Y8317">
        <v>1.9298698017072007</v>
      </c>
      <c r="Z8317">
        <v>7.9991417328353993</v>
      </c>
      <c r="AA8317">
        <v>4.2179904356991997</v>
      </c>
      <c r="AB8317">
        <v>59.432420482005782</v>
      </c>
      <c r="AC8317">
        <v>27.985593358839601</v>
      </c>
      <c r="AD8317">
        <v>8.5002092999999998E-6</v>
      </c>
      <c r="AE8317">
        <v>238.36917378420978</v>
      </c>
    </row>
    <row r="8318" spans="1:31" x14ac:dyDescent="0.25">
      <c r="A8318">
        <v>1944685</v>
      </c>
      <c r="B8318">
        <v>1</v>
      </c>
      <c r="C8318" t="s">
        <v>80</v>
      </c>
      <c r="D8318" t="s">
        <v>97</v>
      </c>
      <c r="E8318" t="s">
        <v>131</v>
      </c>
      <c r="F8318" t="s">
        <v>23295</v>
      </c>
      <c r="G8318" t="s">
        <v>133</v>
      </c>
      <c r="H8318" t="s">
        <v>134</v>
      </c>
      <c r="I8318" t="s">
        <v>135</v>
      </c>
      <c r="J8318" t="s">
        <v>136</v>
      </c>
      <c r="K8318" t="s">
        <v>137</v>
      </c>
      <c r="L8318" t="s">
        <v>23296</v>
      </c>
      <c r="M8318" t="s">
        <v>23297</v>
      </c>
      <c r="N8318">
        <v>3.8450000000000002</v>
      </c>
      <c r="O8318">
        <v>0</v>
      </c>
      <c r="P8318">
        <v>2</v>
      </c>
      <c r="Q8318">
        <v>0</v>
      </c>
      <c r="R8318">
        <v>1</v>
      </c>
      <c r="S8318">
        <v>0</v>
      </c>
      <c r="T8318">
        <v>3</v>
      </c>
      <c r="U8318">
        <v>0</v>
      </c>
      <c r="V8318">
        <v>0</v>
      </c>
      <c r="W8318">
        <v>0</v>
      </c>
      <c r="X8318">
        <v>5.6536585779793915</v>
      </c>
      <c r="Y8318">
        <v>0</v>
      </c>
      <c r="Z8318">
        <v>22.664715862881053</v>
      </c>
      <c r="AA8318">
        <v>0</v>
      </c>
      <c r="AB8318">
        <v>18.653644648110042</v>
      </c>
      <c r="AC8318">
        <v>0</v>
      </c>
      <c r="AD8318">
        <v>0</v>
      </c>
      <c r="AE8318">
        <v>46.972019088970484</v>
      </c>
    </row>
    <row r="8319" spans="1:31" x14ac:dyDescent="0.25">
      <c r="A8319">
        <v>1944687</v>
      </c>
      <c r="B8319">
        <v>1</v>
      </c>
      <c r="C8319" t="s">
        <v>80</v>
      </c>
      <c r="D8319" t="s">
        <v>95</v>
      </c>
      <c r="E8319" t="s">
        <v>131</v>
      </c>
      <c r="F8319" t="s">
        <v>19886</v>
      </c>
      <c r="G8319" t="s">
        <v>283</v>
      </c>
      <c r="H8319" t="s">
        <v>134</v>
      </c>
      <c r="I8319" t="s">
        <v>135</v>
      </c>
      <c r="J8319" t="s">
        <v>136</v>
      </c>
      <c r="K8319" t="s">
        <v>137</v>
      </c>
      <c r="L8319" t="s">
        <v>23298</v>
      </c>
      <c r="M8319" t="s">
        <v>23299</v>
      </c>
      <c r="N8319">
        <v>1.291388888</v>
      </c>
      <c r="O8319">
        <v>0</v>
      </c>
      <c r="P8319">
        <v>18</v>
      </c>
      <c r="Q8319">
        <v>0</v>
      </c>
      <c r="R8319">
        <v>1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5.5460163889455734</v>
      </c>
      <c r="Y8319">
        <v>0</v>
      </c>
      <c r="Z8319">
        <v>0.48320385441881775</v>
      </c>
      <c r="AA8319">
        <v>0</v>
      </c>
      <c r="AB8319">
        <v>0</v>
      </c>
      <c r="AC8319">
        <v>0</v>
      </c>
      <c r="AD8319">
        <v>0</v>
      </c>
      <c r="AE8319">
        <v>6.0292202433643913</v>
      </c>
    </row>
    <row r="8320" spans="1:31" x14ac:dyDescent="0.25">
      <c r="A8320">
        <v>1944690</v>
      </c>
      <c r="B8320">
        <v>1</v>
      </c>
      <c r="C8320" t="s">
        <v>81</v>
      </c>
      <c r="D8320" t="s">
        <v>122</v>
      </c>
      <c r="E8320" t="s">
        <v>154</v>
      </c>
      <c r="F8320" t="s">
        <v>19238</v>
      </c>
      <c r="G8320" t="s">
        <v>156</v>
      </c>
      <c r="H8320" t="s">
        <v>157</v>
      </c>
      <c r="I8320" t="s">
        <v>135</v>
      </c>
      <c r="J8320" t="s">
        <v>136</v>
      </c>
      <c r="K8320" t="s">
        <v>137</v>
      </c>
      <c r="L8320" t="s">
        <v>23300</v>
      </c>
      <c r="M8320" t="s">
        <v>23301</v>
      </c>
      <c r="N8320">
        <v>0.58222222199999996</v>
      </c>
      <c r="O8320">
        <v>0</v>
      </c>
      <c r="P8320">
        <v>2634</v>
      </c>
      <c r="Q8320">
        <v>0</v>
      </c>
      <c r="R8320">
        <v>0</v>
      </c>
      <c r="S8320">
        <v>2</v>
      </c>
      <c r="T8320">
        <v>139</v>
      </c>
      <c r="U8320">
        <v>0</v>
      </c>
      <c r="V8320">
        <v>0</v>
      </c>
      <c r="W8320">
        <v>0</v>
      </c>
      <c r="X8320">
        <v>302.45631138608752</v>
      </c>
      <c r="Y8320">
        <v>0</v>
      </c>
      <c r="Z8320">
        <v>0</v>
      </c>
      <c r="AA8320">
        <v>152.31738355107359</v>
      </c>
      <c r="AB8320">
        <v>129.53796735441637</v>
      </c>
      <c r="AC8320">
        <v>0</v>
      </c>
      <c r="AD8320">
        <v>0</v>
      </c>
      <c r="AE8320">
        <v>584.31166229157748</v>
      </c>
    </row>
    <row r="8321" spans="1:31" x14ac:dyDescent="0.25">
      <c r="A8321">
        <v>1944692</v>
      </c>
      <c r="B8321">
        <v>1</v>
      </c>
      <c r="C8321" t="s">
        <v>80</v>
      </c>
      <c r="D8321" t="s">
        <v>104</v>
      </c>
      <c r="E8321" t="s">
        <v>190</v>
      </c>
      <c r="F8321" t="s">
        <v>23302</v>
      </c>
      <c r="G8321" t="s">
        <v>156</v>
      </c>
      <c r="H8321" t="s">
        <v>157</v>
      </c>
      <c r="I8321" t="s">
        <v>135</v>
      </c>
      <c r="J8321" t="s">
        <v>136</v>
      </c>
      <c r="K8321" t="s">
        <v>137</v>
      </c>
      <c r="L8321" t="s">
        <v>23303</v>
      </c>
      <c r="M8321" t="s">
        <v>23304</v>
      </c>
      <c r="N8321">
        <v>0.91638888799999996</v>
      </c>
      <c r="O8321">
        <v>5</v>
      </c>
      <c r="P8321">
        <v>2208</v>
      </c>
      <c r="Q8321">
        <v>8</v>
      </c>
      <c r="R8321">
        <v>28</v>
      </c>
      <c r="S8321">
        <v>4</v>
      </c>
      <c r="T8321">
        <v>132</v>
      </c>
      <c r="U8321">
        <v>0</v>
      </c>
      <c r="V8321">
        <v>0</v>
      </c>
      <c r="W8321">
        <v>2.3493501586880021</v>
      </c>
      <c r="X8321">
        <v>533.59017336234785</v>
      </c>
      <c r="Y8321">
        <v>4.8275676547166437</v>
      </c>
      <c r="Z8321">
        <v>17.850305946118734</v>
      </c>
      <c r="AA8321">
        <v>8.4046611710221022</v>
      </c>
      <c r="AB8321">
        <v>110.53185670424007</v>
      </c>
      <c r="AC8321">
        <v>0</v>
      </c>
      <c r="AD8321">
        <v>0</v>
      </c>
      <c r="AE8321">
        <v>677.55391499713346</v>
      </c>
    </row>
    <row r="8322" spans="1:31" x14ac:dyDescent="0.25">
      <c r="A8322">
        <v>1944698</v>
      </c>
      <c r="B8322">
        <v>1</v>
      </c>
      <c r="C8322" t="s">
        <v>81</v>
      </c>
      <c r="D8322" t="s">
        <v>113</v>
      </c>
      <c r="E8322" t="s">
        <v>131</v>
      </c>
      <c r="F8322" t="s">
        <v>23305</v>
      </c>
      <c r="G8322" t="s">
        <v>133</v>
      </c>
      <c r="H8322" t="s">
        <v>134</v>
      </c>
      <c r="I8322" t="s">
        <v>135</v>
      </c>
      <c r="J8322" t="s">
        <v>136</v>
      </c>
      <c r="K8322" t="s">
        <v>137</v>
      </c>
      <c r="L8322" t="s">
        <v>23306</v>
      </c>
      <c r="M8322" t="s">
        <v>23307</v>
      </c>
      <c r="N8322">
        <v>2.8977777769999999</v>
      </c>
      <c r="O8322">
        <v>0</v>
      </c>
      <c r="P8322">
        <v>16</v>
      </c>
      <c r="Q8322">
        <v>0</v>
      </c>
      <c r="R8322">
        <v>4</v>
      </c>
      <c r="S8322">
        <v>0</v>
      </c>
      <c r="T8322">
        <v>2</v>
      </c>
      <c r="U8322">
        <v>0</v>
      </c>
      <c r="V8322">
        <v>0</v>
      </c>
      <c r="W8322">
        <v>0</v>
      </c>
      <c r="X8322">
        <v>7.6666837981429392</v>
      </c>
      <c r="Y8322">
        <v>0</v>
      </c>
      <c r="Z8322">
        <v>8.5591969299878006</v>
      </c>
      <c r="AA8322">
        <v>0</v>
      </c>
      <c r="AB8322">
        <v>4.4244784285573582</v>
      </c>
      <c r="AC8322">
        <v>0</v>
      </c>
      <c r="AD8322">
        <v>0</v>
      </c>
      <c r="AE8322">
        <v>20.650359156688097</v>
      </c>
    </row>
    <row r="8323" spans="1:31" x14ac:dyDescent="0.25">
      <c r="A8323">
        <v>1944702</v>
      </c>
      <c r="B8323">
        <v>1</v>
      </c>
      <c r="C8323" t="s">
        <v>81</v>
      </c>
      <c r="D8323" t="s">
        <v>123</v>
      </c>
      <c r="E8323" t="s">
        <v>140</v>
      </c>
      <c r="F8323" t="s">
        <v>23308</v>
      </c>
      <c r="G8323" t="s">
        <v>342</v>
      </c>
      <c r="H8323" t="s">
        <v>134</v>
      </c>
      <c r="I8323" t="s">
        <v>135</v>
      </c>
      <c r="J8323" t="s">
        <v>136</v>
      </c>
      <c r="K8323" t="s">
        <v>137</v>
      </c>
      <c r="L8323" t="s">
        <v>23309</v>
      </c>
      <c r="M8323" t="s">
        <v>23310</v>
      </c>
      <c r="N8323">
        <v>2.2111111110000001</v>
      </c>
      <c r="O8323">
        <v>0</v>
      </c>
      <c r="P8323">
        <v>3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0.61965625814103675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0.61965625814103675</v>
      </c>
    </row>
    <row r="8324" spans="1:31" x14ac:dyDescent="0.25">
      <c r="A8324">
        <v>1944704</v>
      </c>
      <c r="B8324">
        <v>1</v>
      </c>
      <c r="C8324" t="s">
        <v>81</v>
      </c>
      <c r="D8324" t="s">
        <v>118</v>
      </c>
      <c r="E8324" t="s">
        <v>131</v>
      </c>
      <c r="F8324" t="s">
        <v>23311</v>
      </c>
      <c r="G8324" t="s">
        <v>439</v>
      </c>
      <c r="H8324" t="s">
        <v>134</v>
      </c>
      <c r="I8324" t="s">
        <v>135</v>
      </c>
      <c r="J8324" t="s">
        <v>136</v>
      </c>
      <c r="K8324" t="s">
        <v>137</v>
      </c>
      <c r="L8324" t="s">
        <v>23312</v>
      </c>
      <c r="M8324" t="s">
        <v>23313</v>
      </c>
      <c r="N8324">
        <v>3.0752777770000002</v>
      </c>
      <c r="O8324">
        <v>0</v>
      </c>
      <c r="P8324">
        <v>50</v>
      </c>
      <c r="Q8324">
        <v>0</v>
      </c>
      <c r="R8324">
        <v>0</v>
      </c>
      <c r="S8324">
        <v>0</v>
      </c>
      <c r="T8324">
        <v>3</v>
      </c>
      <c r="U8324">
        <v>0</v>
      </c>
      <c r="V8324">
        <v>0</v>
      </c>
      <c r="W8324">
        <v>0</v>
      </c>
      <c r="X8324">
        <v>53.685656774130948</v>
      </c>
      <c r="Y8324">
        <v>0</v>
      </c>
      <c r="Z8324">
        <v>0</v>
      </c>
      <c r="AA8324">
        <v>0</v>
      </c>
      <c r="AB8324">
        <v>4.3365001895497608</v>
      </c>
      <c r="AC8324">
        <v>0</v>
      </c>
      <c r="AD8324">
        <v>0</v>
      </c>
      <c r="AE8324">
        <v>58.022156963680708</v>
      </c>
    </row>
    <row r="8325" spans="1:31" x14ac:dyDescent="0.25">
      <c r="A8325">
        <v>1944708</v>
      </c>
      <c r="B8325">
        <v>1</v>
      </c>
      <c r="C8325" t="s">
        <v>80</v>
      </c>
      <c r="D8325" t="s">
        <v>93</v>
      </c>
      <c r="E8325" t="s">
        <v>131</v>
      </c>
      <c r="F8325" t="s">
        <v>18107</v>
      </c>
      <c r="G8325" t="s">
        <v>133</v>
      </c>
      <c r="H8325" t="s">
        <v>134</v>
      </c>
      <c r="I8325" t="s">
        <v>135</v>
      </c>
      <c r="J8325" t="s">
        <v>136</v>
      </c>
      <c r="K8325" t="s">
        <v>137</v>
      </c>
      <c r="L8325" t="s">
        <v>23314</v>
      </c>
      <c r="M8325" t="s">
        <v>23315</v>
      </c>
      <c r="N8325">
        <v>0.64027777699999999</v>
      </c>
      <c r="O8325">
        <v>0</v>
      </c>
      <c r="P8325">
        <v>1</v>
      </c>
      <c r="Q8325">
        <v>0</v>
      </c>
      <c r="R8325">
        <v>4</v>
      </c>
      <c r="S8325">
        <v>0</v>
      </c>
      <c r="T8325">
        <v>6</v>
      </c>
      <c r="U8325">
        <v>0</v>
      </c>
      <c r="V8325">
        <v>0</v>
      </c>
      <c r="W8325">
        <v>0</v>
      </c>
      <c r="X8325">
        <v>9.657564042966668E-4</v>
      </c>
      <c r="Y8325">
        <v>0</v>
      </c>
      <c r="Z8325">
        <v>13.723771876678189</v>
      </c>
      <c r="AA8325">
        <v>0</v>
      </c>
      <c r="AB8325">
        <v>26.504105573895963</v>
      </c>
      <c r="AC8325">
        <v>0</v>
      </c>
      <c r="AD8325">
        <v>0</v>
      </c>
      <c r="AE8325">
        <v>40.228843206978446</v>
      </c>
    </row>
    <row r="8326" spans="1:31" x14ac:dyDescent="0.25">
      <c r="A8326">
        <v>1944709</v>
      </c>
      <c r="B8326">
        <v>1</v>
      </c>
      <c r="C8326" t="s">
        <v>81</v>
      </c>
      <c r="D8326" t="s">
        <v>112</v>
      </c>
      <c r="E8326" t="s">
        <v>131</v>
      </c>
      <c r="F8326" t="s">
        <v>23316</v>
      </c>
      <c r="G8326" t="s">
        <v>487</v>
      </c>
      <c r="H8326" t="s">
        <v>134</v>
      </c>
      <c r="I8326" t="s">
        <v>135</v>
      </c>
      <c r="J8326" t="s">
        <v>136</v>
      </c>
      <c r="K8326" t="s">
        <v>137</v>
      </c>
      <c r="L8326" t="s">
        <v>23317</v>
      </c>
      <c r="M8326" t="s">
        <v>23318</v>
      </c>
      <c r="N8326">
        <v>0.77749999999999997</v>
      </c>
      <c r="O8326">
        <v>0</v>
      </c>
      <c r="P8326">
        <v>90</v>
      </c>
      <c r="Q8326">
        <v>0</v>
      </c>
      <c r="R8326">
        <v>0</v>
      </c>
      <c r="S8326">
        <v>0</v>
      </c>
      <c r="T8326">
        <v>3</v>
      </c>
      <c r="U8326">
        <v>0</v>
      </c>
      <c r="V8326">
        <v>0</v>
      </c>
      <c r="W8326">
        <v>0</v>
      </c>
      <c r="X8326">
        <v>14.359778747668699</v>
      </c>
      <c r="Y8326">
        <v>0</v>
      </c>
      <c r="Z8326">
        <v>0</v>
      </c>
      <c r="AA8326">
        <v>0</v>
      </c>
      <c r="AB8326">
        <v>1.969657597644709</v>
      </c>
      <c r="AC8326">
        <v>0</v>
      </c>
      <c r="AD8326">
        <v>0</v>
      </c>
      <c r="AE8326">
        <v>16.329436345313407</v>
      </c>
    </row>
    <row r="8327" spans="1:31" x14ac:dyDescent="0.25">
      <c r="A8327">
        <v>1944710</v>
      </c>
      <c r="B8327">
        <v>1</v>
      </c>
      <c r="C8327" t="s">
        <v>80</v>
      </c>
      <c r="D8327" t="s">
        <v>106</v>
      </c>
      <c r="E8327" t="s">
        <v>131</v>
      </c>
      <c r="F8327" t="s">
        <v>23319</v>
      </c>
      <c r="G8327" t="s">
        <v>1862</v>
      </c>
      <c r="H8327" t="s">
        <v>134</v>
      </c>
      <c r="I8327" t="s">
        <v>135</v>
      </c>
      <c r="J8327" t="s">
        <v>136</v>
      </c>
      <c r="K8327" t="s">
        <v>137</v>
      </c>
      <c r="L8327" t="s">
        <v>23320</v>
      </c>
      <c r="M8327" t="s">
        <v>23321</v>
      </c>
      <c r="N8327">
        <v>2.0244444439999998</v>
      </c>
      <c r="O8327">
        <v>0</v>
      </c>
      <c r="P8327">
        <v>138</v>
      </c>
      <c r="Q8327">
        <v>0</v>
      </c>
      <c r="R8327">
        <v>0</v>
      </c>
      <c r="S8327">
        <v>0</v>
      </c>
      <c r="T8327">
        <v>8</v>
      </c>
      <c r="U8327">
        <v>0</v>
      </c>
      <c r="V8327">
        <v>0</v>
      </c>
      <c r="W8327">
        <v>0</v>
      </c>
      <c r="X8327">
        <v>88.244249731364988</v>
      </c>
      <c r="Y8327">
        <v>0</v>
      </c>
      <c r="Z8327">
        <v>0</v>
      </c>
      <c r="AA8327">
        <v>0</v>
      </c>
      <c r="AB8327">
        <v>26.194163251562824</v>
      </c>
      <c r="AC8327">
        <v>0</v>
      </c>
      <c r="AD8327">
        <v>0</v>
      </c>
      <c r="AE8327">
        <v>114.43841298292782</v>
      </c>
    </row>
    <row r="8328" spans="1:31" x14ac:dyDescent="0.25">
      <c r="A8328">
        <v>1944713</v>
      </c>
      <c r="B8328">
        <v>1</v>
      </c>
      <c r="C8328" t="s">
        <v>80</v>
      </c>
      <c r="D8328" t="s">
        <v>106</v>
      </c>
      <c r="E8328" t="s">
        <v>131</v>
      </c>
      <c r="F8328" t="s">
        <v>23322</v>
      </c>
      <c r="G8328" t="s">
        <v>133</v>
      </c>
      <c r="H8328" t="s">
        <v>134</v>
      </c>
      <c r="I8328" t="s">
        <v>135</v>
      </c>
      <c r="J8328" t="s">
        <v>136</v>
      </c>
      <c r="K8328" t="s">
        <v>137</v>
      </c>
      <c r="L8328" t="s">
        <v>23323</v>
      </c>
      <c r="M8328" t="s">
        <v>23324</v>
      </c>
      <c r="N8328">
        <v>0.829166666</v>
      </c>
      <c r="O8328">
        <v>0</v>
      </c>
      <c r="P8328">
        <v>0</v>
      </c>
      <c r="Q8328">
        <v>0</v>
      </c>
      <c r="R8328">
        <v>1</v>
      </c>
      <c r="S8328">
        <v>0</v>
      </c>
      <c r="T8328">
        <v>1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5.5083952347840004</v>
      </c>
      <c r="AA8328">
        <v>0</v>
      </c>
      <c r="AB8328">
        <v>4.9353605930818452</v>
      </c>
      <c r="AC8328">
        <v>0</v>
      </c>
      <c r="AD8328">
        <v>0</v>
      </c>
      <c r="AE8328">
        <v>10.443755827865846</v>
      </c>
    </row>
    <row r="8329" spans="1:31" x14ac:dyDescent="0.25">
      <c r="A8329">
        <v>1944719</v>
      </c>
      <c r="B8329">
        <v>1</v>
      </c>
      <c r="C8329" t="s">
        <v>80</v>
      </c>
      <c r="D8329" t="s">
        <v>83</v>
      </c>
      <c r="E8329" t="s">
        <v>131</v>
      </c>
      <c r="F8329" t="s">
        <v>23325</v>
      </c>
      <c r="G8329" t="s">
        <v>1862</v>
      </c>
      <c r="H8329" t="s">
        <v>134</v>
      </c>
      <c r="I8329" t="s">
        <v>135</v>
      </c>
      <c r="J8329" t="s">
        <v>136</v>
      </c>
      <c r="K8329" t="s">
        <v>137</v>
      </c>
      <c r="L8329" t="s">
        <v>23326</v>
      </c>
      <c r="M8329" t="s">
        <v>23327</v>
      </c>
      <c r="N8329">
        <v>2.8536111110000002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46</v>
      </c>
      <c r="U8329">
        <v>0</v>
      </c>
      <c r="V8329">
        <v>2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192.09113973645196</v>
      </c>
      <c r="AC8329">
        <v>0</v>
      </c>
      <c r="AD8329">
        <v>221.2062691628432</v>
      </c>
      <c r="AE8329">
        <v>413.29740889929519</v>
      </c>
    </row>
    <row r="8330" spans="1:31" x14ac:dyDescent="0.25">
      <c r="A8330">
        <v>1944721</v>
      </c>
      <c r="B8330">
        <v>1</v>
      </c>
      <c r="C8330" t="s">
        <v>81</v>
      </c>
      <c r="D8330" t="s">
        <v>117</v>
      </c>
      <c r="E8330" t="s">
        <v>131</v>
      </c>
      <c r="F8330" t="s">
        <v>23328</v>
      </c>
      <c r="G8330" t="s">
        <v>133</v>
      </c>
      <c r="H8330" t="s">
        <v>134</v>
      </c>
      <c r="I8330" t="s">
        <v>135</v>
      </c>
      <c r="J8330" t="s">
        <v>136</v>
      </c>
      <c r="K8330" t="s">
        <v>137</v>
      </c>
      <c r="L8330" t="s">
        <v>23329</v>
      </c>
      <c r="M8330" t="s">
        <v>23330</v>
      </c>
      <c r="N8330">
        <v>0.76694444399999995</v>
      </c>
      <c r="O8330">
        <v>0</v>
      </c>
      <c r="P8330">
        <v>67</v>
      </c>
      <c r="Q8330">
        <v>0</v>
      </c>
      <c r="R8330">
        <v>0</v>
      </c>
      <c r="S8330">
        <v>0</v>
      </c>
      <c r="T8330">
        <v>6</v>
      </c>
      <c r="U8330">
        <v>0</v>
      </c>
      <c r="V8330">
        <v>0</v>
      </c>
      <c r="W8330">
        <v>0</v>
      </c>
      <c r="X8330">
        <v>10.168392088405815</v>
      </c>
      <c r="Y8330">
        <v>0</v>
      </c>
      <c r="Z8330">
        <v>0</v>
      </c>
      <c r="AA8330">
        <v>0</v>
      </c>
      <c r="AB8330">
        <v>2.2134477590744659</v>
      </c>
      <c r="AC8330">
        <v>0</v>
      </c>
      <c r="AD8330">
        <v>0</v>
      </c>
      <c r="AE8330">
        <v>12.381839847480281</v>
      </c>
    </row>
    <row r="8331" spans="1:31" x14ac:dyDescent="0.25">
      <c r="A8331">
        <v>1944727</v>
      </c>
      <c r="B8331">
        <v>1</v>
      </c>
      <c r="C8331" t="s">
        <v>80</v>
      </c>
      <c r="D8331" t="s">
        <v>97</v>
      </c>
      <c r="E8331" t="s">
        <v>140</v>
      </c>
      <c r="F8331" t="s">
        <v>23331</v>
      </c>
      <c r="G8331" t="s">
        <v>342</v>
      </c>
      <c r="H8331" t="s">
        <v>134</v>
      </c>
      <c r="I8331" t="s">
        <v>135</v>
      </c>
      <c r="J8331" t="s">
        <v>136</v>
      </c>
      <c r="K8331" t="s">
        <v>137</v>
      </c>
      <c r="L8331" t="s">
        <v>23332</v>
      </c>
      <c r="M8331" t="s">
        <v>23333</v>
      </c>
      <c r="N8331">
        <v>1.1586111109999999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1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2.453091906080628</v>
      </c>
      <c r="AC8331">
        <v>0</v>
      </c>
      <c r="AD8331">
        <v>0</v>
      </c>
      <c r="AE8331">
        <v>2.453091906080628</v>
      </c>
    </row>
    <row r="8332" spans="1:31" x14ac:dyDescent="0.25">
      <c r="A8332">
        <v>1944728</v>
      </c>
      <c r="B8332">
        <v>1</v>
      </c>
      <c r="C8332" t="s">
        <v>80</v>
      </c>
      <c r="D8332" t="s">
        <v>96</v>
      </c>
      <c r="E8332" t="s">
        <v>149</v>
      </c>
      <c r="F8332" t="s">
        <v>23334</v>
      </c>
      <c r="G8332" t="s">
        <v>1072</v>
      </c>
      <c r="H8332" t="s">
        <v>134</v>
      </c>
      <c r="I8332" t="s">
        <v>135</v>
      </c>
      <c r="J8332" t="s">
        <v>136</v>
      </c>
      <c r="K8332" t="s">
        <v>137</v>
      </c>
      <c r="L8332" t="s">
        <v>23335</v>
      </c>
      <c r="M8332" t="s">
        <v>23336</v>
      </c>
      <c r="N8332">
        <v>0.69055555499999999</v>
      </c>
      <c r="O8332">
        <v>0</v>
      </c>
      <c r="P8332">
        <v>51</v>
      </c>
      <c r="Q8332">
        <v>0</v>
      </c>
      <c r="R8332">
        <v>0</v>
      </c>
      <c r="S8332">
        <v>0</v>
      </c>
      <c r="T8332">
        <v>36</v>
      </c>
      <c r="U8332">
        <v>0</v>
      </c>
      <c r="V8332">
        <v>0</v>
      </c>
      <c r="W8332">
        <v>0</v>
      </c>
      <c r="X8332">
        <v>15.247436138844934</v>
      </c>
      <c r="Y8332">
        <v>0</v>
      </c>
      <c r="Z8332">
        <v>0</v>
      </c>
      <c r="AA8332">
        <v>0</v>
      </c>
      <c r="AB8332">
        <v>99.236493569148038</v>
      </c>
      <c r="AC8332">
        <v>0</v>
      </c>
      <c r="AD8332">
        <v>0</v>
      </c>
      <c r="AE8332">
        <v>114.48392970799297</v>
      </c>
    </row>
    <row r="8333" spans="1:31" x14ac:dyDescent="0.25">
      <c r="A8333">
        <v>1944729</v>
      </c>
      <c r="B8333">
        <v>1</v>
      </c>
      <c r="C8333" t="s">
        <v>80</v>
      </c>
      <c r="D8333" t="s">
        <v>108</v>
      </c>
      <c r="E8333" t="s">
        <v>131</v>
      </c>
      <c r="F8333" t="s">
        <v>6340</v>
      </c>
      <c r="G8333" t="s">
        <v>133</v>
      </c>
      <c r="H8333" t="s">
        <v>134</v>
      </c>
      <c r="I8333" t="s">
        <v>135</v>
      </c>
      <c r="J8333" t="s">
        <v>136</v>
      </c>
      <c r="K8333" t="s">
        <v>137</v>
      </c>
      <c r="L8333" t="s">
        <v>23337</v>
      </c>
      <c r="M8333" t="s">
        <v>23338</v>
      </c>
      <c r="N8333">
        <v>2.3366666660000002</v>
      </c>
      <c r="O8333">
        <v>0</v>
      </c>
      <c r="P8333">
        <v>20</v>
      </c>
      <c r="Q8333">
        <v>0</v>
      </c>
      <c r="R8333">
        <v>9</v>
      </c>
      <c r="S8333">
        <v>0</v>
      </c>
      <c r="T8333">
        <v>3</v>
      </c>
      <c r="U8333">
        <v>0</v>
      </c>
      <c r="V8333">
        <v>0</v>
      </c>
      <c r="W8333">
        <v>0</v>
      </c>
      <c r="X8333">
        <v>13.685121055195465</v>
      </c>
      <c r="Y8333">
        <v>0</v>
      </c>
      <c r="Z8333">
        <v>20.320895087951428</v>
      </c>
      <c r="AA8333">
        <v>0</v>
      </c>
      <c r="AB8333">
        <v>10.769132843816186</v>
      </c>
      <c r="AC8333">
        <v>0</v>
      </c>
      <c r="AD8333">
        <v>0</v>
      </c>
      <c r="AE8333">
        <v>44.775148986963082</v>
      </c>
    </row>
    <row r="8334" spans="1:31" x14ac:dyDescent="0.25">
      <c r="A8334">
        <v>1944732</v>
      </c>
      <c r="B8334">
        <v>1</v>
      </c>
      <c r="C8334" t="s">
        <v>81</v>
      </c>
      <c r="D8334" t="s">
        <v>118</v>
      </c>
      <c r="E8334" t="s">
        <v>220</v>
      </c>
      <c r="F8334" t="s">
        <v>23339</v>
      </c>
      <c r="G8334" t="s">
        <v>156</v>
      </c>
      <c r="H8334" t="s">
        <v>157</v>
      </c>
      <c r="I8334" t="s">
        <v>135</v>
      </c>
      <c r="J8334" t="s">
        <v>136</v>
      </c>
      <c r="K8334" t="s">
        <v>137</v>
      </c>
      <c r="L8334" t="s">
        <v>23340</v>
      </c>
      <c r="M8334" t="s">
        <v>23341</v>
      </c>
      <c r="N8334">
        <v>0.68500000000000005</v>
      </c>
      <c r="O8334">
        <v>0</v>
      </c>
      <c r="P8334">
        <v>1654</v>
      </c>
      <c r="Q8334">
        <v>0</v>
      </c>
      <c r="R8334">
        <v>59</v>
      </c>
      <c r="S8334">
        <v>0</v>
      </c>
      <c r="T8334">
        <v>212</v>
      </c>
      <c r="U8334">
        <v>0</v>
      </c>
      <c r="V8334">
        <v>1</v>
      </c>
      <c r="W8334">
        <v>0</v>
      </c>
      <c r="X8334">
        <v>249.64657537018002</v>
      </c>
      <c r="Y8334">
        <v>0</v>
      </c>
      <c r="Z8334">
        <v>68.734571436774061</v>
      </c>
      <c r="AA8334">
        <v>0</v>
      </c>
      <c r="AB8334">
        <v>106.80642657962127</v>
      </c>
      <c r="AC8334">
        <v>0</v>
      </c>
      <c r="AD8334">
        <v>44.06079724285479</v>
      </c>
      <c r="AE8334">
        <v>469.2483706294301</v>
      </c>
    </row>
    <row r="8335" spans="1:31" x14ac:dyDescent="0.25">
      <c r="A8335">
        <v>1944733</v>
      </c>
      <c r="B8335">
        <v>1</v>
      </c>
      <c r="C8335" t="s">
        <v>80</v>
      </c>
      <c r="D8335" t="s">
        <v>97</v>
      </c>
      <c r="E8335" t="s">
        <v>131</v>
      </c>
      <c r="F8335" t="s">
        <v>23342</v>
      </c>
      <c r="G8335" t="s">
        <v>439</v>
      </c>
      <c r="H8335" t="s">
        <v>134</v>
      </c>
      <c r="I8335" t="s">
        <v>135</v>
      </c>
      <c r="J8335" t="s">
        <v>136</v>
      </c>
      <c r="K8335" t="s">
        <v>137</v>
      </c>
      <c r="L8335" t="s">
        <v>23343</v>
      </c>
      <c r="M8335" t="s">
        <v>23344</v>
      </c>
      <c r="N8335">
        <v>0.87444444399999999</v>
      </c>
      <c r="O8335">
        <v>0</v>
      </c>
      <c r="P8335">
        <v>8</v>
      </c>
      <c r="Q8335">
        <v>0</v>
      </c>
      <c r="R8335">
        <v>17</v>
      </c>
      <c r="S8335">
        <v>0</v>
      </c>
      <c r="T8335">
        <v>19</v>
      </c>
      <c r="U8335">
        <v>0</v>
      </c>
      <c r="V8335">
        <v>0</v>
      </c>
      <c r="W8335">
        <v>0</v>
      </c>
      <c r="X8335">
        <v>3.8915416743171951</v>
      </c>
      <c r="Y8335">
        <v>0</v>
      </c>
      <c r="Z8335">
        <v>6.5089419902435175</v>
      </c>
      <c r="AA8335">
        <v>0</v>
      </c>
      <c r="AB8335">
        <v>8.3741640917528226</v>
      </c>
      <c r="AC8335">
        <v>0</v>
      </c>
      <c r="AD8335">
        <v>0</v>
      </c>
      <c r="AE8335">
        <v>18.774647756313534</v>
      </c>
    </row>
    <row r="8336" spans="1:31" x14ac:dyDescent="0.25">
      <c r="A8336">
        <v>1944734</v>
      </c>
      <c r="B8336">
        <v>1</v>
      </c>
      <c r="C8336" t="s">
        <v>80</v>
      </c>
      <c r="D8336" t="s">
        <v>89</v>
      </c>
      <c r="E8336" t="s">
        <v>160</v>
      </c>
      <c r="F8336" t="s">
        <v>23345</v>
      </c>
      <c r="G8336" t="s">
        <v>162</v>
      </c>
      <c r="H8336" t="s">
        <v>134</v>
      </c>
      <c r="I8336" t="s">
        <v>135</v>
      </c>
      <c r="J8336" t="s">
        <v>136</v>
      </c>
      <c r="K8336" t="s">
        <v>137</v>
      </c>
      <c r="L8336" t="s">
        <v>23346</v>
      </c>
      <c r="M8336" t="s">
        <v>23347</v>
      </c>
      <c r="N8336">
        <v>0.70277777699999999</v>
      </c>
      <c r="O8336">
        <v>0</v>
      </c>
      <c r="P8336">
        <v>19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11.756811274146388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11.756811274146388</v>
      </c>
    </row>
    <row r="8337" spans="1:31" x14ac:dyDescent="0.25">
      <c r="A8337">
        <v>1944736</v>
      </c>
      <c r="B8337">
        <v>1</v>
      </c>
      <c r="C8337" t="s">
        <v>80</v>
      </c>
      <c r="D8337" t="s">
        <v>93</v>
      </c>
      <c r="E8337" t="s">
        <v>131</v>
      </c>
      <c r="F8337" t="s">
        <v>23348</v>
      </c>
      <c r="G8337" t="s">
        <v>133</v>
      </c>
      <c r="H8337" t="s">
        <v>134</v>
      </c>
      <c r="I8337" t="s">
        <v>135</v>
      </c>
      <c r="J8337" t="s">
        <v>136</v>
      </c>
      <c r="K8337" t="s">
        <v>137</v>
      </c>
      <c r="L8337" t="s">
        <v>23349</v>
      </c>
      <c r="M8337" t="s">
        <v>23350</v>
      </c>
      <c r="N8337">
        <v>2.2819444440000001</v>
      </c>
      <c r="O8337">
        <v>0</v>
      </c>
      <c r="P8337">
        <v>98</v>
      </c>
      <c r="Q8337">
        <v>0</v>
      </c>
      <c r="R8337">
        <v>0</v>
      </c>
      <c r="S8337">
        <v>0</v>
      </c>
      <c r="T8337">
        <v>4</v>
      </c>
      <c r="U8337">
        <v>0</v>
      </c>
      <c r="V8337">
        <v>0</v>
      </c>
      <c r="W8337">
        <v>0</v>
      </c>
      <c r="X8337">
        <v>48.360183191409938</v>
      </c>
      <c r="Y8337">
        <v>0</v>
      </c>
      <c r="Z8337">
        <v>0</v>
      </c>
      <c r="AA8337">
        <v>0</v>
      </c>
      <c r="AB8337">
        <v>0.39493305191531952</v>
      </c>
      <c r="AC8337">
        <v>0</v>
      </c>
      <c r="AD8337">
        <v>0</v>
      </c>
      <c r="AE8337">
        <v>48.755116243325254</v>
      </c>
    </row>
    <row r="8338" spans="1:31" x14ac:dyDescent="0.25">
      <c r="A8338">
        <v>1944738</v>
      </c>
      <c r="B8338">
        <v>1</v>
      </c>
      <c r="C8338" t="s">
        <v>81</v>
      </c>
      <c r="D8338" t="s">
        <v>120</v>
      </c>
      <c r="E8338" t="s">
        <v>154</v>
      </c>
      <c r="F8338" t="s">
        <v>23351</v>
      </c>
      <c r="G8338" t="s">
        <v>156</v>
      </c>
      <c r="H8338" t="s">
        <v>157</v>
      </c>
      <c r="I8338" t="s">
        <v>135</v>
      </c>
      <c r="J8338" t="s">
        <v>136</v>
      </c>
      <c r="K8338" t="s">
        <v>137</v>
      </c>
      <c r="L8338" t="s">
        <v>23352</v>
      </c>
      <c r="M8338" t="s">
        <v>23353</v>
      </c>
      <c r="N8338">
        <v>0.178055555</v>
      </c>
      <c r="O8338">
        <v>0</v>
      </c>
      <c r="P8338">
        <v>1068</v>
      </c>
      <c r="Q8338">
        <v>0</v>
      </c>
      <c r="R8338">
        <v>5</v>
      </c>
      <c r="S8338">
        <v>1</v>
      </c>
      <c r="T8338">
        <v>125</v>
      </c>
      <c r="U8338">
        <v>0</v>
      </c>
      <c r="V8338">
        <v>0</v>
      </c>
      <c r="W8338">
        <v>0</v>
      </c>
      <c r="X8338">
        <v>47.424703890223618</v>
      </c>
      <c r="Y8338">
        <v>0</v>
      </c>
      <c r="Z8338">
        <v>9.0813260094175252</v>
      </c>
      <c r="AA8338">
        <v>22.496174283886958</v>
      </c>
      <c r="AB8338">
        <v>12.361970421873975</v>
      </c>
      <c r="AC8338">
        <v>0</v>
      </c>
      <c r="AD8338">
        <v>0</v>
      </c>
      <c r="AE8338">
        <v>91.364174605402084</v>
      </c>
    </row>
    <row r="8339" spans="1:31" x14ac:dyDescent="0.25">
      <c r="A8339">
        <v>1944742</v>
      </c>
      <c r="B8339">
        <v>1</v>
      </c>
      <c r="C8339" t="s">
        <v>81</v>
      </c>
      <c r="D8339" t="s">
        <v>112</v>
      </c>
      <c r="E8339" t="s">
        <v>154</v>
      </c>
      <c r="F8339" t="s">
        <v>9167</v>
      </c>
      <c r="G8339" t="s">
        <v>604</v>
      </c>
      <c r="H8339" t="s">
        <v>157</v>
      </c>
      <c r="I8339" t="s">
        <v>135</v>
      </c>
      <c r="J8339" t="s">
        <v>136</v>
      </c>
      <c r="K8339" t="s">
        <v>203</v>
      </c>
      <c r="L8339" t="s">
        <v>23354</v>
      </c>
      <c r="M8339" t="s">
        <v>23355</v>
      </c>
      <c r="N8339">
        <v>0.242044444</v>
      </c>
      <c r="O8339">
        <v>0</v>
      </c>
      <c r="P8339">
        <v>15515</v>
      </c>
      <c r="Q8339">
        <v>28</v>
      </c>
      <c r="R8339">
        <v>633</v>
      </c>
      <c r="S8339">
        <v>42</v>
      </c>
      <c r="T8339">
        <v>1751</v>
      </c>
      <c r="U8339">
        <v>8</v>
      </c>
      <c r="V8339">
        <v>3</v>
      </c>
      <c r="W8339">
        <v>0</v>
      </c>
      <c r="X8339">
        <v>555.86661633464371</v>
      </c>
      <c r="Y8339">
        <v>78.210081029146849</v>
      </c>
      <c r="Z8339">
        <v>223.51612540579541</v>
      </c>
      <c r="AA8339">
        <v>51.719746501959492</v>
      </c>
      <c r="AB8339">
        <v>226.86417592227187</v>
      </c>
      <c r="AC8339">
        <v>41.754041003951322</v>
      </c>
      <c r="AD8339">
        <v>3.0616408602560226</v>
      </c>
      <c r="AE8339">
        <v>1180.9924270580245</v>
      </c>
    </row>
    <row r="8340" spans="1:31" x14ac:dyDescent="0.25">
      <c r="A8340">
        <v>1944743</v>
      </c>
      <c r="B8340">
        <v>1</v>
      </c>
      <c r="C8340" t="s">
        <v>80</v>
      </c>
      <c r="D8340" t="s">
        <v>91</v>
      </c>
      <c r="E8340" t="s">
        <v>140</v>
      </c>
      <c r="F8340" t="s">
        <v>23356</v>
      </c>
      <c r="G8340" t="s">
        <v>342</v>
      </c>
      <c r="H8340" t="s">
        <v>134</v>
      </c>
      <c r="I8340" t="s">
        <v>135</v>
      </c>
      <c r="J8340" t="s">
        <v>136</v>
      </c>
      <c r="K8340" t="s">
        <v>137</v>
      </c>
      <c r="L8340" t="s">
        <v>23357</v>
      </c>
      <c r="M8340" t="s">
        <v>23358</v>
      </c>
      <c r="N8340">
        <v>1.7905555550000001</v>
      </c>
      <c r="O8340">
        <v>0</v>
      </c>
      <c r="P8340">
        <v>7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2.7025310829987994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2.7025310829987994</v>
      </c>
    </row>
    <row r="8341" spans="1:31" x14ac:dyDescent="0.25">
      <c r="A8341">
        <v>1944744</v>
      </c>
      <c r="B8341">
        <v>1</v>
      </c>
      <c r="C8341" t="s">
        <v>80</v>
      </c>
      <c r="D8341" t="s">
        <v>85</v>
      </c>
      <c r="E8341" t="s">
        <v>140</v>
      </c>
      <c r="F8341" t="s">
        <v>23359</v>
      </c>
      <c r="G8341" t="s">
        <v>342</v>
      </c>
      <c r="H8341" t="s">
        <v>134</v>
      </c>
      <c r="I8341" t="s">
        <v>135</v>
      </c>
      <c r="J8341" t="s">
        <v>136</v>
      </c>
      <c r="K8341" t="s">
        <v>137</v>
      </c>
      <c r="L8341" t="s">
        <v>23360</v>
      </c>
      <c r="M8341" t="s">
        <v>23361</v>
      </c>
      <c r="N8341">
        <v>1.784166666</v>
      </c>
      <c r="O8341">
        <v>0</v>
      </c>
      <c r="P8341">
        <v>9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6.3827719691787079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6.3827719691787079</v>
      </c>
    </row>
    <row r="8342" spans="1:31" x14ac:dyDescent="0.25">
      <c r="A8342">
        <v>1944749</v>
      </c>
      <c r="B8342">
        <v>1</v>
      </c>
      <c r="C8342" t="s">
        <v>80</v>
      </c>
      <c r="D8342" t="s">
        <v>106</v>
      </c>
      <c r="E8342" t="s">
        <v>131</v>
      </c>
      <c r="F8342" t="s">
        <v>23362</v>
      </c>
      <c r="G8342" t="s">
        <v>133</v>
      </c>
      <c r="H8342" t="s">
        <v>134</v>
      </c>
      <c r="I8342" t="s">
        <v>135</v>
      </c>
      <c r="J8342" t="s">
        <v>136</v>
      </c>
      <c r="K8342" t="s">
        <v>137</v>
      </c>
      <c r="L8342" t="s">
        <v>23363</v>
      </c>
      <c r="M8342" t="s">
        <v>23364</v>
      </c>
      <c r="N8342">
        <v>2.105555555</v>
      </c>
      <c r="O8342">
        <v>0</v>
      </c>
      <c r="P8342">
        <v>36</v>
      </c>
      <c r="Q8342">
        <v>0</v>
      </c>
      <c r="R8342">
        <v>3</v>
      </c>
      <c r="S8342">
        <v>0</v>
      </c>
      <c r="T8342">
        <v>1</v>
      </c>
      <c r="U8342">
        <v>0</v>
      </c>
      <c r="V8342">
        <v>0</v>
      </c>
      <c r="W8342">
        <v>0</v>
      </c>
      <c r="X8342">
        <v>35.564093991728399</v>
      </c>
      <c r="Y8342">
        <v>0</v>
      </c>
      <c r="Z8342">
        <v>25.684662597935461</v>
      </c>
      <c r="AA8342">
        <v>0</v>
      </c>
      <c r="AB8342">
        <v>3.9764095301000002</v>
      </c>
      <c r="AC8342">
        <v>0</v>
      </c>
      <c r="AD8342">
        <v>0</v>
      </c>
      <c r="AE8342">
        <v>65.225166119763855</v>
      </c>
    </row>
    <row r="8343" spans="1:31" x14ac:dyDescent="0.25">
      <c r="A8343">
        <v>1944750</v>
      </c>
      <c r="B8343">
        <v>1</v>
      </c>
      <c r="C8343" t="s">
        <v>81</v>
      </c>
      <c r="D8343" t="s">
        <v>126</v>
      </c>
      <c r="E8343" t="s">
        <v>190</v>
      </c>
      <c r="F8343" t="s">
        <v>2390</v>
      </c>
      <c r="G8343" t="s">
        <v>156</v>
      </c>
      <c r="H8343" t="s">
        <v>157</v>
      </c>
      <c r="I8343" t="s">
        <v>222</v>
      </c>
      <c r="J8343" t="s">
        <v>136</v>
      </c>
      <c r="K8343" t="s">
        <v>137</v>
      </c>
      <c r="L8343" t="s">
        <v>23365</v>
      </c>
      <c r="M8343" t="s">
        <v>23366</v>
      </c>
      <c r="N8343">
        <v>1.1111111E-2</v>
      </c>
      <c r="O8343">
        <v>2</v>
      </c>
      <c r="P8343">
        <v>217</v>
      </c>
      <c r="Q8343">
        <v>33</v>
      </c>
      <c r="R8343">
        <v>92</v>
      </c>
      <c r="S8343">
        <v>5</v>
      </c>
      <c r="T8343">
        <v>24</v>
      </c>
      <c r="U8343">
        <v>0</v>
      </c>
      <c r="V8343">
        <v>0</v>
      </c>
      <c r="W8343">
        <v>8.3465038675777786E-3</v>
      </c>
      <c r="X8343">
        <v>0.44140871472720034</v>
      </c>
      <c r="Y8343">
        <v>6.220379933819312</v>
      </c>
      <c r="Z8343">
        <v>2.3768806003116105</v>
      </c>
      <c r="AA8343">
        <v>0.57112789756769988</v>
      </c>
      <c r="AB8343">
        <v>0.57889465794020001</v>
      </c>
      <c r="AC8343">
        <v>0</v>
      </c>
      <c r="AD8343">
        <v>0</v>
      </c>
      <c r="AE8343">
        <v>10.197038308233601</v>
      </c>
    </row>
    <row r="8344" spans="1:31" x14ac:dyDescent="0.25">
      <c r="A8344">
        <v>1944751</v>
      </c>
      <c r="B8344">
        <v>1</v>
      </c>
      <c r="C8344" t="s">
        <v>81</v>
      </c>
      <c r="D8344" t="s">
        <v>128</v>
      </c>
      <c r="E8344" t="s">
        <v>140</v>
      </c>
      <c r="F8344" t="s">
        <v>23367</v>
      </c>
      <c r="G8344" t="s">
        <v>342</v>
      </c>
      <c r="H8344" t="s">
        <v>134</v>
      </c>
      <c r="I8344" t="s">
        <v>135</v>
      </c>
      <c r="J8344" t="s">
        <v>136</v>
      </c>
      <c r="K8344" t="s">
        <v>137</v>
      </c>
      <c r="L8344" t="s">
        <v>23368</v>
      </c>
      <c r="M8344" t="s">
        <v>23369</v>
      </c>
      <c r="N8344">
        <v>5.3055555549999998</v>
      </c>
      <c r="O8344">
        <v>0</v>
      </c>
      <c r="P8344">
        <v>17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22.354786269575513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22.354786269575513</v>
      </c>
    </row>
    <row r="8345" spans="1:31" x14ac:dyDescent="0.25">
      <c r="A8345">
        <v>1944752</v>
      </c>
      <c r="B8345">
        <v>1</v>
      </c>
      <c r="C8345" t="s">
        <v>81</v>
      </c>
      <c r="D8345" t="s">
        <v>127</v>
      </c>
      <c r="E8345" t="s">
        <v>149</v>
      </c>
      <c r="F8345" t="s">
        <v>23370</v>
      </c>
      <c r="G8345" t="s">
        <v>151</v>
      </c>
      <c r="H8345" t="s">
        <v>134</v>
      </c>
      <c r="I8345" t="s">
        <v>135</v>
      </c>
      <c r="J8345" t="s">
        <v>136</v>
      </c>
      <c r="K8345" t="s">
        <v>137</v>
      </c>
      <c r="L8345" t="s">
        <v>23371</v>
      </c>
      <c r="M8345" t="s">
        <v>23372</v>
      </c>
      <c r="N8345">
        <v>2.8888888879999999</v>
      </c>
      <c r="O8345">
        <v>0</v>
      </c>
      <c r="P8345">
        <v>133</v>
      </c>
      <c r="Q8345">
        <v>0</v>
      </c>
      <c r="R8345">
        <v>8</v>
      </c>
      <c r="S8345">
        <v>0</v>
      </c>
      <c r="T8345">
        <v>23</v>
      </c>
      <c r="U8345">
        <v>0</v>
      </c>
      <c r="V8345">
        <v>0</v>
      </c>
      <c r="W8345">
        <v>0</v>
      </c>
      <c r="X8345">
        <v>132.99219536198305</v>
      </c>
      <c r="Y8345">
        <v>0</v>
      </c>
      <c r="Z8345">
        <v>62.274204861735853</v>
      </c>
      <c r="AA8345">
        <v>0</v>
      </c>
      <c r="AB8345">
        <v>28.441875646431992</v>
      </c>
      <c r="AC8345">
        <v>0</v>
      </c>
      <c r="AD8345">
        <v>0</v>
      </c>
      <c r="AE8345">
        <v>223.70827587015089</v>
      </c>
    </row>
    <row r="8346" spans="1:31" x14ac:dyDescent="0.25">
      <c r="A8346">
        <v>1944754</v>
      </c>
      <c r="B8346">
        <v>1</v>
      </c>
      <c r="C8346" t="s">
        <v>80</v>
      </c>
      <c r="D8346" t="s">
        <v>97</v>
      </c>
      <c r="E8346" t="s">
        <v>140</v>
      </c>
      <c r="F8346" t="s">
        <v>23373</v>
      </c>
      <c r="G8346" t="s">
        <v>146</v>
      </c>
      <c r="H8346" t="s">
        <v>134</v>
      </c>
      <c r="I8346" t="s">
        <v>135</v>
      </c>
      <c r="J8346" t="s">
        <v>136</v>
      </c>
      <c r="K8346" t="s">
        <v>137</v>
      </c>
      <c r="L8346" t="s">
        <v>23374</v>
      </c>
      <c r="M8346" t="s">
        <v>23375</v>
      </c>
      <c r="N8346">
        <v>2.2677777770000001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1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4.1889820258631145</v>
      </c>
      <c r="AC8346">
        <v>0</v>
      </c>
      <c r="AD8346">
        <v>0</v>
      </c>
      <c r="AE8346">
        <v>4.1889820258631145</v>
      </c>
    </row>
    <row r="8347" spans="1:31" x14ac:dyDescent="0.25">
      <c r="A8347">
        <v>1944756</v>
      </c>
      <c r="B8347">
        <v>1</v>
      </c>
      <c r="C8347" t="s">
        <v>80</v>
      </c>
      <c r="D8347" t="s">
        <v>101</v>
      </c>
      <c r="E8347" t="s">
        <v>131</v>
      </c>
      <c r="F8347" t="s">
        <v>23376</v>
      </c>
      <c r="G8347" t="s">
        <v>439</v>
      </c>
      <c r="H8347" t="s">
        <v>134</v>
      </c>
      <c r="I8347" t="s">
        <v>135</v>
      </c>
      <c r="J8347" t="s">
        <v>136</v>
      </c>
      <c r="K8347" t="s">
        <v>137</v>
      </c>
      <c r="L8347" t="s">
        <v>23377</v>
      </c>
      <c r="M8347" t="s">
        <v>23378</v>
      </c>
      <c r="N8347">
        <v>1.188055555</v>
      </c>
      <c r="O8347">
        <v>0</v>
      </c>
      <c r="P8347">
        <v>29</v>
      </c>
      <c r="Q8347">
        <v>0</v>
      </c>
      <c r="R8347">
        <v>0</v>
      </c>
      <c r="S8347">
        <v>0</v>
      </c>
      <c r="T8347">
        <v>3</v>
      </c>
      <c r="U8347">
        <v>0</v>
      </c>
      <c r="V8347">
        <v>0</v>
      </c>
      <c r="W8347">
        <v>0</v>
      </c>
      <c r="X8347">
        <v>10.29550762777254</v>
      </c>
      <c r="Y8347">
        <v>0</v>
      </c>
      <c r="Z8347">
        <v>0</v>
      </c>
      <c r="AA8347">
        <v>0</v>
      </c>
      <c r="AB8347">
        <v>10.217764308911855</v>
      </c>
      <c r="AC8347">
        <v>0</v>
      </c>
      <c r="AD8347">
        <v>0</v>
      </c>
      <c r="AE8347">
        <v>20.513271936684397</v>
      </c>
    </row>
    <row r="8348" spans="1:31" x14ac:dyDescent="0.25">
      <c r="A8348">
        <v>1944758</v>
      </c>
      <c r="B8348">
        <v>1</v>
      </c>
      <c r="C8348" t="s">
        <v>81</v>
      </c>
      <c r="D8348" t="s">
        <v>121</v>
      </c>
      <c r="E8348" t="s">
        <v>190</v>
      </c>
      <c r="F8348" t="s">
        <v>23379</v>
      </c>
      <c r="G8348" t="s">
        <v>241</v>
      </c>
      <c r="H8348" t="s">
        <v>157</v>
      </c>
      <c r="I8348" t="s">
        <v>135</v>
      </c>
      <c r="J8348" t="s">
        <v>136</v>
      </c>
      <c r="K8348" t="s">
        <v>137</v>
      </c>
      <c r="L8348" t="s">
        <v>23380</v>
      </c>
      <c r="M8348" t="s">
        <v>23381</v>
      </c>
      <c r="N8348">
        <v>1.292777777</v>
      </c>
      <c r="O8348">
        <v>0</v>
      </c>
      <c r="P8348">
        <v>59</v>
      </c>
      <c r="Q8348">
        <v>0</v>
      </c>
      <c r="R8348">
        <v>23</v>
      </c>
      <c r="S8348">
        <v>0</v>
      </c>
      <c r="T8348">
        <v>3</v>
      </c>
      <c r="U8348">
        <v>0</v>
      </c>
      <c r="V8348">
        <v>0</v>
      </c>
      <c r="W8348">
        <v>0</v>
      </c>
      <c r="X8348">
        <v>11.230697470118962</v>
      </c>
      <c r="Y8348">
        <v>0</v>
      </c>
      <c r="Z8348">
        <v>6.5831428926302227</v>
      </c>
      <c r="AA8348">
        <v>0</v>
      </c>
      <c r="AB8348">
        <v>12.738557193542892</v>
      </c>
      <c r="AC8348">
        <v>0</v>
      </c>
      <c r="AD8348">
        <v>0</v>
      </c>
      <c r="AE8348">
        <v>30.552397556292075</v>
      </c>
    </row>
    <row r="8349" spans="1:31" x14ac:dyDescent="0.25">
      <c r="A8349">
        <v>1944760</v>
      </c>
      <c r="B8349">
        <v>1</v>
      </c>
      <c r="C8349" t="s">
        <v>80</v>
      </c>
      <c r="D8349" t="s">
        <v>107</v>
      </c>
      <c r="E8349" t="s">
        <v>140</v>
      </c>
      <c r="F8349" t="s">
        <v>23382</v>
      </c>
      <c r="G8349" t="s">
        <v>146</v>
      </c>
      <c r="H8349" t="s">
        <v>134</v>
      </c>
      <c r="I8349" t="s">
        <v>135</v>
      </c>
      <c r="J8349" t="s">
        <v>136</v>
      </c>
      <c r="K8349" t="s">
        <v>137</v>
      </c>
      <c r="L8349" t="s">
        <v>23383</v>
      </c>
      <c r="M8349" t="s">
        <v>23384</v>
      </c>
      <c r="N8349">
        <v>1.0122222219999999</v>
      </c>
      <c r="O8349">
        <v>0</v>
      </c>
      <c r="P8349">
        <v>8</v>
      </c>
      <c r="Q8349">
        <v>0</v>
      </c>
      <c r="R8349">
        <v>0</v>
      </c>
      <c r="S8349">
        <v>0</v>
      </c>
      <c r="T8349">
        <v>1</v>
      </c>
      <c r="U8349">
        <v>0</v>
      </c>
      <c r="V8349">
        <v>0</v>
      </c>
      <c r="W8349">
        <v>0</v>
      </c>
      <c r="X8349">
        <v>1.4774482501260067</v>
      </c>
      <c r="Y8349">
        <v>0</v>
      </c>
      <c r="Z8349">
        <v>0</v>
      </c>
      <c r="AA8349">
        <v>0</v>
      </c>
      <c r="AB8349">
        <v>1.9090721748974557</v>
      </c>
      <c r="AC8349">
        <v>0</v>
      </c>
      <c r="AD8349">
        <v>0</v>
      </c>
      <c r="AE8349">
        <v>3.3865204250234626</v>
      </c>
    </row>
    <row r="8350" spans="1:31" x14ac:dyDescent="0.25">
      <c r="A8350">
        <v>1944761</v>
      </c>
      <c r="B8350">
        <v>1</v>
      </c>
      <c r="C8350" t="s">
        <v>80</v>
      </c>
      <c r="D8350" t="s">
        <v>97</v>
      </c>
      <c r="E8350" t="s">
        <v>140</v>
      </c>
      <c r="F8350" t="s">
        <v>23385</v>
      </c>
      <c r="G8350" t="s">
        <v>217</v>
      </c>
      <c r="H8350" t="s">
        <v>134</v>
      </c>
      <c r="I8350" t="s">
        <v>135</v>
      </c>
      <c r="J8350" t="s">
        <v>136</v>
      </c>
      <c r="K8350" t="s">
        <v>137</v>
      </c>
      <c r="L8350" t="s">
        <v>23386</v>
      </c>
      <c r="M8350" t="s">
        <v>23387</v>
      </c>
      <c r="N8350">
        <v>3.0783333329999998</v>
      </c>
      <c r="O8350">
        <v>0</v>
      </c>
      <c r="P8350">
        <v>0</v>
      </c>
      <c r="Q8350">
        <v>0</v>
      </c>
      <c r="R8350">
        <v>1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8.6423313787293488</v>
      </c>
      <c r="AA8350">
        <v>0</v>
      </c>
      <c r="AB8350">
        <v>0</v>
      </c>
      <c r="AC8350">
        <v>0</v>
      </c>
      <c r="AD8350">
        <v>0</v>
      </c>
      <c r="AE8350">
        <v>8.6423313787293488</v>
      </c>
    </row>
    <row r="8351" spans="1:31" x14ac:dyDescent="0.25">
      <c r="A8351">
        <v>1944763</v>
      </c>
      <c r="B8351">
        <v>1</v>
      </c>
      <c r="C8351" t="s">
        <v>80</v>
      </c>
      <c r="D8351" t="s">
        <v>93</v>
      </c>
      <c r="E8351" t="s">
        <v>131</v>
      </c>
      <c r="F8351" t="s">
        <v>16682</v>
      </c>
      <c r="G8351" t="s">
        <v>133</v>
      </c>
      <c r="H8351" t="s">
        <v>134</v>
      </c>
      <c r="I8351" t="s">
        <v>135</v>
      </c>
      <c r="J8351" t="s">
        <v>136</v>
      </c>
      <c r="K8351" t="s">
        <v>137</v>
      </c>
      <c r="L8351" t="s">
        <v>23388</v>
      </c>
      <c r="M8351" t="s">
        <v>23389</v>
      </c>
      <c r="N8351">
        <v>5.6052777770000004</v>
      </c>
      <c r="O8351">
        <v>0</v>
      </c>
      <c r="P8351">
        <v>20</v>
      </c>
      <c r="Q8351">
        <v>0</v>
      </c>
      <c r="R8351">
        <v>11</v>
      </c>
      <c r="S8351">
        <v>0</v>
      </c>
      <c r="T8351">
        <v>7</v>
      </c>
      <c r="U8351">
        <v>0</v>
      </c>
      <c r="V8351">
        <v>0</v>
      </c>
      <c r="W8351">
        <v>0</v>
      </c>
      <c r="X8351">
        <v>26.699478427718574</v>
      </c>
      <c r="Y8351">
        <v>0</v>
      </c>
      <c r="Z8351">
        <v>146.59356276000801</v>
      </c>
      <c r="AA8351">
        <v>0</v>
      </c>
      <c r="AB8351">
        <v>57.874562575580484</v>
      </c>
      <c r="AC8351">
        <v>0</v>
      </c>
      <c r="AD8351">
        <v>0</v>
      </c>
      <c r="AE8351">
        <v>231.16760376330708</v>
      </c>
    </row>
    <row r="8352" spans="1:31" x14ac:dyDescent="0.25">
      <c r="A8352">
        <v>1944764</v>
      </c>
      <c r="B8352">
        <v>1</v>
      </c>
      <c r="C8352" t="s">
        <v>80</v>
      </c>
      <c r="D8352" t="s">
        <v>82</v>
      </c>
      <c r="E8352" t="s">
        <v>140</v>
      </c>
      <c r="F8352" t="s">
        <v>23390</v>
      </c>
      <c r="G8352" t="s">
        <v>217</v>
      </c>
      <c r="H8352" t="s">
        <v>134</v>
      </c>
      <c r="I8352" t="s">
        <v>135</v>
      </c>
      <c r="J8352" t="s">
        <v>136</v>
      </c>
      <c r="K8352" t="s">
        <v>137</v>
      </c>
      <c r="L8352" t="s">
        <v>23391</v>
      </c>
      <c r="M8352" t="s">
        <v>23392</v>
      </c>
      <c r="N8352">
        <v>0.686111111</v>
      </c>
      <c r="O8352">
        <v>0</v>
      </c>
      <c r="P8352">
        <v>5</v>
      </c>
      <c r="Q8352">
        <v>0</v>
      </c>
      <c r="R8352">
        <v>0</v>
      </c>
      <c r="S8352">
        <v>0</v>
      </c>
      <c r="T8352">
        <v>1</v>
      </c>
      <c r="U8352">
        <v>0</v>
      </c>
      <c r="V8352">
        <v>0</v>
      </c>
      <c r="W8352">
        <v>0</v>
      </c>
      <c r="X8352">
        <v>1.1831353697549702</v>
      </c>
      <c r="Y8352">
        <v>0</v>
      </c>
      <c r="Z8352">
        <v>0</v>
      </c>
      <c r="AA8352">
        <v>0</v>
      </c>
      <c r="AB8352">
        <v>5.0490084951800001E-3</v>
      </c>
      <c r="AC8352">
        <v>0</v>
      </c>
      <c r="AD8352">
        <v>0</v>
      </c>
      <c r="AE8352">
        <v>1.1881843782501502</v>
      </c>
    </row>
    <row r="8353" spans="1:31" x14ac:dyDescent="0.25">
      <c r="A8353">
        <v>1944767</v>
      </c>
      <c r="B8353">
        <v>1</v>
      </c>
      <c r="C8353" t="s">
        <v>81</v>
      </c>
      <c r="D8353" t="s">
        <v>128</v>
      </c>
      <c r="E8353" t="s">
        <v>154</v>
      </c>
      <c r="F8353" t="s">
        <v>3964</v>
      </c>
      <c r="G8353" t="s">
        <v>156</v>
      </c>
      <c r="H8353" t="s">
        <v>157</v>
      </c>
      <c r="I8353" t="s">
        <v>135</v>
      </c>
      <c r="J8353" t="s">
        <v>136</v>
      </c>
      <c r="K8353" t="s">
        <v>137</v>
      </c>
      <c r="L8353" t="s">
        <v>23393</v>
      </c>
      <c r="M8353" t="s">
        <v>23394</v>
      </c>
      <c r="N8353">
        <v>0.33861111100000002</v>
      </c>
      <c r="O8353">
        <v>0</v>
      </c>
      <c r="P8353">
        <v>0</v>
      </c>
      <c r="Q8353">
        <v>5</v>
      </c>
      <c r="R8353">
        <v>0</v>
      </c>
      <c r="S8353">
        <v>1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28.009551664072514</v>
      </c>
      <c r="Z8353">
        <v>0</v>
      </c>
      <c r="AA8353">
        <v>2.3445955089974064</v>
      </c>
      <c r="AB8353">
        <v>0</v>
      </c>
      <c r="AC8353">
        <v>0</v>
      </c>
      <c r="AD8353">
        <v>0</v>
      </c>
      <c r="AE8353">
        <v>30.354147173069922</v>
      </c>
    </row>
    <row r="8354" spans="1:31" x14ac:dyDescent="0.25">
      <c r="A8354">
        <v>1944774</v>
      </c>
      <c r="B8354">
        <v>1</v>
      </c>
      <c r="C8354" t="s">
        <v>80</v>
      </c>
      <c r="D8354" t="s">
        <v>97</v>
      </c>
      <c r="E8354" t="s">
        <v>131</v>
      </c>
      <c r="F8354" t="s">
        <v>23395</v>
      </c>
      <c r="G8354" t="s">
        <v>133</v>
      </c>
      <c r="H8354" t="s">
        <v>134</v>
      </c>
      <c r="I8354" t="s">
        <v>135</v>
      </c>
      <c r="J8354" t="s">
        <v>136</v>
      </c>
      <c r="K8354" t="s">
        <v>137</v>
      </c>
      <c r="L8354" t="s">
        <v>23396</v>
      </c>
      <c r="M8354" t="s">
        <v>23397</v>
      </c>
      <c r="N8354">
        <v>1.055833333</v>
      </c>
      <c r="O8354">
        <v>0</v>
      </c>
      <c r="P8354">
        <v>2</v>
      </c>
      <c r="Q8354">
        <v>0</v>
      </c>
      <c r="R8354">
        <v>5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0.79600511271458219</v>
      </c>
      <c r="Y8354">
        <v>0</v>
      </c>
      <c r="Z8354">
        <v>6.9647246688474738</v>
      </c>
      <c r="AA8354">
        <v>0</v>
      </c>
      <c r="AB8354">
        <v>0</v>
      </c>
      <c r="AC8354">
        <v>0</v>
      </c>
      <c r="AD8354">
        <v>0</v>
      </c>
      <c r="AE8354">
        <v>7.7607297815620555</v>
      </c>
    </row>
    <row r="8355" spans="1:31" x14ac:dyDescent="0.25">
      <c r="A8355">
        <v>1944776</v>
      </c>
      <c r="B8355">
        <v>1</v>
      </c>
      <c r="C8355" t="s">
        <v>81</v>
      </c>
      <c r="D8355" t="s">
        <v>113</v>
      </c>
      <c r="E8355" t="s">
        <v>140</v>
      </c>
      <c r="F8355" t="s">
        <v>23398</v>
      </c>
      <c r="G8355" t="s">
        <v>217</v>
      </c>
      <c r="H8355" t="s">
        <v>134</v>
      </c>
      <c r="I8355" t="s">
        <v>135</v>
      </c>
      <c r="J8355" t="s">
        <v>136</v>
      </c>
      <c r="K8355" t="s">
        <v>137</v>
      </c>
      <c r="L8355" t="s">
        <v>23399</v>
      </c>
      <c r="M8355" t="s">
        <v>23400</v>
      </c>
      <c r="N8355">
        <v>1.980277777</v>
      </c>
      <c r="O8355">
        <v>0</v>
      </c>
      <c r="P8355">
        <v>1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0.74841242890831383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0.74841242890831383</v>
      </c>
    </row>
    <row r="8356" spans="1:31" x14ac:dyDescent="0.25">
      <c r="A8356">
        <v>1944781</v>
      </c>
      <c r="B8356">
        <v>1</v>
      </c>
      <c r="C8356" t="s">
        <v>81</v>
      </c>
      <c r="D8356" t="s">
        <v>117</v>
      </c>
      <c r="E8356" t="s">
        <v>140</v>
      </c>
      <c r="F8356" t="s">
        <v>23401</v>
      </c>
      <c r="G8356" t="s">
        <v>217</v>
      </c>
      <c r="H8356" t="s">
        <v>134</v>
      </c>
      <c r="I8356" t="s">
        <v>135</v>
      </c>
      <c r="J8356" t="s">
        <v>136</v>
      </c>
      <c r="K8356" t="s">
        <v>137</v>
      </c>
      <c r="L8356" t="s">
        <v>23402</v>
      </c>
      <c r="M8356" t="s">
        <v>23403</v>
      </c>
      <c r="N8356">
        <v>0.87305555499999998</v>
      </c>
      <c r="O8356">
        <v>0</v>
      </c>
      <c r="P8356">
        <v>2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0.13358461368825111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0.13358461368825111</v>
      </c>
    </row>
    <row r="8357" spans="1:31" x14ac:dyDescent="0.25">
      <c r="A8357">
        <v>1944785</v>
      </c>
      <c r="B8357">
        <v>1</v>
      </c>
      <c r="C8357" t="s">
        <v>81</v>
      </c>
      <c r="D8357" t="s">
        <v>118</v>
      </c>
      <c r="E8357" t="s">
        <v>131</v>
      </c>
      <c r="F8357" t="s">
        <v>23404</v>
      </c>
      <c r="G8357" t="s">
        <v>483</v>
      </c>
      <c r="H8357" t="s">
        <v>134</v>
      </c>
      <c r="I8357" t="s">
        <v>135</v>
      </c>
      <c r="J8357" t="s">
        <v>136</v>
      </c>
      <c r="K8357" t="s">
        <v>137</v>
      </c>
      <c r="L8357" t="s">
        <v>23405</v>
      </c>
      <c r="M8357" t="s">
        <v>23406</v>
      </c>
      <c r="N8357">
        <v>1.2836111109999999</v>
      </c>
      <c r="O8357">
        <v>0</v>
      </c>
      <c r="P8357">
        <v>71</v>
      </c>
      <c r="Q8357">
        <v>0</v>
      </c>
      <c r="R8357">
        <v>3</v>
      </c>
      <c r="S8357">
        <v>0</v>
      </c>
      <c r="T8357">
        <v>11</v>
      </c>
      <c r="U8357">
        <v>0</v>
      </c>
      <c r="V8357">
        <v>0</v>
      </c>
      <c r="W8357">
        <v>0</v>
      </c>
      <c r="X8357">
        <v>26.33423518644798</v>
      </c>
      <c r="Y8357">
        <v>0</v>
      </c>
      <c r="Z8357">
        <v>0.34724668833408473</v>
      </c>
      <c r="AA8357">
        <v>0</v>
      </c>
      <c r="AB8357">
        <v>12.529479401583211</v>
      </c>
      <c r="AC8357">
        <v>0</v>
      </c>
      <c r="AD8357">
        <v>0</v>
      </c>
      <c r="AE8357">
        <v>39.210961276365275</v>
      </c>
    </row>
    <row r="8358" spans="1:31" x14ac:dyDescent="0.25">
      <c r="A8358">
        <v>1944789</v>
      </c>
      <c r="B8358">
        <v>1</v>
      </c>
      <c r="C8358" t="s">
        <v>81</v>
      </c>
      <c r="D8358" t="s">
        <v>112</v>
      </c>
      <c r="E8358" t="s">
        <v>154</v>
      </c>
      <c r="F8358" t="s">
        <v>2062</v>
      </c>
      <c r="G8358" t="s">
        <v>156</v>
      </c>
      <c r="H8358" t="s">
        <v>157</v>
      </c>
      <c r="I8358" t="s">
        <v>135</v>
      </c>
      <c r="J8358" t="s">
        <v>136</v>
      </c>
      <c r="K8358" t="s">
        <v>137</v>
      </c>
      <c r="L8358" t="s">
        <v>23407</v>
      </c>
      <c r="M8358" t="s">
        <v>23408</v>
      </c>
      <c r="N8358">
        <v>0.40888888800000001</v>
      </c>
      <c r="O8358">
        <v>0</v>
      </c>
      <c r="P8358">
        <v>503</v>
      </c>
      <c r="Q8358">
        <v>3</v>
      </c>
      <c r="R8358">
        <v>2</v>
      </c>
      <c r="S8358">
        <v>2</v>
      </c>
      <c r="T8358">
        <v>50</v>
      </c>
      <c r="U8358">
        <v>2</v>
      </c>
      <c r="V8358">
        <v>0</v>
      </c>
      <c r="W8358">
        <v>0</v>
      </c>
      <c r="X8358">
        <v>23.662828875928557</v>
      </c>
      <c r="Y8358">
        <v>4.9312116105234853</v>
      </c>
      <c r="Z8358">
        <v>1.1087415194931201</v>
      </c>
      <c r="AA8358">
        <v>1.5420761910814935</v>
      </c>
      <c r="AB8358">
        <v>7.3233841625043041</v>
      </c>
      <c r="AC8358">
        <v>133.72438245689153</v>
      </c>
      <c r="AD8358">
        <v>0</v>
      </c>
      <c r="AE8358">
        <v>172.29262481642249</v>
      </c>
    </row>
    <row r="8359" spans="1:31" x14ac:dyDescent="0.25">
      <c r="A8359">
        <v>1944790</v>
      </c>
      <c r="B8359">
        <v>1</v>
      </c>
      <c r="C8359" t="s">
        <v>80</v>
      </c>
      <c r="D8359" t="s">
        <v>96</v>
      </c>
      <c r="E8359" t="s">
        <v>140</v>
      </c>
      <c r="F8359" t="s">
        <v>23409</v>
      </c>
      <c r="G8359" t="s">
        <v>146</v>
      </c>
      <c r="H8359" t="s">
        <v>134</v>
      </c>
      <c r="I8359" t="s">
        <v>135</v>
      </c>
      <c r="J8359" t="s">
        <v>136</v>
      </c>
      <c r="K8359" t="s">
        <v>137</v>
      </c>
      <c r="L8359" t="s">
        <v>23410</v>
      </c>
      <c r="M8359" t="s">
        <v>23411</v>
      </c>
      <c r="N8359">
        <v>6.3908333329999998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3.8946463429254621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3.8946463429254621</v>
      </c>
    </row>
    <row r="8360" spans="1:31" x14ac:dyDescent="0.25">
      <c r="A8360">
        <v>1944791</v>
      </c>
      <c r="B8360">
        <v>1</v>
      </c>
      <c r="C8360" t="s">
        <v>80</v>
      </c>
      <c r="D8360" t="s">
        <v>106</v>
      </c>
      <c r="E8360" t="s">
        <v>140</v>
      </c>
      <c r="F8360" t="s">
        <v>23412</v>
      </c>
      <c r="G8360" t="s">
        <v>217</v>
      </c>
      <c r="H8360" t="s">
        <v>134</v>
      </c>
      <c r="I8360" t="s">
        <v>135</v>
      </c>
      <c r="J8360" t="s">
        <v>136</v>
      </c>
      <c r="K8360" t="s">
        <v>137</v>
      </c>
      <c r="L8360" t="s">
        <v>23413</v>
      </c>
      <c r="M8360" t="s">
        <v>23414</v>
      </c>
      <c r="N8360">
        <v>1.204722222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1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2.8761003904450746</v>
      </c>
      <c r="AC8360">
        <v>0</v>
      </c>
      <c r="AD8360">
        <v>0</v>
      </c>
      <c r="AE8360">
        <v>2.8761003904450746</v>
      </c>
    </row>
    <row r="8361" spans="1:31" x14ac:dyDescent="0.25">
      <c r="A8361">
        <v>1944792</v>
      </c>
      <c r="B8361">
        <v>1</v>
      </c>
      <c r="C8361" t="s">
        <v>81</v>
      </c>
      <c r="D8361" t="s">
        <v>122</v>
      </c>
      <c r="E8361" t="s">
        <v>160</v>
      </c>
      <c r="F8361" t="s">
        <v>23415</v>
      </c>
      <c r="G8361" t="s">
        <v>162</v>
      </c>
      <c r="H8361" t="s">
        <v>134</v>
      </c>
      <c r="I8361" t="s">
        <v>135</v>
      </c>
      <c r="J8361" t="s">
        <v>136</v>
      </c>
      <c r="K8361" t="s">
        <v>137</v>
      </c>
      <c r="L8361" t="s">
        <v>23416</v>
      </c>
      <c r="M8361" t="s">
        <v>23417</v>
      </c>
      <c r="N8361">
        <v>1.2638888880000001</v>
      </c>
      <c r="O8361">
        <v>0</v>
      </c>
      <c r="P8361">
        <v>110</v>
      </c>
      <c r="Q8361">
        <v>0</v>
      </c>
      <c r="R8361">
        <v>0</v>
      </c>
      <c r="S8361">
        <v>0</v>
      </c>
      <c r="T8361">
        <v>41</v>
      </c>
      <c r="U8361">
        <v>0</v>
      </c>
      <c r="V8361">
        <v>0</v>
      </c>
      <c r="W8361">
        <v>0</v>
      </c>
      <c r="X8361">
        <v>30.212844837782821</v>
      </c>
      <c r="Y8361">
        <v>0</v>
      </c>
      <c r="Z8361">
        <v>0</v>
      </c>
      <c r="AA8361">
        <v>0</v>
      </c>
      <c r="AB8361">
        <v>36.549280823903381</v>
      </c>
      <c r="AC8361">
        <v>0</v>
      </c>
      <c r="AD8361">
        <v>0</v>
      </c>
      <c r="AE8361">
        <v>66.762125661686198</v>
      </c>
    </row>
    <row r="8362" spans="1:31" x14ac:dyDescent="0.25">
      <c r="A8362">
        <v>1944793</v>
      </c>
      <c r="B8362">
        <v>1</v>
      </c>
      <c r="C8362" t="s">
        <v>80</v>
      </c>
      <c r="D8362" t="s">
        <v>100</v>
      </c>
      <c r="E8362" t="s">
        <v>140</v>
      </c>
      <c r="F8362" t="s">
        <v>23418</v>
      </c>
      <c r="G8362" t="s">
        <v>146</v>
      </c>
      <c r="H8362" t="s">
        <v>134</v>
      </c>
      <c r="I8362" t="s">
        <v>135</v>
      </c>
      <c r="J8362" t="s">
        <v>136</v>
      </c>
      <c r="K8362" t="s">
        <v>137</v>
      </c>
      <c r="L8362" t="s">
        <v>23419</v>
      </c>
      <c r="M8362" t="s">
        <v>23420</v>
      </c>
      <c r="N8362">
        <v>2.5780555550000002</v>
      </c>
      <c r="O8362">
        <v>0</v>
      </c>
      <c r="P8362">
        <v>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</row>
    <row r="8363" spans="1:31" x14ac:dyDescent="0.25">
      <c r="A8363">
        <v>1944794</v>
      </c>
      <c r="B8363">
        <v>1</v>
      </c>
      <c r="C8363" t="s">
        <v>81</v>
      </c>
      <c r="D8363" t="s">
        <v>112</v>
      </c>
      <c r="E8363" t="s">
        <v>131</v>
      </c>
      <c r="F8363" t="s">
        <v>23421</v>
      </c>
      <c r="G8363" t="s">
        <v>133</v>
      </c>
      <c r="H8363" t="s">
        <v>134</v>
      </c>
      <c r="I8363" t="s">
        <v>135</v>
      </c>
      <c r="J8363" t="s">
        <v>136</v>
      </c>
      <c r="K8363" t="s">
        <v>137</v>
      </c>
      <c r="L8363" t="s">
        <v>23422</v>
      </c>
      <c r="M8363" t="s">
        <v>23423</v>
      </c>
      <c r="N8363">
        <v>0.79777777699999997</v>
      </c>
      <c r="O8363">
        <v>0</v>
      </c>
      <c r="P8363">
        <v>20</v>
      </c>
      <c r="Q8363">
        <v>0</v>
      </c>
      <c r="R8363">
        <v>2</v>
      </c>
      <c r="S8363">
        <v>0</v>
      </c>
      <c r="T8363">
        <v>2</v>
      </c>
      <c r="U8363">
        <v>0</v>
      </c>
      <c r="V8363">
        <v>0</v>
      </c>
      <c r="W8363">
        <v>0</v>
      </c>
      <c r="X8363">
        <v>5.1255134763619736</v>
      </c>
      <c r="Y8363">
        <v>0</v>
      </c>
      <c r="Z8363">
        <v>2.1021238829986668</v>
      </c>
      <c r="AA8363">
        <v>0</v>
      </c>
      <c r="AB8363">
        <v>0.33015941599814225</v>
      </c>
      <c r="AC8363">
        <v>0</v>
      </c>
      <c r="AD8363">
        <v>0</v>
      </c>
      <c r="AE8363">
        <v>7.5577967753587831</v>
      </c>
    </row>
    <row r="8364" spans="1:31" x14ac:dyDescent="0.25">
      <c r="A8364">
        <v>1944795</v>
      </c>
      <c r="B8364">
        <v>1</v>
      </c>
      <c r="C8364" t="s">
        <v>81</v>
      </c>
      <c r="D8364" t="s">
        <v>115</v>
      </c>
      <c r="E8364" t="s">
        <v>149</v>
      </c>
      <c r="F8364" t="s">
        <v>23424</v>
      </c>
      <c r="G8364" t="s">
        <v>372</v>
      </c>
      <c r="H8364" t="s">
        <v>134</v>
      </c>
      <c r="I8364" t="s">
        <v>135</v>
      </c>
      <c r="J8364" t="s">
        <v>136</v>
      </c>
      <c r="K8364" t="s">
        <v>137</v>
      </c>
      <c r="L8364" t="s">
        <v>23425</v>
      </c>
      <c r="M8364" t="s">
        <v>23426</v>
      </c>
      <c r="N8364">
        <v>1.078888888</v>
      </c>
      <c r="O8364">
        <v>0</v>
      </c>
      <c r="P8364">
        <v>29</v>
      </c>
      <c r="Q8364">
        <v>0</v>
      </c>
      <c r="R8364">
        <v>0</v>
      </c>
      <c r="S8364">
        <v>0</v>
      </c>
      <c r="T8364">
        <v>2</v>
      </c>
      <c r="U8364">
        <v>0</v>
      </c>
      <c r="V8364">
        <v>0</v>
      </c>
      <c r="W8364">
        <v>0</v>
      </c>
      <c r="X8364">
        <v>5.8165099205357995</v>
      </c>
      <c r="Y8364">
        <v>0</v>
      </c>
      <c r="Z8364">
        <v>0</v>
      </c>
      <c r="AA8364">
        <v>0</v>
      </c>
      <c r="AB8364">
        <v>0.91481567182406698</v>
      </c>
      <c r="AC8364">
        <v>0</v>
      </c>
      <c r="AD8364">
        <v>0</v>
      </c>
      <c r="AE8364">
        <v>6.7313255923598661</v>
      </c>
    </row>
    <row r="8365" spans="1:31" x14ac:dyDescent="0.25">
      <c r="A8365">
        <v>1944796</v>
      </c>
      <c r="B8365">
        <v>1</v>
      </c>
      <c r="C8365" t="s">
        <v>81</v>
      </c>
      <c r="D8365" t="s">
        <v>118</v>
      </c>
      <c r="E8365" t="s">
        <v>131</v>
      </c>
      <c r="F8365" t="s">
        <v>23427</v>
      </c>
      <c r="G8365" t="s">
        <v>133</v>
      </c>
      <c r="H8365" t="s">
        <v>134</v>
      </c>
      <c r="I8365" t="s">
        <v>135</v>
      </c>
      <c r="J8365" t="s">
        <v>136</v>
      </c>
      <c r="K8365" t="s">
        <v>137</v>
      </c>
      <c r="L8365" t="s">
        <v>23428</v>
      </c>
      <c r="M8365" t="s">
        <v>23429</v>
      </c>
      <c r="N8365">
        <v>0.59</v>
      </c>
      <c r="O8365">
        <v>0</v>
      </c>
      <c r="P8365">
        <v>56</v>
      </c>
      <c r="Q8365">
        <v>0</v>
      </c>
      <c r="R8365">
        <v>4</v>
      </c>
      <c r="S8365">
        <v>0</v>
      </c>
      <c r="T8365">
        <v>2</v>
      </c>
      <c r="U8365">
        <v>0</v>
      </c>
      <c r="V8365">
        <v>0</v>
      </c>
      <c r="W8365">
        <v>0</v>
      </c>
      <c r="X8365">
        <v>8.0086266533694364</v>
      </c>
      <c r="Y8365">
        <v>0</v>
      </c>
      <c r="Z8365">
        <v>3.119423972750762</v>
      </c>
      <c r="AA8365">
        <v>0</v>
      </c>
      <c r="AB8365">
        <v>2.3557652396994109</v>
      </c>
      <c r="AC8365">
        <v>0</v>
      </c>
      <c r="AD8365">
        <v>0</v>
      </c>
      <c r="AE8365">
        <v>13.48381586581961</v>
      </c>
    </row>
    <row r="8366" spans="1:31" x14ac:dyDescent="0.25">
      <c r="A8366">
        <v>1944798</v>
      </c>
      <c r="B8366">
        <v>1</v>
      </c>
      <c r="C8366" t="s">
        <v>80</v>
      </c>
      <c r="D8366" t="s">
        <v>82</v>
      </c>
      <c r="E8366" t="s">
        <v>149</v>
      </c>
      <c r="F8366" t="s">
        <v>23430</v>
      </c>
      <c r="G8366" t="s">
        <v>283</v>
      </c>
      <c r="H8366" t="s">
        <v>134</v>
      </c>
      <c r="I8366" t="s">
        <v>135</v>
      </c>
      <c r="J8366" t="s">
        <v>136</v>
      </c>
      <c r="K8366" t="s">
        <v>137</v>
      </c>
      <c r="L8366" t="s">
        <v>23431</v>
      </c>
      <c r="M8366" t="s">
        <v>23432</v>
      </c>
      <c r="N8366">
        <v>3.2780555549999999</v>
      </c>
      <c r="O8366">
        <v>0</v>
      </c>
      <c r="P8366">
        <v>268</v>
      </c>
      <c r="Q8366">
        <v>0</v>
      </c>
      <c r="R8366">
        <v>0</v>
      </c>
      <c r="S8366">
        <v>0</v>
      </c>
      <c r="T8366">
        <v>11</v>
      </c>
      <c r="U8366">
        <v>0</v>
      </c>
      <c r="V8366">
        <v>0</v>
      </c>
      <c r="W8366">
        <v>0</v>
      </c>
      <c r="X8366">
        <v>306.96940035351139</v>
      </c>
      <c r="Y8366">
        <v>0</v>
      </c>
      <c r="Z8366">
        <v>0</v>
      </c>
      <c r="AA8366">
        <v>0</v>
      </c>
      <c r="AB8366">
        <v>33.762998376275846</v>
      </c>
      <c r="AC8366">
        <v>0</v>
      </c>
      <c r="AD8366">
        <v>0</v>
      </c>
      <c r="AE8366">
        <v>340.73239872978723</v>
      </c>
    </row>
    <row r="8367" spans="1:31" x14ac:dyDescent="0.25">
      <c r="A8367">
        <v>1944799</v>
      </c>
      <c r="B8367">
        <v>1</v>
      </c>
      <c r="C8367" t="s">
        <v>81</v>
      </c>
      <c r="D8367" t="s">
        <v>117</v>
      </c>
      <c r="E8367" t="s">
        <v>140</v>
      </c>
      <c r="F8367" t="s">
        <v>23433</v>
      </c>
      <c r="G8367" t="s">
        <v>217</v>
      </c>
      <c r="H8367" t="s">
        <v>134</v>
      </c>
      <c r="I8367" t="s">
        <v>135</v>
      </c>
      <c r="J8367" t="s">
        <v>136</v>
      </c>
      <c r="K8367" t="s">
        <v>137</v>
      </c>
      <c r="L8367" t="s">
        <v>23434</v>
      </c>
      <c r="M8367" t="s">
        <v>23435</v>
      </c>
      <c r="N8367">
        <v>0.87</v>
      </c>
      <c r="O8367">
        <v>0</v>
      </c>
      <c r="P8367">
        <v>1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0.24222367448638221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0.24222367448638221</v>
      </c>
    </row>
    <row r="8368" spans="1:31" x14ac:dyDescent="0.25">
      <c r="A8368">
        <v>1944800</v>
      </c>
      <c r="B8368">
        <v>1</v>
      </c>
      <c r="C8368" t="s">
        <v>81</v>
      </c>
      <c r="D8368" t="s">
        <v>117</v>
      </c>
      <c r="E8368" t="s">
        <v>131</v>
      </c>
      <c r="F8368" t="s">
        <v>14913</v>
      </c>
      <c r="G8368" t="s">
        <v>133</v>
      </c>
      <c r="H8368" t="s">
        <v>134</v>
      </c>
      <c r="I8368" t="s">
        <v>135</v>
      </c>
      <c r="J8368" t="s">
        <v>136</v>
      </c>
      <c r="K8368" t="s">
        <v>137</v>
      </c>
      <c r="L8368" t="s">
        <v>23436</v>
      </c>
      <c r="M8368" t="s">
        <v>23437</v>
      </c>
      <c r="N8368">
        <v>1.9469444440000001</v>
      </c>
      <c r="O8368">
        <v>0</v>
      </c>
      <c r="P8368">
        <v>8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3.8781089654876801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3.8781089654876801</v>
      </c>
    </row>
    <row r="8369" spans="1:31" x14ac:dyDescent="0.25">
      <c r="A8369">
        <v>1944801</v>
      </c>
      <c r="B8369">
        <v>1</v>
      </c>
      <c r="C8369" t="s">
        <v>80</v>
      </c>
      <c r="D8369" t="s">
        <v>104</v>
      </c>
      <c r="E8369" t="s">
        <v>190</v>
      </c>
      <c r="F8369" t="s">
        <v>23438</v>
      </c>
      <c r="G8369" t="s">
        <v>2491</v>
      </c>
      <c r="H8369" t="s">
        <v>157</v>
      </c>
      <c r="I8369" t="s">
        <v>135</v>
      </c>
      <c r="J8369" t="s">
        <v>136</v>
      </c>
      <c r="K8369" t="s">
        <v>137</v>
      </c>
      <c r="L8369" t="s">
        <v>23439</v>
      </c>
      <c r="M8369" t="s">
        <v>23440</v>
      </c>
      <c r="N8369">
        <v>0.97361111099999997</v>
      </c>
      <c r="O8369">
        <v>0</v>
      </c>
      <c r="P8369">
        <v>15</v>
      </c>
      <c r="Q8369">
        <v>0</v>
      </c>
      <c r="R8369">
        <v>0</v>
      </c>
      <c r="S8369">
        <v>0</v>
      </c>
      <c r="T8369">
        <v>1</v>
      </c>
      <c r="U8369">
        <v>0</v>
      </c>
      <c r="V8369">
        <v>0</v>
      </c>
      <c r="W8369">
        <v>0</v>
      </c>
      <c r="X8369">
        <v>3.9212113927666667</v>
      </c>
      <c r="Y8369">
        <v>0</v>
      </c>
      <c r="Z8369">
        <v>0</v>
      </c>
      <c r="AA8369">
        <v>0</v>
      </c>
      <c r="AB8369">
        <v>1.2673288342035557E-2</v>
      </c>
      <c r="AC8369">
        <v>0</v>
      </c>
      <c r="AD8369">
        <v>0</v>
      </c>
      <c r="AE8369">
        <v>3.9338846811087023</v>
      </c>
    </row>
    <row r="8370" spans="1:31" x14ac:dyDescent="0.25">
      <c r="A8370">
        <v>1944802</v>
      </c>
      <c r="B8370">
        <v>1</v>
      </c>
      <c r="C8370" t="s">
        <v>80</v>
      </c>
      <c r="D8370" t="s">
        <v>96</v>
      </c>
      <c r="E8370" t="s">
        <v>190</v>
      </c>
      <c r="F8370" t="s">
        <v>23441</v>
      </c>
      <c r="G8370" t="s">
        <v>156</v>
      </c>
      <c r="H8370" t="s">
        <v>157</v>
      </c>
      <c r="I8370" t="s">
        <v>135</v>
      </c>
      <c r="J8370" t="s">
        <v>136</v>
      </c>
      <c r="K8370" t="s">
        <v>137</v>
      </c>
      <c r="L8370" t="s">
        <v>23442</v>
      </c>
      <c r="M8370" t="s">
        <v>23443</v>
      </c>
      <c r="N8370">
        <v>2.721666666</v>
      </c>
      <c r="O8370">
        <v>0</v>
      </c>
      <c r="P8370">
        <v>776</v>
      </c>
      <c r="Q8370">
        <v>0</v>
      </c>
      <c r="R8370">
        <v>0</v>
      </c>
      <c r="S8370">
        <v>2</v>
      </c>
      <c r="T8370">
        <v>61</v>
      </c>
      <c r="U8370">
        <v>0</v>
      </c>
      <c r="V8370">
        <v>0</v>
      </c>
      <c r="W8370">
        <v>0</v>
      </c>
      <c r="X8370">
        <v>1461.4676841912049</v>
      </c>
      <c r="Y8370">
        <v>0</v>
      </c>
      <c r="Z8370">
        <v>0</v>
      </c>
      <c r="AA8370">
        <v>64.446189643729795</v>
      </c>
      <c r="AB8370">
        <v>296.73122743322256</v>
      </c>
      <c r="AC8370">
        <v>0</v>
      </c>
      <c r="AD8370">
        <v>0</v>
      </c>
      <c r="AE8370">
        <v>1822.6451012681573</v>
      </c>
    </row>
    <row r="8371" spans="1:31" x14ac:dyDescent="0.25">
      <c r="A8371">
        <v>1944803</v>
      </c>
      <c r="B8371">
        <v>1</v>
      </c>
      <c r="C8371" t="s">
        <v>80</v>
      </c>
      <c r="D8371" t="s">
        <v>106</v>
      </c>
      <c r="E8371" t="s">
        <v>131</v>
      </c>
      <c r="F8371" t="s">
        <v>23444</v>
      </c>
      <c r="G8371" t="s">
        <v>133</v>
      </c>
      <c r="H8371" t="s">
        <v>134</v>
      </c>
      <c r="I8371" t="s">
        <v>135</v>
      </c>
      <c r="J8371" t="s">
        <v>136</v>
      </c>
      <c r="K8371" t="s">
        <v>137</v>
      </c>
      <c r="L8371" t="s">
        <v>23445</v>
      </c>
      <c r="M8371" t="s">
        <v>23446</v>
      </c>
      <c r="N8371">
        <v>2.1327777769999998</v>
      </c>
      <c r="O8371">
        <v>0</v>
      </c>
      <c r="P8371">
        <v>1</v>
      </c>
      <c r="Q8371">
        <v>0</v>
      </c>
      <c r="R8371">
        <v>2</v>
      </c>
      <c r="S8371">
        <v>0</v>
      </c>
      <c r="T8371">
        <v>4</v>
      </c>
      <c r="U8371">
        <v>0</v>
      </c>
      <c r="V8371">
        <v>0</v>
      </c>
      <c r="W8371">
        <v>0</v>
      </c>
      <c r="X8371">
        <v>8.9390357520000024E-5</v>
      </c>
      <c r="Y8371">
        <v>0</v>
      </c>
      <c r="Z8371">
        <v>5.3313282352756151</v>
      </c>
      <c r="AA8371">
        <v>0</v>
      </c>
      <c r="AB8371">
        <v>6.9565089268452009</v>
      </c>
      <c r="AC8371">
        <v>0</v>
      </c>
      <c r="AD8371">
        <v>0</v>
      </c>
      <c r="AE8371">
        <v>12.287926552478336</v>
      </c>
    </row>
    <row r="8372" spans="1:31" x14ac:dyDescent="0.25">
      <c r="A8372">
        <v>1944805</v>
      </c>
      <c r="B8372">
        <v>1</v>
      </c>
      <c r="C8372" t="s">
        <v>80</v>
      </c>
      <c r="D8372" t="s">
        <v>84</v>
      </c>
      <c r="E8372" t="s">
        <v>131</v>
      </c>
      <c r="F8372" t="s">
        <v>23447</v>
      </c>
      <c r="G8372" t="s">
        <v>439</v>
      </c>
      <c r="H8372" t="s">
        <v>134</v>
      </c>
      <c r="I8372" t="s">
        <v>135</v>
      </c>
      <c r="J8372" t="s">
        <v>136</v>
      </c>
      <c r="K8372" t="s">
        <v>137</v>
      </c>
      <c r="L8372" t="s">
        <v>23448</v>
      </c>
      <c r="M8372" t="s">
        <v>23449</v>
      </c>
      <c r="N8372">
        <v>1.2324999999999999</v>
      </c>
      <c r="O8372">
        <v>0</v>
      </c>
      <c r="P8372">
        <v>119</v>
      </c>
      <c r="Q8372">
        <v>0</v>
      </c>
      <c r="R8372">
        <v>0</v>
      </c>
      <c r="S8372">
        <v>0</v>
      </c>
      <c r="T8372">
        <v>5</v>
      </c>
      <c r="U8372">
        <v>0</v>
      </c>
      <c r="V8372">
        <v>0</v>
      </c>
      <c r="W8372">
        <v>0</v>
      </c>
      <c r="X8372">
        <v>45.535225795182619</v>
      </c>
      <c r="Y8372">
        <v>0</v>
      </c>
      <c r="Z8372">
        <v>0</v>
      </c>
      <c r="AA8372">
        <v>0</v>
      </c>
      <c r="AB8372">
        <v>10.523822756050349</v>
      </c>
      <c r="AC8372">
        <v>0</v>
      </c>
      <c r="AD8372">
        <v>0</v>
      </c>
      <c r="AE8372">
        <v>56.059048551232969</v>
      </c>
    </row>
    <row r="8373" spans="1:31" x14ac:dyDescent="0.25">
      <c r="A8373">
        <v>1944807</v>
      </c>
      <c r="B8373">
        <v>1</v>
      </c>
      <c r="C8373" t="s">
        <v>81</v>
      </c>
      <c r="D8373" t="s">
        <v>128</v>
      </c>
      <c r="E8373" t="s">
        <v>140</v>
      </c>
      <c r="F8373" t="s">
        <v>23450</v>
      </c>
      <c r="G8373" t="s">
        <v>217</v>
      </c>
      <c r="H8373" t="s">
        <v>134</v>
      </c>
      <c r="I8373" t="s">
        <v>135</v>
      </c>
      <c r="J8373" t="s">
        <v>136</v>
      </c>
      <c r="K8373" t="s">
        <v>137</v>
      </c>
      <c r="L8373" t="s">
        <v>23451</v>
      </c>
      <c r="M8373" t="s">
        <v>23452</v>
      </c>
      <c r="N8373">
        <v>1.6727777770000001</v>
      </c>
      <c r="O8373">
        <v>0</v>
      </c>
      <c r="P8373">
        <v>6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2.4799599748896002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2.4799599748896002</v>
      </c>
    </row>
    <row r="8374" spans="1:31" x14ac:dyDescent="0.25">
      <c r="A8374">
        <v>1944812</v>
      </c>
      <c r="B8374">
        <v>1</v>
      </c>
      <c r="C8374" t="s">
        <v>80</v>
      </c>
      <c r="D8374" t="s">
        <v>93</v>
      </c>
      <c r="E8374" t="s">
        <v>131</v>
      </c>
      <c r="F8374" t="s">
        <v>23453</v>
      </c>
      <c r="G8374" t="s">
        <v>133</v>
      </c>
      <c r="H8374" t="s">
        <v>134</v>
      </c>
      <c r="I8374" t="s">
        <v>135</v>
      </c>
      <c r="J8374" t="s">
        <v>136</v>
      </c>
      <c r="K8374" t="s">
        <v>137</v>
      </c>
      <c r="L8374" t="s">
        <v>23454</v>
      </c>
      <c r="M8374" t="s">
        <v>23455</v>
      </c>
      <c r="N8374">
        <v>3.2461111109999998</v>
      </c>
      <c r="O8374">
        <v>0</v>
      </c>
      <c r="P8374">
        <v>0</v>
      </c>
      <c r="Q8374">
        <v>0</v>
      </c>
      <c r="R8374">
        <v>9</v>
      </c>
      <c r="S8374">
        <v>0</v>
      </c>
      <c r="T8374">
        <v>2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58.723110633506728</v>
      </c>
      <c r="AA8374">
        <v>0</v>
      </c>
      <c r="AB8374">
        <v>1.4933465070790932</v>
      </c>
      <c r="AC8374">
        <v>0</v>
      </c>
      <c r="AD8374">
        <v>0</v>
      </c>
      <c r="AE8374">
        <v>60.216457140585824</v>
      </c>
    </row>
    <row r="8375" spans="1:31" x14ac:dyDescent="0.25">
      <c r="A8375">
        <v>1944814</v>
      </c>
      <c r="B8375">
        <v>1</v>
      </c>
      <c r="C8375" t="s">
        <v>80</v>
      </c>
      <c r="D8375" t="s">
        <v>82</v>
      </c>
      <c r="E8375" t="s">
        <v>190</v>
      </c>
      <c r="F8375" t="s">
        <v>23456</v>
      </c>
      <c r="G8375" t="s">
        <v>241</v>
      </c>
      <c r="H8375" t="s">
        <v>157</v>
      </c>
      <c r="I8375" t="s">
        <v>135</v>
      </c>
      <c r="J8375" t="s">
        <v>136</v>
      </c>
      <c r="K8375" t="s">
        <v>137</v>
      </c>
      <c r="L8375" t="s">
        <v>23457</v>
      </c>
      <c r="M8375" t="s">
        <v>23458</v>
      </c>
      <c r="N8375">
        <v>2.7861111109999999</v>
      </c>
      <c r="O8375">
        <v>0</v>
      </c>
      <c r="P8375">
        <v>268</v>
      </c>
      <c r="Q8375">
        <v>0</v>
      </c>
      <c r="R8375">
        <v>0</v>
      </c>
      <c r="S8375">
        <v>0</v>
      </c>
      <c r="T8375">
        <v>11</v>
      </c>
      <c r="U8375">
        <v>0</v>
      </c>
      <c r="V8375">
        <v>0</v>
      </c>
      <c r="W8375">
        <v>0</v>
      </c>
      <c r="X8375">
        <v>262.70166688966737</v>
      </c>
      <c r="Y8375">
        <v>0</v>
      </c>
      <c r="Z8375">
        <v>0</v>
      </c>
      <c r="AA8375">
        <v>0</v>
      </c>
      <c r="AB8375">
        <v>28.068192938395349</v>
      </c>
      <c r="AC8375">
        <v>0</v>
      </c>
      <c r="AD8375">
        <v>0</v>
      </c>
      <c r="AE8375">
        <v>290.76985982806269</v>
      </c>
    </row>
    <row r="8376" spans="1:31" x14ac:dyDescent="0.25">
      <c r="A8376">
        <v>1944816</v>
      </c>
      <c r="B8376">
        <v>1</v>
      </c>
      <c r="C8376" t="s">
        <v>80</v>
      </c>
      <c r="D8376" t="s">
        <v>88</v>
      </c>
      <c r="E8376" t="s">
        <v>171</v>
      </c>
      <c r="F8376" t="s">
        <v>23459</v>
      </c>
      <c r="G8376" t="s">
        <v>362</v>
      </c>
      <c r="H8376" t="s">
        <v>157</v>
      </c>
      <c r="I8376" t="s">
        <v>135</v>
      </c>
      <c r="J8376" t="s">
        <v>3</v>
      </c>
      <c r="K8376" t="s">
        <v>137</v>
      </c>
      <c r="L8376" t="s">
        <v>23460</v>
      </c>
      <c r="M8376" t="s">
        <v>23461</v>
      </c>
      <c r="N8376">
        <v>0.597859166</v>
      </c>
      <c r="O8376">
        <v>0</v>
      </c>
      <c r="P8376">
        <v>673</v>
      </c>
      <c r="Q8376">
        <v>0</v>
      </c>
      <c r="R8376">
        <v>0</v>
      </c>
      <c r="S8376">
        <v>2</v>
      </c>
      <c r="T8376">
        <v>72</v>
      </c>
      <c r="U8376">
        <v>0</v>
      </c>
      <c r="V8376">
        <v>0</v>
      </c>
      <c r="W8376">
        <v>0</v>
      </c>
      <c r="X8376">
        <v>225.44051206210068</v>
      </c>
      <c r="Y8376">
        <v>0</v>
      </c>
      <c r="Z8376">
        <v>0</v>
      </c>
      <c r="AA8376">
        <v>1069.0382798991404</v>
      </c>
      <c r="AB8376">
        <v>65.52707632187996</v>
      </c>
      <c r="AC8376">
        <v>0</v>
      </c>
      <c r="AD8376">
        <v>0</v>
      </c>
      <c r="AE8376">
        <v>1360.0058682831211</v>
      </c>
    </row>
    <row r="8377" spans="1:31" x14ac:dyDescent="0.25">
      <c r="A8377">
        <v>1944818</v>
      </c>
      <c r="B8377">
        <v>1</v>
      </c>
      <c r="C8377" t="s">
        <v>80</v>
      </c>
      <c r="D8377" t="s">
        <v>83</v>
      </c>
      <c r="E8377" t="s">
        <v>190</v>
      </c>
      <c r="F8377" t="s">
        <v>23462</v>
      </c>
      <c r="G8377" t="s">
        <v>2491</v>
      </c>
      <c r="H8377" t="s">
        <v>157</v>
      </c>
      <c r="I8377" t="s">
        <v>135</v>
      </c>
      <c r="J8377" t="s">
        <v>136</v>
      </c>
      <c r="K8377" t="s">
        <v>137</v>
      </c>
      <c r="L8377" t="s">
        <v>23463</v>
      </c>
      <c r="M8377" t="s">
        <v>23464</v>
      </c>
      <c r="N8377">
        <v>0.91500000000000004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16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57.33996397546882</v>
      </c>
      <c r="AC8377">
        <v>0</v>
      </c>
      <c r="AD8377">
        <v>0</v>
      </c>
      <c r="AE8377">
        <v>57.33996397546882</v>
      </c>
    </row>
    <row r="8378" spans="1:31" x14ac:dyDescent="0.25">
      <c r="A8378">
        <v>1944821</v>
      </c>
      <c r="B8378">
        <v>1</v>
      </c>
      <c r="C8378" t="s">
        <v>81</v>
      </c>
      <c r="D8378" t="s">
        <v>123</v>
      </c>
      <c r="E8378" t="s">
        <v>140</v>
      </c>
      <c r="F8378" t="s">
        <v>23465</v>
      </c>
      <c r="G8378" t="s">
        <v>217</v>
      </c>
      <c r="H8378" t="s">
        <v>134</v>
      </c>
      <c r="I8378" t="s">
        <v>135</v>
      </c>
      <c r="J8378" t="s">
        <v>136</v>
      </c>
      <c r="K8378" t="s">
        <v>137</v>
      </c>
      <c r="L8378" t="s">
        <v>23466</v>
      </c>
      <c r="M8378" t="s">
        <v>23467</v>
      </c>
      <c r="N8378">
        <v>2.1633333330000002</v>
      </c>
      <c r="O8378">
        <v>0</v>
      </c>
      <c r="P8378">
        <v>1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0.14932405059717332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0.14932405059717332</v>
      </c>
    </row>
    <row r="8379" spans="1:31" x14ac:dyDescent="0.25">
      <c r="A8379">
        <v>1944824</v>
      </c>
      <c r="B8379">
        <v>1</v>
      </c>
      <c r="C8379" t="s">
        <v>80</v>
      </c>
      <c r="D8379" t="s">
        <v>85</v>
      </c>
      <c r="E8379" t="s">
        <v>140</v>
      </c>
      <c r="F8379" t="s">
        <v>23468</v>
      </c>
      <c r="G8379" t="s">
        <v>146</v>
      </c>
      <c r="H8379" t="s">
        <v>134</v>
      </c>
      <c r="I8379" t="s">
        <v>135</v>
      </c>
      <c r="J8379" t="s">
        <v>136</v>
      </c>
      <c r="K8379" t="s">
        <v>137</v>
      </c>
      <c r="L8379" t="s">
        <v>23469</v>
      </c>
      <c r="M8379" t="s">
        <v>23470</v>
      </c>
      <c r="N8379">
        <v>2.4727777770000001</v>
      </c>
      <c r="O8379">
        <v>0</v>
      </c>
      <c r="P8379">
        <v>5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3.1458505739181333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3.1458505739181333</v>
      </c>
    </row>
    <row r="8380" spans="1:31" x14ac:dyDescent="0.25">
      <c r="A8380">
        <v>1944825</v>
      </c>
      <c r="B8380">
        <v>1</v>
      </c>
      <c r="C8380" t="s">
        <v>81</v>
      </c>
      <c r="D8380" t="s">
        <v>122</v>
      </c>
      <c r="E8380" t="s">
        <v>140</v>
      </c>
      <c r="F8380" t="s">
        <v>23471</v>
      </c>
      <c r="G8380" t="s">
        <v>217</v>
      </c>
      <c r="H8380" t="s">
        <v>134</v>
      </c>
      <c r="I8380" t="s">
        <v>135</v>
      </c>
      <c r="J8380" t="s">
        <v>136</v>
      </c>
      <c r="K8380" t="s">
        <v>137</v>
      </c>
      <c r="L8380" t="s">
        <v>23472</v>
      </c>
      <c r="M8380" t="s">
        <v>23473</v>
      </c>
      <c r="N8380">
        <v>1.6525000000000001</v>
      </c>
      <c r="O8380">
        <v>0</v>
      </c>
      <c r="P8380">
        <v>4</v>
      </c>
      <c r="Q8380">
        <v>0</v>
      </c>
      <c r="R8380">
        <v>0</v>
      </c>
      <c r="S8380">
        <v>0</v>
      </c>
      <c r="T8380">
        <v>2</v>
      </c>
      <c r="U8380">
        <v>0</v>
      </c>
      <c r="V8380">
        <v>0</v>
      </c>
      <c r="W8380">
        <v>0</v>
      </c>
      <c r="X8380">
        <v>0.64075959153702999</v>
      </c>
      <c r="Y8380">
        <v>0</v>
      </c>
      <c r="Z8380">
        <v>0</v>
      </c>
      <c r="AA8380">
        <v>0</v>
      </c>
      <c r="AB8380">
        <v>0.29730841468476416</v>
      </c>
      <c r="AC8380">
        <v>0</v>
      </c>
      <c r="AD8380">
        <v>0</v>
      </c>
      <c r="AE8380">
        <v>0.93806800622179409</v>
      </c>
    </row>
    <row r="8381" spans="1:31" x14ac:dyDescent="0.25">
      <c r="A8381">
        <v>1944826</v>
      </c>
      <c r="B8381">
        <v>1</v>
      </c>
      <c r="C8381" t="s">
        <v>80</v>
      </c>
      <c r="D8381" t="s">
        <v>93</v>
      </c>
      <c r="E8381" t="s">
        <v>140</v>
      </c>
      <c r="F8381" t="s">
        <v>23474</v>
      </c>
      <c r="G8381" t="s">
        <v>342</v>
      </c>
      <c r="H8381" t="s">
        <v>134</v>
      </c>
      <c r="I8381" t="s">
        <v>135</v>
      </c>
      <c r="J8381" t="s">
        <v>136</v>
      </c>
      <c r="K8381" t="s">
        <v>137</v>
      </c>
      <c r="L8381" t="s">
        <v>23475</v>
      </c>
      <c r="M8381" t="s">
        <v>23476</v>
      </c>
      <c r="N8381">
        <v>4.7908333330000001</v>
      </c>
      <c r="O8381">
        <v>0</v>
      </c>
      <c r="P8381">
        <v>8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10.733564718346269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10.733564718346269</v>
      </c>
    </row>
    <row r="8382" spans="1:31" x14ac:dyDescent="0.25">
      <c r="A8382">
        <v>1944827</v>
      </c>
      <c r="B8382">
        <v>1</v>
      </c>
      <c r="C8382" t="s">
        <v>80</v>
      </c>
      <c r="D8382" t="s">
        <v>83</v>
      </c>
      <c r="E8382" t="s">
        <v>140</v>
      </c>
      <c r="F8382" t="s">
        <v>23477</v>
      </c>
      <c r="G8382" t="s">
        <v>342</v>
      </c>
      <c r="H8382" t="s">
        <v>134</v>
      </c>
      <c r="I8382" t="s">
        <v>135</v>
      </c>
      <c r="J8382" t="s">
        <v>136</v>
      </c>
      <c r="K8382" t="s">
        <v>137</v>
      </c>
      <c r="L8382" t="s">
        <v>23478</v>
      </c>
      <c r="M8382" t="s">
        <v>23479</v>
      </c>
      <c r="N8382">
        <v>1.1383333330000001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1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28.897031978664394</v>
      </c>
      <c r="AC8382">
        <v>0</v>
      </c>
      <c r="AD8382">
        <v>0</v>
      </c>
      <c r="AE8382">
        <v>28.897031978664394</v>
      </c>
    </row>
    <row r="8383" spans="1:31" x14ac:dyDescent="0.25">
      <c r="A8383">
        <v>1944830</v>
      </c>
      <c r="B8383">
        <v>1</v>
      </c>
      <c r="C8383" t="s">
        <v>81</v>
      </c>
      <c r="D8383" t="s">
        <v>123</v>
      </c>
      <c r="E8383" t="s">
        <v>131</v>
      </c>
      <c r="F8383" t="s">
        <v>23480</v>
      </c>
      <c r="G8383" t="s">
        <v>133</v>
      </c>
      <c r="H8383" t="s">
        <v>134</v>
      </c>
      <c r="I8383" t="s">
        <v>135</v>
      </c>
      <c r="J8383" t="s">
        <v>136</v>
      </c>
      <c r="K8383" t="s">
        <v>137</v>
      </c>
      <c r="L8383" t="s">
        <v>23481</v>
      </c>
      <c r="M8383" t="s">
        <v>23482</v>
      </c>
      <c r="N8383">
        <v>1.6288888880000001</v>
      </c>
      <c r="O8383">
        <v>0</v>
      </c>
      <c r="P8383">
        <v>59</v>
      </c>
      <c r="Q8383">
        <v>0</v>
      </c>
      <c r="R8383">
        <v>0</v>
      </c>
      <c r="S8383">
        <v>0</v>
      </c>
      <c r="T8383">
        <v>5</v>
      </c>
      <c r="U8383">
        <v>0</v>
      </c>
      <c r="V8383">
        <v>0</v>
      </c>
      <c r="W8383">
        <v>0</v>
      </c>
      <c r="X8383">
        <v>25.961017669060197</v>
      </c>
      <c r="Y8383">
        <v>0</v>
      </c>
      <c r="Z8383">
        <v>0</v>
      </c>
      <c r="AA8383">
        <v>0</v>
      </c>
      <c r="AB8383">
        <v>1.2501748894465616</v>
      </c>
      <c r="AC8383">
        <v>0</v>
      </c>
      <c r="AD8383">
        <v>0</v>
      </c>
      <c r="AE8383">
        <v>27.21119255850676</v>
      </c>
    </row>
    <row r="8384" spans="1:31" x14ac:dyDescent="0.25">
      <c r="A8384">
        <v>1944835</v>
      </c>
      <c r="B8384">
        <v>1</v>
      </c>
      <c r="C8384" t="s">
        <v>80</v>
      </c>
      <c r="D8384" t="s">
        <v>100</v>
      </c>
      <c r="E8384" t="s">
        <v>140</v>
      </c>
      <c r="F8384" t="s">
        <v>23483</v>
      </c>
      <c r="G8384" t="s">
        <v>342</v>
      </c>
      <c r="H8384" t="s">
        <v>134</v>
      </c>
      <c r="I8384" t="s">
        <v>135</v>
      </c>
      <c r="J8384" t="s">
        <v>136</v>
      </c>
      <c r="K8384" t="s">
        <v>137</v>
      </c>
      <c r="L8384" t="s">
        <v>23484</v>
      </c>
      <c r="M8384" t="s">
        <v>23485</v>
      </c>
      <c r="N8384">
        <v>0.61305555499999997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1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0.12309433990270167</v>
      </c>
      <c r="AC8384">
        <v>0</v>
      </c>
      <c r="AD8384">
        <v>0</v>
      </c>
      <c r="AE8384">
        <v>0.12309433990270167</v>
      </c>
    </row>
    <row r="8385" spans="1:31" x14ac:dyDescent="0.25">
      <c r="A8385">
        <v>1944837</v>
      </c>
      <c r="B8385">
        <v>1</v>
      </c>
      <c r="C8385" t="s">
        <v>80</v>
      </c>
      <c r="D8385" t="s">
        <v>98</v>
      </c>
      <c r="E8385" t="s">
        <v>131</v>
      </c>
      <c r="F8385" t="s">
        <v>5848</v>
      </c>
      <c r="G8385" t="s">
        <v>133</v>
      </c>
      <c r="H8385" t="s">
        <v>134</v>
      </c>
      <c r="I8385" t="s">
        <v>135</v>
      </c>
      <c r="J8385" t="s">
        <v>136</v>
      </c>
      <c r="K8385" t="s">
        <v>137</v>
      </c>
      <c r="L8385" t="s">
        <v>23486</v>
      </c>
      <c r="M8385" t="s">
        <v>23487</v>
      </c>
      <c r="N8385">
        <v>2.1608333329999998</v>
      </c>
      <c r="O8385">
        <v>0</v>
      </c>
      <c r="P8385">
        <v>30</v>
      </c>
      <c r="Q8385">
        <v>0</v>
      </c>
      <c r="R8385">
        <v>6</v>
      </c>
      <c r="S8385">
        <v>0</v>
      </c>
      <c r="T8385">
        <v>6</v>
      </c>
      <c r="U8385">
        <v>0</v>
      </c>
      <c r="V8385">
        <v>0</v>
      </c>
      <c r="W8385">
        <v>0</v>
      </c>
      <c r="X8385">
        <v>50.270615067398332</v>
      </c>
      <c r="Y8385">
        <v>0</v>
      </c>
      <c r="Z8385">
        <v>65.279893413189384</v>
      </c>
      <c r="AA8385">
        <v>0</v>
      </c>
      <c r="AB8385">
        <v>10.773569585238549</v>
      </c>
      <c r="AC8385">
        <v>0</v>
      </c>
      <c r="AD8385">
        <v>0</v>
      </c>
      <c r="AE8385">
        <v>126.32407806582627</v>
      </c>
    </row>
    <row r="8386" spans="1:31" x14ac:dyDescent="0.25">
      <c r="A8386">
        <v>1944899</v>
      </c>
      <c r="B8386">
        <v>1</v>
      </c>
      <c r="C8386" t="s">
        <v>80</v>
      </c>
      <c r="D8386" t="s">
        <v>104</v>
      </c>
      <c r="E8386" t="s">
        <v>140</v>
      </c>
      <c r="F8386" t="s">
        <v>23488</v>
      </c>
      <c r="G8386" t="s">
        <v>217</v>
      </c>
      <c r="H8386" t="s">
        <v>134</v>
      </c>
      <c r="I8386" t="s">
        <v>135</v>
      </c>
      <c r="J8386" t="s">
        <v>136</v>
      </c>
      <c r="K8386" t="s">
        <v>137</v>
      </c>
      <c r="L8386" t="s">
        <v>23489</v>
      </c>
      <c r="M8386" t="s">
        <v>23490</v>
      </c>
      <c r="N8386">
        <v>2.3386111110000001</v>
      </c>
      <c r="O8386">
        <v>0</v>
      </c>
      <c r="P8386">
        <v>3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0.11700105975126168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0.11700105975126168</v>
      </c>
    </row>
    <row r="8387" spans="1:31" x14ac:dyDescent="0.25">
      <c r="A8387">
        <v>1945091</v>
      </c>
      <c r="B8387">
        <v>1</v>
      </c>
      <c r="C8387" t="s">
        <v>80</v>
      </c>
      <c r="D8387" t="s">
        <v>104</v>
      </c>
      <c r="E8387" t="s">
        <v>220</v>
      </c>
      <c r="F8387" t="s">
        <v>20914</v>
      </c>
      <c r="G8387" t="s">
        <v>156</v>
      </c>
      <c r="H8387" t="s">
        <v>157</v>
      </c>
      <c r="I8387" t="s">
        <v>135</v>
      </c>
      <c r="J8387" t="s">
        <v>136</v>
      </c>
      <c r="K8387" t="s">
        <v>137</v>
      </c>
      <c r="L8387" t="s">
        <v>23491</v>
      </c>
      <c r="M8387" t="s">
        <v>23492</v>
      </c>
      <c r="N8387">
        <v>0.941111111</v>
      </c>
      <c r="O8387">
        <v>0</v>
      </c>
      <c r="P8387">
        <v>250</v>
      </c>
      <c r="Q8387">
        <v>3</v>
      </c>
      <c r="R8387">
        <v>12</v>
      </c>
      <c r="S8387">
        <v>1</v>
      </c>
      <c r="T8387">
        <v>20</v>
      </c>
      <c r="U8387">
        <v>1</v>
      </c>
      <c r="V8387">
        <v>0</v>
      </c>
      <c r="W8387">
        <v>0</v>
      </c>
      <c r="X8387">
        <v>51.359300522106842</v>
      </c>
      <c r="Y8387">
        <v>30.310040890738581</v>
      </c>
      <c r="Z8387">
        <v>5.2506074944307262</v>
      </c>
      <c r="AA8387">
        <v>15.642039614797277</v>
      </c>
      <c r="AB8387">
        <v>16.093285486841776</v>
      </c>
      <c r="AC8387">
        <v>64.896606292714893</v>
      </c>
      <c r="AD8387">
        <v>0</v>
      </c>
      <c r="AE8387">
        <v>183.55188030163009</v>
      </c>
    </row>
    <row r="8388" spans="1:31" x14ac:dyDescent="0.25">
      <c r="A8388">
        <v>1945254</v>
      </c>
      <c r="B8388">
        <v>1</v>
      </c>
      <c r="C8388" t="s">
        <v>80</v>
      </c>
      <c r="D8388" t="s">
        <v>84</v>
      </c>
      <c r="E8388" t="s">
        <v>131</v>
      </c>
      <c r="F8388" t="s">
        <v>14502</v>
      </c>
      <c r="G8388" t="s">
        <v>133</v>
      </c>
      <c r="H8388" t="s">
        <v>134</v>
      </c>
      <c r="I8388" t="s">
        <v>135</v>
      </c>
      <c r="J8388" t="s">
        <v>136</v>
      </c>
      <c r="K8388" t="s">
        <v>137</v>
      </c>
      <c r="L8388" t="s">
        <v>23493</v>
      </c>
      <c r="M8388" t="s">
        <v>23494</v>
      </c>
      <c r="N8388">
        <v>6.3622222219999998</v>
      </c>
      <c r="O8388">
        <v>0</v>
      </c>
      <c r="P8388">
        <v>79</v>
      </c>
      <c r="Q8388">
        <v>0</v>
      </c>
      <c r="R8388">
        <v>0</v>
      </c>
      <c r="S8388">
        <v>0</v>
      </c>
      <c r="T8388">
        <v>2</v>
      </c>
      <c r="U8388">
        <v>0</v>
      </c>
      <c r="V8388">
        <v>0</v>
      </c>
      <c r="W8388">
        <v>0</v>
      </c>
      <c r="X8388">
        <v>119.93037994415114</v>
      </c>
      <c r="Y8388">
        <v>0</v>
      </c>
      <c r="Z8388">
        <v>0</v>
      </c>
      <c r="AA8388">
        <v>0</v>
      </c>
      <c r="AB8388">
        <v>0.36130643023404896</v>
      </c>
      <c r="AC8388">
        <v>0</v>
      </c>
      <c r="AD8388">
        <v>0</v>
      </c>
      <c r="AE8388">
        <v>120.29168637438519</v>
      </c>
    </row>
    <row r="8389" spans="1:31" x14ac:dyDescent="0.25">
      <c r="A8389">
        <v>1955310</v>
      </c>
      <c r="B8389">
        <v>1</v>
      </c>
      <c r="C8389" t="s">
        <v>80</v>
      </c>
      <c r="D8389" t="s">
        <v>105</v>
      </c>
      <c r="E8389" t="s">
        <v>190</v>
      </c>
      <c r="F8389" t="s">
        <v>23495</v>
      </c>
      <c r="G8389" t="s">
        <v>2237</v>
      </c>
      <c r="H8389" t="s">
        <v>157</v>
      </c>
      <c r="I8389" t="s">
        <v>135</v>
      </c>
      <c r="J8389" t="s">
        <v>136</v>
      </c>
      <c r="K8389" t="s">
        <v>137</v>
      </c>
      <c r="L8389" t="s">
        <v>23496</v>
      </c>
      <c r="M8389" t="s">
        <v>23497</v>
      </c>
      <c r="N8389">
        <v>5.7713888879999997</v>
      </c>
      <c r="O8389">
        <v>0</v>
      </c>
      <c r="P8389">
        <v>138</v>
      </c>
      <c r="Q8389">
        <v>0</v>
      </c>
      <c r="R8389">
        <v>0</v>
      </c>
      <c r="S8389">
        <v>0</v>
      </c>
      <c r="T8389">
        <v>11</v>
      </c>
      <c r="U8389">
        <v>0</v>
      </c>
      <c r="V8389">
        <v>0</v>
      </c>
      <c r="W8389">
        <v>0</v>
      </c>
      <c r="X8389">
        <v>227.90523863264718</v>
      </c>
      <c r="Y8389">
        <v>0</v>
      </c>
      <c r="Z8389">
        <v>0</v>
      </c>
      <c r="AA8389">
        <v>0</v>
      </c>
      <c r="AB8389">
        <v>76.044478438507312</v>
      </c>
      <c r="AC8389">
        <v>0</v>
      </c>
      <c r="AD8389">
        <v>0</v>
      </c>
      <c r="AE8389">
        <v>303.94971707115451</v>
      </c>
    </row>
    <row r="8390" spans="1:31" x14ac:dyDescent="0.25">
      <c r="A8390">
        <v>1944945</v>
      </c>
      <c r="B8390">
        <v>1</v>
      </c>
      <c r="C8390" t="s">
        <v>80</v>
      </c>
      <c r="D8390" t="s">
        <v>99</v>
      </c>
      <c r="E8390" t="s">
        <v>190</v>
      </c>
      <c r="F8390" t="s">
        <v>23498</v>
      </c>
      <c r="G8390" t="s">
        <v>241</v>
      </c>
      <c r="H8390" t="s">
        <v>157</v>
      </c>
      <c r="I8390" t="s">
        <v>135</v>
      </c>
      <c r="J8390" t="s">
        <v>136</v>
      </c>
      <c r="K8390" t="s">
        <v>137</v>
      </c>
      <c r="L8390" t="s">
        <v>23499</v>
      </c>
      <c r="M8390" t="s">
        <v>23500</v>
      </c>
      <c r="N8390">
        <v>2.0169444439999999</v>
      </c>
      <c r="O8390">
        <v>0</v>
      </c>
      <c r="P8390">
        <v>33</v>
      </c>
      <c r="Q8390">
        <v>0</v>
      </c>
      <c r="R8390">
        <v>1</v>
      </c>
      <c r="S8390">
        <v>0</v>
      </c>
      <c r="T8390">
        <v>35</v>
      </c>
      <c r="U8390">
        <v>0</v>
      </c>
      <c r="V8390">
        <v>1</v>
      </c>
      <c r="W8390">
        <v>0</v>
      </c>
      <c r="X8390">
        <v>12.927326549088281</v>
      </c>
      <c r="Y8390">
        <v>0</v>
      </c>
      <c r="Z8390">
        <v>0.1174506846344</v>
      </c>
      <c r="AA8390">
        <v>0</v>
      </c>
      <c r="AB8390">
        <v>176.73775538601205</v>
      </c>
      <c r="AC8390">
        <v>0</v>
      </c>
      <c r="AD8390">
        <v>47.089890113286991</v>
      </c>
      <c r="AE8390">
        <v>236.87242273302172</v>
      </c>
    </row>
    <row r="8391" spans="1:31" x14ac:dyDescent="0.25">
      <c r="A8391">
        <v>1945068</v>
      </c>
      <c r="B8391">
        <v>1</v>
      </c>
      <c r="C8391" t="s">
        <v>80</v>
      </c>
      <c r="D8391" t="s">
        <v>85</v>
      </c>
      <c r="E8391" t="s">
        <v>140</v>
      </c>
      <c r="F8391" t="s">
        <v>23501</v>
      </c>
      <c r="G8391" t="s">
        <v>342</v>
      </c>
      <c r="H8391" t="s">
        <v>134</v>
      </c>
      <c r="I8391" t="s">
        <v>135</v>
      </c>
      <c r="J8391" t="s">
        <v>136</v>
      </c>
      <c r="K8391" t="s">
        <v>137</v>
      </c>
      <c r="L8391" t="s">
        <v>23502</v>
      </c>
      <c r="M8391" t="s">
        <v>23503</v>
      </c>
      <c r="N8391">
        <v>1.4511111109999999</v>
      </c>
      <c r="O8391">
        <v>0</v>
      </c>
      <c r="P8391">
        <v>14</v>
      </c>
      <c r="Q8391">
        <v>0</v>
      </c>
      <c r="R8391">
        <v>0</v>
      </c>
      <c r="S8391">
        <v>0</v>
      </c>
      <c r="T8391">
        <v>2</v>
      </c>
      <c r="U8391">
        <v>0</v>
      </c>
      <c r="V8391">
        <v>0</v>
      </c>
      <c r="W8391">
        <v>0</v>
      </c>
      <c r="X8391">
        <v>7.2235773494164954</v>
      </c>
      <c r="Y8391">
        <v>0</v>
      </c>
      <c r="Z8391">
        <v>0</v>
      </c>
      <c r="AA8391">
        <v>0</v>
      </c>
      <c r="AB8391">
        <v>8.5507582368218884</v>
      </c>
      <c r="AC8391">
        <v>0</v>
      </c>
      <c r="AD8391">
        <v>0</v>
      </c>
      <c r="AE8391">
        <v>15.774335586238383</v>
      </c>
    </row>
    <row r="8392" spans="1:31" x14ac:dyDescent="0.25">
      <c r="A8392">
        <v>1944905</v>
      </c>
      <c r="B8392">
        <v>1</v>
      </c>
      <c r="C8392" t="s">
        <v>80</v>
      </c>
      <c r="D8392" t="s">
        <v>90</v>
      </c>
      <c r="E8392" t="s">
        <v>140</v>
      </c>
      <c r="F8392" t="s">
        <v>3086</v>
      </c>
      <c r="G8392" t="s">
        <v>146</v>
      </c>
      <c r="H8392" t="s">
        <v>134</v>
      </c>
      <c r="I8392" t="s">
        <v>135</v>
      </c>
      <c r="J8392" t="s">
        <v>136</v>
      </c>
      <c r="K8392" t="s">
        <v>137</v>
      </c>
      <c r="L8392" t="s">
        <v>23504</v>
      </c>
      <c r="M8392" t="s">
        <v>23505</v>
      </c>
      <c r="N8392">
        <v>4.1341666659999996</v>
      </c>
      <c r="O8392">
        <v>0</v>
      </c>
      <c r="P8392">
        <v>6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4.6001507455409039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4.6001507455409039</v>
      </c>
    </row>
    <row r="8393" spans="1:31" x14ac:dyDescent="0.25">
      <c r="A8393">
        <v>1944962</v>
      </c>
      <c r="B8393">
        <v>1</v>
      </c>
      <c r="C8393" t="s">
        <v>80</v>
      </c>
      <c r="D8393" t="s">
        <v>105</v>
      </c>
      <c r="E8393" t="s">
        <v>131</v>
      </c>
      <c r="F8393" t="s">
        <v>23506</v>
      </c>
      <c r="G8393" t="s">
        <v>202</v>
      </c>
      <c r="H8393" t="s">
        <v>134</v>
      </c>
      <c r="I8393" t="s">
        <v>135</v>
      </c>
      <c r="J8393" t="s">
        <v>136</v>
      </c>
      <c r="K8393" t="s">
        <v>203</v>
      </c>
      <c r="L8393" t="s">
        <v>23507</v>
      </c>
      <c r="M8393" t="s">
        <v>23508</v>
      </c>
      <c r="N8393">
        <v>7.7686349999999997</v>
      </c>
      <c r="O8393">
        <v>0</v>
      </c>
      <c r="P8393">
        <v>34</v>
      </c>
      <c r="Q8393">
        <v>0</v>
      </c>
      <c r="R8393">
        <v>0</v>
      </c>
      <c r="S8393">
        <v>0</v>
      </c>
      <c r="T8393">
        <v>1</v>
      </c>
      <c r="U8393">
        <v>0</v>
      </c>
      <c r="V8393">
        <v>0</v>
      </c>
      <c r="W8393">
        <v>0</v>
      </c>
      <c r="X8393">
        <v>71.494297334032737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71.494297334032737</v>
      </c>
    </row>
    <row r="8394" spans="1:31" x14ac:dyDescent="0.25">
      <c r="A8394">
        <v>1955324</v>
      </c>
      <c r="B8394">
        <v>1</v>
      </c>
      <c r="C8394" t="s">
        <v>80</v>
      </c>
      <c r="D8394" t="s">
        <v>96</v>
      </c>
      <c r="E8394" t="s">
        <v>131</v>
      </c>
      <c r="F8394" t="s">
        <v>23509</v>
      </c>
      <c r="G8394" t="s">
        <v>133</v>
      </c>
      <c r="H8394" t="s">
        <v>134</v>
      </c>
      <c r="I8394" t="s">
        <v>135</v>
      </c>
      <c r="J8394" t="s">
        <v>136</v>
      </c>
      <c r="K8394" t="s">
        <v>137</v>
      </c>
      <c r="L8394" t="s">
        <v>23510</v>
      </c>
      <c r="M8394" t="s">
        <v>23511</v>
      </c>
      <c r="N8394">
        <v>7.3763888880000001</v>
      </c>
      <c r="O8394">
        <v>0</v>
      </c>
      <c r="P8394">
        <v>27</v>
      </c>
      <c r="Q8394">
        <v>0</v>
      </c>
      <c r="R8394">
        <v>3</v>
      </c>
      <c r="S8394">
        <v>0</v>
      </c>
      <c r="T8394">
        <v>1</v>
      </c>
      <c r="U8394">
        <v>0</v>
      </c>
      <c r="V8394">
        <v>0</v>
      </c>
      <c r="W8394">
        <v>0</v>
      </c>
      <c r="X8394">
        <v>49.598344089839635</v>
      </c>
      <c r="Y8394">
        <v>0</v>
      </c>
      <c r="Z8394">
        <v>24.451217989606324</v>
      </c>
      <c r="AA8394">
        <v>0</v>
      </c>
      <c r="AB8394">
        <v>0.98940302163317073</v>
      </c>
      <c r="AC8394">
        <v>0</v>
      </c>
      <c r="AD8394">
        <v>0</v>
      </c>
      <c r="AE8394">
        <v>75.038965101079128</v>
      </c>
    </row>
    <row r="8395" spans="1:31" x14ac:dyDescent="0.25">
      <c r="A8395">
        <v>1945008</v>
      </c>
      <c r="B8395">
        <v>1</v>
      </c>
      <c r="C8395" t="s">
        <v>81</v>
      </c>
      <c r="D8395" t="s">
        <v>127</v>
      </c>
      <c r="E8395" t="s">
        <v>140</v>
      </c>
      <c r="F8395" t="s">
        <v>23512</v>
      </c>
      <c r="G8395" t="s">
        <v>362</v>
      </c>
      <c r="H8395" t="s">
        <v>134</v>
      </c>
      <c r="I8395" t="s">
        <v>135</v>
      </c>
      <c r="J8395" t="s">
        <v>136</v>
      </c>
      <c r="K8395" t="s">
        <v>137</v>
      </c>
      <c r="L8395" t="s">
        <v>23513</v>
      </c>
      <c r="M8395" t="s">
        <v>23514</v>
      </c>
      <c r="N8395">
        <v>3.2263888879999998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0.42394811572883889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0.42394811572883889</v>
      </c>
    </row>
    <row r="8396" spans="1:31" x14ac:dyDescent="0.25">
      <c r="A8396">
        <v>1945194</v>
      </c>
      <c r="B8396">
        <v>1</v>
      </c>
      <c r="C8396" t="s">
        <v>80</v>
      </c>
      <c r="D8396" t="s">
        <v>94</v>
      </c>
      <c r="E8396" t="s">
        <v>131</v>
      </c>
      <c r="F8396" t="s">
        <v>23515</v>
      </c>
      <c r="G8396" t="s">
        <v>133</v>
      </c>
      <c r="H8396" t="s">
        <v>134</v>
      </c>
      <c r="I8396" t="s">
        <v>135</v>
      </c>
      <c r="J8396" t="s">
        <v>136</v>
      </c>
      <c r="K8396" t="s">
        <v>137</v>
      </c>
      <c r="L8396" t="s">
        <v>23516</v>
      </c>
      <c r="M8396" t="s">
        <v>23517</v>
      </c>
      <c r="N8396">
        <v>2.040277777</v>
      </c>
      <c r="O8396">
        <v>0</v>
      </c>
      <c r="P8396">
        <v>16</v>
      </c>
      <c r="Q8396">
        <v>0</v>
      </c>
      <c r="R8396">
        <v>0</v>
      </c>
      <c r="S8396">
        <v>0</v>
      </c>
      <c r="T8396">
        <v>4</v>
      </c>
      <c r="U8396">
        <v>0</v>
      </c>
      <c r="V8396">
        <v>0</v>
      </c>
      <c r="W8396">
        <v>0</v>
      </c>
      <c r="X8396">
        <v>3.6060937382424343</v>
      </c>
      <c r="Y8396">
        <v>0</v>
      </c>
      <c r="Z8396">
        <v>0</v>
      </c>
      <c r="AA8396">
        <v>0</v>
      </c>
      <c r="AB8396">
        <v>1.6835348883004499</v>
      </c>
      <c r="AC8396">
        <v>0</v>
      </c>
      <c r="AD8396">
        <v>0</v>
      </c>
      <c r="AE8396">
        <v>5.2896286265428838</v>
      </c>
    </row>
    <row r="8397" spans="1:31" x14ac:dyDescent="0.25">
      <c r="A8397">
        <v>1945002</v>
      </c>
      <c r="B8397">
        <v>1</v>
      </c>
      <c r="C8397" t="s">
        <v>80</v>
      </c>
      <c r="D8397" t="s">
        <v>98</v>
      </c>
      <c r="E8397" t="s">
        <v>131</v>
      </c>
      <c r="F8397" t="s">
        <v>11922</v>
      </c>
      <c r="G8397" t="s">
        <v>283</v>
      </c>
      <c r="H8397" t="s">
        <v>134</v>
      </c>
      <c r="I8397" t="s">
        <v>135</v>
      </c>
      <c r="J8397" t="s">
        <v>136</v>
      </c>
      <c r="K8397" t="s">
        <v>137</v>
      </c>
      <c r="L8397" t="s">
        <v>23518</v>
      </c>
      <c r="M8397" t="s">
        <v>23519</v>
      </c>
      <c r="N8397">
        <v>2.0916666660000001</v>
      </c>
      <c r="O8397">
        <v>0</v>
      </c>
      <c r="P8397">
        <v>5</v>
      </c>
      <c r="Q8397">
        <v>0</v>
      </c>
      <c r="R8397">
        <v>3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1.9242665597542836</v>
      </c>
      <c r="Y8397">
        <v>0</v>
      </c>
      <c r="Z8397">
        <v>9.0060158236568011</v>
      </c>
      <c r="AA8397">
        <v>0</v>
      </c>
      <c r="AB8397">
        <v>4.8220800502484176</v>
      </c>
      <c r="AC8397">
        <v>0</v>
      </c>
      <c r="AD8397">
        <v>0</v>
      </c>
      <c r="AE8397">
        <v>15.752362433659503</v>
      </c>
    </row>
    <row r="8398" spans="1:31" x14ac:dyDescent="0.25">
      <c r="A8398">
        <v>1955304</v>
      </c>
      <c r="B8398">
        <v>1</v>
      </c>
      <c r="C8398" t="s">
        <v>81</v>
      </c>
      <c r="D8398" t="s">
        <v>112</v>
      </c>
      <c r="E8398" t="s">
        <v>140</v>
      </c>
      <c r="F8398" t="s">
        <v>23520</v>
      </c>
      <c r="G8398" t="s">
        <v>342</v>
      </c>
      <c r="H8398" t="s">
        <v>134</v>
      </c>
      <c r="I8398" t="s">
        <v>135</v>
      </c>
      <c r="J8398" t="s">
        <v>136</v>
      </c>
      <c r="K8398" t="s">
        <v>137</v>
      </c>
      <c r="L8398" t="s">
        <v>23521</v>
      </c>
      <c r="M8398" t="s">
        <v>23522</v>
      </c>
      <c r="N8398">
        <v>2.4069444440000001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1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2.3003522938206764</v>
      </c>
      <c r="AC8398">
        <v>0</v>
      </c>
      <c r="AD8398">
        <v>0</v>
      </c>
      <c r="AE8398">
        <v>2.3003522938206764</v>
      </c>
    </row>
    <row r="8399" spans="1:31" x14ac:dyDescent="0.25">
      <c r="A8399">
        <v>1944882</v>
      </c>
      <c r="B8399">
        <v>1</v>
      </c>
      <c r="C8399" t="s">
        <v>80</v>
      </c>
      <c r="D8399" t="s">
        <v>97</v>
      </c>
      <c r="E8399" t="s">
        <v>171</v>
      </c>
      <c r="F8399" t="s">
        <v>5607</v>
      </c>
      <c r="G8399" t="s">
        <v>156</v>
      </c>
      <c r="H8399" t="s">
        <v>3625</v>
      </c>
      <c r="I8399" t="s">
        <v>135</v>
      </c>
      <c r="J8399" t="s">
        <v>136</v>
      </c>
      <c r="K8399" t="s">
        <v>137</v>
      </c>
      <c r="L8399" t="s">
        <v>23523</v>
      </c>
      <c r="M8399" t="s">
        <v>23524</v>
      </c>
      <c r="N8399">
        <v>0.14361111100000001</v>
      </c>
      <c r="O8399">
        <v>26</v>
      </c>
      <c r="P8399">
        <v>5087</v>
      </c>
      <c r="Q8399">
        <v>1</v>
      </c>
      <c r="R8399">
        <v>113</v>
      </c>
      <c r="S8399">
        <v>10</v>
      </c>
      <c r="T8399">
        <v>457</v>
      </c>
      <c r="U8399">
        <v>0</v>
      </c>
      <c r="V8399">
        <v>0</v>
      </c>
      <c r="W8399">
        <v>35.757149112155254</v>
      </c>
      <c r="X8399">
        <v>197.26099819145057</v>
      </c>
      <c r="Y8399">
        <v>2.3516438576180004E-2</v>
      </c>
      <c r="Z8399">
        <v>10.526215192582926</v>
      </c>
      <c r="AA8399">
        <v>22.770354745126173</v>
      </c>
      <c r="AB8399">
        <v>62.780566287044202</v>
      </c>
      <c r="AC8399">
        <v>0</v>
      </c>
      <c r="AD8399">
        <v>0</v>
      </c>
      <c r="AE8399">
        <v>329.11879996693528</v>
      </c>
    </row>
    <row r="8400" spans="1:31" x14ac:dyDescent="0.25">
      <c r="A8400">
        <v>1945131</v>
      </c>
      <c r="B8400">
        <v>1</v>
      </c>
      <c r="C8400" t="s">
        <v>81</v>
      </c>
      <c r="D8400" t="s">
        <v>112</v>
      </c>
      <c r="E8400" t="s">
        <v>131</v>
      </c>
      <c r="F8400" t="s">
        <v>23525</v>
      </c>
      <c r="G8400" t="s">
        <v>439</v>
      </c>
      <c r="H8400" t="s">
        <v>134</v>
      </c>
      <c r="I8400" t="s">
        <v>135</v>
      </c>
      <c r="J8400" t="s">
        <v>136</v>
      </c>
      <c r="K8400" t="s">
        <v>137</v>
      </c>
      <c r="L8400" t="s">
        <v>23526</v>
      </c>
      <c r="M8400" t="s">
        <v>23527</v>
      </c>
      <c r="N8400">
        <v>4.1616666660000003</v>
      </c>
      <c r="O8400">
        <v>0</v>
      </c>
      <c r="P8400">
        <v>22</v>
      </c>
      <c r="Q8400">
        <v>0</v>
      </c>
      <c r="R8400">
        <v>0</v>
      </c>
      <c r="S8400">
        <v>0</v>
      </c>
      <c r="T8400">
        <v>2</v>
      </c>
      <c r="U8400">
        <v>0</v>
      </c>
      <c r="V8400">
        <v>0</v>
      </c>
      <c r="W8400">
        <v>0</v>
      </c>
      <c r="X8400">
        <v>24.457094650830257</v>
      </c>
      <c r="Y8400">
        <v>0</v>
      </c>
      <c r="Z8400">
        <v>0</v>
      </c>
      <c r="AA8400">
        <v>0</v>
      </c>
      <c r="AB8400">
        <v>10.886563045376926</v>
      </c>
      <c r="AC8400">
        <v>0</v>
      </c>
      <c r="AD8400">
        <v>0</v>
      </c>
      <c r="AE8400">
        <v>35.343657696207181</v>
      </c>
    </row>
    <row r="8401" spans="1:31" x14ac:dyDescent="0.25">
      <c r="A8401">
        <v>1945274</v>
      </c>
      <c r="B8401">
        <v>1</v>
      </c>
      <c r="C8401" t="s">
        <v>80</v>
      </c>
      <c r="D8401" t="s">
        <v>97</v>
      </c>
      <c r="E8401" t="s">
        <v>140</v>
      </c>
      <c r="F8401" t="s">
        <v>23528</v>
      </c>
      <c r="G8401" t="s">
        <v>342</v>
      </c>
      <c r="H8401" t="s">
        <v>134</v>
      </c>
      <c r="I8401" t="s">
        <v>135</v>
      </c>
      <c r="J8401" t="s">
        <v>136</v>
      </c>
      <c r="K8401" t="s">
        <v>137</v>
      </c>
      <c r="L8401" t="s">
        <v>23529</v>
      </c>
      <c r="M8401" t="s">
        <v>23530</v>
      </c>
      <c r="N8401">
        <v>3.1752777769999998</v>
      </c>
      <c r="O8401">
        <v>0</v>
      </c>
      <c r="P8401">
        <v>1</v>
      </c>
      <c r="Q8401">
        <v>0</v>
      </c>
      <c r="R8401">
        <v>0</v>
      </c>
      <c r="S8401">
        <v>0</v>
      </c>
      <c r="T8401">
        <v>2</v>
      </c>
      <c r="U8401">
        <v>0</v>
      </c>
      <c r="V8401">
        <v>0</v>
      </c>
      <c r="W8401">
        <v>0</v>
      </c>
      <c r="X8401">
        <v>0.37547608471627447</v>
      </c>
      <c r="Y8401">
        <v>0</v>
      </c>
      <c r="Z8401">
        <v>0</v>
      </c>
      <c r="AA8401">
        <v>0</v>
      </c>
      <c r="AB8401">
        <v>4.2080909802951956</v>
      </c>
      <c r="AC8401">
        <v>0</v>
      </c>
      <c r="AD8401">
        <v>0</v>
      </c>
      <c r="AE8401">
        <v>4.5835670650114704</v>
      </c>
    </row>
    <row r="8402" spans="1:31" x14ac:dyDescent="0.25">
      <c r="A8402">
        <v>1945237</v>
      </c>
      <c r="B8402">
        <v>1</v>
      </c>
      <c r="C8402" t="s">
        <v>80</v>
      </c>
      <c r="D8402" t="s">
        <v>99</v>
      </c>
      <c r="E8402" t="s">
        <v>140</v>
      </c>
      <c r="F8402" t="s">
        <v>23531</v>
      </c>
      <c r="G8402" t="s">
        <v>217</v>
      </c>
      <c r="H8402" t="s">
        <v>134</v>
      </c>
      <c r="I8402" t="s">
        <v>135</v>
      </c>
      <c r="J8402" t="s">
        <v>136</v>
      </c>
      <c r="K8402" t="s">
        <v>137</v>
      </c>
      <c r="L8402" t="s">
        <v>23532</v>
      </c>
      <c r="M8402" t="s">
        <v>23533</v>
      </c>
      <c r="N8402">
        <v>3.676666666</v>
      </c>
      <c r="O8402">
        <v>0</v>
      </c>
      <c r="P8402">
        <v>1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1.8272099265239976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1.8272099265239976</v>
      </c>
    </row>
    <row r="8403" spans="1:31" x14ac:dyDescent="0.25">
      <c r="A8403">
        <v>1944939</v>
      </c>
      <c r="B8403">
        <v>1</v>
      </c>
      <c r="C8403" t="s">
        <v>80</v>
      </c>
      <c r="D8403" t="s">
        <v>82</v>
      </c>
      <c r="E8403" t="s">
        <v>171</v>
      </c>
      <c r="F8403" t="s">
        <v>5694</v>
      </c>
      <c r="G8403" t="s">
        <v>156</v>
      </c>
      <c r="H8403" t="s">
        <v>157</v>
      </c>
      <c r="I8403" t="s">
        <v>135</v>
      </c>
      <c r="J8403" t="s">
        <v>136</v>
      </c>
      <c r="K8403" t="s">
        <v>137</v>
      </c>
      <c r="L8403" t="s">
        <v>23534</v>
      </c>
      <c r="M8403" t="s">
        <v>23535</v>
      </c>
      <c r="N8403">
        <v>0.30638888800000003</v>
      </c>
      <c r="O8403">
        <v>0</v>
      </c>
      <c r="P8403">
        <v>4191</v>
      </c>
      <c r="Q8403">
        <v>0</v>
      </c>
      <c r="R8403">
        <v>0</v>
      </c>
      <c r="S8403">
        <v>13</v>
      </c>
      <c r="T8403">
        <v>4678</v>
      </c>
      <c r="U8403">
        <v>0</v>
      </c>
      <c r="V8403">
        <v>12</v>
      </c>
      <c r="W8403">
        <v>0</v>
      </c>
      <c r="X8403">
        <v>322.81886149201227</v>
      </c>
      <c r="Y8403">
        <v>0</v>
      </c>
      <c r="Z8403">
        <v>0</v>
      </c>
      <c r="AA8403">
        <v>2354.7944342970695</v>
      </c>
      <c r="AB8403">
        <v>1418.7272778980164</v>
      </c>
      <c r="AC8403">
        <v>0</v>
      </c>
      <c r="AD8403">
        <v>12.135613643108675</v>
      </c>
      <c r="AE8403">
        <v>4108.4761873302068</v>
      </c>
    </row>
    <row r="8404" spans="1:31" x14ac:dyDescent="0.25">
      <c r="A8404">
        <v>1945065</v>
      </c>
      <c r="B8404">
        <v>1</v>
      </c>
      <c r="C8404" t="s">
        <v>80</v>
      </c>
      <c r="D8404" t="s">
        <v>106</v>
      </c>
      <c r="E8404" t="s">
        <v>140</v>
      </c>
      <c r="F8404" t="s">
        <v>23536</v>
      </c>
      <c r="G8404" t="s">
        <v>362</v>
      </c>
      <c r="H8404" t="s">
        <v>134</v>
      </c>
      <c r="I8404" t="s">
        <v>135</v>
      </c>
      <c r="J8404" t="s">
        <v>136</v>
      </c>
      <c r="K8404" t="s">
        <v>137</v>
      </c>
      <c r="L8404" t="s">
        <v>23537</v>
      </c>
      <c r="M8404" t="s">
        <v>23538</v>
      </c>
      <c r="N8404">
        <v>1.1527777770000001</v>
      </c>
      <c r="O8404">
        <v>0</v>
      </c>
      <c r="P8404">
        <v>0</v>
      </c>
      <c r="Q8404">
        <v>0</v>
      </c>
      <c r="R8404">
        <v>1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16.615595813019453</v>
      </c>
      <c r="AA8404">
        <v>0</v>
      </c>
      <c r="AB8404">
        <v>0</v>
      </c>
      <c r="AC8404">
        <v>0</v>
      </c>
      <c r="AD8404">
        <v>0</v>
      </c>
      <c r="AE8404">
        <v>16.615595813019453</v>
      </c>
    </row>
    <row r="8405" spans="1:31" x14ac:dyDescent="0.25">
      <c r="A8405">
        <v>1944965</v>
      </c>
      <c r="B8405">
        <v>1</v>
      </c>
      <c r="C8405" t="s">
        <v>80</v>
      </c>
      <c r="D8405" t="s">
        <v>93</v>
      </c>
      <c r="E8405" t="s">
        <v>140</v>
      </c>
      <c r="F8405" t="s">
        <v>23539</v>
      </c>
      <c r="G8405" t="s">
        <v>217</v>
      </c>
      <c r="H8405" t="s">
        <v>134</v>
      </c>
      <c r="I8405" t="s">
        <v>135</v>
      </c>
      <c r="J8405" t="s">
        <v>136</v>
      </c>
      <c r="K8405" t="s">
        <v>137</v>
      </c>
      <c r="L8405" t="s">
        <v>23540</v>
      </c>
      <c r="M8405" t="s">
        <v>23541</v>
      </c>
      <c r="N8405">
        <v>0.58111111100000001</v>
      </c>
      <c r="O8405">
        <v>0</v>
      </c>
      <c r="P8405">
        <v>6</v>
      </c>
      <c r="Q8405">
        <v>0</v>
      </c>
      <c r="R8405">
        <v>0</v>
      </c>
      <c r="S8405">
        <v>0</v>
      </c>
      <c r="T8405">
        <v>1</v>
      </c>
      <c r="U8405">
        <v>0</v>
      </c>
      <c r="V8405">
        <v>0</v>
      </c>
      <c r="W8405">
        <v>0</v>
      </c>
      <c r="X8405">
        <v>0.89709034146290678</v>
      </c>
      <c r="Y8405">
        <v>0</v>
      </c>
      <c r="Z8405">
        <v>0</v>
      </c>
      <c r="AA8405">
        <v>0</v>
      </c>
      <c r="AB8405">
        <v>1.2139893901883223</v>
      </c>
      <c r="AC8405">
        <v>0</v>
      </c>
      <c r="AD8405">
        <v>0</v>
      </c>
      <c r="AE8405">
        <v>2.1110797316512291</v>
      </c>
    </row>
    <row r="8406" spans="1:31" x14ac:dyDescent="0.25">
      <c r="A8406">
        <v>1945211</v>
      </c>
      <c r="B8406">
        <v>1</v>
      </c>
      <c r="C8406" t="s">
        <v>81</v>
      </c>
      <c r="D8406" t="s">
        <v>113</v>
      </c>
      <c r="E8406" t="s">
        <v>220</v>
      </c>
      <c r="F8406" t="s">
        <v>8393</v>
      </c>
      <c r="G8406" t="s">
        <v>156</v>
      </c>
      <c r="H8406" t="s">
        <v>157</v>
      </c>
      <c r="I8406" t="s">
        <v>222</v>
      </c>
      <c r="J8406" t="s">
        <v>136</v>
      </c>
      <c r="K8406" t="s">
        <v>137</v>
      </c>
      <c r="L8406" t="s">
        <v>23542</v>
      </c>
      <c r="M8406" t="s">
        <v>23543</v>
      </c>
      <c r="N8406">
        <v>1.9444444000000002E-2</v>
      </c>
      <c r="O8406">
        <v>0</v>
      </c>
      <c r="P8406">
        <v>206</v>
      </c>
      <c r="Q8406">
        <v>89</v>
      </c>
      <c r="R8406">
        <v>174</v>
      </c>
      <c r="S8406">
        <v>4</v>
      </c>
      <c r="T8406">
        <v>9</v>
      </c>
      <c r="U8406">
        <v>0</v>
      </c>
      <c r="V8406">
        <v>0</v>
      </c>
      <c r="W8406">
        <v>0</v>
      </c>
      <c r="X8406">
        <v>0.90933503437978069</v>
      </c>
      <c r="Y8406">
        <v>9.4641976375491428</v>
      </c>
      <c r="Z8406">
        <v>13.980426786096283</v>
      </c>
      <c r="AA8406">
        <v>0.16599719750098335</v>
      </c>
      <c r="AB8406">
        <v>0.16048133927280001</v>
      </c>
      <c r="AC8406">
        <v>0</v>
      </c>
      <c r="AD8406">
        <v>0</v>
      </c>
      <c r="AE8406">
        <v>24.680437994798989</v>
      </c>
    </row>
    <row r="8407" spans="1:31" x14ac:dyDescent="0.25">
      <c r="A8407">
        <v>1944862</v>
      </c>
      <c r="B8407">
        <v>1</v>
      </c>
      <c r="C8407" t="s">
        <v>80</v>
      </c>
      <c r="D8407" t="s">
        <v>93</v>
      </c>
      <c r="E8407" t="s">
        <v>140</v>
      </c>
      <c r="F8407" t="s">
        <v>23544</v>
      </c>
      <c r="G8407" t="s">
        <v>146</v>
      </c>
      <c r="H8407" t="s">
        <v>134</v>
      </c>
      <c r="I8407" t="s">
        <v>135</v>
      </c>
      <c r="J8407" t="s">
        <v>136</v>
      </c>
      <c r="K8407" t="s">
        <v>137</v>
      </c>
      <c r="L8407" t="s">
        <v>23545</v>
      </c>
      <c r="M8407" t="s">
        <v>23546</v>
      </c>
      <c r="N8407">
        <v>5.4638888879999996</v>
      </c>
      <c r="O8407">
        <v>0</v>
      </c>
      <c r="P8407">
        <v>8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10.175105449910749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10.175105449910749</v>
      </c>
    </row>
    <row r="8408" spans="1:31" x14ac:dyDescent="0.25">
      <c r="A8408">
        <v>1945257</v>
      </c>
      <c r="B8408">
        <v>1</v>
      </c>
      <c r="C8408" t="s">
        <v>80</v>
      </c>
      <c r="D8408" t="s">
        <v>96</v>
      </c>
      <c r="E8408" t="s">
        <v>140</v>
      </c>
      <c r="F8408" t="s">
        <v>23547</v>
      </c>
      <c r="G8408" t="s">
        <v>146</v>
      </c>
      <c r="H8408" t="s">
        <v>134</v>
      </c>
      <c r="I8408" t="s">
        <v>135</v>
      </c>
      <c r="J8408" t="s">
        <v>136</v>
      </c>
      <c r="K8408" t="s">
        <v>137</v>
      </c>
      <c r="L8408" t="s">
        <v>23548</v>
      </c>
      <c r="M8408" t="s">
        <v>23549</v>
      </c>
      <c r="N8408">
        <v>0.34222222200000002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0.10464908802382224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0.10464908802382224</v>
      </c>
    </row>
    <row r="8409" spans="1:31" x14ac:dyDescent="0.25">
      <c r="A8409">
        <v>1945111</v>
      </c>
      <c r="B8409">
        <v>1</v>
      </c>
      <c r="C8409" t="s">
        <v>81</v>
      </c>
      <c r="D8409" t="s">
        <v>112</v>
      </c>
      <c r="E8409" t="s">
        <v>140</v>
      </c>
      <c r="F8409" t="s">
        <v>23550</v>
      </c>
      <c r="G8409" t="s">
        <v>217</v>
      </c>
      <c r="H8409" t="s">
        <v>134</v>
      </c>
      <c r="I8409" t="s">
        <v>135</v>
      </c>
      <c r="J8409" t="s">
        <v>136</v>
      </c>
      <c r="K8409" t="s">
        <v>137</v>
      </c>
      <c r="L8409" t="s">
        <v>23551</v>
      </c>
      <c r="M8409" t="s">
        <v>23552</v>
      </c>
      <c r="N8409">
        <v>2.488888888</v>
      </c>
      <c r="O8409">
        <v>0</v>
      </c>
      <c r="P8409">
        <v>4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1.9915462270358251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1.9915462270358251</v>
      </c>
    </row>
    <row r="8410" spans="1:31" x14ac:dyDescent="0.25">
      <c r="A8410">
        <v>1945005</v>
      </c>
      <c r="B8410">
        <v>1</v>
      </c>
      <c r="C8410" t="s">
        <v>80</v>
      </c>
      <c r="D8410" t="s">
        <v>96</v>
      </c>
      <c r="E8410" t="s">
        <v>140</v>
      </c>
      <c r="F8410" t="s">
        <v>23547</v>
      </c>
      <c r="G8410" t="s">
        <v>146</v>
      </c>
      <c r="H8410" t="s">
        <v>134</v>
      </c>
      <c r="I8410" t="s">
        <v>135</v>
      </c>
      <c r="J8410" t="s">
        <v>136</v>
      </c>
      <c r="K8410" t="s">
        <v>137</v>
      </c>
      <c r="L8410" t="s">
        <v>23553</v>
      </c>
      <c r="M8410" t="s">
        <v>23554</v>
      </c>
      <c r="N8410">
        <v>6.5330555549999998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1.9170812094369558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1.9170812094369558</v>
      </c>
    </row>
    <row r="8411" spans="1:31" x14ac:dyDescent="0.25">
      <c r="A8411">
        <v>1945128</v>
      </c>
      <c r="B8411">
        <v>1</v>
      </c>
      <c r="C8411" t="s">
        <v>80</v>
      </c>
      <c r="D8411" t="s">
        <v>100</v>
      </c>
      <c r="E8411" t="s">
        <v>140</v>
      </c>
      <c r="F8411" t="s">
        <v>23555</v>
      </c>
      <c r="G8411" t="s">
        <v>342</v>
      </c>
      <c r="H8411" t="s">
        <v>134</v>
      </c>
      <c r="I8411" t="s">
        <v>135</v>
      </c>
      <c r="J8411" t="s">
        <v>136</v>
      </c>
      <c r="K8411" t="s">
        <v>137</v>
      </c>
      <c r="L8411" t="s">
        <v>23556</v>
      </c>
      <c r="M8411" t="s">
        <v>23557</v>
      </c>
      <c r="N8411">
        <v>2.059722222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1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18.768881581262452</v>
      </c>
      <c r="AC8411">
        <v>0</v>
      </c>
      <c r="AD8411">
        <v>0</v>
      </c>
      <c r="AE8411">
        <v>18.768881581262452</v>
      </c>
    </row>
    <row r="8412" spans="1:31" x14ac:dyDescent="0.25">
      <c r="A8412">
        <v>1944942</v>
      </c>
      <c r="B8412">
        <v>1</v>
      </c>
      <c r="C8412" t="s">
        <v>80</v>
      </c>
      <c r="D8412" t="s">
        <v>92</v>
      </c>
      <c r="E8412" t="s">
        <v>160</v>
      </c>
      <c r="F8412" t="s">
        <v>23558</v>
      </c>
      <c r="G8412" t="s">
        <v>133</v>
      </c>
      <c r="H8412" t="s">
        <v>134</v>
      </c>
      <c r="I8412" t="s">
        <v>135</v>
      </c>
      <c r="J8412" t="s">
        <v>136</v>
      </c>
      <c r="K8412" t="s">
        <v>137</v>
      </c>
      <c r="L8412" t="s">
        <v>23559</v>
      </c>
      <c r="M8412" t="s">
        <v>23560</v>
      </c>
      <c r="N8412">
        <v>2.486388888</v>
      </c>
      <c r="O8412">
        <v>0</v>
      </c>
      <c r="P8412">
        <v>4</v>
      </c>
      <c r="Q8412">
        <v>0</v>
      </c>
      <c r="R8412">
        <v>0</v>
      </c>
      <c r="S8412">
        <v>0</v>
      </c>
      <c r="T8412">
        <v>1</v>
      </c>
      <c r="U8412">
        <v>0</v>
      </c>
      <c r="V8412">
        <v>0</v>
      </c>
      <c r="W8412">
        <v>0</v>
      </c>
      <c r="X8412">
        <v>2.0137265656179468</v>
      </c>
      <c r="Y8412">
        <v>0</v>
      </c>
      <c r="Z8412">
        <v>0</v>
      </c>
      <c r="AA8412">
        <v>0</v>
      </c>
      <c r="AB8412">
        <v>5.4032323372372337</v>
      </c>
      <c r="AC8412">
        <v>0</v>
      </c>
      <c r="AD8412">
        <v>0</v>
      </c>
      <c r="AE8412">
        <v>7.4169589028551801</v>
      </c>
    </row>
    <row r="8413" spans="1:31" x14ac:dyDescent="0.25">
      <c r="A8413">
        <v>1944985</v>
      </c>
      <c r="B8413">
        <v>1</v>
      </c>
      <c r="C8413" t="s">
        <v>80</v>
      </c>
      <c r="D8413" t="s">
        <v>103</v>
      </c>
      <c r="E8413" t="s">
        <v>220</v>
      </c>
      <c r="F8413" t="s">
        <v>3517</v>
      </c>
      <c r="G8413" t="s">
        <v>156</v>
      </c>
      <c r="H8413" t="s">
        <v>157</v>
      </c>
      <c r="I8413" t="s">
        <v>135</v>
      </c>
      <c r="J8413" t="s">
        <v>136</v>
      </c>
      <c r="K8413" t="s">
        <v>137</v>
      </c>
      <c r="L8413" t="s">
        <v>23561</v>
      </c>
      <c r="M8413" t="s">
        <v>23562</v>
      </c>
      <c r="N8413">
        <v>0.28000000000000003</v>
      </c>
      <c r="O8413">
        <v>2</v>
      </c>
      <c r="P8413">
        <v>1198</v>
      </c>
      <c r="Q8413">
        <v>11</v>
      </c>
      <c r="R8413">
        <v>126</v>
      </c>
      <c r="S8413">
        <v>6</v>
      </c>
      <c r="T8413">
        <v>124</v>
      </c>
      <c r="U8413">
        <v>0</v>
      </c>
      <c r="V8413">
        <v>0</v>
      </c>
      <c r="W8413">
        <v>1.3508729650550402</v>
      </c>
      <c r="X8413">
        <v>124.74064410605229</v>
      </c>
      <c r="Y8413">
        <v>53.7610779108984</v>
      </c>
      <c r="Z8413">
        <v>130.297002031028</v>
      </c>
      <c r="AA8413">
        <v>11.018697111426482</v>
      </c>
      <c r="AB8413">
        <v>76.891415912431654</v>
      </c>
      <c r="AC8413">
        <v>0</v>
      </c>
      <c r="AD8413">
        <v>0</v>
      </c>
      <c r="AE8413">
        <v>398.05971003689183</v>
      </c>
    </row>
    <row r="8414" spans="1:31" x14ac:dyDescent="0.25">
      <c r="A8414">
        <v>1945085</v>
      </c>
      <c r="B8414">
        <v>1</v>
      </c>
      <c r="C8414" t="s">
        <v>80</v>
      </c>
      <c r="D8414" t="s">
        <v>100</v>
      </c>
      <c r="E8414" t="s">
        <v>160</v>
      </c>
      <c r="F8414" t="s">
        <v>23563</v>
      </c>
      <c r="G8414" t="s">
        <v>162</v>
      </c>
      <c r="H8414" t="s">
        <v>134</v>
      </c>
      <c r="I8414" t="s">
        <v>135</v>
      </c>
      <c r="J8414" t="s">
        <v>136</v>
      </c>
      <c r="K8414" t="s">
        <v>137</v>
      </c>
      <c r="L8414" t="s">
        <v>23564</v>
      </c>
      <c r="M8414" t="s">
        <v>23565</v>
      </c>
      <c r="N8414">
        <v>2.5158333329999998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3</v>
      </c>
      <c r="U8414">
        <v>0</v>
      </c>
      <c r="V8414">
        <v>3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4.1775056173532983</v>
      </c>
      <c r="AC8414">
        <v>0</v>
      </c>
      <c r="AD8414">
        <v>15.004088859682781</v>
      </c>
      <c r="AE8414">
        <v>19.181594477036079</v>
      </c>
    </row>
    <row r="8415" spans="1:31" x14ac:dyDescent="0.25">
      <c r="A8415">
        <v>1945234</v>
      </c>
      <c r="B8415">
        <v>1</v>
      </c>
      <c r="C8415" t="s">
        <v>80</v>
      </c>
      <c r="D8415" t="s">
        <v>105</v>
      </c>
      <c r="E8415" t="s">
        <v>131</v>
      </c>
      <c r="F8415" t="s">
        <v>18365</v>
      </c>
      <c r="G8415" t="s">
        <v>133</v>
      </c>
      <c r="H8415" t="s">
        <v>134</v>
      </c>
      <c r="I8415" t="s">
        <v>135</v>
      </c>
      <c r="J8415" t="s">
        <v>136</v>
      </c>
      <c r="K8415" t="s">
        <v>137</v>
      </c>
      <c r="L8415" t="s">
        <v>23566</v>
      </c>
      <c r="M8415" t="s">
        <v>23567</v>
      </c>
      <c r="N8415">
        <v>0.76166666599999999</v>
      </c>
      <c r="O8415">
        <v>0</v>
      </c>
      <c r="P8415">
        <v>177</v>
      </c>
      <c r="Q8415">
        <v>0</v>
      </c>
      <c r="R8415">
        <v>0</v>
      </c>
      <c r="S8415">
        <v>0</v>
      </c>
      <c r="T8415">
        <v>1</v>
      </c>
      <c r="U8415">
        <v>0</v>
      </c>
      <c r="V8415">
        <v>0</v>
      </c>
      <c r="W8415">
        <v>0</v>
      </c>
      <c r="X8415">
        <v>37.807071296930403</v>
      </c>
      <c r="Y8415">
        <v>0</v>
      </c>
      <c r="Z8415">
        <v>0</v>
      </c>
      <c r="AA8415">
        <v>0</v>
      </c>
      <c r="AB8415">
        <v>0.93461527909138997</v>
      </c>
      <c r="AC8415">
        <v>0</v>
      </c>
      <c r="AD8415">
        <v>0</v>
      </c>
      <c r="AE8415">
        <v>38.741686576021792</v>
      </c>
    </row>
    <row r="8416" spans="1:31" x14ac:dyDescent="0.25">
      <c r="A8416">
        <v>1945137</v>
      </c>
      <c r="B8416">
        <v>1</v>
      </c>
      <c r="C8416" t="s">
        <v>80</v>
      </c>
      <c r="D8416" t="s">
        <v>103</v>
      </c>
      <c r="E8416" t="s">
        <v>131</v>
      </c>
      <c r="F8416" t="s">
        <v>23568</v>
      </c>
      <c r="G8416" t="s">
        <v>283</v>
      </c>
      <c r="H8416" t="s">
        <v>134</v>
      </c>
      <c r="I8416" t="s">
        <v>135</v>
      </c>
      <c r="J8416" t="s">
        <v>136</v>
      </c>
      <c r="K8416" t="s">
        <v>137</v>
      </c>
      <c r="L8416" t="s">
        <v>23569</v>
      </c>
      <c r="M8416" t="s">
        <v>23570</v>
      </c>
      <c r="N8416">
        <v>0.96194444400000001</v>
      </c>
      <c r="O8416">
        <v>0</v>
      </c>
      <c r="P8416">
        <v>97</v>
      </c>
      <c r="Q8416">
        <v>0</v>
      </c>
      <c r="R8416">
        <v>0</v>
      </c>
      <c r="S8416">
        <v>0</v>
      </c>
      <c r="T8416">
        <v>11</v>
      </c>
      <c r="U8416">
        <v>0</v>
      </c>
      <c r="V8416">
        <v>0</v>
      </c>
      <c r="W8416">
        <v>0</v>
      </c>
      <c r="X8416">
        <v>27.754464407552</v>
      </c>
      <c r="Y8416">
        <v>0</v>
      </c>
      <c r="Z8416">
        <v>0</v>
      </c>
      <c r="AA8416">
        <v>0</v>
      </c>
      <c r="AB8416">
        <v>12.869830637951384</v>
      </c>
      <c r="AC8416">
        <v>0</v>
      </c>
      <c r="AD8416">
        <v>0</v>
      </c>
      <c r="AE8416">
        <v>40.624295045503388</v>
      </c>
    </row>
    <row r="8417" spans="1:31" x14ac:dyDescent="0.25">
      <c r="A8417">
        <v>1944928</v>
      </c>
      <c r="B8417">
        <v>1</v>
      </c>
      <c r="C8417" t="s">
        <v>80</v>
      </c>
      <c r="D8417" t="s">
        <v>98</v>
      </c>
      <c r="E8417" t="s">
        <v>140</v>
      </c>
      <c r="F8417" t="s">
        <v>23571</v>
      </c>
      <c r="G8417" t="s">
        <v>217</v>
      </c>
      <c r="H8417" t="s">
        <v>134</v>
      </c>
      <c r="I8417" t="s">
        <v>135</v>
      </c>
      <c r="J8417" t="s">
        <v>136</v>
      </c>
      <c r="K8417" t="s">
        <v>137</v>
      </c>
      <c r="L8417" t="s">
        <v>23572</v>
      </c>
      <c r="M8417" t="s">
        <v>23573</v>
      </c>
      <c r="N8417">
        <v>2.048333333</v>
      </c>
      <c r="O8417">
        <v>0</v>
      </c>
      <c r="P8417">
        <v>1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0.21249062697214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0.21249062697214</v>
      </c>
    </row>
    <row r="8418" spans="1:31" x14ac:dyDescent="0.25">
      <c r="A8418">
        <v>1955293</v>
      </c>
      <c r="B8418">
        <v>1</v>
      </c>
      <c r="C8418" t="s">
        <v>80</v>
      </c>
      <c r="D8418" t="s">
        <v>97</v>
      </c>
      <c r="E8418" t="s">
        <v>131</v>
      </c>
      <c r="F8418" t="s">
        <v>23574</v>
      </c>
      <c r="G8418" t="s">
        <v>326</v>
      </c>
      <c r="H8418" t="s">
        <v>134</v>
      </c>
      <c r="I8418" t="s">
        <v>135</v>
      </c>
      <c r="J8418" t="s">
        <v>136</v>
      </c>
      <c r="K8418" t="s">
        <v>137</v>
      </c>
      <c r="L8418" t="s">
        <v>23575</v>
      </c>
      <c r="M8418" t="s">
        <v>23576</v>
      </c>
      <c r="N8418">
        <v>0.47888888800000001</v>
      </c>
      <c r="O8418">
        <v>0</v>
      </c>
      <c r="P8418">
        <v>31</v>
      </c>
      <c r="Q8418">
        <v>0</v>
      </c>
      <c r="R8418">
        <v>0</v>
      </c>
      <c r="S8418">
        <v>0</v>
      </c>
      <c r="T8418">
        <v>1</v>
      </c>
      <c r="U8418">
        <v>0</v>
      </c>
      <c r="V8418">
        <v>0</v>
      </c>
      <c r="W8418">
        <v>0</v>
      </c>
      <c r="X8418">
        <v>4.8126997761078467</v>
      </c>
      <c r="Y8418">
        <v>0</v>
      </c>
      <c r="Z8418">
        <v>0</v>
      </c>
      <c r="AA8418">
        <v>0</v>
      </c>
      <c r="AB8418">
        <v>0.10466996485547556</v>
      </c>
      <c r="AC8418">
        <v>0</v>
      </c>
      <c r="AD8418">
        <v>0</v>
      </c>
      <c r="AE8418">
        <v>4.9173697409633226</v>
      </c>
    </row>
    <row r="8419" spans="1:31" x14ac:dyDescent="0.25">
      <c r="A8419">
        <v>1945120</v>
      </c>
      <c r="B8419">
        <v>1</v>
      </c>
      <c r="C8419" t="s">
        <v>80</v>
      </c>
      <c r="D8419" t="s">
        <v>110</v>
      </c>
      <c r="E8419" t="s">
        <v>160</v>
      </c>
      <c r="F8419" t="s">
        <v>23577</v>
      </c>
      <c r="G8419" t="s">
        <v>279</v>
      </c>
      <c r="H8419" t="s">
        <v>134</v>
      </c>
      <c r="I8419" t="s">
        <v>135</v>
      </c>
      <c r="J8419" t="s">
        <v>136</v>
      </c>
      <c r="K8419" t="s">
        <v>137</v>
      </c>
      <c r="L8419" t="s">
        <v>23578</v>
      </c>
      <c r="M8419" t="s">
        <v>23579</v>
      </c>
      <c r="N8419">
        <v>1.721944444</v>
      </c>
      <c r="O8419">
        <v>0</v>
      </c>
      <c r="P8419">
        <v>122</v>
      </c>
      <c r="Q8419">
        <v>0</v>
      </c>
      <c r="R8419">
        <v>0</v>
      </c>
      <c r="S8419">
        <v>0</v>
      </c>
      <c r="T8419">
        <v>25</v>
      </c>
      <c r="U8419">
        <v>0</v>
      </c>
      <c r="V8419">
        <v>0</v>
      </c>
      <c r="W8419">
        <v>0</v>
      </c>
      <c r="X8419">
        <v>61.709664017304881</v>
      </c>
      <c r="Y8419">
        <v>0</v>
      </c>
      <c r="Z8419">
        <v>0</v>
      </c>
      <c r="AA8419">
        <v>0</v>
      </c>
      <c r="AB8419">
        <v>72.11730979494331</v>
      </c>
      <c r="AC8419">
        <v>0</v>
      </c>
      <c r="AD8419">
        <v>0</v>
      </c>
      <c r="AE8419">
        <v>133.82697381224818</v>
      </c>
    </row>
    <row r="8420" spans="1:31" x14ac:dyDescent="0.25">
      <c r="A8420">
        <v>1944968</v>
      </c>
      <c r="B8420">
        <v>1</v>
      </c>
      <c r="C8420" t="s">
        <v>80</v>
      </c>
      <c r="D8420" t="s">
        <v>103</v>
      </c>
      <c r="E8420" t="s">
        <v>140</v>
      </c>
      <c r="F8420" t="s">
        <v>23580</v>
      </c>
      <c r="G8420" t="s">
        <v>217</v>
      </c>
      <c r="H8420" t="s">
        <v>134</v>
      </c>
      <c r="I8420" t="s">
        <v>135</v>
      </c>
      <c r="J8420" t="s">
        <v>136</v>
      </c>
      <c r="K8420" t="s">
        <v>137</v>
      </c>
      <c r="L8420" t="s">
        <v>23581</v>
      </c>
      <c r="M8420" t="s">
        <v>23582</v>
      </c>
      <c r="N8420">
        <v>4.4511111110000003</v>
      </c>
      <c r="O8420">
        <v>0</v>
      </c>
      <c r="P8420">
        <v>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0.68491948984580009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0.68491948984580009</v>
      </c>
    </row>
    <row r="8421" spans="1:31" x14ac:dyDescent="0.25">
      <c r="A8421">
        <v>1945260</v>
      </c>
      <c r="B8421">
        <v>1</v>
      </c>
      <c r="C8421" t="s">
        <v>80</v>
      </c>
      <c r="D8421" t="s">
        <v>108</v>
      </c>
      <c r="E8421" t="s">
        <v>149</v>
      </c>
      <c r="F8421" t="s">
        <v>23583</v>
      </c>
      <c r="G8421" t="s">
        <v>1169</v>
      </c>
      <c r="H8421" t="s">
        <v>134</v>
      </c>
      <c r="I8421" t="s">
        <v>135</v>
      </c>
      <c r="J8421" t="s">
        <v>136</v>
      </c>
      <c r="K8421" t="s">
        <v>137</v>
      </c>
      <c r="L8421" t="s">
        <v>23584</v>
      </c>
      <c r="M8421" t="s">
        <v>23585</v>
      </c>
      <c r="N8421">
        <v>0.82444444400000005</v>
      </c>
      <c r="O8421">
        <v>0</v>
      </c>
      <c r="P8421">
        <v>25</v>
      </c>
      <c r="Q8421">
        <v>0</v>
      </c>
      <c r="R8421">
        <v>22</v>
      </c>
      <c r="S8421">
        <v>0</v>
      </c>
      <c r="T8421">
        <v>5</v>
      </c>
      <c r="U8421">
        <v>0</v>
      </c>
      <c r="V8421">
        <v>0</v>
      </c>
      <c r="W8421">
        <v>0</v>
      </c>
      <c r="X8421">
        <v>5.9154542606423446</v>
      </c>
      <c r="Y8421">
        <v>0</v>
      </c>
      <c r="Z8421">
        <v>70.582819783363846</v>
      </c>
      <c r="AA8421">
        <v>0</v>
      </c>
      <c r="AB8421">
        <v>2.07527767970852</v>
      </c>
      <c r="AC8421">
        <v>0</v>
      </c>
      <c r="AD8421">
        <v>0</v>
      </c>
      <c r="AE8421">
        <v>78.573551723714715</v>
      </c>
    </row>
    <row r="8422" spans="1:31" x14ac:dyDescent="0.25">
      <c r="A8422">
        <v>1944888</v>
      </c>
      <c r="B8422">
        <v>1</v>
      </c>
      <c r="C8422" t="s">
        <v>80</v>
      </c>
      <c r="D8422" t="s">
        <v>97</v>
      </c>
      <c r="E8422" t="s">
        <v>154</v>
      </c>
      <c r="F8422" t="s">
        <v>23586</v>
      </c>
      <c r="G8422" t="s">
        <v>604</v>
      </c>
      <c r="H8422" t="s">
        <v>157</v>
      </c>
      <c r="I8422" t="s">
        <v>135</v>
      </c>
      <c r="J8422" t="s">
        <v>136</v>
      </c>
      <c r="K8422" t="s">
        <v>137</v>
      </c>
      <c r="L8422" t="s">
        <v>23587</v>
      </c>
      <c r="M8422" t="s">
        <v>23588</v>
      </c>
      <c r="N8422">
        <v>6.4166665999999997E-2</v>
      </c>
      <c r="O8422">
        <v>2</v>
      </c>
      <c r="P8422">
        <v>4928</v>
      </c>
      <c r="Q8422">
        <v>0</v>
      </c>
      <c r="R8422">
        <v>62</v>
      </c>
      <c r="S8422">
        <v>6</v>
      </c>
      <c r="T8422">
        <v>434</v>
      </c>
      <c r="U8422">
        <v>0</v>
      </c>
      <c r="V8422">
        <v>0</v>
      </c>
      <c r="W8422">
        <v>1.6232803572789649</v>
      </c>
      <c r="X8422">
        <v>73.376776310963336</v>
      </c>
      <c r="Y8422">
        <v>0</v>
      </c>
      <c r="Z8422">
        <v>1.8907822630983828</v>
      </c>
      <c r="AA8422">
        <v>6.2679684628403143</v>
      </c>
      <c r="AB8422">
        <v>27.001780643613397</v>
      </c>
      <c r="AC8422">
        <v>0</v>
      </c>
      <c r="AD8422">
        <v>0</v>
      </c>
      <c r="AE8422">
        <v>110.16058803779441</v>
      </c>
    </row>
    <row r="8423" spans="1:31" x14ac:dyDescent="0.25">
      <c r="A8423">
        <v>1945266</v>
      </c>
      <c r="B8423">
        <v>1</v>
      </c>
      <c r="C8423" t="s">
        <v>81</v>
      </c>
      <c r="D8423" t="s">
        <v>112</v>
      </c>
      <c r="E8423" t="s">
        <v>140</v>
      </c>
      <c r="F8423" t="s">
        <v>23589</v>
      </c>
      <c r="G8423" t="s">
        <v>342</v>
      </c>
      <c r="H8423" t="s">
        <v>134</v>
      </c>
      <c r="I8423" t="s">
        <v>135</v>
      </c>
      <c r="J8423" t="s">
        <v>136</v>
      </c>
      <c r="K8423" t="s">
        <v>137</v>
      </c>
      <c r="L8423" t="s">
        <v>23590</v>
      </c>
      <c r="M8423" t="s">
        <v>23591</v>
      </c>
      <c r="N8423">
        <v>1.0933333329999999</v>
      </c>
      <c r="O8423">
        <v>0</v>
      </c>
      <c r="P8423">
        <v>10</v>
      </c>
      <c r="Q8423">
        <v>0</v>
      </c>
      <c r="R8423">
        <v>0</v>
      </c>
      <c r="S8423">
        <v>0</v>
      </c>
      <c r="T8423">
        <v>2</v>
      </c>
      <c r="U8423">
        <v>0</v>
      </c>
      <c r="V8423">
        <v>0</v>
      </c>
      <c r="W8423">
        <v>0</v>
      </c>
      <c r="X8423">
        <v>1.9871736792116006</v>
      </c>
      <c r="Y8423">
        <v>0</v>
      </c>
      <c r="Z8423">
        <v>0</v>
      </c>
      <c r="AA8423">
        <v>0</v>
      </c>
      <c r="AB8423">
        <v>1.9949990598194733</v>
      </c>
      <c r="AC8423">
        <v>0</v>
      </c>
      <c r="AD8423">
        <v>0</v>
      </c>
      <c r="AE8423">
        <v>3.9821727390310739</v>
      </c>
    </row>
    <row r="8424" spans="1:31" x14ac:dyDescent="0.25">
      <c r="A8424">
        <v>1945074</v>
      </c>
      <c r="B8424">
        <v>1</v>
      </c>
      <c r="C8424" t="s">
        <v>80</v>
      </c>
      <c r="D8424" t="s">
        <v>100</v>
      </c>
      <c r="E8424" t="s">
        <v>140</v>
      </c>
      <c r="F8424" t="s">
        <v>23592</v>
      </c>
      <c r="G8424" t="s">
        <v>146</v>
      </c>
      <c r="H8424" t="s">
        <v>134</v>
      </c>
      <c r="I8424" t="s">
        <v>135</v>
      </c>
      <c r="J8424" t="s">
        <v>136</v>
      </c>
      <c r="K8424" t="s">
        <v>137</v>
      </c>
      <c r="L8424" t="s">
        <v>23593</v>
      </c>
      <c r="M8424" t="s">
        <v>23594</v>
      </c>
      <c r="N8424">
        <v>9.6958333329999995</v>
      </c>
      <c r="O8424">
        <v>0</v>
      </c>
      <c r="P8424">
        <v>1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8.3531663705767762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8.3531663705767762</v>
      </c>
    </row>
    <row r="8425" spans="1:31" x14ac:dyDescent="0.25">
      <c r="A8425">
        <v>1944931</v>
      </c>
      <c r="B8425">
        <v>1</v>
      </c>
      <c r="C8425" t="s">
        <v>81</v>
      </c>
      <c r="D8425" t="s">
        <v>121</v>
      </c>
      <c r="E8425" t="s">
        <v>154</v>
      </c>
      <c r="F8425" t="s">
        <v>23595</v>
      </c>
      <c r="G8425" t="s">
        <v>156</v>
      </c>
      <c r="H8425" t="s">
        <v>157</v>
      </c>
      <c r="I8425" t="s">
        <v>222</v>
      </c>
      <c r="J8425" t="s">
        <v>136</v>
      </c>
      <c r="K8425" t="s">
        <v>137</v>
      </c>
      <c r="L8425" t="s">
        <v>23596</v>
      </c>
      <c r="M8425" t="s">
        <v>23597</v>
      </c>
      <c r="N8425">
        <v>8.3333330000000001E-3</v>
      </c>
      <c r="O8425">
        <v>0</v>
      </c>
      <c r="P8425">
        <v>1085</v>
      </c>
      <c r="Q8425">
        <v>0</v>
      </c>
      <c r="R8425">
        <v>43</v>
      </c>
      <c r="S8425">
        <v>2</v>
      </c>
      <c r="T8425">
        <v>48</v>
      </c>
      <c r="U8425">
        <v>0</v>
      </c>
      <c r="V8425">
        <v>0</v>
      </c>
      <c r="W8425">
        <v>0</v>
      </c>
      <c r="X8425">
        <v>1.1538112100321496</v>
      </c>
      <c r="Y8425">
        <v>0</v>
      </c>
      <c r="Z8425">
        <v>6.9839876164616649E-2</v>
      </c>
      <c r="AA8425">
        <v>5.6133331846716664E-2</v>
      </c>
      <c r="AB8425">
        <v>0.14902105880717498</v>
      </c>
      <c r="AC8425">
        <v>0</v>
      </c>
      <c r="AD8425">
        <v>0</v>
      </c>
      <c r="AE8425">
        <v>1.428805476850658</v>
      </c>
    </row>
    <row r="8426" spans="1:31" x14ac:dyDescent="0.25">
      <c r="A8426">
        <v>1955316</v>
      </c>
      <c r="B8426">
        <v>1</v>
      </c>
      <c r="C8426" t="s">
        <v>80</v>
      </c>
      <c r="D8426" t="s">
        <v>97</v>
      </c>
      <c r="E8426" t="s">
        <v>131</v>
      </c>
      <c r="F8426" t="s">
        <v>23598</v>
      </c>
      <c r="G8426" t="s">
        <v>133</v>
      </c>
      <c r="H8426" t="s">
        <v>134</v>
      </c>
      <c r="I8426" t="s">
        <v>135</v>
      </c>
      <c r="J8426" t="s">
        <v>136</v>
      </c>
      <c r="K8426" t="s">
        <v>137</v>
      </c>
      <c r="L8426" t="s">
        <v>23599</v>
      </c>
      <c r="M8426" t="s">
        <v>23600</v>
      </c>
      <c r="N8426">
        <v>1.2863888880000001</v>
      </c>
      <c r="O8426">
        <v>0</v>
      </c>
      <c r="P8426">
        <v>6</v>
      </c>
      <c r="Q8426">
        <v>0</v>
      </c>
      <c r="R8426">
        <v>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2.2187863263498313</v>
      </c>
      <c r="Y8426">
        <v>0</v>
      </c>
      <c r="Z8426">
        <v>0.59590253957787831</v>
      </c>
      <c r="AA8426">
        <v>0</v>
      </c>
      <c r="AB8426">
        <v>0</v>
      </c>
      <c r="AC8426">
        <v>0</v>
      </c>
      <c r="AD8426">
        <v>0</v>
      </c>
      <c r="AE8426">
        <v>2.8146888659277094</v>
      </c>
    </row>
    <row r="8427" spans="1:31" x14ac:dyDescent="0.25">
      <c r="A8427">
        <v>1945037</v>
      </c>
      <c r="B8427">
        <v>1</v>
      </c>
      <c r="C8427" t="s">
        <v>80</v>
      </c>
      <c r="D8427" t="s">
        <v>96</v>
      </c>
      <c r="E8427" t="s">
        <v>140</v>
      </c>
      <c r="F8427" t="s">
        <v>23601</v>
      </c>
      <c r="G8427" t="s">
        <v>146</v>
      </c>
      <c r="H8427" t="s">
        <v>134</v>
      </c>
      <c r="I8427" t="s">
        <v>135</v>
      </c>
      <c r="J8427" t="s">
        <v>136</v>
      </c>
      <c r="K8427" t="s">
        <v>137</v>
      </c>
      <c r="L8427" t="s">
        <v>23602</v>
      </c>
      <c r="M8427" t="s">
        <v>23603</v>
      </c>
      <c r="N8427">
        <v>1.321111111</v>
      </c>
      <c r="O8427">
        <v>0</v>
      </c>
      <c r="P8427">
        <v>1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8.6316873538140576E-2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8.6316873538140576E-2</v>
      </c>
    </row>
    <row r="8428" spans="1:31" x14ac:dyDescent="0.25">
      <c r="A8428">
        <v>1944971</v>
      </c>
      <c r="B8428">
        <v>1</v>
      </c>
      <c r="C8428" t="s">
        <v>80</v>
      </c>
      <c r="D8428" t="s">
        <v>83</v>
      </c>
      <c r="E8428" t="s">
        <v>140</v>
      </c>
      <c r="F8428" t="s">
        <v>23604</v>
      </c>
      <c r="G8428" t="s">
        <v>362</v>
      </c>
      <c r="H8428" t="s">
        <v>134</v>
      </c>
      <c r="I8428" t="s">
        <v>135</v>
      </c>
      <c r="J8428" t="s">
        <v>136</v>
      </c>
      <c r="K8428" t="s">
        <v>137</v>
      </c>
      <c r="L8428" t="s">
        <v>23605</v>
      </c>
      <c r="M8428" t="s">
        <v>23606</v>
      </c>
      <c r="N8428">
        <v>1.2469444439999999</v>
      </c>
      <c r="O8428">
        <v>0</v>
      </c>
      <c r="P8428">
        <v>2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2.4442132872764999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2.4442132872764999</v>
      </c>
    </row>
    <row r="8429" spans="1:31" x14ac:dyDescent="0.25">
      <c r="A8429">
        <v>1945280</v>
      </c>
      <c r="B8429">
        <v>1</v>
      </c>
      <c r="C8429" t="s">
        <v>81</v>
      </c>
      <c r="D8429" t="s">
        <v>120</v>
      </c>
      <c r="E8429" t="s">
        <v>149</v>
      </c>
      <c r="F8429" t="s">
        <v>23607</v>
      </c>
      <c r="G8429" t="s">
        <v>151</v>
      </c>
      <c r="H8429" t="s">
        <v>134</v>
      </c>
      <c r="I8429" t="s">
        <v>135</v>
      </c>
      <c r="J8429" t="s">
        <v>136</v>
      </c>
      <c r="K8429" t="s">
        <v>137</v>
      </c>
      <c r="L8429" t="s">
        <v>23608</v>
      </c>
      <c r="M8429" t="s">
        <v>23609</v>
      </c>
      <c r="N8429">
        <v>2.4647222219999998</v>
      </c>
      <c r="O8429">
        <v>0</v>
      </c>
      <c r="P8429">
        <v>99</v>
      </c>
      <c r="Q8429">
        <v>0</v>
      </c>
      <c r="R8429">
        <v>7</v>
      </c>
      <c r="S8429">
        <v>0</v>
      </c>
      <c r="T8429">
        <v>7</v>
      </c>
      <c r="U8429">
        <v>0</v>
      </c>
      <c r="V8429">
        <v>0</v>
      </c>
      <c r="W8429">
        <v>0</v>
      </c>
      <c r="X8429">
        <v>65.085249457742989</v>
      </c>
      <c r="Y8429">
        <v>0</v>
      </c>
      <c r="Z8429">
        <v>27.42061588371428</v>
      </c>
      <c r="AA8429">
        <v>0</v>
      </c>
      <c r="AB8429">
        <v>5.9729063882694717</v>
      </c>
      <c r="AC8429">
        <v>0</v>
      </c>
      <c r="AD8429">
        <v>0</v>
      </c>
      <c r="AE8429">
        <v>98.478771729726731</v>
      </c>
    </row>
    <row r="8430" spans="1:31" x14ac:dyDescent="0.25">
      <c r="A8430">
        <v>1944948</v>
      </c>
      <c r="B8430">
        <v>1</v>
      </c>
      <c r="C8430" t="s">
        <v>81</v>
      </c>
      <c r="D8430" t="s">
        <v>121</v>
      </c>
      <c r="E8430" t="s">
        <v>131</v>
      </c>
      <c r="F8430" t="s">
        <v>1276</v>
      </c>
      <c r="G8430" t="s">
        <v>133</v>
      </c>
      <c r="H8430" t="s">
        <v>134</v>
      </c>
      <c r="I8430" t="s">
        <v>135</v>
      </c>
      <c r="J8430" t="s">
        <v>136</v>
      </c>
      <c r="K8430" t="s">
        <v>137</v>
      </c>
      <c r="L8430" t="s">
        <v>23610</v>
      </c>
      <c r="M8430" t="s">
        <v>23611</v>
      </c>
      <c r="N8430">
        <v>1.8563888879999999</v>
      </c>
      <c r="O8430">
        <v>0</v>
      </c>
      <c r="P8430">
        <v>62</v>
      </c>
      <c r="Q8430">
        <v>0</v>
      </c>
      <c r="R8430">
        <v>0</v>
      </c>
      <c r="S8430">
        <v>0</v>
      </c>
      <c r="T8430">
        <v>3</v>
      </c>
      <c r="U8430">
        <v>0</v>
      </c>
      <c r="V8430">
        <v>0</v>
      </c>
      <c r="W8430">
        <v>0</v>
      </c>
      <c r="X8430">
        <v>14.132302033273897</v>
      </c>
      <c r="Y8430">
        <v>0</v>
      </c>
      <c r="Z8430">
        <v>0</v>
      </c>
      <c r="AA8430">
        <v>0</v>
      </c>
      <c r="AB8430">
        <v>1.4562569577386104</v>
      </c>
      <c r="AC8430">
        <v>0</v>
      </c>
      <c r="AD8430">
        <v>0</v>
      </c>
      <c r="AE8430">
        <v>15.588558991012507</v>
      </c>
    </row>
    <row r="8431" spans="1:31" x14ac:dyDescent="0.25">
      <c r="A8431">
        <v>1945263</v>
      </c>
      <c r="B8431">
        <v>1</v>
      </c>
      <c r="C8431" t="s">
        <v>81</v>
      </c>
      <c r="D8431" t="s">
        <v>112</v>
      </c>
      <c r="E8431" t="s">
        <v>140</v>
      </c>
      <c r="F8431" t="s">
        <v>23612</v>
      </c>
      <c r="G8431" t="s">
        <v>217</v>
      </c>
      <c r="H8431" t="s">
        <v>134</v>
      </c>
      <c r="I8431" t="s">
        <v>135</v>
      </c>
      <c r="J8431" t="s">
        <v>136</v>
      </c>
      <c r="K8431" t="s">
        <v>137</v>
      </c>
      <c r="L8431" t="s">
        <v>23613</v>
      </c>
      <c r="M8431" t="s">
        <v>23614</v>
      </c>
      <c r="N8431">
        <v>3.6408333329999998</v>
      </c>
      <c r="O8431">
        <v>0</v>
      </c>
      <c r="P8431">
        <v>1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0.59593793260557415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0.59593793260557415</v>
      </c>
    </row>
    <row r="8432" spans="1:31" x14ac:dyDescent="0.25">
      <c r="A8432">
        <v>1944871</v>
      </c>
      <c r="B8432">
        <v>1</v>
      </c>
      <c r="C8432" t="s">
        <v>80</v>
      </c>
      <c r="D8432" t="s">
        <v>93</v>
      </c>
      <c r="E8432" t="s">
        <v>154</v>
      </c>
      <c r="F8432" t="s">
        <v>1694</v>
      </c>
      <c r="G8432" t="s">
        <v>156</v>
      </c>
      <c r="H8432" t="s">
        <v>157</v>
      </c>
      <c r="I8432" t="s">
        <v>135</v>
      </c>
      <c r="J8432" t="s">
        <v>136</v>
      </c>
      <c r="K8432" t="s">
        <v>137</v>
      </c>
      <c r="L8432" t="s">
        <v>23615</v>
      </c>
      <c r="M8432" t="s">
        <v>23616</v>
      </c>
      <c r="N8432">
        <v>0.69444444400000005</v>
      </c>
      <c r="O8432">
        <v>0</v>
      </c>
      <c r="P8432">
        <v>8</v>
      </c>
      <c r="Q8432">
        <v>29</v>
      </c>
      <c r="R8432">
        <v>64</v>
      </c>
      <c r="S8432">
        <v>6</v>
      </c>
      <c r="T8432">
        <v>9</v>
      </c>
      <c r="U8432">
        <v>0</v>
      </c>
      <c r="V8432">
        <v>0</v>
      </c>
      <c r="W8432">
        <v>0</v>
      </c>
      <c r="X8432">
        <v>1.4618067729424504</v>
      </c>
      <c r="Y8432">
        <v>76.743628155200383</v>
      </c>
      <c r="Z8432">
        <v>155.6991502481763</v>
      </c>
      <c r="AA8432">
        <v>121.159024659821</v>
      </c>
      <c r="AB8432">
        <v>15.411180820255577</v>
      </c>
      <c r="AC8432">
        <v>0</v>
      </c>
      <c r="AD8432">
        <v>0</v>
      </c>
      <c r="AE8432">
        <v>370.47479065639573</v>
      </c>
    </row>
    <row r="8433" spans="1:31" x14ac:dyDescent="0.25">
      <c r="A8433">
        <v>1945203</v>
      </c>
      <c r="B8433">
        <v>1</v>
      </c>
      <c r="C8433" t="s">
        <v>81</v>
      </c>
      <c r="D8433" t="s">
        <v>118</v>
      </c>
      <c r="E8433" t="s">
        <v>140</v>
      </c>
      <c r="F8433" t="s">
        <v>23617</v>
      </c>
      <c r="G8433" t="s">
        <v>146</v>
      </c>
      <c r="H8433" t="s">
        <v>134</v>
      </c>
      <c r="I8433" t="s">
        <v>135</v>
      </c>
      <c r="J8433" t="s">
        <v>136</v>
      </c>
      <c r="K8433" t="s">
        <v>137</v>
      </c>
      <c r="L8433" t="s">
        <v>23618</v>
      </c>
      <c r="M8433" t="s">
        <v>23619</v>
      </c>
      <c r="N8433">
        <v>1.8119444440000001</v>
      </c>
      <c r="O8433">
        <v>0</v>
      </c>
      <c r="P8433">
        <v>9</v>
      </c>
      <c r="Q8433">
        <v>0</v>
      </c>
      <c r="R8433">
        <v>0</v>
      </c>
      <c r="S8433">
        <v>0</v>
      </c>
      <c r="T8433">
        <v>2</v>
      </c>
      <c r="U8433">
        <v>0</v>
      </c>
      <c r="V8433">
        <v>0</v>
      </c>
      <c r="W8433">
        <v>0</v>
      </c>
      <c r="X8433">
        <v>4.471473777228149</v>
      </c>
      <c r="Y8433">
        <v>0</v>
      </c>
      <c r="Z8433">
        <v>0</v>
      </c>
      <c r="AA8433">
        <v>0</v>
      </c>
      <c r="AB8433">
        <v>0.98220670101450003</v>
      </c>
      <c r="AC8433">
        <v>0</v>
      </c>
      <c r="AD8433">
        <v>0</v>
      </c>
      <c r="AE8433">
        <v>5.4536804782426493</v>
      </c>
    </row>
    <row r="8434" spans="1:31" x14ac:dyDescent="0.25">
      <c r="A8434">
        <v>1945117</v>
      </c>
      <c r="B8434">
        <v>1</v>
      </c>
      <c r="C8434" t="s">
        <v>80</v>
      </c>
      <c r="D8434" t="s">
        <v>84</v>
      </c>
      <c r="E8434" t="s">
        <v>140</v>
      </c>
      <c r="F8434" t="s">
        <v>23620</v>
      </c>
      <c r="G8434" t="s">
        <v>362</v>
      </c>
      <c r="H8434" t="s">
        <v>134</v>
      </c>
      <c r="I8434" t="s">
        <v>135</v>
      </c>
      <c r="J8434" t="s">
        <v>3</v>
      </c>
      <c r="K8434" t="s">
        <v>137</v>
      </c>
      <c r="L8434" t="s">
        <v>23621</v>
      </c>
      <c r="M8434" t="s">
        <v>23622</v>
      </c>
      <c r="N8434">
        <v>3.602222222</v>
      </c>
      <c r="O8434">
        <v>0</v>
      </c>
      <c r="P8434">
        <v>2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2.5558282087552358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2.5558282087552358</v>
      </c>
    </row>
    <row r="8435" spans="1:31" x14ac:dyDescent="0.25">
      <c r="A8435">
        <v>1945057</v>
      </c>
      <c r="B8435">
        <v>1</v>
      </c>
      <c r="C8435" t="s">
        <v>81</v>
      </c>
      <c r="D8435" t="s">
        <v>113</v>
      </c>
      <c r="E8435" t="s">
        <v>140</v>
      </c>
      <c r="F8435" t="s">
        <v>23623</v>
      </c>
      <c r="G8435" t="s">
        <v>217</v>
      </c>
      <c r="H8435" t="s">
        <v>134</v>
      </c>
      <c r="I8435" t="s">
        <v>135</v>
      </c>
      <c r="J8435" t="s">
        <v>136</v>
      </c>
      <c r="K8435" t="s">
        <v>137</v>
      </c>
      <c r="L8435" t="s">
        <v>23624</v>
      </c>
      <c r="M8435" t="s">
        <v>23625</v>
      </c>
      <c r="N8435">
        <v>0.66222222200000003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0.24218952593735116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0.24218952593735116</v>
      </c>
    </row>
    <row r="8436" spans="1:31" x14ac:dyDescent="0.25">
      <c r="A8436">
        <v>1945011</v>
      </c>
      <c r="B8436">
        <v>1</v>
      </c>
      <c r="C8436" t="s">
        <v>81</v>
      </c>
      <c r="D8436" t="s">
        <v>128</v>
      </c>
      <c r="E8436" t="s">
        <v>154</v>
      </c>
      <c r="F8436" t="s">
        <v>8046</v>
      </c>
      <c r="G8436" t="s">
        <v>156</v>
      </c>
      <c r="H8436" t="s">
        <v>157</v>
      </c>
      <c r="I8436" t="s">
        <v>135</v>
      </c>
      <c r="J8436" t="s">
        <v>136</v>
      </c>
      <c r="K8436" t="s">
        <v>137</v>
      </c>
      <c r="L8436" t="s">
        <v>23626</v>
      </c>
      <c r="M8436" t="s">
        <v>23627</v>
      </c>
      <c r="N8436">
        <v>0.101388888</v>
      </c>
      <c r="O8436">
        <v>7</v>
      </c>
      <c r="P8436">
        <v>71</v>
      </c>
      <c r="Q8436">
        <v>34</v>
      </c>
      <c r="R8436">
        <v>7</v>
      </c>
      <c r="S8436">
        <v>4</v>
      </c>
      <c r="T8436">
        <v>6</v>
      </c>
      <c r="U8436">
        <v>0</v>
      </c>
      <c r="V8436">
        <v>0</v>
      </c>
      <c r="W8436">
        <v>0.30761007776288335</v>
      </c>
      <c r="X8436">
        <v>1.066114257725955</v>
      </c>
      <c r="Y8436">
        <v>4.3760857697338125</v>
      </c>
      <c r="Z8436">
        <v>2.0772320538779665</v>
      </c>
      <c r="AA8436">
        <v>3.9128847775417888</v>
      </c>
      <c r="AB8436">
        <v>0.42783215869588337</v>
      </c>
      <c r="AC8436">
        <v>0</v>
      </c>
      <c r="AD8436">
        <v>0</v>
      </c>
      <c r="AE8436">
        <v>12.16775909533829</v>
      </c>
    </row>
    <row r="8437" spans="1:31" x14ac:dyDescent="0.25">
      <c r="A8437">
        <v>1944865</v>
      </c>
      <c r="B8437">
        <v>1</v>
      </c>
      <c r="C8437" t="s">
        <v>81</v>
      </c>
      <c r="D8437" t="s">
        <v>118</v>
      </c>
      <c r="E8437" t="s">
        <v>149</v>
      </c>
      <c r="F8437" t="s">
        <v>967</v>
      </c>
      <c r="G8437" t="s">
        <v>151</v>
      </c>
      <c r="H8437" t="s">
        <v>134</v>
      </c>
      <c r="I8437" t="s">
        <v>135</v>
      </c>
      <c r="J8437" t="s">
        <v>136</v>
      </c>
      <c r="K8437" t="s">
        <v>137</v>
      </c>
      <c r="L8437" t="s">
        <v>23628</v>
      </c>
      <c r="M8437" t="s">
        <v>23629</v>
      </c>
      <c r="N8437">
        <v>1.2241666659999999</v>
      </c>
      <c r="O8437">
        <v>0</v>
      </c>
      <c r="P8437">
        <v>175</v>
      </c>
      <c r="Q8437">
        <v>0</v>
      </c>
      <c r="R8437">
        <v>1</v>
      </c>
      <c r="S8437">
        <v>0</v>
      </c>
      <c r="T8437">
        <v>13</v>
      </c>
      <c r="U8437">
        <v>0</v>
      </c>
      <c r="V8437">
        <v>0</v>
      </c>
      <c r="W8437">
        <v>0</v>
      </c>
      <c r="X8437">
        <v>27.4494654254975</v>
      </c>
      <c r="Y8437">
        <v>0</v>
      </c>
      <c r="Z8437">
        <v>1.8796805507449088</v>
      </c>
      <c r="AA8437">
        <v>0</v>
      </c>
      <c r="AB8437">
        <v>5.3285827305704903</v>
      </c>
      <c r="AC8437">
        <v>0</v>
      </c>
      <c r="AD8437">
        <v>0</v>
      </c>
      <c r="AE8437">
        <v>34.657728706812897</v>
      </c>
    </row>
    <row r="8438" spans="1:31" x14ac:dyDescent="0.25">
      <c r="A8438">
        <v>1944911</v>
      </c>
      <c r="B8438">
        <v>1</v>
      </c>
      <c r="C8438" t="s">
        <v>81</v>
      </c>
      <c r="D8438" t="s">
        <v>119</v>
      </c>
      <c r="E8438" t="s">
        <v>220</v>
      </c>
      <c r="F8438" t="s">
        <v>429</v>
      </c>
      <c r="G8438" t="s">
        <v>156</v>
      </c>
      <c r="H8438" t="s">
        <v>157</v>
      </c>
      <c r="I8438" t="s">
        <v>222</v>
      </c>
      <c r="J8438" t="s">
        <v>136</v>
      </c>
      <c r="K8438" t="s">
        <v>137</v>
      </c>
      <c r="L8438" t="s">
        <v>23630</v>
      </c>
      <c r="M8438" t="s">
        <v>23631</v>
      </c>
      <c r="N8438">
        <v>1.1111111E-2</v>
      </c>
      <c r="O8438">
        <v>0</v>
      </c>
      <c r="P8438">
        <v>1498</v>
      </c>
      <c r="Q8438">
        <v>92</v>
      </c>
      <c r="R8438">
        <v>335</v>
      </c>
      <c r="S8438">
        <v>2</v>
      </c>
      <c r="T8438">
        <v>66</v>
      </c>
      <c r="U8438">
        <v>0</v>
      </c>
      <c r="V8438">
        <v>0</v>
      </c>
      <c r="W8438">
        <v>0</v>
      </c>
      <c r="X8438">
        <v>2.4349024701702344</v>
      </c>
      <c r="Y8438">
        <v>10.816940645660136</v>
      </c>
      <c r="Z8438">
        <v>24.135046781286718</v>
      </c>
      <c r="AA8438">
        <v>6.2158484818844451E-2</v>
      </c>
      <c r="AB8438">
        <v>0.31172145028054443</v>
      </c>
      <c r="AC8438">
        <v>0</v>
      </c>
      <c r="AD8438">
        <v>0</v>
      </c>
      <c r="AE8438">
        <v>37.760769832216475</v>
      </c>
    </row>
    <row r="8439" spans="1:31" x14ac:dyDescent="0.25">
      <c r="A8439">
        <v>1945077</v>
      </c>
      <c r="B8439">
        <v>1</v>
      </c>
      <c r="C8439" t="s">
        <v>80</v>
      </c>
      <c r="D8439" t="s">
        <v>100</v>
      </c>
      <c r="E8439" t="s">
        <v>140</v>
      </c>
      <c r="F8439" t="s">
        <v>23632</v>
      </c>
      <c r="G8439" t="s">
        <v>217</v>
      </c>
      <c r="H8439" t="s">
        <v>134</v>
      </c>
      <c r="I8439" t="s">
        <v>135</v>
      </c>
      <c r="J8439" t="s">
        <v>136</v>
      </c>
      <c r="K8439" t="s">
        <v>137</v>
      </c>
      <c r="L8439" t="s">
        <v>23633</v>
      </c>
      <c r="M8439" t="s">
        <v>23634</v>
      </c>
      <c r="N8439">
        <v>1.906111111</v>
      </c>
      <c r="O8439">
        <v>0</v>
      </c>
      <c r="P8439">
        <v>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1.2813577869944446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1.2813577869944446</v>
      </c>
    </row>
    <row r="8440" spans="1:31" x14ac:dyDescent="0.25">
      <c r="A8440">
        <v>1945097</v>
      </c>
      <c r="B8440">
        <v>1</v>
      </c>
      <c r="C8440" t="s">
        <v>80</v>
      </c>
      <c r="D8440" t="s">
        <v>102</v>
      </c>
      <c r="E8440" t="s">
        <v>131</v>
      </c>
      <c r="F8440" t="s">
        <v>23635</v>
      </c>
      <c r="G8440" t="s">
        <v>133</v>
      </c>
      <c r="H8440" t="s">
        <v>134</v>
      </c>
      <c r="I8440" t="s">
        <v>135</v>
      </c>
      <c r="J8440" t="s">
        <v>136</v>
      </c>
      <c r="K8440" t="s">
        <v>137</v>
      </c>
      <c r="L8440" t="s">
        <v>23538</v>
      </c>
      <c r="M8440" t="s">
        <v>23636</v>
      </c>
      <c r="N8440">
        <v>2.309722222</v>
      </c>
      <c r="O8440">
        <v>0</v>
      </c>
      <c r="P8440">
        <v>0</v>
      </c>
      <c r="Q8440">
        <v>0</v>
      </c>
      <c r="R8440">
        <v>11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42.849258166153</v>
      </c>
      <c r="AA8440">
        <v>0</v>
      </c>
      <c r="AB8440">
        <v>0</v>
      </c>
      <c r="AC8440">
        <v>0</v>
      </c>
      <c r="AD8440">
        <v>0</v>
      </c>
      <c r="AE8440">
        <v>42.849258166153</v>
      </c>
    </row>
    <row r="8441" spans="1:31" x14ac:dyDescent="0.25">
      <c r="A8441">
        <v>1944848</v>
      </c>
      <c r="B8441">
        <v>1</v>
      </c>
      <c r="C8441" t="s">
        <v>80</v>
      </c>
      <c r="D8441" t="s">
        <v>96</v>
      </c>
      <c r="E8441" t="s">
        <v>171</v>
      </c>
      <c r="F8441" t="s">
        <v>23637</v>
      </c>
      <c r="G8441" t="s">
        <v>156</v>
      </c>
      <c r="H8441" t="s">
        <v>157</v>
      </c>
      <c r="I8441" t="s">
        <v>135</v>
      </c>
      <c r="J8441" t="s">
        <v>136</v>
      </c>
      <c r="K8441" t="s">
        <v>137</v>
      </c>
      <c r="L8441" t="s">
        <v>23638</v>
      </c>
      <c r="M8441" t="s">
        <v>23639</v>
      </c>
      <c r="N8441">
        <v>0.87138888800000003</v>
      </c>
      <c r="O8441">
        <v>8</v>
      </c>
      <c r="P8441">
        <v>6245</v>
      </c>
      <c r="Q8441">
        <v>8</v>
      </c>
      <c r="R8441">
        <v>15</v>
      </c>
      <c r="S8441">
        <v>14</v>
      </c>
      <c r="T8441">
        <v>339</v>
      </c>
      <c r="U8441">
        <v>1</v>
      </c>
      <c r="V8441">
        <v>1</v>
      </c>
      <c r="W8441">
        <v>119.2004364232386</v>
      </c>
      <c r="X8441">
        <v>1567.9616855221009</v>
      </c>
      <c r="Y8441">
        <v>307.97672104609796</v>
      </c>
      <c r="Z8441">
        <v>10.395805769397978</v>
      </c>
      <c r="AA8441">
        <v>133.99475694865194</v>
      </c>
      <c r="AB8441">
        <v>276.96316539755338</v>
      </c>
      <c r="AC8441">
        <v>7.788275947276909</v>
      </c>
      <c r="AD8441">
        <v>1.3811754720501039</v>
      </c>
      <c r="AE8441">
        <v>2425.6620225263678</v>
      </c>
    </row>
    <row r="8442" spans="1:31" x14ac:dyDescent="0.25">
      <c r="A8442">
        <v>1945177</v>
      </c>
      <c r="B8442">
        <v>1</v>
      </c>
      <c r="C8442" t="s">
        <v>80</v>
      </c>
      <c r="D8442" t="s">
        <v>87</v>
      </c>
      <c r="E8442" t="s">
        <v>190</v>
      </c>
      <c r="F8442" t="s">
        <v>23640</v>
      </c>
      <c r="G8442" t="s">
        <v>241</v>
      </c>
      <c r="H8442" t="s">
        <v>157</v>
      </c>
      <c r="I8442" t="s">
        <v>135</v>
      </c>
      <c r="J8442" t="s">
        <v>136</v>
      </c>
      <c r="K8442" t="s">
        <v>137</v>
      </c>
      <c r="L8442" t="s">
        <v>23641</v>
      </c>
      <c r="M8442" t="s">
        <v>23642</v>
      </c>
      <c r="N8442">
        <v>2.21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3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163.02924151364095</v>
      </c>
      <c r="AD8442">
        <v>0</v>
      </c>
      <c r="AE8442">
        <v>163.02924151364095</v>
      </c>
    </row>
    <row r="8443" spans="1:31" x14ac:dyDescent="0.25">
      <c r="A8443">
        <v>1944891</v>
      </c>
      <c r="B8443">
        <v>1</v>
      </c>
      <c r="C8443" t="s">
        <v>80</v>
      </c>
      <c r="D8443" t="s">
        <v>110</v>
      </c>
      <c r="E8443" t="s">
        <v>131</v>
      </c>
      <c r="F8443" t="s">
        <v>23643</v>
      </c>
      <c r="G8443" t="s">
        <v>133</v>
      </c>
      <c r="H8443" t="s">
        <v>134</v>
      </c>
      <c r="I8443" t="s">
        <v>135</v>
      </c>
      <c r="J8443" t="s">
        <v>136</v>
      </c>
      <c r="K8443" t="s">
        <v>137</v>
      </c>
      <c r="L8443" t="s">
        <v>23644</v>
      </c>
      <c r="M8443" t="s">
        <v>23645</v>
      </c>
      <c r="N8443">
        <v>1.450555555</v>
      </c>
      <c r="O8443">
        <v>0</v>
      </c>
      <c r="P8443">
        <v>116</v>
      </c>
      <c r="Q8443">
        <v>0</v>
      </c>
      <c r="R8443">
        <v>0</v>
      </c>
      <c r="S8443">
        <v>0</v>
      </c>
      <c r="T8443">
        <v>5</v>
      </c>
      <c r="U8443">
        <v>0</v>
      </c>
      <c r="V8443">
        <v>0</v>
      </c>
      <c r="W8443">
        <v>0</v>
      </c>
      <c r="X8443">
        <v>46.89316016918783</v>
      </c>
      <c r="Y8443">
        <v>0</v>
      </c>
      <c r="Z8443">
        <v>0</v>
      </c>
      <c r="AA8443">
        <v>0</v>
      </c>
      <c r="AB8443">
        <v>1.7805636244440555</v>
      </c>
      <c r="AC8443">
        <v>0</v>
      </c>
      <c r="AD8443">
        <v>0</v>
      </c>
      <c r="AE8443">
        <v>48.673723793631886</v>
      </c>
    </row>
    <row r="8444" spans="1:31" x14ac:dyDescent="0.25">
      <c r="A8444">
        <v>1944991</v>
      </c>
      <c r="B8444">
        <v>1</v>
      </c>
      <c r="C8444" t="s">
        <v>81</v>
      </c>
      <c r="D8444" t="s">
        <v>128</v>
      </c>
      <c r="E8444" t="s">
        <v>131</v>
      </c>
      <c r="F8444" t="s">
        <v>23646</v>
      </c>
      <c r="G8444" t="s">
        <v>904</v>
      </c>
      <c r="H8444" t="s">
        <v>134</v>
      </c>
      <c r="I8444" t="s">
        <v>135</v>
      </c>
      <c r="J8444" t="s">
        <v>136</v>
      </c>
      <c r="K8444" t="s">
        <v>137</v>
      </c>
      <c r="L8444" t="s">
        <v>23647</v>
      </c>
      <c r="M8444" t="s">
        <v>23648</v>
      </c>
      <c r="N8444">
        <v>0.72777777700000001</v>
      </c>
      <c r="O8444">
        <v>0</v>
      </c>
      <c r="P8444">
        <v>364</v>
      </c>
      <c r="Q8444">
        <v>0</v>
      </c>
      <c r="R8444">
        <v>0</v>
      </c>
      <c r="S8444">
        <v>0</v>
      </c>
      <c r="T8444">
        <v>25</v>
      </c>
      <c r="U8444">
        <v>0</v>
      </c>
      <c r="V8444">
        <v>0</v>
      </c>
      <c r="W8444">
        <v>0</v>
      </c>
      <c r="X8444">
        <v>58.165613047070586</v>
      </c>
      <c r="Y8444">
        <v>0</v>
      </c>
      <c r="Z8444">
        <v>0</v>
      </c>
      <c r="AA8444">
        <v>0</v>
      </c>
      <c r="AB8444">
        <v>18.834838519208908</v>
      </c>
      <c r="AC8444">
        <v>0</v>
      </c>
      <c r="AD8444">
        <v>0</v>
      </c>
      <c r="AE8444">
        <v>77.000451566279494</v>
      </c>
    </row>
    <row r="8445" spans="1:31" x14ac:dyDescent="0.25">
      <c r="A8445">
        <v>1945283</v>
      </c>
      <c r="B8445">
        <v>1</v>
      </c>
      <c r="C8445" t="s">
        <v>80</v>
      </c>
      <c r="D8445" t="s">
        <v>103</v>
      </c>
      <c r="E8445" t="s">
        <v>131</v>
      </c>
      <c r="F8445" t="s">
        <v>23649</v>
      </c>
      <c r="G8445" t="s">
        <v>372</v>
      </c>
      <c r="H8445" t="s">
        <v>134</v>
      </c>
      <c r="I8445" t="s">
        <v>135</v>
      </c>
      <c r="J8445" t="s">
        <v>136</v>
      </c>
      <c r="K8445" t="s">
        <v>137</v>
      </c>
      <c r="L8445" t="s">
        <v>23650</v>
      </c>
      <c r="M8445" t="s">
        <v>23651</v>
      </c>
      <c r="N8445">
        <v>1.478888888</v>
      </c>
      <c r="O8445">
        <v>0</v>
      </c>
      <c r="P8445">
        <v>24</v>
      </c>
      <c r="Q8445">
        <v>0</v>
      </c>
      <c r="R8445">
        <v>0</v>
      </c>
      <c r="S8445">
        <v>0</v>
      </c>
      <c r="T8445">
        <v>1</v>
      </c>
      <c r="U8445">
        <v>0</v>
      </c>
      <c r="V8445">
        <v>0</v>
      </c>
      <c r="W8445">
        <v>0</v>
      </c>
      <c r="X8445">
        <v>12.622440353298392</v>
      </c>
      <c r="Y8445">
        <v>0</v>
      </c>
      <c r="Z8445">
        <v>0</v>
      </c>
      <c r="AA8445">
        <v>0</v>
      </c>
      <c r="AB8445">
        <v>5.0863492483377781</v>
      </c>
      <c r="AC8445">
        <v>0</v>
      </c>
      <c r="AD8445">
        <v>0</v>
      </c>
      <c r="AE8445">
        <v>17.70878960163617</v>
      </c>
    </row>
    <row r="8446" spans="1:31" x14ac:dyDescent="0.25">
      <c r="A8446">
        <v>1945066</v>
      </c>
      <c r="B8446">
        <v>1</v>
      </c>
      <c r="C8446" t="s">
        <v>81</v>
      </c>
      <c r="D8446" t="s">
        <v>128</v>
      </c>
      <c r="E8446" t="s">
        <v>160</v>
      </c>
      <c r="F8446" t="s">
        <v>23652</v>
      </c>
      <c r="G8446" t="s">
        <v>1162</v>
      </c>
      <c r="H8446" t="s">
        <v>134</v>
      </c>
      <c r="I8446" t="s">
        <v>135</v>
      </c>
      <c r="J8446" t="s">
        <v>136</v>
      </c>
      <c r="K8446" t="s">
        <v>137</v>
      </c>
      <c r="L8446" t="s">
        <v>23653</v>
      </c>
      <c r="M8446" t="s">
        <v>23654</v>
      </c>
      <c r="N8446">
        <v>1.9230555549999999</v>
      </c>
      <c r="O8446">
        <v>0</v>
      </c>
      <c r="P8446">
        <v>113</v>
      </c>
      <c r="Q8446">
        <v>0</v>
      </c>
      <c r="R8446">
        <v>0</v>
      </c>
      <c r="S8446">
        <v>0</v>
      </c>
      <c r="T8446">
        <v>1</v>
      </c>
      <c r="U8446">
        <v>0</v>
      </c>
      <c r="V8446">
        <v>0</v>
      </c>
      <c r="W8446">
        <v>0</v>
      </c>
      <c r="X8446">
        <v>57.726434027209692</v>
      </c>
      <c r="Y8446">
        <v>0</v>
      </c>
      <c r="Z8446">
        <v>0</v>
      </c>
      <c r="AA8446">
        <v>0</v>
      </c>
      <c r="AB8446">
        <v>1.424070335094535</v>
      </c>
      <c r="AC8446">
        <v>0</v>
      </c>
      <c r="AD8446">
        <v>0</v>
      </c>
      <c r="AE8446">
        <v>59.150504362304225</v>
      </c>
    </row>
    <row r="8447" spans="1:31" x14ac:dyDescent="0.25">
      <c r="A8447">
        <v>1945020</v>
      </c>
      <c r="B8447">
        <v>1</v>
      </c>
      <c r="C8447" t="s">
        <v>80</v>
      </c>
      <c r="D8447" t="s">
        <v>84</v>
      </c>
      <c r="E8447" t="s">
        <v>140</v>
      </c>
      <c r="F8447" t="s">
        <v>23655</v>
      </c>
      <c r="G8447" t="s">
        <v>362</v>
      </c>
      <c r="H8447" t="s">
        <v>134</v>
      </c>
      <c r="I8447" t="s">
        <v>135</v>
      </c>
      <c r="J8447" t="s">
        <v>136</v>
      </c>
      <c r="K8447" t="s">
        <v>137</v>
      </c>
      <c r="L8447" t="s">
        <v>23656</v>
      </c>
      <c r="M8447" t="s">
        <v>23657</v>
      </c>
      <c r="N8447">
        <v>6.9844444440000002</v>
      </c>
      <c r="O8447">
        <v>0</v>
      </c>
      <c r="P8447">
        <v>2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5.7041076232648882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5.7041076232648882</v>
      </c>
    </row>
    <row r="8448" spans="1:31" x14ac:dyDescent="0.25">
      <c r="A8448">
        <v>1945043</v>
      </c>
      <c r="B8448">
        <v>1</v>
      </c>
      <c r="C8448" t="s">
        <v>80</v>
      </c>
      <c r="D8448" t="s">
        <v>107</v>
      </c>
      <c r="E8448" t="s">
        <v>140</v>
      </c>
      <c r="F8448" t="s">
        <v>22889</v>
      </c>
      <c r="G8448" t="s">
        <v>146</v>
      </c>
      <c r="H8448" t="s">
        <v>134</v>
      </c>
      <c r="I8448" t="s">
        <v>135</v>
      </c>
      <c r="J8448" t="s">
        <v>136</v>
      </c>
      <c r="K8448" t="s">
        <v>137</v>
      </c>
      <c r="L8448" t="s">
        <v>23658</v>
      </c>
      <c r="M8448" t="s">
        <v>23659</v>
      </c>
      <c r="N8448">
        <v>5.5202777770000004</v>
      </c>
      <c r="O8448">
        <v>0</v>
      </c>
      <c r="P8448">
        <v>12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20.619893376901853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20.619893376901853</v>
      </c>
    </row>
    <row r="8449" spans="1:31" x14ac:dyDescent="0.25">
      <c r="A8449">
        <v>1944897</v>
      </c>
      <c r="B8449">
        <v>1</v>
      </c>
      <c r="C8449" t="s">
        <v>80</v>
      </c>
      <c r="D8449" t="s">
        <v>97</v>
      </c>
      <c r="E8449" t="s">
        <v>154</v>
      </c>
      <c r="F8449" t="s">
        <v>18636</v>
      </c>
      <c r="G8449" t="s">
        <v>156</v>
      </c>
      <c r="H8449" t="s">
        <v>157</v>
      </c>
      <c r="I8449" t="s">
        <v>135</v>
      </c>
      <c r="J8449" t="s">
        <v>136</v>
      </c>
      <c r="K8449" t="s">
        <v>137</v>
      </c>
      <c r="L8449" t="s">
        <v>23660</v>
      </c>
      <c r="M8449" t="s">
        <v>23645</v>
      </c>
      <c r="N8449">
        <v>1.1816666659999999</v>
      </c>
      <c r="O8449">
        <v>7</v>
      </c>
      <c r="P8449">
        <v>437</v>
      </c>
      <c r="Q8449">
        <v>10</v>
      </c>
      <c r="R8449">
        <v>314</v>
      </c>
      <c r="S8449">
        <v>16</v>
      </c>
      <c r="T8449">
        <v>128</v>
      </c>
      <c r="U8449">
        <v>1</v>
      </c>
      <c r="V8449">
        <v>0</v>
      </c>
      <c r="W8449">
        <v>84.610830333822506</v>
      </c>
      <c r="X8449">
        <v>279.10941740959828</v>
      </c>
      <c r="Y8449">
        <v>102.94021485186083</v>
      </c>
      <c r="Z8449">
        <v>253.76108224030816</v>
      </c>
      <c r="AA8449">
        <v>201.62969788162917</v>
      </c>
      <c r="AB8449">
        <v>200.11186212161951</v>
      </c>
      <c r="AC8449">
        <v>0</v>
      </c>
      <c r="AD8449">
        <v>0</v>
      </c>
      <c r="AE8449">
        <v>1122.1631048388383</v>
      </c>
    </row>
    <row r="8450" spans="1:31" x14ac:dyDescent="0.25">
      <c r="A8450">
        <v>1944997</v>
      </c>
      <c r="B8450">
        <v>1</v>
      </c>
      <c r="C8450" t="s">
        <v>81</v>
      </c>
      <c r="D8450" t="s">
        <v>118</v>
      </c>
      <c r="E8450" t="s">
        <v>190</v>
      </c>
      <c r="F8450" t="s">
        <v>21703</v>
      </c>
      <c r="G8450" t="s">
        <v>156</v>
      </c>
      <c r="H8450" t="s">
        <v>157</v>
      </c>
      <c r="I8450" t="s">
        <v>135</v>
      </c>
      <c r="J8450" t="s">
        <v>136</v>
      </c>
      <c r="K8450" t="s">
        <v>137</v>
      </c>
      <c r="L8450" t="s">
        <v>23661</v>
      </c>
      <c r="M8450" t="s">
        <v>23662</v>
      </c>
      <c r="N8450">
        <v>0.20694444400000001</v>
      </c>
      <c r="O8450">
        <v>1</v>
      </c>
      <c r="P8450">
        <v>241</v>
      </c>
      <c r="Q8450">
        <v>4</v>
      </c>
      <c r="R8450">
        <v>11</v>
      </c>
      <c r="S8450">
        <v>0</v>
      </c>
      <c r="T8450">
        <v>43</v>
      </c>
      <c r="U8450">
        <v>0</v>
      </c>
      <c r="V8450">
        <v>0</v>
      </c>
      <c r="W8450">
        <v>0.17932503285808471</v>
      </c>
      <c r="X8450">
        <v>12.26297789255141</v>
      </c>
      <c r="Y8450">
        <v>3.5397531643264308</v>
      </c>
      <c r="Z8450">
        <v>3.7289101812031329</v>
      </c>
      <c r="AA8450">
        <v>0</v>
      </c>
      <c r="AB8450">
        <v>9.561670397881711</v>
      </c>
      <c r="AC8450">
        <v>0</v>
      </c>
      <c r="AD8450">
        <v>0</v>
      </c>
      <c r="AE8450">
        <v>29.272636668820766</v>
      </c>
    </row>
    <row r="8451" spans="1:31" x14ac:dyDescent="0.25">
      <c r="A8451">
        <v>1944874</v>
      </c>
      <c r="B8451">
        <v>1</v>
      </c>
      <c r="C8451" t="s">
        <v>81</v>
      </c>
      <c r="D8451" t="s">
        <v>117</v>
      </c>
      <c r="E8451" t="s">
        <v>220</v>
      </c>
      <c r="F8451" t="s">
        <v>17098</v>
      </c>
      <c r="G8451" t="s">
        <v>156</v>
      </c>
      <c r="H8451" t="s">
        <v>157</v>
      </c>
      <c r="I8451" t="s">
        <v>222</v>
      </c>
      <c r="J8451" t="s">
        <v>136</v>
      </c>
      <c r="K8451" t="s">
        <v>137</v>
      </c>
      <c r="L8451" t="s">
        <v>23663</v>
      </c>
      <c r="M8451" t="s">
        <v>23664</v>
      </c>
      <c r="N8451">
        <v>8.3333330000000001E-3</v>
      </c>
      <c r="O8451">
        <v>1</v>
      </c>
      <c r="P8451">
        <v>673</v>
      </c>
      <c r="Q8451">
        <v>2</v>
      </c>
      <c r="R8451">
        <v>9</v>
      </c>
      <c r="S8451">
        <v>3</v>
      </c>
      <c r="T8451">
        <v>10</v>
      </c>
      <c r="U8451">
        <v>0</v>
      </c>
      <c r="V8451">
        <v>0</v>
      </c>
      <c r="W8451">
        <v>2.8479623657333333E-3</v>
      </c>
      <c r="X8451">
        <v>0.4699104411877168</v>
      </c>
      <c r="Y8451">
        <v>3.4704677382258332E-2</v>
      </c>
      <c r="Z8451">
        <v>5.6794921478416673E-2</v>
      </c>
      <c r="AA8451">
        <v>5.1587872990941669E-2</v>
      </c>
      <c r="AB8451">
        <v>4.399148216225E-3</v>
      </c>
      <c r="AC8451">
        <v>0</v>
      </c>
      <c r="AD8451">
        <v>0</v>
      </c>
      <c r="AE8451">
        <v>0.62024502362129186</v>
      </c>
    </row>
    <row r="8452" spans="1:31" x14ac:dyDescent="0.25">
      <c r="A8452">
        <v>1945106</v>
      </c>
      <c r="B8452">
        <v>1</v>
      </c>
      <c r="C8452" t="s">
        <v>81</v>
      </c>
      <c r="D8452" t="s">
        <v>115</v>
      </c>
      <c r="E8452" t="s">
        <v>131</v>
      </c>
      <c r="F8452" t="s">
        <v>23665</v>
      </c>
      <c r="G8452" t="s">
        <v>133</v>
      </c>
      <c r="H8452" t="s">
        <v>134</v>
      </c>
      <c r="I8452" t="s">
        <v>135</v>
      </c>
      <c r="J8452" t="s">
        <v>136</v>
      </c>
      <c r="K8452" t="s">
        <v>137</v>
      </c>
      <c r="L8452" t="s">
        <v>23666</v>
      </c>
      <c r="M8452" t="s">
        <v>23667</v>
      </c>
      <c r="N8452">
        <v>1.7627777769999999</v>
      </c>
      <c r="O8452">
        <v>0</v>
      </c>
      <c r="P8452">
        <v>0</v>
      </c>
      <c r="Q8452">
        <v>0</v>
      </c>
      <c r="R8452">
        <v>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28.581209885522377</v>
      </c>
      <c r="AA8452">
        <v>0</v>
      </c>
      <c r="AB8452">
        <v>0</v>
      </c>
      <c r="AC8452">
        <v>0</v>
      </c>
      <c r="AD8452">
        <v>0</v>
      </c>
      <c r="AE8452">
        <v>28.581209885522377</v>
      </c>
    </row>
    <row r="8453" spans="1:31" x14ac:dyDescent="0.25">
      <c r="A8453">
        <v>1945206</v>
      </c>
      <c r="B8453">
        <v>1</v>
      </c>
      <c r="C8453" t="s">
        <v>81</v>
      </c>
      <c r="D8453" t="s">
        <v>128</v>
      </c>
      <c r="E8453" t="s">
        <v>160</v>
      </c>
      <c r="F8453" t="s">
        <v>23668</v>
      </c>
      <c r="G8453" t="s">
        <v>162</v>
      </c>
      <c r="H8453" t="s">
        <v>134</v>
      </c>
      <c r="I8453" t="s">
        <v>135</v>
      </c>
      <c r="J8453" t="s">
        <v>136</v>
      </c>
      <c r="K8453" t="s">
        <v>137</v>
      </c>
      <c r="L8453" t="s">
        <v>23669</v>
      </c>
      <c r="M8453" t="s">
        <v>23670</v>
      </c>
      <c r="N8453">
        <v>2.568888888</v>
      </c>
      <c r="O8453">
        <v>0</v>
      </c>
      <c r="P8453">
        <v>100</v>
      </c>
      <c r="Q8453">
        <v>0</v>
      </c>
      <c r="R8453">
        <v>0</v>
      </c>
      <c r="S8453">
        <v>0</v>
      </c>
      <c r="T8453">
        <v>12</v>
      </c>
      <c r="U8453">
        <v>0</v>
      </c>
      <c r="V8453">
        <v>0</v>
      </c>
      <c r="W8453">
        <v>0</v>
      </c>
      <c r="X8453">
        <v>75.352113043290231</v>
      </c>
      <c r="Y8453">
        <v>0</v>
      </c>
      <c r="Z8453">
        <v>0</v>
      </c>
      <c r="AA8453">
        <v>0</v>
      </c>
      <c r="AB8453">
        <v>80.75596289372055</v>
      </c>
      <c r="AC8453">
        <v>0</v>
      </c>
      <c r="AD8453">
        <v>0</v>
      </c>
      <c r="AE8453">
        <v>156.10807593701077</v>
      </c>
    </row>
    <row r="8454" spans="1:31" x14ac:dyDescent="0.25">
      <c r="A8454">
        <v>1945212</v>
      </c>
      <c r="B8454">
        <v>1</v>
      </c>
      <c r="C8454" t="s">
        <v>81</v>
      </c>
      <c r="D8454" t="s">
        <v>123</v>
      </c>
      <c r="E8454" t="s">
        <v>190</v>
      </c>
      <c r="F8454" t="s">
        <v>23671</v>
      </c>
      <c r="G8454" t="s">
        <v>156</v>
      </c>
      <c r="H8454" t="s">
        <v>157</v>
      </c>
      <c r="I8454" t="s">
        <v>135</v>
      </c>
      <c r="J8454" t="s">
        <v>136</v>
      </c>
      <c r="K8454" t="s">
        <v>137</v>
      </c>
      <c r="L8454" t="s">
        <v>23672</v>
      </c>
      <c r="M8454" t="s">
        <v>23673</v>
      </c>
      <c r="N8454">
        <v>0.55916666599999998</v>
      </c>
      <c r="O8454">
        <v>0</v>
      </c>
      <c r="P8454">
        <v>2177</v>
      </c>
      <c r="Q8454">
        <v>0</v>
      </c>
      <c r="R8454">
        <v>1</v>
      </c>
      <c r="S8454">
        <v>0</v>
      </c>
      <c r="T8454">
        <v>90</v>
      </c>
      <c r="U8454">
        <v>0</v>
      </c>
      <c r="V8454">
        <v>0</v>
      </c>
      <c r="W8454">
        <v>0</v>
      </c>
      <c r="X8454">
        <v>329.19165423601794</v>
      </c>
      <c r="Y8454">
        <v>0</v>
      </c>
      <c r="Z8454">
        <v>0</v>
      </c>
      <c r="AA8454">
        <v>0</v>
      </c>
      <c r="AB8454">
        <v>48.86287026186217</v>
      </c>
      <c r="AC8454">
        <v>0</v>
      </c>
      <c r="AD8454">
        <v>0</v>
      </c>
      <c r="AE8454">
        <v>378.0545244978801</v>
      </c>
    </row>
    <row r="8455" spans="1:31" x14ac:dyDescent="0.25">
      <c r="A8455">
        <v>1944914</v>
      </c>
      <c r="B8455">
        <v>1</v>
      </c>
      <c r="C8455" t="s">
        <v>80</v>
      </c>
      <c r="D8455" t="s">
        <v>100</v>
      </c>
      <c r="E8455" t="s">
        <v>131</v>
      </c>
      <c r="F8455" t="s">
        <v>23674</v>
      </c>
      <c r="G8455" t="s">
        <v>133</v>
      </c>
      <c r="H8455" t="s">
        <v>134</v>
      </c>
      <c r="I8455" t="s">
        <v>135</v>
      </c>
      <c r="J8455" t="s">
        <v>136</v>
      </c>
      <c r="K8455" t="s">
        <v>137</v>
      </c>
      <c r="L8455" t="s">
        <v>23675</v>
      </c>
      <c r="M8455" t="s">
        <v>23676</v>
      </c>
      <c r="N8455">
        <v>1.4641666659999999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11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23.177815309641993</v>
      </c>
      <c r="AC8455">
        <v>0</v>
      </c>
      <c r="AD8455">
        <v>0</v>
      </c>
      <c r="AE8455">
        <v>23.177815309641993</v>
      </c>
    </row>
    <row r="8456" spans="1:31" x14ac:dyDescent="0.25">
      <c r="A8456">
        <v>1945149</v>
      </c>
      <c r="B8456">
        <v>1</v>
      </c>
      <c r="C8456" t="s">
        <v>80</v>
      </c>
      <c r="D8456" t="s">
        <v>106</v>
      </c>
      <c r="E8456" t="s">
        <v>140</v>
      </c>
      <c r="F8456" t="s">
        <v>23677</v>
      </c>
      <c r="G8456" t="s">
        <v>283</v>
      </c>
      <c r="H8456" t="s">
        <v>134</v>
      </c>
      <c r="I8456" t="s">
        <v>135</v>
      </c>
      <c r="J8456" t="s">
        <v>136</v>
      </c>
      <c r="K8456" t="s">
        <v>137</v>
      </c>
      <c r="L8456" t="s">
        <v>23678</v>
      </c>
      <c r="M8456" t="s">
        <v>23679</v>
      </c>
      <c r="N8456">
        <v>3.5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1.0721067952751666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1.0721067952751666</v>
      </c>
    </row>
    <row r="8457" spans="1:31" x14ac:dyDescent="0.25">
      <c r="A8457">
        <v>1945292</v>
      </c>
      <c r="B8457">
        <v>1</v>
      </c>
      <c r="C8457" t="s">
        <v>80</v>
      </c>
      <c r="D8457" t="s">
        <v>83</v>
      </c>
      <c r="E8457" t="s">
        <v>190</v>
      </c>
      <c r="F8457" t="s">
        <v>23680</v>
      </c>
      <c r="G8457" t="s">
        <v>2237</v>
      </c>
      <c r="H8457" t="s">
        <v>157</v>
      </c>
      <c r="I8457" t="s">
        <v>135</v>
      </c>
      <c r="J8457" t="s">
        <v>136</v>
      </c>
      <c r="K8457" t="s">
        <v>137</v>
      </c>
      <c r="L8457" t="s">
        <v>23681</v>
      </c>
      <c r="M8457" t="s">
        <v>23682</v>
      </c>
      <c r="N8457">
        <v>7.619444444</v>
      </c>
      <c r="O8457">
        <v>0</v>
      </c>
      <c r="P8457">
        <v>275</v>
      </c>
      <c r="Q8457">
        <v>0</v>
      </c>
      <c r="R8457">
        <v>0</v>
      </c>
      <c r="S8457">
        <v>0</v>
      </c>
      <c r="T8457">
        <v>14</v>
      </c>
      <c r="U8457">
        <v>0</v>
      </c>
      <c r="V8457">
        <v>0</v>
      </c>
      <c r="W8457">
        <v>0</v>
      </c>
      <c r="X8457">
        <v>1828.6214665798566</v>
      </c>
      <c r="Y8457">
        <v>0</v>
      </c>
      <c r="Z8457">
        <v>0</v>
      </c>
      <c r="AA8457">
        <v>0</v>
      </c>
      <c r="AB8457">
        <v>346.71607661648443</v>
      </c>
      <c r="AC8457">
        <v>0</v>
      </c>
      <c r="AD8457">
        <v>0</v>
      </c>
      <c r="AE8457">
        <v>2175.3375431963409</v>
      </c>
    </row>
    <row r="8458" spans="1:31" x14ac:dyDescent="0.25">
      <c r="A8458">
        <v>1944957</v>
      </c>
      <c r="B8458">
        <v>1</v>
      </c>
      <c r="C8458" t="s">
        <v>81</v>
      </c>
      <c r="D8458" t="s">
        <v>112</v>
      </c>
      <c r="E8458" t="s">
        <v>220</v>
      </c>
      <c r="F8458" t="s">
        <v>23683</v>
      </c>
      <c r="G8458" t="s">
        <v>156</v>
      </c>
      <c r="H8458" t="s">
        <v>157</v>
      </c>
      <c r="I8458" t="s">
        <v>135</v>
      </c>
      <c r="J8458" t="s">
        <v>136</v>
      </c>
      <c r="K8458" t="s">
        <v>137</v>
      </c>
      <c r="L8458" t="s">
        <v>23684</v>
      </c>
      <c r="M8458" t="s">
        <v>23685</v>
      </c>
      <c r="N8458">
        <v>2.590833333</v>
      </c>
      <c r="O8458">
        <v>0</v>
      </c>
      <c r="P8458">
        <v>2</v>
      </c>
      <c r="Q8458">
        <v>49</v>
      </c>
      <c r="R8458">
        <v>9</v>
      </c>
      <c r="S8458">
        <v>12</v>
      </c>
      <c r="T8458">
        <v>7</v>
      </c>
      <c r="U8458">
        <v>0</v>
      </c>
      <c r="V8458">
        <v>0</v>
      </c>
      <c r="W8458">
        <v>0</v>
      </c>
      <c r="X8458">
        <v>0.77015956795359464</v>
      </c>
      <c r="Y8458">
        <v>244.9522718961484</v>
      </c>
      <c r="Z8458">
        <v>49.594119856838091</v>
      </c>
      <c r="AA8458">
        <v>99.850791801230486</v>
      </c>
      <c r="AB8458">
        <v>91.357131860088899</v>
      </c>
      <c r="AC8458">
        <v>0</v>
      </c>
      <c r="AD8458">
        <v>0</v>
      </c>
      <c r="AE8458">
        <v>486.52447498225945</v>
      </c>
    </row>
    <row r="8459" spans="1:31" x14ac:dyDescent="0.25">
      <c r="A8459">
        <v>1955322</v>
      </c>
      <c r="B8459">
        <v>1</v>
      </c>
      <c r="C8459" t="s">
        <v>80</v>
      </c>
      <c r="D8459" t="s">
        <v>85</v>
      </c>
      <c r="E8459" t="s">
        <v>140</v>
      </c>
      <c r="F8459" t="s">
        <v>23686</v>
      </c>
      <c r="G8459" t="s">
        <v>146</v>
      </c>
      <c r="H8459" t="s">
        <v>134</v>
      </c>
      <c r="I8459" t="s">
        <v>135</v>
      </c>
      <c r="J8459" t="s">
        <v>136</v>
      </c>
      <c r="K8459" t="s">
        <v>137</v>
      </c>
      <c r="L8459" t="s">
        <v>23687</v>
      </c>
      <c r="M8459" t="s">
        <v>23688</v>
      </c>
      <c r="N8459">
        <v>0.76166666599999999</v>
      </c>
      <c r="O8459">
        <v>0</v>
      </c>
      <c r="P8459">
        <v>11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3.3461304837316002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3.3461304837316002</v>
      </c>
    </row>
    <row r="8460" spans="1:31" x14ac:dyDescent="0.25">
      <c r="A8460">
        <v>1955302</v>
      </c>
      <c r="B8460">
        <v>1</v>
      </c>
      <c r="C8460" t="s">
        <v>80</v>
      </c>
      <c r="D8460" t="s">
        <v>83</v>
      </c>
      <c r="E8460" t="s">
        <v>154</v>
      </c>
      <c r="F8460" t="s">
        <v>23689</v>
      </c>
      <c r="G8460" t="s">
        <v>156</v>
      </c>
      <c r="H8460" t="s">
        <v>157</v>
      </c>
      <c r="I8460" t="s">
        <v>135</v>
      </c>
      <c r="J8460" t="s">
        <v>136</v>
      </c>
      <c r="K8460" t="s">
        <v>137</v>
      </c>
      <c r="L8460" t="s">
        <v>23690</v>
      </c>
      <c r="M8460" t="s">
        <v>23691</v>
      </c>
      <c r="N8460">
        <v>1.2124999999999999</v>
      </c>
      <c r="O8460">
        <v>0</v>
      </c>
      <c r="P8460">
        <v>0</v>
      </c>
      <c r="Q8460">
        <v>0</v>
      </c>
      <c r="R8460">
        <v>0</v>
      </c>
      <c r="S8460">
        <v>22</v>
      </c>
      <c r="T8460">
        <v>21</v>
      </c>
      <c r="U8460">
        <v>6</v>
      </c>
      <c r="V8460">
        <v>4</v>
      </c>
      <c r="W8460">
        <v>0</v>
      </c>
      <c r="X8460">
        <v>0</v>
      </c>
      <c r="Y8460">
        <v>0</v>
      </c>
      <c r="Z8460">
        <v>0</v>
      </c>
      <c r="AA8460">
        <v>424.3792498519914</v>
      </c>
      <c r="AB8460">
        <v>79.491305703976579</v>
      </c>
      <c r="AC8460">
        <v>383.93122497705298</v>
      </c>
      <c r="AD8460">
        <v>23.9918067438702</v>
      </c>
      <c r="AE8460">
        <v>911.79358727689123</v>
      </c>
    </row>
    <row r="8461" spans="1:31" x14ac:dyDescent="0.25">
      <c r="A8461">
        <v>1945229</v>
      </c>
      <c r="B8461">
        <v>1</v>
      </c>
      <c r="C8461" t="s">
        <v>80</v>
      </c>
      <c r="D8461" t="s">
        <v>108</v>
      </c>
      <c r="E8461" t="s">
        <v>220</v>
      </c>
      <c r="F8461" t="s">
        <v>15473</v>
      </c>
      <c r="G8461" t="s">
        <v>156</v>
      </c>
      <c r="H8461" t="s">
        <v>157</v>
      </c>
      <c r="I8461" t="s">
        <v>135</v>
      </c>
      <c r="J8461" t="s">
        <v>136</v>
      </c>
      <c r="K8461" t="s">
        <v>137</v>
      </c>
      <c r="L8461" t="s">
        <v>23692</v>
      </c>
      <c r="M8461" t="s">
        <v>23693</v>
      </c>
      <c r="N8461">
        <v>0.60444444399999997</v>
      </c>
      <c r="O8461">
        <v>0</v>
      </c>
      <c r="P8461">
        <v>1054</v>
      </c>
      <c r="Q8461">
        <v>2</v>
      </c>
      <c r="R8461">
        <v>415</v>
      </c>
      <c r="S8461">
        <v>8</v>
      </c>
      <c r="T8461">
        <v>205</v>
      </c>
      <c r="U8461">
        <v>0</v>
      </c>
      <c r="V8461">
        <v>0</v>
      </c>
      <c r="W8461">
        <v>0</v>
      </c>
      <c r="X8461">
        <v>177.76050403413214</v>
      </c>
      <c r="Y8461">
        <v>14.829590449464463</v>
      </c>
      <c r="Z8461">
        <v>839.39110313224899</v>
      </c>
      <c r="AA8461">
        <v>45.744201456171453</v>
      </c>
      <c r="AB8461">
        <v>384.68698536153477</v>
      </c>
      <c r="AC8461">
        <v>0</v>
      </c>
      <c r="AD8461">
        <v>0</v>
      </c>
      <c r="AE8461">
        <v>1462.4123844335518</v>
      </c>
    </row>
    <row r="8462" spans="1:31" x14ac:dyDescent="0.25">
      <c r="A8462">
        <v>1944937</v>
      </c>
      <c r="B8462">
        <v>1</v>
      </c>
      <c r="C8462" t="s">
        <v>80</v>
      </c>
      <c r="D8462" t="s">
        <v>104</v>
      </c>
      <c r="E8462" t="s">
        <v>154</v>
      </c>
      <c r="F8462" t="s">
        <v>23694</v>
      </c>
      <c r="G8462" t="s">
        <v>156</v>
      </c>
      <c r="H8462" t="s">
        <v>157</v>
      </c>
      <c r="I8462" t="s">
        <v>135</v>
      </c>
      <c r="J8462" t="s">
        <v>136</v>
      </c>
      <c r="K8462" t="s">
        <v>137</v>
      </c>
      <c r="L8462" t="s">
        <v>23695</v>
      </c>
      <c r="M8462" t="s">
        <v>23696</v>
      </c>
      <c r="N8462">
        <v>0.58444444399999995</v>
      </c>
      <c r="O8462">
        <v>11</v>
      </c>
      <c r="P8462">
        <v>836</v>
      </c>
      <c r="Q8462">
        <v>15</v>
      </c>
      <c r="R8462">
        <v>41</v>
      </c>
      <c r="S8462">
        <v>29</v>
      </c>
      <c r="T8462">
        <v>53</v>
      </c>
      <c r="U8462">
        <v>0</v>
      </c>
      <c r="V8462">
        <v>0</v>
      </c>
      <c r="W8462">
        <v>20.339953657877818</v>
      </c>
      <c r="X8462">
        <v>126.09308912266104</v>
      </c>
      <c r="Y8462">
        <v>17.797773901657418</v>
      </c>
      <c r="Z8462">
        <v>11.12425639470387</v>
      </c>
      <c r="AA8462">
        <v>230.67831470564886</v>
      </c>
      <c r="AB8462">
        <v>51.003630549094161</v>
      </c>
      <c r="AC8462">
        <v>0</v>
      </c>
      <c r="AD8462">
        <v>0</v>
      </c>
      <c r="AE8462">
        <v>457.0370183316432</v>
      </c>
    </row>
    <row r="8463" spans="1:31" x14ac:dyDescent="0.25">
      <c r="A8463">
        <v>1944854</v>
      </c>
      <c r="B8463">
        <v>1</v>
      </c>
      <c r="C8463" t="s">
        <v>80</v>
      </c>
      <c r="D8463" t="s">
        <v>96</v>
      </c>
      <c r="E8463" t="s">
        <v>190</v>
      </c>
      <c r="F8463" t="s">
        <v>23697</v>
      </c>
      <c r="G8463" t="s">
        <v>156</v>
      </c>
      <c r="H8463" t="s">
        <v>157</v>
      </c>
      <c r="I8463" t="s">
        <v>135</v>
      </c>
      <c r="J8463" t="s">
        <v>136</v>
      </c>
      <c r="K8463" t="s">
        <v>137</v>
      </c>
      <c r="L8463" t="s">
        <v>23698</v>
      </c>
      <c r="M8463" t="s">
        <v>23699</v>
      </c>
      <c r="N8463">
        <v>6.5208333329999997</v>
      </c>
      <c r="O8463">
        <v>0</v>
      </c>
      <c r="P8463">
        <v>329</v>
      </c>
      <c r="Q8463">
        <v>0</v>
      </c>
      <c r="R8463">
        <v>0</v>
      </c>
      <c r="S8463">
        <v>0</v>
      </c>
      <c r="T8463">
        <v>6</v>
      </c>
      <c r="U8463">
        <v>0</v>
      </c>
      <c r="V8463">
        <v>0</v>
      </c>
      <c r="W8463">
        <v>0</v>
      </c>
      <c r="X8463">
        <v>810.00763697662308</v>
      </c>
      <c r="Y8463">
        <v>0</v>
      </c>
      <c r="Z8463">
        <v>0</v>
      </c>
      <c r="AA8463">
        <v>0</v>
      </c>
      <c r="AB8463">
        <v>161.75437527917916</v>
      </c>
      <c r="AC8463">
        <v>0</v>
      </c>
      <c r="AD8463">
        <v>0</v>
      </c>
      <c r="AE8463">
        <v>971.76201225580223</v>
      </c>
    </row>
    <row r="8464" spans="1:31" x14ac:dyDescent="0.25">
      <c r="A8464">
        <v>1944877</v>
      </c>
      <c r="B8464">
        <v>1</v>
      </c>
      <c r="C8464" t="s">
        <v>80</v>
      </c>
      <c r="D8464" t="s">
        <v>110</v>
      </c>
      <c r="E8464" t="s">
        <v>149</v>
      </c>
      <c r="F8464" t="s">
        <v>23700</v>
      </c>
      <c r="G8464" t="s">
        <v>279</v>
      </c>
      <c r="H8464" t="s">
        <v>134</v>
      </c>
      <c r="I8464" t="s">
        <v>135</v>
      </c>
      <c r="J8464" t="s">
        <v>136</v>
      </c>
      <c r="K8464" t="s">
        <v>137</v>
      </c>
      <c r="L8464" t="s">
        <v>23701</v>
      </c>
      <c r="M8464" t="s">
        <v>23702</v>
      </c>
      <c r="N8464">
        <v>2.8397222219999998</v>
      </c>
      <c r="O8464">
        <v>0</v>
      </c>
      <c r="P8464">
        <v>503</v>
      </c>
      <c r="Q8464">
        <v>0</v>
      </c>
      <c r="R8464">
        <v>0</v>
      </c>
      <c r="S8464">
        <v>0</v>
      </c>
      <c r="T8464">
        <v>48</v>
      </c>
      <c r="U8464">
        <v>0</v>
      </c>
      <c r="V8464">
        <v>0</v>
      </c>
      <c r="W8464">
        <v>0</v>
      </c>
      <c r="X8464">
        <v>416.44084831904752</v>
      </c>
      <c r="Y8464">
        <v>0</v>
      </c>
      <c r="Z8464">
        <v>0</v>
      </c>
      <c r="AA8464">
        <v>0</v>
      </c>
      <c r="AB8464">
        <v>194.00067766062679</v>
      </c>
      <c r="AC8464">
        <v>0</v>
      </c>
      <c r="AD8464">
        <v>0</v>
      </c>
      <c r="AE8464">
        <v>610.44152597967434</v>
      </c>
    </row>
    <row r="8465" spans="1:31" x14ac:dyDescent="0.25">
      <c r="A8465">
        <v>1944917</v>
      </c>
      <c r="B8465">
        <v>1</v>
      </c>
      <c r="C8465" t="s">
        <v>80</v>
      </c>
      <c r="D8465" t="s">
        <v>94</v>
      </c>
      <c r="E8465" t="s">
        <v>131</v>
      </c>
      <c r="F8465" t="s">
        <v>23703</v>
      </c>
      <c r="G8465" t="s">
        <v>133</v>
      </c>
      <c r="H8465" t="s">
        <v>134</v>
      </c>
      <c r="I8465" t="s">
        <v>135</v>
      </c>
      <c r="J8465" t="s">
        <v>136</v>
      </c>
      <c r="K8465" t="s">
        <v>137</v>
      </c>
      <c r="L8465" t="s">
        <v>23704</v>
      </c>
      <c r="M8465" t="s">
        <v>23705</v>
      </c>
      <c r="N8465">
        <v>3.1608333329999998</v>
      </c>
      <c r="O8465">
        <v>0</v>
      </c>
      <c r="P8465">
        <v>17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12.003044174438081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12.003044174438081</v>
      </c>
    </row>
    <row r="8466" spans="1:31" x14ac:dyDescent="0.25">
      <c r="A8466">
        <v>1945249</v>
      </c>
      <c r="B8466">
        <v>1</v>
      </c>
      <c r="C8466" t="s">
        <v>80</v>
      </c>
      <c r="D8466" t="s">
        <v>105</v>
      </c>
      <c r="E8466" t="s">
        <v>140</v>
      </c>
      <c r="F8466" t="s">
        <v>23706</v>
      </c>
      <c r="G8466" t="s">
        <v>283</v>
      </c>
      <c r="H8466" t="s">
        <v>134</v>
      </c>
      <c r="I8466" t="s">
        <v>135</v>
      </c>
      <c r="J8466" t="s">
        <v>136</v>
      </c>
      <c r="K8466" t="s">
        <v>137</v>
      </c>
      <c r="L8466" t="s">
        <v>23707</v>
      </c>
      <c r="M8466" t="s">
        <v>23708</v>
      </c>
      <c r="N8466">
        <v>0.85083333299999997</v>
      </c>
      <c r="O8466">
        <v>0</v>
      </c>
      <c r="P8466">
        <v>2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0.62935112794654846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0.62935112794654846</v>
      </c>
    </row>
    <row r="8467" spans="1:31" x14ac:dyDescent="0.25">
      <c r="A8467">
        <v>1945126</v>
      </c>
      <c r="B8467">
        <v>1</v>
      </c>
      <c r="C8467" t="s">
        <v>80</v>
      </c>
      <c r="D8467" t="s">
        <v>97</v>
      </c>
      <c r="E8467" t="s">
        <v>131</v>
      </c>
      <c r="F8467" t="s">
        <v>23709</v>
      </c>
      <c r="G8467" t="s">
        <v>439</v>
      </c>
      <c r="H8467" t="s">
        <v>134</v>
      </c>
      <c r="I8467" t="s">
        <v>135</v>
      </c>
      <c r="J8467" t="s">
        <v>136</v>
      </c>
      <c r="K8467" t="s">
        <v>137</v>
      </c>
      <c r="L8467" t="s">
        <v>23710</v>
      </c>
      <c r="M8467" t="s">
        <v>23711</v>
      </c>
      <c r="N8467">
        <v>2.2044444439999999</v>
      </c>
      <c r="O8467">
        <v>0</v>
      </c>
      <c r="P8467">
        <v>47</v>
      </c>
      <c r="Q8467">
        <v>0</v>
      </c>
      <c r="R8467">
        <v>0</v>
      </c>
      <c r="S8467">
        <v>0</v>
      </c>
      <c r="T8467">
        <v>6</v>
      </c>
      <c r="U8467">
        <v>0</v>
      </c>
      <c r="V8467">
        <v>0</v>
      </c>
      <c r="W8467">
        <v>0</v>
      </c>
      <c r="X8467">
        <v>36.38214517867371</v>
      </c>
      <c r="Y8467">
        <v>0</v>
      </c>
      <c r="Z8467">
        <v>0</v>
      </c>
      <c r="AA8467">
        <v>0</v>
      </c>
      <c r="AB8467">
        <v>12.809079072074242</v>
      </c>
      <c r="AC8467">
        <v>0</v>
      </c>
      <c r="AD8467">
        <v>0</v>
      </c>
      <c r="AE8467">
        <v>49.19122425074795</v>
      </c>
    </row>
    <row r="8468" spans="1:31" x14ac:dyDescent="0.25">
      <c r="A8468">
        <v>1944934</v>
      </c>
      <c r="B8468">
        <v>1</v>
      </c>
      <c r="C8468" t="s">
        <v>80</v>
      </c>
      <c r="D8468" t="s">
        <v>111</v>
      </c>
      <c r="E8468" t="s">
        <v>140</v>
      </c>
      <c r="F8468" t="s">
        <v>23712</v>
      </c>
      <c r="G8468" t="s">
        <v>146</v>
      </c>
      <c r="H8468" t="s">
        <v>134</v>
      </c>
      <c r="I8468" t="s">
        <v>135</v>
      </c>
      <c r="J8468" t="s">
        <v>136</v>
      </c>
      <c r="K8468" t="s">
        <v>137</v>
      </c>
      <c r="L8468" t="s">
        <v>23713</v>
      </c>
      <c r="M8468" t="s">
        <v>23714</v>
      </c>
      <c r="N8468">
        <v>7.1213888880000003</v>
      </c>
      <c r="O8468">
        <v>0</v>
      </c>
      <c r="P8468">
        <v>8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17.358074956727418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17.358074956727418</v>
      </c>
    </row>
    <row r="8469" spans="1:31" x14ac:dyDescent="0.25">
      <c r="A8469">
        <v>1945289</v>
      </c>
      <c r="B8469">
        <v>1</v>
      </c>
      <c r="C8469" t="s">
        <v>80</v>
      </c>
      <c r="D8469" t="s">
        <v>107</v>
      </c>
      <c r="E8469" t="s">
        <v>220</v>
      </c>
      <c r="F8469" t="s">
        <v>5870</v>
      </c>
      <c r="G8469" t="s">
        <v>156</v>
      </c>
      <c r="H8469" t="s">
        <v>157</v>
      </c>
      <c r="I8469" t="s">
        <v>135</v>
      </c>
      <c r="J8469" t="s">
        <v>136</v>
      </c>
      <c r="K8469" t="s">
        <v>137</v>
      </c>
      <c r="L8469" t="s">
        <v>23715</v>
      </c>
      <c r="M8469" t="s">
        <v>23716</v>
      </c>
      <c r="N8469">
        <v>0.58222222199999996</v>
      </c>
      <c r="O8469">
        <v>6</v>
      </c>
      <c r="P8469">
        <v>1174</v>
      </c>
      <c r="Q8469">
        <v>13</v>
      </c>
      <c r="R8469">
        <v>45</v>
      </c>
      <c r="S8469">
        <v>9</v>
      </c>
      <c r="T8469">
        <v>94</v>
      </c>
      <c r="U8469">
        <v>1</v>
      </c>
      <c r="V8469">
        <v>0</v>
      </c>
      <c r="W8469">
        <v>3.2644017245343333</v>
      </c>
      <c r="X8469">
        <v>166.25254959786878</v>
      </c>
      <c r="Y8469">
        <v>59.463751890088957</v>
      </c>
      <c r="Z8469">
        <v>14.316689858356657</v>
      </c>
      <c r="AA8469">
        <v>45.30904162090723</v>
      </c>
      <c r="AB8469">
        <v>56.707022218046049</v>
      </c>
      <c r="AC8469">
        <v>52.960744053284415</v>
      </c>
      <c r="AD8469">
        <v>0</v>
      </c>
      <c r="AE8469">
        <v>398.27420096308646</v>
      </c>
    </row>
    <row r="8470" spans="1:31" x14ac:dyDescent="0.25">
      <c r="A8470">
        <v>1945146</v>
      </c>
      <c r="B8470">
        <v>1</v>
      </c>
      <c r="C8470" t="s">
        <v>80</v>
      </c>
      <c r="D8470" t="s">
        <v>83</v>
      </c>
      <c r="E8470" t="s">
        <v>171</v>
      </c>
      <c r="F8470" t="s">
        <v>23717</v>
      </c>
      <c r="G8470" t="s">
        <v>362</v>
      </c>
      <c r="H8470" t="s">
        <v>157</v>
      </c>
      <c r="I8470" t="s">
        <v>135</v>
      </c>
      <c r="J8470" t="s">
        <v>3</v>
      </c>
      <c r="K8470" t="s">
        <v>137</v>
      </c>
      <c r="L8470" t="s">
        <v>23718</v>
      </c>
      <c r="M8470" t="s">
        <v>23719</v>
      </c>
      <c r="N8470">
        <v>0.74416666600000003</v>
      </c>
      <c r="O8470">
        <v>0</v>
      </c>
      <c r="P8470">
        <v>9124</v>
      </c>
      <c r="Q8470">
        <v>0</v>
      </c>
      <c r="R8470">
        <v>0</v>
      </c>
      <c r="S8470">
        <v>5</v>
      </c>
      <c r="T8470">
        <v>1627</v>
      </c>
      <c r="U8470">
        <v>2</v>
      </c>
      <c r="V8470">
        <v>7</v>
      </c>
      <c r="W8470">
        <v>0</v>
      </c>
      <c r="X8470">
        <v>2347.340178127698</v>
      </c>
      <c r="Y8470">
        <v>0</v>
      </c>
      <c r="Z8470">
        <v>0</v>
      </c>
      <c r="AA8470">
        <v>428.61708585465345</v>
      </c>
      <c r="AB8470">
        <v>1642.5171709587005</v>
      </c>
      <c r="AC8470">
        <v>1355.9266557587994</v>
      </c>
      <c r="AD8470">
        <v>84.825398919231105</v>
      </c>
      <c r="AE8470">
        <v>5859.2264896190827</v>
      </c>
    </row>
    <row r="8471" spans="1:31" x14ac:dyDescent="0.25">
      <c r="A8471">
        <v>1945169</v>
      </c>
      <c r="B8471">
        <v>1</v>
      </c>
      <c r="C8471" t="s">
        <v>80</v>
      </c>
      <c r="D8471" t="s">
        <v>105</v>
      </c>
      <c r="E8471" t="s">
        <v>190</v>
      </c>
      <c r="F8471" t="s">
        <v>17697</v>
      </c>
      <c r="G8471" t="s">
        <v>156</v>
      </c>
      <c r="H8471" t="s">
        <v>157</v>
      </c>
      <c r="I8471" t="s">
        <v>135</v>
      </c>
      <c r="J8471" t="s">
        <v>136</v>
      </c>
      <c r="K8471" t="s">
        <v>137</v>
      </c>
      <c r="L8471" t="s">
        <v>23720</v>
      </c>
      <c r="M8471" t="s">
        <v>23721</v>
      </c>
      <c r="N8471">
        <v>1.1563888879999999</v>
      </c>
      <c r="O8471">
        <v>0</v>
      </c>
      <c r="P8471">
        <v>3465</v>
      </c>
      <c r="Q8471">
        <v>0</v>
      </c>
      <c r="R8471">
        <v>0</v>
      </c>
      <c r="S8471">
        <v>0</v>
      </c>
      <c r="T8471">
        <v>243</v>
      </c>
      <c r="U8471">
        <v>0</v>
      </c>
      <c r="V8471">
        <v>0</v>
      </c>
      <c r="W8471">
        <v>0</v>
      </c>
      <c r="X8471">
        <v>1131.6150946873856</v>
      </c>
      <c r="Y8471">
        <v>0</v>
      </c>
      <c r="Z8471">
        <v>0</v>
      </c>
      <c r="AA8471">
        <v>0</v>
      </c>
      <c r="AB8471">
        <v>346.49813279273394</v>
      </c>
      <c r="AC8471">
        <v>0</v>
      </c>
      <c r="AD8471">
        <v>0</v>
      </c>
      <c r="AE8471">
        <v>1478.1132274801196</v>
      </c>
    </row>
    <row r="8472" spans="1:31" x14ac:dyDescent="0.25">
      <c r="A8472">
        <v>1945003</v>
      </c>
      <c r="B8472">
        <v>1</v>
      </c>
      <c r="C8472" t="s">
        <v>81</v>
      </c>
      <c r="D8472" t="s">
        <v>112</v>
      </c>
      <c r="E8472" t="s">
        <v>149</v>
      </c>
      <c r="F8472" t="s">
        <v>23722</v>
      </c>
      <c r="G8472" t="s">
        <v>241</v>
      </c>
      <c r="H8472" t="s">
        <v>157</v>
      </c>
      <c r="I8472" t="s">
        <v>135</v>
      </c>
      <c r="J8472" t="s">
        <v>136</v>
      </c>
      <c r="K8472" t="s">
        <v>137</v>
      </c>
      <c r="L8472" t="s">
        <v>23723</v>
      </c>
      <c r="M8472" t="s">
        <v>23724</v>
      </c>
      <c r="N8472">
        <v>4.591388888</v>
      </c>
      <c r="O8472">
        <v>0</v>
      </c>
      <c r="P8472">
        <v>152</v>
      </c>
      <c r="Q8472">
        <v>0</v>
      </c>
      <c r="R8472">
        <v>4</v>
      </c>
      <c r="S8472">
        <v>0</v>
      </c>
      <c r="T8472">
        <v>10</v>
      </c>
      <c r="U8472">
        <v>0</v>
      </c>
      <c r="V8472">
        <v>0</v>
      </c>
      <c r="W8472">
        <v>0</v>
      </c>
      <c r="X8472">
        <v>68.897833941356012</v>
      </c>
      <c r="Y8472">
        <v>0</v>
      </c>
      <c r="Z8472">
        <v>4.6030714753672237</v>
      </c>
      <c r="AA8472">
        <v>0</v>
      </c>
      <c r="AB8472">
        <v>4.1859720445924422</v>
      </c>
      <c r="AC8472">
        <v>0</v>
      </c>
      <c r="AD8472">
        <v>0</v>
      </c>
      <c r="AE8472">
        <v>77.686877461315689</v>
      </c>
    </row>
    <row r="8473" spans="1:31" x14ac:dyDescent="0.25">
      <c r="A8473">
        <v>1955325</v>
      </c>
      <c r="B8473">
        <v>1</v>
      </c>
      <c r="C8473" t="s">
        <v>80</v>
      </c>
      <c r="D8473" t="s">
        <v>108</v>
      </c>
      <c r="E8473" t="s">
        <v>220</v>
      </c>
      <c r="F8473" t="s">
        <v>23725</v>
      </c>
      <c r="G8473" t="s">
        <v>156</v>
      </c>
      <c r="H8473" t="s">
        <v>157</v>
      </c>
      <c r="I8473" t="s">
        <v>135</v>
      </c>
      <c r="J8473" t="s">
        <v>136</v>
      </c>
      <c r="K8473" t="s">
        <v>137</v>
      </c>
      <c r="L8473" t="s">
        <v>23726</v>
      </c>
      <c r="M8473" t="s">
        <v>23727</v>
      </c>
      <c r="N8473">
        <v>0.64944444400000001</v>
      </c>
      <c r="O8473">
        <v>0</v>
      </c>
      <c r="P8473">
        <v>369</v>
      </c>
      <c r="Q8473">
        <v>0</v>
      </c>
      <c r="R8473">
        <v>109</v>
      </c>
      <c r="S8473">
        <v>4</v>
      </c>
      <c r="T8473">
        <v>51</v>
      </c>
      <c r="U8473">
        <v>0</v>
      </c>
      <c r="V8473">
        <v>0</v>
      </c>
      <c r="W8473">
        <v>0</v>
      </c>
      <c r="X8473">
        <v>77.256496827937355</v>
      </c>
      <c r="Y8473">
        <v>0</v>
      </c>
      <c r="Z8473">
        <v>92.298438837644909</v>
      </c>
      <c r="AA8473">
        <v>15.774933780347695</v>
      </c>
      <c r="AB8473">
        <v>47.363010358523908</v>
      </c>
      <c r="AC8473">
        <v>0</v>
      </c>
      <c r="AD8473">
        <v>0</v>
      </c>
      <c r="AE8473">
        <v>232.69287980445387</v>
      </c>
    </row>
    <row r="8474" spans="1:31" x14ac:dyDescent="0.25">
      <c r="A8474">
        <v>1945269</v>
      </c>
      <c r="B8474">
        <v>1</v>
      </c>
      <c r="C8474" t="s">
        <v>81</v>
      </c>
      <c r="D8474" t="s">
        <v>112</v>
      </c>
      <c r="E8474" t="s">
        <v>154</v>
      </c>
      <c r="F8474" t="s">
        <v>8770</v>
      </c>
      <c r="G8474" t="s">
        <v>604</v>
      </c>
      <c r="H8474" t="s">
        <v>157</v>
      </c>
      <c r="I8474" t="s">
        <v>135</v>
      </c>
      <c r="J8474" t="s">
        <v>136</v>
      </c>
      <c r="K8474" t="s">
        <v>203</v>
      </c>
      <c r="L8474" t="s">
        <v>23728</v>
      </c>
      <c r="M8474" t="s">
        <v>23729</v>
      </c>
      <c r="N8474">
        <v>0.122387777</v>
      </c>
      <c r="O8474">
        <v>0</v>
      </c>
      <c r="P8474">
        <v>15515</v>
      </c>
      <c r="Q8474">
        <v>28</v>
      </c>
      <c r="R8474">
        <v>633</v>
      </c>
      <c r="S8474">
        <v>42</v>
      </c>
      <c r="T8474">
        <v>1751</v>
      </c>
      <c r="U8474">
        <v>8</v>
      </c>
      <c r="V8474">
        <v>3</v>
      </c>
      <c r="W8474">
        <v>0</v>
      </c>
      <c r="X8474">
        <v>276.8384794910732</v>
      </c>
      <c r="Y8474">
        <v>40.438709389316443</v>
      </c>
      <c r="Z8474">
        <v>111.70183562190591</v>
      </c>
      <c r="AA8474">
        <v>27.30310961806045</v>
      </c>
      <c r="AB8474">
        <v>121.6626382492954</v>
      </c>
      <c r="AC8474">
        <v>22.659608191587097</v>
      </c>
      <c r="AD8474">
        <v>1.7856741257088999</v>
      </c>
      <c r="AE8474">
        <v>602.39005468694734</v>
      </c>
    </row>
    <row r="8475" spans="1:31" x14ac:dyDescent="0.25">
      <c r="A8475">
        <v>1945083</v>
      </c>
      <c r="B8475">
        <v>1</v>
      </c>
      <c r="C8475" t="s">
        <v>80</v>
      </c>
      <c r="D8475" t="s">
        <v>107</v>
      </c>
      <c r="E8475" t="s">
        <v>140</v>
      </c>
      <c r="F8475" t="s">
        <v>23730</v>
      </c>
      <c r="G8475" t="s">
        <v>362</v>
      </c>
      <c r="H8475" t="s">
        <v>134</v>
      </c>
      <c r="I8475" t="s">
        <v>135</v>
      </c>
      <c r="J8475" t="s">
        <v>3</v>
      </c>
      <c r="K8475" t="s">
        <v>137</v>
      </c>
      <c r="L8475" t="s">
        <v>23731</v>
      </c>
      <c r="M8475" t="s">
        <v>23732</v>
      </c>
      <c r="N8475">
        <v>4.5613888879999998</v>
      </c>
      <c r="O8475">
        <v>0</v>
      </c>
      <c r="P8475">
        <v>1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1.0745122855016522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1.0745122855016522</v>
      </c>
    </row>
    <row r="8476" spans="1:31" x14ac:dyDescent="0.25">
      <c r="A8476">
        <v>1945040</v>
      </c>
      <c r="B8476">
        <v>1</v>
      </c>
      <c r="C8476" t="s">
        <v>81</v>
      </c>
      <c r="D8476" t="s">
        <v>127</v>
      </c>
      <c r="E8476" t="s">
        <v>220</v>
      </c>
      <c r="F8476" t="s">
        <v>23733</v>
      </c>
      <c r="G8476" t="s">
        <v>156</v>
      </c>
      <c r="H8476" t="s">
        <v>157</v>
      </c>
      <c r="I8476" t="s">
        <v>135</v>
      </c>
      <c r="J8476" t="s">
        <v>136</v>
      </c>
      <c r="K8476" t="s">
        <v>137</v>
      </c>
      <c r="L8476" t="s">
        <v>23734</v>
      </c>
      <c r="M8476" t="s">
        <v>23735</v>
      </c>
      <c r="N8476">
        <v>1.7641666659999999</v>
      </c>
      <c r="O8476">
        <v>2</v>
      </c>
      <c r="P8476">
        <v>2</v>
      </c>
      <c r="Q8476">
        <v>44</v>
      </c>
      <c r="R8476">
        <v>16</v>
      </c>
      <c r="S8476">
        <v>1</v>
      </c>
      <c r="T8476">
        <v>1</v>
      </c>
      <c r="U8476">
        <v>0</v>
      </c>
      <c r="V8476">
        <v>0</v>
      </c>
      <c r="W8476">
        <v>2.964106784338203</v>
      </c>
      <c r="X8476">
        <v>2.9347182352729453</v>
      </c>
      <c r="Y8476">
        <v>188.33582262757767</v>
      </c>
      <c r="Z8476">
        <v>242.34911724738274</v>
      </c>
      <c r="AA8476">
        <v>3.745848293968336</v>
      </c>
      <c r="AB8476">
        <v>0</v>
      </c>
      <c r="AC8476">
        <v>0</v>
      </c>
      <c r="AD8476">
        <v>0</v>
      </c>
      <c r="AE8476">
        <v>440.32961318853989</v>
      </c>
    </row>
    <row r="8477" spans="1:31" x14ac:dyDescent="0.25">
      <c r="A8477">
        <v>1955362</v>
      </c>
      <c r="B8477">
        <v>1</v>
      </c>
      <c r="C8477" t="s">
        <v>80</v>
      </c>
      <c r="D8477" t="s">
        <v>86</v>
      </c>
      <c r="E8477" t="s">
        <v>154</v>
      </c>
      <c r="F8477" t="s">
        <v>23736</v>
      </c>
      <c r="G8477" t="s">
        <v>156</v>
      </c>
      <c r="H8477" t="s">
        <v>157</v>
      </c>
      <c r="I8477" t="s">
        <v>135</v>
      </c>
      <c r="J8477" t="s">
        <v>136</v>
      </c>
      <c r="K8477" t="s">
        <v>137</v>
      </c>
      <c r="L8477" t="s">
        <v>23737</v>
      </c>
      <c r="M8477" t="s">
        <v>23738</v>
      </c>
      <c r="N8477">
        <v>0.80972222199999999</v>
      </c>
      <c r="O8477">
        <v>0</v>
      </c>
      <c r="P8477">
        <v>61</v>
      </c>
      <c r="Q8477">
        <v>0</v>
      </c>
      <c r="R8477">
        <v>0</v>
      </c>
      <c r="S8477">
        <v>3</v>
      </c>
      <c r="T8477">
        <v>0</v>
      </c>
      <c r="U8477">
        <v>0</v>
      </c>
      <c r="V8477">
        <v>0</v>
      </c>
      <c r="W8477">
        <v>0</v>
      </c>
      <c r="X8477">
        <v>15.398590141211361</v>
      </c>
      <c r="Y8477">
        <v>0</v>
      </c>
      <c r="Z8477">
        <v>0</v>
      </c>
      <c r="AA8477">
        <v>525.2207618532583</v>
      </c>
      <c r="AB8477">
        <v>0</v>
      </c>
      <c r="AC8477">
        <v>0</v>
      </c>
      <c r="AD8477">
        <v>0</v>
      </c>
      <c r="AE8477">
        <v>540.61935199446964</v>
      </c>
    </row>
    <row r="8478" spans="1:31" x14ac:dyDescent="0.25">
      <c r="A8478">
        <v>1944940</v>
      </c>
      <c r="B8478">
        <v>1</v>
      </c>
      <c r="C8478" t="s">
        <v>81</v>
      </c>
      <c r="D8478" t="s">
        <v>120</v>
      </c>
      <c r="E8478" t="s">
        <v>220</v>
      </c>
      <c r="F8478" t="s">
        <v>21558</v>
      </c>
      <c r="G8478" t="s">
        <v>156</v>
      </c>
      <c r="H8478" t="s">
        <v>157</v>
      </c>
      <c r="I8478" t="s">
        <v>222</v>
      </c>
      <c r="J8478" t="s">
        <v>136</v>
      </c>
      <c r="K8478" t="s">
        <v>137</v>
      </c>
      <c r="L8478" t="s">
        <v>23739</v>
      </c>
      <c r="M8478" t="s">
        <v>23740</v>
      </c>
      <c r="N8478">
        <v>7.7777769999999996E-3</v>
      </c>
      <c r="O8478">
        <v>0</v>
      </c>
      <c r="P8478">
        <v>3232</v>
      </c>
      <c r="Q8478">
        <v>166</v>
      </c>
      <c r="R8478">
        <v>120</v>
      </c>
      <c r="S8478">
        <v>20</v>
      </c>
      <c r="T8478">
        <v>270</v>
      </c>
      <c r="U8478">
        <v>3</v>
      </c>
      <c r="V8478">
        <v>0</v>
      </c>
      <c r="W8478">
        <v>0</v>
      </c>
      <c r="X8478">
        <v>5.0372220456328085</v>
      </c>
      <c r="Y8478">
        <v>8.5781651297316124</v>
      </c>
      <c r="Z8478">
        <v>2.7933969488915311</v>
      </c>
      <c r="AA8478">
        <v>0.86244275190196662</v>
      </c>
      <c r="AB8478">
        <v>1.7121035762513899</v>
      </c>
      <c r="AC8478">
        <v>0.30849016172305338</v>
      </c>
      <c r="AD8478">
        <v>0</v>
      </c>
      <c r="AE8478">
        <v>19.291820614132362</v>
      </c>
    </row>
    <row r="8479" spans="1:31" x14ac:dyDescent="0.25">
      <c r="A8479">
        <v>1945089</v>
      </c>
      <c r="B8479">
        <v>1</v>
      </c>
      <c r="C8479" t="s">
        <v>80</v>
      </c>
      <c r="D8479" t="s">
        <v>105</v>
      </c>
      <c r="E8479" t="s">
        <v>154</v>
      </c>
      <c r="F8479" t="s">
        <v>23741</v>
      </c>
      <c r="G8479" t="s">
        <v>156</v>
      </c>
      <c r="H8479" t="s">
        <v>157</v>
      </c>
      <c r="I8479" t="s">
        <v>135</v>
      </c>
      <c r="J8479" t="s">
        <v>136</v>
      </c>
      <c r="K8479" t="s">
        <v>137</v>
      </c>
      <c r="L8479" t="s">
        <v>23742</v>
      </c>
      <c r="M8479" t="s">
        <v>23743</v>
      </c>
      <c r="N8479">
        <v>1.4175</v>
      </c>
      <c r="O8479">
        <v>0</v>
      </c>
      <c r="P8479">
        <v>4995</v>
      </c>
      <c r="Q8479">
        <v>0</v>
      </c>
      <c r="R8479">
        <v>0</v>
      </c>
      <c r="S8479">
        <v>0</v>
      </c>
      <c r="T8479">
        <v>377</v>
      </c>
      <c r="U8479">
        <v>0</v>
      </c>
      <c r="V8479">
        <v>0</v>
      </c>
      <c r="W8479">
        <v>0</v>
      </c>
      <c r="X8479">
        <v>1931.0741675342724</v>
      </c>
      <c r="Y8479">
        <v>0</v>
      </c>
      <c r="Z8479">
        <v>0</v>
      </c>
      <c r="AA8479">
        <v>0</v>
      </c>
      <c r="AB8479">
        <v>614.83707852729322</v>
      </c>
      <c r="AC8479">
        <v>0</v>
      </c>
      <c r="AD8479">
        <v>0</v>
      </c>
      <c r="AE8479">
        <v>2545.9112460615656</v>
      </c>
    </row>
    <row r="8480" spans="1:31" x14ac:dyDescent="0.25">
      <c r="A8480">
        <v>1944949</v>
      </c>
      <c r="B8480">
        <v>1</v>
      </c>
      <c r="C8480" t="s">
        <v>81</v>
      </c>
      <c r="D8480" t="s">
        <v>118</v>
      </c>
      <c r="E8480" t="s">
        <v>220</v>
      </c>
      <c r="F8480" t="s">
        <v>1601</v>
      </c>
      <c r="G8480" t="s">
        <v>156</v>
      </c>
      <c r="H8480" t="s">
        <v>157</v>
      </c>
      <c r="I8480" t="s">
        <v>222</v>
      </c>
      <c r="J8480" t="s">
        <v>136</v>
      </c>
      <c r="K8480" t="s">
        <v>137</v>
      </c>
      <c r="L8480" t="s">
        <v>23744</v>
      </c>
      <c r="M8480" t="s">
        <v>23745</v>
      </c>
      <c r="N8480">
        <v>8.3333330000000001E-3</v>
      </c>
      <c r="O8480">
        <v>0</v>
      </c>
      <c r="P8480">
        <v>1763</v>
      </c>
      <c r="Q8480">
        <v>52</v>
      </c>
      <c r="R8480">
        <v>61</v>
      </c>
      <c r="S8480">
        <v>1</v>
      </c>
      <c r="T8480">
        <v>136</v>
      </c>
      <c r="U8480">
        <v>0</v>
      </c>
      <c r="V8480">
        <v>0</v>
      </c>
      <c r="W8480">
        <v>0</v>
      </c>
      <c r="X8480">
        <v>2.897393375893119</v>
      </c>
      <c r="Y8480">
        <v>1.0955393703197334</v>
      </c>
      <c r="Z8480">
        <v>0.95029639427051638</v>
      </c>
      <c r="AA8480">
        <v>9.8766396877499989E-3</v>
      </c>
      <c r="AB8480">
        <v>0.44656485874311674</v>
      </c>
      <c r="AC8480">
        <v>0</v>
      </c>
      <c r="AD8480">
        <v>0</v>
      </c>
      <c r="AE8480">
        <v>5.3996706389142357</v>
      </c>
    </row>
    <row r="8481" spans="1:31" x14ac:dyDescent="0.25">
      <c r="A8481">
        <v>1944926</v>
      </c>
      <c r="B8481">
        <v>1</v>
      </c>
      <c r="C8481" t="s">
        <v>80</v>
      </c>
      <c r="D8481" t="s">
        <v>97</v>
      </c>
      <c r="E8481" t="s">
        <v>190</v>
      </c>
      <c r="F8481" t="s">
        <v>23746</v>
      </c>
      <c r="G8481" t="s">
        <v>241</v>
      </c>
      <c r="H8481" t="s">
        <v>157</v>
      </c>
      <c r="I8481" t="s">
        <v>135</v>
      </c>
      <c r="J8481" t="s">
        <v>136</v>
      </c>
      <c r="K8481" t="s">
        <v>137</v>
      </c>
      <c r="L8481" t="s">
        <v>23747</v>
      </c>
      <c r="M8481" t="s">
        <v>23748</v>
      </c>
      <c r="N8481">
        <v>1.863888888</v>
      </c>
      <c r="O8481">
        <v>0</v>
      </c>
      <c r="P8481">
        <v>87</v>
      </c>
      <c r="Q8481">
        <v>0</v>
      </c>
      <c r="R8481">
        <v>0</v>
      </c>
      <c r="S8481">
        <v>0</v>
      </c>
      <c r="T8481">
        <v>8</v>
      </c>
      <c r="U8481">
        <v>0</v>
      </c>
      <c r="V8481">
        <v>0</v>
      </c>
      <c r="W8481">
        <v>0</v>
      </c>
      <c r="X8481">
        <v>62.292648240337911</v>
      </c>
      <c r="Y8481">
        <v>0</v>
      </c>
      <c r="Z8481">
        <v>0</v>
      </c>
      <c r="AA8481">
        <v>0</v>
      </c>
      <c r="AB8481">
        <v>80.249698226006615</v>
      </c>
      <c r="AC8481">
        <v>0</v>
      </c>
      <c r="AD8481">
        <v>0</v>
      </c>
      <c r="AE8481">
        <v>142.54234646634453</v>
      </c>
    </row>
    <row r="8482" spans="1:31" x14ac:dyDescent="0.25">
      <c r="A8482">
        <v>1945072</v>
      </c>
      <c r="B8482">
        <v>1</v>
      </c>
      <c r="C8482" t="s">
        <v>80</v>
      </c>
      <c r="D8482" t="s">
        <v>106</v>
      </c>
      <c r="E8482" t="s">
        <v>140</v>
      </c>
      <c r="F8482" t="s">
        <v>23749</v>
      </c>
      <c r="G8482" t="s">
        <v>362</v>
      </c>
      <c r="H8482" t="s">
        <v>134</v>
      </c>
      <c r="I8482" t="s">
        <v>135</v>
      </c>
      <c r="J8482" t="s">
        <v>136</v>
      </c>
      <c r="K8482" t="s">
        <v>137</v>
      </c>
      <c r="L8482" t="s">
        <v>23750</v>
      </c>
      <c r="M8482" t="s">
        <v>23751</v>
      </c>
      <c r="N8482">
        <v>2.935277777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0.80152756129297775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0.80152756129297775</v>
      </c>
    </row>
    <row r="8483" spans="1:31" x14ac:dyDescent="0.25">
      <c r="A8483">
        <v>1944863</v>
      </c>
      <c r="B8483">
        <v>1</v>
      </c>
      <c r="C8483" t="s">
        <v>80</v>
      </c>
      <c r="D8483" t="s">
        <v>103</v>
      </c>
      <c r="E8483" t="s">
        <v>171</v>
      </c>
      <c r="F8483" t="s">
        <v>5075</v>
      </c>
      <c r="G8483" t="s">
        <v>156</v>
      </c>
      <c r="H8483" t="s">
        <v>157</v>
      </c>
      <c r="I8483" t="s">
        <v>135</v>
      </c>
      <c r="J8483" t="s">
        <v>136</v>
      </c>
      <c r="K8483" t="s">
        <v>137</v>
      </c>
      <c r="L8483" t="s">
        <v>23752</v>
      </c>
      <c r="M8483" t="s">
        <v>23753</v>
      </c>
      <c r="N8483">
        <v>0.56861111099999995</v>
      </c>
      <c r="O8483">
        <v>0</v>
      </c>
      <c r="P8483">
        <v>9</v>
      </c>
      <c r="Q8483">
        <v>37</v>
      </c>
      <c r="R8483">
        <v>61</v>
      </c>
      <c r="S8483">
        <v>7</v>
      </c>
      <c r="T8483">
        <v>17</v>
      </c>
      <c r="U8483">
        <v>5</v>
      </c>
      <c r="V8483">
        <v>0</v>
      </c>
      <c r="W8483">
        <v>0</v>
      </c>
      <c r="X8483">
        <v>0.56711802428743197</v>
      </c>
      <c r="Y8483">
        <v>101.40241652415251</v>
      </c>
      <c r="Z8483">
        <v>148.67972576437359</v>
      </c>
      <c r="AA8483">
        <v>93.97479758050784</v>
      </c>
      <c r="AB8483">
        <v>12.857452419887796</v>
      </c>
      <c r="AC8483">
        <v>444.87375755923654</v>
      </c>
      <c r="AD8483">
        <v>0</v>
      </c>
      <c r="AE8483">
        <v>802.35526787244567</v>
      </c>
    </row>
    <row r="8484" spans="1:31" x14ac:dyDescent="0.25">
      <c r="A8484">
        <v>1944866</v>
      </c>
      <c r="B8484">
        <v>1</v>
      </c>
      <c r="C8484" t="s">
        <v>81</v>
      </c>
      <c r="D8484" t="s">
        <v>126</v>
      </c>
      <c r="E8484" t="s">
        <v>220</v>
      </c>
      <c r="F8484" t="s">
        <v>17700</v>
      </c>
      <c r="G8484" t="s">
        <v>156</v>
      </c>
      <c r="H8484" t="s">
        <v>157</v>
      </c>
      <c r="I8484" t="s">
        <v>222</v>
      </c>
      <c r="J8484" t="s">
        <v>136</v>
      </c>
      <c r="K8484" t="s">
        <v>137</v>
      </c>
      <c r="L8484" t="s">
        <v>23754</v>
      </c>
      <c r="M8484" t="s">
        <v>23755</v>
      </c>
      <c r="N8484">
        <v>1.3888888E-2</v>
      </c>
      <c r="O8484">
        <v>3</v>
      </c>
      <c r="P8484">
        <v>1365</v>
      </c>
      <c r="Q8484">
        <v>65</v>
      </c>
      <c r="R8484">
        <v>411</v>
      </c>
      <c r="S8484">
        <v>14</v>
      </c>
      <c r="T8484">
        <v>72</v>
      </c>
      <c r="U8484">
        <v>0</v>
      </c>
      <c r="V8484">
        <v>0</v>
      </c>
      <c r="W8484">
        <v>1.0399165700583333E-2</v>
      </c>
      <c r="X8484">
        <v>1.677099215297335</v>
      </c>
      <c r="Y8484">
        <v>10.034987765682459</v>
      </c>
      <c r="Z8484">
        <v>4.7317428612204457</v>
      </c>
      <c r="AA8484">
        <v>0.97944225519954176</v>
      </c>
      <c r="AB8484">
        <v>0.65882887663840251</v>
      </c>
      <c r="AC8484">
        <v>0</v>
      </c>
      <c r="AD8484">
        <v>0</v>
      </c>
      <c r="AE8484">
        <v>18.092500139738767</v>
      </c>
    </row>
    <row r="8485" spans="1:31" x14ac:dyDescent="0.25">
      <c r="A8485">
        <v>1945029</v>
      </c>
      <c r="B8485">
        <v>1</v>
      </c>
      <c r="C8485" t="s">
        <v>81</v>
      </c>
      <c r="D8485" t="s">
        <v>120</v>
      </c>
      <c r="E8485" t="s">
        <v>154</v>
      </c>
      <c r="F8485" t="s">
        <v>17405</v>
      </c>
      <c r="G8485" t="s">
        <v>156</v>
      </c>
      <c r="H8485" t="s">
        <v>157</v>
      </c>
      <c r="I8485" t="s">
        <v>135</v>
      </c>
      <c r="J8485" t="s">
        <v>136</v>
      </c>
      <c r="K8485" t="s">
        <v>137</v>
      </c>
      <c r="L8485" t="s">
        <v>23756</v>
      </c>
      <c r="M8485" t="s">
        <v>23757</v>
      </c>
      <c r="N8485">
        <v>0.74722222199999999</v>
      </c>
      <c r="O8485">
        <v>0</v>
      </c>
      <c r="P8485">
        <v>0</v>
      </c>
      <c r="Q8485">
        <v>15</v>
      </c>
      <c r="R8485">
        <v>54</v>
      </c>
      <c r="S8485">
        <v>3</v>
      </c>
      <c r="T8485">
        <v>1</v>
      </c>
      <c r="U8485">
        <v>0</v>
      </c>
      <c r="V8485">
        <v>0</v>
      </c>
      <c r="W8485">
        <v>0</v>
      </c>
      <c r="X8485">
        <v>0</v>
      </c>
      <c r="Y8485">
        <v>113.91597641581238</v>
      </c>
      <c r="Z8485">
        <v>198.94680808063856</v>
      </c>
      <c r="AA8485">
        <v>7.2434377855807481</v>
      </c>
      <c r="AB8485">
        <v>15.076173918387907</v>
      </c>
      <c r="AC8485">
        <v>0</v>
      </c>
      <c r="AD8485">
        <v>0</v>
      </c>
      <c r="AE8485">
        <v>335.18239620041959</v>
      </c>
    </row>
    <row r="8486" spans="1:31" x14ac:dyDescent="0.25">
      <c r="A8486">
        <v>1955351</v>
      </c>
      <c r="B8486">
        <v>1</v>
      </c>
      <c r="C8486" t="s">
        <v>81</v>
      </c>
      <c r="D8486" t="s">
        <v>123</v>
      </c>
      <c r="E8486" t="s">
        <v>149</v>
      </c>
      <c r="F8486" t="s">
        <v>23758</v>
      </c>
      <c r="G8486" t="s">
        <v>151</v>
      </c>
      <c r="H8486" t="s">
        <v>134</v>
      </c>
      <c r="I8486" t="s">
        <v>135</v>
      </c>
      <c r="J8486" t="s">
        <v>136</v>
      </c>
      <c r="K8486" t="s">
        <v>137</v>
      </c>
      <c r="L8486" t="s">
        <v>23759</v>
      </c>
      <c r="M8486" t="s">
        <v>23760</v>
      </c>
      <c r="N8486">
        <v>5.8994444440000002</v>
      </c>
      <c r="O8486">
        <v>0</v>
      </c>
      <c r="P8486">
        <v>0</v>
      </c>
      <c r="Q8486">
        <v>0</v>
      </c>
      <c r="R8486">
        <v>7</v>
      </c>
      <c r="S8486">
        <v>0</v>
      </c>
      <c r="T8486">
        <v>3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86.254065277988914</v>
      </c>
      <c r="AA8486">
        <v>0</v>
      </c>
      <c r="AB8486">
        <v>23.713916612661947</v>
      </c>
      <c r="AC8486">
        <v>0</v>
      </c>
      <c r="AD8486">
        <v>0</v>
      </c>
      <c r="AE8486">
        <v>109.96798189065086</v>
      </c>
    </row>
    <row r="8487" spans="1:31" x14ac:dyDescent="0.25">
      <c r="A8487">
        <v>1945198</v>
      </c>
      <c r="B8487">
        <v>1</v>
      </c>
      <c r="C8487" t="s">
        <v>80</v>
      </c>
      <c r="D8487" t="s">
        <v>98</v>
      </c>
      <c r="E8487" t="s">
        <v>140</v>
      </c>
      <c r="F8487" t="s">
        <v>23761</v>
      </c>
      <c r="G8487" t="s">
        <v>283</v>
      </c>
      <c r="H8487" t="s">
        <v>134</v>
      </c>
      <c r="I8487" t="s">
        <v>135</v>
      </c>
      <c r="J8487" t="s">
        <v>136</v>
      </c>
      <c r="K8487" t="s">
        <v>137</v>
      </c>
      <c r="L8487" t="s">
        <v>23762</v>
      </c>
      <c r="M8487" t="s">
        <v>23763</v>
      </c>
      <c r="N8487">
        <v>2.8519444439999999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2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6.8287926607060623</v>
      </c>
      <c r="AC8487">
        <v>0</v>
      </c>
      <c r="AD8487">
        <v>0</v>
      </c>
      <c r="AE8487">
        <v>6.8287926607060623</v>
      </c>
    </row>
    <row r="8488" spans="1:31" x14ac:dyDescent="0.25">
      <c r="A8488">
        <v>1955328</v>
      </c>
      <c r="B8488">
        <v>1</v>
      </c>
      <c r="C8488" t="s">
        <v>80</v>
      </c>
      <c r="D8488" t="s">
        <v>109</v>
      </c>
      <c r="E8488" t="s">
        <v>149</v>
      </c>
      <c r="F8488" t="s">
        <v>1303</v>
      </c>
      <c r="G8488" t="s">
        <v>151</v>
      </c>
      <c r="H8488" t="s">
        <v>134</v>
      </c>
      <c r="I8488" t="s">
        <v>135</v>
      </c>
      <c r="J8488" t="s">
        <v>136</v>
      </c>
      <c r="K8488" t="s">
        <v>137</v>
      </c>
      <c r="L8488" t="s">
        <v>23764</v>
      </c>
      <c r="M8488" t="s">
        <v>23765</v>
      </c>
      <c r="N8488">
        <v>0.46444444400000001</v>
      </c>
      <c r="O8488">
        <v>0</v>
      </c>
      <c r="P8488">
        <v>28</v>
      </c>
      <c r="Q8488">
        <v>0</v>
      </c>
      <c r="R8488">
        <v>0</v>
      </c>
      <c r="S8488">
        <v>0</v>
      </c>
      <c r="T8488">
        <v>2</v>
      </c>
      <c r="U8488">
        <v>0</v>
      </c>
      <c r="V8488">
        <v>0</v>
      </c>
      <c r="W8488">
        <v>0</v>
      </c>
      <c r="X8488">
        <v>1.9528899321726672</v>
      </c>
      <c r="Y8488">
        <v>0</v>
      </c>
      <c r="Z8488">
        <v>0</v>
      </c>
      <c r="AA8488">
        <v>0</v>
      </c>
      <c r="AB8488">
        <v>2.4536621227549444</v>
      </c>
      <c r="AC8488">
        <v>0</v>
      </c>
      <c r="AD8488">
        <v>0</v>
      </c>
      <c r="AE8488">
        <v>4.4065520549276114</v>
      </c>
    </row>
    <row r="8489" spans="1:31" x14ac:dyDescent="0.25">
      <c r="A8489">
        <v>1944943</v>
      </c>
      <c r="B8489">
        <v>1</v>
      </c>
      <c r="C8489" t="s">
        <v>81</v>
      </c>
      <c r="D8489" t="s">
        <v>120</v>
      </c>
      <c r="E8489" t="s">
        <v>149</v>
      </c>
      <c r="F8489" t="s">
        <v>11726</v>
      </c>
      <c r="G8489" t="s">
        <v>202</v>
      </c>
      <c r="H8489" t="s">
        <v>134</v>
      </c>
      <c r="I8489" t="s">
        <v>135</v>
      </c>
      <c r="J8489" t="s">
        <v>136</v>
      </c>
      <c r="K8489" t="s">
        <v>203</v>
      </c>
      <c r="L8489" t="s">
        <v>23766</v>
      </c>
      <c r="M8489" t="s">
        <v>23767</v>
      </c>
      <c r="N8489">
        <v>8.8211111110000004</v>
      </c>
      <c r="O8489">
        <v>0</v>
      </c>
      <c r="P8489">
        <v>94</v>
      </c>
      <c r="Q8489">
        <v>0</v>
      </c>
      <c r="R8489">
        <v>3</v>
      </c>
      <c r="S8489">
        <v>0</v>
      </c>
      <c r="T8489">
        <v>9</v>
      </c>
      <c r="U8489">
        <v>0</v>
      </c>
      <c r="V8489">
        <v>0</v>
      </c>
      <c r="W8489">
        <v>0</v>
      </c>
      <c r="X8489">
        <v>177.50798975351347</v>
      </c>
      <c r="Y8489">
        <v>0</v>
      </c>
      <c r="Z8489">
        <v>19.168897867224235</v>
      </c>
      <c r="AA8489">
        <v>0</v>
      </c>
      <c r="AB8489">
        <v>29.361221362107596</v>
      </c>
      <c r="AC8489">
        <v>0</v>
      </c>
      <c r="AD8489">
        <v>0</v>
      </c>
      <c r="AE8489">
        <v>226.0381089828453</v>
      </c>
    </row>
    <row r="8490" spans="1:31" x14ac:dyDescent="0.25">
      <c r="A8490">
        <v>1945178</v>
      </c>
      <c r="B8490">
        <v>1</v>
      </c>
      <c r="C8490" t="s">
        <v>80</v>
      </c>
      <c r="D8490" t="s">
        <v>102</v>
      </c>
      <c r="E8490" t="s">
        <v>131</v>
      </c>
      <c r="F8490" t="s">
        <v>23768</v>
      </c>
      <c r="G8490" t="s">
        <v>133</v>
      </c>
      <c r="H8490" t="s">
        <v>134</v>
      </c>
      <c r="I8490" t="s">
        <v>135</v>
      </c>
      <c r="J8490" t="s">
        <v>136</v>
      </c>
      <c r="K8490" t="s">
        <v>137</v>
      </c>
      <c r="L8490" t="s">
        <v>23769</v>
      </c>
      <c r="M8490" t="s">
        <v>23770</v>
      </c>
      <c r="N8490">
        <v>5.0244444440000002</v>
      </c>
      <c r="O8490">
        <v>0</v>
      </c>
      <c r="P8490">
        <v>17</v>
      </c>
      <c r="Q8490">
        <v>0</v>
      </c>
      <c r="R8490">
        <v>12</v>
      </c>
      <c r="S8490">
        <v>0</v>
      </c>
      <c r="T8490">
        <v>1</v>
      </c>
      <c r="U8490">
        <v>0</v>
      </c>
      <c r="V8490">
        <v>0</v>
      </c>
      <c r="W8490">
        <v>0</v>
      </c>
      <c r="X8490">
        <v>31.211623137753296</v>
      </c>
      <c r="Y8490">
        <v>0</v>
      </c>
      <c r="Z8490">
        <v>24.904762222475263</v>
      </c>
      <c r="AA8490">
        <v>0</v>
      </c>
      <c r="AB8490">
        <v>0.32943870356857502</v>
      </c>
      <c r="AC8490">
        <v>0</v>
      </c>
      <c r="AD8490">
        <v>0</v>
      </c>
      <c r="AE8490">
        <v>56.44582406379714</v>
      </c>
    </row>
    <row r="8491" spans="1:31" x14ac:dyDescent="0.25">
      <c r="A8491">
        <v>1944986</v>
      </c>
      <c r="B8491">
        <v>1</v>
      </c>
      <c r="C8491" t="s">
        <v>80</v>
      </c>
      <c r="D8491" t="s">
        <v>84</v>
      </c>
      <c r="E8491" t="s">
        <v>131</v>
      </c>
      <c r="F8491" t="s">
        <v>23771</v>
      </c>
      <c r="G8491" t="s">
        <v>202</v>
      </c>
      <c r="H8491" t="s">
        <v>134</v>
      </c>
      <c r="I8491" t="s">
        <v>135</v>
      </c>
      <c r="J8491" t="s">
        <v>136</v>
      </c>
      <c r="K8491" t="s">
        <v>203</v>
      </c>
      <c r="L8491" t="s">
        <v>23772</v>
      </c>
      <c r="M8491" t="s">
        <v>23773</v>
      </c>
      <c r="N8491">
        <v>2.4133536109999998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30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98.175922353472174</v>
      </c>
      <c r="AC8491">
        <v>0</v>
      </c>
      <c r="AD8491">
        <v>0</v>
      </c>
      <c r="AE8491">
        <v>98.175922353472174</v>
      </c>
    </row>
    <row r="8492" spans="1:31" x14ac:dyDescent="0.25">
      <c r="A8492">
        <v>1944886</v>
      </c>
      <c r="B8492">
        <v>1</v>
      </c>
      <c r="C8492" t="s">
        <v>80</v>
      </c>
      <c r="D8492" t="s">
        <v>97</v>
      </c>
      <c r="E8492" t="s">
        <v>171</v>
      </c>
      <c r="F8492" t="s">
        <v>4593</v>
      </c>
      <c r="G8492" t="s">
        <v>604</v>
      </c>
      <c r="H8492" t="s">
        <v>157</v>
      </c>
      <c r="I8492" t="s">
        <v>135</v>
      </c>
      <c r="J8492" t="s">
        <v>136</v>
      </c>
      <c r="K8492" t="s">
        <v>137</v>
      </c>
      <c r="L8492" t="s">
        <v>23774</v>
      </c>
      <c r="M8492" t="s">
        <v>23775</v>
      </c>
      <c r="N8492">
        <v>6.2777777000000007E-2</v>
      </c>
      <c r="O8492">
        <v>14</v>
      </c>
      <c r="P8492">
        <v>1351</v>
      </c>
      <c r="Q8492">
        <v>20</v>
      </c>
      <c r="R8492">
        <v>449</v>
      </c>
      <c r="S8492">
        <v>39</v>
      </c>
      <c r="T8492">
        <v>259</v>
      </c>
      <c r="U8492">
        <v>4</v>
      </c>
      <c r="V8492">
        <v>0</v>
      </c>
      <c r="W8492">
        <v>36.658245052430296</v>
      </c>
      <c r="X8492">
        <v>30.324365724299696</v>
      </c>
      <c r="Y8492">
        <v>13.884665115098876</v>
      </c>
      <c r="Z8492">
        <v>17.321090208566815</v>
      </c>
      <c r="AA8492">
        <v>19.746192252230767</v>
      </c>
      <c r="AB8492">
        <v>17.601878485730698</v>
      </c>
      <c r="AC8492">
        <v>4.7006637492196912</v>
      </c>
      <c r="AD8492">
        <v>0</v>
      </c>
      <c r="AE8492">
        <v>140.23710058757683</v>
      </c>
    </row>
    <row r="8493" spans="1:31" x14ac:dyDescent="0.25">
      <c r="A8493">
        <v>1944843</v>
      </c>
      <c r="B8493">
        <v>1</v>
      </c>
      <c r="C8493" t="s">
        <v>81</v>
      </c>
      <c r="D8493" t="s">
        <v>114</v>
      </c>
      <c r="E8493" t="s">
        <v>131</v>
      </c>
      <c r="F8493" t="s">
        <v>23776</v>
      </c>
      <c r="G8493" t="s">
        <v>133</v>
      </c>
      <c r="H8493" t="s">
        <v>134</v>
      </c>
      <c r="I8493" t="s">
        <v>135</v>
      </c>
      <c r="J8493" t="s">
        <v>136</v>
      </c>
      <c r="K8493" t="s">
        <v>137</v>
      </c>
      <c r="L8493" t="s">
        <v>23777</v>
      </c>
      <c r="M8493" t="s">
        <v>23778</v>
      </c>
      <c r="N8493">
        <v>0.85055555500000002</v>
      </c>
      <c r="O8493">
        <v>0</v>
      </c>
      <c r="P8493">
        <v>18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2.6165406828385898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2.6165406828385898</v>
      </c>
    </row>
    <row r="8494" spans="1:31" x14ac:dyDescent="0.25">
      <c r="A8494">
        <v>1945135</v>
      </c>
      <c r="B8494">
        <v>1</v>
      </c>
      <c r="C8494" t="s">
        <v>81</v>
      </c>
      <c r="D8494" t="s">
        <v>117</v>
      </c>
      <c r="E8494" t="s">
        <v>149</v>
      </c>
      <c r="F8494" t="s">
        <v>23779</v>
      </c>
      <c r="G8494" t="s">
        <v>804</v>
      </c>
      <c r="H8494" t="s">
        <v>134</v>
      </c>
      <c r="I8494" t="s">
        <v>135</v>
      </c>
      <c r="J8494" t="s">
        <v>5</v>
      </c>
      <c r="K8494" t="s">
        <v>137</v>
      </c>
      <c r="L8494" t="s">
        <v>23780</v>
      </c>
      <c r="M8494" t="s">
        <v>23781</v>
      </c>
      <c r="N8494">
        <v>3.071111111</v>
      </c>
      <c r="O8494">
        <v>0</v>
      </c>
      <c r="P8494">
        <v>7</v>
      </c>
      <c r="Q8494">
        <v>1</v>
      </c>
      <c r="R8494">
        <v>2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8.697171005085865</v>
      </c>
      <c r="Y8494">
        <v>116.15832264829069</v>
      </c>
      <c r="Z8494">
        <v>7.2081170010699189</v>
      </c>
      <c r="AA8494">
        <v>0</v>
      </c>
      <c r="AB8494">
        <v>0</v>
      </c>
      <c r="AC8494">
        <v>0</v>
      </c>
      <c r="AD8494">
        <v>0</v>
      </c>
      <c r="AE8494">
        <v>132.06361065444648</v>
      </c>
    </row>
    <row r="8495" spans="1:31" x14ac:dyDescent="0.25">
      <c r="A8495">
        <v>1945255</v>
      </c>
      <c r="B8495">
        <v>1</v>
      </c>
      <c r="C8495" t="s">
        <v>81</v>
      </c>
      <c r="D8495" t="s">
        <v>128</v>
      </c>
      <c r="E8495" t="s">
        <v>149</v>
      </c>
      <c r="F8495" t="s">
        <v>8222</v>
      </c>
      <c r="G8495" t="s">
        <v>151</v>
      </c>
      <c r="H8495" t="s">
        <v>134</v>
      </c>
      <c r="I8495" t="s">
        <v>135</v>
      </c>
      <c r="J8495" t="s">
        <v>136</v>
      </c>
      <c r="K8495" t="s">
        <v>137</v>
      </c>
      <c r="L8495" t="s">
        <v>23782</v>
      </c>
      <c r="M8495" t="s">
        <v>23783</v>
      </c>
      <c r="N8495">
        <v>1.5480555549999999</v>
      </c>
      <c r="O8495">
        <v>0</v>
      </c>
      <c r="P8495">
        <v>494</v>
      </c>
      <c r="Q8495">
        <v>0</v>
      </c>
      <c r="R8495">
        <v>0</v>
      </c>
      <c r="S8495">
        <v>0</v>
      </c>
      <c r="T8495">
        <v>109</v>
      </c>
      <c r="U8495">
        <v>0</v>
      </c>
      <c r="V8495">
        <v>0</v>
      </c>
      <c r="W8495">
        <v>0</v>
      </c>
      <c r="X8495">
        <v>211.21648334372969</v>
      </c>
      <c r="Y8495">
        <v>0</v>
      </c>
      <c r="Z8495">
        <v>0</v>
      </c>
      <c r="AA8495">
        <v>0</v>
      </c>
      <c r="AB8495">
        <v>183.76689137439612</v>
      </c>
      <c r="AC8495">
        <v>0</v>
      </c>
      <c r="AD8495">
        <v>0</v>
      </c>
      <c r="AE8495">
        <v>394.98337471812579</v>
      </c>
    </row>
    <row r="8496" spans="1:31" x14ac:dyDescent="0.25">
      <c r="A8496">
        <v>1944923</v>
      </c>
      <c r="B8496">
        <v>1</v>
      </c>
      <c r="C8496" t="s">
        <v>81</v>
      </c>
      <c r="D8496" t="s">
        <v>122</v>
      </c>
      <c r="E8496" t="s">
        <v>220</v>
      </c>
      <c r="F8496" t="s">
        <v>10320</v>
      </c>
      <c r="G8496" t="s">
        <v>156</v>
      </c>
      <c r="H8496" t="s">
        <v>157</v>
      </c>
      <c r="I8496" t="s">
        <v>135</v>
      </c>
      <c r="J8496" t="s">
        <v>136</v>
      </c>
      <c r="K8496" t="s">
        <v>137</v>
      </c>
      <c r="L8496" t="s">
        <v>23784</v>
      </c>
      <c r="M8496" t="s">
        <v>23785</v>
      </c>
      <c r="N8496">
        <v>2.8377777769999999</v>
      </c>
      <c r="O8496">
        <v>1</v>
      </c>
      <c r="P8496">
        <v>462</v>
      </c>
      <c r="Q8496">
        <v>4</v>
      </c>
      <c r="R8496">
        <v>0</v>
      </c>
      <c r="S8496">
        <v>2</v>
      </c>
      <c r="T8496">
        <v>18</v>
      </c>
      <c r="U8496">
        <v>0</v>
      </c>
      <c r="V8496">
        <v>0</v>
      </c>
      <c r="W8496">
        <v>0.2744784211456</v>
      </c>
      <c r="X8496">
        <v>128.57588212161639</v>
      </c>
      <c r="Y8496">
        <v>50.423807943734182</v>
      </c>
      <c r="Z8496">
        <v>0</v>
      </c>
      <c r="AA8496">
        <v>31.615476319891133</v>
      </c>
      <c r="AB8496">
        <v>6.1616710041651901</v>
      </c>
      <c r="AC8496">
        <v>0</v>
      </c>
      <c r="AD8496">
        <v>0</v>
      </c>
      <c r="AE8496">
        <v>217.0513158105525</v>
      </c>
    </row>
    <row r="8497" spans="1:31" x14ac:dyDescent="0.25">
      <c r="A8497">
        <v>1945278</v>
      </c>
      <c r="B8497">
        <v>1</v>
      </c>
      <c r="C8497" t="s">
        <v>80</v>
      </c>
      <c r="D8497" t="s">
        <v>97</v>
      </c>
      <c r="E8497" t="s">
        <v>149</v>
      </c>
      <c r="F8497" t="s">
        <v>23786</v>
      </c>
      <c r="G8497" t="s">
        <v>362</v>
      </c>
      <c r="H8497" t="s">
        <v>134</v>
      </c>
      <c r="I8497" t="s">
        <v>135</v>
      </c>
      <c r="J8497" t="s">
        <v>136</v>
      </c>
      <c r="K8497" t="s">
        <v>137</v>
      </c>
      <c r="L8497" t="s">
        <v>23787</v>
      </c>
      <c r="M8497" t="s">
        <v>23788</v>
      </c>
      <c r="N8497">
        <v>0.75</v>
      </c>
      <c r="O8497">
        <v>0</v>
      </c>
      <c r="P8497">
        <v>308</v>
      </c>
      <c r="Q8497">
        <v>0</v>
      </c>
      <c r="R8497">
        <v>0</v>
      </c>
      <c r="S8497">
        <v>0</v>
      </c>
      <c r="T8497">
        <v>9</v>
      </c>
      <c r="U8497">
        <v>0</v>
      </c>
      <c r="V8497">
        <v>0</v>
      </c>
      <c r="W8497">
        <v>0</v>
      </c>
      <c r="X8497">
        <v>78.115570174674033</v>
      </c>
      <c r="Y8497">
        <v>0</v>
      </c>
      <c r="Z8497">
        <v>0</v>
      </c>
      <c r="AA8497">
        <v>0</v>
      </c>
      <c r="AB8497">
        <v>7.0574993149440006</v>
      </c>
      <c r="AC8497">
        <v>0</v>
      </c>
      <c r="AD8497">
        <v>0</v>
      </c>
      <c r="AE8497">
        <v>85.17306948961803</v>
      </c>
    </row>
    <row r="8498" spans="1:31" x14ac:dyDescent="0.25">
      <c r="A8498">
        <v>1944969</v>
      </c>
      <c r="B8498">
        <v>1</v>
      </c>
      <c r="C8498" t="s">
        <v>81</v>
      </c>
      <c r="D8498" t="s">
        <v>128</v>
      </c>
      <c r="E8498" t="s">
        <v>220</v>
      </c>
      <c r="F8498" t="s">
        <v>2475</v>
      </c>
      <c r="G8498" t="s">
        <v>156</v>
      </c>
      <c r="H8498" t="s">
        <v>157</v>
      </c>
      <c r="I8498" t="s">
        <v>135</v>
      </c>
      <c r="J8498" t="s">
        <v>136</v>
      </c>
      <c r="K8498" t="s">
        <v>137</v>
      </c>
      <c r="L8498" t="s">
        <v>23789</v>
      </c>
      <c r="M8498" t="s">
        <v>23790</v>
      </c>
      <c r="N8498">
        <v>0.194722222</v>
      </c>
      <c r="O8498">
        <v>1</v>
      </c>
      <c r="P8498">
        <v>553</v>
      </c>
      <c r="Q8498">
        <v>2</v>
      </c>
      <c r="R8498">
        <v>3</v>
      </c>
      <c r="S8498">
        <v>3</v>
      </c>
      <c r="T8498">
        <v>38</v>
      </c>
      <c r="U8498">
        <v>0</v>
      </c>
      <c r="V8498">
        <v>0</v>
      </c>
      <c r="W8498">
        <v>4.2696025711999999E-2</v>
      </c>
      <c r="X8498">
        <v>12.114093601984388</v>
      </c>
      <c r="Y8498">
        <v>4.0343347682523634</v>
      </c>
      <c r="Z8498">
        <v>0.11496455113243112</v>
      </c>
      <c r="AA8498">
        <v>10.686333096101279</v>
      </c>
      <c r="AB8498">
        <v>5.0634288341748315</v>
      </c>
      <c r="AC8498">
        <v>0</v>
      </c>
      <c r="AD8498">
        <v>0</v>
      </c>
      <c r="AE8498">
        <v>32.055850877357294</v>
      </c>
    </row>
    <row r="8499" spans="1:31" x14ac:dyDescent="0.25">
      <c r="A8499">
        <v>1945092</v>
      </c>
      <c r="B8499">
        <v>1</v>
      </c>
      <c r="C8499" t="s">
        <v>80</v>
      </c>
      <c r="D8499" t="s">
        <v>83</v>
      </c>
      <c r="E8499" t="s">
        <v>140</v>
      </c>
      <c r="F8499" t="s">
        <v>23791</v>
      </c>
      <c r="G8499" t="s">
        <v>146</v>
      </c>
      <c r="H8499" t="s">
        <v>134</v>
      </c>
      <c r="I8499" t="s">
        <v>135</v>
      </c>
      <c r="J8499" t="s">
        <v>136</v>
      </c>
      <c r="K8499" t="s">
        <v>137</v>
      </c>
      <c r="L8499" t="s">
        <v>23792</v>
      </c>
      <c r="M8499" t="s">
        <v>23793</v>
      </c>
      <c r="N8499">
        <v>0.65472222199999996</v>
      </c>
      <c r="O8499">
        <v>0</v>
      </c>
      <c r="P8499">
        <v>8</v>
      </c>
      <c r="Q8499">
        <v>0</v>
      </c>
      <c r="R8499">
        <v>0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1.9126810870485764</v>
      </c>
      <c r="Y8499">
        <v>0</v>
      </c>
      <c r="Z8499">
        <v>0</v>
      </c>
      <c r="AA8499">
        <v>0</v>
      </c>
      <c r="AB8499">
        <v>1.3047764301754234</v>
      </c>
      <c r="AC8499">
        <v>0</v>
      </c>
      <c r="AD8499">
        <v>0</v>
      </c>
      <c r="AE8499">
        <v>3.2174575172240001</v>
      </c>
    </row>
    <row r="8500" spans="1:31" x14ac:dyDescent="0.25">
      <c r="A8500">
        <v>1945046</v>
      </c>
      <c r="B8500">
        <v>1</v>
      </c>
      <c r="C8500" t="s">
        <v>81</v>
      </c>
      <c r="D8500" t="s">
        <v>112</v>
      </c>
      <c r="E8500" t="s">
        <v>140</v>
      </c>
      <c r="F8500" t="s">
        <v>23550</v>
      </c>
      <c r="G8500" t="s">
        <v>283</v>
      </c>
      <c r="H8500" t="s">
        <v>134</v>
      </c>
      <c r="I8500" t="s">
        <v>135</v>
      </c>
      <c r="J8500" t="s">
        <v>136</v>
      </c>
      <c r="K8500" t="s">
        <v>137</v>
      </c>
      <c r="L8500" t="s">
        <v>23794</v>
      </c>
      <c r="M8500" t="s">
        <v>23795</v>
      </c>
      <c r="N8500">
        <v>1.7794444439999999</v>
      </c>
      <c r="O8500">
        <v>0</v>
      </c>
      <c r="P8500">
        <v>4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1.3981178189305445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1.3981178189305445</v>
      </c>
    </row>
    <row r="8501" spans="1:31" x14ac:dyDescent="0.25">
      <c r="A8501">
        <v>1944860</v>
      </c>
      <c r="B8501">
        <v>1</v>
      </c>
      <c r="C8501" t="s">
        <v>80</v>
      </c>
      <c r="D8501" t="s">
        <v>106</v>
      </c>
      <c r="E8501" t="s">
        <v>154</v>
      </c>
      <c r="F8501" t="s">
        <v>3034</v>
      </c>
      <c r="G8501" t="s">
        <v>156</v>
      </c>
      <c r="H8501" t="s">
        <v>157</v>
      </c>
      <c r="I8501" t="s">
        <v>135</v>
      </c>
      <c r="J8501" t="s">
        <v>136</v>
      </c>
      <c r="K8501" t="s">
        <v>137</v>
      </c>
      <c r="L8501" t="s">
        <v>23796</v>
      </c>
      <c r="M8501" t="s">
        <v>23797</v>
      </c>
      <c r="N8501">
        <v>0.23222222200000001</v>
      </c>
      <c r="O8501">
        <v>0</v>
      </c>
      <c r="P8501">
        <v>5463</v>
      </c>
      <c r="Q8501">
        <v>0</v>
      </c>
      <c r="R8501">
        <v>17</v>
      </c>
      <c r="S8501">
        <v>1</v>
      </c>
      <c r="T8501">
        <v>676</v>
      </c>
      <c r="U8501">
        <v>0</v>
      </c>
      <c r="V8501">
        <v>3</v>
      </c>
      <c r="W8501">
        <v>0</v>
      </c>
      <c r="X8501">
        <v>199.70899283511187</v>
      </c>
      <c r="Y8501">
        <v>0</v>
      </c>
      <c r="Z8501">
        <v>1.7028609538079336</v>
      </c>
      <c r="AA8501">
        <v>0.49691258115111558</v>
      </c>
      <c r="AB8501">
        <v>70.739572160413687</v>
      </c>
      <c r="AC8501">
        <v>0</v>
      </c>
      <c r="AD8501">
        <v>15.571336603017714</v>
      </c>
      <c r="AE8501">
        <v>288.21967513350234</v>
      </c>
    </row>
    <row r="8502" spans="1:31" x14ac:dyDescent="0.25">
      <c r="A8502">
        <v>1945215</v>
      </c>
      <c r="B8502">
        <v>1</v>
      </c>
      <c r="C8502" t="s">
        <v>81</v>
      </c>
      <c r="D8502" t="s">
        <v>127</v>
      </c>
      <c r="E8502" t="s">
        <v>220</v>
      </c>
      <c r="F8502" t="s">
        <v>2252</v>
      </c>
      <c r="G8502" t="s">
        <v>156</v>
      </c>
      <c r="H8502" t="s">
        <v>157</v>
      </c>
      <c r="I8502" t="s">
        <v>135</v>
      </c>
      <c r="J8502" t="s">
        <v>136</v>
      </c>
      <c r="K8502" t="s">
        <v>137</v>
      </c>
      <c r="L8502" t="s">
        <v>23798</v>
      </c>
      <c r="M8502" t="s">
        <v>23799</v>
      </c>
      <c r="N8502">
        <v>3.7030555550000002</v>
      </c>
      <c r="O8502">
        <v>2</v>
      </c>
      <c r="P8502">
        <v>52</v>
      </c>
      <c r="Q8502">
        <v>79</v>
      </c>
      <c r="R8502">
        <v>74</v>
      </c>
      <c r="S8502">
        <v>0</v>
      </c>
      <c r="T8502">
        <v>5</v>
      </c>
      <c r="U8502">
        <v>1</v>
      </c>
      <c r="V8502">
        <v>0</v>
      </c>
      <c r="W8502">
        <v>5.8720883422924119</v>
      </c>
      <c r="X8502">
        <v>50.517324720652169</v>
      </c>
      <c r="Y8502">
        <v>976.53754377776704</v>
      </c>
      <c r="Z8502">
        <v>771.76210565860708</v>
      </c>
      <c r="AA8502">
        <v>0</v>
      </c>
      <c r="AB8502">
        <v>15.855534097435278</v>
      </c>
      <c r="AC8502">
        <v>776.99611532999165</v>
      </c>
      <c r="AD8502">
        <v>0</v>
      </c>
      <c r="AE8502">
        <v>2597.5407119267456</v>
      </c>
    </row>
    <row r="8503" spans="1:31" x14ac:dyDescent="0.25">
      <c r="A8503">
        <v>1945009</v>
      </c>
      <c r="B8503">
        <v>1</v>
      </c>
      <c r="C8503" t="s">
        <v>81</v>
      </c>
      <c r="D8503" t="s">
        <v>118</v>
      </c>
      <c r="E8503" t="s">
        <v>190</v>
      </c>
      <c r="F8503" t="s">
        <v>23800</v>
      </c>
      <c r="G8503" t="s">
        <v>241</v>
      </c>
      <c r="H8503" t="s">
        <v>157</v>
      </c>
      <c r="I8503" t="s">
        <v>135</v>
      </c>
      <c r="J8503" t="s">
        <v>136</v>
      </c>
      <c r="K8503" t="s">
        <v>137</v>
      </c>
      <c r="L8503" t="s">
        <v>23801</v>
      </c>
      <c r="M8503" t="s">
        <v>23802</v>
      </c>
      <c r="N8503">
        <v>1.496111111</v>
      </c>
      <c r="O8503">
        <v>0</v>
      </c>
      <c r="P8503">
        <v>338</v>
      </c>
      <c r="Q8503">
        <v>0</v>
      </c>
      <c r="R8503">
        <v>17</v>
      </c>
      <c r="S8503">
        <v>0</v>
      </c>
      <c r="T8503">
        <v>34</v>
      </c>
      <c r="U8503">
        <v>0</v>
      </c>
      <c r="V8503">
        <v>0</v>
      </c>
      <c r="W8503">
        <v>0</v>
      </c>
      <c r="X8503">
        <v>130.73963879248817</v>
      </c>
      <c r="Y8503">
        <v>0</v>
      </c>
      <c r="Z8503">
        <v>23.335296689125578</v>
      </c>
      <c r="AA8503">
        <v>0</v>
      </c>
      <c r="AB8503">
        <v>17.554704941464486</v>
      </c>
      <c r="AC8503">
        <v>0</v>
      </c>
      <c r="AD8503">
        <v>0</v>
      </c>
      <c r="AE8503">
        <v>171.62964042307823</v>
      </c>
    </row>
    <row r="8504" spans="1:31" x14ac:dyDescent="0.25">
      <c r="A8504">
        <v>1945109</v>
      </c>
      <c r="B8504">
        <v>1</v>
      </c>
      <c r="C8504" t="s">
        <v>80</v>
      </c>
      <c r="D8504" t="s">
        <v>92</v>
      </c>
      <c r="E8504" t="s">
        <v>140</v>
      </c>
      <c r="F8504" t="s">
        <v>23803</v>
      </c>
      <c r="G8504" t="s">
        <v>217</v>
      </c>
      <c r="H8504" t="s">
        <v>134</v>
      </c>
      <c r="I8504" t="s">
        <v>135</v>
      </c>
      <c r="J8504" t="s">
        <v>136</v>
      </c>
      <c r="K8504" t="s">
        <v>137</v>
      </c>
      <c r="L8504" t="s">
        <v>23804</v>
      </c>
      <c r="M8504" t="s">
        <v>23805</v>
      </c>
      <c r="N8504">
        <v>3.4441666660000001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6.1862056851679927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6.1862056851679927</v>
      </c>
    </row>
    <row r="8505" spans="1:31" x14ac:dyDescent="0.25">
      <c r="A8505">
        <v>1944963</v>
      </c>
      <c r="B8505">
        <v>1</v>
      </c>
      <c r="C8505" t="s">
        <v>81</v>
      </c>
      <c r="D8505" t="s">
        <v>118</v>
      </c>
      <c r="E8505" t="s">
        <v>131</v>
      </c>
      <c r="F8505" t="s">
        <v>23806</v>
      </c>
      <c r="G8505" t="s">
        <v>263</v>
      </c>
      <c r="H8505" t="s">
        <v>134</v>
      </c>
      <c r="I8505" t="s">
        <v>135</v>
      </c>
      <c r="J8505" t="s">
        <v>136</v>
      </c>
      <c r="K8505" t="s">
        <v>203</v>
      </c>
      <c r="L8505" t="s">
        <v>23807</v>
      </c>
      <c r="M8505" t="s">
        <v>23808</v>
      </c>
      <c r="N8505">
        <v>6.8588888880000001</v>
      </c>
      <c r="O8505">
        <v>0</v>
      </c>
      <c r="P8505">
        <v>52</v>
      </c>
      <c r="Q8505">
        <v>0</v>
      </c>
      <c r="R8505">
        <v>0</v>
      </c>
      <c r="S8505">
        <v>0</v>
      </c>
      <c r="T8505">
        <v>4</v>
      </c>
      <c r="U8505">
        <v>0</v>
      </c>
      <c r="V8505">
        <v>0</v>
      </c>
      <c r="W8505">
        <v>0</v>
      </c>
      <c r="X8505">
        <v>90.217371375142136</v>
      </c>
      <c r="Y8505">
        <v>0</v>
      </c>
      <c r="Z8505">
        <v>0</v>
      </c>
      <c r="AA8505">
        <v>0</v>
      </c>
      <c r="AB8505">
        <v>17.764398730744809</v>
      </c>
      <c r="AC8505">
        <v>0</v>
      </c>
      <c r="AD8505">
        <v>0</v>
      </c>
      <c r="AE8505">
        <v>107.98177010588694</v>
      </c>
    </row>
    <row r="8506" spans="1:31" x14ac:dyDescent="0.25">
      <c r="A8506">
        <v>1945032</v>
      </c>
      <c r="B8506">
        <v>1</v>
      </c>
      <c r="C8506" t="s">
        <v>80</v>
      </c>
      <c r="D8506" t="s">
        <v>107</v>
      </c>
      <c r="E8506" t="s">
        <v>131</v>
      </c>
      <c r="F8506" t="s">
        <v>3903</v>
      </c>
      <c r="G8506" t="s">
        <v>133</v>
      </c>
      <c r="H8506" t="s">
        <v>134</v>
      </c>
      <c r="I8506" t="s">
        <v>135</v>
      </c>
      <c r="J8506" t="s">
        <v>136</v>
      </c>
      <c r="K8506" t="s">
        <v>137</v>
      </c>
      <c r="L8506" t="s">
        <v>23809</v>
      </c>
      <c r="M8506" t="s">
        <v>23810</v>
      </c>
      <c r="N8506">
        <v>0.775277777</v>
      </c>
      <c r="O8506">
        <v>0</v>
      </c>
      <c r="P8506">
        <v>75</v>
      </c>
      <c r="Q8506">
        <v>0</v>
      </c>
      <c r="R8506">
        <v>0</v>
      </c>
      <c r="S8506">
        <v>0</v>
      </c>
      <c r="T8506">
        <v>3</v>
      </c>
      <c r="U8506">
        <v>0</v>
      </c>
      <c r="V8506">
        <v>0</v>
      </c>
      <c r="W8506">
        <v>0</v>
      </c>
      <c r="X8506">
        <v>15.398615240591985</v>
      </c>
      <c r="Y8506">
        <v>0</v>
      </c>
      <c r="Z8506">
        <v>0</v>
      </c>
      <c r="AA8506">
        <v>0</v>
      </c>
      <c r="AB8506">
        <v>3.6449743133572459</v>
      </c>
      <c r="AC8506">
        <v>0</v>
      </c>
      <c r="AD8506">
        <v>0</v>
      </c>
      <c r="AE8506">
        <v>19.043589553949232</v>
      </c>
    </row>
    <row r="8507" spans="1:31" x14ac:dyDescent="0.25">
      <c r="A8507">
        <v>1945218</v>
      </c>
      <c r="B8507">
        <v>1</v>
      </c>
      <c r="C8507" t="s">
        <v>80</v>
      </c>
      <c r="D8507" t="s">
        <v>94</v>
      </c>
      <c r="E8507" t="s">
        <v>140</v>
      </c>
      <c r="F8507" t="s">
        <v>23811</v>
      </c>
      <c r="G8507" t="s">
        <v>217</v>
      </c>
      <c r="H8507" t="s">
        <v>134</v>
      </c>
      <c r="I8507" t="s">
        <v>135</v>
      </c>
      <c r="J8507" t="s">
        <v>136</v>
      </c>
      <c r="K8507" t="s">
        <v>137</v>
      </c>
      <c r="L8507" t="s">
        <v>23812</v>
      </c>
      <c r="M8507" t="s">
        <v>23813</v>
      </c>
      <c r="N8507">
        <v>1.534166666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1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5.7486002602839257</v>
      </c>
      <c r="AC8507">
        <v>0</v>
      </c>
      <c r="AD8507">
        <v>0</v>
      </c>
      <c r="AE8507">
        <v>5.7486002602839257</v>
      </c>
    </row>
    <row r="8508" spans="1:31" x14ac:dyDescent="0.25">
      <c r="A8508">
        <v>1945026</v>
      </c>
      <c r="B8508">
        <v>1</v>
      </c>
      <c r="C8508" t="s">
        <v>81</v>
      </c>
      <c r="D8508" t="s">
        <v>127</v>
      </c>
      <c r="E8508" t="s">
        <v>190</v>
      </c>
      <c r="F8508" t="s">
        <v>11643</v>
      </c>
      <c r="G8508" t="s">
        <v>156</v>
      </c>
      <c r="H8508" t="s">
        <v>157</v>
      </c>
      <c r="I8508" t="s">
        <v>135</v>
      </c>
      <c r="J8508" t="s">
        <v>136</v>
      </c>
      <c r="K8508" t="s">
        <v>137</v>
      </c>
      <c r="L8508" t="s">
        <v>23814</v>
      </c>
      <c r="M8508" t="s">
        <v>23815</v>
      </c>
      <c r="N8508">
        <v>0.65166666600000001</v>
      </c>
      <c r="O8508">
        <v>0</v>
      </c>
      <c r="P8508">
        <v>314</v>
      </c>
      <c r="Q8508">
        <v>0</v>
      </c>
      <c r="R8508">
        <v>3</v>
      </c>
      <c r="S8508">
        <v>3</v>
      </c>
      <c r="T8508">
        <v>12</v>
      </c>
      <c r="U8508">
        <v>0</v>
      </c>
      <c r="V8508">
        <v>0</v>
      </c>
      <c r="W8508">
        <v>0</v>
      </c>
      <c r="X8508">
        <v>55.394330773642878</v>
      </c>
      <c r="Y8508">
        <v>0</v>
      </c>
      <c r="Z8508">
        <v>0.31678769339117829</v>
      </c>
      <c r="AA8508">
        <v>26.113612707293807</v>
      </c>
      <c r="AB8508">
        <v>6.5076443408695122</v>
      </c>
      <c r="AC8508">
        <v>0</v>
      </c>
      <c r="AD8508">
        <v>0</v>
      </c>
      <c r="AE8508">
        <v>88.332375515197384</v>
      </c>
    </row>
    <row r="8509" spans="1:31" x14ac:dyDescent="0.25">
      <c r="A8509">
        <v>1945095</v>
      </c>
      <c r="B8509">
        <v>1</v>
      </c>
      <c r="C8509" t="s">
        <v>80</v>
      </c>
      <c r="D8509" t="s">
        <v>93</v>
      </c>
      <c r="E8509" t="s">
        <v>140</v>
      </c>
      <c r="F8509" t="s">
        <v>23816</v>
      </c>
      <c r="G8509" t="s">
        <v>217</v>
      </c>
      <c r="H8509" t="s">
        <v>134</v>
      </c>
      <c r="I8509" t="s">
        <v>135</v>
      </c>
      <c r="J8509" t="s">
        <v>136</v>
      </c>
      <c r="K8509" t="s">
        <v>137</v>
      </c>
      <c r="L8509" t="s">
        <v>23817</v>
      </c>
      <c r="M8509" t="s">
        <v>23818</v>
      </c>
      <c r="N8509">
        <v>3.8658333329999999</v>
      </c>
      <c r="O8509">
        <v>0</v>
      </c>
      <c r="P8509">
        <v>0</v>
      </c>
      <c r="Q8509">
        <v>0</v>
      </c>
      <c r="R8509">
        <v>2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22.774393118332817</v>
      </c>
      <c r="AA8509">
        <v>0</v>
      </c>
      <c r="AB8509">
        <v>0</v>
      </c>
      <c r="AC8509">
        <v>0</v>
      </c>
      <c r="AD8509">
        <v>0</v>
      </c>
      <c r="AE8509">
        <v>22.774393118332817</v>
      </c>
    </row>
    <row r="8510" spans="1:31" x14ac:dyDescent="0.25">
      <c r="A8510">
        <v>1945275</v>
      </c>
      <c r="B8510">
        <v>1</v>
      </c>
      <c r="C8510" t="s">
        <v>80</v>
      </c>
      <c r="D8510" t="s">
        <v>98</v>
      </c>
      <c r="E8510" t="s">
        <v>131</v>
      </c>
      <c r="F8510" t="s">
        <v>23819</v>
      </c>
      <c r="G8510" t="s">
        <v>133</v>
      </c>
      <c r="H8510" t="s">
        <v>134</v>
      </c>
      <c r="I8510" t="s">
        <v>135</v>
      </c>
      <c r="J8510" t="s">
        <v>136</v>
      </c>
      <c r="K8510" t="s">
        <v>137</v>
      </c>
      <c r="L8510" t="s">
        <v>23820</v>
      </c>
      <c r="M8510" t="s">
        <v>23821</v>
      </c>
      <c r="N8510">
        <v>1.5213888879999999</v>
      </c>
      <c r="O8510">
        <v>0</v>
      </c>
      <c r="P8510">
        <v>62</v>
      </c>
      <c r="Q8510">
        <v>0</v>
      </c>
      <c r="R8510">
        <v>7</v>
      </c>
      <c r="S8510">
        <v>0</v>
      </c>
      <c r="T8510">
        <v>26</v>
      </c>
      <c r="U8510">
        <v>0</v>
      </c>
      <c r="V8510">
        <v>0</v>
      </c>
      <c r="W8510">
        <v>0</v>
      </c>
      <c r="X8510">
        <v>30.907232958855332</v>
      </c>
      <c r="Y8510">
        <v>0</v>
      </c>
      <c r="Z8510">
        <v>9.9242398216941474</v>
      </c>
      <c r="AA8510">
        <v>0</v>
      </c>
      <c r="AB8510">
        <v>21.676459179848617</v>
      </c>
      <c r="AC8510">
        <v>0</v>
      </c>
      <c r="AD8510">
        <v>0</v>
      </c>
      <c r="AE8510">
        <v>62.507931960398096</v>
      </c>
    </row>
    <row r="8511" spans="1:31" x14ac:dyDescent="0.25">
      <c r="A8511">
        <v>1944883</v>
      </c>
      <c r="B8511">
        <v>1</v>
      </c>
      <c r="C8511" t="s">
        <v>80</v>
      </c>
      <c r="D8511" t="s">
        <v>92</v>
      </c>
      <c r="E8511" t="s">
        <v>154</v>
      </c>
      <c r="F8511" t="s">
        <v>14799</v>
      </c>
      <c r="G8511" t="s">
        <v>1185</v>
      </c>
      <c r="H8511" t="s">
        <v>157</v>
      </c>
      <c r="I8511" t="s">
        <v>135</v>
      </c>
      <c r="J8511" t="s">
        <v>136</v>
      </c>
      <c r="K8511" t="s">
        <v>137</v>
      </c>
      <c r="L8511" t="s">
        <v>23822</v>
      </c>
      <c r="M8511" t="s">
        <v>23823</v>
      </c>
      <c r="N8511">
        <v>2.6788888879999999</v>
      </c>
      <c r="O8511">
        <v>0</v>
      </c>
      <c r="P8511">
        <v>829</v>
      </c>
      <c r="Q8511">
        <v>2</v>
      </c>
      <c r="R8511">
        <v>234</v>
      </c>
      <c r="S8511">
        <v>7</v>
      </c>
      <c r="T8511">
        <v>76</v>
      </c>
      <c r="U8511">
        <v>0</v>
      </c>
      <c r="V8511">
        <v>1</v>
      </c>
      <c r="W8511">
        <v>0</v>
      </c>
      <c r="X8511">
        <v>472.28122800875633</v>
      </c>
      <c r="Y8511">
        <v>3.7481616383077099</v>
      </c>
      <c r="Z8511">
        <v>251.81552937289425</v>
      </c>
      <c r="AA8511">
        <v>28.572127388542338</v>
      </c>
      <c r="AB8511">
        <v>232.87949623177053</v>
      </c>
      <c r="AC8511">
        <v>0</v>
      </c>
      <c r="AD8511">
        <v>0.43832106506318669</v>
      </c>
      <c r="AE8511">
        <v>989.73486370533431</v>
      </c>
    </row>
    <row r="8512" spans="1:31" x14ac:dyDescent="0.25">
      <c r="A8512">
        <v>1945281</v>
      </c>
      <c r="B8512">
        <v>1</v>
      </c>
      <c r="C8512" t="s">
        <v>81</v>
      </c>
      <c r="D8512" t="s">
        <v>128</v>
      </c>
      <c r="E8512" t="s">
        <v>140</v>
      </c>
      <c r="F8512" t="s">
        <v>23824</v>
      </c>
      <c r="G8512" t="s">
        <v>362</v>
      </c>
      <c r="H8512" t="s">
        <v>134</v>
      </c>
      <c r="I8512" t="s">
        <v>135</v>
      </c>
      <c r="J8512" t="s">
        <v>3</v>
      </c>
      <c r="K8512" t="s">
        <v>137</v>
      </c>
      <c r="L8512" t="s">
        <v>23825</v>
      </c>
      <c r="M8512" t="s">
        <v>23826</v>
      </c>
      <c r="N8512">
        <v>2.6444444439999999</v>
      </c>
      <c r="O8512">
        <v>0</v>
      </c>
      <c r="P8512">
        <v>6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6.3963017645737512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6.3963017645737512</v>
      </c>
    </row>
    <row r="8513" spans="1:31" x14ac:dyDescent="0.25">
      <c r="A8513">
        <v>1955360</v>
      </c>
      <c r="B8513">
        <v>1</v>
      </c>
      <c r="C8513" t="s">
        <v>80</v>
      </c>
      <c r="D8513" t="s">
        <v>100</v>
      </c>
      <c r="E8513" t="s">
        <v>140</v>
      </c>
      <c r="F8513" t="s">
        <v>23827</v>
      </c>
      <c r="G8513" t="s">
        <v>217</v>
      </c>
      <c r="H8513" t="s">
        <v>134</v>
      </c>
      <c r="I8513" t="s">
        <v>135</v>
      </c>
      <c r="J8513" t="s">
        <v>136</v>
      </c>
      <c r="K8513" t="s">
        <v>137</v>
      </c>
      <c r="L8513" t="s">
        <v>23828</v>
      </c>
      <c r="M8513" t="s">
        <v>23829</v>
      </c>
      <c r="N8513">
        <v>1.561111111</v>
      </c>
      <c r="O8513">
        <v>0</v>
      </c>
      <c r="P8513">
        <v>6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1.8561074376596249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1.8561074376596249</v>
      </c>
    </row>
    <row r="8514" spans="1:31" x14ac:dyDescent="0.25">
      <c r="A8514">
        <v>1944849</v>
      </c>
      <c r="B8514">
        <v>1</v>
      </c>
      <c r="C8514" t="s">
        <v>80</v>
      </c>
      <c r="D8514" t="s">
        <v>96</v>
      </c>
      <c r="E8514" t="s">
        <v>171</v>
      </c>
      <c r="F8514" t="s">
        <v>5326</v>
      </c>
      <c r="G8514" t="s">
        <v>156</v>
      </c>
      <c r="H8514" t="s">
        <v>157</v>
      </c>
      <c r="I8514" t="s">
        <v>135</v>
      </c>
      <c r="J8514" t="s">
        <v>136</v>
      </c>
      <c r="K8514" t="s">
        <v>137</v>
      </c>
      <c r="L8514" t="s">
        <v>23830</v>
      </c>
      <c r="M8514" t="s">
        <v>23831</v>
      </c>
      <c r="N8514">
        <v>0.66624722199999997</v>
      </c>
      <c r="O8514">
        <v>0</v>
      </c>
      <c r="P8514">
        <v>258</v>
      </c>
      <c r="Q8514">
        <v>14</v>
      </c>
      <c r="R8514">
        <v>21</v>
      </c>
      <c r="S8514">
        <v>19</v>
      </c>
      <c r="T8514">
        <v>28</v>
      </c>
      <c r="U8514">
        <v>5</v>
      </c>
      <c r="V8514">
        <v>0</v>
      </c>
      <c r="W8514">
        <v>0</v>
      </c>
      <c r="X8514">
        <v>39.129659794363569</v>
      </c>
      <c r="Y8514">
        <v>10.106998967188625</v>
      </c>
      <c r="Z8514">
        <v>6.733005497043278</v>
      </c>
      <c r="AA8514">
        <v>59.509251461081313</v>
      </c>
      <c r="AB8514">
        <v>5.547419384531838</v>
      </c>
      <c r="AC8514">
        <v>304.6763604024469</v>
      </c>
      <c r="AD8514">
        <v>0</v>
      </c>
      <c r="AE8514">
        <v>425.70269550665552</v>
      </c>
    </row>
    <row r="8515" spans="1:31" x14ac:dyDescent="0.25">
      <c r="A8515">
        <v>1944955</v>
      </c>
      <c r="B8515">
        <v>1</v>
      </c>
      <c r="C8515" t="s">
        <v>81</v>
      </c>
      <c r="D8515" t="s">
        <v>118</v>
      </c>
      <c r="E8515" t="s">
        <v>190</v>
      </c>
      <c r="F8515" t="s">
        <v>23832</v>
      </c>
      <c r="G8515" t="s">
        <v>5542</v>
      </c>
      <c r="H8515" t="s">
        <v>157</v>
      </c>
      <c r="I8515" t="s">
        <v>135</v>
      </c>
      <c r="J8515" t="s">
        <v>136</v>
      </c>
      <c r="K8515" t="s">
        <v>203</v>
      </c>
      <c r="L8515" t="s">
        <v>23833</v>
      </c>
      <c r="M8515" t="s">
        <v>23834</v>
      </c>
      <c r="N8515">
        <v>0.68394250000000001</v>
      </c>
      <c r="O8515">
        <v>0</v>
      </c>
      <c r="P8515">
        <v>0</v>
      </c>
      <c r="Q8515">
        <v>1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1.8980513271327499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1.8980513271327499</v>
      </c>
    </row>
    <row r="8516" spans="1:31" x14ac:dyDescent="0.25">
      <c r="A8516">
        <v>1945204</v>
      </c>
      <c r="B8516">
        <v>1</v>
      </c>
      <c r="C8516" t="s">
        <v>81</v>
      </c>
      <c r="D8516" t="s">
        <v>121</v>
      </c>
      <c r="E8516" t="s">
        <v>131</v>
      </c>
      <c r="F8516" t="s">
        <v>12049</v>
      </c>
      <c r="G8516" t="s">
        <v>133</v>
      </c>
      <c r="H8516" t="s">
        <v>134</v>
      </c>
      <c r="I8516" t="s">
        <v>135</v>
      </c>
      <c r="J8516" t="s">
        <v>136</v>
      </c>
      <c r="K8516" t="s">
        <v>137</v>
      </c>
      <c r="L8516" t="s">
        <v>23835</v>
      </c>
      <c r="M8516" t="s">
        <v>23836</v>
      </c>
      <c r="N8516">
        <v>2.41</v>
      </c>
      <c r="O8516">
        <v>0</v>
      </c>
      <c r="P8516">
        <v>22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7.5943680696468636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7.5943680696468636</v>
      </c>
    </row>
    <row r="8517" spans="1:31" x14ac:dyDescent="0.25">
      <c r="A8517">
        <v>1944909</v>
      </c>
      <c r="B8517">
        <v>1</v>
      </c>
      <c r="C8517" t="s">
        <v>81</v>
      </c>
      <c r="D8517" t="s">
        <v>112</v>
      </c>
      <c r="E8517" t="s">
        <v>190</v>
      </c>
      <c r="F8517" t="s">
        <v>3551</v>
      </c>
      <c r="G8517" t="s">
        <v>156</v>
      </c>
      <c r="H8517" t="s">
        <v>157</v>
      </c>
      <c r="I8517" t="s">
        <v>135</v>
      </c>
      <c r="J8517" t="s">
        <v>136</v>
      </c>
      <c r="K8517" t="s">
        <v>137</v>
      </c>
      <c r="L8517" t="s">
        <v>23837</v>
      </c>
      <c r="M8517" t="s">
        <v>23838</v>
      </c>
      <c r="N8517">
        <v>0.88416666600000005</v>
      </c>
      <c r="O8517">
        <v>0</v>
      </c>
      <c r="P8517">
        <v>541</v>
      </c>
      <c r="Q8517">
        <v>0</v>
      </c>
      <c r="R8517">
        <v>11</v>
      </c>
      <c r="S8517">
        <v>0</v>
      </c>
      <c r="T8517">
        <v>64</v>
      </c>
      <c r="U8517">
        <v>0</v>
      </c>
      <c r="V8517">
        <v>0</v>
      </c>
      <c r="W8517">
        <v>0</v>
      </c>
      <c r="X8517">
        <v>96.528564200980369</v>
      </c>
      <c r="Y8517">
        <v>0</v>
      </c>
      <c r="Z8517">
        <v>61.678371657345799</v>
      </c>
      <c r="AA8517">
        <v>0</v>
      </c>
      <c r="AB8517">
        <v>27.983389768784178</v>
      </c>
      <c r="AC8517">
        <v>0</v>
      </c>
      <c r="AD8517">
        <v>0</v>
      </c>
      <c r="AE8517">
        <v>186.19032562711035</v>
      </c>
    </row>
    <row r="8518" spans="1:31" x14ac:dyDescent="0.25">
      <c r="A8518">
        <v>1945164</v>
      </c>
      <c r="B8518">
        <v>1</v>
      </c>
      <c r="C8518" t="s">
        <v>80</v>
      </c>
      <c r="D8518" t="s">
        <v>103</v>
      </c>
      <c r="E8518" t="s">
        <v>140</v>
      </c>
      <c r="F8518" t="s">
        <v>23839</v>
      </c>
      <c r="G8518" t="s">
        <v>217</v>
      </c>
      <c r="H8518" t="s">
        <v>134</v>
      </c>
      <c r="I8518" t="s">
        <v>135</v>
      </c>
      <c r="J8518" t="s">
        <v>136</v>
      </c>
      <c r="K8518" t="s">
        <v>137</v>
      </c>
      <c r="L8518" t="s">
        <v>23840</v>
      </c>
      <c r="M8518" t="s">
        <v>23841</v>
      </c>
      <c r="N8518">
        <v>0.82611111100000001</v>
      </c>
      <c r="O8518">
        <v>0</v>
      </c>
      <c r="P8518">
        <v>4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0.62017043416088247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0.62017043416088247</v>
      </c>
    </row>
    <row r="8519" spans="1:31" x14ac:dyDescent="0.25">
      <c r="A8519">
        <v>1945058</v>
      </c>
      <c r="B8519">
        <v>1</v>
      </c>
      <c r="C8519" t="s">
        <v>80</v>
      </c>
      <c r="D8519" t="s">
        <v>93</v>
      </c>
      <c r="E8519" t="s">
        <v>220</v>
      </c>
      <c r="F8519" t="s">
        <v>23842</v>
      </c>
      <c r="G8519" t="s">
        <v>263</v>
      </c>
      <c r="H8519" t="s">
        <v>157</v>
      </c>
      <c r="I8519" t="s">
        <v>135</v>
      </c>
      <c r="J8519" t="s">
        <v>136</v>
      </c>
      <c r="K8519" t="s">
        <v>203</v>
      </c>
      <c r="L8519" t="s">
        <v>23843</v>
      </c>
      <c r="M8519" t="s">
        <v>23844</v>
      </c>
      <c r="N8519">
        <v>2.7022222220000001</v>
      </c>
      <c r="O8519">
        <v>0</v>
      </c>
      <c r="P8519">
        <v>193</v>
      </c>
      <c r="Q8519">
        <v>10</v>
      </c>
      <c r="R8519">
        <v>70</v>
      </c>
      <c r="S8519">
        <v>5</v>
      </c>
      <c r="T8519">
        <v>18</v>
      </c>
      <c r="U8519">
        <v>0</v>
      </c>
      <c r="V8519">
        <v>0</v>
      </c>
      <c r="W8519">
        <v>0</v>
      </c>
      <c r="X8519">
        <v>49.456885102472377</v>
      </c>
      <c r="Y8519">
        <v>132.35828905962347</v>
      </c>
      <c r="Z8519">
        <v>491.91745755796671</v>
      </c>
      <c r="AA8519">
        <v>31.967422434901369</v>
      </c>
      <c r="AB8519">
        <v>66.223197852876069</v>
      </c>
      <c r="AC8519">
        <v>0</v>
      </c>
      <c r="AD8519">
        <v>0</v>
      </c>
      <c r="AE8519">
        <v>771.92325200783989</v>
      </c>
    </row>
    <row r="8520" spans="1:31" x14ac:dyDescent="0.25">
      <c r="A8520">
        <v>1944912</v>
      </c>
      <c r="B8520">
        <v>1</v>
      </c>
      <c r="C8520" t="s">
        <v>80</v>
      </c>
      <c r="D8520" t="s">
        <v>83</v>
      </c>
      <c r="E8520" t="s">
        <v>140</v>
      </c>
      <c r="F8520" t="s">
        <v>21991</v>
      </c>
      <c r="G8520" t="s">
        <v>146</v>
      </c>
      <c r="H8520" t="s">
        <v>134</v>
      </c>
      <c r="I8520" t="s">
        <v>135</v>
      </c>
      <c r="J8520" t="s">
        <v>136</v>
      </c>
      <c r="K8520" t="s">
        <v>137</v>
      </c>
      <c r="L8520" t="s">
        <v>23845</v>
      </c>
      <c r="M8520" t="s">
        <v>23846</v>
      </c>
      <c r="N8520">
        <v>1.5638888879999999</v>
      </c>
      <c r="O8520">
        <v>0</v>
      </c>
      <c r="P8520">
        <v>21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8.8463146092353337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8.8463146092353337</v>
      </c>
    </row>
    <row r="8521" spans="1:31" x14ac:dyDescent="0.25">
      <c r="A8521">
        <v>1944935</v>
      </c>
      <c r="B8521">
        <v>1</v>
      </c>
      <c r="C8521" t="s">
        <v>80</v>
      </c>
      <c r="D8521" t="s">
        <v>106</v>
      </c>
      <c r="E8521" t="s">
        <v>190</v>
      </c>
      <c r="F8521" t="s">
        <v>23847</v>
      </c>
      <c r="G8521" t="s">
        <v>2237</v>
      </c>
      <c r="H8521" t="s">
        <v>157</v>
      </c>
      <c r="I8521" t="s">
        <v>135</v>
      </c>
      <c r="J8521" t="s">
        <v>136</v>
      </c>
      <c r="K8521" t="s">
        <v>137</v>
      </c>
      <c r="L8521" t="s">
        <v>23848</v>
      </c>
      <c r="M8521" t="s">
        <v>23849</v>
      </c>
      <c r="N8521">
        <v>4.2175000000000002</v>
      </c>
      <c r="O8521">
        <v>0</v>
      </c>
      <c r="P8521">
        <v>390</v>
      </c>
      <c r="Q8521">
        <v>0</v>
      </c>
      <c r="R8521">
        <v>0</v>
      </c>
      <c r="S8521">
        <v>0</v>
      </c>
      <c r="T8521">
        <v>27</v>
      </c>
      <c r="U8521">
        <v>0</v>
      </c>
      <c r="V8521">
        <v>0</v>
      </c>
      <c r="W8521">
        <v>0</v>
      </c>
      <c r="X8521">
        <v>506.75181849136942</v>
      </c>
      <c r="Y8521">
        <v>0</v>
      </c>
      <c r="Z8521">
        <v>0</v>
      </c>
      <c r="AA8521">
        <v>0</v>
      </c>
      <c r="AB8521">
        <v>112.65135488639436</v>
      </c>
      <c r="AC8521">
        <v>0</v>
      </c>
      <c r="AD8521">
        <v>0</v>
      </c>
      <c r="AE8521">
        <v>619.40317337776378</v>
      </c>
    </row>
    <row r="8522" spans="1:31" x14ac:dyDescent="0.25">
      <c r="A8522">
        <v>1955300</v>
      </c>
      <c r="B8522">
        <v>1</v>
      </c>
      <c r="C8522" t="s">
        <v>81</v>
      </c>
      <c r="D8522" t="s">
        <v>115</v>
      </c>
      <c r="E8522" t="s">
        <v>131</v>
      </c>
      <c r="F8522" t="s">
        <v>23850</v>
      </c>
      <c r="G8522" t="s">
        <v>133</v>
      </c>
      <c r="H8522" t="s">
        <v>134</v>
      </c>
      <c r="I8522" t="s">
        <v>135</v>
      </c>
      <c r="J8522" t="s">
        <v>136</v>
      </c>
      <c r="K8522" t="s">
        <v>137</v>
      </c>
      <c r="L8522" t="s">
        <v>23851</v>
      </c>
      <c r="M8522" t="s">
        <v>23852</v>
      </c>
      <c r="N8522">
        <v>1.4894444440000001</v>
      </c>
      <c r="O8522">
        <v>0</v>
      </c>
      <c r="P8522">
        <v>12</v>
      </c>
      <c r="Q8522">
        <v>0</v>
      </c>
      <c r="R8522">
        <v>4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10.302852467716768</v>
      </c>
      <c r="Y8522">
        <v>0</v>
      </c>
      <c r="Z8522">
        <v>3.7687215060554604</v>
      </c>
      <c r="AA8522">
        <v>0</v>
      </c>
      <c r="AB8522">
        <v>0</v>
      </c>
      <c r="AC8522">
        <v>0</v>
      </c>
      <c r="AD8522">
        <v>0</v>
      </c>
      <c r="AE8522">
        <v>14.071573973772228</v>
      </c>
    </row>
    <row r="8523" spans="1:31" x14ac:dyDescent="0.25">
      <c r="A8523">
        <v>1945290</v>
      </c>
      <c r="B8523">
        <v>1</v>
      </c>
      <c r="C8523" t="s">
        <v>81</v>
      </c>
      <c r="D8523" t="s">
        <v>122</v>
      </c>
      <c r="E8523" t="s">
        <v>154</v>
      </c>
      <c r="F8523" t="s">
        <v>23853</v>
      </c>
      <c r="G8523" t="s">
        <v>156</v>
      </c>
      <c r="H8523" t="s">
        <v>157</v>
      </c>
      <c r="I8523" t="s">
        <v>135</v>
      </c>
      <c r="J8523" t="s">
        <v>136</v>
      </c>
      <c r="K8523" t="s">
        <v>137</v>
      </c>
      <c r="L8523" t="s">
        <v>23854</v>
      </c>
      <c r="M8523" t="s">
        <v>23855</v>
      </c>
      <c r="N8523">
        <v>0.183888888</v>
      </c>
      <c r="O8523">
        <v>1</v>
      </c>
      <c r="P8523">
        <v>3871</v>
      </c>
      <c r="Q8523">
        <v>1</v>
      </c>
      <c r="R8523">
        <v>11</v>
      </c>
      <c r="S8523">
        <v>15</v>
      </c>
      <c r="T8523">
        <v>862</v>
      </c>
      <c r="U8523">
        <v>5</v>
      </c>
      <c r="V8523">
        <v>1</v>
      </c>
      <c r="W8523">
        <v>9.9134101898025004E-2</v>
      </c>
      <c r="X8523">
        <v>151.23018170272107</v>
      </c>
      <c r="Y8523">
        <v>3.7480757638068893E-2</v>
      </c>
      <c r="Z8523">
        <v>6.8465674520699</v>
      </c>
      <c r="AA8523">
        <v>12.149743040313499</v>
      </c>
      <c r="AB8523">
        <v>85.387556248748197</v>
      </c>
      <c r="AC8523">
        <v>558.2227277899874</v>
      </c>
      <c r="AD8523">
        <v>0.36822808655547384</v>
      </c>
      <c r="AE8523">
        <v>814.34161917993174</v>
      </c>
    </row>
    <row r="8524" spans="1:31" x14ac:dyDescent="0.25">
      <c r="A8524">
        <v>1945055</v>
      </c>
      <c r="B8524">
        <v>1</v>
      </c>
      <c r="C8524" t="s">
        <v>81</v>
      </c>
      <c r="D8524" t="s">
        <v>127</v>
      </c>
      <c r="E8524" t="s">
        <v>140</v>
      </c>
      <c r="F8524" t="s">
        <v>23856</v>
      </c>
      <c r="G8524" t="s">
        <v>362</v>
      </c>
      <c r="H8524" t="s">
        <v>134</v>
      </c>
      <c r="I8524" t="s">
        <v>135</v>
      </c>
      <c r="J8524" t="s">
        <v>136</v>
      </c>
      <c r="K8524" t="s">
        <v>137</v>
      </c>
      <c r="L8524" t="s">
        <v>23857</v>
      </c>
      <c r="M8524" t="s">
        <v>23858</v>
      </c>
      <c r="N8524">
        <v>3.8033333329999999</v>
      </c>
      <c r="O8524">
        <v>0</v>
      </c>
      <c r="P8524">
        <v>6</v>
      </c>
      <c r="Q8524">
        <v>0</v>
      </c>
      <c r="R8524">
        <v>0</v>
      </c>
      <c r="S8524">
        <v>0</v>
      </c>
      <c r="T8524">
        <v>1</v>
      </c>
      <c r="U8524">
        <v>0</v>
      </c>
      <c r="V8524">
        <v>0</v>
      </c>
      <c r="W8524">
        <v>0</v>
      </c>
      <c r="X8524">
        <v>3.5645727874028794</v>
      </c>
      <c r="Y8524">
        <v>0</v>
      </c>
      <c r="Z8524">
        <v>0</v>
      </c>
      <c r="AA8524">
        <v>0</v>
      </c>
      <c r="AB8524">
        <v>9.2447197724120009E-2</v>
      </c>
      <c r="AC8524">
        <v>0</v>
      </c>
      <c r="AD8524">
        <v>0</v>
      </c>
      <c r="AE8524">
        <v>3.6570199851269996</v>
      </c>
    </row>
    <row r="8525" spans="1:31" x14ac:dyDescent="0.25">
      <c r="A8525">
        <v>1945241</v>
      </c>
      <c r="B8525">
        <v>1</v>
      </c>
      <c r="C8525" t="s">
        <v>81</v>
      </c>
      <c r="D8525" t="s">
        <v>126</v>
      </c>
      <c r="E8525" t="s">
        <v>190</v>
      </c>
      <c r="F8525" t="s">
        <v>10839</v>
      </c>
      <c r="G8525" t="s">
        <v>156</v>
      </c>
      <c r="H8525" t="s">
        <v>157</v>
      </c>
      <c r="I8525" t="s">
        <v>222</v>
      </c>
      <c r="J8525" t="s">
        <v>136</v>
      </c>
      <c r="K8525" t="s">
        <v>137</v>
      </c>
      <c r="L8525" t="s">
        <v>23859</v>
      </c>
      <c r="M8525" t="s">
        <v>23860</v>
      </c>
      <c r="N8525">
        <v>1.1111111E-2</v>
      </c>
      <c r="O8525">
        <v>1</v>
      </c>
      <c r="P8525">
        <v>549</v>
      </c>
      <c r="Q8525">
        <v>21</v>
      </c>
      <c r="R8525">
        <v>153</v>
      </c>
      <c r="S8525">
        <v>5</v>
      </c>
      <c r="T8525">
        <v>34</v>
      </c>
      <c r="U8525">
        <v>0</v>
      </c>
      <c r="V8525">
        <v>0</v>
      </c>
      <c r="W8525">
        <v>4.0417714801666664E-3</v>
      </c>
      <c r="X8525">
        <v>0.77076295404202277</v>
      </c>
      <c r="Y8525">
        <v>3.8712547920654892</v>
      </c>
      <c r="Z8525">
        <v>1.2234446358305338</v>
      </c>
      <c r="AA8525">
        <v>0.29511244996286673</v>
      </c>
      <c r="AB8525">
        <v>0.22854171455415559</v>
      </c>
      <c r="AC8525">
        <v>0</v>
      </c>
      <c r="AD8525">
        <v>0</v>
      </c>
      <c r="AE8525">
        <v>6.3931583179352343</v>
      </c>
    </row>
    <row r="8526" spans="1:31" x14ac:dyDescent="0.25">
      <c r="A8526">
        <v>1945247</v>
      </c>
      <c r="B8526">
        <v>1</v>
      </c>
      <c r="C8526" t="s">
        <v>80</v>
      </c>
      <c r="D8526" t="s">
        <v>93</v>
      </c>
      <c r="E8526" t="s">
        <v>190</v>
      </c>
      <c r="F8526" t="s">
        <v>23861</v>
      </c>
      <c r="G8526" t="s">
        <v>241</v>
      </c>
      <c r="H8526" t="s">
        <v>157</v>
      </c>
      <c r="I8526" t="s">
        <v>135</v>
      </c>
      <c r="J8526" t="s">
        <v>136</v>
      </c>
      <c r="K8526" t="s">
        <v>137</v>
      </c>
      <c r="L8526" t="s">
        <v>23862</v>
      </c>
      <c r="M8526" t="s">
        <v>23863</v>
      </c>
      <c r="N8526">
        <v>1.155277777</v>
      </c>
      <c r="O8526">
        <v>0</v>
      </c>
      <c r="P8526">
        <v>48</v>
      </c>
      <c r="Q8526">
        <v>0</v>
      </c>
      <c r="R8526">
        <v>4</v>
      </c>
      <c r="S8526">
        <v>0</v>
      </c>
      <c r="T8526">
        <v>13</v>
      </c>
      <c r="U8526">
        <v>0</v>
      </c>
      <c r="V8526">
        <v>0</v>
      </c>
      <c r="W8526">
        <v>0</v>
      </c>
      <c r="X8526">
        <v>20.568606095141593</v>
      </c>
      <c r="Y8526">
        <v>0</v>
      </c>
      <c r="Z8526">
        <v>42.324964738838126</v>
      </c>
      <c r="AA8526">
        <v>0</v>
      </c>
      <c r="AB8526">
        <v>20.273262832413309</v>
      </c>
      <c r="AC8526">
        <v>0</v>
      </c>
      <c r="AD8526">
        <v>0</v>
      </c>
      <c r="AE8526">
        <v>83.166833666393032</v>
      </c>
    </row>
    <row r="8527" spans="1:31" x14ac:dyDescent="0.25">
      <c r="A8527">
        <v>1945221</v>
      </c>
      <c r="B8527">
        <v>1</v>
      </c>
      <c r="C8527" t="s">
        <v>81</v>
      </c>
      <c r="D8527" t="s">
        <v>127</v>
      </c>
      <c r="E8527" t="s">
        <v>131</v>
      </c>
      <c r="F8527" t="s">
        <v>23864</v>
      </c>
      <c r="G8527" t="s">
        <v>133</v>
      </c>
      <c r="H8527" t="s">
        <v>134</v>
      </c>
      <c r="I8527" t="s">
        <v>135</v>
      </c>
      <c r="J8527" t="s">
        <v>136</v>
      </c>
      <c r="K8527" t="s">
        <v>137</v>
      </c>
      <c r="L8527" t="s">
        <v>23865</v>
      </c>
      <c r="M8527" t="s">
        <v>23866</v>
      </c>
      <c r="N8527">
        <v>3.6777777770000002</v>
      </c>
      <c r="O8527">
        <v>0</v>
      </c>
      <c r="P8527">
        <v>37</v>
      </c>
      <c r="Q8527">
        <v>0</v>
      </c>
      <c r="R8527">
        <v>0</v>
      </c>
      <c r="S8527">
        <v>0</v>
      </c>
      <c r="T8527">
        <v>1</v>
      </c>
      <c r="U8527">
        <v>0</v>
      </c>
      <c r="V8527">
        <v>0</v>
      </c>
      <c r="W8527">
        <v>0</v>
      </c>
      <c r="X8527">
        <v>57.89574530909227</v>
      </c>
      <c r="Y8527">
        <v>0</v>
      </c>
      <c r="Z8527">
        <v>0</v>
      </c>
      <c r="AA8527">
        <v>0</v>
      </c>
      <c r="AB8527">
        <v>2.4869118003128907</v>
      </c>
      <c r="AC8527">
        <v>0</v>
      </c>
      <c r="AD8527">
        <v>0</v>
      </c>
      <c r="AE8527">
        <v>60.382657109405159</v>
      </c>
    </row>
    <row r="8528" spans="1:31" x14ac:dyDescent="0.25">
      <c r="A8528">
        <v>1944929</v>
      </c>
      <c r="B8528">
        <v>1</v>
      </c>
      <c r="C8528" t="s">
        <v>81</v>
      </c>
      <c r="D8528" t="s">
        <v>112</v>
      </c>
      <c r="E8528" t="s">
        <v>154</v>
      </c>
      <c r="F8528" t="s">
        <v>9167</v>
      </c>
      <c r="G8528" t="s">
        <v>604</v>
      </c>
      <c r="H8528" t="s">
        <v>157</v>
      </c>
      <c r="I8528" t="s">
        <v>135</v>
      </c>
      <c r="J8528" t="s">
        <v>136</v>
      </c>
      <c r="K8528" t="s">
        <v>203</v>
      </c>
      <c r="L8528" t="s">
        <v>23867</v>
      </c>
      <c r="M8528" t="s">
        <v>23868</v>
      </c>
      <c r="N8528">
        <v>0.21944444399999999</v>
      </c>
      <c r="O8528">
        <v>0</v>
      </c>
      <c r="P8528">
        <v>15515</v>
      </c>
      <c r="Q8528">
        <v>28</v>
      </c>
      <c r="R8528">
        <v>633</v>
      </c>
      <c r="S8528">
        <v>42</v>
      </c>
      <c r="T8528">
        <v>1751</v>
      </c>
      <c r="U8528">
        <v>8</v>
      </c>
      <c r="V8528">
        <v>3</v>
      </c>
      <c r="W8528">
        <v>0</v>
      </c>
      <c r="X8528">
        <v>382.58318636491686</v>
      </c>
      <c r="Y8528">
        <v>65.383649819759015</v>
      </c>
      <c r="Z8528">
        <v>184.91610888175106</v>
      </c>
      <c r="AA8528">
        <v>42.608821100841233</v>
      </c>
      <c r="AB8528">
        <v>170.56811251366472</v>
      </c>
      <c r="AC8528">
        <v>41.268677922007981</v>
      </c>
      <c r="AD8528">
        <v>2.8593065739548615</v>
      </c>
      <c r="AE8528">
        <v>890.1878631768958</v>
      </c>
    </row>
    <row r="8529" spans="1:31" x14ac:dyDescent="0.25">
      <c r="A8529">
        <v>1944978</v>
      </c>
      <c r="B8529">
        <v>1</v>
      </c>
      <c r="C8529" t="s">
        <v>81</v>
      </c>
      <c r="D8529" t="s">
        <v>115</v>
      </c>
      <c r="E8529" t="s">
        <v>131</v>
      </c>
      <c r="F8529" t="s">
        <v>23869</v>
      </c>
      <c r="G8529" t="s">
        <v>439</v>
      </c>
      <c r="H8529" t="s">
        <v>134</v>
      </c>
      <c r="I8529" t="s">
        <v>135</v>
      </c>
      <c r="J8529" t="s">
        <v>136</v>
      </c>
      <c r="K8529" t="s">
        <v>137</v>
      </c>
      <c r="L8529" t="s">
        <v>23870</v>
      </c>
      <c r="M8529" t="s">
        <v>23871</v>
      </c>
      <c r="N8529">
        <v>2.4533333329999998</v>
      </c>
      <c r="O8529">
        <v>0</v>
      </c>
      <c r="P8529">
        <v>114</v>
      </c>
      <c r="Q8529">
        <v>0</v>
      </c>
      <c r="R8529">
        <v>1</v>
      </c>
      <c r="S8529">
        <v>0</v>
      </c>
      <c r="T8529">
        <v>14</v>
      </c>
      <c r="U8529">
        <v>0</v>
      </c>
      <c r="V8529">
        <v>0</v>
      </c>
      <c r="W8529">
        <v>0</v>
      </c>
      <c r="X8529">
        <v>28.563237747678336</v>
      </c>
      <c r="Y8529">
        <v>0</v>
      </c>
      <c r="Z8529">
        <v>3.2613105834141241</v>
      </c>
      <c r="AA8529">
        <v>0</v>
      </c>
      <c r="AB8529">
        <v>14.240360236724758</v>
      </c>
      <c r="AC8529">
        <v>0</v>
      </c>
      <c r="AD8529">
        <v>0</v>
      </c>
      <c r="AE8529">
        <v>46.064908567817213</v>
      </c>
    </row>
    <row r="8530" spans="1:31" x14ac:dyDescent="0.25">
      <c r="A8530">
        <v>2015420</v>
      </c>
      <c r="B8530">
        <v>1</v>
      </c>
      <c r="C8530" t="s">
        <v>81</v>
      </c>
      <c r="D8530" t="s">
        <v>122</v>
      </c>
      <c r="E8530" t="s">
        <v>154</v>
      </c>
      <c r="F8530" t="s">
        <v>15858</v>
      </c>
      <c r="G8530" t="s">
        <v>156</v>
      </c>
      <c r="H8530" t="s">
        <v>157</v>
      </c>
      <c r="I8530" t="s">
        <v>135</v>
      </c>
      <c r="J8530" t="s">
        <v>136</v>
      </c>
      <c r="K8530" t="s">
        <v>137</v>
      </c>
      <c r="L8530" t="s">
        <v>23855</v>
      </c>
      <c r="M8530" t="s">
        <v>23872</v>
      </c>
      <c r="N8530">
        <v>1.666666666</v>
      </c>
      <c r="O8530">
        <v>1</v>
      </c>
      <c r="P8530">
        <v>229</v>
      </c>
      <c r="Q8530">
        <v>1</v>
      </c>
      <c r="R8530">
        <v>7</v>
      </c>
      <c r="S8530">
        <v>12</v>
      </c>
      <c r="T8530">
        <v>26</v>
      </c>
      <c r="U8530">
        <v>5</v>
      </c>
      <c r="V8530">
        <v>0</v>
      </c>
      <c r="W8530">
        <v>0.97089126387833335</v>
      </c>
      <c r="X8530">
        <v>91.237684288860422</v>
      </c>
      <c r="Y8530">
        <v>0.33342932472453335</v>
      </c>
      <c r="Z8530">
        <v>56.701509111777597</v>
      </c>
      <c r="AA8530">
        <v>83.784105251294065</v>
      </c>
      <c r="AB8530">
        <v>46.998509543879372</v>
      </c>
      <c r="AC8530">
        <v>4606.6515745674933</v>
      </c>
      <c r="AD8530">
        <v>0</v>
      </c>
      <c r="AE8530">
        <v>4886.6777033519074</v>
      </c>
    </row>
    <row r="8531" spans="1:31" x14ac:dyDescent="0.25">
      <c r="A8531">
        <v>1955314</v>
      </c>
      <c r="B8531">
        <v>1</v>
      </c>
      <c r="C8531" t="s">
        <v>81</v>
      </c>
      <c r="D8531" t="s">
        <v>118</v>
      </c>
      <c r="E8531" t="s">
        <v>149</v>
      </c>
      <c r="F8531" t="s">
        <v>967</v>
      </c>
      <c r="G8531" t="s">
        <v>241</v>
      </c>
      <c r="H8531" t="s">
        <v>157</v>
      </c>
      <c r="I8531" t="s">
        <v>135</v>
      </c>
      <c r="J8531" t="s">
        <v>136</v>
      </c>
      <c r="K8531" t="s">
        <v>137</v>
      </c>
      <c r="L8531" t="s">
        <v>23873</v>
      </c>
      <c r="M8531" t="s">
        <v>23874</v>
      </c>
      <c r="N8531">
        <v>1.4750000000000001</v>
      </c>
      <c r="O8531">
        <v>0</v>
      </c>
      <c r="P8531">
        <v>175</v>
      </c>
      <c r="Q8531">
        <v>0</v>
      </c>
      <c r="R8531">
        <v>1</v>
      </c>
      <c r="S8531">
        <v>0</v>
      </c>
      <c r="T8531">
        <v>13</v>
      </c>
      <c r="U8531">
        <v>0</v>
      </c>
      <c r="V8531">
        <v>0</v>
      </c>
      <c r="W8531">
        <v>0</v>
      </c>
      <c r="X8531">
        <v>59.151358475705251</v>
      </c>
      <c r="Y8531">
        <v>0</v>
      </c>
      <c r="Z8531">
        <v>2.5214409462800527</v>
      </c>
      <c r="AA8531">
        <v>0</v>
      </c>
      <c r="AB8531">
        <v>9.2446501269143422</v>
      </c>
      <c r="AC8531">
        <v>0</v>
      </c>
      <c r="AD8531">
        <v>0</v>
      </c>
      <c r="AE8531">
        <v>70.91744954889964</v>
      </c>
    </row>
    <row r="8532" spans="1:31" x14ac:dyDescent="0.25">
      <c r="A8532">
        <v>1945284</v>
      </c>
      <c r="B8532">
        <v>1</v>
      </c>
      <c r="C8532" t="s">
        <v>81</v>
      </c>
      <c r="D8532" t="s">
        <v>115</v>
      </c>
      <c r="E8532" t="s">
        <v>131</v>
      </c>
      <c r="F8532" t="s">
        <v>23875</v>
      </c>
      <c r="G8532" t="s">
        <v>1342</v>
      </c>
      <c r="H8532" t="s">
        <v>134</v>
      </c>
      <c r="I8532" t="s">
        <v>135</v>
      </c>
      <c r="J8532" t="s">
        <v>136</v>
      </c>
      <c r="K8532" t="s">
        <v>137</v>
      </c>
      <c r="L8532" t="s">
        <v>23876</v>
      </c>
      <c r="M8532" t="s">
        <v>23877</v>
      </c>
      <c r="N8532">
        <v>2.1036111110000002</v>
      </c>
      <c r="O8532">
        <v>0</v>
      </c>
      <c r="P8532">
        <v>2</v>
      </c>
      <c r="Q8532">
        <v>0</v>
      </c>
      <c r="R8532">
        <v>1</v>
      </c>
      <c r="S8532">
        <v>0</v>
      </c>
      <c r="T8532">
        <v>1</v>
      </c>
      <c r="U8532">
        <v>0</v>
      </c>
      <c r="V8532">
        <v>0</v>
      </c>
      <c r="W8532">
        <v>0</v>
      </c>
      <c r="X8532">
        <v>0.86753557999760855</v>
      </c>
      <c r="Y8532">
        <v>0</v>
      </c>
      <c r="Z8532">
        <v>4.6181137618520811</v>
      </c>
      <c r="AA8532">
        <v>0</v>
      </c>
      <c r="AB8532">
        <v>0.18337908909703446</v>
      </c>
      <c r="AC8532">
        <v>0</v>
      </c>
      <c r="AD8532">
        <v>0</v>
      </c>
      <c r="AE8532">
        <v>5.6690284309467236</v>
      </c>
    </row>
    <row r="8533" spans="1:31" x14ac:dyDescent="0.25">
      <c r="A8533">
        <v>1945184</v>
      </c>
      <c r="B8533">
        <v>1</v>
      </c>
      <c r="C8533" t="s">
        <v>81</v>
      </c>
      <c r="D8533" t="s">
        <v>113</v>
      </c>
      <c r="E8533" t="s">
        <v>131</v>
      </c>
      <c r="F8533" t="s">
        <v>22385</v>
      </c>
      <c r="G8533" t="s">
        <v>133</v>
      </c>
      <c r="H8533" t="s">
        <v>134</v>
      </c>
      <c r="I8533" t="s">
        <v>135</v>
      </c>
      <c r="J8533" t="s">
        <v>136</v>
      </c>
      <c r="K8533" t="s">
        <v>137</v>
      </c>
      <c r="L8533" t="s">
        <v>23878</v>
      </c>
      <c r="M8533" t="s">
        <v>23879</v>
      </c>
      <c r="N8533">
        <v>2.4808333330000001</v>
      </c>
      <c r="O8533">
        <v>0</v>
      </c>
      <c r="P8533">
        <v>22</v>
      </c>
      <c r="Q8533">
        <v>0</v>
      </c>
      <c r="R8533">
        <v>9</v>
      </c>
      <c r="S8533">
        <v>0</v>
      </c>
      <c r="T8533">
        <v>1</v>
      </c>
      <c r="U8533">
        <v>0</v>
      </c>
      <c r="V8533">
        <v>0</v>
      </c>
      <c r="W8533">
        <v>0</v>
      </c>
      <c r="X8533">
        <v>18.045283856827862</v>
      </c>
      <c r="Y8533">
        <v>0</v>
      </c>
      <c r="Z8533">
        <v>19.215366963454205</v>
      </c>
      <c r="AA8533">
        <v>0</v>
      </c>
      <c r="AB8533">
        <v>11.935404493146748</v>
      </c>
      <c r="AC8533">
        <v>0</v>
      </c>
      <c r="AD8533">
        <v>0</v>
      </c>
      <c r="AE8533">
        <v>49.196055313428815</v>
      </c>
    </row>
    <row r="8534" spans="1:31" x14ac:dyDescent="0.25">
      <c r="A8534">
        <v>1945138</v>
      </c>
      <c r="B8534">
        <v>1</v>
      </c>
      <c r="C8534" t="s">
        <v>80</v>
      </c>
      <c r="D8534" t="s">
        <v>105</v>
      </c>
      <c r="E8534" t="s">
        <v>190</v>
      </c>
      <c r="F8534" t="s">
        <v>23880</v>
      </c>
      <c r="G8534" t="s">
        <v>2237</v>
      </c>
      <c r="H8534" t="s">
        <v>157</v>
      </c>
      <c r="I8534" t="s">
        <v>135</v>
      </c>
      <c r="J8534" t="s">
        <v>136</v>
      </c>
      <c r="K8534" t="s">
        <v>137</v>
      </c>
      <c r="L8534" t="s">
        <v>23881</v>
      </c>
      <c r="M8534" t="s">
        <v>23882</v>
      </c>
      <c r="N8534">
        <v>2.3883333329999998</v>
      </c>
      <c r="O8534">
        <v>0</v>
      </c>
      <c r="P8534">
        <v>455</v>
      </c>
      <c r="Q8534">
        <v>0</v>
      </c>
      <c r="R8534">
        <v>0</v>
      </c>
      <c r="S8534">
        <v>0</v>
      </c>
      <c r="T8534">
        <v>38</v>
      </c>
      <c r="U8534">
        <v>0</v>
      </c>
      <c r="V8534">
        <v>0</v>
      </c>
      <c r="W8534">
        <v>0</v>
      </c>
      <c r="X8534">
        <v>305.9156196422087</v>
      </c>
      <c r="Y8534">
        <v>0</v>
      </c>
      <c r="Z8534">
        <v>0</v>
      </c>
      <c r="AA8534">
        <v>0</v>
      </c>
      <c r="AB8534">
        <v>75.170599244816756</v>
      </c>
      <c r="AC8534">
        <v>0</v>
      </c>
      <c r="AD8534">
        <v>0</v>
      </c>
      <c r="AE8534">
        <v>381.08621888702544</v>
      </c>
    </row>
    <row r="8535" spans="1:31" x14ac:dyDescent="0.25">
      <c r="A8535">
        <v>1944998</v>
      </c>
      <c r="B8535">
        <v>1</v>
      </c>
      <c r="C8535" t="s">
        <v>80</v>
      </c>
      <c r="D8535" t="s">
        <v>99</v>
      </c>
      <c r="E8535" t="s">
        <v>154</v>
      </c>
      <c r="F8535" t="s">
        <v>23883</v>
      </c>
      <c r="G8535" t="s">
        <v>604</v>
      </c>
      <c r="H8535" t="s">
        <v>157</v>
      </c>
      <c r="I8535" t="s">
        <v>135</v>
      </c>
      <c r="J8535" t="s">
        <v>136</v>
      </c>
      <c r="K8535" t="s">
        <v>137</v>
      </c>
      <c r="L8535" t="s">
        <v>23884</v>
      </c>
      <c r="M8535" t="s">
        <v>23885</v>
      </c>
      <c r="N8535">
        <v>0.123888888</v>
      </c>
      <c r="O8535">
        <v>1</v>
      </c>
      <c r="P8535">
        <v>1536</v>
      </c>
      <c r="Q8535">
        <v>0</v>
      </c>
      <c r="R8535">
        <v>8</v>
      </c>
      <c r="S8535">
        <v>4</v>
      </c>
      <c r="T8535">
        <v>120</v>
      </c>
      <c r="U8535">
        <v>0</v>
      </c>
      <c r="V8535">
        <v>1</v>
      </c>
      <c r="W8535">
        <v>2.2376732384817775</v>
      </c>
      <c r="X8535">
        <v>51.143192753391666</v>
      </c>
      <c r="Y8535">
        <v>0</v>
      </c>
      <c r="Z8535">
        <v>0.21189835841449667</v>
      </c>
      <c r="AA8535">
        <v>8.7070163919550456</v>
      </c>
      <c r="AB8535">
        <v>42.174081126832014</v>
      </c>
      <c r="AC8535">
        <v>0</v>
      </c>
      <c r="AD8535">
        <v>2.9487115327378106</v>
      </c>
      <c r="AE8535">
        <v>107.4225734018128</v>
      </c>
    </row>
    <row r="8536" spans="1:31" x14ac:dyDescent="0.25">
      <c r="A8536">
        <v>1944952</v>
      </c>
      <c r="B8536">
        <v>1</v>
      </c>
      <c r="C8536" t="s">
        <v>80</v>
      </c>
      <c r="D8536" t="s">
        <v>92</v>
      </c>
      <c r="E8536" t="s">
        <v>190</v>
      </c>
      <c r="F8536" t="s">
        <v>13374</v>
      </c>
      <c r="G8536" t="s">
        <v>241</v>
      </c>
      <c r="H8536" t="s">
        <v>157</v>
      </c>
      <c r="I8536" t="s">
        <v>135</v>
      </c>
      <c r="J8536" t="s">
        <v>136</v>
      </c>
      <c r="K8536" t="s">
        <v>137</v>
      </c>
      <c r="L8536" t="s">
        <v>23886</v>
      </c>
      <c r="M8536" t="s">
        <v>23887</v>
      </c>
      <c r="N8536">
        <v>1.466111111</v>
      </c>
      <c r="O8536">
        <v>0</v>
      </c>
      <c r="P8536">
        <v>108</v>
      </c>
      <c r="Q8536">
        <v>0</v>
      </c>
      <c r="R8536">
        <v>0</v>
      </c>
      <c r="S8536">
        <v>0</v>
      </c>
      <c r="T8536">
        <v>5</v>
      </c>
      <c r="U8536">
        <v>0</v>
      </c>
      <c r="V8536">
        <v>0</v>
      </c>
      <c r="W8536">
        <v>0</v>
      </c>
      <c r="X8536">
        <v>55.765592003772319</v>
      </c>
      <c r="Y8536">
        <v>0</v>
      </c>
      <c r="Z8536">
        <v>0</v>
      </c>
      <c r="AA8536">
        <v>0</v>
      </c>
      <c r="AB8536">
        <v>8.189182101647237</v>
      </c>
      <c r="AC8536">
        <v>0</v>
      </c>
      <c r="AD8536">
        <v>0</v>
      </c>
      <c r="AE8536">
        <v>63.95477410541956</v>
      </c>
    </row>
    <row r="8537" spans="1:31" x14ac:dyDescent="0.25">
      <c r="A8537">
        <v>1944869</v>
      </c>
      <c r="B8537">
        <v>1</v>
      </c>
      <c r="C8537" t="s">
        <v>80</v>
      </c>
      <c r="D8537" t="s">
        <v>94</v>
      </c>
      <c r="E8537" t="s">
        <v>131</v>
      </c>
      <c r="F8537" t="s">
        <v>23888</v>
      </c>
      <c r="G8537" t="s">
        <v>133</v>
      </c>
      <c r="H8537" t="s">
        <v>134</v>
      </c>
      <c r="I8537" t="s">
        <v>135</v>
      </c>
      <c r="J8537" t="s">
        <v>136</v>
      </c>
      <c r="K8537" t="s">
        <v>137</v>
      </c>
      <c r="L8537" t="s">
        <v>23889</v>
      </c>
      <c r="M8537" t="s">
        <v>23890</v>
      </c>
      <c r="N8537">
        <v>2.9477777770000002</v>
      </c>
      <c r="O8537">
        <v>0</v>
      </c>
      <c r="P8537">
        <v>75</v>
      </c>
      <c r="Q8537">
        <v>0</v>
      </c>
      <c r="R8537">
        <v>0</v>
      </c>
      <c r="S8537">
        <v>0</v>
      </c>
      <c r="T8537">
        <v>4</v>
      </c>
      <c r="U8537">
        <v>0</v>
      </c>
      <c r="V8537">
        <v>0</v>
      </c>
      <c r="W8537">
        <v>0</v>
      </c>
      <c r="X8537">
        <v>19.164644602805907</v>
      </c>
      <c r="Y8537">
        <v>0</v>
      </c>
      <c r="Z8537">
        <v>0</v>
      </c>
      <c r="AA8537">
        <v>0</v>
      </c>
      <c r="AB8537">
        <v>1.8653819899325697</v>
      </c>
      <c r="AC8537">
        <v>0</v>
      </c>
      <c r="AD8537">
        <v>0</v>
      </c>
      <c r="AE8537">
        <v>21.030026592738476</v>
      </c>
    </row>
    <row r="8538" spans="1:31" x14ac:dyDescent="0.25">
      <c r="A8538">
        <v>1945015</v>
      </c>
      <c r="B8538">
        <v>1</v>
      </c>
      <c r="C8538" t="s">
        <v>80</v>
      </c>
      <c r="D8538" t="s">
        <v>98</v>
      </c>
      <c r="E8538" t="s">
        <v>140</v>
      </c>
      <c r="F8538" t="s">
        <v>23891</v>
      </c>
      <c r="G8538" t="s">
        <v>217</v>
      </c>
      <c r="H8538" t="s">
        <v>134</v>
      </c>
      <c r="I8538" t="s">
        <v>135</v>
      </c>
      <c r="J8538" t="s">
        <v>136</v>
      </c>
      <c r="K8538" t="s">
        <v>137</v>
      </c>
      <c r="L8538" t="s">
        <v>23892</v>
      </c>
      <c r="M8538" t="s">
        <v>23893</v>
      </c>
      <c r="N8538">
        <v>1.495833333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1.3394784887099731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1.3394784887099731</v>
      </c>
    </row>
    <row r="8539" spans="1:31" x14ac:dyDescent="0.25">
      <c r="A8539">
        <v>1945267</v>
      </c>
      <c r="B8539">
        <v>1</v>
      </c>
      <c r="C8539" t="s">
        <v>80</v>
      </c>
      <c r="D8539" t="s">
        <v>94</v>
      </c>
      <c r="E8539" t="s">
        <v>131</v>
      </c>
      <c r="F8539" t="s">
        <v>23894</v>
      </c>
      <c r="G8539" t="s">
        <v>133</v>
      </c>
      <c r="H8539" t="s">
        <v>134</v>
      </c>
      <c r="I8539" t="s">
        <v>135</v>
      </c>
      <c r="J8539" t="s">
        <v>136</v>
      </c>
      <c r="K8539" t="s">
        <v>137</v>
      </c>
      <c r="L8539" t="s">
        <v>23895</v>
      </c>
      <c r="M8539" t="s">
        <v>23896</v>
      </c>
      <c r="N8539">
        <v>5.6866666659999998</v>
      </c>
      <c r="O8539">
        <v>0</v>
      </c>
      <c r="P8539">
        <v>14</v>
      </c>
      <c r="Q8539">
        <v>0</v>
      </c>
      <c r="R8539">
        <v>0</v>
      </c>
      <c r="S8539">
        <v>0</v>
      </c>
      <c r="T8539">
        <v>4</v>
      </c>
      <c r="U8539">
        <v>0</v>
      </c>
      <c r="V8539">
        <v>0</v>
      </c>
      <c r="W8539">
        <v>0</v>
      </c>
      <c r="X8539">
        <v>20.366248383992314</v>
      </c>
      <c r="Y8539">
        <v>0</v>
      </c>
      <c r="Z8539">
        <v>0</v>
      </c>
      <c r="AA8539">
        <v>0</v>
      </c>
      <c r="AB8539">
        <v>4.2748325171112889</v>
      </c>
      <c r="AC8539">
        <v>0</v>
      </c>
      <c r="AD8539">
        <v>0</v>
      </c>
      <c r="AE8539">
        <v>24.641080901103603</v>
      </c>
    </row>
    <row r="8540" spans="1:31" x14ac:dyDescent="0.25">
      <c r="A8540">
        <v>1945101</v>
      </c>
      <c r="B8540">
        <v>1</v>
      </c>
      <c r="C8540" t="s">
        <v>81</v>
      </c>
      <c r="D8540" t="s">
        <v>122</v>
      </c>
      <c r="E8540" t="s">
        <v>131</v>
      </c>
      <c r="F8540" t="s">
        <v>23897</v>
      </c>
      <c r="G8540" t="s">
        <v>487</v>
      </c>
      <c r="H8540" t="s">
        <v>134</v>
      </c>
      <c r="I8540" t="s">
        <v>135</v>
      </c>
      <c r="J8540" t="s">
        <v>136</v>
      </c>
      <c r="K8540" t="s">
        <v>137</v>
      </c>
      <c r="L8540" t="s">
        <v>23898</v>
      </c>
      <c r="M8540" t="s">
        <v>23899</v>
      </c>
      <c r="N8540">
        <v>1.5605555550000001</v>
      </c>
      <c r="O8540">
        <v>0</v>
      </c>
      <c r="P8540">
        <v>108</v>
      </c>
      <c r="Q8540">
        <v>0</v>
      </c>
      <c r="R8540">
        <v>0</v>
      </c>
      <c r="S8540">
        <v>0</v>
      </c>
      <c r="T8540">
        <v>63</v>
      </c>
      <c r="U8540">
        <v>0</v>
      </c>
      <c r="V8540">
        <v>0</v>
      </c>
      <c r="W8540">
        <v>0</v>
      </c>
      <c r="X8540">
        <v>27.315407879559249</v>
      </c>
      <c r="Y8540">
        <v>0</v>
      </c>
      <c r="Z8540">
        <v>0</v>
      </c>
      <c r="AA8540">
        <v>0</v>
      </c>
      <c r="AB8540">
        <v>39.279999765379614</v>
      </c>
      <c r="AC8540">
        <v>0</v>
      </c>
      <c r="AD8540">
        <v>0</v>
      </c>
      <c r="AE8540">
        <v>66.595407644938859</v>
      </c>
    </row>
    <row r="8541" spans="1:31" x14ac:dyDescent="0.25">
      <c r="A8541">
        <v>1945075</v>
      </c>
      <c r="B8541">
        <v>1</v>
      </c>
      <c r="C8541" t="s">
        <v>81</v>
      </c>
      <c r="D8541" t="s">
        <v>117</v>
      </c>
      <c r="E8541" t="s">
        <v>131</v>
      </c>
      <c r="F8541" t="s">
        <v>23900</v>
      </c>
      <c r="G8541" t="s">
        <v>133</v>
      </c>
      <c r="H8541" t="s">
        <v>134</v>
      </c>
      <c r="I8541" t="s">
        <v>135</v>
      </c>
      <c r="J8541" t="s">
        <v>136</v>
      </c>
      <c r="K8541" t="s">
        <v>137</v>
      </c>
      <c r="L8541" t="s">
        <v>23901</v>
      </c>
      <c r="M8541" t="s">
        <v>23902</v>
      </c>
      <c r="N8541">
        <v>1.5861111109999999</v>
      </c>
      <c r="O8541">
        <v>0</v>
      </c>
      <c r="P8541">
        <v>32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9.3568883577864668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9.3568883577864668</v>
      </c>
    </row>
    <row r="8542" spans="1:31" x14ac:dyDescent="0.25">
      <c r="A8542">
        <v>1945287</v>
      </c>
      <c r="B8542">
        <v>1</v>
      </c>
      <c r="C8542" t="s">
        <v>80</v>
      </c>
      <c r="D8542" t="s">
        <v>94</v>
      </c>
      <c r="E8542" t="s">
        <v>131</v>
      </c>
      <c r="F8542" t="s">
        <v>23903</v>
      </c>
      <c r="G8542" t="s">
        <v>283</v>
      </c>
      <c r="H8542" t="s">
        <v>134</v>
      </c>
      <c r="I8542" t="s">
        <v>135</v>
      </c>
      <c r="J8542" t="s">
        <v>136</v>
      </c>
      <c r="K8542" t="s">
        <v>137</v>
      </c>
      <c r="L8542" t="s">
        <v>23904</v>
      </c>
      <c r="M8542" t="s">
        <v>23905</v>
      </c>
      <c r="N8542">
        <v>0.60166666599999996</v>
      </c>
      <c r="O8542">
        <v>0</v>
      </c>
      <c r="P8542">
        <v>75</v>
      </c>
      <c r="Q8542">
        <v>0</v>
      </c>
      <c r="R8542">
        <v>0</v>
      </c>
      <c r="S8542">
        <v>0</v>
      </c>
      <c r="T8542">
        <v>8</v>
      </c>
      <c r="U8542">
        <v>0</v>
      </c>
      <c r="V8542">
        <v>0</v>
      </c>
      <c r="W8542">
        <v>0</v>
      </c>
      <c r="X8542">
        <v>5.4175217837460812</v>
      </c>
      <c r="Y8542">
        <v>0</v>
      </c>
      <c r="Z8542">
        <v>0</v>
      </c>
      <c r="AA8542">
        <v>0</v>
      </c>
      <c r="AB8542">
        <v>1.6441992728609158</v>
      </c>
      <c r="AC8542">
        <v>0</v>
      </c>
      <c r="AD8542">
        <v>0</v>
      </c>
      <c r="AE8542">
        <v>7.0617210566069968</v>
      </c>
    </row>
    <row r="8543" spans="1:31" x14ac:dyDescent="0.25">
      <c r="A8543">
        <v>1944846</v>
      </c>
      <c r="B8543">
        <v>1</v>
      </c>
      <c r="C8543" t="s">
        <v>80</v>
      </c>
      <c r="D8543" t="s">
        <v>82</v>
      </c>
      <c r="E8543" t="s">
        <v>154</v>
      </c>
      <c r="F8543" t="s">
        <v>23906</v>
      </c>
      <c r="G8543" t="s">
        <v>156</v>
      </c>
      <c r="H8543" t="s">
        <v>157</v>
      </c>
      <c r="I8543" t="s">
        <v>135</v>
      </c>
      <c r="J8543" t="s">
        <v>136</v>
      </c>
      <c r="K8543" t="s">
        <v>137</v>
      </c>
      <c r="L8543" t="s">
        <v>23907</v>
      </c>
      <c r="M8543" t="s">
        <v>23908</v>
      </c>
      <c r="N8543">
        <v>0.955555555</v>
      </c>
      <c r="O8543">
        <v>0</v>
      </c>
      <c r="P8543">
        <v>3010</v>
      </c>
      <c r="Q8543">
        <v>0</v>
      </c>
      <c r="R8543">
        <v>1</v>
      </c>
      <c r="S8543">
        <v>11</v>
      </c>
      <c r="T8543">
        <v>275</v>
      </c>
      <c r="U8543">
        <v>0</v>
      </c>
      <c r="V8543">
        <v>3</v>
      </c>
      <c r="W8543">
        <v>0</v>
      </c>
      <c r="X8543">
        <v>616.86642103369525</v>
      </c>
      <c r="Y8543">
        <v>0</v>
      </c>
      <c r="Z8543">
        <v>0.27308863604275557</v>
      </c>
      <c r="AA8543">
        <v>919.19421299107398</v>
      </c>
      <c r="AB8543">
        <v>281.57689546648703</v>
      </c>
      <c r="AC8543">
        <v>0</v>
      </c>
      <c r="AD8543">
        <v>6.9923332328061347</v>
      </c>
      <c r="AE8543">
        <v>1824.9029513601051</v>
      </c>
    </row>
    <row r="8544" spans="1:31" x14ac:dyDescent="0.25">
      <c r="A8544">
        <v>1945038</v>
      </c>
      <c r="B8544">
        <v>1</v>
      </c>
      <c r="C8544" t="s">
        <v>80</v>
      </c>
      <c r="D8544" t="s">
        <v>84</v>
      </c>
      <c r="E8544" t="s">
        <v>140</v>
      </c>
      <c r="F8544" t="s">
        <v>23909</v>
      </c>
      <c r="G8544" t="s">
        <v>217</v>
      </c>
      <c r="H8544" t="s">
        <v>134</v>
      </c>
      <c r="I8544" t="s">
        <v>135</v>
      </c>
      <c r="J8544" t="s">
        <v>136</v>
      </c>
      <c r="K8544" t="s">
        <v>137</v>
      </c>
      <c r="L8544" t="s">
        <v>23910</v>
      </c>
      <c r="M8544" t="s">
        <v>23911</v>
      </c>
      <c r="N8544">
        <v>1.416388888</v>
      </c>
      <c r="O8544">
        <v>0</v>
      </c>
      <c r="P8544">
        <v>4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1.4164912498054916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1.4164912498054916</v>
      </c>
    </row>
    <row r="8545" spans="1:31" x14ac:dyDescent="0.25">
      <c r="A8545">
        <v>1944889</v>
      </c>
      <c r="B8545">
        <v>1</v>
      </c>
      <c r="C8545" t="s">
        <v>80</v>
      </c>
      <c r="D8545" t="s">
        <v>82</v>
      </c>
      <c r="E8545" t="s">
        <v>149</v>
      </c>
      <c r="F8545" t="s">
        <v>23912</v>
      </c>
      <c r="G8545" t="s">
        <v>804</v>
      </c>
      <c r="H8545" t="s">
        <v>134</v>
      </c>
      <c r="I8545" t="s">
        <v>135</v>
      </c>
      <c r="J8545" t="s">
        <v>136</v>
      </c>
      <c r="K8545" t="s">
        <v>137</v>
      </c>
      <c r="L8545" t="s">
        <v>23913</v>
      </c>
      <c r="M8545" t="s">
        <v>23914</v>
      </c>
      <c r="N8545">
        <v>0.92611111099999999</v>
      </c>
      <c r="O8545">
        <v>0</v>
      </c>
      <c r="P8545">
        <v>224</v>
      </c>
      <c r="Q8545">
        <v>0</v>
      </c>
      <c r="R8545">
        <v>0</v>
      </c>
      <c r="S8545">
        <v>0</v>
      </c>
      <c r="T8545">
        <v>66</v>
      </c>
      <c r="U8545">
        <v>0</v>
      </c>
      <c r="V8545">
        <v>1</v>
      </c>
      <c r="W8545">
        <v>0</v>
      </c>
      <c r="X8545">
        <v>40.401829148275873</v>
      </c>
      <c r="Y8545">
        <v>0</v>
      </c>
      <c r="Z8545">
        <v>0</v>
      </c>
      <c r="AA8545">
        <v>0</v>
      </c>
      <c r="AB8545">
        <v>27.268127033803488</v>
      </c>
      <c r="AC8545">
        <v>0</v>
      </c>
      <c r="AD8545">
        <v>13.357993255754028</v>
      </c>
      <c r="AE8545">
        <v>81.027949437833385</v>
      </c>
    </row>
    <row r="8546" spans="1:31" x14ac:dyDescent="0.25">
      <c r="A8546">
        <v>1945256</v>
      </c>
      <c r="B8546">
        <v>1</v>
      </c>
      <c r="C8546" t="s">
        <v>80</v>
      </c>
      <c r="D8546" t="s">
        <v>82</v>
      </c>
      <c r="E8546" t="s">
        <v>140</v>
      </c>
      <c r="F8546" t="s">
        <v>23915</v>
      </c>
      <c r="G8546" t="s">
        <v>342</v>
      </c>
      <c r="H8546" t="s">
        <v>134</v>
      </c>
      <c r="I8546" t="s">
        <v>135</v>
      </c>
      <c r="J8546" t="s">
        <v>136</v>
      </c>
      <c r="K8546" t="s">
        <v>137</v>
      </c>
      <c r="L8546" t="s">
        <v>23916</v>
      </c>
      <c r="M8546" t="s">
        <v>23917</v>
      </c>
      <c r="N8546">
        <v>1.8919444439999999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2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0.90111553621209084</v>
      </c>
      <c r="AC8546">
        <v>0</v>
      </c>
      <c r="AD8546">
        <v>0</v>
      </c>
      <c r="AE8546">
        <v>0.90111553621209084</v>
      </c>
    </row>
    <row r="8547" spans="1:31" x14ac:dyDescent="0.25">
      <c r="A8547">
        <v>1945041</v>
      </c>
      <c r="B8547">
        <v>1</v>
      </c>
      <c r="C8547" t="s">
        <v>80</v>
      </c>
      <c r="D8547" t="s">
        <v>98</v>
      </c>
      <c r="E8547" t="s">
        <v>131</v>
      </c>
      <c r="F8547" t="s">
        <v>23918</v>
      </c>
      <c r="G8547" t="s">
        <v>133</v>
      </c>
      <c r="H8547" t="s">
        <v>134</v>
      </c>
      <c r="I8547" t="s">
        <v>135</v>
      </c>
      <c r="J8547" t="s">
        <v>136</v>
      </c>
      <c r="K8547" t="s">
        <v>137</v>
      </c>
      <c r="L8547" t="s">
        <v>23919</v>
      </c>
      <c r="M8547" t="s">
        <v>23920</v>
      </c>
      <c r="N8547">
        <v>3.6813888879999999</v>
      </c>
      <c r="O8547">
        <v>0</v>
      </c>
      <c r="P8547">
        <v>33</v>
      </c>
      <c r="Q8547">
        <v>0</v>
      </c>
      <c r="R8547">
        <v>8</v>
      </c>
      <c r="S8547">
        <v>0</v>
      </c>
      <c r="T8547">
        <v>9</v>
      </c>
      <c r="U8547">
        <v>0</v>
      </c>
      <c r="V8547">
        <v>0</v>
      </c>
      <c r="W8547">
        <v>0</v>
      </c>
      <c r="X8547">
        <v>48.930962036796302</v>
      </c>
      <c r="Y8547">
        <v>0</v>
      </c>
      <c r="Z8547">
        <v>120.92070833695696</v>
      </c>
      <c r="AA8547">
        <v>0</v>
      </c>
      <c r="AB8547">
        <v>87.561959097337976</v>
      </c>
      <c r="AC8547">
        <v>0</v>
      </c>
      <c r="AD8547">
        <v>0</v>
      </c>
      <c r="AE8547">
        <v>257.41362947109127</v>
      </c>
    </row>
    <row r="8548" spans="1:31" x14ac:dyDescent="0.25">
      <c r="A8548">
        <v>1944878</v>
      </c>
      <c r="B8548">
        <v>1</v>
      </c>
      <c r="C8548" t="s">
        <v>80</v>
      </c>
      <c r="D8548" t="s">
        <v>103</v>
      </c>
      <c r="E8548" t="s">
        <v>220</v>
      </c>
      <c r="F8548" t="s">
        <v>17807</v>
      </c>
      <c r="G8548" t="s">
        <v>1185</v>
      </c>
      <c r="H8548" t="s">
        <v>157</v>
      </c>
      <c r="I8548" t="s">
        <v>135</v>
      </c>
      <c r="J8548" t="s">
        <v>136</v>
      </c>
      <c r="K8548" t="s">
        <v>137</v>
      </c>
      <c r="L8548" t="s">
        <v>23921</v>
      </c>
      <c r="M8548" t="s">
        <v>23922</v>
      </c>
      <c r="N8548">
        <v>5.6944444440000002</v>
      </c>
      <c r="O8548">
        <v>0</v>
      </c>
      <c r="P8548">
        <v>8</v>
      </c>
      <c r="Q8548">
        <v>0</v>
      </c>
      <c r="R8548">
        <v>8</v>
      </c>
      <c r="S8548">
        <v>2</v>
      </c>
      <c r="T8548">
        <v>11</v>
      </c>
      <c r="U8548">
        <v>1</v>
      </c>
      <c r="V8548">
        <v>0</v>
      </c>
      <c r="W8548">
        <v>0</v>
      </c>
      <c r="X8548">
        <v>6.7133299940647797</v>
      </c>
      <c r="Y8548">
        <v>0</v>
      </c>
      <c r="Z8548">
        <v>131.89192848433129</v>
      </c>
      <c r="AA8548">
        <v>259.95526459063228</v>
      </c>
      <c r="AB8548">
        <v>107.48831877944858</v>
      </c>
      <c r="AC8548">
        <v>88.0923664657101</v>
      </c>
      <c r="AD8548">
        <v>0</v>
      </c>
      <c r="AE8548">
        <v>594.14120831418711</v>
      </c>
    </row>
    <row r="8549" spans="1:31" x14ac:dyDescent="0.25">
      <c r="A8549">
        <v>1945047</v>
      </c>
      <c r="B8549">
        <v>1</v>
      </c>
      <c r="C8549" t="s">
        <v>80</v>
      </c>
      <c r="D8549" t="s">
        <v>82</v>
      </c>
      <c r="E8549" t="s">
        <v>140</v>
      </c>
      <c r="F8549" t="s">
        <v>23923</v>
      </c>
      <c r="G8549" t="s">
        <v>342</v>
      </c>
      <c r="H8549" t="s">
        <v>134</v>
      </c>
      <c r="I8549" t="s">
        <v>135</v>
      </c>
      <c r="J8549" t="s">
        <v>136</v>
      </c>
      <c r="K8549" t="s">
        <v>137</v>
      </c>
      <c r="L8549" t="s">
        <v>23924</v>
      </c>
      <c r="M8549" t="s">
        <v>23925</v>
      </c>
      <c r="N8549">
        <v>1.2805555550000001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3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3.7098249187202459</v>
      </c>
      <c r="AC8549">
        <v>0</v>
      </c>
      <c r="AD8549">
        <v>0</v>
      </c>
      <c r="AE8549">
        <v>3.7098249187202459</v>
      </c>
    </row>
    <row r="8550" spans="1:31" x14ac:dyDescent="0.25">
      <c r="A8550">
        <v>1944901</v>
      </c>
      <c r="B8550">
        <v>1</v>
      </c>
      <c r="C8550" t="s">
        <v>80</v>
      </c>
      <c r="D8550" t="s">
        <v>97</v>
      </c>
      <c r="E8550" t="s">
        <v>154</v>
      </c>
      <c r="F8550" t="s">
        <v>23926</v>
      </c>
      <c r="G8550" t="s">
        <v>1931</v>
      </c>
      <c r="H8550" t="s">
        <v>157</v>
      </c>
      <c r="I8550" t="s">
        <v>135</v>
      </c>
      <c r="J8550" t="s">
        <v>136</v>
      </c>
      <c r="K8550" t="s">
        <v>137</v>
      </c>
      <c r="L8550" t="s">
        <v>23822</v>
      </c>
      <c r="M8550" t="s">
        <v>23927</v>
      </c>
      <c r="N8550">
        <v>5.1408333329999998</v>
      </c>
      <c r="O8550">
        <v>19</v>
      </c>
      <c r="P8550">
        <v>101</v>
      </c>
      <c r="Q8550">
        <v>5</v>
      </c>
      <c r="R8550">
        <v>28</v>
      </c>
      <c r="S8550">
        <v>3</v>
      </c>
      <c r="T8550">
        <v>15</v>
      </c>
      <c r="U8550">
        <v>0</v>
      </c>
      <c r="V8550">
        <v>0</v>
      </c>
      <c r="W8550">
        <v>394.56341715610301</v>
      </c>
      <c r="X8550">
        <v>379.04751908107613</v>
      </c>
      <c r="Y8550">
        <v>35.331909697679983</v>
      </c>
      <c r="Z8550">
        <v>105.69132624123789</v>
      </c>
      <c r="AA8550">
        <v>116.64622245174021</v>
      </c>
      <c r="AB8550">
        <v>55.80446286814098</v>
      </c>
      <c r="AC8550">
        <v>0</v>
      </c>
      <c r="AD8550">
        <v>0</v>
      </c>
      <c r="AE8550">
        <v>1087.0848574959782</v>
      </c>
    </row>
    <row r="8551" spans="1:31" x14ac:dyDescent="0.25">
      <c r="A8551">
        <v>1945250</v>
      </c>
      <c r="B8551">
        <v>1</v>
      </c>
      <c r="C8551" t="s">
        <v>80</v>
      </c>
      <c r="D8551" t="s">
        <v>103</v>
      </c>
      <c r="E8551" t="s">
        <v>220</v>
      </c>
      <c r="F8551" t="s">
        <v>23928</v>
      </c>
      <c r="G8551" t="s">
        <v>156</v>
      </c>
      <c r="H8551" t="s">
        <v>157</v>
      </c>
      <c r="I8551" t="s">
        <v>135</v>
      </c>
      <c r="J8551" t="s">
        <v>136</v>
      </c>
      <c r="K8551" t="s">
        <v>137</v>
      </c>
      <c r="L8551" t="s">
        <v>23929</v>
      </c>
      <c r="M8551" t="s">
        <v>23930</v>
      </c>
      <c r="N8551">
        <v>1.253055555</v>
      </c>
      <c r="O8551">
        <v>0</v>
      </c>
      <c r="P8551">
        <v>1</v>
      </c>
      <c r="Q8551">
        <v>5</v>
      </c>
      <c r="R8551">
        <v>10</v>
      </c>
      <c r="S8551">
        <v>8</v>
      </c>
      <c r="T8551">
        <v>8</v>
      </c>
      <c r="U8551">
        <v>26</v>
      </c>
      <c r="V8551">
        <v>1</v>
      </c>
      <c r="W8551">
        <v>0</v>
      </c>
      <c r="X8551">
        <v>0.52472674303176536</v>
      </c>
      <c r="Y8551">
        <v>322.69143957543662</v>
      </c>
      <c r="Z8551">
        <v>119.55999966923969</v>
      </c>
      <c r="AA8551">
        <v>210.43635337035994</v>
      </c>
      <c r="AB8551">
        <v>171.19230925548069</v>
      </c>
      <c r="AC8551">
        <v>3778.2085091200843</v>
      </c>
      <c r="AD8551">
        <v>77.023323687368034</v>
      </c>
      <c r="AE8551">
        <v>4679.636661421001</v>
      </c>
    </row>
    <row r="8552" spans="1:31" x14ac:dyDescent="0.25">
      <c r="A8552">
        <v>1944918</v>
      </c>
      <c r="B8552">
        <v>1</v>
      </c>
      <c r="C8552" t="s">
        <v>81</v>
      </c>
      <c r="D8552" t="s">
        <v>120</v>
      </c>
      <c r="E8552" t="s">
        <v>190</v>
      </c>
      <c r="F8552" t="s">
        <v>10498</v>
      </c>
      <c r="G8552" t="s">
        <v>156</v>
      </c>
      <c r="H8552" t="s">
        <v>157</v>
      </c>
      <c r="I8552" t="s">
        <v>222</v>
      </c>
      <c r="J8552" t="s">
        <v>136</v>
      </c>
      <c r="K8552" t="s">
        <v>137</v>
      </c>
      <c r="L8552" t="s">
        <v>23931</v>
      </c>
      <c r="M8552" t="s">
        <v>23932</v>
      </c>
      <c r="N8552">
        <v>1.1666665999999999E-2</v>
      </c>
      <c r="O8552">
        <v>1</v>
      </c>
      <c r="P8552">
        <v>1112</v>
      </c>
      <c r="Q8552">
        <v>72</v>
      </c>
      <c r="R8552">
        <v>45</v>
      </c>
      <c r="S8552">
        <v>15</v>
      </c>
      <c r="T8552">
        <v>49</v>
      </c>
      <c r="U8552">
        <v>2</v>
      </c>
      <c r="V8552">
        <v>0</v>
      </c>
      <c r="W8552">
        <v>1.0804153034220002E-2</v>
      </c>
      <c r="X8552">
        <v>2.223011831502991</v>
      </c>
      <c r="Y8552">
        <v>5.205079588535682</v>
      </c>
      <c r="Z8552">
        <v>1.6632647491564425</v>
      </c>
      <c r="AA8552">
        <v>0.43711439081545667</v>
      </c>
      <c r="AB8552">
        <v>0.27849188478879833</v>
      </c>
      <c r="AC8552">
        <v>0.66034514458297</v>
      </c>
      <c r="AD8552">
        <v>0</v>
      </c>
      <c r="AE8552">
        <v>10.478111742416559</v>
      </c>
    </row>
    <row r="8553" spans="1:31" x14ac:dyDescent="0.25">
      <c r="A8553">
        <v>1945064</v>
      </c>
      <c r="B8553">
        <v>1</v>
      </c>
      <c r="C8553" t="s">
        <v>80</v>
      </c>
      <c r="D8553" t="s">
        <v>92</v>
      </c>
      <c r="E8553" t="s">
        <v>154</v>
      </c>
      <c r="F8553" t="s">
        <v>17101</v>
      </c>
      <c r="G8553" t="s">
        <v>156</v>
      </c>
      <c r="H8553" t="s">
        <v>157</v>
      </c>
      <c r="I8553" t="s">
        <v>222</v>
      </c>
      <c r="J8553" t="s">
        <v>136</v>
      </c>
      <c r="K8553" t="s">
        <v>137</v>
      </c>
      <c r="L8553" t="s">
        <v>23933</v>
      </c>
      <c r="M8553" t="s">
        <v>23934</v>
      </c>
      <c r="N8553">
        <v>1.1666665999999999E-2</v>
      </c>
      <c r="O8553">
        <v>11</v>
      </c>
      <c r="P8553">
        <v>11766</v>
      </c>
      <c r="Q8553">
        <v>28</v>
      </c>
      <c r="R8553">
        <v>696</v>
      </c>
      <c r="S8553">
        <v>57</v>
      </c>
      <c r="T8553">
        <v>1239</v>
      </c>
      <c r="U8553">
        <v>2</v>
      </c>
      <c r="V8553">
        <v>6</v>
      </c>
      <c r="W8553">
        <v>1.6717828761184486</v>
      </c>
      <c r="X8553">
        <v>40.241558597456965</v>
      </c>
      <c r="Y8553">
        <v>1.5885229421798104</v>
      </c>
      <c r="Z8553">
        <v>6.5903233067364688</v>
      </c>
      <c r="AA8553">
        <v>6.7122619440378024</v>
      </c>
      <c r="AB8553">
        <v>22.379812898473595</v>
      </c>
      <c r="AC8553">
        <v>2.0892573888076571</v>
      </c>
      <c r="AD8553">
        <v>2.5274587690536805</v>
      </c>
      <c r="AE8553">
        <v>83.800978722864414</v>
      </c>
    </row>
    <row r="8554" spans="1:31" x14ac:dyDescent="0.25">
      <c r="A8554">
        <v>1944964</v>
      </c>
      <c r="B8554">
        <v>1</v>
      </c>
      <c r="C8554" t="s">
        <v>81</v>
      </c>
      <c r="D8554" t="s">
        <v>119</v>
      </c>
      <c r="E8554" t="s">
        <v>131</v>
      </c>
      <c r="F8554" t="s">
        <v>2165</v>
      </c>
      <c r="G8554" t="s">
        <v>202</v>
      </c>
      <c r="H8554" t="s">
        <v>134</v>
      </c>
      <c r="I8554" t="s">
        <v>135</v>
      </c>
      <c r="J8554" t="s">
        <v>136</v>
      </c>
      <c r="K8554" t="s">
        <v>203</v>
      </c>
      <c r="L8554" t="s">
        <v>23935</v>
      </c>
      <c r="M8554" t="s">
        <v>23936</v>
      </c>
      <c r="N8554">
        <v>7.7229016660000003</v>
      </c>
      <c r="O8554">
        <v>0</v>
      </c>
      <c r="P8554">
        <v>80</v>
      </c>
      <c r="Q8554">
        <v>0</v>
      </c>
      <c r="R8554">
        <v>0</v>
      </c>
      <c r="S8554">
        <v>0</v>
      </c>
      <c r="T8554">
        <v>3</v>
      </c>
      <c r="U8554">
        <v>0</v>
      </c>
      <c r="V8554">
        <v>0</v>
      </c>
      <c r="W8554">
        <v>0</v>
      </c>
      <c r="X8554">
        <v>140.55012884918202</v>
      </c>
      <c r="Y8554">
        <v>0</v>
      </c>
      <c r="Z8554">
        <v>0</v>
      </c>
      <c r="AA8554">
        <v>0</v>
      </c>
      <c r="AB8554">
        <v>2.2900750191470634</v>
      </c>
      <c r="AC8554">
        <v>0</v>
      </c>
      <c r="AD8554">
        <v>0</v>
      </c>
      <c r="AE8554">
        <v>142.84020386832907</v>
      </c>
    </row>
    <row r="8555" spans="1:31" x14ac:dyDescent="0.25">
      <c r="A8555">
        <v>1945210</v>
      </c>
      <c r="B8555">
        <v>1</v>
      </c>
      <c r="C8555" t="s">
        <v>81</v>
      </c>
      <c r="D8555" t="s">
        <v>128</v>
      </c>
      <c r="E8555" t="s">
        <v>149</v>
      </c>
      <c r="F8555" t="s">
        <v>3619</v>
      </c>
      <c r="G8555" t="s">
        <v>362</v>
      </c>
      <c r="H8555" t="s">
        <v>134</v>
      </c>
      <c r="I8555" t="s">
        <v>135</v>
      </c>
      <c r="J8555" t="s">
        <v>3</v>
      </c>
      <c r="K8555" t="s">
        <v>137</v>
      </c>
      <c r="L8555" t="s">
        <v>23937</v>
      </c>
      <c r="M8555" t="s">
        <v>23938</v>
      </c>
      <c r="N8555">
        <v>2.1077777769999999</v>
      </c>
      <c r="O8555">
        <v>0</v>
      </c>
      <c r="P8555">
        <v>767</v>
      </c>
      <c r="Q8555">
        <v>0</v>
      </c>
      <c r="R8555">
        <v>0</v>
      </c>
      <c r="S8555">
        <v>0</v>
      </c>
      <c r="T8555">
        <v>50</v>
      </c>
      <c r="U8555">
        <v>0</v>
      </c>
      <c r="V8555">
        <v>0</v>
      </c>
      <c r="W8555">
        <v>0</v>
      </c>
      <c r="X8555">
        <v>498.36431830018716</v>
      </c>
      <c r="Y8555">
        <v>0</v>
      </c>
      <c r="Z8555">
        <v>0</v>
      </c>
      <c r="AA8555">
        <v>0</v>
      </c>
      <c r="AB8555">
        <v>435.20221681396396</v>
      </c>
      <c r="AC8555">
        <v>0</v>
      </c>
      <c r="AD8555">
        <v>0</v>
      </c>
      <c r="AE8555">
        <v>933.56653511415107</v>
      </c>
    </row>
    <row r="8556" spans="1:31" x14ac:dyDescent="0.25">
      <c r="A8556">
        <v>1945110</v>
      </c>
      <c r="B8556">
        <v>1</v>
      </c>
      <c r="C8556" t="s">
        <v>80</v>
      </c>
      <c r="D8556" t="s">
        <v>96</v>
      </c>
      <c r="E8556" t="s">
        <v>171</v>
      </c>
      <c r="F8556" t="s">
        <v>5326</v>
      </c>
      <c r="G8556" t="s">
        <v>604</v>
      </c>
      <c r="H8556" t="s">
        <v>157</v>
      </c>
      <c r="I8556" t="s">
        <v>135</v>
      </c>
      <c r="J8556" t="s">
        <v>136</v>
      </c>
      <c r="K8556" t="s">
        <v>137</v>
      </c>
      <c r="L8556" t="s">
        <v>23939</v>
      </c>
      <c r="M8556" t="s">
        <v>23940</v>
      </c>
      <c r="N8556">
        <v>0.41380833299999997</v>
      </c>
      <c r="O8556">
        <v>0</v>
      </c>
      <c r="P8556">
        <v>258</v>
      </c>
      <c r="Q8556">
        <v>14</v>
      </c>
      <c r="R8556">
        <v>21</v>
      </c>
      <c r="S8556">
        <v>19</v>
      </c>
      <c r="T8556">
        <v>28</v>
      </c>
      <c r="U8556">
        <v>5</v>
      </c>
      <c r="V8556">
        <v>0</v>
      </c>
      <c r="W8556">
        <v>0</v>
      </c>
      <c r="X8556">
        <v>33.225004467451114</v>
      </c>
      <c r="Y8556">
        <v>9.1585893614888398</v>
      </c>
      <c r="Z8556">
        <v>5.8622618110472571</v>
      </c>
      <c r="AA8556">
        <v>65.29547378953221</v>
      </c>
      <c r="AB8556">
        <v>8.0269948441464827</v>
      </c>
      <c r="AC8556">
        <v>322.5217581140455</v>
      </c>
      <c r="AD8556">
        <v>0</v>
      </c>
      <c r="AE8556">
        <v>444.09008238771139</v>
      </c>
    </row>
    <row r="8557" spans="1:31" x14ac:dyDescent="0.25">
      <c r="A8557">
        <v>1945004</v>
      </c>
      <c r="B8557">
        <v>1</v>
      </c>
      <c r="C8557" t="s">
        <v>80</v>
      </c>
      <c r="D8557" t="s">
        <v>82</v>
      </c>
      <c r="E8557" t="s">
        <v>190</v>
      </c>
      <c r="F8557" t="s">
        <v>23941</v>
      </c>
      <c r="G8557" t="s">
        <v>604</v>
      </c>
      <c r="H8557" t="s">
        <v>157</v>
      </c>
      <c r="I8557" t="s">
        <v>135</v>
      </c>
      <c r="J8557" t="s">
        <v>136</v>
      </c>
      <c r="K8557" t="s">
        <v>137</v>
      </c>
      <c r="L8557" t="s">
        <v>23942</v>
      </c>
      <c r="M8557" t="s">
        <v>23943</v>
      </c>
      <c r="N8557">
        <v>0.2</v>
      </c>
      <c r="O8557">
        <v>0</v>
      </c>
      <c r="P8557">
        <v>6216</v>
      </c>
      <c r="Q8557">
        <v>0</v>
      </c>
      <c r="R8557">
        <v>0</v>
      </c>
      <c r="S8557">
        <v>2</v>
      </c>
      <c r="T8557">
        <v>5186</v>
      </c>
      <c r="U8557">
        <v>0</v>
      </c>
      <c r="V8557">
        <v>11</v>
      </c>
      <c r="W8557">
        <v>0</v>
      </c>
      <c r="X8557">
        <v>308.86938233464639</v>
      </c>
      <c r="Y8557">
        <v>0</v>
      </c>
      <c r="Z8557">
        <v>0</v>
      </c>
      <c r="AA8557">
        <v>51.102096733044</v>
      </c>
      <c r="AB8557">
        <v>1145.9671829741196</v>
      </c>
      <c r="AC8557">
        <v>0</v>
      </c>
      <c r="AD8557">
        <v>54.663859326319212</v>
      </c>
      <c r="AE8557">
        <v>1560.6025213681291</v>
      </c>
    </row>
    <row r="8558" spans="1:31" x14ac:dyDescent="0.25">
      <c r="A8558">
        <v>1955349</v>
      </c>
      <c r="B8558">
        <v>1</v>
      </c>
      <c r="C8558" t="s">
        <v>80</v>
      </c>
      <c r="D8558" t="s">
        <v>105</v>
      </c>
      <c r="E8558" t="s">
        <v>154</v>
      </c>
      <c r="F8558" t="s">
        <v>23944</v>
      </c>
      <c r="G8558" t="s">
        <v>604</v>
      </c>
      <c r="H8558" t="s">
        <v>157</v>
      </c>
      <c r="I8558" t="s">
        <v>135</v>
      </c>
      <c r="J8558" t="s">
        <v>136</v>
      </c>
      <c r="K8558" t="s">
        <v>137</v>
      </c>
      <c r="L8558" t="s">
        <v>23945</v>
      </c>
      <c r="M8558" t="s">
        <v>23946</v>
      </c>
      <c r="N8558">
        <v>0.54722222200000004</v>
      </c>
      <c r="O8558">
        <v>1</v>
      </c>
      <c r="P8558">
        <v>219</v>
      </c>
      <c r="Q8558">
        <v>1</v>
      </c>
      <c r="R8558">
        <v>2</v>
      </c>
      <c r="S8558">
        <v>6</v>
      </c>
      <c r="T8558">
        <v>29</v>
      </c>
      <c r="U8558">
        <v>0</v>
      </c>
      <c r="V8558">
        <v>0</v>
      </c>
      <c r="W8558">
        <v>0.25129309559000007</v>
      </c>
      <c r="X8558">
        <v>41.825726680203886</v>
      </c>
      <c r="Y8558">
        <v>1.6658849830186668</v>
      </c>
      <c r="Z8558">
        <v>2.322956839307223E-2</v>
      </c>
      <c r="AA8558">
        <v>12.51638958203924</v>
      </c>
      <c r="AB8558">
        <v>15.121988430823196</v>
      </c>
      <c r="AC8558">
        <v>0</v>
      </c>
      <c r="AD8558">
        <v>0</v>
      </c>
      <c r="AE8558">
        <v>71.404512340068052</v>
      </c>
    </row>
    <row r="8559" spans="1:31" x14ac:dyDescent="0.25">
      <c r="A8559">
        <v>1945027</v>
      </c>
      <c r="B8559">
        <v>1</v>
      </c>
      <c r="C8559" t="s">
        <v>81</v>
      </c>
      <c r="D8559" t="s">
        <v>127</v>
      </c>
      <c r="E8559" t="s">
        <v>149</v>
      </c>
      <c r="F8559" t="s">
        <v>23947</v>
      </c>
      <c r="G8559" t="s">
        <v>151</v>
      </c>
      <c r="H8559" t="s">
        <v>134</v>
      </c>
      <c r="I8559" t="s">
        <v>135</v>
      </c>
      <c r="J8559" t="s">
        <v>136</v>
      </c>
      <c r="K8559" t="s">
        <v>137</v>
      </c>
      <c r="L8559" t="s">
        <v>23948</v>
      </c>
      <c r="M8559" t="s">
        <v>23949</v>
      </c>
      <c r="N8559">
        <v>2.9222222219999998</v>
      </c>
      <c r="O8559">
        <v>0</v>
      </c>
      <c r="P8559">
        <v>3</v>
      </c>
      <c r="Q8559">
        <v>0</v>
      </c>
      <c r="R8559">
        <v>25</v>
      </c>
      <c r="S8559">
        <v>0</v>
      </c>
      <c r="T8559">
        <v>4</v>
      </c>
      <c r="U8559">
        <v>0</v>
      </c>
      <c r="V8559">
        <v>0</v>
      </c>
      <c r="W8559">
        <v>0</v>
      </c>
      <c r="X8559">
        <v>20.875690723640624</v>
      </c>
      <c r="Y8559">
        <v>0</v>
      </c>
      <c r="Z8559">
        <v>118.77232068870241</v>
      </c>
      <c r="AA8559">
        <v>0</v>
      </c>
      <c r="AB8559">
        <v>57.030371256663294</v>
      </c>
      <c r="AC8559">
        <v>0</v>
      </c>
      <c r="AD8559">
        <v>0</v>
      </c>
      <c r="AE8559">
        <v>196.67838266900634</v>
      </c>
    </row>
    <row r="8560" spans="1:31" x14ac:dyDescent="0.25">
      <c r="A8560">
        <v>1945270</v>
      </c>
      <c r="B8560">
        <v>1</v>
      </c>
      <c r="C8560" t="s">
        <v>81</v>
      </c>
      <c r="D8560" t="s">
        <v>114</v>
      </c>
      <c r="E8560" t="s">
        <v>154</v>
      </c>
      <c r="F8560" t="s">
        <v>23950</v>
      </c>
      <c r="G8560" t="s">
        <v>156</v>
      </c>
      <c r="H8560" t="s">
        <v>157</v>
      </c>
      <c r="I8560" t="s">
        <v>222</v>
      </c>
      <c r="J8560" t="s">
        <v>136</v>
      </c>
      <c r="K8560" t="s">
        <v>137</v>
      </c>
      <c r="L8560" t="s">
        <v>23951</v>
      </c>
      <c r="M8560" t="s">
        <v>23952</v>
      </c>
      <c r="N8560">
        <v>3.5000000000000003E-2</v>
      </c>
      <c r="O8560">
        <v>0</v>
      </c>
      <c r="P8560">
        <v>13760</v>
      </c>
      <c r="Q8560">
        <v>25</v>
      </c>
      <c r="R8560">
        <v>598</v>
      </c>
      <c r="S8560">
        <v>34</v>
      </c>
      <c r="T8560">
        <v>1621</v>
      </c>
      <c r="U8560">
        <v>6</v>
      </c>
      <c r="V8560">
        <v>3</v>
      </c>
      <c r="W8560">
        <v>0</v>
      </c>
      <c r="X8560">
        <v>69.750144812195629</v>
      </c>
      <c r="Y8560">
        <v>10.821763233321253</v>
      </c>
      <c r="Z8560">
        <v>30.592096859570407</v>
      </c>
      <c r="AA8560">
        <v>6.7147898649712285</v>
      </c>
      <c r="AB8560">
        <v>32.83455542684392</v>
      </c>
      <c r="AC8560">
        <v>5.8355751535048812</v>
      </c>
      <c r="AD8560">
        <v>0.51019260734540017</v>
      </c>
      <c r="AE8560">
        <v>157.0591179577527</v>
      </c>
    </row>
    <row r="8561" spans="1:31" x14ac:dyDescent="0.25">
      <c r="A8561">
        <v>1945147</v>
      </c>
      <c r="B8561">
        <v>1</v>
      </c>
      <c r="C8561" t="s">
        <v>80</v>
      </c>
      <c r="D8561" t="s">
        <v>103</v>
      </c>
      <c r="E8561" t="s">
        <v>154</v>
      </c>
      <c r="F8561" t="s">
        <v>16006</v>
      </c>
      <c r="G8561" t="s">
        <v>156</v>
      </c>
      <c r="H8561" t="s">
        <v>157</v>
      </c>
      <c r="I8561" t="s">
        <v>135</v>
      </c>
      <c r="J8561" t="s">
        <v>136</v>
      </c>
      <c r="K8561" t="s">
        <v>137</v>
      </c>
      <c r="L8561" t="s">
        <v>23953</v>
      </c>
      <c r="M8561" t="s">
        <v>23954</v>
      </c>
      <c r="N8561">
        <v>0.23888888799999999</v>
      </c>
      <c r="O8561">
        <v>1</v>
      </c>
      <c r="P8561">
        <v>270</v>
      </c>
      <c r="Q8561">
        <v>15</v>
      </c>
      <c r="R8561">
        <v>97</v>
      </c>
      <c r="S8561">
        <v>5</v>
      </c>
      <c r="T8561">
        <v>35</v>
      </c>
      <c r="U8561">
        <v>3</v>
      </c>
      <c r="V8561">
        <v>0</v>
      </c>
      <c r="W8561">
        <v>0.29041828445236112</v>
      </c>
      <c r="X8561">
        <v>20.727731539622184</v>
      </c>
      <c r="Y8561">
        <v>104.52200462553427</v>
      </c>
      <c r="Z8561">
        <v>119.11539902350138</v>
      </c>
      <c r="AA8561">
        <v>111.87827467310781</v>
      </c>
      <c r="AB8561">
        <v>25.72079167665153</v>
      </c>
      <c r="AC8561">
        <v>8.5153242756383012</v>
      </c>
      <c r="AD8561">
        <v>0</v>
      </c>
      <c r="AE8561">
        <v>390.76994409850784</v>
      </c>
    </row>
    <row r="8562" spans="1:31" x14ac:dyDescent="0.25">
      <c r="A8562">
        <v>1945276</v>
      </c>
      <c r="B8562">
        <v>1</v>
      </c>
      <c r="C8562" t="s">
        <v>80</v>
      </c>
      <c r="D8562" t="s">
        <v>106</v>
      </c>
      <c r="E8562" t="s">
        <v>131</v>
      </c>
      <c r="F8562" t="s">
        <v>23955</v>
      </c>
      <c r="G8562" t="s">
        <v>133</v>
      </c>
      <c r="H8562" t="s">
        <v>134</v>
      </c>
      <c r="I8562" t="s">
        <v>135</v>
      </c>
      <c r="J8562" t="s">
        <v>136</v>
      </c>
      <c r="K8562" t="s">
        <v>137</v>
      </c>
      <c r="L8562" t="s">
        <v>23956</v>
      </c>
      <c r="M8562" t="s">
        <v>23957</v>
      </c>
      <c r="N8562">
        <v>0.98805555499999997</v>
      </c>
      <c r="O8562">
        <v>0</v>
      </c>
      <c r="P8562">
        <v>0</v>
      </c>
      <c r="Q8562">
        <v>0</v>
      </c>
      <c r="R8562">
        <v>1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1.9965565772538909</v>
      </c>
      <c r="AA8562">
        <v>0</v>
      </c>
      <c r="AB8562">
        <v>0</v>
      </c>
      <c r="AC8562">
        <v>0</v>
      </c>
      <c r="AD8562">
        <v>0</v>
      </c>
      <c r="AE8562">
        <v>1.9965565772538909</v>
      </c>
    </row>
    <row r="8563" spans="1:31" x14ac:dyDescent="0.25">
      <c r="A8563">
        <v>1945067</v>
      </c>
      <c r="B8563">
        <v>1</v>
      </c>
      <c r="C8563" t="s">
        <v>80</v>
      </c>
      <c r="D8563" t="s">
        <v>90</v>
      </c>
      <c r="E8563" t="s">
        <v>190</v>
      </c>
      <c r="F8563" t="s">
        <v>23958</v>
      </c>
      <c r="G8563" t="s">
        <v>604</v>
      </c>
      <c r="H8563" t="s">
        <v>157</v>
      </c>
      <c r="I8563" t="s">
        <v>135</v>
      </c>
      <c r="J8563" t="s">
        <v>136</v>
      </c>
      <c r="K8563" t="s">
        <v>137</v>
      </c>
      <c r="L8563" t="s">
        <v>23959</v>
      </c>
      <c r="M8563" t="s">
        <v>23960</v>
      </c>
      <c r="N8563">
        <v>7.7777777000000006E-2</v>
      </c>
      <c r="O8563">
        <v>0</v>
      </c>
      <c r="P8563">
        <v>418</v>
      </c>
      <c r="Q8563">
        <v>0</v>
      </c>
      <c r="R8563">
        <v>0</v>
      </c>
      <c r="S8563">
        <v>0</v>
      </c>
      <c r="T8563">
        <v>837</v>
      </c>
      <c r="U8563">
        <v>0</v>
      </c>
      <c r="V8563">
        <v>32</v>
      </c>
      <c r="W8563">
        <v>0</v>
      </c>
      <c r="X8563">
        <v>9.3939524864420001</v>
      </c>
      <c r="Y8563">
        <v>0</v>
      </c>
      <c r="Z8563">
        <v>0</v>
      </c>
      <c r="AA8563">
        <v>0</v>
      </c>
      <c r="AB8563">
        <v>108.76980055093048</v>
      </c>
      <c r="AC8563">
        <v>0</v>
      </c>
      <c r="AD8563">
        <v>80.692359550756834</v>
      </c>
      <c r="AE8563">
        <v>198.85611258812932</v>
      </c>
    </row>
    <row r="8564" spans="1:31" x14ac:dyDescent="0.25">
      <c r="A8564">
        <v>1945021</v>
      </c>
      <c r="B8564">
        <v>1</v>
      </c>
      <c r="C8564" t="s">
        <v>81</v>
      </c>
      <c r="D8564" t="s">
        <v>113</v>
      </c>
      <c r="E8564" t="s">
        <v>131</v>
      </c>
      <c r="F8564" t="s">
        <v>23206</v>
      </c>
      <c r="G8564" t="s">
        <v>439</v>
      </c>
      <c r="H8564" t="s">
        <v>134</v>
      </c>
      <c r="I8564" t="s">
        <v>135</v>
      </c>
      <c r="J8564" t="s">
        <v>136</v>
      </c>
      <c r="K8564" t="s">
        <v>137</v>
      </c>
      <c r="L8564" t="s">
        <v>23961</v>
      </c>
      <c r="M8564" t="s">
        <v>23962</v>
      </c>
      <c r="N8564">
        <v>3.375277777</v>
      </c>
      <c r="O8564">
        <v>0</v>
      </c>
      <c r="P8564">
        <v>2</v>
      </c>
      <c r="Q8564">
        <v>0</v>
      </c>
      <c r="R8564">
        <v>0</v>
      </c>
      <c r="S8564">
        <v>0</v>
      </c>
      <c r="T8564">
        <v>1</v>
      </c>
      <c r="U8564">
        <v>0</v>
      </c>
      <c r="V8564">
        <v>0</v>
      </c>
      <c r="W8564">
        <v>0</v>
      </c>
      <c r="X8564">
        <v>0.37209898985115497</v>
      </c>
      <c r="Y8564">
        <v>0</v>
      </c>
      <c r="Z8564">
        <v>0</v>
      </c>
      <c r="AA8564">
        <v>0</v>
      </c>
      <c r="AB8564">
        <v>7.7622914222933341E-3</v>
      </c>
      <c r="AC8564">
        <v>0</v>
      </c>
      <c r="AD8564">
        <v>0</v>
      </c>
      <c r="AE8564">
        <v>0.37986128127344831</v>
      </c>
    </row>
    <row r="8565" spans="1:31" x14ac:dyDescent="0.25">
      <c r="A8565">
        <v>1944898</v>
      </c>
      <c r="B8565">
        <v>1</v>
      </c>
      <c r="C8565" t="s">
        <v>80</v>
      </c>
      <c r="D8565" t="s">
        <v>106</v>
      </c>
      <c r="E8565" t="s">
        <v>131</v>
      </c>
      <c r="F8565" t="s">
        <v>23963</v>
      </c>
      <c r="G8565" t="s">
        <v>133</v>
      </c>
      <c r="H8565" t="s">
        <v>134</v>
      </c>
      <c r="I8565" t="s">
        <v>135</v>
      </c>
      <c r="J8565" t="s">
        <v>136</v>
      </c>
      <c r="K8565" t="s">
        <v>137</v>
      </c>
      <c r="L8565" t="s">
        <v>23964</v>
      </c>
      <c r="M8565" t="s">
        <v>23965</v>
      </c>
      <c r="N8565">
        <v>1.6641666660000001</v>
      </c>
      <c r="O8565">
        <v>0</v>
      </c>
      <c r="P8565">
        <v>15</v>
      </c>
      <c r="Q8565">
        <v>0</v>
      </c>
      <c r="R8565">
        <v>2</v>
      </c>
      <c r="S8565">
        <v>0</v>
      </c>
      <c r="T8565">
        <v>4</v>
      </c>
      <c r="U8565">
        <v>0</v>
      </c>
      <c r="V8565">
        <v>0</v>
      </c>
      <c r="W8565">
        <v>0</v>
      </c>
      <c r="X8565">
        <v>6.1239255995958946</v>
      </c>
      <c r="Y8565">
        <v>0</v>
      </c>
      <c r="Z8565">
        <v>7.0532685413629697</v>
      </c>
      <c r="AA8565">
        <v>0</v>
      </c>
      <c r="AB8565">
        <v>1.9757222676275057</v>
      </c>
      <c r="AC8565">
        <v>0</v>
      </c>
      <c r="AD8565">
        <v>0</v>
      </c>
      <c r="AE8565">
        <v>15.152916408586369</v>
      </c>
    </row>
    <row r="8566" spans="1:31" x14ac:dyDescent="0.25">
      <c r="A8566">
        <v>1944875</v>
      </c>
      <c r="B8566">
        <v>1</v>
      </c>
      <c r="C8566" t="s">
        <v>81</v>
      </c>
      <c r="D8566" t="s">
        <v>112</v>
      </c>
      <c r="E8566" t="s">
        <v>190</v>
      </c>
      <c r="F8566" t="s">
        <v>13371</v>
      </c>
      <c r="G8566" t="s">
        <v>156</v>
      </c>
      <c r="H8566" t="s">
        <v>157</v>
      </c>
      <c r="I8566" t="s">
        <v>222</v>
      </c>
      <c r="J8566" t="s">
        <v>136</v>
      </c>
      <c r="K8566" t="s">
        <v>137</v>
      </c>
      <c r="L8566" t="s">
        <v>23966</v>
      </c>
      <c r="M8566" t="s">
        <v>23967</v>
      </c>
      <c r="N8566">
        <v>5.5555550000000002E-3</v>
      </c>
      <c r="O8566">
        <v>0</v>
      </c>
      <c r="P8566">
        <v>664</v>
      </c>
      <c r="Q8566">
        <v>104</v>
      </c>
      <c r="R8566">
        <v>44</v>
      </c>
      <c r="S8566">
        <v>10</v>
      </c>
      <c r="T8566">
        <v>81</v>
      </c>
      <c r="U8566">
        <v>5</v>
      </c>
      <c r="V8566">
        <v>0</v>
      </c>
      <c r="W8566">
        <v>0</v>
      </c>
      <c r="X8566">
        <v>0.4594212785279061</v>
      </c>
      <c r="Y8566">
        <v>2.4100263926352454</v>
      </c>
      <c r="Z8566">
        <v>0.50372605387192226</v>
      </c>
      <c r="AA8566">
        <v>6.293578106686111E-2</v>
      </c>
      <c r="AB8566">
        <v>0.10450303601932223</v>
      </c>
      <c r="AC8566">
        <v>1.2166452317662222</v>
      </c>
      <c r="AD8566">
        <v>0</v>
      </c>
      <c r="AE8566">
        <v>4.7572577738874795</v>
      </c>
    </row>
    <row r="8567" spans="1:31" x14ac:dyDescent="0.25">
      <c r="A8567">
        <v>1945107</v>
      </c>
      <c r="B8567">
        <v>1</v>
      </c>
      <c r="C8567" t="s">
        <v>80</v>
      </c>
      <c r="D8567" t="s">
        <v>83</v>
      </c>
      <c r="E8567" t="s">
        <v>140</v>
      </c>
      <c r="F8567" t="s">
        <v>23968</v>
      </c>
      <c r="G8567" t="s">
        <v>342</v>
      </c>
      <c r="H8567" t="s">
        <v>134</v>
      </c>
      <c r="I8567" t="s">
        <v>135</v>
      </c>
      <c r="J8567" t="s">
        <v>136</v>
      </c>
      <c r="K8567" t="s">
        <v>137</v>
      </c>
      <c r="L8567" t="s">
        <v>23969</v>
      </c>
      <c r="M8567" t="s">
        <v>23970</v>
      </c>
      <c r="N8567">
        <v>0.94388888800000004</v>
      </c>
      <c r="O8567">
        <v>0</v>
      </c>
      <c r="P8567">
        <v>26</v>
      </c>
      <c r="Q8567">
        <v>0</v>
      </c>
      <c r="R8567">
        <v>0</v>
      </c>
      <c r="S8567">
        <v>0</v>
      </c>
      <c r="T8567">
        <v>5</v>
      </c>
      <c r="U8567">
        <v>0</v>
      </c>
      <c r="V8567">
        <v>0</v>
      </c>
      <c r="W8567">
        <v>0</v>
      </c>
      <c r="X8567">
        <v>8.9099132264962524</v>
      </c>
      <c r="Y8567">
        <v>0</v>
      </c>
      <c r="Z8567">
        <v>0</v>
      </c>
      <c r="AA8567">
        <v>0</v>
      </c>
      <c r="AB8567">
        <v>4.0620107346558196</v>
      </c>
      <c r="AC8567">
        <v>0</v>
      </c>
      <c r="AD8567">
        <v>0</v>
      </c>
      <c r="AE8567">
        <v>12.971923961152072</v>
      </c>
    </row>
    <row r="8568" spans="1:31" x14ac:dyDescent="0.25">
      <c r="A8568">
        <v>1945213</v>
      </c>
      <c r="B8568">
        <v>1</v>
      </c>
      <c r="C8568" t="s">
        <v>81</v>
      </c>
      <c r="D8568" t="s">
        <v>121</v>
      </c>
      <c r="E8568" t="s">
        <v>131</v>
      </c>
      <c r="F8568" t="s">
        <v>23971</v>
      </c>
      <c r="G8568" t="s">
        <v>133</v>
      </c>
      <c r="H8568" t="s">
        <v>134</v>
      </c>
      <c r="I8568" t="s">
        <v>135</v>
      </c>
      <c r="J8568" t="s">
        <v>136</v>
      </c>
      <c r="K8568" t="s">
        <v>137</v>
      </c>
      <c r="L8568" t="s">
        <v>23972</v>
      </c>
      <c r="M8568" t="s">
        <v>23973</v>
      </c>
      <c r="N8568">
        <v>1.3516666660000001</v>
      </c>
      <c r="O8568">
        <v>0</v>
      </c>
      <c r="P8568">
        <v>3</v>
      </c>
      <c r="Q8568">
        <v>0</v>
      </c>
      <c r="R8568">
        <v>3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5.1059871972757671</v>
      </c>
      <c r="Y8568">
        <v>0</v>
      </c>
      <c r="Z8568">
        <v>7.3408355263967984</v>
      </c>
      <c r="AA8568">
        <v>0</v>
      </c>
      <c r="AB8568">
        <v>0</v>
      </c>
      <c r="AC8568">
        <v>0</v>
      </c>
      <c r="AD8568">
        <v>0</v>
      </c>
      <c r="AE8568">
        <v>12.446822723672565</v>
      </c>
    </row>
    <row r="8569" spans="1:31" x14ac:dyDescent="0.25">
      <c r="A8569">
        <v>1944858</v>
      </c>
      <c r="B8569">
        <v>1</v>
      </c>
      <c r="C8569" t="s">
        <v>80</v>
      </c>
      <c r="D8569" t="s">
        <v>93</v>
      </c>
      <c r="E8569" t="s">
        <v>140</v>
      </c>
      <c r="F8569" t="s">
        <v>23544</v>
      </c>
      <c r="G8569" t="s">
        <v>146</v>
      </c>
      <c r="H8569" t="s">
        <v>134</v>
      </c>
      <c r="I8569" t="s">
        <v>135</v>
      </c>
      <c r="J8569" t="s">
        <v>136</v>
      </c>
      <c r="K8569" t="s">
        <v>137</v>
      </c>
      <c r="L8569" t="s">
        <v>23974</v>
      </c>
      <c r="M8569" t="s">
        <v>23975</v>
      </c>
      <c r="N8569">
        <v>0.87888888799999998</v>
      </c>
      <c r="O8569">
        <v>0</v>
      </c>
      <c r="P8569">
        <v>8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1.3813792808367278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1.3813792808367278</v>
      </c>
    </row>
    <row r="8570" spans="1:31" x14ac:dyDescent="0.25">
      <c r="A8570">
        <v>1945253</v>
      </c>
      <c r="B8570">
        <v>1</v>
      </c>
      <c r="C8570" t="s">
        <v>81</v>
      </c>
      <c r="D8570" t="s">
        <v>117</v>
      </c>
      <c r="E8570" t="s">
        <v>190</v>
      </c>
      <c r="F8570" t="s">
        <v>23976</v>
      </c>
      <c r="G8570" t="s">
        <v>2237</v>
      </c>
      <c r="H8570" t="s">
        <v>157</v>
      </c>
      <c r="I8570" t="s">
        <v>135</v>
      </c>
      <c r="J8570" t="s">
        <v>136</v>
      </c>
      <c r="K8570" t="s">
        <v>137</v>
      </c>
      <c r="L8570" t="s">
        <v>23977</v>
      </c>
      <c r="M8570" t="s">
        <v>23978</v>
      </c>
      <c r="N8570">
        <v>4.1811111109999999</v>
      </c>
      <c r="O8570">
        <v>0</v>
      </c>
      <c r="P8570">
        <v>14</v>
      </c>
      <c r="Q8570">
        <v>0</v>
      </c>
      <c r="R8570">
        <v>10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13.744852390416549</v>
      </c>
      <c r="Y8570">
        <v>0</v>
      </c>
      <c r="Z8570">
        <v>192.37389994179537</v>
      </c>
      <c r="AA8570">
        <v>0</v>
      </c>
      <c r="AB8570">
        <v>4.6024249731895939</v>
      </c>
      <c r="AC8570">
        <v>0</v>
      </c>
      <c r="AD8570">
        <v>0</v>
      </c>
      <c r="AE8570">
        <v>210.72117730540151</v>
      </c>
    </row>
    <row r="8571" spans="1:31" x14ac:dyDescent="0.25">
      <c r="A8571">
        <v>1944961</v>
      </c>
      <c r="B8571">
        <v>1</v>
      </c>
      <c r="C8571" t="s">
        <v>80</v>
      </c>
      <c r="D8571" t="s">
        <v>97</v>
      </c>
      <c r="E8571" t="s">
        <v>131</v>
      </c>
      <c r="F8571" t="s">
        <v>18743</v>
      </c>
      <c r="G8571" t="s">
        <v>202</v>
      </c>
      <c r="H8571" t="s">
        <v>134</v>
      </c>
      <c r="I8571" t="s">
        <v>135</v>
      </c>
      <c r="J8571" t="s">
        <v>136</v>
      </c>
      <c r="K8571" t="s">
        <v>203</v>
      </c>
      <c r="L8571" t="s">
        <v>23979</v>
      </c>
      <c r="M8571" t="s">
        <v>23980</v>
      </c>
      <c r="N8571">
        <v>8.1110527769999994</v>
      </c>
      <c r="O8571">
        <v>0</v>
      </c>
      <c r="P8571">
        <v>6</v>
      </c>
      <c r="Q8571">
        <v>0</v>
      </c>
      <c r="R8571">
        <v>23</v>
      </c>
      <c r="S8571">
        <v>0</v>
      </c>
      <c r="T8571">
        <v>5</v>
      </c>
      <c r="U8571">
        <v>0</v>
      </c>
      <c r="V8571">
        <v>0</v>
      </c>
      <c r="W8571">
        <v>0</v>
      </c>
      <c r="X8571">
        <v>64.231996214795601</v>
      </c>
      <c r="Y8571">
        <v>0</v>
      </c>
      <c r="Z8571">
        <v>142.8310539582844</v>
      </c>
      <c r="AA8571">
        <v>0</v>
      </c>
      <c r="AB8571">
        <v>62.081532660240548</v>
      </c>
      <c r="AC8571">
        <v>0</v>
      </c>
      <c r="AD8571">
        <v>0</v>
      </c>
      <c r="AE8571">
        <v>269.14458283332056</v>
      </c>
    </row>
    <row r="8572" spans="1:31" x14ac:dyDescent="0.25">
      <c r="A8572">
        <v>1944981</v>
      </c>
      <c r="B8572">
        <v>1</v>
      </c>
      <c r="C8572" t="s">
        <v>81</v>
      </c>
      <c r="D8572" t="s">
        <v>112</v>
      </c>
      <c r="E8572" t="s">
        <v>154</v>
      </c>
      <c r="F8572" t="s">
        <v>23981</v>
      </c>
      <c r="G8572" t="s">
        <v>156</v>
      </c>
      <c r="H8572" t="s">
        <v>157</v>
      </c>
      <c r="I8572" t="s">
        <v>135</v>
      </c>
      <c r="J8572" t="s">
        <v>136</v>
      </c>
      <c r="K8572" t="s">
        <v>137</v>
      </c>
      <c r="L8572" t="s">
        <v>23982</v>
      </c>
      <c r="M8572" t="s">
        <v>23983</v>
      </c>
      <c r="N8572">
        <v>0.52305555500000001</v>
      </c>
      <c r="O8572">
        <v>0</v>
      </c>
      <c r="P8572">
        <v>808</v>
      </c>
      <c r="Q8572">
        <v>32</v>
      </c>
      <c r="R8572">
        <v>51</v>
      </c>
      <c r="S8572">
        <v>3</v>
      </c>
      <c r="T8572">
        <v>73</v>
      </c>
      <c r="U8572">
        <v>0</v>
      </c>
      <c r="V8572">
        <v>0</v>
      </c>
      <c r="W8572">
        <v>0</v>
      </c>
      <c r="X8572">
        <v>96.41545426643556</v>
      </c>
      <c r="Y8572">
        <v>47.991122551274451</v>
      </c>
      <c r="Z8572">
        <v>61.656118429627277</v>
      </c>
      <c r="AA8572">
        <v>17.345772555880114</v>
      </c>
      <c r="AB8572">
        <v>25.872287065333836</v>
      </c>
      <c r="AC8572">
        <v>0</v>
      </c>
      <c r="AD8572">
        <v>0</v>
      </c>
      <c r="AE8572">
        <v>249.28075486855121</v>
      </c>
    </row>
    <row r="8573" spans="1:31" x14ac:dyDescent="0.25">
      <c r="A8573">
        <v>1945193</v>
      </c>
      <c r="B8573">
        <v>1</v>
      </c>
      <c r="C8573" t="s">
        <v>80</v>
      </c>
      <c r="D8573" t="s">
        <v>88</v>
      </c>
      <c r="E8573" t="s">
        <v>140</v>
      </c>
      <c r="F8573" t="s">
        <v>23984</v>
      </c>
      <c r="G8573" t="s">
        <v>146</v>
      </c>
      <c r="H8573" t="s">
        <v>134</v>
      </c>
      <c r="I8573" t="s">
        <v>135</v>
      </c>
      <c r="J8573" t="s">
        <v>136</v>
      </c>
      <c r="K8573" t="s">
        <v>137</v>
      </c>
      <c r="L8573" t="s">
        <v>23985</v>
      </c>
      <c r="M8573" t="s">
        <v>23986</v>
      </c>
      <c r="N8573">
        <v>3.0125000000000002</v>
      </c>
      <c r="O8573">
        <v>0</v>
      </c>
      <c r="P8573">
        <v>5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4.5097949120643053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4.5097949120643053</v>
      </c>
    </row>
    <row r="8574" spans="1:31" x14ac:dyDescent="0.25">
      <c r="A8574">
        <v>1945130</v>
      </c>
      <c r="B8574">
        <v>1</v>
      </c>
      <c r="C8574" t="s">
        <v>80</v>
      </c>
      <c r="D8574" t="s">
        <v>90</v>
      </c>
      <c r="E8574" t="s">
        <v>140</v>
      </c>
      <c r="F8574" t="s">
        <v>23987</v>
      </c>
      <c r="G8574" t="s">
        <v>342</v>
      </c>
      <c r="H8574" t="s">
        <v>134</v>
      </c>
      <c r="I8574" t="s">
        <v>135</v>
      </c>
      <c r="J8574" t="s">
        <v>136</v>
      </c>
      <c r="K8574" t="s">
        <v>137</v>
      </c>
      <c r="L8574" t="s">
        <v>23988</v>
      </c>
      <c r="M8574" t="s">
        <v>23989</v>
      </c>
      <c r="N8574">
        <v>1.519722222</v>
      </c>
      <c r="O8574">
        <v>0</v>
      </c>
      <c r="P8574">
        <v>26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10.235550706420602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10.235550706420602</v>
      </c>
    </row>
    <row r="8575" spans="1:31" x14ac:dyDescent="0.25">
      <c r="A8575">
        <v>1944881</v>
      </c>
      <c r="B8575">
        <v>1</v>
      </c>
      <c r="C8575" t="s">
        <v>80</v>
      </c>
      <c r="D8575" t="s">
        <v>97</v>
      </c>
      <c r="E8575" t="s">
        <v>171</v>
      </c>
      <c r="F8575" t="s">
        <v>4593</v>
      </c>
      <c r="G8575" t="s">
        <v>156</v>
      </c>
      <c r="H8575" t="s">
        <v>3625</v>
      </c>
      <c r="I8575" t="s">
        <v>135</v>
      </c>
      <c r="J8575" t="s">
        <v>136</v>
      </c>
      <c r="K8575" t="s">
        <v>137</v>
      </c>
      <c r="L8575" t="s">
        <v>23523</v>
      </c>
      <c r="M8575" t="s">
        <v>23990</v>
      </c>
      <c r="N8575">
        <v>0.16666666599999999</v>
      </c>
      <c r="O8575">
        <v>14</v>
      </c>
      <c r="P8575">
        <v>1351</v>
      </c>
      <c r="Q8575">
        <v>20</v>
      </c>
      <c r="R8575">
        <v>449</v>
      </c>
      <c r="S8575">
        <v>39</v>
      </c>
      <c r="T8575">
        <v>259</v>
      </c>
      <c r="U8575">
        <v>4</v>
      </c>
      <c r="V8575">
        <v>0</v>
      </c>
      <c r="W8575">
        <v>97.322774475478639</v>
      </c>
      <c r="X8575">
        <v>80.507165639733842</v>
      </c>
      <c r="Y8575">
        <v>36.861942783448342</v>
      </c>
      <c r="Z8575">
        <v>45.985195243982702</v>
      </c>
      <c r="AA8575">
        <v>52.423519253709998</v>
      </c>
      <c r="AB8575">
        <v>46.730650847072688</v>
      </c>
      <c r="AC8575">
        <v>12.479638272264667</v>
      </c>
      <c r="AD8575">
        <v>0</v>
      </c>
      <c r="AE8575">
        <v>372.31088651569081</v>
      </c>
    </row>
    <row r="8576" spans="1:31" x14ac:dyDescent="0.25">
      <c r="A8576">
        <v>1945187</v>
      </c>
      <c r="B8576">
        <v>1</v>
      </c>
      <c r="C8576" t="s">
        <v>80</v>
      </c>
      <c r="D8576" t="s">
        <v>82</v>
      </c>
      <c r="E8576" t="s">
        <v>160</v>
      </c>
      <c r="F8576" t="s">
        <v>952</v>
      </c>
      <c r="G8576" t="s">
        <v>133</v>
      </c>
      <c r="H8576" t="s">
        <v>134</v>
      </c>
      <c r="I8576" t="s">
        <v>135</v>
      </c>
      <c r="J8576" t="s">
        <v>136</v>
      </c>
      <c r="K8576" t="s">
        <v>137</v>
      </c>
      <c r="L8576" t="s">
        <v>23991</v>
      </c>
      <c r="M8576" t="s">
        <v>23992</v>
      </c>
      <c r="N8576">
        <v>1.828333333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21</v>
      </c>
      <c r="U8576">
        <v>0</v>
      </c>
      <c r="V8576">
        <v>1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83.651668138832846</v>
      </c>
      <c r="AC8576">
        <v>0</v>
      </c>
      <c r="AD8576">
        <v>48.572042803546921</v>
      </c>
      <c r="AE8576">
        <v>132.22371094237977</v>
      </c>
    </row>
    <row r="8577" spans="1:31" x14ac:dyDescent="0.25">
      <c r="A8577">
        <v>1944924</v>
      </c>
      <c r="B8577">
        <v>1</v>
      </c>
      <c r="C8577" t="s">
        <v>80</v>
      </c>
      <c r="D8577" t="s">
        <v>92</v>
      </c>
      <c r="E8577" t="s">
        <v>160</v>
      </c>
      <c r="F8577" t="s">
        <v>23993</v>
      </c>
      <c r="G8577" t="s">
        <v>133</v>
      </c>
      <c r="H8577" t="s">
        <v>134</v>
      </c>
      <c r="I8577" t="s">
        <v>135</v>
      </c>
      <c r="J8577" t="s">
        <v>136</v>
      </c>
      <c r="K8577" t="s">
        <v>137</v>
      </c>
      <c r="L8577" t="s">
        <v>23994</v>
      </c>
      <c r="M8577" t="s">
        <v>23995</v>
      </c>
      <c r="N8577">
        <v>2.6327777769999998</v>
      </c>
      <c r="O8577">
        <v>0</v>
      </c>
      <c r="P8577">
        <v>31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18.378316339564943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18.378316339564943</v>
      </c>
    </row>
    <row r="8578" spans="1:31" x14ac:dyDescent="0.25">
      <c r="A8578">
        <v>1944947</v>
      </c>
      <c r="B8578">
        <v>1</v>
      </c>
      <c r="C8578" t="s">
        <v>80</v>
      </c>
      <c r="D8578" t="s">
        <v>95</v>
      </c>
      <c r="E8578" t="s">
        <v>190</v>
      </c>
      <c r="F8578" t="s">
        <v>23996</v>
      </c>
      <c r="G8578" t="s">
        <v>241</v>
      </c>
      <c r="H8578" t="s">
        <v>157</v>
      </c>
      <c r="I8578" t="s">
        <v>135</v>
      </c>
      <c r="J8578" t="s">
        <v>136</v>
      </c>
      <c r="K8578" t="s">
        <v>137</v>
      </c>
      <c r="L8578" t="s">
        <v>23997</v>
      </c>
      <c r="M8578" t="s">
        <v>23998</v>
      </c>
      <c r="N8578">
        <v>1.1872222219999999</v>
      </c>
      <c r="O8578">
        <v>0</v>
      </c>
      <c r="P8578">
        <v>93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40.115376823653833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40.115376823653833</v>
      </c>
    </row>
    <row r="8579" spans="1:31" x14ac:dyDescent="0.25">
      <c r="A8579">
        <v>1944970</v>
      </c>
      <c r="B8579">
        <v>1</v>
      </c>
      <c r="C8579" t="s">
        <v>81</v>
      </c>
      <c r="D8579" t="s">
        <v>117</v>
      </c>
      <c r="E8579" t="s">
        <v>190</v>
      </c>
      <c r="F8579" t="s">
        <v>23976</v>
      </c>
      <c r="G8579" t="s">
        <v>241</v>
      </c>
      <c r="H8579" t="s">
        <v>157</v>
      </c>
      <c r="I8579" t="s">
        <v>135</v>
      </c>
      <c r="J8579" t="s">
        <v>136</v>
      </c>
      <c r="K8579" t="s">
        <v>137</v>
      </c>
      <c r="L8579" t="s">
        <v>23999</v>
      </c>
      <c r="M8579" t="s">
        <v>24000</v>
      </c>
      <c r="N8579">
        <v>2.7602777770000002</v>
      </c>
      <c r="O8579">
        <v>0</v>
      </c>
      <c r="P8579">
        <v>14</v>
      </c>
      <c r="Q8579">
        <v>0</v>
      </c>
      <c r="R8579">
        <v>10</v>
      </c>
      <c r="S8579">
        <v>0</v>
      </c>
      <c r="T8579">
        <v>1</v>
      </c>
      <c r="U8579">
        <v>0</v>
      </c>
      <c r="V8579">
        <v>0</v>
      </c>
      <c r="W8579">
        <v>0</v>
      </c>
      <c r="X8579">
        <v>7.7243797957929097</v>
      </c>
      <c r="Y8579">
        <v>0</v>
      </c>
      <c r="Z8579">
        <v>121.1070246293459</v>
      </c>
      <c r="AA8579">
        <v>0</v>
      </c>
      <c r="AB8579">
        <v>3.3708784279897377</v>
      </c>
      <c r="AC8579">
        <v>0</v>
      </c>
      <c r="AD8579">
        <v>0</v>
      </c>
      <c r="AE8579">
        <v>132.20228285312854</v>
      </c>
    </row>
    <row r="8580" spans="1:31" x14ac:dyDescent="0.25">
      <c r="A8580">
        <v>1945139</v>
      </c>
      <c r="B8580">
        <v>1</v>
      </c>
      <c r="C8580" t="s">
        <v>81</v>
      </c>
      <c r="D8580" t="s">
        <v>128</v>
      </c>
      <c r="E8580" t="s">
        <v>131</v>
      </c>
      <c r="F8580" t="s">
        <v>24001</v>
      </c>
      <c r="G8580" t="s">
        <v>439</v>
      </c>
      <c r="H8580" t="s">
        <v>134</v>
      </c>
      <c r="I8580" t="s">
        <v>135</v>
      </c>
      <c r="J8580" t="s">
        <v>136</v>
      </c>
      <c r="K8580" t="s">
        <v>137</v>
      </c>
      <c r="L8580" t="s">
        <v>24002</v>
      </c>
      <c r="M8580" t="s">
        <v>24003</v>
      </c>
      <c r="N8580">
        <v>4.2697222220000004</v>
      </c>
      <c r="O8580">
        <v>0</v>
      </c>
      <c r="P8580">
        <v>24</v>
      </c>
      <c r="Q8580">
        <v>0</v>
      </c>
      <c r="R8580">
        <v>0</v>
      </c>
      <c r="S8580">
        <v>0</v>
      </c>
      <c r="T8580">
        <v>4</v>
      </c>
      <c r="U8580">
        <v>0</v>
      </c>
      <c r="V8580">
        <v>0</v>
      </c>
      <c r="W8580">
        <v>0</v>
      </c>
      <c r="X8580">
        <v>13.728598636877781</v>
      </c>
      <c r="Y8580">
        <v>0</v>
      </c>
      <c r="Z8580">
        <v>0</v>
      </c>
      <c r="AA8580">
        <v>0</v>
      </c>
      <c r="AB8580">
        <v>1.470504933600806</v>
      </c>
      <c r="AC8580">
        <v>0</v>
      </c>
      <c r="AD8580">
        <v>0</v>
      </c>
      <c r="AE8580">
        <v>15.199103570478586</v>
      </c>
    </row>
    <row r="8581" spans="1:31" x14ac:dyDescent="0.25">
      <c r="A8581">
        <v>1944993</v>
      </c>
      <c r="B8581">
        <v>1</v>
      </c>
      <c r="C8581" t="s">
        <v>80</v>
      </c>
      <c r="D8581" t="s">
        <v>107</v>
      </c>
      <c r="E8581" t="s">
        <v>131</v>
      </c>
      <c r="F8581" t="s">
        <v>24004</v>
      </c>
      <c r="G8581" t="s">
        <v>133</v>
      </c>
      <c r="H8581" t="s">
        <v>134</v>
      </c>
      <c r="I8581" t="s">
        <v>135</v>
      </c>
      <c r="J8581" t="s">
        <v>136</v>
      </c>
      <c r="K8581" t="s">
        <v>137</v>
      </c>
      <c r="L8581" t="s">
        <v>24005</v>
      </c>
      <c r="M8581" t="s">
        <v>24006</v>
      </c>
      <c r="N8581">
        <v>0.98333333300000003</v>
      </c>
      <c r="O8581">
        <v>0</v>
      </c>
      <c r="P8581">
        <v>45</v>
      </c>
      <c r="Q8581">
        <v>0</v>
      </c>
      <c r="R8581">
        <v>0</v>
      </c>
      <c r="S8581">
        <v>0</v>
      </c>
      <c r="T8581">
        <v>1</v>
      </c>
      <c r="U8581">
        <v>0</v>
      </c>
      <c r="V8581">
        <v>0</v>
      </c>
      <c r="W8581">
        <v>0</v>
      </c>
      <c r="X8581">
        <v>8.5335010721023448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8.5335010721023448</v>
      </c>
    </row>
    <row r="8582" spans="1:31" x14ac:dyDescent="0.25">
      <c r="A8582">
        <v>1945116</v>
      </c>
      <c r="B8582">
        <v>1</v>
      </c>
      <c r="C8582" t="s">
        <v>80</v>
      </c>
      <c r="D8582" t="s">
        <v>98</v>
      </c>
      <c r="E8582" t="s">
        <v>140</v>
      </c>
      <c r="F8582" t="s">
        <v>24007</v>
      </c>
      <c r="G8582" t="s">
        <v>283</v>
      </c>
      <c r="H8582" t="s">
        <v>134</v>
      </c>
      <c r="I8582" t="s">
        <v>135</v>
      </c>
      <c r="J8582" t="s">
        <v>136</v>
      </c>
      <c r="K8582" t="s">
        <v>137</v>
      </c>
      <c r="L8582" t="s">
        <v>24008</v>
      </c>
      <c r="M8582" t="s">
        <v>24009</v>
      </c>
      <c r="N8582">
        <v>2.298611111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0.34813195233944166</v>
      </c>
      <c r="AC8582">
        <v>0</v>
      </c>
      <c r="AD8582">
        <v>0</v>
      </c>
      <c r="AE8582">
        <v>0.34813195233944166</v>
      </c>
    </row>
    <row r="8583" spans="1:31" x14ac:dyDescent="0.25">
      <c r="A8583">
        <v>1945070</v>
      </c>
      <c r="B8583">
        <v>1</v>
      </c>
      <c r="C8583" t="s">
        <v>80</v>
      </c>
      <c r="D8583" t="s">
        <v>106</v>
      </c>
      <c r="E8583" t="s">
        <v>131</v>
      </c>
      <c r="F8583" t="s">
        <v>24010</v>
      </c>
      <c r="G8583" t="s">
        <v>133</v>
      </c>
      <c r="H8583" t="s">
        <v>134</v>
      </c>
      <c r="I8583" t="s">
        <v>135</v>
      </c>
      <c r="J8583" t="s">
        <v>136</v>
      </c>
      <c r="K8583" t="s">
        <v>137</v>
      </c>
      <c r="L8583" t="s">
        <v>24011</v>
      </c>
      <c r="M8583" t="s">
        <v>24012</v>
      </c>
      <c r="N8583">
        <v>7.181944444</v>
      </c>
      <c r="O8583">
        <v>0</v>
      </c>
      <c r="P8583">
        <v>9</v>
      </c>
      <c r="Q8583">
        <v>0</v>
      </c>
      <c r="R8583">
        <v>10</v>
      </c>
      <c r="S8583">
        <v>0</v>
      </c>
      <c r="T8583">
        <v>8</v>
      </c>
      <c r="U8583">
        <v>0</v>
      </c>
      <c r="V8583">
        <v>0</v>
      </c>
      <c r="W8583">
        <v>0</v>
      </c>
      <c r="X8583">
        <v>52.833292231983478</v>
      </c>
      <c r="Y8583">
        <v>0</v>
      </c>
      <c r="Z8583">
        <v>286.23400325975524</v>
      </c>
      <c r="AA8583">
        <v>0</v>
      </c>
      <c r="AB8583">
        <v>87.342700746558009</v>
      </c>
      <c r="AC8583">
        <v>0</v>
      </c>
      <c r="AD8583">
        <v>0</v>
      </c>
      <c r="AE8583">
        <v>426.40999623829674</v>
      </c>
    </row>
    <row r="8584" spans="1:31" x14ac:dyDescent="0.25">
      <c r="A8584">
        <v>1945156</v>
      </c>
      <c r="B8584">
        <v>1</v>
      </c>
      <c r="C8584" t="s">
        <v>81</v>
      </c>
      <c r="D8584" t="s">
        <v>126</v>
      </c>
      <c r="E8584" t="s">
        <v>190</v>
      </c>
      <c r="F8584" t="s">
        <v>2390</v>
      </c>
      <c r="G8584" t="s">
        <v>156</v>
      </c>
      <c r="H8584" t="s">
        <v>157</v>
      </c>
      <c r="I8584" t="s">
        <v>222</v>
      </c>
      <c r="J8584" t="s">
        <v>136</v>
      </c>
      <c r="K8584" t="s">
        <v>137</v>
      </c>
      <c r="L8584" t="s">
        <v>24013</v>
      </c>
      <c r="M8584" t="s">
        <v>24014</v>
      </c>
      <c r="N8584">
        <v>8.3333330000000001E-3</v>
      </c>
      <c r="O8584">
        <v>2</v>
      </c>
      <c r="P8584">
        <v>217</v>
      </c>
      <c r="Q8584">
        <v>33</v>
      </c>
      <c r="R8584">
        <v>92</v>
      </c>
      <c r="S8584">
        <v>5</v>
      </c>
      <c r="T8584">
        <v>24</v>
      </c>
      <c r="U8584">
        <v>0</v>
      </c>
      <c r="V8584">
        <v>0</v>
      </c>
      <c r="W8584">
        <v>6.4864913977416673E-3</v>
      </c>
      <c r="X8584">
        <v>0.30679486367990838</v>
      </c>
      <c r="Y8584">
        <v>5.1713331270094658</v>
      </c>
      <c r="Z8584">
        <v>1.7384598200953674</v>
      </c>
      <c r="AA8584">
        <v>0.54607796122813335</v>
      </c>
      <c r="AB8584">
        <v>0.55712585826555006</v>
      </c>
      <c r="AC8584">
        <v>0</v>
      </c>
      <c r="AD8584">
        <v>0</v>
      </c>
      <c r="AE8584">
        <v>8.3262781216761663</v>
      </c>
    </row>
    <row r="8585" spans="1:31" x14ac:dyDescent="0.25">
      <c r="A8585">
        <v>1944907</v>
      </c>
      <c r="B8585">
        <v>1</v>
      </c>
      <c r="C8585" t="s">
        <v>81</v>
      </c>
      <c r="D8585" t="s">
        <v>128</v>
      </c>
      <c r="E8585" t="s">
        <v>154</v>
      </c>
      <c r="F8585" t="s">
        <v>1829</v>
      </c>
      <c r="G8585" t="s">
        <v>156</v>
      </c>
      <c r="H8585" t="s">
        <v>157</v>
      </c>
      <c r="I8585" t="s">
        <v>135</v>
      </c>
      <c r="J8585" t="s">
        <v>136</v>
      </c>
      <c r="K8585" t="s">
        <v>137</v>
      </c>
      <c r="L8585" t="s">
        <v>24015</v>
      </c>
      <c r="M8585" t="s">
        <v>24016</v>
      </c>
      <c r="N8585">
        <v>1.7749999999999999</v>
      </c>
      <c r="O8585">
        <v>0</v>
      </c>
      <c r="P8585">
        <v>507</v>
      </c>
      <c r="Q8585">
        <v>1</v>
      </c>
      <c r="R8585">
        <v>63</v>
      </c>
      <c r="S8585">
        <v>3</v>
      </c>
      <c r="T8585">
        <v>106</v>
      </c>
      <c r="U8585">
        <v>1</v>
      </c>
      <c r="V8585">
        <v>0</v>
      </c>
      <c r="W8585">
        <v>0</v>
      </c>
      <c r="X8585">
        <v>190.85428435896546</v>
      </c>
      <c r="Y8585">
        <v>85.42897502399056</v>
      </c>
      <c r="Z8585">
        <v>148.61474467838454</v>
      </c>
      <c r="AA8585">
        <v>14.663387029209201</v>
      </c>
      <c r="AB8585">
        <v>140.2656038402225</v>
      </c>
      <c r="AC8585">
        <v>60.351358910934067</v>
      </c>
      <c r="AD8585">
        <v>0</v>
      </c>
      <c r="AE8585">
        <v>640.17835384170633</v>
      </c>
    </row>
    <row r="8586" spans="1:31" x14ac:dyDescent="0.25">
      <c r="A8586">
        <v>1944847</v>
      </c>
      <c r="B8586">
        <v>1</v>
      </c>
      <c r="C8586" t="s">
        <v>80</v>
      </c>
      <c r="D8586" t="s">
        <v>110</v>
      </c>
      <c r="E8586" t="s">
        <v>131</v>
      </c>
      <c r="F8586" t="s">
        <v>24017</v>
      </c>
      <c r="G8586" t="s">
        <v>133</v>
      </c>
      <c r="H8586" t="s">
        <v>134</v>
      </c>
      <c r="I8586" t="s">
        <v>135</v>
      </c>
      <c r="J8586" t="s">
        <v>136</v>
      </c>
      <c r="K8586" t="s">
        <v>137</v>
      </c>
      <c r="L8586" t="s">
        <v>24018</v>
      </c>
      <c r="M8586" t="s">
        <v>24019</v>
      </c>
      <c r="N8586">
        <v>0.950555555</v>
      </c>
      <c r="O8586">
        <v>0</v>
      </c>
      <c r="P8586">
        <v>102</v>
      </c>
      <c r="Q8586">
        <v>0</v>
      </c>
      <c r="R8586">
        <v>0</v>
      </c>
      <c r="S8586">
        <v>0</v>
      </c>
      <c r="T8586">
        <v>5</v>
      </c>
      <c r="U8586">
        <v>0</v>
      </c>
      <c r="V8586">
        <v>0</v>
      </c>
      <c r="W8586">
        <v>0</v>
      </c>
      <c r="X8586">
        <v>29.845716884783016</v>
      </c>
      <c r="Y8586">
        <v>0</v>
      </c>
      <c r="Z8586">
        <v>0</v>
      </c>
      <c r="AA8586">
        <v>0</v>
      </c>
      <c r="AB8586">
        <v>2.427556125971237</v>
      </c>
      <c r="AC8586">
        <v>0</v>
      </c>
      <c r="AD8586">
        <v>0</v>
      </c>
      <c r="AE8586">
        <v>32.273273010754252</v>
      </c>
    </row>
    <row r="8587" spans="1:31" x14ac:dyDescent="0.25">
      <c r="A8587">
        <v>1944990</v>
      </c>
      <c r="B8587">
        <v>1</v>
      </c>
      <c r="C8587" t="s">
        <v>80</v>
      </c>
      <c r="D8587" t="s">
        <v>84</v>
      </c>
      <c r="E8587" t="s">
        <v>149</v>
      </c>
      <c r="F8587" t="s">
        <v>24020</v>
      </c>
      <c r="G8587" t="s">
        <v>202</v>
      </c>
      <c r="H8587" t="s">
        <v>134</v>
      </c>
      <c r="I8587" t="s">
        <v>135</v>
      </c>
      <c r="J8587" t="s">
        <v>136</v>
      </c>
      <c r="K8587" t="s">
        <v>203</v>
      </c>
      <c r="L8587" t="s">
        <v>24021</v>
      </c>
      <c r="M8587" t="s">
        <v>24022</v>
      </c>
      <c r="N8587">
        <v>4.432446111</v>
      </c>
      <c r="O8587">
        <v>0</v>
      </c>
      <c r="P8587">
        <v>1090</v>
      </c>
      <c r="Q8587">
        <v>0</v>
      </c>
      <c r="R8587">
        <v>0</v>
      </c>
      <c r="S8587">
        <v>0</v>
      </c>
      <c r="T8587">
        <v>88</v>
      </c>
      <c r="U8587">
        <v>0</v>
      </c>
      <c r="V8587">
        <v>1</v>
      </c>
      <c r="W8587">
        <v>0</v>
      </c>
      <c r="X8587">
        <v>1396.5547566527389</v>
      </c>
      <c r="Y8587">
        <v>0</v>
      </c>
      <c r="Z8587">
        <v>0</v>
      </c>
      <c r="AA8587">
        <v>0</v>
      </c>
      <c r="AB8587">
        <v>274.26230304983352</v>
      </c>
      <c r="AC8587">
        <v>0</v>
      </c>
      <c r="AD8587">
        <v>81.461250208087819</v>
      </c>
      <c r="AE8587">
        <v>1752.2783099106603</v>
      </c>
    </row>
    <row r="8588" spans="1:31" x14ac:dyDescent="0.25">
      <c r="A8588">
        <v>1945239</v>
      </c>
      <c r="B8588">
        <v>1</v>
      </c>
      <c r="C8588" t="s">
        <v>81</v>
      </c>
      <c r="D8588" t="s">
        <v>120</v>
      </c>
      <c r="E8588" t="s">
        <v>149</v>
      </c>
      <c r="F8588" t="s">
        <v>12653</v>
      </c>
      <c r="G8588" t="s">
        <v>151</v>
      </c>
      <c r="H8588" t="s">
        <v>134</v>
      </c>
      <c r="I8588" t="s">
        <v>135</v>
      </c>
      <c r="J8588" t="s">
        <v>136</v>
      </c>
      <c r="K8588" t="s">
        <v>137</v>
      </c>
      <c r="L8588" t="s">
        <v>24023</v>
      </c>
      <c r="M8588" t="s">
        <v>24024</v>
      </c>
      <c r="N8588">
        <v>1.2166666660000001</v>
      </c>
      <c r="O8588">
        <v>0</v>
      </c>
      <c r="P8588">
        <v>240</v>
      </c>
      <c r="Q8588">
        <v>0</v>
      </c>
      <c r="R8588">
        <v>1</v>
      </c>
      <c r="S8588">
        <v>0</v>
      </c>
      <c r="T8588">
        <v>11</v>
      </c>
      <c r="U8588">
        <v>0</v>
      </c>
      <c r="V8588">
        <v>0</v>
      </c>
      <c r="W8588">
        <v>0</v>
      </c>
      <c r="X8588">
        <v>69.584497713186266</v>
      </c>
      <c r="Y8588">
        <v>0</v>
      </c>
      <c r="Z8588">
        <v>0.68823317991999988</v>
      </c>
      <c r="AA8588">
        <v>0</v>
      </c>
      <c r="AB8588">
        <v>12.39761879681658</v>
      </c>
      <c r="AC8588">
        <v>0</v>
      </c>
      <c r="AD8588">
        <v>0</v>
      </c>
      <c r="AE8588">
        <v>82.670349689922858</v>
      </c>
    </row>
    <row r="8589" spans="1:31" x14ac:dyDescent="0.25">
      <c r="A8589">
        <v>1945133</v>
      </c>
      <c r="B8589">
        <v>1</v>
      </c>
      <c r="C8589" t="s">
        <v>80</v>
      </c>
      <c r="D8589" t="s">
        <v>83</v>
      </c>
      <c r="E8589" t="s">
        <v>140</v>
      </c>
      <c r="F8589" t="s">
        <v>24025</v>
      </c>
      <c r="G8589" t="s">
        <v>146</v>
      </c>
      <c r="H8589" t="s">
        <v>134</v>
      </c>
      <c r="I8589" t="s">
        <v>135</v>
      </c>
      <c r="J8589" t="s">
        <v>136</v>
      </c>
      <c r="K8589" t="s">
        <v>137</v>
      </c>
      <c r="L8589" t="s">
        <v>24026</v>
      </c>
      <c r="M8589" t="s">
        <v>24027</v>
      </c>
      <c r="N8589">
        <v>1.303055555</v>
      </c>
      <c r="O8589">
        <v>0</v>
      </c>
      <c r="P8589">
        <v>3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2.9335705058038934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2.9335705058038934</v>
      </c>
    </row>
    <row r="8590" spans="1:31" x14ac:dyDescent="0.25">
      <c r="A8590">
        <v>1945113</v>
      </c>
      <c r="B8590">
        <v>1</v>
      </c>
      <c r="C8590" t="s">
        <v>80</v>
      </c>
      <c r="D8590" t="s">
        <v>93</v>
      </c>
      <c r="E8590" t="s">
        <v>140</v>
      </c>
      <c r="F8590" t="s">
        <v>24028</v>
      </c>
      <c r="G8590" t="s">
        <v>217</v>
      </c>
      <c r="H8590" t="s">
        <v>134</v>
      </c>
      <c r="I8590" t="s">
        <v>135</v>
      </c>
      <c r="J8590" t="s">
        <v>136</v>
      </c>
      <c r="K8590" t="s">
        <v>137</v>
      </c>
      <c r="L8590" t="s">
        <v>24029</v>
      </c>
      <c r="M8590" t="s">
        <v>24030</v>
      </c>
      <c r="N8590">
        <v>3.2266666659999999</v>
      </c>
      <c r="O8590">
        <v>0</v>
      </c>
      <c r="P8590">
        <v>0</v>
      </c>
      <c r="Q8590">
        <v>0</v>
      </c>
      <c r="R8590">
        <v>2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3.2883984831315911</v>
      </c>
      <c r="AA8590">
        <v>0</v>
      </c>
      <c r="AB8590">
        <v>0</v>
      </c>
      <c r="AC8590">
        <v>0</v>
      </c>
      <c r="AD8590">
        <v>0</v>
      </c>
      <c r="AE8590">
        <v>3.2883984831315911</v>
      </c>
    </row>
    <row r="8591" spans="1:31" x14ac:dyDescent="0.25">
      <c r="A8591">
        <v>1955332</v>
      </c>
      <c r="B8591">
        <v>1</v>
      </c>
      <c r="C8591" t="s">
        <v>80</v>
      </c>
      <c r="D8591" t="s">
        <v>110</v>
      </c>
      <c r="E8591" t="s">
        <v>131</v>
      </c>
      <c r="F8591" t="s">
        <v>24031</v>
      </c>
      <c r="G8591" t="s">
        <v>439</v>
      </c>
      <c r="H8591" t="s">
        <v>134</v>
      </c>
      <c r="I8591" t="s">
        <v>135</v>
      </c>
      <c r="J8591" t="s">
        <v>136</v>
      </c>
      <c r="K8591" t="s">
        <v>137</v>
      </c>
      <c r="L8591" t="s">
        <v>24032</v>
      </c>
      <c r="M8591" t="s">
        <v>24033</v>
      </c>
      <c r="N8591">
        <v>1.2919444440000001</v>
      </c>
      <c r="O8591">
        <v>0</v>
      </c>
      <c r="P8591">
        <v>139</v>
      </c>
      <c r="Q8591">
        <v>0</v>
      </c>
      <c r="R8591">
        <v>0</v>
      </c>
      <c r="S8591">
        <v>0</v>
      </c>
      <c r="T8591">
        <v>17</v>
      </c>
      <c r="U8591">
        <v>0</v>
      </c>
      <c r="V8591">
        <v>0</v>
      </c>
      <c r="W8591">
        <v>0</v>
      </c>
      <c r="X8591">
        <v>75.630657417883569</v>
      </c>
      <c r="Y8591">
        <v>0</v>
      </c>
      <c r="Z8591">
        <v>0</v>
      </c>
      <c r="AA8591">
        <v>0</v>
      </c>
      <c r="AB8591">
        <v>8.7307414379396331</v>
      </c>
      <c r="AC8591">
        <v>0</v>
      </c>
      <c r="AD8591">
        <v>0</v>
      </c>
      <c r="AE8591">
        <v>84.361398855823197</v>
      </c>
    </row>
    <row r="8592" spans="1:31" x14ac:dyDescent="0.25">
      <c r="A8592">
        <v>1955355</v>
      </c>
      <c r="B8592">
        <v>1</v>
      </c>
      <c r="C8592" t="s">
        <v>81</v>
      </c>
      <c r="D8592" t="s">
        <v>113</v>
      </c>
      <c r="E8592" t="s">
        <v>154</v>
      </c>
      <c r="F8592" t="s">
        <v>24034</v>
      </c>
      <c r="G8592" t="s">
        <v>604</v>
      </c>
      <c r="H8592" t="s">
        <v>157</v>
      </c>
      <c r="I8592" t="s">
        <v>135</v>
      </c>
      <c r="J8592" t="s">
        <v>136</v>
      </c>
      <c r="K8592" t="s">
        <v>137</v>
      </c>
      <c r="L8592" t="s">
        <v>24035</v>
      </c>
      <c r="M8592" t="s">
        <v>24036</v>
      </c>
      <c r="N8592">
        <v>0.35555555500000002</v>
      </c>
      <c r="O8592">
        <v>2</v>
      </c>
      <c r="P8592">
        <v>2620</v>
      </c>
      <c r="Q8592">
        <v>42</v>
      </c>
      <c r="R8592">
        <v>741</v>
      </c>
      <c r="S8592">
        <v>9</v>
      </c>
      <c r="T8592">
        <v>157</v>
      </c>
      <c r="U8592">
        <v>0</v>
      </c>
      <c r="V8592">
        <v>2</v>
      </c>
      <c r="W8592">
        <v>0.42018866176000003</v>
      </c>
      <c r="X8592">
        <v>232.56707952984135</v>
      </c>
      <c r="Y8592">
        <v>58.551500037233772</v>
      </c>
      <c r="Z8592">
        <v>415.63024402043567</v>
      </c>
      <c r="AA8592">
        <v>29.12437220973333</v>
      </c>
      <c r="AB8592">
        <v>28.583376465794839</v>
      </c>
      <c r="AC8592">
        <v>0</v>
      </c>
      <c r="AD8592">
        <v>0.31319570639644445</v>
      </c>
      <c r="AE8592">
        <v>765.18995663119529</v>
      </c>
    </row>
    <row r="8593" spans="1:31" x14ac:dyDescent="0.25">
      <c r="A8593">
        <v>1944904</v>
      </c>
      <c r="B8593">
        <v>1</v>
      </c>
      <c r="C8593" t="s">
        <v>81</v>
      </c>
      <c r="D8593" t="s">
        <v>120</v>
      </c>
      <c r="E8593" t="s">
        <v>140</v>
      </c>
      <c r="F8593" t="s">
        <v>24037</v>
      </c>
      <c r="G8593" t="s">
        <v>217</v>
      </c>
      <c r="H8593" t="s">
        <v>134</v>
      </c>
      <c r="I8593" t="s">
        <v>135</v>
      </c>
      <c r="J8593" t="s">
        <v>136</v>
      </c>
      <c r="K8593" t="s">
        <v>137</v>
      </c>
      <c r="L8593" t="s">
        <v>24038</v>
      </c>
      <c r="M8593" t="s">
        <v>24039</v>
      </c>
      <c r="N8593">
        <v>2.3475000000000001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1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0.56717363826357914</v>
      </c>
      <c r="AC8593">
        <v>0</v>
      </c>
      <c r="AD8593">
        <v>0</v>
      </c>
      <c r="AE8593">
        <v>0.56717363826357914</v>
      </c>
    </row>
    <row r="8594" spans="1:31" x14ac:dyDescent="0.25">
      <c r="A8594">
        <v>1945013</v>
      </c>
      <c r="B8594">
        <v>1</v>
      </c>
      <c r="C8594" t="s">
        <v>81</v>
      </c>
      <c r="D8594" t="s">
        <v>122</v>
      </c>
      <c r="E8594" t="s">
        <v>190</v>
      </c>
      <c r="F8594" t="s">
        <v>24040</v>
      </c>
      <c r="G8594" t="s">
        <v>241</v>
      </c>
      <c r="H8594" t="s">
        <v>157</v>
      </c>
      <c r="I8594" t="s">
        <v>135</v>
      </c>
      <c r="J8594" t="s">
        <v>136</v>
      </c>
      <c r="K8594" t="s">
        <v>137</v>
      </c>
      <c r="L8594" t="s">
        <v>24041</v>
      </c>
      <c r="M8594" t="s">
        <v>24042</v>
      </c>
      <c r="N8594">
        <v>0.67888888800000002</v>
      </c>
      <c r="O8594">
        <v>0</v>
      </c>
      <c r="P8594">
        <v>76</v>
      </c>
      <c r="Q8594">
        <v>0</v>
      </c>
      <c r="R8594">
        <v>4</v>
      </c>
      <c r="S8594">
        <v>0</v>
      </c>
      <c r="T8594">
        <v>2</v>
      </c>
      <c r="U8594">
        <v>0</v>
      </c>
      <c r="V8594">
        <v>0</v>
      </c>
      <c r="W8594">
        <v>0</v>
      </c>
      <c r="X8594">
        <v>11.273003457250836</v>
      </c>
      <c r="Y8594">
        <v>0</v>
      </c>
      <c r="Z8594">
        <v>0.35144215835386666</v>
      </c>
      <c r="AA8594">
        <v>0</v>
      </c>
      <c r="AB8594">
        <v>2.6544262734837467</v>
      </c>
      <c r="AC8594">
        <v>0</v>
      </c>
      <c r="AD8594">
        <v>0</v>
      </c>
      <c r="AE8594">
        <v>14.27887188908845</v>
      </c>
    </row>
    <row r="8595" spans="1:31" x14ac:dyDescent="0.25">
      <c r="A8595">
        <v>1944967</v>
      </c>
      <c r="B8595">
        <v>1</v>
      </c>
      <c r="C8595" t="s">
        <v>80</v>
      </c>
      <c r="D8595" t="s">
        <v>110</v>
      </c>
      <c r="E8595" t="s">
        <v>131</v>
      </c>
      <c r="F8595" t="s">
        <v>23643</v>
      </c>
      <c r="G8595" t="s">
        <v>133</v>
      </c>
      <c r="H8595" t="s">
        <v>134</v>
      </c>
      <c r="I8595" t="s">
        <v>135</v>
      </c>
      <c r="J8595" t="s">
        <v>136</v>
      </c>
      <c r="K8595" t="s">
        <v>137</v>
      </c>
      <c r="L8595" t="s">
        <v>24043</v>
      </c>
      <c r="M8595" t="s">
        <v>24044</v>
      </c>
      <c r="N8595">
        <v>2.630833333</v>
      </c>
      <c r="O8595">
        <v>0</v>
      </c>
      <c r="P8595">
        <v>116</v>
      </c>
      <c r="Q8595">
        <v>0</v>
      </c>
      <c r="R8595">
        <v>0</v>
      </c>
      <c r="S8595">
        <v>0</v>
      </c>
      <c r="T8595">
        <v>5</v>
      </c>
      <c r="U8595">
        <v>0</v>
      </c>
      <c r="V8595">
        <v>0</v>
      </c>
      <c r="W8595">
        <v>0</v>
      </c>
      <c r="X8595">
        <v>107.56632156495226</v>
      </c>
      <c r="Y8595">
        <v>0</v>
      </c>
      <c r="Z8595">
        <v>0</v>
      </c>
      <c r="AA8595">
        <v>0</v>
      </c>
      <c r="AB8595">
        <v>4.7057355917581116</v>
      </c>
      <c r="AC8595">
        <v>0</v>
      </c>
      <c r="AD8595">
        <v>0</v>
      </c>
      <c r="AE8595">
        <v>112.27205715671037</v>
      </c>
    </row>
    <row r="8596" spans="1:31" x14ac:dyDescent="0.25">
      <c r="A8596">
        <v>1945153</v>
      </c>
      <c r="B8596">
        <v>1</v>
      </c>
      <c r="C8596" t="s">
        <v>80</v>
      </c>
      <c r="D8596" t="s">
        <v>96</v>
      </c>
      <c r="E8596" t="s">
        <v>140</v>
      </c>
      <c r="F8596" t="s">
        <v>24045</v>
      </c>
      <c r="G8596" t="s">
        <v>146</v>
      </c>
      <c r="H8596" t="s">
        <v>134</v>
      </c>
      <c r="I8596" t="s">
        <v>135</v>
      </c>
      <c r="J8596" t="s">
        <v>136</v>
      </c>
      <c r="K8596" t="s">
        <v>137</v>
      </c>
      <c r="L8596" t="s">
        <v>24046</v>
      </c>
      <c r="M8596" t="s">
        <v>24047</v>
      </c>
      <c r="N8596">
        <v>2.9758333330000002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1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0.17860339205643086</v>
      </c>
      <c r="AC8596">
        <v>0</v>
      </c>
      <c r="AD8596">
        <v>0</v>
      </c>
      <c r="AE8596">
        <v>0.17860339205643086</v>
      </c>
    </row>
    <row r="8597" spans="1:31" x14ac:dyDescent="0.25">
      <c r="A8597">
        <v>1945259</v>
      </c>
      <c r="B8597">
        <v>1</v>
      </c>
      <c r="C8597" t="s">
        <v>80</v>
      </c>
      <c r="D8597" t="s">
        <v>106</v>
      </c>
      <c r="E8597" t="s">
        <v>149</v>
      </c>
      <c r="F8597" t="s">
        <v>1902</v>
      </c>
      <c r="G8597" t="s">
        <v>151</v>
      </c>
      <c r="H8597" t="s">
        <v>134</v>
      </c>
      <c r="I8597" t="s">
        <v>135</v>
      </c>
      <c r="J8597" t="s">
        <v>136</v>
      </c>
      <c r="K8597" t="s">
        <v>137</v>
      </c>
      <c r="L8597" t="s">
        <v>24048</v>
      </c>
      <c r="M8597" t="s">
        <v>24049</v>
      </c>
      <c r="N8597">
        <v>0.76722222200000001</v>
      </c>
      <c r="O8597">
        <v>0</v>
      </c>
      <c r="P8597">
        <v>3</v>
      </c>
      <c r="Q8597">
        <v>0</v>
      </c>
      <c r="R8597">
        <v>15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0.73265275864857227</v>
      </c>
      <c r="Y8597">
        <v>0</v>
      </c>
      <c r="Z8597">
        <v>73.962054406804967</v>
      </c>
      <c r="AA8597">
        <v>0</v>
      </c>
      <c r="AB8597">
        <v>0</v>
      </c>
      <c r="AC8597">
        <v>0</v>
      </c>
      <c r="AD8597">
        <v>0</v>
      </c>
      <c r="AE8597">
        <v>74.694707165453536</v>
      </c>
    </row>
    <row r="8598" spans="1:31" x14ac:dyDescent="0.25">
      <c r="A8598">
        <v>1944910</v>
      </c>
      <c r="B8598">
        <v>1</v>
      </c>
      <c r="C8598" t="s">
        <v>80</v>
      </c>
      <c r="D8598" t="s">
        <v>94</v>
      </c>
      <c r="E8598" t="s">
        <v>149</v>
      </c>
      <c r="F8598" t="s">
        <v>24050</v>
      </c>
      <c r="G8598" t="s">
        <v>151</v>
      </c>
      <c r="H8598" t="s">
        <v>134</v>
      </c>
      <c r="I8598" t="s">
        <v>135</v>
      </c>
      <c r="J8598" t="s">
        <v>136</v>
      </c>
      <c r="K8598" t="s">
        <v>137</v>
      </c>
      <c r="L8598" t="s">
        <v>24051</v>
      </c>
      <c r="M8598" t="s">
        <v>24052</v>
      </c>
      <c r="N8598">
        <v>1.038333333</v>
      </c>
      <c r="O8598">
        <v>0</v>
      </c>
      <c r="P8598">
        <v>106</v>
      </c>
      <c r="Q8598">
        <v>0</v>
      </c>
      <c r="R8598">
        <v>2</v>
      </c>
      <c r="S8598">
        <v>0</v>
      </c>
      <c r="T8598">
        <v>11</v>
      </c>
      <c r="U8598">
        <v>0</v>
      </c>
      <c r="V8598">
        <v>0</v>
      </c>
      <c r="W8598">
        <v>0</v>
      </c>
      <c r="X8598">
        <v>13.086438158952264</v>
      </c>
      <c r="Y8598">
        <v>0</v>
      </c>
      <c r="Z8598">
        <v>5.3985636400228865</v>
      </c>
      <c r="AA8598">
        <v>0</v>
      </c>
      <c r="AB8598">
        <v>6.5705861355903821</v>
      </c>
      <c r="AC8598">
        <v>0</v>
      </c>
      <c r="AD8598">
        <v>0</v>
      </c>
      <c r="AE8598">
        <v>25.055587934565533</v>
      </c>
    </row>
    <row r="8599" spans="1:31" x14ac:dyDescent="0.25">
      <c r="A8599">
        <v>1945159</v>
      </c>
      <c r="B8599">
        <v>1</v>
      </c>
      <c r="C8599" t="s">
        <v>80</v>
      </c>
      <c r="D8599" t="s">
        <v>100</v>
      </c>
      <c r="E8599" t="s">
        <v>154</v>
      </c>
      <c r="F8599" t="s">
        <v>1858</v>
      </c>
      <c r="G8599" t="s">
        <v>156</v>
      </c>
      <c r="H8599" t="s">
        <v>157</v>
      </c>
      <c r="I8599" t="s">
        <v>135</v>
      </c>
      <c r="J8599" t="s">
        <v>136</v>
      </c>
      <c r="K8599" t="s">
        <v>137</v>
      </c>
      <c r="L8599" t="s">
        <v>24053</v>
      </c>
      <c r="M8599" t="s">
        <v>24054</v>
      </c>
      <c r="N8599">
        <v>0.34305555500000001</v>
      </c>
      <c r="O8599">
        <v>1</v>
      </c>
      <c r="P8599">
        <v>1271</v>
      </c>
      <c r="Q8599">
        <v>18</v>
      </c>
      <c r="R8599">
        <v>437</v>
      </c>
      <c r="S8599">
        <v>13</v>
      </c>
      <c r="T8599">
        <v>256</v>
      </c>
      <c r="U8599">
        <v>0</v>
      </c>
      <c r="V8599">
        <v>1</v>
      </c>
      <c r="W8599">
        <v>0.21522861679883057</v>
      </c>
      <c r="X8599">
        <v>157.92673633662176</v>
      </c>
      <c r="Y8599">
        <v>175.44139347631079</v>
      </c>
      <c r="Z8599">
        <v>202.8351590558942</v>
      </c>
      <c r="AA8599">
        <v>90.833460903774053</v>
      </c>
      <c r="AB8599">
        <v>114.3164804204159</v>
      </c>
      <c r="AC8599">
        <v>0</v>
      </c>
      <c r="AD8599">
        <v>67.734505202768446</v>
      </c>
      <c r="AE8599">
        <v>809.30296401258397</v>
      </c>
    </row>
    <row r="8600" spans="1:31" x14ac:dyDescent="0.25">
      <c r="A8600">
        <v>1945007</v>
      </c>
      <c r="B8600">
        <v>1</v>
      </c>
      <c r="C8600" t="s">
        <v>80</v>
      </c>
      <c r="D8600" t="s">
        <v>97</v>
      </c>
      <c r="E8600" t="s">
        <v>190</v>
      </c>
      <c r="F8600" t="s">
        <v>24055</v>
      </c>
      <c r="G8600" t="s">
        <v>241</v>
      </c>
      <c r="H8600" t="s">
        <v>157</v>
      </c>
      <c r="I8600" t="s">
        <v>135</v>
      </c>
      <c r="J8600" t="s">
        <v>136</v>
      </c>
      <c r="K8600" t="s">
        <v>137</v>
      </c>
      <c r="L8600" t="s">
        <v>24056</v>
      </c>
      <c r="M8600" t="s">
        <v>24057</v>
      </c>
      <c r="N8600">
        <v>2.338055555</v>
      </c>
      <c r="O8600">
        <v>0</v>
      </c>
      <c r="P8600">
        <v>139</v>
      </c>
      <c r="Q8600">
        <v>0</v>
      </c>
      <c r="R8600">
        <v>0</v>
      </c>
      <c r="S8600">
        <v>0</v>
      </c>
      <c r="T8600">
        <v>8</v>
      </c>
      <c r="U8600">
        <v>0</v>
      </c>
      <c r="V8600">
        <v>0</v>
      </c>
      <c r="W8600">
        <v>0</v>
      </c>
      <c r="X8600">
        <v>191.55670768044669</v>
      </c>
      <c r="Y8600">
        <v>0</v>
      </c>
      <c r="Z8600">
        <v>0</v>
      </c>
      <c r="AA8600">
        <v>0</v>
      </c>
      <c r="AB8600">
        <v>120.95165682951459</v>
      </c>
      <c r="AC8600">
        <v>0</v>
      </c>
      <c r="AD8600">
        <v>0</v>
      </c>
      <c r="AE8600">
        <v>312.50836450996127</v>
      </c>
    </row>
    <row r="8601" spans="1:31" x14ac:dyDescent="0.25">
      <c r="A8601">
        <v>1945056</v>
      </c>
      <c r="B8601">
        <v>1</v>
      </c>
      <c r="C8601" t="s">
        <v>81</v>
      </c>
      <c r="D8601" t="s">
        <v>116</v>
      </c>
      <c r="E8601" t="s">
        <v>220</v>
      </c>
      <c r="F8601" t="s">
        <v>24058</v>
      </c>
      <c r="G8601" t="s">
        <v>156</v>
      </c>
      <c r="H8601" t="s">
        <v>157</v>
      </c>
      <c r="I8601" t="s">
        <v>222</v>
      </c>
      <c r="J8601" t="s">
        <v>136</v>
      </c>
      <c r="K8601" t="s">
        <v>137</v>
      </c>
      <c r="L8601" t="s">
        <v>24059</v>
      </c>
      <c r="M8601" t="s">
        <v>24060</v>
      </c>
      <c r="N8601">
        <v>1.3333332999999999E-2</v>
      </c>
      <c r="O8601">
        <v>0</v>
      </c>
      <c r="P8601">
        <v>809</v>
      </c>
      <c r="Q8601">
        <v>6</v>
      </c>
      <c r="R8601">
        <v>70</v>
      </c>
      <c r="S8601">
        <v>6</v>
      </c>
      <c r="T8601">
        <v>45</v>
      </c>
      <c r="U8601">
        <v>0</v>
      </c>
      <c r="V8601">
        <v>0</v>
      </c>
      <c r="W8601">
        <v>0</v>
      </c>
      <c r="X8601">
        <v>2.257430266590521</v>
      </c>
      <c r="Y8601">
        <v>0.3613208991650933</v>
      </c>
      <c r="Z8601">
        <v>1.2561112553279727</v>
      </c>
      <c r="AA8601">
        <v>0.42371110447392002</v>
      </c>
      <c r="AB8601">
        <v>0.28759449329474662</v>
      </c>
      <c r="AC8601">
        <v>0</v>
      </c>
      <c r="AD8601">
        <v>0</v>
      </c>
      <c r="AE8601">
        <v>4.5861680188522538</v>
      </c>
    </row>
    <row r="8602" spans="1:31" x14ac:dyDescent="0.25">
      <c r="A8602">
        <v>1945242</v>
      </c>
      <c r="B8602">
        <v>1</v>
      </c>
      <c r="C8602" t="s">
        <v>80</v>
      </c>
      <c r="D8602" t="s">
        <v>96</v>
      </c>
      <c r="E8602" t="s">
        <v>140</v>
      </c>
      <c r="F8602" t="s">
        <v>24061</v>
      </c>
      <c r="G8602" t="s">
        <v>146</v>
      </c>
      <c r="H8602" t="s">
        <v>134</v>
      </c>
      <c r="I8602" t="s">
        <v>135</v>
      </c>
      <c r="J8602" t="s">
        <v>136</v>
      </c>
      <c r="K8602" t="s">
        <v>137</v>
      </c>
      <c r="L8602" t="s">
        <v>24062</v>
      </c>
      <c r="M8602" t="s">
        <v>24063</v>
      </c>
      <c r="N8602">
        <v>0.70833333300000001</v>
      </c>
      <c r="O8602">
        <v>0</v>
      </c>
      <c r="P8602">
        <v>1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0.23485178067421666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0.23485178067421666</v>
      </c>
    </row>
    <row r="8603" spans="1:31" x14ac:dyDescent="0.25">
      <c r="A8603">
        <v>1945050</v>
      </c>
      <c r="B8603">
        <v>1</v>
      </c>
      <c r="C8603" t="s">
        <v>80</v>
      </c>
      <c r="D8603" t="s">
        <v>100</v>
      </c>
      <c r="E8603" t="s">
        <v>220</v>
      </c>
      <c r="F8603" t="s">
        <v>24064</v>
      </c>
      <c r="G8603" t="s">
        <v>156</v>
      </c>
      <c r="H8603" t="s">
        <v>157</v>
      </c>
      <c r="I8603" t="s">
        <v>135</v>
      </c>
      <c r="J8603" t="s">
        <v>136</v>
      </c>
      <c r="K8603" t="s">
        <v>137</v>
      </c>
      <c r="L8603" t="s">
        <v>24065</v>
      </c>
      <c r="M8603" t="s">
        <v>24066</v>
      </c>
      <c r="N8603">
        <v>2.0763888879999999</v>
      </c>
      <c r="O8603">
        <v>2</v>
      </c>
      <c r="P8603">
        <v>0</v>
      </c>
      <c r="Q8603">
        <v>1</v>
      </c>
      <c r="R8603">
        <v>0</v>
      </c>
      <c r="S8603">
        <v>2</v>
      </c>
      <c r="T8603">
        <v>0</v>
      </c>
      <c r="U8603">
        <v>0</v>
      </c>
      <c r="V8603">
        <v>0</v>
      </c>
      <c r="W8603">
        <v>1.091801229062487</v>
      </c>
      <c r="X8603">
        <v>0</v>
      </c>
      <c r="Y8603">
        <v>19.9353363219595</v>
      </c>
      <c r="Z8603">
        <v>0</v>
      </c>
      <c r="AA8603">
        <v>0.77020772491022516</v>
      </c>
      <c r="AB8603">
        <v>0</v>
      </c>
      <c r="AC8603">
        <v>0</v>
      </c>
      <c r="AD8603">
        <v>0</v>
      </c>
      <c r="AE8603">
        <v>21.797345275932212</v>
      </c>
    </row>
    <row r="8604" spans="1:31" x14ac:dyDescent="0.25">
      <c r="A8604">
        <v>1945179</v>
      </c>
      <c r="B8604">
        <v>1</v>
      </c>
      <c r="C8604" t="s">
        <v>80</v>
      </c>
      <c r="D8604" t="s">
        <v>104</v>
      </c>
      <c r="E8604" t="s">
        <v>140</v>
      </c>
      <c r="F8604" t="s">
        <v>24067</v>
      </c>
      <c r="G8604" t="s">
        <v>217</v>
      </c>
      <c r="H8604" t="s">
        <v>134</v>
      </c>
      <c r="I8604" t="s">
        <v>135</v>
      </c>
      <c r="J8604" t="s">
        <v>136</v>
      </c>
      <c r="K8604" t="s">
        <v>137</v>
      </c>
      <c r="L8604" t="s">
        <v>24068</v>
      </c>
      <c r="M8604" t="s">
        <v>24069</v>
      </c>
      <c r="N8604">
        <v>4.0227777769999999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1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10.035851084470066</v>
      </c>
      <c r="AC8604">
        <v>0</v>
      </c>
      <c r="AD8604">
        <v>0</v>
      </c>
      <c r="AE8604">
        <v>10.035851084470066</v>
      </c>
    </row>
    <row r="8605" spans="1:31" x14ac:dyDescent="0.25">
      <c r="A8605">
        <v>1944844</v>
      </c>
      <c r="B8605">
        <v>1</v>
      </c>
      <c r="C8605" t="s">
        <v>80</v>
      </c>
      <c r="D8605" t="s">
        <v>110</v>
      </c>
      <c r="E8605" t="s">
        <v>131</v>
      </c>
      <c r="F8605" t="s">
        <v>24070</v>
      </c>
      <c r="G8605" t="s">
        <v>133</v>
      </c>
      <c r="H8605" t="s">
        <v>134</v>
      </c>
      <c r="I8605" t="s">
        <v>135</v>
      </c>
      <c r="J8605" t="s">
        <v>136</v>
      </c>
      <c r="K8605" t="s">
        <v>137</v>
      </c>
      <c r="L8605" t="s">
        <v>24071</v>
      </c>
      <c r="M8605" t="s">
        <v>24072</v>
      </c>
      <c r="N8605">
        <v>1.0738888879999999</v>
      </c>
      <c r="O8605">
        <v>0</v>
      </c>
      <c r="P8605">
        <v>117</v>
      </c>
      <c r="Q8605">
        <v>0</v>
      </c>
      <c r="R8605">
        <v>0</v>
      </c>
      <c r="S8605">
        <v>0</v>
      </c>
      <c r="T8605">
        <v>6</v>
      </c>
      <c r="U8605">
        <v>0</v>
      </c>
      <c r="V8605">
        <v>0</v>
      </c>
      <c r="W8605">
        <v>0</v>
      </c>
      <c r="X8605">
        <v>43.081930336857397</v>
      </c>
      <c r="Y8605">
        <v>0</v>
      </c>
      <c r="Z8605">
        <v>0</v>
      </c>
      <c r="AA8605">
        <v>0</v>
      </c>
      <c r="AB8605">
        <v>3.2241576118398267</v>
      </c>
      <c r="AC8605">
        <v>0</v>
      </c>
      <c r="AD8605">
        <v>0</v>
      </c>
      <c r="AE8605">
        <v>46.306087948697225</v>
      </c>
    </row>
    <row r="8606" spans="1:31" x14ac:dyDescent="0.25">
      <c r="A8606">
        <v>1944887</v>
      </c>
      <c r="B8606">
        <v>1</v>
      </c>
      <c r="C8606" t="s">
        <v>80</v>
      </c>
      <c r="D8606" t="s">
        <v>105</v>
      </c>
      <c r="E8606" t="s">
        <v>220</v>
      </c>
      <c r="F8606" t="s">
        <v>9589</v>
      </c>
      <c r="G8606" t="s">
        <v>156</v>
      </c>
      <c r="H8606" t="s">
        <v>157</v>
      </c>
      <c r="I8606" t="s">
        <v>222</v>
      </c>
      <c r="J8606" t="s">
        <v>136</v>
      </c>
      <c r="K8606" t="s">
        <v>137</v>
      </c>
      <c r="L8606" t="s">
        <v>24073</v>
      </c>
      <c r="M8606" t="s">
        <v>24074</v>
      </c>
      <c r="N8606">
        <v>6.1111109999999998E-3</v>
      </c>
      <c r="O8606">
        <v>2</v>
      </c>
      <c r="P8606">
        <v>1405</v>
      </c>
      <c r="Q8606">
        <v>6</v>
      </c>
      <c r="R8606">
        <v>102</v>
      </c>
      <c r="S8606">
        <v>7</v>
      </c>
      <c r="T8606">
        <v>125</v>
      </c>
      <c r="U8606">
        <v>1</v>
      </c>
      <c r="V8606">
        <v>0</v>
      </c>
      <c r="W8606">
        <v>4.6344165115966666E-3</v>
      </c>
      <c r="X8606">
        <v>1.580802502021813</v>
      </c>
      <c r="Y8606">
        <v>1.1757393882335934</v>
      </c>
      <c r="Z8606">
        <v>0.16038098127935285</v>
      </c>
      <c r="AA8606">
        <v>0.35967474836966445</v>
      </c>
      <c r="AB8606">
        <v>0.40657546838289294</v>
      </c>
      <c r="AC8606">
        <v>9.5315565935333343E-2</v>
      </c>
      <c r="AD8606">
        <v>0</v>
      </c>
      <c r="AE8606">
        <v>3.7831230707342467</v>
      </c>
    </row>
    <row r="8607" spans="1:31" x14ac:dyDescent="0.25">
      <c r="A8607">
        <v>1944987</v>
      </c>
      <c r="B8607">
        <v>1</v>
      </c>
      <c r="C8607" t="s">
        <v>80</v>
      </c>
      <c r="D8607" t="s">
        <v>104</v>
      </c>
      <c r="E8607" t="s">
        <v>190</v>
      </c>
      <c r="F8607" t="s">
        <v>24075</v>
      </c>
      <c r="G8607" t="s">
        <v>241</v>
      </c>
      <c r="H8607" t="s">
        <v>157</v>
      </c>
      <c r="I8607" t="s">
        <v>135</v>
      </c>
      <c r="J8607" t="s">
        <v>136</v>
      </c>
      <c r="K8607" t="s">
        <v>137</v>
      </c>
      <c r="L8607" t="s">
        <v>24076</v>
      </c>
      <c r="M8607" t="s">
        <v>24077</v>
      </c>
      <c r="N8607">
        <v>2.503055555</v>
      </c>
      <c r="O8607">
        <v>0</v>
      </c>
      <c r="P8607">
        <v>46</v>
      </c>
      <c r="Q8607">
        <v>0</v>
      </c>
      <c r="R8607">
        <v>0</v>
      </c>
      <c r="S8607">
        <v>0</v>
      </c>
      <c r="T8607">
        <v>5</v>
      </c>
      <c r="U8607">
        <v>0</v>
      </c>
      <c r="V8607">
        <v>0</v>
      </c>
      <c r="W8607">
        <v>0</v>
      </c>
      <c r="X8607">
        <v>18.298763216937946</v>
      </c>
      <c r="Y8607">
        <v>0</v>
      </c>
      <c r="Z8607">
        <v>0</v>
      </c>
      <c r="AA8607">
        <v>0</v>
      </c>
      <c r="AB8607">
        <v>13.075498360551483</v>
      </c>
      <c r="AC8607">
        <v>0</v>
      </c>
      <c r="AD8607">
        <v>0</v>
      </c>
      <c r="AE8607">
        <v>31.374261577489428</v>
      </c>
    </row>
    <row r="8608" spans="1:31" x14ac:dyDescent="0.25">
      <c r="A8608">
        <v>1945185</v>
      </c>
      <c r="B8608">
        <v>1</v>
      </c>
      <c r="C8608" t="s">
        <v>80</v>
      </c>
      <c r="D8608" t="s">
        <v>106</v>
      </c>
      <c r="E8608" t="s">
        <v>149</v>
      </c>
      <c r="F8608" t="s">
        <v>24078</v>
      </c>
      <c r="G8608" t="s">
        <v>151</v>
      </c>
      <c r="H8608" t="s">
        <v>134</v>
      </c>
      <c r="I8608" t="s">
        <v>135</v>
      </c>
      <c r="J8608" t="s">
        <v>136</v>
      </c>
      <c r="K8608" t="s">
        <v>137</v>
      </c>
      <c r="L8608" t="s">
        <v>24079</v>
      </c>
      <c r="M8608" t="s">
        <v>24080</v>
      </c>
      <c r="N8608">
        <v>1.838055555</v>
      </c>
      <c r="O8608">
        <v>0</v>
      </c>
      <c r="P8608">
        <v>1</v>
      </c>
      <c r="Q8608">
        <v>0</v>
      </c>
      <c r="R8608">
        <v>14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11.766497068728667</v>
      </c>
      <c r="Y8608">
        <v>0</v>
      </c>
      <c r="Z8608">
        <v>104.30887973971662</v>
      </c>
      <c r="AA8608">
        <v>0</v>
      </c>
      <c r="AB8608">
        <v>0</v>
      </c>
      <c r="AC8608">
        <v>0</v>
      </c>
      <c r="AD8608">
        <v>0</v>
      </c>
      <c r="AE8608">
        <v>116.07537680844528</v>
      </c>
    </row>
    <row r="8609" spans="1:31" x14ac:dyDescent="0.25">
      <c r="A8609">
        <v>1944876</v>
      </c>
      <c r="B8609">
        <v>1</v>
      </c>
      <c r="C8609" t="s">
        <v>80</v>
      </c>
      <c r="D8609" t="s">
        <v>104</v>
      </c>
      <c r="E8609" t="s">
        <v>220</v>
      </c>
      <c r="F8609" t="s">
        <v>5143</v>
      </c>
      <c r="G8609" t="s">
        <v>156</v>
      </c>
      <c r="H8609" t="s">
        <v>157</v>
      </c>
      <c r="I8609" t="s">
        <v>135</v>
      </c>
      <c r="J8609" t="s">
        <v>136</v>
      </c>
      <c r="K8609" t="s">
        <v>137</v>
      </c>
      <c r="L8609" t="s">
        <v>24081</v>
      </c>
      <c r="M8609" t="s">
        <v>24082</v>
      </c>
      <c r="N8609">
        <v>1.1875</v>
      </c>
      <c r="O8609">
        <v>15</v>
      </c>
      <c r="P8609">
        <v>298</v>
      </c>
      <c r="Q8609">
        <v>24</v>
      </c>
      <c r="R8609">
        <v>22</v>
      </c>
      <c r="S8609">
        <v>35</v>
      </c>
      <c r="T8609">
        <v>31</v>
      </c>
      <c r="U8609">
        <v>14</v>
      </c>
      <c r="V8609">
        <v>2</v>
      </c>
      <c r="W8609">
        <v>15.89753537982031</v>
      </c>
      <c r="X8609">
        <v>95.999967319501167</v>
      </c>
      <c r="Y8609">
        <v>82.8008838163977</v>
      </c>
      <c r="Z8609">
        <v>37.083696392088292</v>
      </c>
      <c r="AA8609">
        <v>742.42854057273064</v>
      </c>
      <c r="AB8609">
        <v>39.564504719391138</v>
      </c>
      <c r="AC8609">
        <v>3174.0831429959485</v>
      </c>
      <c r="AD8609">
        <v>132.10808359652475</v>
      </c>
      <c r="AE8609">
        <v>4319.9663547924029</v>
      </c>
    </row>
    <row r="8610" spans="1:31" x14ac:dyDescent="0.25">
      <c r="A8610">
        <v>1955295</v>
      </c>
      <c r="B8610">
        <v>1</v>
      </c>
      <c r="C8610" t="s">
        <v>81</v>
      </c>
      <c r="D8610" t="s">
        <v>113</v>
      </c>
      <c r="E8610" t="s">
        <v>154</v>
      </c>
      <c r="F8610" t="s">
        <v>3158</v>
      </c>
      <c r="G8610" t="s">
        <v>156</v>
      </c>
      <c r="H8610" t="s">
        <v>157</v>
      </c>
      <c r="I8610" t="s">
        <v>135</v>
      </c>
      <c r="J8610" t="s">
        <v>136</v>
      </c>
      <c r="K8610" t="s">
        <v>137</v>
      </c>
      <c r="L8610" t="s">
        <v>24083</v>
      </c>
      <c r="M8610" t="s">
        <v>24084</v>
      </c>
      <c r="N8610">
        <v>0.42749999999999999</v>
      </c>
      <c r="O8610">
        <v>2</v>
      </c>
      <c r="P8610">
        <v>2620</v>
      </c>
      <c r="Q8610">
        <v>42</v>
      </c>
      <c r="R8610">
        <v>741</v>
      </c>
      <c r="S8610">
        <v>9</v>
      </c>
      <c r="T8610">
        <v>157</v>
      </c>
      <c r="U8610">
        <v>0</v>
      </c>
      <c r="V8610">
        <v>2</v>
      </c>
      <c r="W8610">
        <v>0.56726997927264011</v>
      </c>
      <c r="X8610">
        <v>312.47539061979546</v>
      </c>
      <c r="Y8610">
        <v>83.75935626372177</v>
      </c>
      <c r="Z8610">
        <v>543.1741645322769</v>
      </c>
      <c r="AA8610">
        <v>43.569735400701809</v>
      </c>
      <c r="AB8610">
        <v>50.295763809657544</v>
      </c>
      <c r="AC8610">
        <v>0</v>
      </c>
      <c r="AD8610">
        <v>0.52744329729990003</v>
      </c>
      <c r="AE8610">
        <v>1034.369123902726</v>
      </c>
    </row>
    <row r="8611" spans="1:31" x14ac:dyDescent="0.25">
      <c r="A8611">
        <v>1944870</v>
      </c>
      <c r="B8611">
        <v>1</v>
      </c>
      <c r="C8611" t="s">
        <v>80</v>
      </c>
      <c r="D8611" t="s">
        <v>106</v>
      </c>
      <c r="E8611" t="s">
        <v>190</v>
      </c>
      <c r="F8611" t="s">
        <v>24085</v>
      </c>
      <c r="G8611" t="s">
        <v>156</v>
      </c>
      <c r="H8611" t="s">
        <v>157</v>
      </c>
      <c r="I8611" t="s">
        <v>135</v>
      </c>
      <c r="J8611" t="s">
        <v>136</v>
      </c>
      <c r="K8611" t="s">
        <v>137</v>
      </c>
      <c r="L8611" t="s">
        <v>24086</v>
      </c>
      <c r="M8611" t="s">
        <v>24087</v>
      </c>
      <c r="N8611">
        <v>1.164722222</v>
      </c>
      <c r="O8611">
        <v>0</v>
      </c>
      <c r="P8611">
        <v>2027</v>
      </c>
      <c r="Q8611">
        <v>0</v>
      </c>
      <c r="R8611">
        <v>4</v>
      </c>
      <c r="S8611">
        <v>0</v>
      </c>
      <c r="T8611">
        <v>184</v>
      </c>
      <c r="U8611">
        <v>0</v>
      </c>
      <c r="V8611">
        <v>0</v>
      </c>
      <c r="W8611">
        <v>0</v>
      </c>
      <c r="X8611">
        <v>338.56636042542021</v>
      </c>
      <c r="Y8611">
        <v>0</v>
      </c>
      <c r="Z8611">
        <v>0.68102750860163008</v>
      </c>
      <c r="AA8611">
        <v>0</v>
      </c>
      <c r="AB8611">
        <v>80.390484912698781</v>
      </c>
      <c r="AC8611">
        <v>0</v>
      </c>
      <c r="AD8611">
        <v>0</v>
      </c>
      <c r="AE8611">
        <v>419.6378728467206</v>
      </c>
    </row>
    <row r="8612" spans="1:31" x14ac:dyDescent="0.25">
      <c r="A8612">
        <v>1945016</v>
      </c>
      <c r="B8612">
        <v>1</v>
      </c>
      <c r="C8612" t="s">
        <v>80</v>
      </c>
      <c r="D8612" t="s">
        <v>96</v>
      </c>
      <c r="E8612" t="s">
        <v>140</v>
      </c>
      <c r="F8612" t="s">
        <v>24088</v>
      </c>
      <c r="G8612" t="s">
        <v>342</v>
      </c>
      <c r="H8612" t="s">
        <v>134</v>
      </c>
      <c r="I8612" t="s">
        <v>135</v>
      </c>
      <c r="J8612" t="s">
        <v>136</v>
      </c>
      <c r="K8612" t="s">
        <v>137</v>
      </c>
      <c r="L8612" t="s">
        <v>24089</v>
      </c>
      <c r="M8612" t="s">
        <v>24090</v>
      </c>
      <c r="N8612">
        <v>0.86777777700000003</v>
      </c>
      <c r="O8612">
        <v>0</v>
      </c>
      <c r="P8612">
        <v>1</v>
      </c>
      <c r="Q8612">
        <v>0</v>
      </c>
      <c r="R8612">
        <v>0</v>
      </c>
      <c r="S8612">
        <v>0</v>
      </c>
      <c r="T8612">
        <v>4</v>
      </c>
      <c r="U8612">
        <v>0</v>
      </c>
      <c r="V8612">
        <v>0</v>
      </c>
      <c r="W8612">
        <v>0</v>
      </c>
      <c r="X8612">
        <v>1.0826077445426943</v>
      </c>
      <c r="Y8612">
        <v>0</v>
      </c>
      <c r="Z8612">
        <v>0</v>
      </c>
      <c r="AA8612">
        <v>0</v>
      </c>
      <c r="AB8612">
        <v>18.633696887494391</v>
      </c>
      <c r="AC8612">
        <v>0</v>
      </c>
      <c r="AD8612">
        <v>0</v>
      </c>
      <c r="AE8612">
        <v>19.716304632037087</v>
      </c>
    </row>
    <row r="8613" spans="1:31" x14ac:dyDescent="0.25">
      <c r="A8613">
        <v>1955298</v>
      </c>
      <c r="B8613">
        <v>1</v>
      </c>
      <c r="C8613" t="s">
        <v>81</v>
      </c>
      <c r="D8613" t="s">
        <v>123</v>
      </c>
      <c r="E8613" t="s">
        <v>131</v>
      </c>
      <c r="F8613" t="s">
        <v>24091</v>
      </c>
      <c r="G8613" t="s">
        <v>133</v>
      </c>
      <c r="H8613" t="s">
        <v>134</v>
      </c>
      <c r="I8613" t="s">
        <v>135</v>
      </c>
      <c r="J8613" t="s">
        <v>136</v>
      </c>
      <c r="K8613" t="s">
        <v>137</v>
      </c>
      <c r="L8613" t="s">
        <v>24092</v>
      </c>
      <c r="M8613" t="s">
        <v>24093</v>
      </c>
      <c r="N8613">
        <v>2.446111111</v>
      </c>
      <c r="O8613">
        <v>0</v>
      </c>
      <c r="P8613">
        <v>26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30.730083457708446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30.730083457708446</v>
      </c>
    </row>
    <row r="8614" spans="1:31" x14ac:dyDescent="0.25">
      <c r="A8614">
        <v>2015424</v>
      </c>
      <c r="B8614">
        <v>1</v>
      </c>
      <c r="C8614" t="s">
        <v>81</v>
      </c>
      <c r="D8614" t="s">
        <v>122</v>
      </c>
      <c r="E8614" t="s">
        <v>190</v>
      </c>
      <c r="F8614" t="s">
        <v>24094</v>
      </c>
      <c r="G8614" t="s">
        <v>1185</v>
      </c>
      <c r="H8614" t="s">
        <v>157</v>
      </c>
      <c r="I8614" t="s">
        <v>135</v>
      </c>
      <c r="J8614" t="s">
        <v>136</v>
      </c>
      <c r="K8614" t="s">
        <v>137</v>
      </c>
      <c r="L8614" t="s">
        <v>23872</v>
      </c>
      <c r="M8614" t="s">
        <v>24095</v>
      </c>
      <c r="N8614">
        <v>2.1833333330000002</v>
      </c>
      <c r="O8614">
        <v>0</v>
      </c>
      <c r="P8614">
        <v>18</v>
      </c>
      <c r="Q8614">
        <v>0</v>
      </c>
      <c r="R8614">
        <v>4</v>
      </c>
      <c r="S8614">
        <v>0</v>
      </c>
      <c r="T8614">
        <v>18</v>
      </c>
      <c r="U8614">
        <v>0</v>
      </c>
      <c r="V8614">
        <v>0</v>
      </c>
      <c r="W8614">
        <v>0</v>
      </c>
      <c r="X8614">
        <v>9.9058575054452369</v>
      </c>
      <c r="Y8614">
        <v>0</v>
      </c>
      <c r="Z8614">
        <v>2.4723591664751998</v>
      </c>
      <c r="AA8614">
        <v>0</v>
      </c>
      <c r="AB8614">
        <v>60.889530102315241</v>
      </c>
      <c r="AC8614">
        <v>0</v>
      </c>
      <c r="AD8614">
        <v>0</v>
      </c>
      <c r="AE8614">
        <v>73.267746774235675</v>
      </c>
    </row>
    <row r="8615" spans="1:31" x14ac:dyDescent="0.25">
      <c r="A8615">
        <v>1945225</v>
      </c>
      <c r="B8615">
        <v>1</v>
      </c>
      <c r="C8615" t="s">
        <v>81</v>
      </c>
      <c r="D8615" t="s">
        <v>112</v>
      </c>
      <c r="E8615" t="s">
        <v>220</v>
      </c>
      <c r="F8615" t="s">
        <v>24096</v>
      </c>
      <c r="G8615" t="s">
        <v>156</v>
      </c>
      <c r="H8615" t="s">
        <v>157</v>
      </c>
      <c r="I8615" t="s">
        <v>222</v>
      </c>
      <c r="J8615" t="s">
        <v>136</v>
      </c>
      <c r="K8615" t="s">
        <v>137</v>
      </c>
      <c r="L8615" t="s">
        <v>24097</v>
      </c>
      <c r="M8615" t="s">
        <v>24098</v>
      </c>
      <c r="N8615">
        <v>8.3333330000000001E-3</v>
      </c>
      <c r="O8615">
        <v>0</v>
      </c>
      <c r="P8615">
        <v>215</v>
      </c>
      <c r="Q8615">
        <v>44</v>
      </c>
      <c r="R8615">
        <v>14</v>
      </c>
      <c r="S8615">
        <v>2</v>
      </c>
      <c r="T8615">
        <v>12</v>
      </c>
      <c r="U8615">
        <v>1</v>
      </c>
      <c r="V8615">
        <v>0</v>
      </c>
      <c r="W8615">
        <v>0</v>
      </c>
      <c r="X8615">
        <v>0.31076836531915014</v>
      </c>
      <c r="Y8615">
        <v>2.8804680593005672</v>
      </c>
      <c r="Z8615">
        <v>1.2008051226138252</v>
      </c>
      <c r="AA8615">
        <v>6.4718816660750009E-2</v>
      </c>
      <c r="AB8615">
        <v>8.8781080445316671E-2</v>
      </c>
      <c r="AC8615">
        <v>0.22931060058334998</v>
      </c>
      <c r="AD8615">
        <v>0</v>
      </c>
      <c r="AE8615">
        <v>4.7748520449229597</v>
      </c>
    </row>
    <row r="8616" spans="1:31" x14ac:dyDescent="0.25">
      <c r="A8616">
        <v>1945288</v>
      </c>
      <c r="B8616">
        <v>1</v>
      </c>
      <c r="C8616" t="s">
        <v>80</v>
      </c>
      <c r="D8616" t="s">
        <v>82</v>
      </c>
      <c r="E8616" t="s">
        <v>140</v>
      </c>
      <c r="F8616" t="s">
        <v>24099</v>
      </c>
      <c r="G8616" t="s">
        <v>217</v>
      </c>
      <c r="H8616" t="s">
        <v>134</v>
      </c>
      <c r="I8616" t="s">
        <v>135</v>
      </c>
      <c r="J8616" t="s">
        <v>136</v>
      </c>
      <c r="K8616" t="s">
        <v>137</v>
      </c>
      <c r="L8616" t="s">
        <v>24100</v>
      </c>
      <c r="M8616" t="s">
        <v>24101</v>
      </c>
      <c r="N8616">
        <v>1.5638888879999999</v>
      </c>
      <c r="O8616">
        <v>0</v>
      </c>
      <c r="P8616">
        <v>6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2.5341058060627502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2.5341058060627502</v>
      </c>
    </row>
    <row r="8617" spans="1:31" x14ac:dyDescent="0.25">
      <c r="A8617">
        <v>1945182</v>
      </c>
      <c r="B8617">
        <v>1</v>
      </c>
      <c r="C8617" t="s">
        <v>81</v>
      </c>
      <c r="D8617" t="s">
        <v>113</v>
      </c>
      <c r="E8617" t="s">
        <v>131</v>
      </c>
      <c r="F8617" t="s">
        <v>24102</v>
      </c>
      <c r="G8617" t="s">
        <v>133</v>
      </c>
      <c r="H8617" t="s">
        <v>134</v>
      </c>
      <c r="I8617" t="s">
        <v>135</v>
      </c>
      <c r="J8617" t="s">
        <v>136</v>
      </c>
      <c r="K8617" t="s">
        <v>137</v>
      </c>
      <c r="L8617" t="s">
        <v>24103</v>
      </c>
      <c r="M8617" t="s">
        <v>24104</v>
      </c>
      <c r="N8617">
        <v>1.2083333329999999</v>
      </c>
      <c r="O8617">
        <v>0</v>
      </c>
      <c r="P8617">
        <v>25</v>
      </c>
      <c r="Q8617">
        <v>0</v>
      </c>
      <c r="R8617">
        <v>0</v>
      </c>
      <c r="S8617">
        <v>0</v>
      </c>
      <c r="T8617">
        <v>7</v>
      </c>
      <c r="U8617">
        <v>0</v>
      </c>
      <c r="V8617">
        <v>0</v>
      </c>
      <c r="W8617">
        <v>0</v>
      </c>
      <c r="X8617">
        <v>6.0929015019061046</v>
      </c>
      <c r="Y8617">
        <v>0</v>
      </c>
      <c r="Z8617">
        <v>0</v>
      </c>
      <c r="AA8617">
        <v>0</v>
      </c>
      <c r="AB8617">
        <v>10.694736862199738</v>
      </c>
      <c r="AC8617">
        <v>0</v>
      </c>
      <c r="AD8617">
        <v>0</v>
      </c>
      <c r="AE8617">
        <v>16.787638364105842</v>
      </c>
    </row>
    <row r="8618" spans="1:31" x14ac:dyDescent="0.25">
      <c r="A8618">
        <v>1945039</v>
      </c>
      <c r="B8618">
        <v>1</v>
      </c>
      <c r="C8618" t="s">
        <v>80</v>
      </c>
      <c r="D8618" t="s">
        <v>110</v>
      </c>
      <c r="E8618" t="s">
        <v>149</v>
      </c>
      <c r="F8618" t="s">
        <v>24105</v>
      </c>
      <c r="G8618" t="s">
        <v>151</v>
      </c>
      <c r="H8618" t="s">
        <v>134</v>
      </c>
      <c r="I8618" t="s">
        <v>135</v>
      </c>
      <c r="J8618" t="s">
        <v>136</v>
      </c>
      <c r="K8618" t="s">
        <v>137</v>
      </c>
      <c r="L8618" t="s">
        <v>24106</v>
      </c>
      <c r="M8618" t="s">
        <v>24107</v>
      </c>
      <c r="N8618">
        <v>1.1025</v>
      </c>
      <c r="O8618">
        <v>0</v>
      </c>
      <c r="P8618">
        <v>276</v>
      </c>
      <c r="Q8618">
        <v>0</v>
      </c>
      <c r="R8618">
        <v>0</v>
      </c>
      <c r="S8618">
        <v>0</v>
      </c>
      <c r="T8618">
        <v>28</v>
      </c>
      <c r="U8618">
        <v>0</v>
      </c>
      <c r="V8618">
        <v>0</v>
      </c>
      <c r="W8618">
        <v>0</v>
      </c>
      <c r="X8618">
        <v>105.16375902979588</v>
      </c>
      <c r="Y8618">
        <v>0</v>
      </c>
      <c r="Z8618">
        <v>0</v>
      </c>
      <c r="AA8618">
        <v>0</v>
      </c>
      <c r="AB8618">
        <v>22.908622419219739</v>
      </c>
      <c r="AC8618">
        <v>0</v>
      </c>
      <c r="AD8618">
        <v>0</v>
      </c>
      <c r="AE8618">
        <v>128.07238144901561</v>
      </c>
    </row>
    <row r="8619" spans="1:31" x14ac:dyDescent="0.25">
      <c r="A8619">
        <v>1944890</v>
      </c>
      <c r="B8619">
        <v>1</v>
      </c>
      <c r="C8619" t="s">
        <v>80</v>
      </c>
      <c r="D8619" t="s">
        <v>106</v>
      </c>
      <c r="E8619" t="s">
        <v>154</v>
      </c>
      <c r="F8619" t="s">
        <v>3034</v>
      </c>
      <c r="G8619" t="s">
        <v>604</v>
      </c>
      <c r="H8619" t="s">
        <v>157</v>
      </c>
      <c r="I8619" t="s">
        <v>222</v>
      </c>
      <c r="J8619" t="s">
        <v>136</v>
      </c>
      <c r="K8619" t="s">
        <v>137</v>
      </c>
      <c r="L8619" t="s">
        <v>24108</v>
      </c>
      <c r="M8619" t="s">
        <v>24109</v>
      </c>
      <c r="N8619">
        <v>2.3055554999999998E-2</v>
      </c>
      <c r="O8619">
        <v>0</v>
      </c>
      <c r="P8619">
        <v>5463</v>
      </c>
      <c r="Q8619">
        <v>0</v>
      </c>
      <c r="R8619">
        <v>17</v>
      </c>
      <c r="S8619">
        <v>1</v>
      </c>
      <c r="T8619">
        <v>676</v>
      </c>
      <c r="U8619">
        <v>0</v>
      </c>
      <c r="V8619">
        <v>3</v>
      </c>
      <c r="W8619">
        <v>0</v>
      </c>
      <c r="X8619">
        <v>19.950373006909203</v>
      </c>
      <c r="Y8619">
        <v>0</v>
      </c>
      <c r="Z8619">
        <v>0.20963116993395439</v>
      </c>
      <c r="AA8619">
        <v>5.4914498583149451E-2</v>
      </c>
      <c r="AB8619">
        <v>8.307285619411962</v>
      </c>
      <c r="AC8619">
        <v>0</v>
      </c>
      <c r="AD8619">
        <v>2.0162598999785808</v>
      </c>
      <c r="AE8619">
        <v>30.53846419481685</v>
      </c>
    </row>
    <row r="8620" spans="1:31" x14ac:dyDescent="0.25">
      <c r="A8620">
        <v>1944850</v>
      </c>
      <c r="B8620">
        <v>1</v>
      </c>
      <c r="C8620" t="s">
        <v>80</v>
      </c>
      <c r="D8620" t="s">
        <v>96</v>
      </c>
      <c r="E8620" t="s">
        <v>190</v>
      </c>
      <c r="F8620" t="s">
        <v>24110</v>
      </c>
      <c r="G8620" t="s">
        <v>241</v>
      </c>
      <c r="H8620" t="s">
        <v>157</v>
      </c>
      <c r="I8620" t="s">
        <v>135</v>
      </c>
      <c r="J8620" t="s">
        <v>136</v>
      </c>
      <c r="K8620" t="s">
        <v>137</v>
      </c>
      <c r="L8620" t="s">
        <v>24111</v>
      </c>
      <c r="M8620" t="s">
        <v>24112</v>
      </c>
      <c r="N8620">
        <v>6.9419444439999998</v>
      </c>
      <c r="O8620">
        <v>0</v>
      </c>
      <c r="P8620">
        <v>173</v>
      </c>
      <c r="Q8620">
        <v>0</v>
      </c>
      <c r="R8620">
        <v>0</v>
      </c>
      <c r="S8620">
        <v>0</v>
      </c>
      <c r="T8620">
        <v>5</v>
      </c>
      <c r="U8620">
        <v>0</v>
      </c>
      <c r="V8620">
        <v>0</v>
      </c>
      <c r="W8620">
        <v>0</v>
      </c>
      <c r="X8620">
        <v>234.77414042669477</v>
      </c>
      <c r="Y8620">
        <v>0</v>
      </c>
      <c r="Z8620">
        <v>0</v>
      </c>
      <c r="AA8620">
        <v>0</v>
      </c>
      <c r="AB8620">
        <v>91.353078980763001</v>
      </c>
      <c r="AC8620">
        <v>0</v>
      </c>
      <c r="AD8620">
        <v>0</v>
      </c>
      <c r="AE8620">
        <v>326.1272194074578</v>
      </c>
    </row>
    <row r="8621" spans="1:31" x14ac:dyDescent="0.25">
      <c r="A8621">
        <v>1944873</v>
      </c>
      <c r="B8621">
        <v>1</v>
      </c>
      <c r="C8621" t="s">
        <v>81</v>
      </c>
      <c r="D8621" t="s">
        <v>128</v>
      </c>
      <c r="E8621" t="s">
        <v>154</v>
      </c>
      <c r="F8621" t="s">
        <v>1829</v>
      </c>
      <c r="G8621" t="s">
        <v>156</v>
      </c>
      <c r="H8621" t="s">
        <v>157</v>
      </c>
      <c r="I8621" t="s">
        <v>135</v>
      </c>
      <c r="J8621" t="s">
        <v>136</v>
      </c>
      <c r="K8621" t="s">
        <v>137</v>
      </c>
      <c r="L8621" t="s">
        <v>24113</v>
      </c>
      <c r="M8621" t="s">
        <v>24114</v>
      </c>
      <c r="N8621">
        <v>0.40694444400000002</v>
      </c>
      <c r="O8621">
        <v>0</v>
      </c>
      <c r="P8621">
        <v>507</v>
      </c>
      <c r="Q8621">
        <v>1</v>
      </c>
      <c r="R8621">
        <v>63</v>
      </c>
      <c r="S8621">
        <v>3</v>
      </c>
      <c r="T8621">
        <v>106</v>
      </c>
      <c r="U8621">
        <v>1</v>
      </c>
      <c r="V8621">
        <v>0</v>
      </c>
      <c r="W8621">
        <v>0</v>
      </c>
      <c r="X8621">
        <v>34.340266929463709</v>
      </c>
      <c r="Y8621">
        <v>15.635287594249224</v>
      </c>
      <c r="Z8621">
        <v>31.444292212619729</v>
      </c>
      <c r="AA8621">
        <v>2.330051455532002</v>
      </c>
      <c r="AB8621">
        <v>19.066738894436288</v>
      </c>
      <c r="AC8621">
        <v>8.272455027533038</v>
      </c>
      <c r="AD8621">
        <v>0</v>
      </c>
      <c r="AE8621">
        <v>111.08909211383398</v>
      </c>
    </row>
    <row r="8622" spans="1:31" x14ac:dyDescent="0.25">
      <c r="A8622">
        <v>1944973</v>
      </c>
      <c r="B8622">
        <v>1</v>
      </c>
      <c r="C8622" t="s">
        <v>80</v>
      </c>
      <c r="D8622" t="s">
        <v>82</v>
      </c>
      <c r="E8622" t="s">
        <v>131</v>
      </c>
      <c r="F8622" t="s">
        <v>24115</v>
      </c>
      <c r="G8622" t="s">
        <v>263</v>
      </c>
      <c r="H8622" t="s">
        <v>134</v>
      </c>
      <c r="I8622" t="s">
        <v>135</v>
      </c>
      <c r="J8622" t="s">
        <v>136</v>
      </c>
      <c r="K8622" t="s">
        <v>203</v>
      </c>
      <c r="L8622" t="s">
        <v>24116</v>
      </c>
      <c r="M8622" t="s">
        <v>24117</v>
      </c>
      <c r="N8622">
        <v>0.29934611100000003</v>
      </c>
      <c r="O8622">
        <v>0</v>
      </c>
      <c r="P8622">
        <v>1</v>
      </c>
      <c r="Q8622">
        <v>0</v>
      </c>
      <c r="R8622">
        <v>0</v>
      </c>
      <c r="S8622">
        <v>0</v>
      </c>
      <c r="T8622">
        <v>46</v>
      </c>
      <c r="U8622">
        <v>0</v>
      </c>
      <c r="V8622">
        <v>0</v>
      </c>
      <c r="W8622">
        <v>0</v>
      </c>
      <c r="X8622">
        <v>0.11564148697229336</v>
      </c>
      <c r="Y8622">
        <v>0</v>
      </c>
      <c r="Z8622">
        <v>0</v>
      </c>
      <c r="AA8622">
        <v>0</v>
      </c>
      <c r="AB8622">
        <v>11.434025925331452</v>
      </c>
      <c r="AC8622">
        <v>0</v>
      </c>
      <c r="AD8622">
        <v>0</v>
      </c>
      <c r="AE8622">
        <v>11.549667412303746</v>
      </c>
    </row>
    <row r="8623" spans="1:31" x14ac:dyDescent="0.25">
      <c r="A8623">
        <v>1945119</v>
      </c>
      <c r="B8623">
        <v>1</v>
      </c>
      <c r="C8623" t="s">
        <v>80</v>
      </c>
      <c r="D8623" t="s">
        <v>98</v>
      </c>
      <c r="E8623" t="s">
        <v>140</v>
      </c>
      <c r="F8623" t="s">
        <v>24118</v>
      </c>
      <c r="G8623" t="s">
        <v>217</v>
      </c>
      <c r="H8623" t="s">
        <v>134</v>
      </c>
      <c r="I8623" t="s">
        <v>135</v>
      </c>
      <c r="J8623" t="s">
        <v>136</v>
      </c>
      <c r="K8623" t="s">
        <v>137</v>
      </c>
      <c r="L8623" t="s">
        <v>24119</v>
      </c>
      <c r="M8623" t="s">
        <v>24120</v>
      </c>
      <c r="N8623">
        <v>2.2819444440000001</v>
      </c>
      <c r="O8623">
        <v>0</v>
      </c>
      <c r="P8623">
        <v>1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0.32605966046803503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0.32605966046803503</v>
      </c>
    </row>
    <row r="8624" spans="1:31" x14ac:dyDescent="0.25">
      <c r="A8624">
        <v>1944956</v>
      </c>
      <c r="B8624">
        <v>1</v>
      </c>
      <c r="C8624" t="s">
        <v>80</v>
      </c>
      <c r="D8624" t="s">
        <v>82</v>
      </c>
      <c r="E8624" t="s">
        <v>171</v>
      </c>
      <c r="F8624" t="s">
        <v>24121</v>
      </c>
      <c r="G8624" t="s">
        <v>156</v>
      </c>
      <c r="H8624" t="s">
        <v>157</v>
      </c>
      <c r="I8624" t="s">
        <v>135</v>
      </c>
      <c r="J8624" t="s">
        <v>136</v>
      </c>
      <c r="K8624" t="s">
        <v>137</v>
      </c>
      <c r="L8624" t="s">
        <v>24122</v>
      </c>
      <c r="M8624" t="s">
        <v>23942</v>
      </c>
      <c r="N8624">
        <v>0.89583333300000001</v>
      </c>
      <c r="O8624">
        <v>0</v>
      </c>
      <c r="P8624">
        <v>6362</v>
      </c>
      <c r="Q8624">
        <v>0</v>
      </c>
      <c r="R8624">
        <v>0</v>
      </c>
      <c r="S8624">
        <v>6</v>
      </c>
      <c r="T8624">
        <v>5225</v>
      </c>
      <c r="U8624">
        <v>0</v>
      </c>
      <c r="V8624">
        <v>11</v>
      </c>
      <c r="W8624">
        <v>0</v>
      </c>
      <c r="X8624">
        <v>1350.0222884908699</v>
      </c>
      <c r="Y8624">
        <v>0</v>
      </c>
      <c r="Z8624">
        <v>0</v>
      </c>
      <c r="AA8624">
        <v>692.40373657141924</v>
      </c>
      <c r="AB8624">
        <v>4917.328988558208</v>
      </c>
      <c r="AC8624">
        <v>0</v>
      </c>
      <c r="AD8624">
        <v>245.47382218924199</v>
      </c>
      <c r="AE8624">
        <v>7205.2288358097394</v>
      </c>
    </row>
    <row r="8625" spans="1:31" x14ac:dyDescent="0.25">
      <c r="A8625">
        <v>1945165</v>
      </c>
      <c r="B8625">
        <v>1</v>
      </c>
      <c r="C8625" t="s">
        <v>81</v>
      </c>
      <c r="D8625" t="s">
        <v>122</v>
      </c>
      <c r="E8625" t="s">
        <v>149</v>
      </c>
      <c r="F8625" t="s">
        <v>24123</v>
      </c>
      <c r="G8625" t="s">
        <v>151</v>
      </c>
      <c r="H8625" t="s">
        <v>134</v>
      </c>
      <c r="I8625" t="s">
        <v>135</v>
      </c>
      <c r="J8625" t="s">
        <v>136</v>
      </c>
      <c r="K8625" t="s">
        <v>137</v>
      </c>
      <c r="L8625" t="s">
        <v>24124</v>
      </c>
      <c r="M8625" t="s">
        <v>24125</v>
      </c>
      <c r="N8625">
        <v>2.0433333330000001</v>
      </c>
      <c r="O8625">
        <v>0</v>
      </c>
      <c r="P8625">
        <v>72</v>
      </c>
      <c r="Q8625">
        <v>0</v>
      </c>
      <c r="R8625">
        <v>0</v>
      </c>
      <c r="S8625">
        <v>0</v>
      </c>
      <c r="T8625">
        <v>6</v>
      </c>
      <c r="U8625">
        <v>0</v>
      </c>
      <c r="V8625">
        <v>0</v>
      </c>
      <c r="W8625">
        <v>0</v>
      </c>
      <c r="X8625">
        <v>9.8052381359825738</v>
      </c>
      <c r="Y8625">
        <v>0</v>
      </c>
      <c r="Z8625">
        <v>0</v>
      </c>
      <c r="AA8625">
        <v>0</v>
      </c>
      <c r="AB8625">
        <v>2.2668692788339135</v>
      </c>
      <c r="AC8625">
        <v>0</v>
      </c>
      <c r="AD8625">
        <v>0</v>
      </c>
      <c r="AE8625">
        <v>12.072107414816488</v>
      </c>
    </row>
    <row r="8626" spans="1:31" x14ac:dyDescent="0.25">
      <c r="A8626">
        <v>1945251</v>
      </c>
      <c r="B8626">
        <v>1</v>
      </c>
      <c r="C8626" t="s">
        <v>80</v>
      </c>
      <c r="D8626" t="s">
        <v>86</v>
      </c>
      <c r="E8626" t="s">
        <v>140</v>
      </c>
      <c r="F8626" t="s">
        <v>24126</v>
      </c>
      <c r="G8626" t="s">
        <v>342</v>
      </c>
      <c r="H8626" t="s">
        <v>134</v>
      </c>
      <c r="I8626" t="s">
        <v>135</v>
      </c>
      <c r="J8626" t="s">
        <v>136</v>
      </c>
      <c r="K8626" t="s">
        <v>137</v>
      </c>
      <c r="L8626" t="s">
        <v>24127</v>
      </c>
      <c r="M8626" t="s">
        <v>24128</v>
      </c>
      <c r="N8626">
        <v>1.221666666</v>
      </c>
      <c r="O8626">
        <v>0</v>
      </c>
      <c r="P8626">
        <v>7</v>
      </c>
      <c r="Q8626">
        <v>0</v>
      </c>
      <c r="R8626">
        <v>0</v>
      </c>
      <c r="S8626">
        <v>0</v>
      </c>
      <c r="T8626">
        <v>2</v>
      </c>
      <c r="U8626">
        <v>0</v>
      </c>
      <c r="V8626">
        <v>0</v>
      </c>
      <c r="W8626">
        <v>0</v>
      </c>
      <c r="X8626">
        <v>1.7575380852340852</v>
      </c>
      <c r="Y8626">
        <v>0</v>
      </c>
      <c r="Z8626">
        <v>0</v>
      </c>
      <c r="AA8626">
        <v>0</v>
      </c>
      <c r="AB8626">
        <v>0.60939002359149996</v>
      </c>
      <c r="AC8626">
        <v>0</v>
      </c>
      <c r="AD8626">
        <v>0</v>
      </c>
      <c r="AE8626">
        <v>2.3669281088255851</v>
      </c>
    </row>
    <row r="8627" spans="1:31" x14ac:dyDescent="0.25">
      <c r="A8627">
        <v>1945205</v>
      </c>
      <c r="B8627">
        <v>1</v>
      </c>
      <c r="C8627" t="s">
        <v>80</v>
      </c>
      <c r="D8627" t="s">
        <v>99</v>
      </c>
      <c r="E8627" t="s">
        <v>140</v>
      </c>
      <c r="F8627" t="s">
        <v>24129</v>
      </c>
      <c r="G8627" t="s">
        <v>146</v>
      </c>
      <c r="H8627" t="s">
        <v>134</v>
      </c>
      <c r="I8627" t="s">
        <v>135</v>
      </c>
      <c r="J8627" t="s">
        <v>136</v>
      </c>
      <c r="K8627" t="s">
        <v>137</v>
      </c>
      <c r="L8627" t="s">
        <v>24130</v>
      </c>
      <c r="M8627" t="s">
        <v>24131</v>
      </c>
      <c r="N8627">
        <v>4.375</v>
      </c>
      <c r="O8627">
        <v>0</v>
      </c>
      <c r="P8627">
        <v>2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2.0527524012708334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2.0527524012708334</v>
      </c>
    </row>
    <row r="8628" spans="1:31" x14ac:dyDescent="0.25">
      <c r="A8628">
        <v>1945059</v>
      </c>
      <c r="B8628">
        <v>1</v>
      </c>
      <c r="C8628" t="s">
        <v>81</v>
      </c>
      <c r="D8628" t="s">
        <v>115</v>
      </c>
      <c r="E8628" t="s">
        <v>131</v>
      </c>
      <c r="F8628" t="s">
        <v>24132</v>
      </c>
      <c r="G8628" t="s">
        <v>133</v>
      </c>
      <c r="H8628" t="s">
        <v>134</v>
      </c>
      <c r="I8628" t="s">
        <v>135</v>
      </c>
      <c r="J8628" t="s">
        <v>136</v>
      </c>
      <c r="K8628" t="s">
        <v>137</v>
      </c>
      <c r="L8628" t="s">
        <v>24133</v>
      </c>
      <c r="M8628" t="s">
        <v>24134</v>
      </c>
      <c r="N8628">
        <v>2.9688888879999999</v>
      </c>
      <c r="O8628">
        <v>0</v>
      </c>
      <c r="P8628">
        <v>12</v>
      </c>
      <c r="Q8628">
        <v>0</v>
      </c>
      <c r="R8628">
        <v>4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4.986612564217725</v>
      </c>
      <c r="Y8628">
        <v>0</v>
      </c>
      <c r="Z8628">
        <v>1.5704591133041239</v>
      </c>
      <c r="AA8628">
        <v>0</v>
      </c>
      <c r="AB8628">
        <v>0.99682525307166747</v>
      </c>
      <c r="AC8628">
        <v>0</v>
      </c>
      <c r="AD8628">
        <v>0</v>
      </c>
      <c r="AE8628">
        <v>7.5538969305935169</v>
      </c>
    </row>
    <row r="8629" spans="1:31" x14ac:dyDescent="0.25">
      <c r="A8629">
        <v>1944913</v>
      </c>
      <c r="B8629">
        <v>1</v>
      </c>
      <c r="C8629" t="s">
        <v>80</v>
      </c>
      <c r="D8629" t="s">
        <v>90</v>
      </c>
      <c r="E8629" t="s">
        <v>140</v>
      </c>
      <c r="F8629" t="s">
        <v>24135</v>
      </c>
      <c r="G8629" t="s">
        <v>342</v>
      </c>
      <c r="H8629" t="s">
        <v>134</v>
      </c>
      <c r="I8629" t="s">
        <v>135</v>
      </c>
      <c r="J8629" t="s">
        <v>136</v>
      </c>
      <c r="K8629" t="s">
        <v>137</v>
      </c>
      <c r="L8629" t="s">
        <v>24136</v>
      </c>
      <c r="M8629" t="s">
        <v>24137</v>
      </c>
      <c r="N8629">
        <v>2.7911111110000002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1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24.177979345246548</v>
      </c>
      <c r="AC8629">
        <v>0</v>
      </c>
      <c r="AD8629">
        <v>0</v>
      </c>
      <c r="AE8629">
        <v>24.177979345246548</v>
      </c>
    </row>
    <row r="8630" spans="1:31" x14ac:dyDescent="0.25">
      <c r="A8630">
        <v>1945291</v>
      </c>
      <c r="B8630">
        <v>1</v>
      </c>
      <c r="C8630" t="s">
        <v>80</v>
      </c>
      <c r="D8630" t="s">
        <v>84</v>
      </c>
      <c r="E8630" t="s">
        <v>140</v>
      </c>
      <c r="F8630" t="s">
        <v>24138</v>
      </c>
      <c r="G8630" t="s">
        <v>217</v>
      </c>
      <c r="H8630" t="s">
        <v>134</v>
      </c>
      <c r="I8630" t="s">
        <v>135</v>
      </c>
      <c r="J8630" t="s">
        <v>136</v>
      </c>
      <c r="K8630" t="s">
        <v>137</v>
      </c>
      <c r="L8630" t="s">
        <v>24139</v>
      </c>
      <c r="M8630" t="s">
        <v>24140</v>
      </c>
      <c r="N8630">
        <v>7.0702777770000003</v>
      </c>
      <c r="O8630">
        <v>0</v>
      </c>
      <c r="P8630">
        <v>2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3.9476714966468558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3.9476714966468558</v>
      </c>
    </row>
    <row r="8631" spans="1:31" x14ac:dyDescent="0.25">
      <c r="A8631">
        <v>1945079</v>
      </c>
      <c r="B8631">
        <v>1</v>
      </c>
      <c r="C8631" t="s">
        <v>80</v>
      </c>
      <c r="D8631" t="s">
        <v>93</v>
      </c>
      <c r="E8631" t="s">
        <v>140</v>
      </c>
      <c r="F8631" t="s">
        <v>24141</v>
      </c>
      <c r="G8631" t="s">
        <v>217</v>
      </c>
      <c r="H8631" t="s">
        <v>134</v>
      </c>
      <c r="I8631" t="s">
        <v>135</v>
      </c>
      <c r="J8631" t="s">
        <v>136</v>
      </c>
      <c r="K8631" t="s">
        <v>137</v>
      </c>
      <c r="L8631" t="s">
        <v>24142</v>
      </c>
      <c r="M8631" t="s">
        <v>24143</v>
      </c>
      <c r="N8631">
        <v>5.6666666660000002</v>
      </c>
      <c r="O8631">
        <v>0</v>
      </c>
      <c r="P8631">
        <v>0</v>
      </c>
      <c r="Q8631">
        <v>0</v>
      </c>
      <c r="R8631">
        <v>1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1.4948755918040002</v>
      </c>
      <c r="AA8631">
        <v>0</v>
      </c>
      <c r="AB8631">
        <v>0</v>
      </c>
      <c r="AC8631">
        <v>0</v>
      </c>
      <c r="AD8631">
        <v>0</v>
      </c>
      <c r="AE8631">
        <v>1.4948755918040002</v>
      </c>
    </row>
    <row r="8632" spans="1:31" x14ac:dyDescent="0.25">
      <c r="A8632">
        <v>1955301</v>
      </c>
      <c r="B8632">
        <v>1</v>
      </c>
      <c r="C8632" t="s">
        <v>80</v>
      </c>
      <c r="D8632" t="s">
        <v>97</v>
      </c>
      <c r="E8632" t="s">
        <v>140</v>
      </c>
      <c r="F8632" t="s">
        <v>24144</v>
      </c>
      <c r="G8632" t="s">
        <v>217</v>
      </c>
      <c r="H8632" t="s">
        <v>134</v>
      </c>
      <c r="I8632" t="s">
        <v>135</v>
      </c>
      <c r="J8632" t="s">
        <v>136</v>
      </c>
      <c r="K8632" t="s">
        <v>137</v>
      </c>
      <c r="L8632" t="s">
        <v>24145</v>
      </c>
      <c r="M8632" t="s">
        <v>24146</v>
      </c>
      <c r="N8632">
        <v>0.97388888799999995</v>
      </c>
      <c r="O8632">
        <v>0</v>
      </c>
      <c r="P8632">
        <v>1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6.7334284321111113E-3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6.7334284321111113E-3</v>
      </c>
    </row>
    <row r="8633" spans="1:31" x14ac:dyDescent="0.25">
      <c r="A8633">
        <v>1945285</v>
      </c>
      <c r="B8633">
        <v>1</v>
      </c>
      <c r="C8633" t="s">
        <v>80</v>
      </c>
      <c r="D8633" t="s">
        <v>100</v>
      </c>
      <c r="E8633" t="s">
        <v>140</v>
      </c>
      <c r="F8633" t="s">
        <v>24147</v>
      </c>
      <c r="G8633" t="s">
        <v>217</v>
      </c>
      <c r="H8633" t="s">
        <v>134</v>
      </c>
      <c r="I8633" t="s">
        <v>135</v>
      </c>
      <c r="J8633" t="s">
        <v>136</v>
      </c>
      <c r="K8633" t="s">
        <v>137</v>
      </c>
      <c r="L8633" t="s">
        <v>24148</v>
      </c>
      <c r="M8633" t="s">
        <v>24149</v>
      </c>
      <c r="N8633">
        <v>0.91055555499999996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1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7.5446330695480013E-2</v>
      </c>
      <c r="AC8633">
        <v>0</v>
      </c>
      <c r="AD8633">
        <v>0</v>
      </c>
      <c r="AE8633">
        <v>7.5446330695480013E-2</v>
      </c>
    </row>
    <row r="8634" spans="1:31" x14ac:dyDescent="0.25">
      <c r="A8634">
        <v>1944893</v>
      </c>
      <c r="B8634">
        <v>1</v>
      </c>
      <c r="C8634" t="s">
        <v>80</v>
      </c>
      <c r="D8634" t="s">
        <v>95</v>
      </c>
      <c r="E8634" t="s">
        <v>220</v>
      </c>
      <c r="F8634" t="s">
        <v>24150</v>
      </c>
      <c r="G8634" t="s">
        <v>156</v>
      </c>
      <c r="H8634" t="s">
        <v>157</v>
      </c>
      <c r="I8634" t="s">
        <v>135</v>
      </c>
      <c r="J8634" t="s">
        <v>136</v>
      </c>
      <c r="K8634" t="s">
        <v>137</v>
      </c>
      <c r="L8634" t="s">
        <v>24151</v>
      </c>
      <c r="M8634" t="s">
        <v>24152</v>
      </c>
      <c r="N8634">
        <v>0.49333333299999999</v>
      </c>
      <c r="O8634">
        <v>0</v>
      </c>
      <c r="P8634">
        <v>0</v>
      </c>
      <c r="Q8634">
        <v>0</v>
      </c>
      <c r="R8634">
        <v>0</v>
      </c>
      <c r="S8634">
        <v>17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36.465194703394779</v>
      </c>
      <c r="AB8634">
        <v>0</v>
      </c>
      <c r="AC8634">
        <v>0</v>
      </c>
      <c r="AD8634">
        <v>0</v>
      </c>
      <c r="AE8634">
        <v>36.465194703394779</v>
      </c>
    </row>
    <row r="8635" spans="1:31" x14ac:dyDescent="0.25">
      <c r="A8635">
        <v>1945142</v>
      </c>
      <c r="B8635">
        <v>1</v>
      </c>
      <c r="C8635" t="s">
        <v>81</v>
      </c>
      <c r="D8635" t="s">
        <v>123</v>
      </c>
      <c r="E8635" t="s">
        <v>140</v>
      </c>
      <c r="F8635" t="s">
        <v>24153</v>
      </c>
      <c r="G8635" t="s">
        <v>217</v>
      </c>
      <c r="H8635" t="s">
        <v>134</v>
      </c>
      <c r="I8635" t="s">
        <v>135</v>
      </c>
      <c r="J8635" t="s">
        <v>136</v>
      </c>
      <c r="K8635" t="s">
        <v>137</v>
      </c>
      <c r="L8635" t="s">
        <v>24154</v>
      </c>
      <c r="M8635" t="s">
        <v>24155</v>
      </c>
      <c r="N8635">
        <v>5.5594444440000004</v>
      </c>
      <c r="O8635">
        <v>0</v>
      </c>
      <c r="P8635">
        <v>1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1.7951456318941126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1.7951456318941126</v>
      </c>
    </row>
    <row r="8636" spans="1:31" x14ac:dyDescent="0.25">
      <c r="A8636">
        <v>1945036</v>
      </c>
      <c r="B8636">
        <v>1</v>
      </c>
      <c r="C8636" t="s">
        <v>80</v>
      </c>
      <c r="D8636" t="s">
        <v>83</v>
      </c>
      <c r="E8636" t="s">
        <v>140</v>
      </c>
      <c r="F8636" t="s">
        <v>23968</v>
      </c>
      <c r="G8636" t="s">
        <v>342</v>
      </c>
      <c r="H8636" t="s">
        <v>134</v>
      </c>
      <c r="I8636" t="s">
        <v>135</v>
      </c>
      <c r="J8636" t="s">
        <v>136</v>
      </c>
      <c r="K8636" t="s">
        <v>137</v>
      </c>
      <c r="L8636" t="s">
        <v>24156</v>
      </c>
      <c r="M8636" t="s">
        <v>24157</v>
      </c>
      <c r="N8636">
        <v>1.330833333</v>
      </c>
      <c r="O8636">
        <v>0</v>
      </c>
      <c r="P8636">
        <v>26</v>
      </c>
      <c r="Q8636">
        <v>0</v>
      </c>
      <c r="R8636">
        <v>0</v>
      </c>
      <c r="S8636">
        <v>0</v>
      </c>
      <c r="T8636">
        <v>5</v>
      </c>
      <c r="U8636">
        <v>0</v>
      </c>
      <c r="V8636">
        <v>0</v>
      </c>
      <c r="W8636">
        <v>0</v>
      </c>
      <c r="X8636">
        <v>12.411919517591949</v>
      </c>
      <c r="Y8636">
        <v>0</v>
      </c>
      <c r="Z8636">
        <v>0</v>
      </c>
      <c r="AA8636">
        <v>0</v>
      </c>
      <c r="AB8636">
        <v>5.552063166301167</v>
      </c>
      <c r="AC8636">
        <v>0</v>
      </c>
      <c r="AD8636">
        <v>0</v>
      </c>
      <c r="AE8636">
        <v>17.963982683893114</v>
      </c>
    </row>
    <row r="8637" spans="1:31" x14ac:dyDescent="0.25">
      <c r="A8637">
        <v>1955366</v>
      </c>
      <c r="B8637">
        <v>1</v>
      </c>
      <c r="C8637" t="s">
        <v>80</v>
      </c>
      <c r="D8637" t="s">
        <v>104</v>
      </c>
      <c r="E8637" t="s">
        <v>140</v>
      </c>
      <c r="F8637" t="s">
        <v>24158</v>
      </c>
      <c r="G8637" t="s">
        <v>217</v>
      </c>
      <c r="H8637" t="s">
        <v>134</v>
      </c>
      <c r="I8637" t="s">
        <v>135</v>
      </c>
      <c r="J8637" t="s">
        <v>136</v>
      </c>
      <c r="K8637" t="s">
        <v>137</v>
      </c>
      <c r="L8637" t="s">
        <v>24159</v>
      </c>
      <c r="M8637" t="s">
        <v>24160</v>
      </c>
      <c r="N8637">
        <v>2.4827777769999999</v>
      </c>
      <c r="O8637">
        <v>0</v>
      </c>
      <c r="P8637">
        <v>1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0.43301450150096255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0.43301450150096255</v>
      </c>
    </row>
    <row r="8638" spans="1:31" x14ac:dyDescent="0.25">
      <c r="A8638">
        <v>1955370</v>
      </c>
      <c r="B8638">
        <v>1</v>
      </c>
      <c r="C8638" t="s">
        <v>81</v>
      </c>
      <c r="D8638" t="s">
        <v>114</v>
      </c>
      <c r="E8638" t="s">
        <v>190</v>
      </c>
      <c r="F8638" t="s">
        <v>24161</v>
      </c>
      <c r="G8638" t="s">
        <v>241</v>
      </c>
      <c r="H8638" t="s">
        <v>157</v>
      </c>
      <c r="I8638" t="s">
        <v>135</v>
      </c>
      <c r="J8638" t="s">
        <v>136</v>
      </c>
      <c r="K8638" t="s">
        <v>137</v>
      </c>
      <c r="L8638" t="s">
        <v>24162</v>
      </c>
      <c r="M8638" t="s">
        <v>24163</v>
      </c>
      <c r="N8638">
        <v>3.2075</v>
      </c>
      <c r="O8638">
        <v>0</v>
      </c>
      <c r="P8638">
        <v>325</v>
      </c>
      <c r="Q8638">
        <v>0</v>
      </c>
      <c r="R8638">
        <v>0</v>
      </c>
      <c r="S8638">
        <v>0</v>
      </c>
      <c r="T8638">
        <v>27</v>
      </c>
      <c r="U8638">
        <v>0</v>
      </c>
      <c r="V8638">
        <v>0</v>
      </c>
      <c r="W8638">
        <v>0</v>
      </c>
      <c r="X8638">
        <v>99.730916746647324</v>
      </c>
      <c r="Y8638">
        <v>0</v>
      </c>
      <c r="Z8638">
        <v>0</v>
      </c>
      <c r="AA8638">
        <v>0</v>
      </c>
      <c r="AB8638">
        <v>10.389902571616574</v>
      </c>
      <c r="AC8638">
        <v>0</v>
      </c>
      <c r="AD8638">
        <v>0</v>
      </c>
      <c r="AE8638">
        <v>110.1208193182639</v>
      </c>
    </row>
    <row r="8639" spans="1:31" x14ac:dyDescent="0.25">
      <c r="A8639">
        <v>1955371</v>
      </c>
      <c r="B8639">
        <v>1</v>
      </c>
      <c r="C8639" t="s">
        <v>80</v>
      </c>
      <c r="D8639" t="s">
        <v>86</v>
      </c>
      <c r="E8639" t="s">
        <v>154</v>
      </c>
      <c r="F8639" t="s">
        <v>3859</v>
      </c>
      <c r="G8639" t="s">
        <v>156</v>
      </c>
      <c r="H8639" t="s">
        <v>157</v>
      </c>
      <c r="I8639" t="s">
        <v>135</v>
      </c>
      <c r="J8639" t="s">
        <v>136</v>
      </c>
      <c r="K8639" t="s">
        <v>137</v>
      </c>
      <c r="L8639" t="s">
        <v>24164</v>
      </c>
      <c r="M8639" t="s">
        <v>24165</v>
      </c>
      <c r="N8639">
        <v>0.90666666600000001</v>
      </c>
      <c r="O8639">
        <v>0</v>
      </c>
      <c r="P8639">
        <v>61</v>
      </c>
      <c r="Q8639">
        <v>0</v>
      </c>
      <c r="R8639">
        <v>0</v>
      </c>
      <c r="S8639">
        <v>1</v>
      </c>
      <c r="T8639">
        <v>0</v>
      </c>
      <c r="U8639">
        <v>0</v>
      </c>
      <c r="V8639">
        <v>0</v>
      </c>
      <c r="W8639">
        <v>0</v>
      </c>
      <c r="X8639">
        <v>16.096234342671575</v>
      </c>
      <c r="Y8639">
        <v>0</v>
      </c>
      <c r="Z8639">
        <v>0</v>
      </c>
      <c r="AA8639">
        <v>288.34708377030245</v>
      </c>
      <c r="AB8639">
        <v>0</v>
      </c>
      <c r="AC8639">
        <v>0</v>
      </c>
      <c r="AD8639">
        <v>0</v>
      </c>
      <c r="AE8639">
        <v>304.443318112974</v>
      </c>
    </row>
    <row r="8640" spans="1:31" x14ac:dyDescent="0.25">
      <c r="A8640">
        <v>1955374</v>
      </c>
      <c r="B8640">
        <v>1</v>
      </c>
      <c r="C8640" t="s">
        <v>81</v>
      </c>
      <c r="D8640" t="s">
        <v>125</v>
      </c>
      <c r="E8640" t="s">
        <v>220</v>
      </c>
      <c r="F8640" t="s">
        <v>5383</v>
      </c>
      <c r="G8640" t="s">
        <v>156</v>
      </c>
      <c r="H8640" t="s">
        <v>157</v>
      </c>
      <c r="I8640" t="s">
        <v>135</v>
      </c>
      <c r="J8640" t="s">
        <v>136</v>
      </c>
      <c r="K8640" t="s">
        <v>137</v>
      </c>
      <c r="L8640" t="s">
        <v>24166</v>
      </c>
      <c r="M8640" t="s">
        <v>24167</v>
      </c>
      <c r="N8640">
        <v>1.0974999999999999</v>
      </c>
      <c r="O8640">
        <v>0</v>
      </c>
      <c r="P8640">
        <v>317</v>
      </c>
      <c r="Q8640">
        <v>2</v>
      </c>
      <c r="R8640">
        <v>3</v>
      </c>
      <c r="S8640">
        <v>1</v>
      </c>
      <c r="T8640">
        <v>18</v>
      </c>
      <c r="U8640">
        <v>0</v>
      </c>
      <c r="V8640">
        <v>0</v>
      </c>
      <c r="W8640">
        <v>0</v>
      </c>
      <c r="X8640">
        <v>28.098376931838182</v>
      </c>
      <c r="Y8640">
        <v>4.4017874244648389</v>
      </c>
      <c r="Z8640">
        <v>0.44929962844908339</v>
      </c>
      <c r="AA8640">
        <v>3.0857123250712117</v>
      </c>
      <c r="AB8640">
        <v>2.4200232295846775</v>
      </c>
      <c r="AC8640">
        <v>0</v>
      </c>
      <c r="AD8640">
        <v>0</v>
      </c>
      <c r="AE8640">
        <v>38.455199539407992</v>
      </c>
    </row>
    <row r="8641" spans="1:31" x14ac:dyDescent="0.25">
      <c r="A8641">
        <v>1955375</v>
      </c>
      <c r="B8641">
        <v>1</v>
      </c>
      <c r="C8641" t="s">
        <v>80</v>
      </c>
      <c r="D8641" t="s">
        <v>96</v>
      </c>
      <c r="E8641" t="s">
        <v>149</v>
      </c>
      <c r="F8641" t="s">
        <v>24168</v>
      </c>
      <c r="G8641" t="s">
        <v>283</v>
      </c>
      <c r="H8641" t="s">
        <v>134</v>
      </c>
      <c r="I8641" t="s">
        <v>135</v>
      </c>
      <c r="J8641" t="s">
        <v>136</v>
      </c>
      <c r="K8641" t="s">
        <v>137</v>
      </c>
      <c r="L8641" t="s">
        <v>24169</v>
      </c>
      <c r="M8641" t="s">
        <v>24170</v>
      </c>
      <c r="N8641">
        <v>0.27555555500000001</v>
      </c>
      <c r="O8641">
        <v>0</v>
      </c>
      <c r="P8641">
        <v>18</v>
      </c>
      <c r="Q8641">
        <v>0</v>
      </c>
      <c r="R8641">
        <v>13</v>
      </c>
      <c r="S8641">
        <v>0</v>
      </c>
      <c r="T8641">
        <v>7</v>
      </c>
      <c r="U8641">
        <v>0</v>
      </c>
      <c r="V8641">
        <v>0</v>
      </c>
      <c r="W8641">
        <v>0</v>
      </c>
      <c r="X8641">
        <v>3.7556257683195553</v>
      </c>
      <c r="Y8641">
        <v>0</v>
      </c>
      <c r="Z8641">
        <v>2.4302406311319733</v>
      </c>
      <c r="AA8641">
        <v>0</v>
      </c>
      <c r="AB8641">
        <v>1.4651080628463999</v>
      </c>
      <c r="AC8641">
        <v>0</v>
      </c>
      <c r="AD8641">
        <v>0</v>
      </c>
      <c r="AE8641">
        <v>7.6509744622979285</v>
      </c>
    </row>
    <row r="8642" spans="1:31" x14ac:dyDescent="0.25">
      <c r="A8642">
        <v>1955376</v>
      </c>
      <c r="B8642">
        <v>1</v>
      </c>
      <c r="C8642" t="s">
        <v>80</v>
      </c>
      <c r="D8642" t="s">
        <v>105</v>
      </c>
      <c r="E8642" t="s">
        <v>154</v>
      </c>
      <c r="F8642" t="s">
        <v>603</v>
      </c>
      <c r="G8642" t="s">
        <v>156</v>
      </c>
      <c r="H8642" t="s">
        <v>157</v>
      </c>
      <c r="I8642" t="s">
        <v>135</v>
      </c>
      <c r="J8642" t="s">
        <v>136</v>
      </c>
      <c r="K8642" t="s">
        <v>137</v>
      </c>
      <c r="L8642" t="s">
        <v>24171</v>
      </c>
      <c r="M8642" t="s">
        <v>24172</v>
      </c>
      <c r="N8642">
        <v>0.24333333300000001</v>
      </c>
      <c r="O8642">
        <v>15</v>
      </c>
      <c r="P8642">
        <v>726</v>
      </c>
      <c r="Q8642">
        <v>22</v>
      </c>
      <c r="R8642">
        <v>44</v>
      </c>
      <c r="S8642">
        <v>39</v>
      </c>
      <c r="T8642">
        <v>107</v>
      </c>
      <c r="U8642">
        <v>12</v>
      </c>
      <c r="V8642">
        <v>0</v>
      </c>
      <c r="W8642">
        <v>2.4799353947508735</v>
      </c>
      <c r="X8642">
        <v>52.396983216155</v>
      </c>
      <c r="Y8642">
        <v>14.477428662867547</v>
      </c>
      <c r="Z8642">
        <v>5.112778976493952</v>
      </c>
      <c r="AA8642">
        <v>56.163778571344366</v>
      </c>
      <c r="AB8642">
        <v>16.312150433556901</v>
      </c>
      <c r="AC8642">
        <v>77.345438073921827</v>
      </c>
      <c r="AD8642">
        <v>0</v>
      </c>
      <c r="AE8642">
        <v>224.28849332909047</v>
      </c>
    </row>
    <row r="8643" spans="1:31" x14ac:dyDescent="0.25">
      <c r="A8643">
        <v>1955377</v>
      </c>
      <c r="B8643">
        <v>1</v>
      </c>
      <c r="C8643" t="s">
        <v>80</v>
      </c>
      <c r="D8643" t="s">
        <v>101</v>
      </c>
      <c r="E8643" t="s">
        <v>154</v>
      </c>
      <c r="F8643" t="s">
        <v>19001</v>
      </c>
      <c r="G8643" t="s">
        <v>156</v>
      </c>
      <c r="H8643" t="s">
        <v>157</v>
      </c>
      <c r="I8643" t="s">
        <v>135</v>
      </c>
      <c r="J8643" t="s">
        <v>136</v>
      </c>
      <c r="K8643" t="s">
        <v>137</v>
      </c>
      <c r="L8643" t="s">
        <v>24173</v>
      </c>
      <c r="M8643" t="s">
        <v>24174</v>
      </c>
      <c r="N8643">
        <v>0.95083333299999995</v>
      </c>
      <c r="O8643">
        <v>3</v>
      </c>
      <c r="P8643">
        <v>235</v>
      </c>
      <c r="Q8643">
        <v>2</v>
      </c>
      <c r="R8643">
        <v>0</v>
      </c>
      <c r="S8643">
        <v>14</v>
      </c>
      <c r="T8643">
        <v>101</v>
      </c>
      <c r="U8643">
        <v>0</v>
      </c>
      <c r="V8643">
        <v>0</v>
      </c>
      <c r="W8643">
        <v>12.041942338898313</v>
      </c>
      <c r="X8643">
        <v>41.851571652978514</v>
      </c>
      <c r="Y8643">
        <v>11.177512191151379</v>
      </c>
      <c r="Z8643">
        <v>0</v>
      </c>
      <c r="AA8643">
        <v>88.443005590409598</v>
      </c>
      <c r="AB8643">
        <v>30.723105514746436</v>
      </c>
      <c r="AC8643">
        <v>0</v>
      </c>
      <c r="AD8643">
        <v>0</v>
      </c>
      <c r="AE8643">
        <v>184.23713728818424</v>
      </c>
    </row>
    <row r="8644" spans="1:31" x14ac:dyDescent="0.25">
      <c r="A8644">
        <v>1955378</v>
      </c>
      <c r="B8644">
        <v>1</v>
      </c>
      <c r="C8644" t="s">
        <v>80</v>
      </c>
      <c r="D8644" t="s">
        <v>101</v>
      </c>
      <c r="E8644" t="s">
        <v>154</v>
      </c>
      <c r="F8644" t="s">
        <v>24175</v>
      </c>
      <c r="G8644" t="s">
        <v>156</v>
      </c>
      <c r="H8644" t="s">
        <v>157</v>
      </c>
      <c r="I8644" t="s">
        <v>135</v>
      </c>
      <c r="J8644" t="s">
        <v>136</v>
      </c>
      <c r="K8644" t="s">
        <v>137</v>
      </c>
      <c r="L8644" t="s">
        <v>24176</v>
      </c>
      <c r="M8644" t="s">
        <v>24177</v>
      </c>
      <c r="N8644">
        <v>0.78388888800000001</v>
      </c>
      <c r="O8644">
        <v>0</v>
      </c>
      <c r="P8644">
        <v>5593</v>
      </c>
      <c r="Q8644">
        <v>0</v>
      </c>
      <c r="R8644">
        <v>1</v>
      </c>
      <c r="S8644">
        <v>9</v>
      </c>
      <c r="T8644">
        <v>663</v>
      </c>
      <c r="U8644">
        <v>0</v>
      </c>
      <c r="V8644">
        <v>0</v>
      </c>
      <c r="W8644">
        <v>0</v>
      </c>
      <c r="X8644">
        <v>907.59476525791888</v>
      </c>
      <c r="Y8644">
        <v>0</v>
      </c>
      <c r="Z8644">
        <v>4.4644923717238341E-2</v>
      </c>
      <c r="AA8644">
        <v>130.28267423775952</v>
      </c>
      <c r="AB8644">
        <v>494.29641914025353</v>
      </c>
      <c r="AC8644">
        <v>0</v>
      </c>
      <c r="AD8644">
        <v>0</v>
      </c>
      <c r="AE8644">
        <v>1532.218503559649</v>
      </c>
    </row>
    <row r="8645" spans="1:31" x14ac:dyDescent="0.25">
      <c r="A8645">
        <v>1955380</v>
      </c>
      <c r="B8645">
        <v>1</v>
      </c>
      <c r="C8645" t="s">
        <v>80</v>
      </c>
      <c r="D8645" t="s">
        <v>97</v>
      </c>
      <c r="E8645" t="s">
        <v>154</v>
      </c>
      <c r="F8645" t="s">
        <v>2540</v>
      </c>
      <c r="G8645" t="s">
        <v>156</v>
      </c>
      <c r="H8645" t="s">
        <v>157</v>
      </c>
      <c r="I8645" t="s">
        <v>135</v>
      </c>
      <c r="J8645" t="s">
        <v>136</v>
      </c>
      <c r="K8645" t="s">
        <v>137</v>
      </c>
      <c r="L8645" t="s">
        <v>24178</v>
      </c>
      <c r="M8645" t="s">
        <v>24179</v>
      </c>
      <c r="N8645">
        <v>2.6583333329999999</v>
      </c>
      <c r="O8645">
        <v>4</v>
      </c>
      <c r="P8645">
        <v>1425</v>
      </c>
      <c r="Q8645">
        <v>5</v>
      </c>
      <c r="R8645">
        <v>62</v>
      </c>
      <c r="S8645">
        <v>16</v>
      </c>
      <c r="T8645">
        <v>119</v>
      </c>
      <c r="U8645">
        <v>0</v>
      </c>
      <c r="V8645">
        <v>0</v>
      </c>
      <c r="W8645">
        <v>88.719305928959372</v>
      </c>
      <c r="X8645">
        <v>949.04367584440979</v>
      </c>
      <c r="Y8645">
        <v>6.5569871156370443</v>
      </c>
      <c r="Z8645">
        <v>53.196899919224741</v>
      </c>
      <c r="AA8645">
        <v>699.78089167016537</v>
      </c>
      <c r="AB8645">
        <v>237.38097084365759</v>
      </c>
      <c r="AC8645">
        <v>0</v>
      </c>
      <c r="AD8645">
        <v>0</v>
      </c>
      <c r="AE8645">
        <v>2034.6787313220539</v>
      </c>
    </row>
    <row r="8646" spans="1:31" x14ac:dyDescent="0.25">
      <c r="A8646">
        <v>1955383</v>
      </c>
      <c r="B8646">
        <v>1</v>
      </c>
      <c r="C8646" t="s">
        <v>80</v>
      </c>
      <c r="D8646" t="s">
        <v>97</v>
      </c>
      <c r="E8646" t="s">
        <v>171</v>
      </c>
      <c r="F8646" t="s">
        <v>4593</v>
      </c>
      <c r="G8646" t="s">
        <v>156</v>
      </c>
      <c r="H8646" t="s">
        <v>157</v>
      </c>
      <c r="I8646" t="s">
        <v>135</v>
      </c>
      <c r="J8646" t="s">
        <v>136</v>
      </c>
      <c r="K8646" t="s">
        <v>137</v>
      </c>
      <c r="L8646" t="s">
        <v>24180</v>
      </c>
      <c r="M8646" t="s">
        <v>24181</v>
      </c>
      <c r="N8646">
        <v>0.26760277700000001</v>
      </c>
      <c r="O8646">
        <v>14</v>
      </c>
      <c r="P8646">
        <v>1351</v>
      </c>
      <c r="Q8646">
        <v>20</v>
      </c>
      <c r="R8646">
        <v>449</v>
      </c>
      <c r="S8646">
        <v>39</v>
      </c>
      <c r="T8646">
        <v>259</v>
      </c>
      <c r="U8646">
        <v>4</v>
      </c>
      <c r="V8646">
        <v>0</v>
      </c>
      <c r="W8646">
        <v>174.34827470082035</v>
      </c>
      <c r="X8646">
        <v>145.18223951663308</v>
      </c>
      <c r="Y8646">
        <v>55.98404975664107</v>
      </c>
      <c r="Z8646">
        <v>59.037685029358549</v>
      </c>
      <c r="AA8646">
        <v>77.985895441969291</v>
      </c>
      <c r="AB8646">
        <v>63.932147669449037</v>
      </c>
      <c r="AC8646">
        <v>19.168696310406194</v>
      </c>
      <c r="AD8646">
        <v>0</v>
      </c>
      <c r="AE8646">
        <v>595.63898842527749</v>
      </c>
    </row>
    <row r="8647" spans="1:31" x14ac:dyDescent="0.25">
      <c r="A8647">
        <v>1955386</v>
      </c>
      <c r="B8647">
        <v>1</v>
      </c>
      <c r="C8647" t="s">
        <v>80</v>
      </c>
      <c r="D8647" t="s">
        <v>97</v>
      </c>
      <c r="E8647" t="s">
        <v>190</v>
      </c>
      <c r="F8647" t="s">
        <v>24182</v>
      </c>
      <c r="G8647" t="s">
        <v>701</v>
      </c>
      <c r="H8647" t="s">
        <v>157</v>
      </c>
      <c r="I8647" t="s">
        <v>135</v>
      </c>
      <c r="J8647" t="s">
        <v>136</v>
      </c>
      <c r="K8647" t="s">
        <v>137</v>
      </c>
      <c r="L8647" t="s">
        <v>24183</v>
      </c>
      <c r="M8647" t="s">
        <v>24184</v>
      </c>
      <c r="N8647">
        <v>1.3788888880000001</v>
      </c>
      <c r="O8647">
        <v>0</v>
      </c>
      <c r="P8647">
        <v>52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45.696894308200889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45.696894308200889</v>
      </c>
    </row>
    <row r="8648" spans="1:31" x14ac:dyDescent="0.25">
      <c r="A8648">
        <v>1955388</v>
      </c>
      <c r="B8648">
        <v>1</v>
      </c>
      <c r="C8648" t="s">
        <v>80</v>
      </c>
      <c r="D8648" t="s">
        <v>97</v>
      </c>
      <c r="E8648" t="s">
        <v>171</v>
      </c>
      <c r="F8648" t="s">
        <v>4593</v>
      </c>
      <c r="G8648" t="s">
        <v>156</v>
      </c>
      <c r="H8648" t="s">
        <v>157</v>
      </c>
      <c r="I8648" t="s">
        <v>135</v>
      </c>
      <c r="J8648" t="s">
        <v>136</v>
      </c>
      <c r="K8648" t="s">
        <v>137</v>
      </c>
      <c r="L8648" t="s">
        <v>24185</v>
      </c>
      <c r="M8648" t="s">
        <v>24186</v>
      </c>
      <c r="N8648">
        <v>0.38627944400000003</v>
      </c>
      <c r="O8648">
        <v>14</v>
      </c>
      <c r="P8648">
        <v>1299</v>
      </c>
      <c r="Q8648">
        <v>20</v>
      </c>
      <c r="R8648">
        <v>449</v>
      </c>
      <c r="S8648">
        <v>39</v>
      </c>
      <c r="T8648">
        <v>259</v>
      </c>
      <c r="U8648">
        <v>4</v>
      </c>
      <c r="V8648">
        <v>0</v>
      </c>
      <c r="W8648">
        <v>238.25680136684971</v>
      </c>
      <c r="X8648">
        <v>185.83132408877324</v>
      </c>
      <c r="Y8648">
        <v>78.20185706683688</v>
      </c>
      <c r="Z8648">
        <v>84.468887707660357</v>
      </c>
      <c r="AA8648">
        <v>109.29433067806744</v>
      </c>
      <c r="AB8648">
        <v>90.6379631479209</v>
      </c>
      <c r="AC8648">
        <v>27.030892932545289</v>
      </c>
      <c r="AD8648">
        <v>0</v>
      </c>
      <c r="AE8648">
        <v>813.72205698865378</v>
      </c>
    </row>
    <row r="8649" spans="1:31" x14ac:dyDescent="0.25">
      <c r="A8649">
        <v>1955389</v>
      </c>
      <c r="B8649">
        <v>1</v>
      </c>
      <c r="C8649" t="s">
        <v>81</v>
      </c>
      <c r="D8649" t="s">
        <v>128</v>
      </c>
      <c r="E8649" t="s">
        <v>140</v>
      </c>
      <c r="F8649" t="s">
        <v>24187</v>
      </c>
      <c r="G8649" t="s">
        <v>342</v>
      </c>
      <c r="H8649" t="s">
        <v>134</v>
      </c>
      <c r="I8649" t="s">
        <v>135</v>
      </c>
      <c r="J8649" t="s">
        <v>136</v>
      </c>
      <c r="K8649" t="s">
        <v>137</v>
      </c>
      <c r="L8649" t="s">
        <v>24188</v>
      </c>
      <c r="M8649" t="s">
        <v>24189</v>
      </c>
      <c r="N8649">
        <v>0.91777777699999996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22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4.7576895180992729</v>
      </c>
      <c r="AC8649">
        <v>0</v>
      </c>
      <c r="AD8649">
        <v>0</v>
      </c>
      <c r="AE8649">
        <v>4.7576895180992729</v>
      </c>
    </row>
    <row r="8650" spans="1:31" x14ac:dyDescent="0.25">
      <c r="A8650">
        <v>1955390</v>
      </c>
      <c r="B8650">
        <v>1</v>
      </c>
      <c r="C8650" t="s">
        <v>80</v>
      </c>
      <c r="D8650" t="s">
        <v>97</v>
      </c>
      <c r="E8650" t="s">
        <v>171</v>
      </c>
      <c r="F8650" t="s">
        <v>4593</v>
      </c>
      <c r="G8650" t="s">
        <v>604</v>
      </c>
      <c r="H8650" t="s">
        <v>157</v>
      </c>
      <c r="I8650" t="s">
        <v>135</v>
      </c>
      <c r="J8650" t="s">
        <v>136</v>
      </c>
      <c r="K8650" t="s">
        <v>137</v>
      </c>
      <c r="L8650" t="s">
        <v>24190</v>
      </c>
      <c r="M8650" t="s">
        <v>24191</v>
      </c>
      <c r="N8650">
        <v>0.133409166</v>
      </c>
      <c r="O8650">
        <v>14</v>
      </c>
      <c r="P8650">
        <v>1299</v>
      </c>
      <c r="Q8650">
        <v>20</v>
      </c>
      <c r="R8650">
        <v>449</v>
      </c>
      <c r="S8650">
        <v>39</v>
      </c>
      <c r="T8650">
        <v>259</v>
      </c>
      <c r="U8650">
        <v>4</v>
      </c>
      <c r="V8650">
        <v>0</v>
      </c>
      <c r="W8650">
        <v>82.275729968408527</v>
      </c>
      <c r="X8650">
        <v>64.171968030655364</v>
      </c>
      <c r="Y8650">
        <v>27.004957836029998</v>
      </c>
      <c r="Z8650">
        <v>29.16911230192586</v>
      </c>
      <c r="AA8650">
        <v>37.741927140627602</v>
      </c>
      <c r="AB8650">
        <v>31.299440511512287</v>
      </c>
      <c r="AC8650">
        <v>9.3344090702314677</v>
      </c>
      <c r="AD8650">
        <v>0</v>
      </c>
      <c r="AE8650">
        <v>280.9975448593911</v>
      </c>
    </row>
    <row r="8651" spans="1:31" x14ac:dyDescent="0.25">
      <c r="A8651">
        <v>1955392</v>
      </c>
      <c r="B8651">
        <v>1</v>
      </c>
      <c r="C8651" t="s">
        <v>80</v>
      </c>
      <c r="D8651" t="s">
        <v>97</v>
      </c>
      <c r="E8651" t="s">
        <v>154</v>
      </c>
      <c r="F8651" t="s">
        <v>24192</v>
      </c>
      <c r="G8651" t="s">
        <v>156</v>
      </c>
      <c r="H8651" t="s">
        <v>157</v>
      </c>
      <c r="I8651" t="s">
        <v>135</v>
      </c>
      <c r="J8651" t="s">
        <v>136</v>
      </c>
      <c r="K8651" t="s">
        <v>137</v>
      </c>
      <c r="L8651" t="s">
        <v>24193</v>
      </c>
      <c r="M8651" t="s">
        <v>24194</v>
      </c>
      <c r="N8651">
        <v>0.29972222199999998</v>
      </c>
      <c r="O8651">
        <v>0</v>
      </c>
      <c r="P8651">
        <v>306</v>
      </c>
      <c r="Q8651">
        <v>0</v>
      </c>
      <c r="R8651">
        <v>19</v>
      </c>
      <c r="S8651">
        <v>3</v>
      </c>
      <c r="T8651">
        <v>21</v>
      </c>
      <c r="U8651">
        <v>0</v>
      </c>
      <c r="V8651">
        <v>0</v>
      </c>
      <c r="W8651">
        <v>0</v>
      </c>
      <c r="X8651">
        <v>28.993892766457488</v>
      </c>
      <c r="Y8651">
        <v>0</v>
      </c>
      <c r="Z8651">
        <v>2.643496495014368</v>
      </c>
      <c r="AA8651">
        <v>19.001362941081162</v>
      </c>
      <c r="AB8651">
        <v>3.7332019686525526</v>
      </c>
      <c r="AC8651">
        <v>0</v>
      </c>
      <c r="AD8651">
        <v>0</v>
      </c>
      <c r="AE8651">
        <v>54.371954171205573</v>
      </c>
    </row>
    <row r="8652" spans="1:31" x14ac:dyDescent="0.25">
      <c r="A8652">
        <v>1955393</v>
      </c>
      <c r="B8652">
        <v>1</v>
      </c>
      <c r="C8652" t="s">
        <v>80</v>
      </c>
      <c r="D8652" t="s">
        <v>97</v>
      </c>
      <c r="E8652" t="s">
        <v>171</v>
      </c>
      <c r="F8652" t="s">
        <v>4593</v>
      </c>
      <c r="G8652" t="s">
        <v>156</v>
      </c>
      <c r="H8652" t="s">
        <v>157</v>
      </c>
      <c r="I8652" t="s">
        <v>135</v>
      </c>
      <c r="J8652" t="s">
        <v>136</v>
      </c>
      <c r="K8652" t="s">
        <v>137</v>
      </c>
      <c r="L8652" t="s">
        <v>24195</v>
      </c>
      <c r="M8652" t="s">
        <v>24196</v>
      </c>
      <c r="N8652">
        <v>8.2664721999999996E-2</v>
      </c>
      <c r="O8652">
        <v>14</v>
      </c>
      <c r="P8652">
        <v>1351</v>
      </c>
      <c r="Q8652">
        <v>20</v>
      </c>
      <c r="R8652">
        <v>449</v>
      </c>
      <c r="S8652">
        <v>39</v>
      </c>
      <c r="T8652">
        <v>259</v>
      </c>
      <c r="U8652">
        <v>4</v>
      </c>
      <c r="V8652">
        <v>0</v>
      </c>
      <c r="W8652">
        <v>49.466507178069634</v>
      </c>
      <c r="X8652">
        <v>41.191459801771387</v>
      </c>
      <c r="Y8652">
        <v>16.505757137681048</v>
      </c>
      <c r="Z8652">
        <v>17.714102145221784</v>
      </c>
      <c r="AA8652">
        <v>23.103056703167098</v>
      </c>
      <c r="AB8652">
        <v>19.21921459529619</v>
      </c>
      <c r="AC8652">
        <v>5.6189749237064852</v>
      </c>
      <c r="AD8652">
        <v>0</v>
      </c>
      <c r="AE8652">
        <v>172.81907248491362</v>
      </c>
    </row>
    <row r="8653" spans="1:31" x14ac:dyDescent="0.25">
      <c r="A8653">
        <v>1955394</v>
      </c>
      <c r="B8653">
        <v>1</v>
      </c>
      <c r="C8653" t="s">
        <v>80</v>
      </c>
      <c r="D8653" t="s">
        <v>97</v>
      </c>
      <c r="E8653" t="s">
        <v>171</v>
      </c>
      <c r="F8653" t="s">
        <v>5607</v>
      </c>
      <c r="G8653" t="s">
        <v>156</v>
      </c>
      <c r="H8653" t="s">
        <v>157</v>
      </c>
      <c r="I8653" t="s">
        <v>135</v>
      </c>
      <c r="J8653" t="s">
        <v>136</v>
      </c>
      <c r="K8653" t="s">
        <v>137</v>
      </c>
      <c r="L8653" t="s">
        <v>24197</v>
      </c>
      <c r="M8653" t="s">
        <v>24198</v>
      </c>
      <c r="N8653">
        <v>9.4444444000000002E-2</v>
      </c>
      <c r="O8653">
        <v>26</v>
      </c>
      <c r="P8653">
        <v>5087</v>
      </c>
      <c r="Q8653">
        <v>1</v>
      </c>
      <c r="R8653">
        <v>113</v>
      </c>
      <c r="S8653">
        <v>10</v>
      </c>
      <c r="T8653">
        <v>457</v>
      </c>
      <c r="U8653">
        <v>0</v>
      </c>
      <c r="V8653">
        <v>0</v>
      </c>
      <c r="W8653">
        <v>24.145868175647038</v>
      </c>
      <c r="X8653">
        <v>133.23148130514812</v>
      </c>
      <c r="Y8653">
        <v>1.3995452747666668E-2</v>
      </c>
      <c r="Z8653">
        <v>5.5636735904343295</v>
      </c>
      <c r="AA8653">
        <v>13.381036355020932</v>
      </c>
      <c r="AB8653">
        <v>34.994661627581664</v>
      </c>
      <c r="AC8653">
        <v>0</v>
      </c>
      <c r="AD8653">
        <v>0</v>
      </c>
      <c r="AE8653">
        <v>211.33071650657973</v>
      </c>
    </row>
    <row r="8654" spans="1:31" x14ac:dyDescent="0.25">
      <c r="A8654">
        <v>1955400</v>
      </c>
      <c r="B8654">
        <v>1</v>
      </c>
      <c r="C8654" t="s">
        <v>80</v>
      </c>
      <c r="D8654" t="s">
        <v>97</v>
      </c>
      <c r="E8654" t="s">
        <v>154</v>
      </c>
      <c r="F8654" t="s">
        <v>24192</v>
      </c>
      <c r="G8654" t="s">
        <v>156</v>
      </c>
      <c r="H8654" t="s">
        <v>157</v>
      </c>
      <c r="I8654" t="s">
        <v>135</v>
      </c>
      <c r="J8654" t="s">
        <v>136</v>
      </c>
      <c r="K8654" t="s">
        <v>137</v>
      </c>
      <c r="L8654" t="s">
        <v>24199</v>
      </c>
      <c r="M8654" t="s">
        <v>24200</v>
      </c>
      <c r="N8654">
        <v>4.1038888880000002</v>
      </c>
      <c r="O8654">
        <v>0</v>
      </c>
      <c r="P8654">
        <v>306</v>
      </c>
      <c r="Q8654">
        <v>0</v>
      </c>
      <c r="R8654">
        <v>19</v>
      </c>
      <c r="S8654">
        <v>3</v>
      </c>
      <c r="T8654">
        <v>21</v>
      </c>
      <c r="U8654">
        <v>0</v>
      </c>
      <c r="V8654">
        <v>0</v>
      </c>
      <c r="W8654">
        <v>0</v>
      </c>
      <c r="X8654">
        <v>403.20259510375195</v>
      </c>
      <c r="Y8654">
        <v>0</v>
      </c>
      <c r="Z8654">
        <v>42.905301856918385</v>
      </c>
      <c r="AA8654">
        <v>298.87700889361508</v>
      </c>
      <c r="AB8654">
        <v>63.380387274155716</v>
      </c>
      <c r="AC8654">
        <v>0</v>
      </c>
      <c r="AD8654">
        <v>0</v>
      </c>
      <c r="AE8654">
        <v>808.36529312844118</v>
      </c>
    </row>
    <row r="8655" spans="1:31" x14ac:dyDescent="0.25">
      <c r="A8655">
        <v>1955401</v>
      </c>
      <c r="B8655">
        <v>1</v>
      </c>
      <c r="C8655" t="s">
        <v>80</v>
      </c>
      <c r="D8655" t="s">
        <v>97</v>
      </c>
      <c r="E8655" t="s">
        <v>154</v>
      </c>
      <c r="F8655" t="s">
        <v>20425</v>
      </c>
      <c r="G8655" t="s">
        <v>1185</v>
      </c>
      <c r="H8655" t="s">
        <v>157</v>
      </c>
      <c r="I8655" t="s">
        <v>135</v>
      </c>
      <c r="J8655" t="s">
        <v>136</v>
      </c>
      <c r="K8655" t="s">
        <v>137</v>
      </c>
      <c r="L8655" t="s">
        <v>24201</v>
      </c>
      <c r="M8655" t="s">
        <v>24202</v>
      </c>
      <c r="N8655">
        <v>9.7361111109999996</v>
      </c>
      <c r="O8655">
        <v>2</v>
      </c>
      <c r="P8655">
        <v>903</v>
      </c>
      <c r="Q8655">
        <v>1</v>
      </c>
      <c r="R8655">
        <v>28</v>
      </c>
      <c r="S8655">
        <v>7</v>
      </c>
      <c r="T8655">
        <v>61</v>
      </c>
      <c r="U8655">
        <v>0</v>
      </c>
      <c r="V8655">
        <v>0</v>
      </c>
      <c r="W8655">
        <v>361.26704321591313</v>
      </c>
      <c r="X8655">
        <v>2596.7972576982484</v>
      </c>
      <c r="Y8655">
        <v>0.98217004200161395</v>
      </c>
      <c r="Z8655">
        <v>113.7182956938821</v>
      </c>
      <c r="AA8655">
        <v>429.49186863737913</v>
      </c>
      <c r="AB8655">
        <v>877.31209680185873</v>
      </c>
      <c r="AC8655">
        <v>0</v>
      </c>
      <c r="AD8655">
        <v>0</v>
      </c>
      <c r="AE8655">
        <v>4379.568732089283</v>
      </c>
    </row>
    <row r="8656" spans="1:31" x14ac:dyDescent="0.25">
      <c r="A8656">
        <v>1955402</v>
      </c>
      <c r="B8656">
        <v>1</v>
      </c>
      <c r="C8656" t="s">
        <v>80</v>
      </c>
      <c r="D8656" t="s">
        <v>97</v>
      </c>
      <c r="E8656" t="s">
        <v>171</v>
      </c>
      <c r="F8656" t="s">
        <v>4593</v>
      </c>
      <c r="G8656" t="s">
        <v>156</v>
      </c>
      <c r="H8656" t="s">
        <v>157</v>
      </c>
      <c r="I8656" t="s">
        <v>135</v>
      </c>
      <c r="J8656" t="s">
        <v>136</v>
      </c>
      <c r="K8656" t="s">
        <v>137</v>
      </c>
      <c r="L8656" t="s">
        <v>24203</v>
      </c>
      <c r="M8656" t="s">
        <v>24204</v>
      </c>
      <c r="N8656">
        <v>6.4719444000000001E-2</v>
      </c>
      <c r="O8656">
        <v>14</v>
      </c>
      <c r="P8656">
        <v>1334</v>
      </c>
      <c r="Q8656">
        <v>20</v>
      </c>
      <c r="R8656">
        <v>448</v>
      </c>
      <c r="S8656">
        <v>39</v>
      </c>
      <c r="T8656">
        <v>259</v>
      </c>
      <c r="U8656">
        <v>4</v>
      </c>
      <c r="V8656">
        <v>0</v>
      </c>
      <c r="W8656">
        <v>38.038496493975742</v>
      </c>
      <c r="X8656">
        <v>31.146168494429315</v>
      </c>
      <c r="Y8656">
        <v>13.075707855020989</v>
      </c>
      <c r="Z8656">
        <v>14.162787489461587</v>
      </c>
      <c r="AA8656">
        <v>18.203862668392635</v>
      </c>
      <c r="AB8656">
        <v>15.077018686755977</v>
      </c>
      <c r="AC8656">
        <v>4.4146828371952935</v>
      </c>
      <c r="AD8656">
        <v>0</v>
      </c>
      <c r="AE8656">
        <v>134.11872452523156</v>
      </c>
    </row>
    <row r="8657" spans="1:31" x14ac:dyDescent="0.25">
      <c r="A8657">
        <v>1955404</v>
      </c>
      <c r="B8657">
        <v>1</v>
      </c>
      <c r="C8657" t="s">
        <v>80</v>
      </c>
      <c r="D8657" t="s">
        <v>97</v>
      </c>
      <c r="E8657" t="s">
        <v>220</v>
      </c>
      <c r="F8657" t="s">
        <v>661</v>
      </c>
      <c r="G8657" t="s">
        <v>5719</v>
      </c>
      <c r="H8657" t="s">
        <v>157</v>
      </c>
      <c r="I8657" t="s">
        <v>135</v>
      </c>
      <c r="J8657" t="s">
        <v>136</v>
      </c>
      <c r="K8657" t="s">
        <v>137</v>
      </c>
      <c r="L8657" t="s">
        <v>24205</v>
      </c>
      <c r="M8657" t="s">
        <v>24206</v>
      </c>
      <c r="N8657">
        <v>5.5783333329999998</v>
      </c>
      <c r="O8657">
        <v>3</v>
      </c>
      <c r="P8657">
        <v>345</v>
      </c>
      <c r="Q8657">
        <v>4</v>
      </c>
      <c r="R8657">
        <v>53</v>
      </c>
      <c r="S8657">
        <v>12</v>
      </c>
      <c r="T8657">
        <v>40</v>
      </c>
      <c r="U8657">
        <v>0</v>
      </c>
      <c r="V8657">
        <v>0</v>
      </c>
      <c r="W8657">
        <v>1100.982002956418</v>
      </c>
      <c r="X8657">
        <v>653.86260173305448</v>
      </c>
      <c r="Y8657">
        <v>802.43201443906059</v>
      </c>
      <c r="Z8657">
        <v>157.33315887677793</v>
      </c>
      <c r="AA8657">
        <v>1088.2616604500311</v>
      </c>
      <c r="AB8657">
        <v>487.16018112864975</v>
      </c>
      <c r="AC8657">
        <v>0</v>
      </c>
      <c r="AD8657">
        <v>0</v>
      </c>
      <c r="AE8657">
        <v>4290.0316195839914</v>
      </c>
    </row>
    <row r="8658" spans="1:31" x14ac:dyDescent="0.25">
      <c r="A8658">
        <v>1955406</v>
      </c>
      <c r="B8658">
        <v>1</v>
      </c>
      <c r="C8658" t="s">
        <v>80</v>
      </c>
      <c r="D8658" t="s">
        <v>96</v>
      </c>
      <c r="E8658" t="s">
        <v>140</v>
      </c>
      <c r="F8658" t="s">
        <v>24207</v>
      </c>
      <c r="G8658" t="s">
        <v>217</v>
      </c>
      <c r="H8658" t="s">
        <v>134</v>
      </c>
      <c r="I8658" t="s">
        <v>135</v>
      </c>
      <c r="J8658" t="s">
        <v>136</v>
      </c>
      <c r="K8658" t="s">
        <v>137</v>
      </c>
      <c r="L8658" t="s">
        <v>24208</v>
      </c>
      <c r="M8658" t="s">
        <v>24209</v>
      </c>
      <c r="N8658">
        <v>3.8366666660000002</v>
      </c>
      <c r="O8658">
        <v>0</v>
      </c>
      <c r="P8658">
        <v>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2.3320838520319871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2.3320838520319871</v>
      </c>
    </row>
    <row r="8659" spans="1:31" x14ac:dyDescent="0.25">
      <c r="A8659">
        <v>1955411</v>
      </c>
      <c r="B8659">
        <v>1</v>
      </c>
      <c r="C8659" t="s">
        <v>80</v>
      </c>
      <c r="D8659" t="s">
        <v>106</v>
      </c>
      <c r="E8659" t="s">
        <v>140</v>
      </c>
      <c r="F8659" t="s">
        <v>24210</v>
      </c>
      <c r="G8659" t="s">
        <v>217</v>
      </c>
      <c r="H8659" t="s">
        <v>134</v>
      </c>
      <c r="I8659" t="s">
        <v>135</v>
      </c>
      <c r="J8659" t="s">
        <v>136</v>
      </c>
      <c r="K8659" t="s">
        <v>137</v>
      </c>
      <c r="L8659" t="s">
        <v>24211</v>
      </c>
      <c r="M8659" t="s">
        <v>24212</v>
      </c>
      <c r="N8659">
        <v>3.446111111</v>
      </c>
      <c r="O8659">
        <v>0</v>
      </c>
      <c r="P8659">
        <v>1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1.547120953976203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1.547120953976203</v>
      </c>
    </row>
    <row r="8660" spans="1:31" x14ac:dyDescent="0.25">
      <c r="A8660">
        <v>1955421</v>
      </c>
      <c r="B8660">
        <v>1</v>
      </c>
      <c r="C8660" t="s">
        <v>80</v>
      </c>
      <c r="D8660" t="s">
        <v>88</v>
      </c>
      <c r="E8660" t="s">
        <v>190</v>
      </c>
      <c r="F8660" t="s">
        <v>24213</v>
      </c>
      <c r="G8660" t="s">
        <v>156</v>
      </c>
      <c r="H8660" t="s">
        <v>157</v>
      </c>
      <c r="I8660" t="s">
        <v>135</v>
      </c>
      <c r="J8660" t="s">
        <v>136</v>
      </c>
      <c r="K8660" t="s">
        <v>137</v>
      </c>
      <c r="L8660" t="s">
        <v>24214</v>
      </c>
      <c r="M8660" t="s">
        <v>24215</v>
      </c>
      <c r="N8660">
        <v>1.1130555550000001</v>
      </c>
      <c r="O8660">
        <v>0</v>
      </c>
      <c r="P8660">
        <v>0</v>
      </c>
      <c r="Q8660">
        <v>0</v>
      </c>
      <c r="R8660">
        <v>0</v>
      </c>
      <c r="S8660">
        <v>1</v>
      </c>
      <c r="T8660">
        <v>2</v>
      </c>
      <c r="U8660">
        <v>1</v>
      </c>
      <c r="V8660">
        <v>2</v>
      </c>
      <c r="W8660">
        <v>0</v>
      </c>
      <c r="X8660">
        <v>0</v>
      </c>
      <c r="Y8660">
        <v>0</v>
      </c>
      <c r="Z8660">
        <v>0</v>
      </c>
      <c r="AA8660">
        <v>8.36548781795514</v>
      </c>
      <c r="AB8660">
        <v>53.653924160511501</v>
      </c>
      <c r="AC8660">
        <v>130.60332943606045</v>
      </c>
      <c r="AD8660">
        <v>155.68897977971497</v>
      </c>
      <c r="AE8660">
        <v>348.31172119424207</v>
      </c>
    </row>
    <row r="8661" spans="1:31" x14ac:dyDescent="0.25">
      <c r="A8661">
        <v>1955422</v>
      </c>
      <c r="B8661">
        <v>1</v>
      </c>
      <c r="C8661" t="s">
        <v>80</v>
      </c>
      <c r="D8661" t="s">
        <v>108</v>
      </c>
      <c r="E8661" t="s">
        <v>220</v>
      </c>
      <c r="F8661" t="s">
        <v>17966</v>
      </c>
      <c r="G8661" t="s">
        <v>156</v>
      </c>
      <c r="H8661" t="s">
        <v>157</v>
      </c>
      <c r="I8661" t="s">
        <v>135</v>
      </c>
      <c r="J8661" t="s">
        <v>136</v>
      </c>
      <c r="K8661" t="s">
        <v>137</v>
      </c>
      <c r="L8661" t="s">
        <v>24216</v>
      </c>
      <c r="M8661" t="s">
        <v>24217</v>
      </c>
      <c r="N8661">
        <v>0.27833333300000002</v>
      </c>
      <c r="O8661">
        <v>0</v>
      </c>
      <c r="P8661">
        <v>1054</v>
      </c>
      <c r="Q8661">
        <v>3</v>
      </c>
      <c r="R8661">
        <v>415</v>
      </c>
      <c r="S8661">
        <v>8</v>
      </c>
      <c r="T8661">
        <v>206</v>
      </c>
      <c r="U8661">
        <v>1</v>
      </c>
      <c r="V8661">
        <v>0</v>
      </c>
      <c r="W8661">
        <v>0</v>
      </c>
      <c r="X8661">
        <v>56.175991411365203</v>
      </c>
      <c r="Y8661">
        <v>6.1400613868249936</v>
      </c>
      <c r="Z8661">
        <v>348.40825448688008</v>
      </c>
      <c r="AA8661">
        <v>12.791459195681163</v>
      </c>
      <c r="AB8661">
        <v>89.096574504277683</v>
      </c>
      <c r="AC8661">
        <v>22.366347242206853</v>
      </c>
      <c r="AD8661">
        <v>0</v>
      </c>
      <c r="AE8661">
        <v>534.97868822723603</v>
      </c>
    </row>
    <row r="8662" spans="1:31" x14ac:dyDescent="0.25">
      <c r="A8662">
        <v>1955423</v>
      </c>
      <c r="B8662">
        <v>1</v>
      </c>
      <c r="C8662" t="s">
        <v>80</v>
      </c>
      <c r="D8662" t="s">
        <v>100</v>
      </c>
      <c r="E8662" t="s">
        <v>154</v>
      </c>
      <c r="F8662" t="s">
        <v>24218</v>
      </c>
      <c r="G8662" t="s">
        <v>156</v>
      </c>
      <c r="H8662" t="s">
        <v>157</v>
      </c>
      <c r="I8662" t="s">
        <v>135</v>
      </c>
      <c r="J8662" t="s">
        <v>136</v>
      </c>
      <c r="K8662" t="s">
        <v>137</v>
      </c>
      <c r="L8662" t="s">
        <v>24219</v>
      </c>
      <c r="M8662" t="s">
        <v>24220</v>
      </c>
      <c r="N8662">
        <v>1.680555555</v>
      </c>
      <c r="O8662">
        <v>6</v>
      </c>
      <c r="P8662">
        <v>0</v>
      </c>
      <c r="Q8662">
        <v>56</v>
      </c>
      <c r="R8662">
        <v>22</v>
      </c>
      <c r="S8662">
        <v>6</v>
      </c>
      <c r="T8662">
        <v>0</v>
      </c>
      <c r="U8662">
        <v>0</v>
      </c>
      <c r="V8662">
        <v>0</v>
      </c>
      <c r="W8662">
        <v>6.1779184198024346</v>
      </c>
      <c r="X8662">
        <v>0</v>
      </c>
      <c r="Y8662">
        <v>204.65049734251161</v>
      </c>
      <c r="Z8662">
        <v>76.936307077878894</v>
      </c>
      <c r="AA8662">
        <v>53.759420794274718</v>
      </c>
      <c r="AB8662">
        <v>0</v>
      </c>
      <c r="AC8662">
        <v>0</v>
      </c>
      <c r="AD8662">
        <v>0</v>
      </c>
      <c r="AE8662">
        <v>341.52414363446763</v>
      </c>
    </row>
    <row r="8663" spans="1:31" x14ac:dyDescent="0.25">
      <c r="A8663">
        <v>1955425</v>
      </c>
      <c r="B8663">
        <v>1</v>
      </c>
      <c r="C8663" t="s">
        <v>80</v>
      </c>
      <c r="D8663" t="s">
        <v>93</v>
      </c>
      <c r="E8663" t="s">
        <v>140</v>
      </c>
      <c r="F8663" t="s">
        <v>24221</v>
      </c>
      <c r="G8663" t="s">
        <v>217</v>
      </c>
      <c r="H8663" t="s">
        <v>134</v>
      </c>
      <c r="I8663" t="s">
        <v>135</v>
      </c>
      <c r="J8663" t="s">
        <v>136</v>
      </c>
      <c r="K8663" t="s">
        <v>137</v>
      </c>
      <c r="L8663" t="s">
        <v>24222</v>
      </c>
      <c r="M8663" t="s">
        <v>24223</v>
      </c>
      <c r="N8663">
        <v>2.7166666660000001</v>
      </c>
      <c r="O8663">
        <v>0</v>
      </c>
      <c r="P8663">
        <v>0</v>
      </c>
      <c r="Q8663">
        <v>0</v>
      </c>
      <c r="R8663">
        <v>1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2.0131848270327826</v>
      </c>
      <c r="AA8663">
        <v>0</v>
      </c>
      <c r="AB8663">
        <v>0</v>
      </c>
      <c r="AC8663">
        <v>0</v>
      </c>
      <c r="AD8663">
        <v>0</v>
      </c>
      <c r="AE8663">
        <v>2.0131848270327826</v>
      </c>
    </row>
    <row r="8664" spans="1:31" x14ac:dyDescent="0.25">
      <c r="A8664">
        <v>1955427</v>
      </c>
      <c r="B8664">
        <v>1</v>
      </c>
      <c r="C8664" t="s">
        <v>81</v>
      </c>
      <c r="D8664" t="s">
        <v>118</v>
      </c>
      <c r="E8664" t="s">
        <v>131</v>
      </c>
      <c r="F8664" t="s">
        <v>24224</v>
      </c>
      <c r="G8664" t="s">
        <v>133</v>
      </c>
      <c r="H8664" t="s">
        <v>134</v>
      </c>
      <c r="I8664" t="s">
        <v>135</v>
      </c>
      <c r="J8664" t="s">
        <v>136</v>
      </c>
      <c r="K8664" t="s">
        <v>137</v>
      </c>
      <c r="L8664" t="s">
        <v>24225</v>
      </c>
      <c r="M8664" t="s">
        <v>24226</v>
      </c>
      <c r="N8664">
        <v>2.7594444440000001</v>
      </c>
      <c r="O8664">
        <v>0</v>
      </c>
      <c r="P8664">
        <v>11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4.7720997904272568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4.7720997904272568</v>
      </c>
    </row>
    <row r="8665" spans="1:31" x14ac:dyDescent="0.25">
      <c r="A8665">
        <v>1955436</v>
      </c>
      <c r="B8665">
        <v>1</v>
      </c>
      <c r="C8665" t="s">
        <v>80</v>
      </c>
      <c r="D8665" t="s">
        <v>103</v>
      </c>
      <c r="E8665" t="s">
        <v>220</v>
      </c>
      <c r="F8665" t="s">
        <v>3249</v>
      </c>
      <c r="G8665" t="s">
        <v>156</v>
      </c>
      <c r="H8665" t="s">
        <v>157</v>
      </c>
      <c r="I8665" t="s">
        <v>135</v>
      </c>
      <c r="J8665" t="s">
        <v>136</v>
      </c>
      <c r="K8665" t="s">
        <v>137</v>
      </c>
      <c r="L8665" t="s">
        <v>24227</v>
      </c>
      <c r="M8665" t="s">
        <v>24228</v>
      </c>
      <c r="N8665">
        <v>0.66</v>
      </c>
      <c r="O8665">
        <v>1</v>
      </c>
      <c r="P8665">
        <v>0</v>
      </c>
      <c r="Q8665">
        <v>3</v>
      </c>
      <c r="R8665">
        <v>0</v>
      </c>
      <c r="S8665">
        <v>5</v>
      </c>
      <c r="T8665">
        <v>0</v>
      </c>
      <c r="U8665">
        <v>2</v>
      </c>
      <c r="V8665">
        <v>0</v>
      </c>
      <c r="W8665">
        <v>0.35326472257117331</v>
      </c>
      <c r="X8665">
        <v>0</v>
      </c>
      <c r="Y8665">
        <v>47.952149508133033</v>
      </c>
      <c r="Z8665">
        <v>0</v>
      </c>
      <c r="AA8665">
        <v>98.119399201920174</v>
      </c>
      <c r="AB8665">
        <v>0</v>
      </c>
      <c r="AC8665">
        <v>20.35190596364464</v>
      </c>
      <c r="AD8665">
        <v>0</v>
      </c>
      <c r="AE8665">
        <v>166.77671939626902</v>
      </c>
    </row>
    <row r="8666" spans="1:31" x14ac:dyDescent="0.25">
      <c r="A8666">
        <v>1955437</v>
      </c>
      <c r="B8666">
        <v>1</v>
      </c>
      <c r="C8666" t="s">
        <v>80</v>
      </c>
      <c r="D8666" t="s">
        <v>95</v>
      </c>
      <c r="E8666" t="s">
        <v>171</v>
      </c>
      <c r="F8666" t="s">
        <v>4470</v>
      </c>
      <c r="G8666" t="s">
        <v>604</v>
      </c>
      <c r="H8666" t="s">
        <v>157</v>
      </c>
      <c r="I8666" t="s">
        <v>135</v>
      </c>
      <c r="J8666" t="s">
        <v>136</v>
      </c>
      <c r="K8666" t="s">
        <v>203</v>
      </c>
      <c r="L8666" t="s">
        <v>24229</v>
      </c>
      <c r="M8666" t="s">
        <v>24230</v>
      </c>
      <c r="N8666">
        <v>0.264444444</v>
      </c>
      <c r="O8666">
        <v>0</v>
      </c>
      <c r="P8666">
        <v>6174</v>
      </c>
      <c r="Q8666">
        <v>0</v>
      </c>
      <c r="R8666">
        <v>2</v>
      </c>
      <c r="S8666">
        <v>2</v>
      </c>
      <c r="T8666">
        <v>413</v>
      </c>
      <c r="U8666">
        <v>0</v>
      </c>
      <c r="V8666">
        <v>0</v>
      </c>
      <c r="W8666">
        <v>0</v>
      </c>
      <c r="X8666">
        <v>355.32849592503175</v>
      </c>
      <c r="Y8666">
        <v>0</v>
      </c>
      <c r="Z8666">
        <v>6.6541530489808903E-2</v>
      </c>
      <c r="AA8666">
        <v>5.9110989198447035</v>
      </c>
      <c r="AB8666">
        <v>189.8400163392819</v>
      </c>
      <c r="AC8666">
        <v>0</v>
      </c>
      <c r="AD8666">
        <v>0</v>
      </c>
      <c r="AE8666">
        <v>551.14615271464811</v>
      </c>
    </row>
    <row r="8667" spans="1:31" x14ac:dyDescent="0.25">
      <c r="A8667">
        <v>1955438</v>
      </c>
      <c r="B8667">
        <v>1</v>
      </c>
      <c r="C8667" t="s">
        <v>80</v>
      </c>
      <c r="D8667" t="s">
        <v>100</v>
      </c>
      <c r="E8667" t="s">
        <v>149</v>
      </c>
      <c r="F8667" t="s">
        <v>16892</v>
      </c>
      <c r="G8667" t="s">
        <v>151</v>
      </c>
      <c r="H8667" t="s">
        <v>134</v>
      </c>
      <c r="I8667" t="s">
        <v>135</v>
      </c>
      <c r="J8667" t="s">
        <v>136</v>
      </c>
      <c r="K8667" t="s">
        <v>137</v>
      </c>
      <c r="L8667" t="s">
        <v>24231</v>
      </c>
      <c r="M8667" t="s">
        <v>24232</v>
      </c>
      <c r="N8667">
        <v>1.2541666659999999</v>
      </c>
      <c r="O8667">
        <v>0</v>
      </c>
      <c r="P8667">
        <v>168</v>
      </c>
      <c r="Q8667">
        <v>0</v>
      </c>
      <c r="R8667">
        <v>11</v>
      </c>
      <c r="S8667">
        <v>0</v>
      </c>
      <c r="T8667">
        <v>22</v>
      </c>
      <c r="U8667">
        <v>0</v>
      </c>
      <c r="V8667">
        <v>0</v>
      </c>
      <c r="W8667">
        <v>0</v>
      </c>
      <c r="X8667">
        <v>56.669414991348333</v>
      </c>
      <c r="Y8667">
        <v>0</v>
      </c>
      <c r="Z8667">
        <v>14.165843454031794</v>
      </c>
      <c r="AA8667">
        <v>0</v>
      </c>
      <c r="AB8667">
        <v>158.28406587582745</v>
      </c>
      <c r="AC8667">
        <v>0</v>
      </c>
      <c r="AD8667">
        <v>0</v>
      </c>
      <c r="AE8667">
        <v>229.11932432120759</v>
      </c>
    </row>
    <row r="8668" spans="1:31" x14ac:dyDescent="0.25">
      <c r="A8668">
        <v>1955439</v>
      </c>
      <c r="B8668">
        <v>1</v>
      </c>
      <c r="C8668" t="s">
        <v>81</v>
      </c>
      <c r="D8668" t="s">
        <v>123</v>
      </c>
      <c r="E8668" t="s">
        <v>131</v>
      </c>
      <c r="F8668" t="s">
        <v>2604</v>
      </c>
      <c r="G8668" t="s">
        <v>133</v>
      </c>
      <c r="H8668" t="s">
        <v>134</v>
      </c>
      <c r="I8668" t="s">
        <v>135</v>
      </c>
      <c r="J8668" t="s">
        <v>136</v>
      </c>
      <c r="K8668" t="s">
        <v>137</v>
      </c>
      <c r="L8668" t="s">
        <v>24233</v>
      </c>
      <c r="M8668" t="s">
        <v>24234</v>
      </c>
      <c r="N8668">
        <v>3.3758333330000001</v>
      </c>
      <c r="O8668">
        <v>0</v>
      </c>
      <c r="P8668">
        <v>13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17.070760174805208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17.070760174805208</v>
      </c>
    </row>
    <row r="8669" spans="1:31" x14ac:dyDescent="0.25">
      <c r="A8669">
        <v>1955440</v>
      </c>
      <c r="B8669">
        <v>1</v>
      </c>
      <c r="C8669" t="s">
        <v>80</v>
      </c>
      <c r="D8669" t="s">
        <v>101</v>
      </c>
      <c r="E8669" t="s">
        <v>131</v>
      </c>
      <c r="F8669" t="s">
        <v>24235</v>
      </c>
      <c r="G8669" t="s">
        <v>362</v>
      </c>
      <c r="H8669" t="s">
        <v>134</v>
      </c>
      <c r="I8669" t="s">
        <v>135</v>
      </c>
      <c r="J8669" t="s">
        <v>136</v>
      </c>
      <c r="K8669" t="s">
        <v>137</v>
      </c>
      <c r="L8669" t="s">
        <v>24236</v>
      </c>
      <c r="M8669" t="s">
        <v>24237</v>
      </c>
      <c r="N8669">
        <v>2.304444444</v>
      </c>
      <c r="O8669">
        <v>0</v>
      </c>
      <c r="P8669">
        <v>2</v>
      </c>
      <c r="Q8669">
        <v>0</v>
      </c>
      <c r="R8669">
        <v>1</v>
      </c>
      <c r="S8669">
        <v>0</v>
      </c>
      <c r="T8669">
        <v>2</v>
      </c>
      <c r="U8669">
        <v>0</v>
      </c>
      <c r="V8669">
        <v>0</v>
      </c>
      <c r="W8669">
        <v>0</v>
      </c>
      <c r="X8669">
        <v>1.5444150379178334</v>
      </c>
      <c r="Y8669">
        <v>0</v>
      </c>
      <c r="Z8669">
        <v>0.25432181466243997</v>
      </c>
      <c r="AA8669">
        <v>0</v>
      </c>
      <c r="AB8669">
        <v>26.403352562399228</v>
      </c>
      <c r="AC8669">
        <v>0</v>
      </c>
      <c r="AD8669">
        <v>0</v>
      </c>
      <c r="AE8669">
        <v>28.202089414979501</v>
      </c>
    </row>
    <row r="8670" spans="1:31" x14ac:dyDescent="0.25">
      <c r="A8670">
        <v>1955444</v>
      </c>
      <c r="B8670">
        <v>1</v>
      </c>
      <c r="C8670" t="s">
        <v>81</v>
      </c>
      <c r="D8670" t="s">
        <v>114</v>
      </c>
      <c r="E8670" t="s">
        <v>131</v>
      </c>
      <c r="F8670" t="s">
        <v>24238</v>
      </c>
      <c r="G8670" t="s">
        <v>133</v>
      </c>
      <c r="H8670" t="s">
        <v>134</v>
      </c>
      <c r="I8670" t="s">
        <v>135</v>
      </c>
      <c r="J8670" t="s">
        <v>136</v>
      </c>
      <c r="K8670" t="s">
        <v>137</v>
      </c>
      <c r="L8670" t="s">
        <v>24239</v>
      </c>
      <c r="M8670" t="s">
        <v>24240</v>
      </c>
      <c r="N8670">
        <v>1.5027777769999999</v>
      </c>
      <c r="O8670">
        <v>0</v>
      </c>
      <c r="P8670">
        <v>28</v>
      </c>
      <c r="Q8670">
        <v>0</v>
      </c>
      <c r="R8670">
        <v>0</v>
      </c>
      <c r="S8670">
        <v>0</v>
      </c>
      <c r="T8670">
        <v>1</v>
      </c>
      <c r="U8670">
        <v>0</v>
      </c>
      <c r="V8670">
        <v>0</v>
      </c>
      <c r="W8670">
        <v>0</v>
      </c>
      <c r="X8670">
        <v>3.0842574649277004</v>
      </c>
      <c r="Y8670">
        <v>0</v>
      </c>
      <c r="Z8670">
        <v>0</v>
      </c>
      <c r="AA8670">
        <v>0</v>
      </c>
      <c r="AB8670">
        <v>0.94216674724095018</v>
      </c>
      <c r="AC8670">
        <v>0</v>
      </c>
      <c r="AD8670">
        <v>0</v>
      </c>
      <c r="AE8670">
        <v>4.0264242121686502</v>
      </c>
    </row>
    <row r="8671" spans="1:31" x14ac:dyDescent="0.25">
      <c r="A8671">
        <v>1955446</v>
      </c>
      <c r="B8671">
        <v>1</v>
      </c>
      <c r="C8671" t="s">
        <v>80</v>
      </c>
      <c r="D8671" t="s">
        <v>102</v>
      </c>
      <c r="E8671" t="s">
        <v>140</v>
      </c>
      <c r="F8671" t="s">
        <v>24241</v>
      </c>
      <c r="G8671" t="s">
        <v>217</v>
      </c>
      <c r="H8671" t="s">
        <v>134</v>
      </c>
      <c r="I8671" t="s">
        <v>135</v>
      </c>
      <c r="J8671" t="s">
        <v>136</v>
      </c>
      <c r="K8671" t="s">
        <v>137</v>
      </c>
      <c r="L8671" t="s">
        <v>24242</v>
      </c>
      <c r="M8671" t="s">
        <v>24243</v>
      </c>
      <c r="N8671">
        <v>1.2275</v>
      </c>
      <c r="O8671">
        <v>0</v>
      </c>
      <c r="P8671">
        <v>3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0.62039077475591264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0.62039077475591264</v>
      </c>
    </row>
    <row r="8672" spans="1:31" x14ac:dyDescent="0.25">
      <c r="A8672">
        <v>1955448</v>
      </c>
      <c r="B8672">
        <v>1</v>
      </c>
      <c r="C8672" t="s">
        <v>80</v>
      </c>
      <c r="D8672" t="s">
        <v>97</v>
      </c>
      <c r="E8672" t="s">
        <v>131</v>
      </c>
      <c r="F8672" t="s">
        <v>23709</v>
      </c>
      <c r="G8672" t="s">
        <v>439</v>
      </c>
      <c r="H8672" t="s">
        <v>134</v>
      </c>
      <c r="I8672" t="s">
        <v>135</v>
      </c>
      <c r="J8672" t="s">
        <v>136</v>
      </c>
      <c r="K8672" t="s">
        <v>137</v>
      </c>
      <c r="L8672" t="s">
        <v>24244</v>
      </c>
      <c r="M8672" t="s">
        <v>24245</v>
      </c>
      <c r="N8672">
        <v>8.5444444439999998</v>
      </c>
      <c r="O8672">
        <v>0</v>
      </c>
      <c r="P8672">
        <v>47</v>
      </c>
      <c r="Q8672">
        <v>0</v>
      </c>
      <c r="R8672">
        <v>0</v>
      </c>
      <c r="S8672">
        <v>0</v>
      </c>
      <c r="T8672">
        <v>6</v>
      </c>
      <c r="U8672">
        <v>0</v>
      </c>
      <c r="V8672">
        <v>0</v>
      </c>
      <c r="W8672">
        <v>0</v>
      </c>
      <c r="X8672">
        <v>140.22977504515131</v>
      </c>
      <c r="Y8672">
        <v>0</v>
      </c>
      <c r="Z8672">
        <v>0</v>
      </c>
      <c r="AA8672">
        <v>0</v>
      </c>
      <c r="AB8672">
        <v>47.266432455960043</v>
      </c>
      <c r="AC8672">
        <v>0</v>
      </c>
      <c r="AD8672">
        <v>0</v>
      </c>
      <c r="AE8672">
        <v>187.49620750111137</v>
      </c>
    </row>
    <row r="8673" spans="1:31" x14ac:dyDescent="0.25">
      <c r="A8673">
        <v>1955450</v>
      </c>
      <c r="B8673">
        <v>1</v>
      </c>
      <c r="C8673" t="s">
        <v>80</v>
      </c>
      <c r="D8673" t="s">
        <v>97</v>
      </c>
      <c r="E8673" t="s">
        <v>131</v>
      </c>
      <c r="F8673" t="s">
        <v>24246</v>
      </c>
      <c r="G8673" t="s">
        <v>133</v>
      </c>
      <c r="H8673" t="s">
        <v>134</v>
      </c>
      <c r="I8673" t="s">
        <v>135</v>
      </c>
      <c r="J8673" t="s">
        <v>136</v>
      </c>
      <c r="K8673" t="s">
        <v>137</v>
      </c>
      <c r="L8673" t="s">
        <v>24247</v>
      </c>
      <c r="M8673" t="s">
        <v>24248</v>
      </c>
      <c r="N8673">
        <v>9.2905555549999992</v>
      </c>
      <c r="O8673">
        <v>0</v>
      </c>
      <c r="P8673">
        <v>4</v>
      </c>
      <c r="Q8673">
        <v>0</v>
      </c>
      <c r="R8673">
        <v>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19.11609474653126</v>
      </c>
      <c r="Y8673">
        <v>0</v>
      </c>
      <c r="Z8673">
        <v>12.284861142170698</v>
      </c>
      <c r="AA8673">
        <v>0</v>
      </c>
      <c r="AB8673">
        <v>0</v>
      </c>
      <c r="AC8673">
        <v>0</v>
      </c>
      <c r="AD8673">
        <v>0</v>
      </c>
      <c r="AE8673">
        <v>31.400955888701958</v>
      </c>
    </row>
    <row r="8674" spans="1:31" x14ac:dyDescent="0.25">
      <c r="A8674">
        <v>1955452</v>
      </c>
      <c r="B8674">
        <v>1</v>
      </c>
      <c r="C8674" t="s">
        <v>80</v>
      </c>
      <c r="D8674" t="s">
        <v>86</v>
      </c>
      <c r="E8674" t="s">
        <v>140</v>
      </c>
      <c r="F8674" t="s">
        <v>24249</v>
      </c>
      <c r="G8674" t="s">
        <v>362</v>
      </c>
      <c r="H8674" t="s">
        <v>134</v>
      </c>
      <c r="I8674" t="s">
        <v>135</v>
      </c>
      <c r="J8674" t="s">
        <v>3</v>
      </c>
      <c r="K8674" t="s">
        <v>137</v>
      </c>
      <c r="L8674" t="s">
        <v>24250</v>
      </c>
      <c r="M8674" t="s">
        <v>24251</v>
      </c>
      <c r="N8674">
        <v>1.669166666</v>
      </c>
      <c r="O8674">
        <v>0</v>
      </c>
      <c r="P8674">
        <v>1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0.62135945334725751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0.62135945334725751</v>
      </c>
    </row>
    <row r="8675" spans="1:31" x14ac:dyDescent="0.25">
      <c r="A8675">
        <v>1955454</v>
      </c>
      <c r="B8675">
        <v>1</v>
      </c>
      <c r="C8675" t="s">
        <v>80</v>
      </c>
      <c r="D8675" t="s">
        <v>105</v>
      </c>
      <c r="E8675" t="s">
        <v>220</v>
      </c>
      <c r="F8675" t="s">
        <v>18472</v>
      </c>
      <c r="G8675" t="s">
        <v>156</v>
      </c>
      <c r="H8675" t="s">
        <v>157</v>
      </c>
      <c r="I8675" t="s">
        <v>135</v>
      </c>
      <c r="J8675" t="s">
        <v>136</v>
      </c>
      <c r="K8675" t="s">
        <v>137</v>
      </c>
      <c r="L8675" t="s">
        <v>24252</v>
      </c>
      <c r="M8675" t="s">
        <v>24253</v>
      </c>
      <c r="N8675">
        <v>0.49222222199999999</v>
      </c>
      <c r="O8675">
        <v>13</v>
      </c>
      <c r="P8675">
        <v>32</v>
      </c>
      <c r="Q8675">
        <v>5</v>
      </c>
      <c r="R8675">
        <v>65</v>
      </c>
      <c r="S8675">
        <v>10</v>
      </c>
      <c r="T8675">
        <v>20</v>
      </c>
      <c r="U8675">
        <v>1</v>
      </c>
      <c r="V8675">
        <v>0</v>
      </c>
      <c r="W8675">
        <v>3.4084810241785579</v>
      </c>
      <c r="X8675">
        <v>5.4437601924313226</v>
      </c>
      <c r="Y8675">
        <v>4.6809357889650425</v>
      </c>
      <c r="Z8675">
        <v>18.420042578283134</v>
      </c>
      <c r="AA8675">
        <v>18.88817092974325</v>
      </c>
      <c r="AB8675">
        <v>10.003737513737837</v>
      </c>
      <c r="AC8675">
        <v>305.96337319879689</v>
      </c>
      <c r="AD8675">
        <v>0</v>
      </c>
      <c r="AE8675">
        <v>366.80850122613606</v>
      </c>
    </row>
    <row r="8676" spans="1:31" x14ac:dyDescent="0.25">
      <c r="A8676">
        <v>1955456</v>
      </c>
      <c r="B8676">
        <v>1</v>
      </c>
      <c r="C8676" t="s">
        <v>81</v>
      </c>
      <c r="D8676" t="s">
        <v>118</v>
      </c>
      <c r="E8676" t="s">
        <v>190</v>
      </c>
      <c r="F8676" t="s">
        <v>17276</v>
      </c>
      <c r="G8676" t="s">
        <v>156</v>
      </c>
      <c r="H8676" t="s">
        <v>157</v>
      </c>
      <c r="I8676" t="s">
        <v>222</v>
      </c>
      <c r="J8676" t="s">
        <v>136</v>
      </c>
      <c r="K8676" t="s">
        <v>137</v>
      </c>
      <c r="L8676" t="s">
        <v>24254</v>
      </c>
      <c r="M8676" t="s">
        <v>24255</v>
      </c>
      <c r="N8676">
        <v>5.5555550000000002E-3</v>
      </c>
      <c r="O8676">
        <v>2</v>
      </c>
      <c r="P8676">
        <v>1305</v>
      </c>
      <c r="Q8676">
        <v>141</v>
      </c>
      <c r="R8676">
        <v>144</v>
      </c>
      <c r="S8676">
        <v>12</v>
      </c>
      <c r="T8676">
        <v>111</v>
      </c>
      <c r="U8676">
        <v>1</v>
      </c>
      <c r="V8676">
        <v>0</v>
      </c>
      <c r="W8676">
        <v>2.1763147152444448E-3</v>
      </c>
      <c r="X8676">
        <v>0.8402736173172447</v>
      </c>
      <c r="Y8676">
        <v>4.9849742306644194</v>
      </c>
      <c r="Z8676">
        <v>1.7270820711341111</v>
      </c>
      <c r="AA8676">
        <v>0.3783542239386723</v>
      </c>
      <c r="AB8676">
        <v>0.27413287139511666</v>
      </c>
      <c r="AC8676">
        <v>2.2930048856711113E-2</v>
      </c>
      <c r="AD8676">
        <v>0</v>
      </c>
      <c r="AE8676">
        <v>8.2299233780215193</v>
      </c>
    </row>
    <row r="8677" spans="1:31" x14ac:dyDescent="0.25">
      <c r="A8677">
        <v>1955457</v>
      </c>
      <c r="B8677">
        <v>1</v>
      </c>
      <c r="C8677" t="s">
        <v>81</v>
      </c>
      <c r="D8677" t="s">
        <v>120</v>
      </c>
      <c r="E8677" t="s">
        <v>220</v>
      </c>
      <c r="F8677" t="s">
        <v>8172</v>
      </c>
      <c r="G8677" t="s">
        <v>156</v>
      </c>
      <c r="H8677" t="s">
        <v>157</v>
      </c>
      <c r="I8677" t="s">
        <v>135</v>
      </c>
      <c r="J8677" t="s">
        <v>136</v>
      </c>
      <c r="K8677" t="s">
        <v>137</v>
      </c>
      <c r="L8677" t="s">
        <v>24256</v>
      </c>
      <c r="M8677" t="s">
        <v>24257</v>
      </c>
      <c r="N8677">
        <v>0.78916666599999996</v>
      </c>
      <c r="O8677">
        <v>0</v>
      </c>
      <c r="P8677">
        <v>428</v>
      </c>
      <c r="Q8677">
        <v>0</v>
      </c>
      <c r="R8677">
        <v>13</v>
      </c>
      <c r="S8677">
        <v>1</v>
      </c>
      <c r="T8677">
        <v>18</v>
      </c>
      <c r="U8677">
        <v>0</v>
      </c>
      <c r="V8677">
        <v>0</v>
      </c>
      <c r="W8677">
        <v>0</v>
      </c>
      <c r="X8677">
        <v>73.01453599152525</v>
      </c>
      <c r="Y8677">
        <v>0</v>
      </c>
      <c r="Z8677">
        <v>19.120483201352037</v>
      </c>
      <c r="AA8677">
        <v>10.954876656888729</v>
      </c>
      <c r="AB8677">
        <v>9.2706339693031055</v>
      </c>
      <c r="AC8677">
        <v>0</v>
      </c>
      <c r="AD8677">
        <v>0</v>
      </c>
      <c r="AE8677">
        <v>112.36052981906911</v>
      </c>
    </row>
    <row r="8678" spans="1:31" x14ac:dyDescent="0.25">
      <c r="A8678">
        <v>1955458</v>
      </c>
      <c r="B8678">
        <v>1</v>
      </c>
      <c r="C8678" t="s">
        <v>81</v>
      </c>
      <c r="D8678" t="s">
        <v>113</v>
      </c>
      <c r="E8678" t="s">
        <v>149</v>
      </c>
      <c r="F8678" t="s">
        <v>24258</v>
      </c>
      <c r="G8678" t="s">
        <v>202</v>
      </c>
      <c r="H8678" t="s">
        <v>134</v>
      </c>
      <c r="I8678" t="s">
        <v>135</v>
      </c>
      <c r="J8678" t="s">
        <v>136</v>
      </c>
      <c r="K8678" t="s">
        <v>203</v>
      </c>
      <c r="L8678" t="s">
        <v>24259</v>
      </c>
      <c r="M8678" t="s">
        <v>24260</v>
      </c>
      <c r="N8678">
        <v>8.4092036110000006</v>
      </c>
      <c r="O8678">
        <v>0</v>
      </c>
      <c r="P8678">
        <v>83</v>
      </c>
      <c r="Q8678">
        <v>0</v>
      </c>
      <c r="R8678">
        <v>10</v>
      </c>
      <c r="S8678">
        <v>0</v>
      </c>
      <c r="T8678">
        <v>4</v>
      </c>
      <c r="U8678">
        <v>0</v>
      </c>
      <c r="V8678">
        <v>0</v>
      </c>
      <c r="W8678">
        <v>0</v>
      </c>
      <c r="X8678">
        <v>191.88777043274897</v>
      </c>
      <c r="Y8678">
        <v>0</v>
      </c>
      <c r="Z8678">
        <v>269.17136797508272</v>
      </c>
      <c r="AA8678">
        <v>0</v>
      </c>
      <c r="AB8678">
        <v>90.028264915505389</v>
      </c>
      <c r="AC8678">
        <v>0</v>
      </c>
      <c r="AD8678">
        <v>0</v>
      </c>
      <c r="AE8678">
        <v>551.08740332333707</v>
      </c>
    </row>
    <row r="8679" spans="1:31" x14ac:dyDescent="0.25">
      <c r="A8679">
        <v>1955459</v>
      </c>
      <c r="B8679">
        <v>1</v>
      </c>
      <c r="C8679" t="s">
        <v>80</v>
      </c>
      <c r="D8679" t="s">
        <v>98</v>
      </c>
      <c r="E8679" t="s">
        <v>149</v>
      </c>
      <c r="F8679" t="s">
        <v>2405</v>
      </c>
      <c r="G8679" t="s">
        <v>202</v>
      </c>
      <c r="H8679" t="s">
        <v>134</v>
      </c>
      <c r="I8679" t="s">
        <v>135</v>
      </c>
      <c r="J8679" t="s">
        <v>136</v>
      </c>
      <c r="K8679" t="s">
        <v>203</v>
      </c>
      <c r="L8679" t="s">
        <v>24261</v>
      </c>
      <c r="M8679" t="s">
        <v>24262</v>
      </c>
      <c r="N8679">
        <v>8.8754944439999992</v>
      </c>
      <c r="O8679">
        <v>0</v>
      </c>
      <c r="P8679">
        <v>206</v>
      </c>
      <c r="Q8679">
        <v>0</v>
      </c>
      <c r="R8679">
        <v>4</v>
      </c>
      <c r="S8679">
        <v>0</v>
      </c>
      <c r="T8679">
        <v>49</v>
      </c>
      <c r="U8679">
        <v>0</v>
      </c>
      <c r="V8679">
        <v>0</v>
      </c>
      <c r="W8679">
        <v>0</v>
      </c>
      <c r="X8679">
        <v>780.59701460312237</v>
      </c>
      <c r="Y8679">
        <v>0</v>
      </c>
      <c r="Z8679">
        <v>131.22680113484239</v>
      </c>
      <c r="AA8679">
        <v>0</v>
      </c>
      <c r="AB8679">
        <v>586.19187239439123</v>
      </c>
      <c r="AC8679">
        <v>0</v>
      </c>
      <c r="AD8679">
        <v>0</v>
      </c>
      <c r="AE8679">
        <v>1498.015688132356</v>
      </c>
    </row>
    <row r="8680" spans="1:31" x14ac:dyDescent="0.25">
      <c r="A8680">
        <v>1955460</v>
      </c>
      <c r="B8680">
        <v>1</v>
      </c>
      <c r="C8680" t="s">
        <v>80</v>
      </c>
      <c r="D8680" t="s">
        <v>108</v>
      </c>
      <c r="E8680" t="s">
        <v>131</v>
      </c>
      <c r="F8680" t="s">
        <v>24263</v>
      </c>
      <c r="G8680" t="s">
        <v>326</v>
      </c>
      <c r="H8680" t="s">
        <v>134</v>
      </c>
      <c r="I8680" t="s">
        <v>135</v>
      </c>
      <c r="J8680" t="s">
        <v>136</v>
      </c>
      <c r="K8680" t="s">
        <v>137</v>
      </c>
      <c r="L8680" t="s">
        <v>24264</v>
      </c>
      <c r="M8680" t="s">
        <v>24265</v>
      </c>
      <c r="N8680">
        <v>1.7613888879999999</v>
      </c>
      <c r="O8680">
        <v>0</v>
      </c>
      <c r="P8680">
        <v>31</v>
      </c>
      <c r="Q8680">
        <v>0</v>
      </c>
      <c r="R8680">
        <v>3</v>
      </c>
      <c r="S8680">
        <v>0</v>
      </c>
      <c r="T8680">
        <v>6</v>
      </c>
      <c r="U8680">
        <v>0</v>
      </c>
      <c r="V8680">
        <v>0</v>
      </c>
      <c r="W8680">
        <v>0</v>
      </c>
      <c r="X8680">
        <v>15.937124859278667</v>
      </c>
      <c r="Y8680">
        <v>0</v>
      </c>
      <c r="Z8680">
        <v>8.5884942913355076</v>
      </c>
      <c r="AA8680">
        <v>0</v>
      </c>
      <c r="AB8680">
        <v>28.630386070439542</v>
      </c>
      <c r="AC8680">
        <v>0</v>
      </c>
      <c r="AD8680">
        <v>0</v>
      </c>
      <c r="AE8680">
        <v>53.156005221053718</v>
      </c>
    </row>
    <row r="8681" spans="1:31" x14ac:dyDescent="0.25">
      <c r="A8681">
        <v>1955461</v>
      </c>
      <c r="B8681">
        <v>1</v>
      </c>
      <c r="C8681" t="s">
        <v>81</v>
      </c>
      <c r="D8681" t="s">
        <v>118</v>
      </c>
      <c r="E8681" t="s">
        <v>149</v>
      </c>
      <c r="F8681" t="s">
        <v>967</v>
      </c>
      <c r="G8681" t="s">
        <v>202</v>
      </c>
      <c r="H8681" t="s">
        <v>134</v>
      </c>
      <c r="I8681" t="s">
        <v>135</v>
      </c>
      <c r="J8681" t="s">
        <v>136</v>
      </c>
      <c r="K8681" t="s">
        <v>203</v>
      </c>
      <c r="L8681" t="s">
        <v>24266</v>
      </c>
      <c r="M8681" t="s">
        <v>24267</v>
      </c>
      <c r="N8681">
        <v>8.4779480550000006</v>
      </c>
      <c r="O8681">
        <v>0</v>
      </c>
      <c r="P8681">
        <v>175</v>
      </c>
      <c r="Q8681">
        <v>0</v>
      </c>
      <c r="R8681">
        <v>1</v>
      </c>
      <c r="S8681">
        <v>0</v>
      </c>
      <c r="T8681">
        <v>13</v>
      </c>
      <c r="U8681">
        <v>0</v>
      </c>
      <c r="V8681">
        <v>0</v>
      </c>
      <c r="W8681">
        <v>0</v>
      </c>
      <c r="X8681">
        <v>281.25161801677564</v>
      </c>
      <c r="Y8681">
        <v>0</v>
      </c>
      <c r="Z8681">
        <v>14.894957096086943</v>
      </c>
      <c r="AA8681">
        <v>0</v>
      </c>
      <c r="AB8681">
        <v>74.69034620212237</v>
      </c>
      <c r="AC8681">
        <v>0</v>
      </c>
      <c r="AD8681">
        <v>0</v>
      </c>
      <c r="AE8681">
        <v>370.83692131498498</v>
      </c>
    </row>
    <row r="8682" spans="1:31" x14ac:dyDescent="0.25">
      <c r="A8682">
        <v>1955462</v>
      </c>
      <c r="B8682">
        <v>1</v>
      </c>
      <c r="C8682" t="s">
        <v>80</v>
      </c>
      <c r="D8682" t="s">
        <v>104</v>
      </c>
      <c r="E8682" t="s">
        <v>220</v>
      </c>
      <c r="F8682" t="s">
        <v>22156</v>
      </c>
      <c r="G8682" t="s">
        <v>263</v>
      </c>
      <c r="H8682" t="s">
        <v>157</v>
      </c>
      <c r="I8682" t="s">
        <v>135</v>
      </c>
      <c r="J8682" t="s">
        <v>136</v>
      </c>
      <c r="K8682" t="s">
        <v>203</v>
      </c>
      <c r="L8682" t="s">
        <v>24268</v>
      </c>
      <c r="M8682" t="s">
        <v>24269</v>
      </c>
      <c r="N8682">
        <v>5.186966666</v>
      </c>
      <c r="O8682">
        <v>3</v>
      </c>
      <c r="P8682">
        <v>115</v>
      </c>
      <c r="Q8682">
        <v>18</v>
      </c>
      <c r="R8682">
        <v>226</v>
      </c>
      <c r="S8682">
        <v>9</v>
      </c>
      <c r="T8682">
        <v>53</v>
      </c>
      <c r="U8682">
        <v>4</v>
      </c>
      <c r="V8682">
        <v>0</v>
      </c>
      <c r="W8682">
        <v>113.67844189771044</v>
      </c>
      <c r="X8682">
        <v>197.89919036962613</v>
      </c>
      <c r="Y8682">
        <v>306.4907692074928</v>
      </c>
      <c r="Z8682">
        <v>1056.382312551015</v>
      </c>
      <c r="AA8682">
        <v>257.21507999441758</v>
      </c>
      <c r="AB8682">
        <v>525.17649141099639</v>
      </c>
      <c r="AC8682">
        <v>2354.3300804446831</v>
      </c>
      <c r="AD8682">
        <v>0</v>
      </c>
      <c r="AE8682">
        <v>4811.172365875942</v>
      </c>
    </row>
    <row r="8683" spans="1:31" x14ac:dyDescent="0.25">
      <c r="A8683">
        <v>1955464</v>
      </c>
      <c r="B8683">
        <v>1</v>
      </c>
      <c r="C8683" t="s">
        <v>80</v>
      </c>
      <c r="D8683" t="s">
        <v>95</v>
      </c>
      <c r="E8683" t="s">
        <v>131</v>
      </c>
      <c r="F8683" t="s">
        <v>5192</v>
      </c>
      <c r="G8683" t="s">
        <v>202</v>
      </c>
      <c r="H8683" t="s">
        <v>134</v>
      </c>
      <c r="I8683" t="s">
        <v>135</v>
      </c>
      <c r="J8683" t="s">
        <v>136</v>
      </c>
      <c r="K8683" t="s">
        <v>203</v>
      </c>
      <c r="L8683" t="s">
        <v>24270</v>
      </c>
      <c r="M8683" t="s">
        <v>24271</v>
      </c>
      <c r="N8683">
        <v>7.408021111</v>
      </c>
      <c r="O8683">
        <v>0</v>
      </c>
      <c r="P8683">
        <v>78</v>
      </c>
      <c r="Q8683">
        <v>0</v>
      </c>
      <c r="R8683">
        <v>0</v>
      </c>
      <c r="S8683">
        <v>0</v>
      </c>
      <c r="T8683">
        <v>6</v>
      </c>
      <c r="U8683">
        <v>0</v>
      </c>
      <c r="V8683">
        <v>0</v>
      </c>
      <c r="W8683">
        <v>0</v>
      </c>
      <c r="X8683">
        <v>167.85224867270466</v>
      </c>
      <c r="Y8683">
        <v>0</v>
      </c>
      <c r="Z8683">
        <v>0</v>
      </c>
      <c r="AA8683">
        <v>0</v>
      </c>
      <c r="AB8683">
        <v>66.447591598525989</v>
      </c>
      <c r="AC8683">
        <v>0</v>
      </c>
      <c r="AD8683">
        <v>0</v>
      </c>
      <c r="AE8683">
        <v>234.29984027123066</v>
      </c>
    </row>
    <row r="8684" spans="1:31" x14ac:dyDescent="0.25">
      <c r="A8684">
        <v>1955467</v>
      </c>
      <c r="B8684">
        <v>1</v>
      </c>
      <c r="C8684" t="s">
        <v>81</v>
      </c>
      <c r="D8684" t="s">
        <v>112</v>
      </c>
      <c r="E8684" t="s">
        <v>154</v>
      </c>
      <c r="F8684" t="s">
        <v>24272</v>
      </c>
      <c r="G8684" t="s">
        <v>263</v>
      </c>
      <c r="H8684" t="s">
        <v>157</v>
      </c>
      <c r="I8684" t="s">
        <v>135</v>
      </c>
      <c r="J8684" t="s">
        <v>136</v>
      </c>
      <c r="K8684" t="s">
        <v>203</v>
      </c>
      <c r="L8684" t="s">
        <v>24273</v>
      </c>
      <c r="M8684" t="s">
        <v>24274</v>
      </c>
      <c r="N8684">
        <v>3.835</v>
      </c>
      <c r="O8684">
        <v>4</v>
      </c>
      <c r="P8684">
        <v>668</v>
      </c>
      <c r="Q8684">
        <v>78</v>
      </c>
      <c r="R8684">
        <v>131</v>
      </c>
      <c r="S8684">
        <v>22</v>
      </c>
      <c r="T8684">
        <v>57</v>
      </c>
      <c r="U8684">
        <v>9</v>
      </c>
      <c r="V8684">
        <v>2</v>
      </c>
      <c r="W8684">
        <v>38.818909546718217</v>
      </c>
      <c r="X8684">
        <v>532.77864059580179</v>
      </c>
      <c r="Y8684">
        <v>4364.7090180424348</v>
      </c>
      <c r="Z8684">
        <v>2254.9807603103609</v>
      </c>
      <c r="AA8684">
        <v>835.95531304103974</v>
      </c>
      <c r="AB8684">
        <v>143.32989504353554</v>
      </c>
      <c r="AC8684">
        <v>3441.0961627587135</v>
      </c>
      <c r="AD8684">
        <v>2.7278184867642046</v>
      </c>
      <c r="AE8684">
        <v>11614.396517825369</v>
      </c>
    </row>
    <row r="8685" spans="1:31" x14ac:dyDescent="0.25">
      <c r="A8685">
        <v>1955471</v>
      </c>
      <c r="B8685">
        <v>1</v>
      </c>
      <c r="C8685" t="s">
        <v>80</v>
      </c>
      <c r="D8685" t="s">
        <v>90</v>
      </c>
      <c r="E8685" t="s">
        <v>171</v>
      </c>
      <c r="F8685" t="s">
        <v>24275</v>
      </c>
      <c r="G8685" t="s">
        <v>202</v>
      </c>
      <c r="H8685" t="s">
        <v>157</v>
      </c>
      <c r="I8685" t="s">
        <v>135</v>
      </c>
      <c r="J8685" t="s">
        <v>136</v>
      </c>
      <c r="K8685" t="s">
        <v>203</v>
      </c>
      <c r="L8685" t="s">
        <v>24276</v>
      </c>
      <c r="M8685" t="s">
        <v>24277</v>
      </c>
      <c r="N8685">
        <v>6.1586111109999999</v>
      </c>
      <c r="O8685">
        <v>0</v>
      </c>
      <c r="P8685">
        <v>1434</v>
      </c>
      <c r="Q8685">
        <v>0</v>
      </c>
      <c r="R8685">
        <v>0</v>
      </c>
      <c r="S8685">
        <v>0</v>
      </c>
      <c r="T8685">
        <v>137</v>
      </c>
      <c r="U8685">
        <v>0</v>
      </c>
      <c r="V8685">
        <v>1</v>
      </c>
      <c r="W8685">
        <v>0</v>
      </c>
      <c r="X8685">
        <v>2815.8377078913741</v>
      </c>
      <c r="Y8685">
        <v>0</v>
      </c>
      <c r="Z8685">
        <v>0</v>
      </c>
      <c r="AA8685">
        <v>0</v>
      </c>
      <c r="AB8685">
        <v>942.95709531021987</v>
      </c>
      <c r="AC8685">
        <v>0</v>
      </c>
      <c r="AD8685">
        <v>405.43458300895162</v>
      </c>
      <c r="AE8685">
        <v>4164.2293862105453</v>
      </c>
    </row>
    <row r="8686" spans="1:31" x14ac:dyDescent="0.25">
      <c r="A8686">
        <v>1955472</v>
      </c>
      <c r="B8686">
        <v>1</v>
      </c>
      <c r="C8686" t="s">
        <v>81</v>
      </c>
      <c r="D8686" t="s">
        <v>120</v>
      </c>
      <c r="E8686" t="s">
        <v>149</v>
      </c>
      <c r="F8686" t="s">
        <v>11726</v>
      </c>
      <c r="G8686" t="s">
        <v>202</v>
      </c>
      <c r="H8686" t="s">
        <v>134</v>
      </c>
      <c r="I8686" t="s">
        <v>135</v>
      </c>
      <c r="J8686" t="s">
        <v>136</v>
      </c>
      <c r="K8686" t="s">
        <v>203</v>
      </c>
      <c r="L8686" t="s">
        <v>24278</v>
      </c>
      <c r="M8686" t="s">
        <v>24279</v>
      </c>
      <c r="N8686">
        <v>7.8713888880000003</v>
      </c>
      <c r="O8686">
        <v>0</v>
      </c>
      <c r="P8686">
        <v>94</v>
      </c>
      <c r="Q8686">
        <v>0</v>
      </c>
      <c r="R8686">
        <v>3</v>
      </c>
      <c r="S8686">
        <v>0</v>
      </c>
      <c r="T8686">
        <v>9</v>
      </c>
      <c r="U8686">
        <v>0</v>
      </c>
      <c r="V8686">
        <v>0</v>
      </c>
      <c r="W8686">
        <v>0</v>
      </c>
      <c r="X8686">
        <v>160.82135092584127</v>
      </c>
      <c r="Y8686">
        <v>0</v>
      </c>
      <c r="Z8686">
        <v>17.369675200171059</v>
      </c>
      <c r="AA8686">
        <v>0</v>
      </c>
      <c r="AB8686">
        <v>26.384024159428073</v>
      </c>
      <c r="AC8686">
        <v>0</v>
      </c>
      <c r="AD8686">
        <v>0</v>
      </c>
      <c r="AE8686">
        <v>204.5750502854404</v>
      </c>
    </row>
    <row r="8687" spans="1:31" x14ac:dyDescent="0.25">
      <c r="A8687">
        <v>1955473</v>
      </c>
      <c r="B8687">
        <v>1</v>
      </c>
      <c r="C8687" t="s">
        <v>81</v>
      </c>
      <c r="D8687" t="s">
        <v>112</v>
      </c>
      <c r="E8687" t="s">
        <v>190</v>
      </c>
      <c r="F8687" t="s">
        <v>24280</v>
      </c>
      <c r="G8687" t="s">
        <v>202</v>
      </c>
      <c r="H8687" t="s">
        <v>157</v>
      </c>
      <c r="I8687" t="s">
        <v>135</v>
      </c>
      <c r="J8687" t="s">
        <v>136</v>
      </c>
      <c r="K8687" t="s">
        <v>203</v>
      </c>
      <c r="L8687" t="s">
        <v>24273</v>
      </c>
      <c r="M8687" t="s">
        <v>24281</v>
      </c>
      <c r="N8687">
        <v>8.0122222220000001</v>
      </c>
      <c r="O8687">
        <v>0</v>
      </c>
      <c r="P8687">
        <v>637</v>
      </c>
      <c r="Q8687">
        <v>5</v>
      </c>
      <c r="R8687">
        <v>99</v>
      </c>
      <c r="S8687">
        <v>3</v>
      </c>
      <c r="T8687">
        <v>21</v>
      </c>
      <c r="U8687">
        <v>1</v>
      </c>
      <c r="V8687">
        <v>0</v>
      </c>
      <c r="W8687">
        <v>0</v>
      </c>
      <c r="X8687">
        <v>657.88137047182852</v>
      </c>
      <c r="Y8687">
        <v>403.36683411079935</v>
      </c>
      <c r="Z8687">
        <v>352.7126111475315</v>
      </c>
      <c r="AA8687">
        <v>35.389730586144061</v>
      </c>
      <c r="AB8687">
        <v>76.569170962438335</v>
      </c>
      <c r="AC8687">
        <v>1013.5152658699001</v>
      </c>
      <c r="AD8687">
        <v>0</v>
      </c>
      <c r="AE8687">
        <v>2539.4349831486415</v>
      </c>
    </row>
    <row r="8688" spans="1:31" x14ac:dyDescent="0.25">
      <c r="A8688">
        <v>1955475</v>
      </c>
      <c r="B8688">
        <v>1</v>
      </c>
      <c r="C8688" t="s">
        <v>81</v>
      </c>
      <c r="D8688" t="s">
        <v>121</v>
      </c>
      <c r="E8688" t="s">
        <v>190</v>
      </c>
      <c r="F8688" t="s">
        <v>12008</v>
      </c>
      <c r="G8688" t="s">
        <v>156</v>
      </c>
      <c r="H8688" t="s">
        <v>157</v>
      </c>
      <c r="I8688" t="s">
        <v>222</v>
      </c>
      <c r="J8688" t="s">
        <v>136</v>
      </c>
      <c r="K8688" t="s">
        <v>137</v>
      </c>
      <c r="L8688" t="s">
        <v>24282</v>
      </c>
      <c r="M8688" t="s">
        <v>24283</v>
      </c>
      <c r="N8688">
        <v>1.1111111E-2</v>
      </c>
      <c r="O8688">
        <v>0</v>
      </c>
      <c r="P8688">
        <v>490</v>
      </c>
      <c r="Q8688">
        <v>0</v>
      </c>
      <c r="R8688">
        <v>8</v>
      </c>
      <c r="S8688">
        <v>2</v>
      </c>
      <c r="T8688">
        <v>16</v>
      </c>
      <c r="U8688">
        <v>0</v>
      </c>
      <c r="V8688">
        <v>0</v>
      </c>
      <c r="W8688">
        <v>0</v>
      </c>
      <c r="X8688">
        <v>0.8061319079022552</v>
      </c>
      <c r="Y8688">
        <v>0</v>
      </c>
      <c r="Z8688">
        <v>2.2532176571188889E-2</v>
      </c>
      <c r="AA8688">
        <v>0.16990183303718892</v>
      </c>
      <c r="AB8688">
        <v>0.14618636647563335</v>
      </c>
      <c r="AC8688">
        <v>0</v>
      </c>
      <c r="AD8688">
        <v>0</v>
      </c>
      <c r="AE8688">
        <v>1.1447522839862663</v>
      </c>
    </row>
    <row r="8689" spans="1:31" x14ac:dyDescent="0.25">
      <c r="A8689">
        <v>1955477</v>
      </c>
      <c r="B8689">
        <v>1</v>
      </c>
      <c r="C8689" t="s">
        <v>80</v>
      </c>
      <c r="D8689" t="s">
        <v>82</v>
      </c>
      <c r="E8689" t="s">
        <v>149</v>
      </c>
      <c r="F8689" t="s">
        <v>24284</v>
      </c>
      <c r="G8689" t="s">
        <v>263</v>
      </c>
      <c r="H8689" t="s">
        <v>134</v>
      </c>
      <c r="I8689" t="s">
        <v>135</v>
      </c>
      <c r="J8689" t="s">
        <v>136</v>
      </c>
      <c r="K8689" t="s">
        <v>203</v>
      </c>
      <c r="L8689" t="s">
        <v>24285</v>
      </c>
      <c r="M8689" t="s">
        <v>24286</v>
      </c>
      <c r="N8689">
        <v>2.4155555550000001</v>
      </c>
      <c r="O8689">
        <v>0</v>
      </c>
      <c r="P8689">
        <v>692</v>
      </c>
      <c r="Q8689">
        <v>0</v>
      </c>
      <c r="R8689">
        <v>0</v>
      </c>
      <c r="S8689">
        <v>0</v>
      </c>
      <c r="T8689">
        <v>104</v>
      </c>
      <c r="U8689">
        <v>0</v>
      </c>
      <c r="V8689">
        <v>1</v>
      </c>
      <c r="W8689">
        <v>0</v>
      </c>
      <c r="X8689">
        <v>388.35514051380176</v>
      </c>
      <c r="Y8689">
        <v>0</v>
      </c>
      <c r="Z8689">
        <v>0</v>
      </c>
      <c r="AA8689">
        <v>0</v>
      </c>
      <c r="AB8689">
        <v>229.35316060975384</v>
      </c>
      <c r="AC8689">
        <v>0</v>
      </c>
      <c r="AD8689">
        <v>31.357941989403891</v>
      </c>
      <c r="AE8689">
        <v>649.06624311295957</v>
      </c>
    </row>
    <row r="8690" spans="1:31" x14ac:dyDescent="0.25">
      <c r="A8690">
        <v>1955478</v>
      </c>
      <c r="B8690">
        <v>1</v>
      </c>
      <c r="C8690" t="s">
        <v>80</v>
      </c>
      <c r="D8690" t="s">
        <v>93</v>
      </c>
      <c r="E8690" t="s">
        <v>154</v>
      </c>
      <c r="F8690" t="s">
        <v>24287</v>
      </c>
      <c r="G8690" t="s">
        <v>263</v>
      </c>
      <c r="H8690" t="s">
        <v>157</v>
      </c>
      <c r="I8690" t="s">
        <v>135</v>
      </c>
      <c r="J8690" t="s">
        <v>136</v>
      </c>
      <c r="K8690" t="s">
        <v>203</v>
      </c>
      <c r="L8690" t="s">
        <v>24288</v>
      </c>
      <c r="M8690" t="s">
        <v>24289</v>
      </c>
      <c r="N8690">
        <v>2.0496238880000002</v>
      </c>
      <c r="O8690">
        <v>0</v>
      </c>
      <c r="P8690">
        <v>745</v>
      </c>
      <c r="Q8690">
        <v>0</v>
      </c>
      <c r="R8690">
        <v>20</v>
      </c>
      <c r="S8690">
        <v>0</v>
      </c>
      <c r="T8690">
        <v>152</v>
      </c>
      <c r="U8690">
        <v>0</v>
      </c>
      <c r="V8690">
        <v>0</v>
      </c>
      <c r="W8690">
        <v>0</v>
      </c>
      <c r="X8690">
        <v>287.33812636551494</v>
      </c>
      <c r="Y8690">
        <v>0</v>
      </c>
      <c r="Z8690">
        <v>103.14017718025795</v>
      </c>
      <c r="AA8690">
        <v>0</v>
      </c>
      <c r="AB8690">
        <v>335.06265798561964</v>
      </c>
      <c r="AC8690">
        <v>0</v>
      </c>
      <c r="AD8690">
        <v>0</v>
      </c>
      <c r="AE8690">
        <v>725.54096153139244</v>
      </c>
    </row>
    <row r="8691" spans="1:31" x14ac:dyDescent="0.25">
      <c r="A8691">
        <v>1955479</v>
      </c>
      <c r="B8691">
        <v>1</v>
      </c>
      <c r="C8691" t="s">
        <v>81</v>
      </c>
      <c r="D8691" t="s">
        <v>123</v>
      </c>
      <c r="E8691" t="s">
        <v>140</v>
      </c>
      <c r="F8691" t="s">
        <v>24290</v>
      </c>
      <c r="G8691" t="s">
        <v>217</v>
      </c>
      <c r="H8691" t="s">
        <v>134</v>
      </c>
      <c r="I8691" t="s">
        <v>135</v>
      </c>
      <c r="J8691" t="s">
        <v>136</v>
      </c>
      <c r="K8691" t="s">
        <v>137</v>
      </c>
      <c r="L8691" t="s">
        <v>24291</v>
      </c>
      <c r="M8691" t="s">
        <v>24292</v>
      </c>
      <c r="N8691">
        <v>2.0922222220000002</v>
      </c>
      <c r="O8691">
        <v>0</v>
      </c>
      <c r="P8691">
        <v>5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4.1695993759805416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4.1695993759805416</v>
      </c>
    </row>
    <row r="8692" spans="1:31" x14ac:dyDescent="0.25">
      <c r="A8692">
        <v>1955480</v>
      </c>
      <c r="B8692">
        <v>1</v>
      </c>
      <c r="C8692" t="s">
        <v>81</v>
      </c>
      <c r="D8692" t="s">
        <v>118</v>
      </c>
      <c r="E8692" t="s">
        <v>190</v>
      </c>
      <c r="F8692" t="s">
        <v>24293</v>
      </c>
      <c r="G8692" t="s">
        <v>287</v>
      </c>
      <c r="H8692" t="s">
        <v>157</v>
      </c>
      <c r="I8692" t="s">
        <v>135</v>
      </c>
      <c r="J8692" t="s">
        <v>136</v>
      </c>
      <c r="K8692" t="s">
        <v>203</v>
      </c>
      <c r="L8692" t="s">
        <v>24294</v>
      </c>
      <c r="M8692" t="s">
        <v>24295</v>
      </c>
      <c r="N8692">
        <v>1.71401</v>
      </c>
      <c r="O8692">
        <v>1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11.138260362530261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11.138260362530261</v>
      </c>
    </row>
    <row r="8693" spans="1:31" x14ac:dyDescent="0.25">
      <c r="A8693">
        <v>1955481</v>
      </c>
      <c r="B8693">
        <v>1</v>
      </c>
      <c r="C8693" t="s">
        <v>80</v>
      </c>
      <c r="D8693" t="s">
        <v>100</v>
      </c>
      <c r="E8693" t="s">
        <v>220</v>
      </c>
      <c r="F8693" t="s">
        <v>12379</v>
      </c>
      <c r="G8693" t="s">
        <v>202</v>
      </c>
      <c r="H8693" t="s">
        <v>157</v>
      </c>
      <c r="I8693" t="s">
        <v>135</v>
      </c>
      <c r="J8693" t="s">
        <v>136</v>
      </c>
      <c r="K8693" t="s">
        <v>203</v>
      </c>
      <c r="L8693" t="s">
        <v>24296</v>
      </c>
      <c r="M8693" t="s">
        <v>24297</v>
      </c>
      <c r="N8693">
        <v>3.0744444440000001</v>
      </c>
      <c r="O8693">
        <v>5</v>
      </c>
      <c r="P8693">
        <v>148</v>
      </c>
      <c r="Q8693">
        <v>7</v>
      </c>
      <c r="R8693">
        <v>69</v>
      </c>
      <c r="S8693">
        <v>10</v>
      </c>
      <c r="T8693">
        <v>55</v>
      </c>
      <c r="U8693">
        <v>4</v>
      </c>
      <c r="V8693">
        <v>0</v>
      </c>
      <c r="W8693">
        <v>9.2879695863448362</v>
      </c>
      <c r="X8693">
        <v>149.79497759735122</v>
      </c>
      <c r="Y8693">
        <v>470.87214748919877</v>
      </c>
      <c r="Z8693">
        <v>312.9498034853986</v>
      </c>
      <c r="AA8693">
        <v>342.07368558148175</v>
      </c>
      <c r="AB8693">
        <v>149.83741517782607</v>
      </c>
      <c r="AC8693">
        <v>316.42970277339492</v>
      </c>
      <c r="AD8693">
        <v>0</v>
      </c>
      <c r="AE8693">
        <v>1751.2457016909964</v>
      </c>
    </row>
    <row r="8694" spans="1:31" x14ac:dyDescent="0.25">
      <c r="A8694">
        <v>1955484</v>
      </c>
      <c r="B8694">
        <v>1</v>
      </c>
      <c r="C8694" t="s">
        <v>80</v>
      </c>
      <c r="D8694" t="s">
        <v>106</v>
      </c>
      <c r="E8694" t="s">
        <v>220</v>
      </c>
      <c r="F8694" t="s">
        <v>24298</v>
      </c>
      <c r="G8694" t="s">
        <v>202</v>
      </c>
      <c r="H8694" t="s">
        <v>157</v>
      </c>
      <c r="I8694" t="s">
        <v>135</v>
      </c>
      <c r="J8694" t="s">
        <v>136</v>
      </c>
      <c r="K8694" t="s">
        <v>203</v>
      </c>
      <c r="L8694" t="s">
        <v>24299</v>
      </c>
      <c r="M8694" t="s">
        <v>24300</v>
      </c>
      <c r="N8694">
        <v>8.9669444439999992</v>
      </c>
      <c r="O8694">
        <v>0</v>
      </c>
      <c r="P8694">
        <v>189</v>
      </c>
      <c r="Q8694">
        <v>0</v>
      </c>
      <c r="R8694">
        <v>15</v>
      </c>
      <c r="S8694">
        <v>1</v>
      </c>
      <c r="T8694">
        <v>23</v>
      </c>
      <c r="U8694">
        <v>1</v>
      </c>
      <c r="V8694">
        <v>0</v>
      </c>
      <c r="W8694">
        <v>0</v>
      </c>
      <c r="X8694">
        <v>647.04357970970796</v>
      </c>
      <c r="Y8694">
        <v>0</v>
      </c>
      <c r="Z8694">
        <v>760.74428242474619</v>
      </c>
      <c r="AA8694">
        <v>1859.7830284118254</v>
      </c>
      <c r="AB8694">
        <v>534.18862794362826</v>
      </c>
      <c r="AC8694">
        <v>20.097464074941737</v>
      </c>
      <c r="AD8694">
        <v>0</v>
      </c>
      <c r="AE8694">
        <v>3821.8569825648501</v>
      </c>
    </row>
    <row r="8695" spans="1:31" x14ac:dyDescent="0.25">
      <c r="A8695">
        <v>1955485</v>
      </c>
      <c r="B8695">
        <v>1</v>
      </c>
      <c r="C8695" t="s">
        <v>80</v>
      </c>
      <c r="D8695" t="s">
        <v>82</v>
      </c>
      <c r="E8695" t="s">
        <v>140</v>
      </c>
      <c r="F8695" t="s">
        <v>24301</v>
      </c>
      <c r="G8695" t="s">
        <v>342</v>
      </c>
      <c r="H8695" t="s">
        <v>134</v>
      </c>
      <c r="I8695" t="s">
        <v>135</v>
      </c>
      <c r="J8695" t="s">
        <v>136</v>
      </c>
      <c r="K8695" t="s">
        <v>137</v>
      </c>
      <c r="L8695" t="s">
        <v>24302</v>
      </c>
      <c r="M8695" t="s">
        <v>24303</v>
      </c>
      <c r="N8695">
        <v>1.6377777769999999</v>
      </c>
      <c r="O8695">
        <v>0</v>
      </c>
      <c r="P8695">
        <v>1</v>
      </c>
      <c r="Q8695">
        <v>0</v>
      </c>
      <c r="R8695">
        <v>0</v>
      </c>
      <c r="S8695">
        <v>0</v>
      </c>
      <c r="T8695">
        <v>8</v>
      </c>
      <c r="U8695">
        <v>0</v>
      </c>
      <c r="V8695">
        <v>0</v>
      </c>
      <c r="W8695">
        <v>0</v>
      </c>
      <c r="X8695">
        <v>9.7492158801002787E-2</v>
      </c>
      <c r="Y8695">
        <v>0</v>
      </c>
      <c r="Z8695">
        <v>0</v>
      </c>
      <c r="AA8695">
        <v>0</v>
      </c>
      <c r="AB8695">
        <v>5.1939790541623942</v>
      </c>
      <c r="AC8695">
        <v>0</v>
      </c>
      <c r="AD8695">
        <v>0</v>
      </c>
      <c r="AE8695">
        <v>5.2914712129633967</v>
      </c>
    </row>
    <row r="8696" spans="1:31" x14ac:dyDescent="0.25">
      <c r="A8696">
        <v>1955486</v>
      </c>
      <c r="B8696">
        <v>1</v>
      </c>
      <c r="C8696" t="s">
        <v>81</v>
      </c>
      <c r="D8696" t="s">
        <v>116</v>
      </c>
      <c r="E8696" t="s">
        <v>149</v>
      </c>
      <c r="F8696" t="s">
        <v>8209</v>
      </c>
      <c r="G8696" t="s">
        <v>202</v>
      </c>
      <c r="H8696" t="s">
        <v>134</v>
      </c>
      <c r="I8696" t="s">
        <v>135</v>
      </c>
      <c r="J8696" t="s">
        <v>136</v>
      </c>
      <c r="K8696" t="s">
        <v>203</v>
      </c>
      <c r="L8696" t="s">
        <v>24304</v>
      </c>
      <c r="M8696" t="s">
        <v>24305</v>
      </c>
      <c r="N8696">
        <v>7.4067322219999996</v>
      </c>
      <c r="O8696">
        <v>0</v>
      </c>
      <c r="P8696">
        <v>41</v>
      </c>
      <c r="Q8696">
        <v>0</v>
      </c>
      <c r="R8696">
        <v>1</v>
      </c>
      <c r="S8696">
        <v>0</v>
      </c>
      <c r="T8696">
        <v>1</v>
      </c>
      <c r="U8696">
        <v>0</v>
      </c>
      <c r="V8696">
        <v>0</v>
      </c>
      <c r="W8696">
        <v>0</v>
      </c>
      <c r="X8696">
        <v>81.788651590188039</v>
      </c>
      <c r="Y8696">
        <v>0</v>
      </c>
      <c r="Z8696">
        <v>1.6556927432747781E-2</v>
      </c>
      <c r="AA8696">
        <v>0</v>
      </c>
      <c r="AB8696">
        <v>3.9793134771547343</v>
      </c>
      <c r="AC8696">
        <v>0</v>
      </c>
      <c r="AD8696">
        <v>0</v>
      </c>
      <c r="AE8696">
        <v>85.784521994775517</v>
      </c>
    </row>
    <row r="8697" spans="1:31" x14ac:dyDescent="0.25">
      <c r="A8697">
        <v>1955487</v>
      </c>
      <c r="B8697">
        <v>1</v>
      </c>
      <c r="C8697" t="s">
        <v>81</v>
      </c>
      <c r="D8697" t="s">
        <v>118</v>
      </c>
      <c r="E8697" t="s">
        <v>190</v>
      </c>
      <c r="F8697" t="s">
        <v>24306</v>
      </c>
      <c r="G8697" t="s">
        <v>241</v>
      </c>
      <c r="H8697" t="s">
        <v>157</v>
      </c>
      <c r="I8697" t="s">
        <v>135</v>
      </c>
      <c r="J8697" t="s">
        <v>136</v>
      </c>
      <c r="K8697" t="s">
        <v>137</v>
      </c>
      <c r="L8697" t="s">
        <v>24307</v>
      </c>
      <c r="M8697" t="s">
        <v>24308</v>
      </c>
      <c r="N8697">
        <v>1.8811111110000001</v>
      </c>
      <c r="O8697">
        <v>0</v>
      </c>
      <c r="P8697">
        <v>0</v>
      </c>
      <c r="Q8697">
        <v>8</v>
      </c>
      <c r="R8697">
        <v>0</v>
      </c>
      <c r="S8697">
        <v>2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139.08072746136759</v>
      </c>
      <c r="Z8697">
        <v>0</v>
      </c>
      <c r="AA8697">
        <v>12.575127761072544</v>
      </c>
      <c r="AB8697">
        <v>0</v>
      </c>
      <c r="AC8697">
        <v>0</v>
      </c>
      <c r="AD8697">
        <v>0</v>
      </c>
      <c r="AE8697">
        <v>151.65585522244012</v>
      </c>
    </row>
    <row r="8698" spans="1:31" x14ac:dyDescent="0.25">
      <c r="A8698">
        <v>1955488</v>
      </c>
      <c r="B8698">
        <v>1</v>
      </c>
      <c r="C8698" t="s">
        <v>80</v>
      </c>
      <c r="D8698" t="s">
        <v>90</v>
      </c>
      <c r="E8698" t="s">
        <v>140</v>
      </c>
      <c r="F8698" t="s">
        <v>22369</v>
      </c>
      <c r="G8698" t="s">
        <v>146</v>
      </c>
      <c r="H8698" t="s">
        <v>134</v>
      </c>
      <c r="I8698" t="s">
        <v>135</v>
      </c>
      <c r="J8698" t="s">
        <v>136</v>
      </c>
      <c r="K8698" t="s">
        <v>137</v>
      </c>
      <c r="L8698" t="s">
        <v>24309</v>
      </c>
      <c r="M8698" t="s">
        <v>24310</v>
      </c>
      <c r="N8698">
        <v>1.5519444440000001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4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2.809013913844526</v>
      </c>
      <c r="AC8698">
        <v>0</v>
      </c>
      <c r="AD8698">
        <v>0</v>
      </c>
      <c r="AE8698">
        <v>2.809013913844526</v>
      </c>
    </row>
    <row r="8699" spans="1:31" x14ac:dyDescent="0.25">
      <c r="A8699">
        <v>1955494</v>
      </c>
      <c r="B8699">
        <v>1</v>
      </c>
      <c r="C8699" t="s">
        <v>80</v>
      </c>
      <c r="D8699" t="s">
        <v>105</v>
      </c>
      <c r="E8699" t="s">
        <v>190</v>
      </c>
      <c r="F8699" t="s">
        <v>17697</v>
      </c>
      <c r="G8699" t="s">
        <v>263</v>
      </c>
      <c r="H8699" t="s">
        <v>157</v>
      </c>
      <c r="I8699" t="s">
        <v>135</v>
      </c>
      <c r="J8699" t="s">
        <v>136</v>
      </c>
      <c r="K8699" t="s">
        <v>203</v>
      </c>
      <c r="L8699" t="s">
        <v>24311</v>
      </c>
      <c r="M8699" t="s">
        <v>24312</v>
      </c>
      <c r="N8699">
        <v>3.9044444440000001</v>
      </c>
      <c r="O8699">
        <v>0</v>
      </c>
      <c r="P8699">
        <v>3465</v>
      </c>
      <c r="Q8699">
        <v>0</v>
      </c>
      <c r="R8699">
        <v>0</v>
      </c>
      <c r="S8699">
        <v>0</v>
      </c>
      <c r="T8699">
        <v>243</v>
      </c>
      <c r="U8699">
        <v>0</v>
      </c>
      <c r="V8699">
        <v>0</v>
      </c>
      <c r="W8699">
        <v>0</v>
      </c>
      <c r="X8699">
        <v>3691.4719910951003</v>
      </c>
      <c r="Y8699">
        <v>0</v>
      </c>
      <c r="Z8699">
        <v>0</v>
      </c>
      <c r="AA8699">
        <v>0</v>
      </c>
      <c r="AB8699">
        <v>1077.9574619533703</v>
      </c>
      <c r="AC8699">
        <v>0</v>
      </c>
      <c r="AD8699">
        <v>0</v>
      </c>
      <c r="AE8699">
        <v>4769.4294530484704</v>
      </c>
    </row>
    <row r="8700" spans="1:31" x14ac:dyDescent="0.25">
      <c r="A8700">
        <v>1955497</v>
      </c>
      <c r="B8700">
        <v>1</v>
      </c>
      <c r="C8700" t="s">
        <v>81</v>
      </c>
      <c r="D8700" t="s">
        <v>127</v>
      </c>
      <c r="E8700" t="s">
        <v>190</v>
      </c>
      <c r="F8700" t="s">
        <v>24313</v>
      </c>
      <c r="G8700" t="s">
        <v>202</v>
      </c>
      <c r="H8700" t="s">
        <v>157</v>
      </c>
      <c r="I8700" t="s">
        <v>135</v>
      </c>
      <c r="J8700" t="s">
        <v>136</v>
      </c>
      <c r="K8700" t="s">
        <v>203</v>
      </c>
      <c r="L8700" t="s">
        <v>24314</v>
      </c>
      <c r="M8700" t="s">
        <v>24315</v>
      </c>
      <c r="N8700">
        <v>0.83083333299999995</v>
      </c>
      <c r="O8700">
        <v>0</v>
      </c>
      <c r="P8700">
        <v>786</v>
      </c>
      <c r="Q8700">
        <v>0</v>
      </c>
      <c r="R8700">
        <v>0</v>
      </c>
      <c r="S8700">
        <v>0</v>
      </c>
      <c r="T8700">
        <v>76</v>
      </c>
      <c r="U8700">
        <v>0</v>
      </c>
      <c r="V8700">
        <v>0</v>
      </c>
      <c r="W8700">
        <v>0</v>
      </c>
      <c r="X8700">
        <v>168.74796587302933</v>
      </c>
      <c r="Y8700">
        <v>0</v>
      </c>
      <c r="Z8700">
        <v>0</v>
      </c>
      <c r="AA8700">
        <v>0</v>
      </c>
      <c r="AB8700">
        <v>76.459860188627616</v>
      </c>
      <c r="AC8700">
        <v>0</v>
      </c>
      <c r="AD8700">
        <v>0</v>
      </c>
      <c r="AE8700">
        <v>245.20782606165693</v>
      </c>
    </row>
    <row r="8701" spans="1:31" x14ac:dyDescent="0.25">
      <c r="A8701">
        <v>1955499</v>
      </c>
      <c r="B8701">
        <v>1</v>
      </c>
      <c r="C8701" t="s">
        <v>80</v>
      </c>
      <c r="D8701" t="s">
        <v>110</v>
      </c>
      <c r="E8701" t="s">
        <v>190</v>
      </c>
      <c r="F8701" t="s">
        <v>24316</v>
      </c>
      <c r="G8701" t="s">
        <v>263</v>
      </c>
      <c r="H8701" t="s">
        <v>157</v>
      </c>
      <c r="I8701" t="s">
        <v>135</v>
      </c>
      <c r="J8701" t="s">
        <v>136</v>
      </c>
      <c r="K8701" t="s">
        <v>203</v>
      </c>
      <c r="L8701" t="s">
        <v>24317</v>
      </c>
      <c r="M8701" t="s">
        <v>24318</v>
      </c>
      <c r="N8701">
        <v>2.5942877769999999</v>
      </c>
      <c r="O8701">
        <v>0</v>
      </c>
      <c r="P8701">
        <v>146</v>
      </c>
      <c r="Q8701">
        <v>0</v>
      </c>
      <c r="R8701">
        <v>0</v>
      </c>
      <c r="S8701">
        <v>1</v>
      </c>
      <c r="T8701">
        <v>3</v>
      </c>
      <c r="U8701">
        <v>0</v>
      </c>
      <c r="V8701">
        <v>0</v>
      </c>
      <c r="W8701">
        <v>0</v>
      </c>
      <c r="X8701">
        <v>287.13509203441316</v>
      </c>
      <c r="Y8701">
        <v>0</v>
      </c>
      <c r="Z8701">
        <v>0</v>
      </c>
      <c r="AA8701">
        <v>5.399956096423506</v>
      </c>
      <c r="AB8701">
        <v>7.9636964485801158</v>
      </c>
      <c r="AC8701">
        <v>0</v>
      </c>
      <c r="AD8701">
        <v>0</v>
      </c>
      <c r="AE8701">
        <v>300.49874457941678</v>
      </c>
    </row>
    <row r="8702" spans="1:31" x14ac:dyDescent="0.25">
      <c r="A8702">
        <v>1955503</v>
      </c>
      <c r="B8702">
        <v>1</v>
      </c>
      <c r="C8702" t="s">
        <v>81</v>
      </c>
      <c r="D8702" t="s">
        <v>112</v>
      </c>
      <c r="E8702" t="s">
        <v>154</v>
      </c>
      <c r="F8702" t="s">
        <v>24319</v>
      </c>
      <c r="G8702" t="s">
        <v>263</v>
      </c>
      <c r="H8702" t="s">
        <v>157</v>
      </c>
      <c r="I8702" t="s">
        <v>135</v>
      </c>
      <c r="J8702" t="s">
        <v>136</v>
      </c>
      <c r="K8702" t="s">
        <v>203</v>
      </c>
      <c r="L8702" t="s">
        <v>24320</v>
      </c>
      <c r="M8702" t="s">
        <v>24321</v>
      </c>
      <c r="N8702">
        <v>7.7733333330000001</v>
      </c>
      <c r="O8702">
        <v>0</v>
      </c>
      <c r="P8702">
        <v>828</v>
      </c>
      <c r="Q8702">
        <v>2</v>
      </c>
      <c r="R8702">
        <v>57</v>
      </c>
      <c r="S8702">
        <v>4</v>
      </c>
      <c r="T8702">
        <v>28</v>
      </c>
      <c r="U8702">
        <v>0</v>
      </c>
      <c r="V8702">
        <v>0</v>
      </c>
      <c r="W8702">
        <v>0</v>
      </c>
      <c r="X8702">
        <v>800.0851011966862</v>
      </c>
      <c r="Y8702">
        <v>50.941636763527391</v>
      </c>
      <c r="Z8702">
        <v>142.04452758951174</v>
      </c>
      <c r="AA8702">
        <v>127.77043763747079</v>
      </c>
      <c r="AB8702">
        <v>107.25352398475901</v>
      </c>
      <c r="AC8702">
        <v>0</v>
      </c>
      <c r="AD8702">
        <v>0</v>
      </c>
      <c r="AE8702">
        <v>1228.0952271719552</v>
      </c>
    </row>
    <row r="8703" spans="1:31" x14ac:dyDescent="0.25">
      <c r="A8703">
        <v>1955506</v>
      </c>
      <c r="B8703">
        <v>1</v>
      </c>
      <c r="C8703" t="s">
        <v>80</v>
      </c>
      <c r="D8703" t="s">
        <v>96</v>
      </c>
      <c r="E8703" t="s">
        <v>149</v>
      </c>
      <c r="F8703" t="s">
        <v>24322</v>
      </c>
      <c r="G8703" t="s">
        <v>1169</v>
      </c>
      <c r="H8703" t="s">
        <v>134</v>
      </c>
      <c r="I8703" t="s">
        <v>135</v>
      </c>
      <c r="J8703" t="s">
        <v>136</v>
      </c>
      <c r="K8703" t="s">
        <v>137</v>
      </c>
      <c r="L8703" t="s">
        <v>24323</v>
      </c>
      <c r="M8703" t="s">
        <v>24324</v>
      </c>
      <c r="N8703">
        <v>3.22</v>
      </c>
      <c r="O8703">
        <v>0</v>
      </c>
      <c r="P8703">
        <v>193</v>
      </c>
      <c r="Q8703">
        <v>0</v>
      </c>
      <c r="R8703">
        <v>0</v>
      </c>
      <c r="S8703">
        <v>0</v>
      </c>
      <c r="T8703">
        <v>65</v>
      </c>
      <c r="U8703">
        <v>0</v>
      </c>
      <c r="V8703">
        <v>0</v>
      </c>
      <c r="W8703">
        <v>0</v>
      </c>
      <c r="X8703">
        <v>411.85933484954035</v>
      </c>
      <c r="Y8703">
        <v>0</v>
      </c>
      <c r="Z8703">
        <v>0</v>
      </c>
      <c r="AA8703">
        <v>0</v>
      </c>
      <c r="AB8703">
        <v>400.99029487925895</v>
      </c>
      <c r="AC8703">
        <v>0</v>
      </c>
      <c r="AD8703">
        <v>0</v>
      </c>
      <c r="AE8703">
        <v>812.8496297287993</v>
      </c>
    </row>
    <row r="8704" spans="1:31" x14ac:dyDescent="0.25">
      <c r="A8704">
        <v>1955507</v>
      </c>
      <c r="B8704">
        <v>1</v>
      </c>
      <c r="C8704" t="s">
        <v>80</v>
      </c>
      <c r="D8704" t="s">
        <v>94</v>
      </c>
      <c r="E8704" t="s">
        <v>131</v>
      </c>
      <c r="F8704" t="s">
        <v>24325</v>
      </c>
      <c r="G8704" t="s">
        <v>133</v>
      </c>
      <c r="H8704" t="s">
        <v>134</v>
      </c>
      <c r="I8704" t="s">
        <v>135</v>
      </c>
      <c r="J8704" t="s">
        <v>136</v>
      </c>
      <c r="K8704" t="s">
        <v>137</v>
      </c>
      <c r="L8704" t="s">
        <v>24326</v>
      </c>
      <c r="M8704" t="s">
        <v>24327</v>
      </c>
      <c r="N8704">
        <v>2.2772222219999998</v>
      </c>
      <c r="O8704">
        <v>0</v>
      </c>
      <c r="P8704">
        <v>0</v>
      </c>
      <c r="Q8704">
        <v>0</v>
      </c>
      <c r="R8704">
        <v>1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7.2087485407033594</v>
      </c>
      <c r="AA8704">
        <v>0</v>
      </c>
      <c r="AB8704">
        <v>0</v>
      </c>
      <c r="AC8704">
        <v>0</v>
      </c>
      <c r="AD8704">
        <v>0</v>
      </c>
      <c r="AE8704">
        <v>7.2087485407033594</v>
      </c>
    </row>
    <row r="8705" spans="1:31" x14ac:dyDescent="0.25">
      <c r="A8705">
        <v>1955510</v>
      </c>
      <c r="B8705">
        <v>1</v>
      </c>
      <c r="C8705" t="s">
        <v>80</v>
      </c>
      <c r="D8705" t="s">
        <v>103</v>
      </c>
      <c r="E8705" t="s">
        <v>220</v>
      </c>
      <c r="F8705" t="s">
        <v>24328</v>
      </c>
      <c r="G8705" t="s">
        <v>2491</v>
      </c>
      <c r="H8705" t="s">
        <v>157</v>
      </c>
      <c r="I8705" t="s">
        <v>135</v>
      </c>
      <c r="J8705" t="s">
        <v>136</v>
      </c>
      <c r="K8705" t="s">
        <v>137</v>
      </c>
      <c r="L8705" t="s">
        <v>24329</v>
      </c>
      <c r="M8705" t="s">
        <v>24330</v>
      </c>
      <c r="N8705">
        <v>4.8519444439999999</v>
      </c>
      <c r="O8705">
        <v>0</v>
      </c>
      <c r="P8705">
        <v>0</v>
      </c>
      <c r="Q8705">
        <v>3</v>
      </c>
      <c r="R8705">
        <v>0</v>
      </c>
      <c r="S8705">
        <v>9</v>
      </c>
      <c r="T8705">
        <v>2</v>
      </c>
      <c r="U8705">
        <v>6</v>
      </c>
      <c r="V8705">
        <v>4</v>
      </c>
      <c r="W8705">
        <v>0</v>
      </c>
      <c r="X8705">
        <v>0</v>
      </c>
      <c r="Y8705">
        <v>43.283727996339223</v>
      </c>
      <c r="Z8705">
        <v>0</v>
      </c>
      <c r="AA8705">
        <v>1827.6754069480744</v>
      </c>
      <c r="AB8705">
        <v>41.077297591468117</v>
      </c>
      <c r="AC8705">
        <v>2405.8139509505454</v>
      </c>
      <c r="AD8705">
        <v>202.65585987232953</v>
      </c>
      <c r="AE8705">
        <v>4520.5062433587564</v>
      </c>
    </row>
    <row r="8706" spans="1:31" x14ac:dyDescent="0.25">
      <c r="A8706">
        <v>1955514</v>
      </c>
      <c r="B8706">
        <v>1</v>
      </c>
      <c r="C8706" t="s">
        <v>80</v>
      </c>
      <c r="D8706" t="s">
        <v>85</v>
      </c>
      <c r="E8706" t="s">
        <v>160</v>
      </c>
      <c r="F8706" t="s">
        <v>24331</v>
      </c>
      <c r="G8706" t="s">
        <v>162</v>
      </c>
      <c r="H8706" t="s">
        <v>134</v>
      </c>
      <c r="I8706" t="s">
        <v>135</v>
      </c>
      <c r="J8706" t="s">
        <v>136</v>
      </c>
      <c r="K8706" t="s">
        <v>137</v>
      </c>
      <c r="L8706" t="s">
        <v>24332</v>
      </c>
      <c r="M8706" t="s">
        <v>24333</v>
      </c>
      <c r="N8706">
        <v>2.5125000000000002</v>
      </c>
      <c r="O8706">
        <v>0</v>
      </c>
      <c r="P8706">
        <v>74</v>
      </c>
      <c r="Q8706">
        <v>0</v>
      </c>
      <c r="R8706">
        <v>0</v>
      </c>
      <c r="S8706">
        <v>0</v>
      </c>
      <c r="T8706">
        <v>5</v>
      </c>
      <c r="U8706">
        <v>0</v>
      </c>
      <c r="V8706">
        <v>0</v>
      </c>
      <c r="W8706">
        <v>0</v>
      </c>
      <c r="X8706">
        <v>67.577238179011573</v>
      </c>
      <c r="Y8706">
        <v>0</v>
      </c>
      <c r="Z8706">
        <v>0</v>
      </c>
      <c r="AA8706">
        <v>0</v>
      </c>
      <c r="AB8706">
        <v>2.7078848245736955</v>
      </c>
      <c r="AC8706">
        <v>0</v>
      </c>
      <c r="AD8706">
        <v>0</v>
      </c>
      <c r="AE8706">
        <v>70.285123003585269</v>
      </c>
    </row>
    <row r="8707" spans="1:31" x14ac:dyDescent="0.25">
      <c r="A8707">
        <v>1955515</v>
      </c>
      <c r="B8707">
        <v>1</v>
      </c>
      <c r="C8707" t="s">
        <v>81</v>
      </c>
      <c r="D8707" t="s">
        <v>113</v>
      </c>
      <c r="E8707" t="s">
        <v>220</v>
      </c>
      <c r="F8707" t="s">
        <v>399</v>
      </c>
      <c r="G8707" t="s">
        <v>156</v>
      </c>
      <c r="H8707" t="s">
        <v>157</v>
      </c>
      <c r="I8707" t="s">
        <v>222</v>
      </c>
      <c r="J8707" t="s">
        <v>136</v>
      </c>
      <c r="K8707" t="s">
        <v>137</v>
      </c>
      <c r="L8707" t="s">
        <v>24334</v>
      </c>
      <c r="M8707" t="s">
        <v>24335</v>
      </c>
      <c r="N8707">
        <v>5.277777E-3</v>
      </c>
      <c r="O8707">
        <v>0</v>
      </c>
      <c r="P8707">
        <v>654</v>
      </c>
      <c r="Q8707">
        <v>46</v>
      </c>
      <c r="R8707">
        <v>241</v>
      </c>
      <c r="S8707">
        <v>5</v>
      </c>
      <c r="T8707">
        <v>32</v>
      </c>
      <c r="U8707">
        <v>1</v>
      </c>
      <c r="V8707">
        <v>0</v>
      </c>
      <c r="W8707">
        <v>0</v>
      </c>
      <c r="X8707">
        <v>0.79235303704783577</v>
      </c>
      <c r="Y8707">
        <v>1.3665115207553278</v>
      </c>
      <c r="Z8707">
        <v>4.5279825729261942</v>
      </c>
      <c r="AA8707">
        <v>0.69536174853917465</v>
      </c>
      <c r="AB8707">
        <v>0.12674901679292305</v>
      </c>
      <c r="AC8707">
        <v>0.18750430382410999</v>
      </c>
      <c r="AD8707">
        <v>0</v>
      </c>
      <c r="AE8707">
        <v>7.6964621998855662</v>
      </c>
    </row>
    <row r="8708" spans="1:31" x14ac:dyDescent="0.25">
      <c r="A8708">
        <v>1955516</v>
      </c>
      <c r="B8708">
        <v>1</v>
      </c>
      <c r="C8708" t="s">
        <v>80</v>
      </c>
      <c r="D8708" t="s">
        <v>82</v>
      </c>
      <c r="E8708" t="s">
        <v>154</v>
      </c>
      <c r="F8708" t="s">
        <v>24336</v>
      </c>
      <c r="G8708" t="s">
        <v>362</v>
      </c>
      <c r="H8708" t="s">
        <v>157</v>
      </c>
      <c r="I8708" t="s">
        <v>135</v>
      </c>
      <c r="J8708" t="s">
        <v>136</v>
      </c>
      <c r="K8708" t="s">
        <v>137</v>
      </c>
      <c r="L8708" t="s">
        <v>24337</v>
      </c>
      <c r="M8708" t="s">
        <v>24338</v>
      </c>
      <c r="N8708">
        <v>1.5205555550000001</v>
      </c>
      <c r="O8708">
        <v>0</v>
      </c>
      <c r="P8708">
        <v>11</v>
      </c>
      <c r="Q8708">
        <v>0</v>
      </c>
      <c r="R8708">
        <v>0</v>
      </c>
      <c r="S8708">
        <v>1</v>
      </c>
      <c r="T8708">
        <v>206</v>
      </c>
      <c r="U8708">
        <v>0</v>
      </c>
      <c r="V8708">
        <v>2</v>
      </c>
      <c r="W8708">
        <v>0</v>
      </c>
      <c r="X8708">
        <v>5.2637919806529876</v>
      </c>
      <c r="Y8708">
        <v>0</v>
      </c>
      <c r="Z8708">
        <v>0</v>
      </c>
      <c r="AA8708">
        <v>193.33931999998961</v>
      </c>
      <c r="AB8708">
        <v>467.66452706570954</v>
      </c>
      <c r="AC8708">
        <v>0</v>
      </c>
      <c r="AD8708">
        <v>45.194498793836445</v>
      </c>
      <c r="AE8708">
        <v>711.46213784018857</v>
      </c>
    </row>
    <row r="8709" spans="1:31" x14ac:dyDescent="0.25">
      <c r="A8709">
        <v>1955517</v>
      </c>
      <c r="B8709">
        <v>1</v>
      </c>
      <c r="C8709" t="s">
        <v>80</v>
      </c>
      <c r="D8709" t="s">
        <v>88</v>
      </c>
      <c r="E8709" t="s">
        <v>140</v>
      </c>
      <c r="F8709" t="s">
        <v>24339</v>
      </c>
      <c r="G8709" t="s">
        <v>146</v>
      </c>
      <c r="H8709" t="s">
        <v>134</v>
      </c>
      <c r="I8709" t="s">
        <v>135</v>
      </c>
      <c r="J8709" t="s">
        <v>136</v>
      </c>
      <c r="K8709" t="s">
        <v>137</v>
      </c>
      <c r="L8709" t="s">
        <v>24340</v>
      </c>
      <c r="M8709" t="s">
        <v>24341</v>
      </c>
      <c r="N8709">
        <v>5.2236111110000003</v>
      </c>
      <c r="O8709">
        <v>0</v>
      </c>
      <c r="P8709">
        <v>6</v>
      </c>
      <c r="Q8709">
        <v>0</v>
      </c>
      <c r="R8709">
        <v>0</v>
      </c>
      <c r="S8709">
        <v>0</v>
      </c>
      <c r="T8709">
        <v>1</v>
      </c>
      <c r="U8709">
        <v>0</v>
      </c>
      <c r="V8709">
        <v>0</v>
      </c>
      <c r="W8709">
        <v>0</v>
      </c>
      <c r="X8709">
        <v>10.325892761158244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10.325892761158244</v>
      </c>
    </row>
    <row r="8710" spans="1:31" x14ac:dyDescent="0.25">
      <c r="A8710">
        <v>1955520</v>
      </c>
      <c r="B8710">
        <v>1</v>
      </c>
      <c r="C8710" t="s">
        <v>80</v>
      </c>
      <c r="D8710" t="s">
        <v>95</v>
      </c>
      <c r="E8710" t="s">
        <v>154</v>
      </c>
      <c r="F8710" t="s">
        <v>24342</v>
      </c>
      <c r="G8710" t="s">
        <v>156</v>
      </c>
      <c r="H8710" t="s">
        <v>157</v>
      </c>
      <c r="I8710" t="s">
        <v>135</v>
      </c>
      <c r="J8710" t="s">
        <v>136</v>
      </c>
      <c r="K8710" t="s">
        <v>137</v>
      </c>
      <c r="L8710" t="s">
        <v>24343</v>
      </c>
      <c r="M8710" t="s">
        <v>24344</v>
      </c>
      <c r="N8710">
        <v>9.4444444000000002E-2</v>
      </c>
      <c r="O8710">
        <v>3</v>
      </c>
      <c r="P8710">
        <v>390</v>
      </c>
      <c r="Q8710">
        <v>7</v>
      </c>
      <c r="R8710">
        <v>2</v>
      </c>
      <c r="S8710">
        <v>30</v>
      </c>
      <c r="T8710">
        <v>15</v>
      </c>
      <c r="U8710">
        <v>4</v>
      </c>
      <c r="V8710">
        <v>0</v>
      </c>
      <c r="W8710">
        <v>0.11540688539466666</v>
      </c>
      <c r="X8710">
        <v>9.5756030509790531</v>
      </c>
      <c r="Y8710">
        <v>15.3289359357645</v>
      </c>
      <c r="Z8710">
        <v>0.32847957755568891</v>
      </c>
      <c r="AA8710">
        <v>42.171819728561047</v>
      </c>
      <c r="AB8710">
        <v>1.3615733892622557</v>
      </c>
      <c r="AC8710">
        <v>38.464594760148117</v>
      </c>
      <c r="AD8710">
        <v>0</v>
      </c>
      <c r="AE8710">
        <v>107.34641332766533</v>
      </c>
    </row>
    <row r="8711" spans="1:31" x14ac:dyDescent="0.25">
      <c r="A8711">
        <v>1955524</v>
      </c>
      <c r="B8711">
        <v>1</v>
      </c>
      <c r="C8711" t="s">
        <v>80</v>
      </c>
      <c r="D8711" t="s">
        <v>94</v>
      </c>
      <c r="E8711" t="s">
        <v>140</v>
      </c>
      <c r="F8711" t="s">
        <v>24345</v>
      </c>
      <c r="G8711" t="s">
        <v>362</v>
      </c>
      <c r="H8711" t="s">
        <v>134</v>
      </c>
      <c r="I8711" t="s">
        <v>135</v>
      </c>
      <c r="J8711" t="s">
        <v>3</v>
      </c>
      <c r="K8711" t="s">
        <v>137</v>
      </c>
      <c r="L8711" t="s">
        <v>24346</v>
      </c>
      <c r="M8711" t="s">
        <v>24347</v>
      </c>
      <c r="N8711">
        <v>3.431944444</v>
      </c>
      <c r="O8711">
        <v>0</v>
      </c>
      <c r="P8711">
        <v>1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0.99877198957800006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0.99877198957800006</v>
      </c>
    </row>
    <row r="8712" spans="1:31" x14ac:dyDescent="0.25">
      <c r="A8712">
        <v>1955526</v>
      </c>
      <c r="B8712">
        <v>1</v>
      </c>
      <c r="C8712" t="s">
        <v>81</v>
      </c>
      <c r="D8712" t="s">
        <v>120</v>
      </c>
      <c r="E8712" t="s">
        <v>220</v>
      </c>
      <c r="F8712" t="s">
        <v>6424</v>
      </c>
      <c r="G8712" t="s">
        <v>156</v>
      </c>
      <c r="H8712" t="s">
        <v>157</v>
      </c>
      <c r="I8712" t="s">
        <v>135</v>
      </c>
      <c r="J8712" t="s">
        <v>136</v>
      </c>
      <c r="K8712" t="s">
        <v>137</v>
      </c>
      <c r="L8712" t="s">
        <v>24348</v>
      </c>
      <c r="M8712" t="s">
        <v>24349</v>
      </c>
      <c r="N8712">
        <v>0.77361111100000002</v>
      </c>
      <c r="O8712">
        <v>0</v>
      </c>
      <c r="P8712">
        <v>71</v>
      </c>
      <c r="Q8712">
        <v>54</v>
      </c>
      <c r="R8712">
        <v>9</v>
      </c>
      <c r="S8712">
        <v>11</v>
      </c>
      <c r="T8712">
        <v>3</v>
      </c>
      <c r="U8712">
        <v>0</v>
      </c>
      <c r="V8712">
        <v>0</v>
      </c>
      <c r="W8712">
        <v>0</v>
      </c>
      <c r="X8712">
        <v>19.854861960699559</v>
      </c>
      <c r="Y8712">
        <v>245.87798070369269</v>
      </c>
      <c r="Z8712">
        <v>48.124048520438976</v>
      </c>
      <c r="AA8712">
        <v>42.672904747515538</v>
      </c>
      <c r="AB8712">
        <v>0.64396492515029768</v>
      </c>
      <c r="AC8712">
        <v>0</v>
      </c>
      <c r="AD8712">
        <v>0</v>
      </c>
      <c r="AE8712">
        <v>357.17376085749703</v>
      </c>
    </row>
    <row r="8713" spans="1:31" x14ac:dyDescent="0.25">
      <c r="A8713">
        <v>1955527</v>
      </c>
      <c r="B8713">
        <v>1</v>
      </c>
      <c r="C8713" t="s">
        <v>80</v>
      </c>
      <c r="D8713" t="s">
        <v>106</v>
      </c>
      <c r="E8713" t="s">
        <v>160</v>
      </c>
      <c r="F8713" t="s">
        <v>24350</v>
      </c>
      <c r="G8713" t="s">
        <v>133</v>
      </c>
      <c r="H8713" t="s">
        <v>134</v>
      </c>
      <c r="I8713" t="s">
        <v>135</v>
      </c>
      <c r="J8713" t="s">
        <v>136</v>
      </c>
      <c r="K8713" t="s">
        <v>137</v>
      </c>
      <c r="L8713" t="s">
        <v>24351</v>
      </c>
      <c r="M8713" t="s">
        <v>24352</v>
      </c>
      <c r="N8713">
        <v>3.3066666659999999</v>
      </c>
      <c r="O8713">
        <v>0</v>
      </c>
      <c r="P8713">
        <v>179</v>
      </c>
      <c r="Q8713">
        <v>0</v>
      </c>
      <c r="R8713">
        <v>0</v>
      </c>
      <c r="S8713">
        <v>0</v>
      </c>
      <c r="T8713">
        <v>3</v>
      </c>
      <c r="U8713">
        <v>0</v>
      </c>
      <c r="V8713">
        <v>0</v>
      </c>
      <c r="W8713">
        <v>0</v>
      </c>
      <c r="X8713">
        <v>133.02625202380781</v>
      </c>
      <c r="Y8713">
        <v>0</v>
      </c>
      <c r="Z8713">
        <v>0</v>
      </c>
      <c r="AA8713">
        <v>0</v>
      </c>
      <c r="AB8713">
        <v>18.80017930608356</v>
      </c>
      <c r="AC8713">
        <v>0</v>
      </c>
      <c r="AD8713">
        <v>0</v>
      </c>
      <c r="AE8713">
        <v>151.82643132989136</v>
      </c>
    </row>
    <row r="8714" spans="1:31" x14ac:dyDescent="0.25">
      <c r="A8714">
        <v>1955528</v>
      </c>
      <c r="B8714">
        <v>1</v>
      </c>
      <c r="C8714" t="s">
        <v>80</v>
      </c>
      <c r="D8714" t="s">
        <v>97</v>
      </c>
      <c r="E8714" t="s">
        <v>140</v>
      </c>
      <c r="F8714" t="s">
        <v>24353</v>
      </c>
      <c r="G8714" t="s">
        <v>342</v>
      </c>
      <c r="H8714" t="s">
        <v>134</v>
      </c>
      <c r="I8714" t="s">
        <v>135</v>
      </c>
      <c r="J8714" t="s">
        <v>136</v>
      </c>
      <c r="K8714" t="s">
        <v>137</v>
      </c>
      <c r="L8714" t="s">
        <v>24354</v>
      </c>
      <c r="M8714" t="s">
        <v>24355</v>
      </c>
      <c r="N8714">
        <v>4.0822222220000004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1</v>
      </c>
      <c r="U8714">
        <v>0</v>
      </c>
      <c r="V8714">
        <v>0</v>
      </c>
      <c r="W8714">
        <v>0</v>
      </c>
      <c r="X8714">
        <v>0.17897061155852084</v>
      </c>
      <c r="Y8714">
        <v>0</v>
      </c>
      <c r="Z8714">
        <v>0</v>
      </c>
      <c r="AA8714">
        <v>0</v>
      </c>
      <c r="AB8714">
        <v>1.4159835329972257</v>
      </c>
      <c r="AC8714">
        <v>0</v>
      </c>
      <c r="AD8714">
        <v>0</v>
      </c>
      <c r="AE8714">
        <v>1.5949541445557465</v>
      </c>
    </row>
    <row r="8715" spans="1:31" x14ac:dyDescent="0.25">
      <c r="A8715">
        <v>1955529</v>
      </c>
      <c r="B8715">
        <v>1</v>
      </c>
      <c r="C8715" t="s">
        <v>80</v>
      </c>
      <c r="D8715" t="s">
        <v>83</v>
      </c>
      <c r="E8715" t="s">
        <v>149</v>
      </c>
      <c r="F8715" t="s">
        <v>24356</v>
      </c>
      <c r="G8715" t="s">
        <v>362</v>
      </c>
      <c r="H8715" t="s">
        <v>134</v>
      </c>
      <c r="I8715" t="s">
        <v>135</v>
      </c>
      <c r="J8715" t="s">
        <v>136</v>
      </c>
      <c r="K8715" t="s">
        <v>137</v>
      </c>
      <c r="L8715" t="s">
        <v>24357</v>
      </c>
      <c r="M8715" t="s">
        <v>24358</v>
      </c>
      <c r="N8715">
        <v>2.5166666659999999</v>
      </c>
      <c r="O8715">
        <v>0</v>
      </c>
      <c r="P8715">
        <v>2</v>
      </c>
      <c r="Q8715">
        <v>0</v>
      </c>
      <c r="R8715">
        <v>0</v>
      </c>
      <c r="S8715">
        <v>0</v>
      </c>
      <c r="T8715">
        <v>153</v>
      </c>
      <c r="U8715">
        <v>0</v>
      </c>
      <c r="V8715">
        <v>9</v>
      </c>
      <c r="W8715">
        <v>0</v>
      </c>
      <c r="X8715">
        <v>5.8707553431208002</v>
      </c>
      <c r="Y8715">
        <v>0</v>
      </c>
      <c r="Z8715">
        <v>0</v>
      </c>
      <c r="AA8715">
        <v>0</v>
      </c>
      <c r="AB8715">
        <v>504.69396074884025</v>
      </c>
      <c r="AC8715">
        <v>0</v>
      </c>
      <c r="AD8715">
        <v>1077.98447321955</v>
      </c>
      <c r="AE8715">
        <v>1588.5491893115109</v>
      </c>
    </row>
    <row r="8716" spans="1:31" x14ac:dyDescent="0.25">
      <c r="A8716">
        <v>1955532</v>
      </c>
      <c r="B8716">
        <v>1</v>
      </c>
      <c r="C8716" t="s">
        <v>80</v>
      </c>
      <c r="D8716" t="s">
        <v>95</v>
      </c>
      <c r="E8716" t="s">
        <v>154</v>
      </c>
      <c r="F8716" t="s">
        <v>1682</v>
      </c>
      <c r="G8716" t="s">
        <v>156</v>
      </c>
      <c r="H8716" t="s">
        <v>157</v>
      </c>
      <c r="I8716" t="s">
        <v>135</v>
      </c>
      <c r="J8716" t="s">
        <v>136</v>
      </c>
      <c r="K8716" t="s">
        <v>137</v>
      </c>
      <c r="L8716" t="s">
        <v>24359</v>
      </c>
      <c r="M8716" t="s">
        <v>24360</v>
      </c>
      <c r="N8716">
        <v>0.77305555500000001</v>
      </c>
      <c r="O8716">
        <v>5</v>
      </c>
      <c r="P8716">
        <v>2172</v>
      </c>
      <c r="Q8716">
        <v>26</v>
      </c>
      <c r="R8716">
        <v>21</v>
      </c>
      <c r="S8716">
        <v>23</v>
      </c>
      <c r="T8716">
        <v>106</v>
      </c>
      <c r="U8716">
        <v>1</v>
      </c>
      <c r="V8716">
        <v>0</v>
      </c>
      <c r="W8716">
        <v>12.765230799429785</v>
      </c>
      <c r="X8716">
        <v>449.86828893580071</v>
      </c>
      <c r="Y8716">
        <v>79.038230065085486</v>
      </c>
      <c r="Z8716">
        <v>9.0090126174851513</v>
      </c>
      <c r="AA8716">
        <v>301.01605329021646</v>
      </c>
      <c r="AB8716">
        <v>107.2148839743701</v>
      </c>
      <c r="AC8716">
        <v>2.0620810061165415</v>
      </c>
      <c r="AD8716">
        <v>0</v>
      </c>
      <c r="AE8716">
        <v>960.97378068850412</v>
      </c>
    </row>
    <row r="8717" spans="1:31" x14ac:dyDescent="0.25">
      <c r="A8717">
        <v>1955534</v>
      </c>
      <c r="B8717">
        <v>1</v>
      </c>
      <c r="C8717" t="s">
        <v>80</v>
      </c>
      <c r="D8717" t="s">
        <v>104</v>
      </c>
      <c r="E8717" t="s">
        <v>190</v>
      </c>
      <c r="F8717" t="s">
        <v>24361</v>
      </c>
      <c r="G8717" t="s">
        <v>156</v>
      </c>
      <c r="H8717" t="s">
        <v>157</v>
      </c>
      <c r="I8717" t="s">
        <v>135</v>
      </c>
      <c r="J8717" t="s">
        <v>136</v>
      </c>
      <c r="K8717" t="s">
        <v>137</v>
      </c>
      <c r="L8717" t="s">
        <v>24362</v>
      </c>
      <c r="M8717" t="s">
        <v>24363</v>
      </c>
      <c r="N8717">
        <v>1.318333333</v>
      </c>
      <c r="O8717">
        <v>0</v>
      </c>
      <c r="P8717">
        <v>6</v>
      </c>
      <c r="Q8717">
        <v>1</v>
      </c>
      <c r="R8717">
        <v>0</v>
      </c>
      <c r="S8717">
        <v>2</v>
      </c>
      <c r="T8717">
        <v>0</v>
      </c>
      <c r="U8717">
        <v>0</v>
      </c>
      <c r="V8717">
        <v>0</v>
      </c>
      <c r="W8717">
        <v>0</v>
      </c>
      <c r="X8717">
        <v>1.9564096113383611</v>
      </c>
      <c r="Y8717">
        <v>0.24310289507333338</v>
      </c>
      <c r="Z8717">
        <v>0</v>
      </c>
      <c r="AA8717">
        <v>173.345498695831</v>
      </c>
      <c r="AB8717">
        <v>0</v>
      </c>
      <c r="AC8717">
        <v>0</v>
      </c>
      <c r="AD8717">
        <v>0</v>
      </c>
      <c r="AE8717">
        <v>175.5450112022427</v>
      </c>
    </row>
    <row r="8718" spans="1:31" x14ac:dyDescent="0.25">
      <c r="A8718">
        <v>1955537</v>
      </c>
      <c r="B8718">
        <v>1</v>
      </c>
      <c r="C8718" t="s">
        <v>80</v>
      </c>
      <c r="D8718" t="s">
        <v>97</v>
      </c>
      <c r="E8718" t="s">
        <v>190</v>
      </c>
      <c r="F8718" t="s">
        <v>24364</v>
      </c>
      <c r="G8718" t="s">
        <v>156</v>
      </c>
      <c r="H8718" t="s">
        <v>157</v>
      </c>
      <c r="I8718" t="s">
        <v>135</v>
      </c>
      <c r="J8718" t="s">
        <v>136</v>
      </c>
      <c r="K8718" t="s">
        <v>137</v>
      </c>
      <c r="L8718" t="s">
        <v>24365</v>
      </c>
      <c r="M8718" t="s">
        <v>24366</v>
      </c>
      <c r="N8718">
        <v>0.59750000000000003</v>
      </c>
      <c r="O8718">
        <v>0</v>
      </c>
      <c r="P8718">
        <v>533</v>
      </c>
      <c r="Q8718">
        <v>1</v>
      </c>
      <c r="R8718">
        <v>85</v>
      </c>
      <c r="S8718">
        <v>11</v>
      </c>
      <c r="T8718">
        <v>308</v>
      </c>
      <c r="U8718">
        <v>5</v>
      </c>
      <c r="V8718">
        <v>1</v>
      </c>
      <c r="W8718">
        <v>0</v>
      </c>
      <c r="X8718">
        <v>102.08514913695863</v>
      </c>
      <c r="Y8718">
        <v>19.05628265371875</v>
      </c>
      <c r="Z8718">
        <v>38.092641374206565</v>
      </c>
      <c r="AA8718">
        <v>53.909236709444812</v>
      </c>
      <c r="AB8718">
        <v>233.93711464357236</v>
      </c>
      <c r="AC8718">
        <v>87.632385233170595</v>
      </c>
      <c r="AD8718">
        <v>32.550579013925585</v>
      </c>
      <c r="AE8718">
        <v>567.26338876499733</v>
      </c>
    </row>
    <row r="8719" spans="1:31" x14ac:dyDescent="0.25">
      <c r="A8719">
        <v>1955538</v>
      </c>
      <c r="B8719">
        <v>1</v>
      </c>
      <c r="C8719" t="s">
        <v>81</v>
      </c>
      <c r="D8719" t="s">
        <v>112</v>
      </c>
      <c r="E8719" t="s">
        <v>131</v>
      </c>
      <c r="F8719" t="s">
        <v>24367</v>
      </c>
      <c r="G8719" t="s">
        <v>439</v>
      </c>
      <c r="H8719" t="s">
        <v>134</v>
      </c>
      <c r="I8719" t="s">
        <v>135</v>
      </c>
      <c r="J8719" t="s">
        <v>136</v>
      </c>
      <c r="K8719" t="s">
        <v>137</v>
      </c>
      <c r="L8719" t="s">
        <v>24368</v>
      </c>
      <c r="M8719" t="s">
        <v>24369</v>
      </c>
      <c r="N8719">
        <v>2.3624999999999998</v>
      </c>
      <c r="O8719">
        <v>0</v>
      </c>
      <c r="P8719">
        <v>15</v>
      </c>
      <c r="Q8719">
        <v>0</v>
      </c>
      <c r="R8719">
        <v>1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3.0527961308020011</v>
      </c>
      <c r="Y8719">
        <v>0</v>
      </c>
      <c r="Z8719">
        <v>0.69161312051114998</v>
      </c>
      <c r="AA8719">
        <v>0</v>
      </c>
      <c r="AB8719">
        <v>0</v>
      </c>
      <c r="AC8719">
        <v>0</v>
      </c>
      <c r="AD8719">
        <v>0</v>
      </c>
      <c r="AE8719">
        <v>3.7444092513131508</v>
      </c>
    </row>
    <row r="8720" spans="1:31" x14ac:dyDescent="0.25">
      <c r="A8720">
        <v>1955542</v>
      </c>
      <c r="B8720">
        <v>1</v>
      </c>
      <c r="C8720" t="s">
        <v>81</v>
      </c>
      <c r="D8720" t="s">
        <v>119</v>
      </c>
      <c r="E8720" t="s">
        <v>220</v>
      </c>
      <c r="F8720" t="s">
        <v>429</v>
      </c>
      <c r="G8720" t="s">
        <v>156</v>
      </c>
      <c r="H8720" t="s">
        <v>157</v>
      </c>
      <c r="I8720" t="s">
        <v>222</v>
      </c>
      <c r="J8720" t="s">
        <v>136</v>
      </c>
      <c r="K8720" t="s">
        <v>137</v>
      </c>
      <c r="L8720" t="s">
        <v>24370</v>
      </c>
      <c r="M8720" t="s">
        <v>24371</v>
      </c>
      <c r="N8720">
        <v>5.5555550000000002E-3</v>
      </c>
      <c r="O8720">
        <v>0</v>
      </c>
      <c r="P8720">
        <v>1498</v>
      </c>
      <c r="Q8720">
        <v>92</v>
      </c>
      <c r="R8720">
        <v>335</v>
      </c>
      <c r="S8720">
        <v>2</v>
      </c>
      <c r="T8720">
        <v>66</v>
      </c>
      <c r="U8720">
        <v>0</v>
      </c>
      <c r="V8720">
        <v>0</v>
      </c>
      <c r="W8720">
        <v>0</v>
      </c>
      <c r="X8720">
        <v>1.4801759191981512</v>
      </c>
      <c r="Y8720">
        <v>5.9050937054591675</v>
      </c>
      <c r="Z8720">
        <v>12.639690637560618</v>
      </c>
      <c r="AA8720">
        <v>3.7723477641533332E-2</v>
      </c>
      <c r="AB8720">
        <v>0.20156299415191672</v>
      </c>
      <c r="AC8720">
        <v>0</v>
      </c>
      <c r="AD8720">
        <v>0</v>
      </c>
      <c r="AE8720">
        <v>20.26424673401139</v>
      </c>
    </row>
    <row r="8721" spans="1:31" x14ac:dyDescent="0.25">
      <c r="A8721">
        <v>1955544</v>
      </c>
      <c r="B8721">
        <v>1</v>
      </c>
      <c r="C8721" t="s">
        <v>81</v>
      </c>
      <c r="D8721" t="s">
        <v>128</v>
      </c>
      <c r="E8721" t="s">
        <v>140</v>
      </c>
      <c r="F8721" t="s">
        <v>8281</v>
      </c>
      <c r="G8721" t="s">
        <v>342</v>
      </c>
      <c r="H8721" t="s">
        <v>134</v>
      </c>
      <c r="I8721" t="s">
        <v>135</v>
      </c>
      <c r="J8721" t="s">
        <v>136</v>
      </c>
      <c r="K8721" t="s">
        <v>137</v>
      </c>
      <c r="L8721" t="s">
        <v>24372</v>
      </c>
      <c r="M8721" t="s">
        <v>24373</v>
      </c>
      <c r="N8721">
        <v>1.7547222220000001</v>
      </c>
      <c r="O8721">
        <v>0</v>
      </c>
      <c r="P8721">
        <v>9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2.618216627594133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2.618216627594133</v>
      </c>
    </row>
    <row r="8722" spans="1:31" x14ac:dyDescent="0.25">
      <c r="A8722">
        <v>1955545</v>
      </c>
      <c r="B8722">
        <v>1</v>
      </c>
      <c r="C8722" t="s">
        <v>80</v>
      </c>
      <c r="D8722" t="s">
        <v>105</v>
      </c>
      <c r="E8722" t="s">
        <v>160</v>
      </c>
      <c r="F8722" t="s">
        <v>24374</v>
      </c>
      <c r="G8722" t="s">
        <v>362</v>
      </c>
      <c r="H8722" t="s">
        <v>134</v>
      </c>
      <c r="I8722" t="s">
        <v>135</v>
      </c>
      <c r="J8722" t="s">
        <v>3</v>
      </c>
      <c r="K8722" t="s">
        <v>137</v>
      </c>
      <c r="L8722" t="s">
        <v>24375</v>
      </c>
      <c r="M8722" t="s">
        <v>24376</v>
      </c>
      <c r="N8722">
        <v>1.812777777</v>
      </c>
      <c r="O8722">
        <v>0</v>
      </c>
      <c r="P8722">
        <v>7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3.1844726075164451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3.1844726075164451</v>
      </c>
    </row>
    <row r="8723" spans="1:31" x14ac:dyDescent="0.25">
      <c r="A8723">
        <v>1955549</v>
      </c>
      <c r="B8723">
        <v>1</v>
      </c>
      <c r="C8723" t="s">
        <v>80</v>
      </c>
      <c r="D8723" t="s">
        <v>94</v>
      </c>
      <c r="E8723" t="s">
        <v>140</v>
      </c>
      <c r="F8723" t="s">
        <v>24377</v>
      </c>
      <c r="G8723" t="s">
        <v>146</v>
      </c>
      <c r="H8723" t="s">
        <v>134</v>
      </c>
      <c r="I8723" t="s">
        <v>135</v>
      </c>
      <c r="J8723" t="s">
        <v>136</v>
      </c>
      <c r="K8723" t="s">
        <v>137</v>
      </c>
      <c r="L8723" t="s">
        <v>24378</v>
      </c>
      <c r="M8723" t="s">
        <v>24379</v>
      </c>
      <c r="N8723">
        <v>4.0077777770000003</v>
      </c>
      <c r="O8723">
        <v>0</v>
      </c>
      <c r="P8723">
        <v>17</v>
      </c>
      <c r="Q8723">
        <v>0</v>
      </c>
      <c r="R8723">
        <v>0</v>
      </c>
      <c r="S8723">
        <v>0</v>
      </c>
      <c r="T8723">
        <v>10</v>
      </c>
      <c r="U8723">
        <v>0</v>
      </c>
      <c r="V8723">
        <v>0</v>
      </c>
      <c r="W8723">
        <v>0</v>
      </c>
      <c r="X8723">
        <v>10.921709664513692</v>
      </c>
      <c r="Y8723">
        <v>0</v>
      </c>
      <c r="Z8723">
        <v>0</v>
      </c>
      <c r="AA8723">
        <v>0</v>
      </c>
      <c r="AB8723">
        <v>44.548241840973837</v>
      </c>
      <c r="AC8723">
        <v>0</v>
      </c>
      <c r="AD8723">
        <v>0</v>
      </c>
      <c r="AE8723">
        <v>55.469951505487529</v>
      </c>
    </row>
    <row r="8724" spans="1:31" x14ac:dyDescent="0.25">
      <c r="A8724">
        <v>1955551</v>
      </c>
      <c r="B8724">
        <v>1</v>
      </c>
      <c r="C8724" t="s">
        <v>80</v>
      </c>
      <c r="D8724" t="s">
        <v>82</v>
      </c>
      <c r="E8724" t="s">
        <v>131</v>
      </c>
      <c r="F8724" t="s">
        <v>24380</v>
      </c>
      <c r="G8724" t="s">
        <v>362</v>
      </c>
      <c r="H8724" t="s">
        <v>134</v>
      </c>
      <c r="I8724" t="s">
        <v>135</v>
      </c>
      <c r="J8724" t="s">
        <v>136</v>
      </c>
      <c r="K8724" t="s">
        <v>137</v>
      </c>
      <c r="L8724" t="s">
        <v>24381</v>
      </c>
      <c r="M8724" t="s">
        <v>24382</v>
      </c>
      <c r="N8724">
        <v>4.2813888880000004</v>
      </c>
      <c r="O8724">
        <v>0</v>
      </c>
      <c r="P8724">
        <v>204</v>
      </c>
      <c r="Q8724">
        <v>0</v>
      </c>
      <c r="R8724">
        <v>0</v>
      </c>
      <c r="S8724">
        <v>0</v>
      </c>
      <c r="T8724">
        <v>4</v>
      </c>
      <c r="U8724">
        <v>0</v>
      </c>
      <c r="V8724">
        <v>0</v>
      </c>
      <c r="W8724">
        <v>0</v>
      </c>
      <c r="X8724">
        <v>230.79388059433018</v>
      </c>
      <c r="Y8724">
        <v>0</v>
      </c>
      <c r="Z8724">
        <v>0</v>
      </c>
      <c r="AA8724">
        <v>0</v>
      </c>
      <c r="AB8724">
        <v>4.3350791744318924</v>
      </c>
      <c r="AC8724">
        <v>0</v>
      </c>
      <c r="AD8724">
        <v>0</v>
      </c>
      <c r="AE8724">
        <v>235.12895976876206</v>
      </c>
    </row>
    <row r="8725" spans="1:31" x14ac:dyDescent="0.25">
      <c r="A8725">
        <v>1955553</v>
      </c>
      <c r="B8725">
        <v>1</v>
      </c>
      <c r="C8725" t="s">
        <v>81</v>
      </c>
      <c r="D8725" t="s">
        <v>116</v>
      </c>
      <c r="E8725" t="s">
        <v>220</v>
      </c>
      <c r="F8725" t="s">
        <v>15840</v>
      </c>
      <c r="G8725" t="s">
        <v>156</v>
      </c>
      <c r="H8725" t="s">
        <v>157</v>
      </c>
      <c r="I8725" t="s">
        <v>135</v>
      </c>
      <c r="J8725" t="s">
        <v>136</v>
      </c>
      <c r="K8725" t="s">
        <v>137</v>
      </c>
      <c r="L8725" t="s">
        <v>24383</v>
      </c>
      <c r="M8725" t="s">
        <v>24384</v>
      </c>
      <c r="N8725">
        <v>2.08</v>
      </c>
      <c r="O8725">
        <v>0</v>
      </c>
      <c r="P8725">
        <v>483</v>
      </c>
      <c r="Q8725">
        <v>5</v>
      </c>
      <c r="R8725">
        <v>35</v>
      </c>
      <c r="S8725">
        <v>0</v>
      </c>
      <c r="T8725">
        <v>55</v>
      </c>
      <c r="U8725">
        <v>0</v>
      </c>
      <c r="V8725">
        <v>0</v>
      </c>
      <c r="W8725">
        <v>0</v>
      </c>
      <c r="X8725">
        <v>186.49827224404277</v>
      </c>
      <c r="Y8725">
        <v>205.21520639691545</v>
      </c>
      <c r="Z8725">
        <v>43.923870796789352</v>
      </c>
      <c r="AA8725">
        <v>0</v>
      </c>
      <c r="AB8725">
        <v>41.199096786886336</v>
      </c>
      <c r="AC8725">
        <v>0</v>
      </c>
      <c r="AD8725">
        <v>0</v>
      </c>
      <c r="AE8725">
        <v>476.8364462246339</v>
      </c>
    </row>
    <row r="8726" spans="1:31" x14ac:dyDescent="0.25">
      <c r="A8726">
        <v>1955562</v>
      </c>
      <c r="B8726">
        <v>1</v>
      </c>
      <c r="C8726" t="s">
        <v>80</v>
      </c>
      <c r="D8726" t="s">
        <v>107</v>
      </c>
      <c r="E8726" t="s">
        <v>149</v>
      </c>
      <c r="F8726" t="s">
        <v>24385</v>
      </c>
      <c r="G8726" t="s">
        <v>151</v>
      </c>
      <c r="H8726" t="s">
        <v>134</v>
      </c>
      <c r="I8726" t="s">
        <v>135</v>
      </c>
      <c r="J8726" t="s">
        <v>136</v>
      </c>
      <c r="K8726" t="s">
        <v>137</v>
      </c>
      <c r="L8726" t="s">
        <v>24386</v>
      </c>
      <c r="M8726" t="s">
        <v>24387</v>
      </c>
      <c r="N8726">
        <v>2.0441666660000002</v>
      </c>
      <c r="O8726">
        <v>0</v>
      </c>
      <c r="P8726">
        <v>98</v>
      </c>
      <c r="Q8726">
        <v>0</v>
      </c>
      <c r="R8726">
        <v>1</v>
      </c>
      <c r="S8726">
        <v>0</v>
      </c>
      <c r="T8726">
        <v>1</v>
      </c>
      <c r="U8726">
        <v>0</v>
      </c>
      <c r="V8726">
        <v>0</v>
      </c>
      <c r="W8726">
        <v>0</v>
      </c>
      <c r="X8726">
        <v>65.878574331396877</v>
      </c>
      <c r="Y8726">
        <v>0</v>
      </c>
      <c r="Z8726">
        <v>0.292730590153155</v>
      </c>
      <c r="AA8726">
        <v>0</v>
      </c>
      <c r="AB8726">
        <v>8.5948481880360014E-2</v>
      </c>
      <c r="AC8726">
        <v>0</v>
      </c>
      <c r="AD8726">
        <v>0</v>
      </c>
      <c r="AE8726">
        <v>66.257253403430397</v>
      </c>
    </row>
    <row r="8727" spans="1:31" x14ac:dyDescent="0.25">
      <c r="A8727">
        <v>1955567</v>
      </c>
      <c r="B8727">
        <v>1</v>
      </c>
      <c r="C8727" t="s">
        <v>81</v>
      </c>
      <c r="D8727" t="s">
        <v>118</v>
      </c>
      <c r="E8727" t="s">
        <v>190</v>
      </c>
      <c r="F8727" t="s">
        <v>24388</v>
      </c>
      <c r="G8727" t="s">
        <v>263</v>
      </c>
      <c r="H8727" t="s">
        <v>157</v>
      </c>
      <c r="I8727" t="s">
        <v>135</v>
      </c>
      <c r="J8727" t="s">
        <v>136</v>
      </c>
      <c r="K8727" t="s">
        <v>203</v>
      </c>
      <c r="L8727" t="s">
        <v>24389</v>
      </c>
      <c r="M8727" t="s">
        <v>24390</v>
      </c>
      <c r="N8727">
        <v>1.5939341659999999</v>
      </c>
      <c r="O8727">
        <v>0</v>
      </c>
      <c r="P8727">
        <v>0</v>
      </c>
      <c r="Q8727">
        <v>0</v>
      </c>
      <c r="R8727">
        <v>6</v>
      </c>
      <c r="S8727">
        <v>0</v>
      </c>
      <c r="T8727">
        <v>1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51.90923868026627</v>
      </c>
      <c r="AA8727">
        <v>0</v>
      </c>
      <c r="AB8727">
        <v>12.528091844616739</v>
      </c>
      <c r="AC8727">
        <v>0</v>
      </c>
      <c r="AD8727">
        <v>0</v>
      </c>
      <c r="AE8727">
        <v>64.437330524883009</v>
      </c>
    </row>
    <row r="8728" spans="1:31" x14ac:dyDescent="0.25">
      <c r="A8728">
        <v>1955570</v>
      </c>
      <c r="B8728">
        <v>1</v>
      </c>
      <c r="C8728" t="s">
        <v>80</v>
      </c>
      <c r="D8728" t="s">
        <v>85</v>
      </c>
      <c r="E8728" t="s">
        <v>140</v>
      </c>
      <c r="F8728" t="s">
        <v>24391</v>
      </c>
      <c r="G8728" t="s">
        <v>146</v>
      </c>
      <c r="H8728" t="s">
        <v>134</v>
      </c>
      <c r="I8728" t="s">
        <v>135</v>
      </c>
      <c r="J8728" t="s">
        <v>136</v>
      </c>
      <c r="K8728" t="s">
        <v>137</v>
      </c>
      <c r="L8728" t="s">
        <v>24392</v>
      </c>
      <c r="M8728" t="s">
        <v>24393</v>
      </c>
      <c r="N8728">
        <v>6.9652777769999998</v>
      </c>
      <c r="O8728">
        <v>0</v>
      </c>
      <c r="P8728">
        <v>8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20.604571730811902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20.604571730811902</v>
      </c>
    </row>
    <row r="8729" spans="1:31" x14ac:dyDescent="0.25">
      <c r="A8729">
        <v>1955579</v>
      </c>
      <c r="B8729">
        <v>1</v>
      </c>
      <c r="C8729" t="s">
        <v>81</v>
      </c>
      <c r="D8729" t="s">
        <v>117</v>
      </c>
      <c r="E8729" t="s">
        <v>220</v>
      </c>
      <c r="F8729" t="s">
        <v>24394</v>
      </c>
      <c r="G8729" t="s">
        <v>156</v>
      </c>
      <c r="H8729" t="s">
        <v>157</v>
      </c>
      <c r="I8729" t="s">
        <v>222</v>
      </c>
      <c r="J8729" t="s">
        <v>136</v>
      </c>
      <c r="K8729" t="s">
        <v>137</v>
      </c>
      <c r="L8729" t="s">
        <v>24395</v>
      </c>
      <c r="M8729" t="s">
        <v>24396</v>
      </c>
      <c r="N8729">
        <v>1.9444444000000002E-2</v>
      </c>
      <c r="O8729">
        <v>0</v>
      </c>
      <c r="P8729">
        <v>166</v>
      </c>
      <c r="Q8729">
        <v>13</v>
      </c>
      <c r="R8729">
        <v>83</v>
      </c>
      <c r="S8729">
        <v>0</v>
      </c>
      <c r="T8729">
        <v>7</v>
      </c>
      <c r="U8729">
        <v>0</v>
      </c>
      <c r="V8729">
        <v>0</v>
      </c>
      <c r="W8729">
        <v>0</v>
      </c>
      <c r="X8729">
        <v>0.6081830414529722</v>
      </c>
      <c r="Y8729">
        <v>4.0638038952029367</v>
      </c>
      <c r="Z8729">
        <v>9.273888973677769</v>
      </c>
      <c r="AA8729">
        <v>0</v>
      </c>
      <c r="AB8729">
        <v>0.27091416468060003</v>
      </c>
      <c r="AC8729">
        <v>0</v>
      </c>
      <c r="AD8729">
        <v>0</v>
      </c>
      <c r="AE8729">
        <v>14.216790075014277</v>
      </c>
    </row>
    <row r="8730" spans="1:31" x14ac:dyDescent="0.25">
      <c r="A8730">
        <v>1955581</v>
      </c>
      <c r="B8730">
        <v>1</v>
      </c>
      <c r="C8730" t="s">
        <v>81</v>
      </c>
      <c r="D8730" t="s">
        <v>120</v>
      </c>
      <c r="E8730" t="s">
        <v>140</v>
      </c>
      <c r="F8730" t="s">
        <v>24397</v>
      </c>
      <c r="G8730" t="s">
        <v>217</v>
      </c>
      <c r="H8730" t="s">
        <v>134</v>
      </c>
      <c r="I8730" t="s">
        <v>135</v>
      </c>
      <c r="J8730" t="s">
        <v>136</v>
      </c>
      <c r="K8730" t="s">
        <v>137</v>
      </c>
      <c r="L8730" t="s">
        <v>24398</v>
      </c>
      <c r="M8730" t="s">
        <v>24399</v>
      </c>
      <c r="N8730">
        <v>3.400555555</v>
      </c>
      <c r="O8730">
        <v>0</v>
      </c>
      <c r="P8730">
        <v>6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3.4287786902714217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3.4287786902714217</v>
      </c>
    </row>
    <row r="8731" spans="1:31" x14ac:dyDescent="0.25">
      <c r="A8731">
        <v>1955584</v>
      </c>
      <c r="B8731">
        <v>1</v>
      </c>
      <c r="C8731" t="s">
        <v>80</v>
      </c>
      <c r="D8731" t="s">
        <v>108</v>
      </c>
      <c r="E8731" t="s">
        <v>220</v>
      </c>
      <c r="F8731" t="s">
        <v>10930</v>
      </c>
      <c r="G8731" t="s">
        <v>156</v>
      </c>
      <c r="H8731" t="s">
        <v>157</v>
      </c>
      <c r="I8731" t="s">
        <v>222</v>
      </c>
      <c r="J8731" t="s">
        <v>136</v>
      </c>
      <c r="K8731" t="s">
        <v>137</v>
      </c>
      <c r="L8731" t="s">
        <v>24400</v>
      </c>
      <c r="M8731" t="s">
        <v>24401</v>
      </c>
      <c r="N8731">
        <v>5.8333329999999996E-3</v>
      </c>
      <c r="O8731">
        <v>0</v>
      </c>
      <c r="P8731">
        <v>354</v>
      </c>
      <c r="Q8731">
        <v>0</v>
      </c>
      <c r="R8731">
        <v>70</v>
      </c>
      <c r="S8731">
        <v>3</v>
      </c>
      <c r="T8731">
        <v>36</v>
      </c>
      <c r="U8731">
        <v>0</v>
      </c>
      <c r="V8731">
        <v>0</v>
      </c>
      <c r="W8731">
        <v>0</v>
      </c>
      <c r="X8731">
        <v>0.55739001097974838</v>
      </c>
      <c r="Y8731">
        <v>0</v>
      </c>
      <c r="Z8731">
        <v>0.55131331279244489</v>
      </c>
      <c r="AA8731">
        <v>5.1589264400625008E-2</v>
      </c>
      <c r="AB8731">
        <v>0.22555920567662999</v>
      </c>
      <c r="AC8731">
        <v>0</v>
      </c>
      <c r="AD8731">
        <v>0</v>
      </c>
      <c r="AE8731">
        <v>1.3858517938494483</v>
      </c>
    </row>
    <row r="8732" spans="1:31" x14ac:dyDescent="0.25">
      <c r="A8732">
        <v>1955586</v>
      </c>
      <c r="B8732">
        <v>1</v>
      </c>
      <c r="C8732" t="s">
        <v>81</v>
      </c>
      <c r="D8732" t="s">
        <v>117</v>
      </c>
      <c r="E8732" t="s">
        <v>190</v>
      </c>
      <c r="F8732" t="s">
        <v>24402</v>
      </c>
      <c r="G8732" t="s">
        <v>241</v>
      </c>
      <c r="H8732" t="s">
        <v>157</v>
      </c>
      <c r="I8732" t="s">
        <v>135</v>
      </c>
      <c r="J8732" t="s">
        <v>136</v>
      </c>
      <c r="K8732" t="s">
        <v>137</v>
      </c>
      <c r="L8732" t="s">
        <v>24403</v>
      </c>
      <c r="M8732" t="s">
        <v>24404</v>
      </c>
      <c r="N8732">
        <v>1.625555555</v>
      </c>
      <c r="O8732">
        <v>0</v>
      </c>
      <c r="P8732">
        <v>102</v>
      </c>
      <c r="Q8732">
        <v>9</v>
      </c>
      <c r="R8732">
        <v>19</v>
      </c>
      <c r="S8732">
        <v>0</v>
      </c>
      <c r="T8732">
        <v>3</v>
      </c>
      <c r="U8732">
        <v>0</v>
      </c>
      <c r="V8732">
        <v>0</v>
      </c>
      <c r="W8732">
        <v>0</v>
      </c>
      <c r="X8732">
        <v>26.696170746803407</v>
      </c>
      <c r="Y8732">
        <v>263.00227528145001</v>
      </c>
      <c r="Z8732">
        <v>342.66498084240123</v>
      </c>
      <c r="AA8732">
        <v>0</v>
      </c>
      <c r="AB8732">
        <v>19.94726050117545</v>
      </c>
      <c r="AC8732">
        <v>0</v>
      </c>
      <c r="AD8732">
        <v>0</v>
      </c>
      <c r="AE8732">
        <v>652.31068737183011</v>
      </c>
    </row>
    <row r="8733" spans="1:31" x14ac:dyDescent="0.25">
      <c r="A8733">
        <v>1955587</v>
      </c>
      <c r="B8733">
        <v>1</v>
      </c>
      <c r="C8733" t="s">
        <v>80</v>
      </c>
      <c r="D8733" t="s">
        <v>92</v>
      </c>
      <c r="E8733" t="s">
        <v>140</v>
      </c>
      <c r="F8733" t="s">
        <v>24405</v>
      </c>
      <c r="G8733" t="s">
        <v>362</v>
      </c>
      <c r="H8733" t="s">
        <v>134</v>
      </c>
      <c r="I8733" t="s">
        <v>135</v>
      </c>
      <c r="J8733" t="s">
        <v>136</v>
      </c>
      <c r="K8733" t="s">
        <v>137</v>
      </c>
      <c r="L8733" t="s">
        <v>24406</v>
      </c>
      <c r="M8733" t="s">
        <v>24407</v>
      </c>
      <c r="N8733">
        <v>6.1950000000000003</v>
      </c>
      <c r="O8733">
        <v>0</v>
      </c>
      <c r="P8733">
        <v>1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2.0319825070374602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2.0319825070374602</v>
      </c>
    </row>
    <row r="8734" spans="1:31" x14ac:dyDescent="0.25">
      <c r="A8734">
        <v>1955590</v>
      </c>
      <c r="B8734">
        <v>1</v>
      </c>
      <c r="C8734" t="s">
        <v>81</v>
      </c>
      <c r="D8734" t="s">
        <v>118</v>
      </c>
      <c r="E8734" t="s">
        <v>140</v>
      </c>
      <c r="F8734" t="s">
        <v>24408</v>
      </c>
      <c r="G8734" t="s">
        <v>217</v>
      </c>
      <c r="H8734" t="s">
        <v>134</v>
      </c>
      <c r="I8734" t="s">
        <v>135</v>
      </c>
      <c r="J8734" t="s">
        <v>136</v>
      </c>
      <c r="K8734" t="s">
        <v>137</v>
      </c>
      <c r="L8734" t="s">
        <v>24409</v>
      </c>
      <c r="M8734" t="s">
        <v>24410</v>
      </c>
      <c r="N8734">
        <v>2.1988888879999999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1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8.4192158453214461</v>
      </c>
      <c r="AC8734">
        <v>0</v>
      </c>
      <c r="AD8734">
        <v>0</v>
      </c>
      <c r="AE8734">
        <v>8.4192158453214461</v>
      </c>
    </row>
    <row r="8735" spans="1:31" x14ac:dyDescent="0.25">
      <c r="A8735">
        <v>1955591</v>
      </c>
      <c r="B8735">
        <v>1</v>
      </c>
      <c r="C8735" t="s">
        <v>80</v>
      </c>
      <c r="D8735" t="s">
        <v>90</v>
      </c>
      <c r="E8735" t="s">
        <v>140</v>
      </c>
      <c r="F8735" t="s">
        <v>22369</v>
      </c>
      <c r="G8735" t="s">
        <v>146</v>
      </c>
      <c r="H8735" t="s">
        <v>134</v>
      </c>
      <c r="I8735" t="s">
        <v>135</v>
      </c>
      <c r="J8735" t="s">
        <v>136</v>
      </c>
      <c r="K8735" t="s">
        <v>137</v>
      </c>
      <c r="L8735" t="s">
        <v>24411</v>
      </c>
      <c r="M8735" t="s">
        <v>24412</v>
      </c>
      <c r="N8735">
        <v>2.8933333330000002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4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5.8298863176694793</v>
      </c>
      <c r="AC8735">
        <v>0</v>
      </c>
      <c r="AD8735">
        <v>0</v>
      </c>
      <c r="AE8735">
        <v>5.8298863176694793</v>
      </c>
    </row>
    <row r="8736" spans="1:31" x14ac:dyDescent="0.25">
      <c r="A8736">
        <v>1955594</v>
      </c>
      <c r="B8736">
        <v>1</v>
      </c>
      <c r="C8736" t="s">
        <v>80</v>
      </c>
      <c r="D8736" t="s">
        <v>103</v>
      </c>
      <c r="E8736" t="s">
        <v>140</v>
      </c>
      <c r="F8736" t="s">
        <v>24413</v>
      </c>
      <c r="G8736" t="s">
        <v>342</v>
      </c>
      <c r="H8736" t="s">
        <v>134</v>
      </c>
      <c r="I8736" t="s">
        <v>135</v>
      </c>
      <c r="J8736" t="s">
        <v>136</v>
      </c>
      <c r="K8736" t="s">
        <v>137</v>
      </c>
      <c r="L8736" t="s">
        <v>24414</v>
      </c>
      <c r="M8736" t="s">
        <v>24415</v>
      </c>
      <c r="N8736">
        <v>2.4297222220000001</v>
      </c>
      <c r="O8736">
        <v>0</v>
      </c>
      <c r="P8736">
        <v>2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0.8550860033486084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0.8550860033486084</v>
      </c>
    </row>
    <row r="8737" spans="1:31" x14ac:dyDescent="0.25">
      <c r="A8737">
        <v>1955595</v>
      </c>
      <c r="B8737">
        <v>1</v>
      </c>
      <c r="C8737" t="s">
        <v>81</v>
      </c>
      <c r="D8737" t="s">
        <v>112</v>
      </c>
      <c r="E8737" t="s">
        <v>140</v>
      </c>
      <c r="F8737" t="s">
        <v>24416</v>
      </c>
      <c r="G8737" t="s">
        <v>217</v>
      </c>
      <c r="H8737" t="s">
        <v>134</v>
      </c>
      <c r="I8737" t="s">
        <v>135</v>
      </c>
      <c r="J8737" t="s">
        <v>136</v>
      </c>
      <c r="K8737" t="s">
        <v>137</v>
      </c>
      <c r="L8737" t="s">
        <v>24417</v>
      </c>
      <c r="M8737" t="s">
        <v>24418</v>
      </c>
      <c r="N8737">
        <v>5.2772222219999998</v>
      </c>
      <c r="O8737">
        <v>0</v>
      </c>
      <c r="P8737">
        <v>7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7.7701731947496642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7.7701731947496642</v>
      </c>
    </row>
    <row r="8738" spans="1:31" x14ac:dyDescent="0.25">
      <c r="A8738">
        <v>1955597</v>
      </c>
      <c r="B8738">
        <v>1</v>
      </c>
      <c r="C8738" t="s">
        <v>80</v>
      </c>
      <c r="D8738" t="s">
        <v>93</v>
      </c>
      <c r="E8738" t="s">
        <v>140</v>
      </c>
      <c r="F8738" t="s">
        <v>24419</v>
      </c>
      <c r="G8738" t="s">
        <v>217</v>
      </c>
      <c r="H8738" t="s">
        <v>134</v>
      </c>
      <c r="I8738" t="s">
        <v>135</v>
      </c>
      <c r="J8738" t="s">
        <v>136</v>
      </c>
      <c r="K8738" t="s">
        <v>137</v>
      </c>
      <c r="L8738" t="s">
        <v>24420</v>
      </c>
      <c r="M8738" t="s">
        <v>24421</v>
      </c>
      <c r="N8738">
        <v>0.93861111100000005</v>
      </c>
      <c r="O8738">
        <v>0</v>
      </c>
      <c r="P8738">
        <v>1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0.12347801241211333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0.12347801241211333</v>
      </c>
    </row>
    <row r="8739" spans="1:31" x14ac:dyDescent="0.25">
      <c r="A8739">
        <v>1955599</v>
      </c>
      <c r="B8739">
        <v>1</v>
      </c>
      <c r="C8739" t="s">
        <v>81</v>
      </c>
      <c r="D8739" t="s">
        <v>123</v>
      </c>
      <c r="E8739" t="s">
        <v>131</v>
      </c>
      <c r="F8739" t="s">
        <v>24422</v>
      </c>
      <c r="G8739" t="s">
        <v>133</v>
      </c>
      <c r="H8739" t="s">
        <v>134</v>
      </c>
      <c r="I8739" t="s">
        <v>135</v>
      </c>
      <c r="J8739" t="s">
        <v>136</v>
      </c>
      <c r="K8739" t="s">
        <v>137</v>
      </c>
      <c r="L8739" t="s">
        <v>24423</v>
      </c>
      <c r="M8739" t="s">
        <v>24424</v>
      </c>
      <c r="N8739">
        <v>0.716388888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6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12.521358016038244</v>
      </c>
      <c r="AC8739">
        <v>0</v>
      </c>
      <c r="AD8739">
        <v>0</v>
      </c>
      <c r="AE8739">
        <v>12.521358016038244</v>
      </c>
    </row>
    <row r="8740" spans="1:31" x14ac:dyDescent="0.25">
      <c r="A8740">
        <v>1955601</v>
      </c>
      <c r="B8740">
        <v>1</v>
      </c>
      <c r="C8740" t="s">
        <v>80</v>
      </c>
      <c r="D8740" t="s">
        <v>105</v>
      </c>
      <c r="E8740" t="s">
        <v>140</v>
      </c>
      <c r="F8740" t="s">
        <v>24425</v>
      </c>
      <c r="G8740" t="s">
        <v>342</v>
      </c>
      <c r="H8740" t="s">
        <v>134</v>
      </c>
      <c r="I8740" t="s">
        <v>135</v>
      </c>
      <c r="J8740" t="s">
        <v>136</v>
      </c>
      <c r="K8740" t="s">
        <v>137</v>
      </c>
      <c r="L8740" t="s">
        <v>24426</v>
      </c>
      <c r="M8740" t="s">
        <v>24427</v>
      </c>
      <c r="N8740">
        <v>2.545833333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1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5.4176487799038675</v>
      </c>
      <c r="AC8740">
        <v>0</v>
      </c>
      <c r="AD8740">
        <v>0</v>
      </c>
      <c r="AE8740">
        <v>5.4176487799038675</v>
      </c>
    </row>
    <row r="8741" spans="1:31" x14ac:dyDescent="0.25">
      <c r="A8741">
        <v>1955603</v>
      </c>
      <c r="B8741">
        <v>1</v>
      </c>
      <c r="C8741" t="s">
        <v>80</v>
      </c>
      <c r="D8741" t="s">
        <v>97</v>
      </c>
      <c r="E8741" t="s">
        <v>131</v>
      </c>
      <c r="F8741" t="s">
        <v>24428</v>
      </c>
      <c r="G8741" t="s">
        <v>133</v>
      </c>
      <c r="H8741" t="s">
        <v>134</v>
      </c>
      <c r="I8741" t="s">
        <v>135</v>
      </c>
      <c r="J8741" t="s">
        <v>136</v>
      </c>
      <c r="K8741" t="s">
        <v>137</v>
      </c>
      <c r="L8741" t="s">
        <v>24429</v>
      </c>
      <c r="M8741" t="s">
        <v>24430</v>
      </c>
      <c r="N8741">
        <v>2.9308333329999998</v>
      </c>
      <c r="O8741">
        <v>0</v>
      </c>
      <c r="P8741">
        <v>13</v>
      </c>
      <c r="Q8741">
        <v>0</v>
      </c>
      <c r="R8741">
        <v>0</v>
      </c>
      <c r="S8741">
        <v>0</v>
      </c>
      <c r="T8741">
        <v>1</v>
      </c>
      <c r="U8741">
        <v>0</v>
      </c>
      <c r="V8741">
        <v>0</v>
      </c>
      <c r="W8741">
        <v>0</v>
      </c>
      <c r="X8741">
        <v>9.3696030580581589</v>
      </c>
      <c r="Y8741">
        <v>0</v>
      </c>
      <c r="Z8741">
        <v>0</v>
      </c>
      <c r="AA8741">
        <v>0</v>
      </c>
      <c r="AB8741">
        <v>2.2163080797471002</v>
      </c>
      <c r="AC8741">
        <v>0</v>
      </c>
      <c r="AD8741">
        <v>0</v>
      </c>
      <c r="AE8741">
        <v>11.585911137805258</v>
      </c>
    </row>
    <row r="8742" spans="1:31" x14ac:dyDescent="0.25">
      <c r="A8742">
        <v>1955604</v>
      </c>
      <c r="B8742">
        <v>1</v>
      </c>
      <c r="C8742" t="s">
        <v>81</v>
      </c>
      <c r="D8742" t="s">
        <v>128</v>
      </c>
      <c r="E8742" t="s">
        <v>140</v>
      </c>
      <c r="F8742" t="s">
        <v>24431</v>
      </c>
      <c r="G8742" t="s">
        <v>146</v>
      </c>
      <c r="H8742" t="s">
        <v>134</v>
      </c>
      <c r="I8742" t="s">
        <v>135</v>
      </c>
      <c r="J8742" t="s">
        <v>136</v>
      </c>
      <c r="K8742" t="s">
        <v>137</v>
      </c>
      <c r="L8742" t="s">
        <v>24432</v>
      </c>
      <c r="M8742" t="s">
        <v>24433</v>
      </c>
      <c r="N8742">
        <v>3.7252777770000001</v>
      </c>
      <c r="O8742">
        <v>0</v>
      </c>
      <c r="P8742">
        <v>7</v>
      </c>
      <c r="Q8742">
        <v>0</v>
      </c>
      <c r="R8742">
        <v>0</v>
      </c>
      <c r="S8742">
        <v>0</v>
      </c>
      <c r="T8742">
        <v>1</v>
      </c>
      <c r="U8742">
        <v>0</v>
      </c>
      <c r="V8742">
        <v>0</v>
      </c>
      <c r="W8742">
        <v>0</v>
      </c>
      <c r="X8742">
        <v>5.9019460307179443</v>
      </c>
      <c r="Y8742">
        <v>0</v>
      </c>
      <c r="Z8742">
        <v>0</v>
      </c>
      <c r="AA8742">
        <v>0</v>
      </c>
      <c r="AB8742">
        <v>9.0716665657406264</v>
      </c>
      <c r="AC8742">
        <v>0</v>
      </c>
      <c r="AD8742">
        <v>0</v>
      </c>
      <c r="AE8742">
        <v>14.973612596458571</v>
      </c>
    </row>
    <row r="8743" spans="1:31" x14ac:dyDescent="0.25">
      <c r="A8743">
        <v>1955610</v>
      </c>
      <c r="B8743">
        <v>1</v>
      </c>
      <c r="C8743" t="s">
        <v>80</v>
      </c>
      <c r="D8743" t="s">
        <v>101</v>
      </c>
      <c r="E8743" t="s">
        <v>220</v>
      </c>
      <c r="F8743" t="s">
        <v>20159</v>
      </c>
      <c r="G8743" t="s">
        <v>156</v>
      </c>
      <c r="H8743" t="s">
        <v>157</v>
      </c>
      <c r="I8743" t="s">
        <v>135</v>
      </c>
      <c r="J8743" t="s">
        <v>136</v>
      </c>
      <c r="K8743" t="s">
        <v>137</v>
      </c>
      <c r="L8743" t="s">
        <v>24434</v>
      </c>
      <c r="M8743" t="s">
        <v>24435</v>
      </c>
      <c r="N8743">
        <v>2.3844444440000001</v>
      </c>
      <c r="O8743">
        <v>7</v>
      </c>
      <c r="P8743">
        <v>8</v>
      </c>
      <c r="Q8743">
        <v>5</v>
      </c>
      <c r="R8743">
        <v>3</v>
      </c>
      <c r="S8743">
        <v>0</v>
      </c>
      <c r="T8743">
        <v>2</v>
      </c>
      <c r="U8743">
        <v>0</v>
      </c>
      <c r="V8743">
        <v>0</v>
      </c>
      <c r="W8743">
        <v>12.166076750008621</v>
      </c>
      <c r="X8743">
        <v>4.4561951588423998</v>
      </c>
      <c r="Y8743">
        <v>23.990066478274404</v>
      </c>
      <c r="Z8743">
        <v>14.639833561043119</v>
      </c>
      <c r="AA8743">
        <v>0</v>
      </c>
      <c r="AB8743">
        <v>2.1405917727254047</v>
      </c>
      <c r="AC8743">
        <v>0</v>
      </c>
      <c r="AD8743">
        <v>0</v>
      </c>
      <c r="AE8743">
        <v>57.392763720893946</v>
      </c>
    </row>
    <row r="8744" spans="1:31" x14ac:dyDescent="0.25">
      <c r="A8744">
        <v>1955616</v>
      </c>
      <c r="B8744">
        <v>1</v>
      </c>
      <c r="C8744" t="s">
        <v>80</v>
      </c>
      <c r="D8744" t="s">
        <v>100</v>
      </c>
      <c r="E8744" t="s">
        <v>131</v>
      </c>
      <c r="F8744" t="s">
        <v>24436</v>
      </c>
      <c r="G8744" t="s">
        <v>133</v>
      </c>
      <c r="H8744" t="s">
        <v>134</v>
      </c>
      <c r="I8744" t="s">
        <v>135</v>
      </c>
      <c r="J8744" t="s">
        <v>136</v>
      </c>
      <c r="K8744" t="s">
        <v>137</v>
      </c>
      <c r="L8744" t="s">
        <v>24437</v>
      </c>
      <c r="M8744" t="s">
        <v>24438</v>
      </c>
      <c r="N8744">
        <v>1.5816666660000001</v>
      </c>
      <c r="O8744">
        <v>0</v>
      </c>
      <c r="P8744">
        <v>65</v>
      </c>
      <c r="Q8744">
        <v>0</v>
      </c>
      <c r="R8744">
        <v>10</v>
      </c>
      <c r="S8744">
        <v>0</v>
      </c>
      <c r="T8744">
        <v>15</v>
      </c>
      <c r="U8744">
        <v>0</v>
      </c>
      <c r="V8744">
        <v>0</v>
      </c>
      <c r="W8744">
        <v>0</v>
      </c>
      <c r="X8744">
        <v>41.947791483650171</v>
      </c>
      <c r="Y8744">
        <v>0</v>
      </c>
      <c r="Z8744">
        <v>8.9965713162643759</v>
      </c>
      <c r="AA8744">
        <v>0</v>
      </c>
      <c r="AB8744">
        <v>26.607234353190755</v>
      </c>
      <c r="AC8744">
        <v>0</v>
      </c>
      <c r="AD8744">
        <v>0</v>
      </c>
      <c r="AE8744">
        <v>77.551597153105291</v>
      </c>
    </row>
    <row r="8745" spans="1:31" x14ac:dyDescent="0.25">
      <c r="A8745">
        <v>1955617</v>
      </c>
      <c r="B8745">
        <v>1</v>
      </c>
      <c r="C8745" t="s">
        <v>80</v>
      </c>
      <c r="D8745" t="s">
        <v>108</v>
      </c>
      <c r="E8745" t="s">
        <v>140</v>
      </c>
      <c r="F8745" t="s">
        <v>24439</v>
      </c>
      <c r="G8745" t="s">
        <v>217</v>
      </c>
      <c r="H8745" t="s">
        <v>134</v>
      </c>
      <c r="I8745" t="s">
        <v>135</v>
      </c>
      <c r="J8745" t="s">
        <v>136</v>
      </c>
      <c r="K8745" t="s">
        <v>137</v>
      </c>
      <c r="L8745" t="s">
        <v>24440</v>
      </c>
      <c r="M8745" t="s">
        <v>24441</v>
      </c>
      <c r="N8745">
        <v>3.4936111109999999</v>
      </c>
      <c r="O8745">
        <v>0</v>
      </c>
      <c r="P8745">
        <v>1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0.33750284489293336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0.33750284489293336</v>
      </c>
    </row>
    <row r="8746" spans="1:31" x14ac:dyDescent="0.25">
      <c r="A8746">
        <v>1955621</v>
      </c>
      <c r="B8746">
        <v>1</v>
      </c>
      <c r="C8746" t="s">
        <v>80</v>
      </c>
      <c r="D8746" t="s">
        <v>103</v>
      </c>
      <c r="E8746" t="s">
        <v>220</v>
      </c>
      <c r="F8746" t="s">
        <v>24442</v>
      </c>
      <c r="G8746" t="s">
        <v>156</v>
      </c>
      <c r="H8746" t="s">
        <v>157</v>
      </c>
      <c r="I8746" t="s">
        <v>135</v>
      </c>
      <c r="J8746" t="s">
        <v>136</v>
      </c>
      <c r="K8746" t="s">
        <v>137</v>
      </c>
      <c r="L8746" t="s">
        <v>24443</v>
      </c>
      <c r="M8746" t="s">
        <v>24444</v>
      </c>
      <c r="N8746">
        <v>1.1502777769999999</v>
      </c>
      <c r="O8746">
        <v>0</v>
      </c>
      <c r="P8746">
        <v>2</v>
      </c>
      <c r="Q8746">
        <v>0</v>
      </c>
      <c r="R8746">
        <v>4</v>
      </c>
      <c r="S8746">
        <v>10</v>
      </c>
      <c r="T8746">
        <v>4</v>
      </c>
      <c r="U8746">
        <v>12</v>
      </c>
      <c r="V8746">
        <v>0</v>
      </c>
      <c r="W8746">
        <v>0</v>
      </c>
      <c r="X8746">
        <v>1.3096332669117583</v>
      </c>
      <c r="Y8746">
        <v>0</v>
      </c>
      <c r="Z8746">
        <v>16.458076766851242</v>
      </c>
      <c r="AA8746">
        <v>70.042348106318883</v>
      </c>
      <c r="AB8746">
        <v>71.931502413282359</v>
      </c>
      <c r="AC8746">
        <v>2492.1655600596096</v>
      </c>
      <c r="AD8746">
        <v>0</v>
      </c>
      <c r="AE8746">
        <v>2651.9071206129738</v>
      </c>
    </row>
    <row r="8747" spans="1:31" x14ac:dyDescent="0.25">
      <c r="A8747">
        <v>1955622</v>
      </c>
      <c r="B8747">
        <v>1</v>
      </c>
      <c r="C8747" t="s">
        <v>80</v>
      </c>
      <c r="D8747" t="s">
        <v>100</v>
      </c>
      <c r="E8747" t="s">
        <v>140</v>
      </c>
      <c r="F8747" t="s">
        <v>24445</v>
      </c>
      <c r="G8747" t="s">
        <v>146</v>
      </c>
      <c r="H8747" t="s">
        <v>134</v>
      </c>
      <c r="I8747" t="s">
        <v>135</v>
      </c>
      <c r="J8747" t="s">
        <v>136</v>
      </c>
      <c r="K8747" t="s">
        <v>137</v>
      </c>
      <c r="L8747" t="s">
        <v>24446</v>
      </c>
      <c r="M8747" t="s">
        <v>24447</v>
      </c>
      <c r="N8747">
        <v>9.591111111</v>
      </c>
      <c r="O8747">
        <v>0</v>
      </c>
      <c r="P8747">
        <v>6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15.292360211329639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15.292360211329639</v>
      </c>
    </row>
    <row r="8748" spans="1:31" x14ac:dyDescent="0.25">
      <c r="A8748">
        <v>1955624</v>
      </c>
      <c r="B8748">
        <v>1</v>
      </c>
      <c r="C8748" t="s">
        <v>80</v>
      </c>
      <c r="D8748" t="s">
        <v>96</v>
      </c>
      <c r="E8748" t="s">
        <v>160</v>
      </c>
      <c r="F8748" t="s">
        <v>11364</v>
      </c>
      <c r="G8748" t="s">
        <v>1162</v>
      </c>
      <c r="H8748" t="s">
        <v>134</v>
      </c>
      <c r="I8748" t="s">
        <v>135</v>
      </c>
      <c r="J8748" t="s">
        <v>136</v>
      </c>
      <c r="K8748" t="s">
        <v>137</v>
      </c>
      <c r="L8748" t="s">
        <v>24448</v>
      </c>
      <c r="M8748" t="s">
        <v>24449</v>
      </c>
      <c r="N8748">
        <v>8.8997222219999994</v>
      </c>
      <c r="O8748">
        <v>0</v>
      </c>
      <c r="P8748">
        <v>43</v>
      </c>
      <c r="Q8748">
        <v>0</v>
      </c>
      <c r="R8748">
        <v>1</v>
      </c>
      <c r="S8748">
        <v>0</v>
      </c>
      <c r="T8748">
        <v>13</v>
      </c>
      <c r="U8748">
        <v>0</v>
      </c>
      <c r="V8748">
        <v>0</v>
      </c>
      <c r="W8748">
        <v>0</v>
      </c>
      <c r="X8748">
        <v>344.29088048799531</v>
      </c>
      <c r="Y8748">
        <v>0</v>
      </c>
      <c r="Z8748">
        <v>7.7121900863020842E-2</v>
      </c>
      <c r="AA8748">
        <v>0</v>
      </c>
      <c r="AB8748">
        <v>363.46443564564987</v>
      </c>
      <c r="AC8748">
        <v>0</v>
      </c>
      <c r="AD8748">
        <v>0</v>
      </c>
      <c r="AE8748">
        <v>707.83243803450819</v>
      </c>
    </row>
    <row r="8749" spans="1:31" x14ac:dyDescent="0.25">
      <c r="A8749">
        <v>1955626</v>
      </c>
      <c r="B8749">
        <v>1</v>
      </c>
      <c r="C8749" t="s">
        <v>81</v>
      </c>
      <c r="D8749" t="s">
        <v>113</v>
      </c>
      <c r="E8749" t="s">
        <v>131</v>
      </c>
      <c r="F8749" t="s">
        <v>6795</v>
      </c>
      <c r="G8749" t="s">
        <v>133</v>
      </c>
      <c r="H8749" t="s">
        <v>134</v>
      </c>
      <c r="I8749" t="s">
        <v>135</v>
      </c>
      <c r="J8749" t="s">
        <v>136</v>
      </c>
      <c r="K8749" t="s">
        <v>137</v>
      </c>
      <c r="L8749" t="s">
        <v>24324</v>
      </c>
      <c r="M8749" t="s">
        <v>24450</v>
      </c>
      <c r="N8749">
        <v>3.1094444440000002</v>
      </c>
      <c r="O8749">
        <v>0</v>
      </c>
      <c r="P8749">
        <v>11</v>
      </c>
      <c r="Q8749">
        <v>0</v>
      </c>
      <c r="R8749">
        <v>0</v>
      </c>
      <c r="S8749">
        <v>0</v>
      </c>
      <c r="T8749">
        <v>1</v>
      </c>
      <c r="U8749">
        <v>0</v>
      </c>
      <c r="V8749">
        <v>0</v>
      </c>
      <c r="W8749">
        <v>0</v>
      </c>
      <c r="X8749">
        <v>4.22005426078755</v>
      </c>
      <c r="Y8749">
        <v>0</v>
      </c>
      <c r="Z8749">
        <v>0</v>
      </c>
      <c r="AA8749">
        <v>0</v>
      </c>
      <c r="AB8749">
        <v>1.0391016026438487</v>
      </c>
      <c r="AC8749">
        <v>0</v>
      </c>
      <c r="AD8749">
        <v>0</v>
      </c>
      <c r="AE8749">
        <v>5.2591558634313991</v>
      </c>
    </row>
    <row r="8750" spans="1:31" x14ac:dyDescent="0.25">
      <c r="A8750">
        <v>1955627</v>
      </c>
      <c r="B8750">
        <v>1</v>
      </c>
      <c r="C8750" t="s">
        <v>80</v>
      </c>
      <c r="D8750" t="s">
        <v>100</v>
      </c>
      <c r="E8750" t="s">
        <v>154</v>
      </c>
      <c r="F8750" t="s">
        <v>18911</v>
      </c>
      <c r="G8750" t="s">
        <v>156</v>
      </c>
      <c r="H8750" t="s">
        <v>157</v>
      </c>
      <c r="I8750" t="s">
        <v>222</v>
      </c>
      <c r="J8750" t="s">
        <v>136</v>
      </c>
      <c r="K8750" t="s">
        <v>137</v>
      </c>
      <c r="L8750" t="s">
        <v>24451</v>
      </c>
      <c r="M8750" t="s">
        <v>24452</v>
      </c>
      <c r="N8750">
        <v>3.4444443999999998E-2</v>
      </c>
      <c r="O8750">
        <v>1</v>
      </c>
      <c r="P8750">
        <v>9134</v>
      </c>
      <c r="Q8750">
        <v>0</v>
      </c>
      <c r="R8750">
        <v>84</v>
      </c>
      <c r="S8750">
        <v>12</v>
      </c>
      <c r="T8750">
        <v>764</v>
      </c>
      <c r="U8750">
        <v>0</v>
      </c>
      <c r="V8750">
        <v>0</v>
      </c>
      <c r="W8750">
        <v>0.63840926632045991</v>
      </c>
      <c r="X8750">
        <v>152.00455278249325</v>
      </c>
      <c r="Y8750">
        <v>0</v>
      </c>
      <c r="Z8750">
        <v>1.0928319865754743</v>
      </c>
      <c r="AA8750">
        <v>16.159052665095235</v>
      </c>
      <c r="AB8750">
        <v>52.1621476492233</v>
      </c>
      <c r="AC8750">
        <v>0</v>
      </c>
      <c r="AD8750">
        <v>0</v>
      </c>
      <c r="AE8750">
        <v>222.05699434970771</v>
      </c>
    </row>
    <row r="8751" spans="1:31" x14ac:dyDescent="0.25">
      <c r="A8751">
        <v>1955628</v>
      </c>
      <c r="B8751">
        <v>1</v>
      </c>
      <c r="C8751" t="s">
        <v>80</v>
      </c>
      <c r="D8751" t="s">
        <v>100</v>
      </c>
      <c r="E8751" t="s">
        <v>190</v>
      </c>
      <c r="F8751" t="s">
        <v>24453</v>
      </c>
      <c r="G8751" t="s">
        <v>192</v>
      </c>
      <c r="H8751" t="s">
        <v>157</v>
      </c>
      <c r="I8751" t="s">
        <v>135</v>
      </c>
      <c r="J8751" t="s">
        <v>136</v>
      </c>
      <c r="K8751" t="s">
        <v>137</v>
      </c>
      <c r="L8751" t="s">
        <v>24454</v>
      </c>
      <c r="M8751" t="s">
        <v>24455</v>
      </c>
      <c r="N8751">
        <v>3.7719444439999998</v>
      </c>
      <c r="O8751">
        <v>0</v>
      </c>
      <c r="P8751">
        <v>1024</v>
      </c>
      <c r="Q8751">
        <v>0</v>
      </c>
      <c r="R8751">
        <v>1</v>
      </c>
      <c r="S8751">
        <v>2</v>
      </c>
      <c r="T8751">
        <v>96</v>
      </c>
      <c r="U8751">
        <v>0</v>
      </c>
      <c r="V8751">
        <v>0</v>
      </c>
      <c r="W8751">
        <v>0</v>
      </c>
      <c r="X8751">
        <v>1066.8327458870954</v>
      </c>
      <c r="Y8751">
        <v>0</v>
      </c>
      <c r="Z8751">
        <v>1.2159693500664281</v>
      </c>
      <c r="AA8751">
        <v>707.92091600755521</v>
      </c>
      <c r="AB8751">
        <v>793.58658810087786</v>
      </c>
      <c r="AC8751">
        <v>0</v>
      </c>
      <c r="AD8751">
        <v>0</v>
      </c>
      <c r="AE8751">
        <v>2569.5562193455949</v>
      </c>
    </row>
    <row r="8752" spans="1:31" x14ac:dyDescent="0.25">
      <c r="A8752">
        <v>1955630</v>
      </c>
      <c r="B8752">
        <v>1</v>
      </c>
      <c r="C8752" t="s">
        <v>81</v>
      </c>
      <c r="D8752" t="s">
        <v>123</v>
      </c>
      <c r="E8752" t="s">
        <v>154</v>
      </c>
      <c r="F8752" t="s">
        <v>2255</v>
      </c>
      <c r="G8752" t="s">
        <v>156</v>
      </c>
      <c r="H8752" t="s">
        <v>157</v>
      </c>
      <c r="I8752" t="s">
        <v>135</v>
      </c>
      <c r="J8752" t="s">
        <v>136</v>
      </c>
      <c r="K8752" t="s">
        <v>137</v>
      </c>
      <c r="L8752" t="s">
        <v>24456</v>
      </c>
      <c r="M8752" t="s">
        <v>24457</v>
      </c>
      <c r="N8752">
        <v>0.93222222200000004</v>
      </c>
      <c r="O8752">
        <v>0</v>
      </c>
      <c r="P8752">
        <v>1004</v>
      </c>
      <c r="Q8752">
        <v>10</v>
      </c>
      <c r="R8752">
        <v>108</v>
      </c>
      <c r="S8752">
        <v>6</v>
      </c>
      <c r="T8752">
        <v>73</v>
      </c>
      <c r="U8752">
        <v>2</v>
      </c>
      <c r="V8752">
        <v>0</v>
      </c>
      <c r="W8752">
        <v>0</v>
      </c>
      <c r="X8752">
        <v>204.23467914963999</v>
      </c>
      <c r="Y8752">
        <v>39.381635710545325</v>
      </c>
      <c r="Z8752">
        <v>219.53379825844578</v>
      </c>
      <c r="AA8752">
        <v>69.506846973387852</v>
      </c>
      <c r="AB8752">
        <v>72.871876821278804</v>
      </c>
      <c r="AC8752">
        <v>32.231270502336258</v>
      </c>
      <c r="AD8752">
        <v>0</v>
      </c>
      <c r="AE8752">
        <v>637.76010741563391</v>
      </c>
    </row>
    <row r="8753" spans="1:31" x14ac:dyDescent="0.25">
      <c r="A8753">
        <v>1955631</v>
      </c>
      <c r="B8753">
        <v>1</v>
      </c>
      <c r="C8753" t="s">
        <v>80</v>
      </c>
      <c r="D8753" t="s">
        <v>102</v>
      </c>
      <c r="E8753" t="s">
        <v>140</v>
      </c>
      <c r="F8753" t="s">
        <v>24458</v>
      </c>
      <c r="G8753" t="s">
        <v>217</v>
      </c>
      <c r="H8753" t="s">
        <v>134</v>
      </c>
      <c r="I8753" t="s">
        <v>135</v>
      </c>
      <c r="J8753" t="s">
        <v>136</v>
      </c>
      <c r="K8753" t="s">
        <v>137</v>
      </c>
      <c r="L8753" t="s">
        <v>24459</v>
      </c>
      <c r="M8753" t="s">
        <v>24460</v>
      </c>
      <c r="N8753">
        <v>2.2905555550000001</v>
      </c>
      <c r="O8753">
        <v>0</v>
      </c>
      <c r="P8753">
        <v>1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0.49814627943612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0.49814627943612</v>
      </c>
    </row>
    <row r="8754" spans="1:31" x14ac:dyDescent="0.25">
      <c r="A8754">
        <v>1955632</v>
      </c>
      <c r="B8754">
        <v>1</v>
      </c>
      <c r="C8754" t="s">
        <v>81</v>
      </c>
      <c r="D8754" t="s">
        <v>123</v>
      </c>
      <c r="E8754" t="s">
        <v>131</v>
      </c>
      <c r="F8754" t="s">
        <v>24461</v>
      </c>
      <c r="G8754" t="s">
        <v>133</v>
      </c>
      <c r="H8754" t="s">
        <v>134</v>
      </c>
      <c r="I8754" t="s">
        <v>135</v>
      </c>
      <c r="J8754" t="s">
        <v>136</v>
      </c>
      <c r="K8754" t="s">
        <v>137</v>
      </c>
      <c r="L8754" t="s">
        <v>24462</v>
      </c>
      <c r="M8754" t="s">
        <v>24463</v>
      </c>
      <c r="N8754">
        <v>1.554166666</v>
      </c>
      <c r="O8754">
        <v>0</v>
      </c>
      <c r="P8754">
        <v>0</v>
      </c>
      <c r="Q8754">
        <v>0</v>
      </c>
      <c r="R8754">
        <v>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4.8070921205141204</v>
      </c>
      <c r="AA8754">
        <v>0</v>
      </c>
      <c r="AB8754">
        <v>0</v>
      </c>
      <c r="AC8754">
        <v>0</v>
      </c>
      <c r="AD8754">
        <v>0</v>
      </c>
      <c r="AE8754">
        <v>4.8070921205141204</v>
      </c>
    </row>
    <row r="8755" spans="1:31" x14ac:dyDescent="0.25">
      <c r="A8755">
        <v>1955633</v>
      </c>
      <c r="B8755">
        <v>1</v>
      </c>
      <c r="C8755" t="s">
        <v>80</v>
      </c>
      <c r="D8755" t="s">
        <v>107</v>
      </c>
      <c r="E8755" t="s">
        <v>149</v>
      </c>
      <c r="F8755" t="s">
        <v>24464</v>
      </c>
      <c r="G8755" t="s">
        <v>1862</v>
      </c>
      <c r="H8755" t="s">
        <v>134</v>
      </c>
      <c r="I8755" t="s">
        <v>135</v>
      </c>
      <c r="J8755" t="s">
        <v>136</v>
      </c>
      <c r="K8755" t="s">
        <v>137</v>
      </c>
      <c r="L8755" t="s">
        <v>24465</v>
      </c>
      <c r="M8755" t="s">
        <v>24466</v>
      </c>
      <c r="N8755">
        <v>2.5194444439999999</v>
      </c>
      <c r="O8755">
        <v>0</v>
      </c>
      <c r="P8755">
        <v>0</v>
      </c>
      <c r="Q8755">
        <v>0</v>
      </c>
      <c r="R8755">
        <v>5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261.15780895042604</v>
      </c>
      <c r="AA8755">
        <v>0</v>
      </c>
      <c r="AB8755">
        <v>0</v>
      </c>
      <c r="AC8755">
        <v>0</v>
      </c>
      <c r="AD8755">
        <v>0</v>
      </c>
      <c r="AE8755">
        <v>261.15780895042604</v>
      </c>
    </row>
    <row r="8756" spans="1:31" x14ac:dyDescent="0.25">
      <c r="A8756">
        <v>1955635</v>
      </c>
      <c r="B8756">
        <v>1</v>
      </c>
      <c r="C8756" t="s">
        <v>81</v>
      </c>
      <c r="D8756" t="s">
        <v>128</v>
      </c>
      <c r="E8756" t="s">
        <v>140</v>
      </c>
      <c r="F8756" t="s">
        <v>24467</v>
      </c>
      <c r="G8756" t="s">
        <v>146</v>
      </c>
      <c r="H8756" t="s">
        <v>134</v>
      </c>
      <c r="I8756" t="s">
        <v>135</v>
      </c>
      <c r="J8756" t="s">
        <v>136</v>
      </c>
      <c r="K8756" t="s">
        <v>137</v>
      </c>
      <c r="L8756" t="s">
        <v>24468</v>
      </c>
      <c r="M8756" t="s">
        <v>24469</v>
      </c>
      <c r="N8756">
        <v>6.0997222219999996</v>
      </c>
      <c r="O8756">
        <v>0</v>
      </c>
      <c r="P8756">
        <v>1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</row>
    <row r="8757" spans="1:31" x14ac:dyDescent="0.25">
      <c r="A8757">
        <v>1955637</v>
      </c>
      <c r="B8757">
        <v>1</v>
      </c>
      <c r="C8757" t="s">
        <v>81</v>
      </c>
      <c r="D8757" t="s">
        <v>112</v>
      </c>
      <c r="E8757" t="s">
        <v>140</v>
      </c>
      <c r="F8757" t="s">
        <v>24470</v>
      </c>
      <c r="G8757" t="s">
        <v>217</v>
      </c>
      <c r="H8757" t="s">
        <v>134</v>
      </c>
      <c r="I8757" t="s">
        <v>135</v>
      </c>
      <c r="J8757" t="s">
        <v>136</v>
      </c>
      <c r="K8757" t="s">
        <v>137</v>
      </c>
      <c r="L8757" t="s">
        <v>24471</v>
      </c>
      <c r="M8757" t="s">
        <v>24472</v>
      </c>
      <c r="N8757">
        <v>1.511111111</v>
      </c>
      <c r="O8757">
        <v>0</v>
      </c>
      <c r="P8757">
        <v>3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1.3458368204045417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1.3458368204045417</v>
      </c>
    </row>
    <row r="8758" spans="1:31" x14ac:dyDescent="0.25">
      <c r="A8758">
        <v>1955641</v>
      </c>
      <c r="B8758">
        <v>1</v>
      </c>
      <c r="C8758" t="s">
        <v>80</v>
      </c>
      <c r="D8758" t="s">
        <v>83</v>
      </c>
      <c r="E8758" t="s">
        <v>160</v>
      </c>
      <c r="F8758" t="s">
        <v>24473</v>
      </c>
      <c r="G8758" t="s">
        <v>1162</v>
      </c>
      <c r="H8758" t="s">
        <v>134</v>
      </c>
      <c r="I8758" t="s">
        <v>135</v>
      </c>
      <c r="J8758" t="s">
        <v>136</v>
      </c>
      <c r="K8758" t="s">
        <v>137</v>
      </c>
      <c r="L8758" t="s">
        <v>24474</v>
      </c>
      <c r="M8758" t="s">
        <v>24475</v>
      </c>
      <c r="N8758">
        <v>1.1316666660000001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5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11.051139367526401</v>
      </c>
      <c r="AC8758">
        <v>0</v>
      </c>
      <c r="AD8758">
        <v>0</v>
      </c>
      <c r="AE8758">
        <v>11.051139367526401</v>
      </c>
    </row>
    <row r="8759" spans="1:31" x14ac:dyDescent="0.25">
      <c r="A8759">
        <v>1955646</v>
      </c>
      <c r="B8759">
        <v>1</v>
      </c>
      <c r="C8759" t="s">
        <v>80</v>
      </c>
      <c r="D8759" t="s">
        <v>94</v>
      </c>
      <c r="E8759" t="s">
        <v>140</v>
      </c>
      <c r="F8759" t="s">
        <v>24476</v>
      </c>
      <c r="G8759" t="s">
        <v>217</v>
      </c>
      <c r="H8759" t="s">
        <v>134</v>
      </c>
      <c r="I8759" t="s">
        <v>135</v>
      </c>
      <c r="J8759" t="s">
        <v>136</v>
      </c>
      <c r="K8759" t="s">
        <v>137</v>
      </c>
      <c r="L8759" t="s">
        <v>24477</v>
      </c>
      <c r="M8759" t="s">
        <v>24478</v>
      </c>
      <c r="N8759">
        <v>4.0449999999999999</v>
      </c>
      <c r="O8759">
        <v>0</v>
      </c>
      <c r="P8759">
        <v>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0.40471303292300698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0.40471303292300698</v>
      </c>
    </row>
    <row r="8760" spans="1:31" x14ac:dyDescent="0.25">
      <c r="A8760">
        <v>1955647</v>
      </c>
      <c r="B8760">
        <v>1</v>
      </c>
      <c r="C8760" t="s">
        <v>80</v>
      </c>
      <c r="D8760" t="s">
        <v>106</v>
      </c>
      <c r="E8760" t="s">
        <v>140</v>
      </c>
      <c r="F8760" t="s">
        <v>24479</v>
      </c>
      <c r="G8760" t="s">
        <v>133</v>
      </c>
      <c r="H8760" t="s">
        <v>134</v>
      </c>
      <c r="I8760" t="s">
        <v>135</v>
      </c>
      <c r="J8760" t="s">
        <v>136</v>
      </c>
      <c r="K8760" t="s">
        <v>137</v>
      </c>
      <c r="L8760" t="s">
        <v>24480</v>
      </c>
      <c r="M8760" t="s">
        <v>24481</v>
      </c>
      <c r="N8760">
        <v>1.2938888879999999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6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46.457585402309533</v>
      </c>
      <c r="AC8760">
        <v>0</v>
      </c>
      <c r="AD8760">
        <v>0</v>
      </c>
      <c r="AE8760">
        <v>46.457585402309533</v>
      </c>
    </row>
    <row r="8761" spans="1:31" x14ac:dyDescent="0.25">
      <c r="A8761">
        <v>1955651</v>
      </c>
      <c r="B8761">
        <v>1</v>
      </c>
      <c r="C8761" t="s">
        <v>81</v>
      </c>
      <c r="D8761" t="s">
        <v>128</v>
      </c>
      <c r="E8761" t="s">
        <v>220</v>
      </c>
      <c r="F8761" t="s">
        <v>24482</v>
      </c>
      <c r="G8761" t="s">
        <v>156</v>
      </c>
      <c r="H8761" t="s">
        <v>157</v>
      </c>
      <c r="I8761" t="s">
        <v>135</v>
      </c>
      <c r="J8761" t="s">
        <v>136</v>
      </c>
      <c r="K8761" t="s">
        <v>137</v>
      </c>
      <c r="L8761" t="s">
        <v>24483</v>
      </c>
      <c r="M8761" t="s">
        <v>24484</v>
      </c>
      <c r="N8761">
        <v>0.76277777700000005</v>
      </c>
      <c r="O8761">
        <v>0</v>
      </c>
      <c r="P8761">
        <v>0</v>
      </c>
      <c r="Q8761">
        <v>0</v>
      </c>
      <c r="R8761">
        <v>0</v>
      </c>
      <c r="S8761">
        <v>15</v>
      </c>
      <c r="T8761">
        <v>0</v>
      </c>
      <c r="U8761">
        <v>11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293.34342833096235</v>
      </c>
      <c r="AB8761">
        <v>0</v>
      </c>
      <c r="AC8761">
        <v>1122.5105208134166</v>
      </c>
      <c r="AD8761">
        <v>0</v>
      </c>
      <c r="AE8761">
        <v>1415.8539491443789</v>
      </c>
    </row>
    <row r="8762" spans="1:31" x14ac:dyDescent="0.25">
      <c r="A8762">
        <v>1955652</v>
      </c>
      <c r="B8762">
        <v>1</v>
      </c>
      <c r="C8762" t="s">
        <v>80</v>
      </c>
      <c r="D8762" t="s">
        <v>104</v>
      </c>
      <c r="E8762" t="s">
        <v>140</v>
      </c>
      <c r="F8762" t="s">
        <v>24485</v>
      </c>
      <c r="G8762" t="s">
        <v>217</v>
      </c>
      <c r="H8762" t="s">
        <v>134</v>
      </c>
      <c r="I8762" t="s">
        <v>135</v>
      </c>
      <c r="J8762" t="s">
        <v>136</v>
      </c>
      <c r="K8762" t="s">
        <v>137</v>
      </c>
      <c r="L8762" t="s">
        <v>24486</v>
      </c>
      <c r="M8762" t="s">
        <v>24487</v>
      </c>
      <c r="N8762">
        <v>2.1005555550000001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1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0.11873305711217166</v>
      </c>
      <c r="AC8762">
        <v>0</v>
      </c>
      <c r="AD8762">
        <v>0</v>
      </c>
      <c r="AE8762">
        <v>0.11873305711217166</v>
      </c>
    </row>
    <row r="8763" spans="1:31" x14ac:dyDescent="0.25">
      <c r="A8763">
        <v>1955654</v>
      </c>
      <c r="B8763">
        <v>1</v>
      </c>
      <c r="C8763" t="s">
        <v>80</v>
      </c>
      <c r="D8763" t="s">
        <v>82</v>
      </c>
      <c r="E8763" t="s">
        <v>140</v>
      </c>
      <c r="F8763" t="s">
        <v>24488</v>
      </c>
      <c r="G8763" t="s">
        <v>133</v>
      </c>
      <c r="H8763" t="s">
        <v>134</v>
      </c>
      <c r="I8763" t="s">
        <v>135</v>
      </c>
      <c r="J8763" t="s">
        <v>136</v>
      </c>
      <c r="K8763" t="s">
        <v>137</v>
      </c>
      <c r="L8763" t="s">
        <v>24489</v>
      </c>
      <c r="M8763" t="s">
        <v>24490</v>
      </c>
      <c r="N8763">
        <v>0.91527777700000001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32</v>
      </c>
      <c r="U8763">
        <v>0</v>
      </c>
      <c r="V8763">
        <v>2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49.207055805188929</v>
      </c>
      <c r="AC8763">
        <v>0</v>
      </c>
      <c r="AD8763">
        <v>17.194275636692808</v>
      </c>
      <c r="AE8763">
        <v>66.401331441881737</v>
      </c>
    </row>
    <row r="8764" spans="1:31" x14ac:dyDescent="0.25">
      <c r="A8764">
        <v>1955655</v>
      </c>
      <c r="B8764">
        <v>1</v>
      </c>
      <c r="C8764" t="s">
        <v>80</v>
      </c>
      <c r="D8764" t="s">
        <v>84</v>
      </c>
      <c r="E8764" t="s">
        <v>140</v>
      </c>
      <c r="F8764" t="s">
        <v>24491</v>
      </c>
      <c r="G8764" t="s">
        <v>217</v>
      </c>
      <c r="H8764" t="s">
        <v>134</v>
      </c>
      <c r="I8764" t="s">
        <v>135</v>
      </c>
      <c r="J8764" t="s">
        <v>136</v>
      </c>
      <c r="K8764" t="s">
        <v>137</v>
      </c>
      <c r="L8764" t="s">
        <v>24492</v>
      </c>
      <c r="M8764" t="s">
        <v>24493</v>
      </c>
      <c r="N8764">
        <v>2.8758333330000001</v>
      </c>
      <c r="O8764">
        <v>0</v>
      </c>
      <c r="P8764">
        <v>1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0.89029761484116898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0.89029761484116898</v>
      </c>
    </row>
    <row r="8765" spans="1:31" x14ac:dyDescent="0.25">
      <c r="A8765">
        <v>1955656</v>
      </c>
      <c r="B8765">
        <v>1</v>
      </c>
      <c r="C8765" t="s">
        <v>80</v>
      </c>
      <c r="D8765" t="s">
        <v>105</v>
      </c>
      <c r="E8765" t="s">
        <v>190</v>
      </c>
      <c r="F8765" t="s">
        <v>24494</v>
      </c>
      <c r="G8765" t="s">
        <v>241</v>
      </c>
      <c r="H8765" t="s">
        <v>157</v>
      </c>
      <c r="I8765" t="s">
        <v>135</v>
      </c>
      <c r="J8765" t="s">
        <v>136</v>
      </c>
      <c r="K8765" t="s">
        <v>137</v>
      </c>
      <c r="L8765" t="s">
        <v>24495</v>
      </c>
      <c r="M8765" t="s">
        <v>24496</v>
      </c>
      <c r="N8765">
        <v>2.0733333329999999</v>
      </c>
      <c r="O8765">
        <v>0</v>
      </c>
      <c r="P8765">
        <v>13</v>
      </c>
      <c r="Q8765">
        <v>0</v>
      </c>
      <c r="R8765">
        <v>3</v>
      </c>
      <c r="S8765">
        <v>0</v>
      </c>
      <c r="T8765">
        <v>2</v>
      </c>
      <c r="U8765">
        <v>0</v>
      </c>
      <c r="V8765">
        <v>0</v>
      </c>
      <c r="W8765">
        <v>0</v>
      </c>
      <c r="X8765">
        <v>11.193965211299403</v>
      </c>
      <c r="Y8765">
        <v>0</v>
      </c>
      <c r="Z8765">
        <v>4.5751825213182507</v>
      </c>
      <c r="AA8765">
        <v>0</v>
      </c>
      <c r="AB8765">
        <v>5.6824338027457806</v>
      </c>
      <c r="AC8765">
        <v>0</v>
      </c>
      <c r="AD8765">
        <v>0</v>
      </c>
      <c r="AE8765">
        <v>21.451581535363434</v>
      </c>
    </row>
    <row r="8766" spans="1:31" x14ac:dyDescent="0.25">
      <c r="A8766">
        <v>1955658</v>
      </c>
      <c r="B8766">
        <v>1</v>
      </c>
      <c r="C8766" t="s">
        <v>80</v>
      </c>
      <c r="D8766" t="s">
        <v>84</v>
      </c>
      <c r="E8766" t="s">
        <v>140</v>
      </c>
      <c r="F8766" t="s">
        <v>24497</v>
      </c>
      <c r="G8766" t="s">
        <v>217</v>
      </c>
      <c r="H8766" t="s">
        <v>134</v>
      </c>
      <c r="I8766" t="s">
        <v>135</v>
      </c>
      <c r="J8766" t="s">
        <v>136</v>
      </c>
      <c r="K8766" t="s">
        <v>137</v>
      </c>
      <c r="L8766" t="s">
        <v>24498</v>
      </c>
      <c r="M8766" t="s">
        <v>24499</v>
      </c>
      <c r="N8766">
        <v>0.63138888800000004</v>
      </c>
      <c r="O8766">
        <v>0</v>
      </c>
      <c r="P8766">
        <v>2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0.71926241392018064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0.71926241392018064</v>
      </c>
    </row>
    <row r="8767" spans="1:31" x14ac:dyDescent="0.25">
      <c r="A8767">
        <v>1955659</v>
      </c>
      <c r="B8767">
        <v>1</v>
      </c>
      <c r="C8767" t="s">
        <v>80</v>
      </c>
      <c r="D8767" t="s">
        <v>92</v>
      </c>
      <c r="E8767" t="s">
        <v>140</v>
      </c>
      <c r="F8767" t="s">
        <v>24500</v>
      </c>
      <c r="G8767" t="s">
        <v>362</v>
      </c>
      <c r="H8767" t="s">
        <v>134</v>
      </c>
      <c r="I8767" t="s">
        <v>135</v>
      </c>
      <c r="J8767" t="s">
        <v>136</v>
      </c>
      <c r="K8767" t="s">
        <v>137</v>
      </c>
      <c r="L8767" t="s">
        <v>24501</v>
      </c>
      <c r="M8767" t="s">
        <v>24502</v>
      </c>
      <c r="N8767">
        <v>4.0638888880000001</v>
      </c>
      <c r="O8767">
        <v>0</v>
      </c>
      <c r="P8767">
        <v>1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1.1681536672798152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1.1681536672798152</v>
      </c>
    </row>
    <row r="8768" spans="1:31" x14ac:dyDescent="0.25">
      <c r="A8768">
        <v>1955662</v>
      </c>
      <c r="B8768">
        <v>1</v>
      </c>
      <c r="C8768" t="s">
        <v>81</v>
      </c>
      <c r="D8768" t="s">
        <v>120</v>
      </c>
      <c r="E8768" t="s">
        <v>140</v>
      </c>
      <c r="F8768" t="s">
        <v>24503</v>
      </c>
      <c r="G8768" t="s">
        <v>217</v>
      </c>
      <c r="H8768" t="s">
        <v>134</v>
      </c>
      <c r="I8768" t="s">
        <v>135</v>
      </c>
      <c r="J8768" t="s">
        <v>136</v>
      </c>
      <c r="K8768" t="s">
        <v>137</v>
      </c>
      <c r="L8768" t="s">
        <v>24504</v>
      </c>
      <c r="M8768" t="s">
        <v>24505</v>
      </c>
      <c r="N8768">
        <v>4.324166666</v>
      </c>
      <c r="O8768">
        <v>0</v>
      </c>
      <c r="P8768">
        <v>1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8.6466297647224993E-2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8.6466297647224993E-2</v>
      </c>
    </row>
    <row r="8769" spans="1:31" x14ac:dyDescent="0.25">
      <c r="A8769">
        <v>1955663</v>
      </c>
      <c r="B8769">
        <v>1</v>
      </c>
      <c r="C8769" t="s">
        <v>81</v>
      </c>
      <c r="D8769" t="s">
        <v>128</v>
      </c>
      <c r="E8769" t="s">
        <v>149</v>
      </c>
      <c r="F8769" t="s">
        <v>24506</v>
      </c>
      <c r="G8769" t="s">
        <v>151</v>
      </c>
      <c r="H8769" t="s">
        <v>134</v>
      </c>
      <c r="I8769" t="s">
        <v>135</v>
      </c>
      <c r="J8769" t="s">
        <v>136</v>
      </c>
      <c r="K8769" t="s">
        <v>137</v>
      </c>
      <c r="L8769" t="s">
        <v>24507</v>
      </c>
      <c r="M8769" t="s">
        <v>24508</v>
      </c>
      <c r="N8769">
        <v>1.32</v>
      </c>
      <c r="O8769">
        <v>0</v>
      </c>
      <c r="P8769">
        <v>298</v>
      </c>
      <c r="Q8769">
        <v>0</v>
      </c>
      <c r="R8769">
        <v>0</v>
      </c>
      <c r="S8769">
        <v>0</v>
      </c>
      <c r="T8769">
        <v>18</v>
      </c>
      <c r="U8769">
        <v>0</v>
      </c>
      <c r="V8769">
        <v>0</v>
      </c>
      <c r="W8769">
        <v>0</v>
      </c>
      <c r="X8769">
        <v>104.4732634133408</v>
      </c>
      <c r="Y8769">
        <v>0</v>
      </c>
      <c r="Z8769">
        <v>0</v>
      </c>
      <c r="AA8769">
        <v>0</v>
      </c>
      <c r="AB8769">
        <v>45.600841946026769</v>
      </c>
      <c r="AC8769">
        <v>0</v>
      </c>
      <c r="AD8769">
        <v>0</v>
      </c>
      <c r="AE8769">
        <v>150.07410535936756</v>
      </c>
    </row>
    <row r="8770" spans="1:31" x14ac:dyDescent="0.25">
      <c r="A8770">
        <v>1955666</v>
      </c>
      <c r="B8770">
        <v>1</v>
      </c>
      <c r="C8770" t="s">
        <v>81</v>
      </c>
      <c r="D8770" t="s">
        <v>128</v>
      </c>
      <c r="E8770" t="s">
        <v>190</v>
      </c>
      <c r="F8770" t="s">
        <v>6976</v>
      </c>
      <c r="G8770" t="s">
        <v>156</v>
      </c>
      <c r="H8770" t="s">
        <v>157</v>
      </c>
      <c r="I8770" t="s">
        <v>135</v>
      </c>
      <c r="J8770" t="s">
        <v>136</v>
      </c>
      <c r="K8770" t="s">
        <v>137</v>
      </c>
      <c r="L8770" t="s">
        <v>24509</v>
      </c>
      <c r="M8770" t="s">
        <v>24510</v>
      </c>
      <c r="N8770">
        <v>0.394166666</v>
      </c>
      <c r="O8770">
        <v>0</v>
      </c>
      <c r="P8770">
        <v>15</v>
      </c>
      <c r="Q8770">
        <v>0</v>
      </c>
      <c r="R8770">
        <v>19</v>
      </c>
      <c r="S8770">
        <v>8</v>
      </c>
      <c r="T8770">
        <v>4</v>
      </c>
      <c r="U8770">
        <v>2</v>
      </c>
      <c r="V8770">
        <v>0</v>
      </c>
      <c r="W8770">
        <v>0</v>
      </c>
      <c r="X8770">
        <v>2.4589679665777604</v>
      </c>
      <c r="Y8770">
        <v>0</v>
      </c>
      <c r="Z8770">
        <v>6.3284464617333116</v>
      </c>
      <c r="AA8770">
        <v>392.96829409752701</v>
      </c>
      <c r="AB8770">
        <v>7.4926895576244794</v>
      </c>
      <c r="AC8770">
        <v>123.3043400082429</v>
      </c>
      <c r="AD8770">
        <v>0</v>
      </c>
      <c r="AE8770">
        <v>532.55273809170546</v>
      </c>
    </row>
    <row r="8771" spans="1:31" x14ac:dyDescent="0.25">
      <c r="A8771">
        <v>1955667</v>
      </c>
      <c r="B8771">
        <v>1</v>
      </c>
      <c r="C8771" t="s">
        <v>81</v>
      </c>
      <c r="D8771" t="s">
        <v>118</v>
      </c>
      <c r="E8771" t="s">
        <v>190</v>
      </c>
      <c r="F8771" t="s">
        <v>24511</v>
      </c>
      <c r="G8771" t="s">
        <v>263</v>
      </c>
      <c r="H8771" t="s">
        <v>157</v>
      </c>
      <c r="I8771" t="s">
        <v>135</v>
      </c>
      <c r="J8771" t="s">
        <v>136</v>
      </c>
      <c r="K8771" t="s">
        <v>203</v>
      </c>
      <c r="L8771" t="s">
        <v>24512</v>
      </c>
      <c r="M8771" t="s">
        <v>24513</v>
      </c>
      <c r="N8771">
        <v>1.793939722</v>
      </c>
      <c r="O8771">
        <v>0</v>
      </c>
      <c r="P8771">
        <v>0</v>
      </c>
      <c r="Q8771">
        <v>1</v>
      </c>
      <c r="R8771">
        <v>9</v>
      </c>
      <c r="S8771">
        <v>2</v>
      </c>
      <c r="T8771">
        <v>1</v>
      </c>
      <c r="U8771">
        <v>0</v>
      </c>
      <c r="V8771">
        <v>0</v>
      </c>
      <c r="W8771">
        <v>0</v>
      </c>
      <c r="X8771">
        <v>0</v>
      </c>
      <c r="Y8771">
        <v>14.035905199108154</v>
      </c>
      <c r="Z8771">
        <v>113.72742083837939</v>
      </c>
      <c r="AA8771">
        <v>23.576291947047814</v>
      </c>
      <c r="AB8771">
        <v>9.3922815958459509</v>
      </c>
      <c r="AC8771">
        <v>0</v>
      </c>
      <c r="AD8771">
        <v>0</v>
      </c>
      <c r="AE8771">
        <v>160.73189958038131</v>
      </c>
    </row>
    <row r="8772" spans="1:31" x14ac:dyDescent="0.25">
      <c r="A8772">
        <v>1955668</v>
      </c>
      <c r="B8772">
        <v>1</v>
      </c>
      <c r="C8772" t="s">
        <v>80</v>
      </c>
      <c r="D8772" t="s">
        <v>105</v>
      </c>
      <c r="E8772" t="s">
        <v>131</v>
      </c>
      <c r="F8772" t="s">
        <v>16391</v>
      </c>
      <c r="G8772" t="s">
        <v>133</v>
      </c>
      <c r="H8772" t="s">
        <v>134</v>
      </c>
      <c r="I8772" t="s">
        <v>135</v>
      </c>
      <c r="J8772" t="s">
        <v>136</v>
      </c>
      <c r="K8772" t="s">
        <v>137</v>
      </c>
      <c r="L8772" t="s">
        <v>24514</v>
      </c>
      <c r="M8772" t="s">
        <v>24515</v>
      </c>
      <c r="N8772">
        <v>3.5141666659999999</v>
      </c>
      <c r="O8772">
        <v>0</v>
      </c>
      <c r="P8772">
        <v>0</v>
      </c>
      <c r="Q8772">
        <v>0</v>
      </c>
      <c r="R8772">
        <v>14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60.997135651982731</v>
      </c>
      <c r="AA8772">
        <v>0</v>
      </c>
      <c r="AB8772">
        <v>3.9729730032190798</v>
      </c>
      <c r="AC8772">
        <v>0</v>
      </c>
      <c r="AD8772">
        <v>0</v>
      </c>
      <c r="AE8772">
        <v>64.970108655201813</v>
      </c>
    </row>
    <row r="8773" spans="1:31" x14ac:dyDescent="0.25">
      <c r="A8773">
        <v>1955670</v>
      </c>
      <c r="B8773">
        <v>1</v>
      </c>
      <c r="C8773" t="s">
        <v>80</v>
      </c>
      <c r="D8773" t="s">
        <v>84</v>
      </c>
      <c r="E8773" t="s">
        <v>149</v>
      </c>
      <c r="F8773" t="s">
        <v>24516</v>
      </c>
      <c r="G8773" t="s">
        <v>439</v>
      </c>
      <c r="H8773" t="s">
        <v>134</v>
      </c>
      <c r="I8773" t="s">
        <v>135</v>
      </c>
      <c r="J8773" t="s">
        <v>136</v>
      </c>
      <c r="K8773" t="s">
        <v>137</v>
      </c>
      <c r="L8773" t="s">
        <v>24517</v>
      </c>
      <c r="M8773" t="s">
        <v>24518</v>
      </c>
      <c r="N8773">
        <v>0.73250000000000004</v>
      </c>
      <c r="O8773">
        <v>0</v>
      </c>
      <c r="P8773">
        <v>651</v>
      </c>
      <c r="Q8773">
        <v>0</v>
      </c>
      <c r="R8773">
        <v>0</v>
      </c>
      <c r="S8773">
        <v>0</v>
      </c>
      <c r="T8773">
        <v>44</v>
      </c>
      <c r="U8773">
        <v>0</v>
      </c>
      <c r="V8773">
        <v>0</v>
      </c>
      <c r="W8773">
        <v>0</v>
      </c>
      <c r="X8773">
        <v>132.85780878794506</v>
      </c>
      <c r="Y8773">
        <v>0</v>
      </c>
      <c r="Z8773">
        <v>0</v>
      </c>
      <c r="AA8773">
        <v>0</v>
      </c>
      <c r="AB8773">
        <v>51.983573225883511</v>
      </c>
      <c r="AC8773">
        <v>0</v>
      </c>
      <c r="AD8773">
        <v>0</v>
      </c>
      <c r="AE8773">
        <v>184.84138201382856</v>
      </c>
    </row>
    <row r="8774" spans="1:31" x14ac:dyDescent="0.25">
      <c r="A8774">
        <v>1955673</v>
      </c>
      <c r="B8774">
        <v>1</v>
      </c>
      <c r="C8774" t="s">
        <v>80</v>
      </c>
      <c r="D8774" t="s">
        <v>83</v>
      </c>
      <c r="E8774" t="s">
        <v>140</v>
      </c>
      <c r="F8774" t="s">
        <v>24519</v>
      </c>
      <c r="G8774" t="s">
        <v>342</v>
      </c>
      <c r="H8774" t="s">
        <v>134</v>
      </c>
      <c r="I8774" t="s">
        <v>135</v>
      </c>
      <c r="J8774" t="s">
        <v>136</v>
      </c>
      <c r="K8774" t="s">
        <v>137</v>
      </c>
      <c r="L8774" t="s">
        <v>24520</v>
      </c>
      <c r="M8774" t="s">
        <v>24521</v>
      </c>
      <c r="N8774">
        <v>2.3280555550000002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1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1.0363777792666666</v>
      </c>
      <c r="AC8774">
        <v>0</v>
      </c>
      <c r="AD8774">
        <v>0</v>
      </c>
      <c r="AE8774">
        <v>1.0363777792666666</v>
      </c>
    </row>
    <row r="8775" spans="1:31" x14ac:dyDescent="0.25">
      <c r="A8775">
        <v>1955681</v>
      </c>
      <c r="B8775">
        <v>1</v>
      </c>
      <c r="C8775" t="s">
        <v>81</v>
      </c>
      <c r="D8775" t="s">
        <v>128</v>
      </c>
      <c r="E8775" t="s">
        <v>131</v>
      </c>
      <c r="F8775" t="s">
        <v>9415</v>
      </c>
      <c r="G8775" t="s">
        <v>133</v>
      </c>
      <c r="H8775" t="s">
        <v>134</v>
      </c>
      <c r="I8775" t="s">
        <v>135</v>
      </c>
      <c r="J8775" t="s">
        <v>136</v>
      </c>
      <c r="K8775" t="s">
        <v>137</v>
      </c>
      <c r="L8775" t="s">
        <v>24522</v>
      </c>
      <c r="M8775" t="s">
        <v>24523</v>
      </c>
      <c r="N8775">
        <v>6.9349999999999996</v>
      </c>
      <c r="O8775">
        <v>0</v>
      </c>
      <c r="P8775">
        <v>107</v>
      </c>
      <c r="Q8775">
        <v>0</v>
      </c>
      <c r="R8775">
        <v>2</v>
      </c>
      <c r="S8775">
        <v>0</v>
      </c>
      <c r="T8775">
        <v>2</v>
      </c>
      <c r="U8775">
        <v>0</v>
      </c>
      <c r="V8775">
        <v>0</v>
      </c>
      <c r="W8775">
        <v>0</v>
      </c>
      <c r="X8775">
        <v>173.32915108359083</v>
      </c>
      <c r="Y8775">
        <v>0</v>
      </c>
      <c r="Z8775">
        <v>5.1201188978848888</v>
      </c>
      <c r="AA8775">
        <v>0</v>
      </c>
      <c r="AB8775">
        <v>29.545558289674855</v>
      </c>
      <c r="AC8775">
        <v>0</v>
      </c>
      <c r="AD8775">
        <v>0</v>
      </c>
      <c r="AE8775">
        <v>207.99482827115057</v>
      </c>
    </row>
    <row r="8776" spans="1:31" x14ac:dyDescent="0.25">
      <c r="A8776">
        <v>1955686</v>
      </c>
      <c r="B8776">
        <v>1</v>
      </c>
      <c r="C8776" t="s">
        <v>81</v>
      </c>
      <c r="D8776" t="s">
        <v>114</v>
      </c>
      <c r="E8776" t="s">
        <v>220</v>
      </c>
      <c r="F8776" t="s">
        <v>24524</v>
      </c>
      <c r="G8776" t="s">
        <v>156</v>
      </c>
      <c r="H8776" t="s">
        <v>157</v>
      </c>
      <c r="I8776" t="s">
        <v>222</v>
      </c>
      <c r="J8776" t="s">
        <v>136</v>
      </c>
      <c r="K8776" t="s">
        <v>137</v>
      </c>
      <c r="L8776" t="s">
        <v>24525</v>
      </c>
      <c r="M8776" t="s">
        <v>24526</v>
      </c>
      <c r="N8776">
        <v>8.3333330000000001E-3</v>
      </c>
      <c r="O8776">
        <v>0</v>
      </c>
      <c r="P8776">
        <v>505</v>
      </c>
      <c r="Q8776">
        <v>2</v>
      </c>
      <c r="R8776">
        <v>1</v>
      </c>
      <c r="S8776">
        <v>5</v>
      </c>
      <c r="T8776">
        <v>41</v>
      </c>
      <c r="U8776">
        <v>0</v>
      </c>
      <c r="V8776">
        <v>0</v>
      </c>
      <c r="W8776">
        <v>0</v>
      </c>
      <c r="X8776">
        <v>0.56854244178855828</v>
      </c>
      <c r="Y8776">
        <v>1.7506026800449999E-2</v>
      </c>
      <c r="Z8776">
        <v>2.4280409821333334E-2</v>
      </c>
      <c r="AA8776">
        <v>0.12346145697588334</v>
      </c>
      <c r="AB8776">
        <v>7.1286753650916676E-2</v>
      </c>
      <c r="AC8776">
        <v>0</v>
      </c>
      <c r="AD8776">
        <v>0</v>
      </c>
      <c r="AE8776">
        <v>0.80507708903714159</v>
      </c>
    </row>
    <row r="8777" spans="1:31" x14ac:dyDescent="0.25">
      <c r="A8777">
        <v>1955688</v>
      </c>
      <c r="B8777">
        <v>1</v>
      </c>
      <c r="C8777" t="s">
        <v>81</v>
      </c>
      <c r="D8777" t="s">
        <v>122</v>
      </c>
      <c r="E8777" t="s">
        <v>220</v>
      </c>
      <c r="F8777" t="s">
        <v>10320</v>
      </c>
      <c r="G8777" t="s">
        <v>156</v>
      </c>
      <c r="H8777" t="s">
        <v>157</v>
      </c>
      <c r="I8777" t="s">
        <v>135</v>
      </c>
      <c r="J8777" t="s">
        <v>136</v>
      </c>
      <c r="K8777" t="s">
        <v>137</v>
      </c>
      <c r="L8777" t="s">
        <v>24527</v>
      </c>
      <c r="M8777" t="s">
        <v>24528</v>
      </c>
      <c r="N8777">
        <v>1.819722222</v>
      </c>
      <c r="O8777">
        <v>1</v>
      </c>
      <c r="P8777">
        <v>462</v>
      </c>
      <c r="Q8777">
        <v>4</v>
      </c>
      <c r="R8777">
        <v>0</v>
      </c>
      <c r="S8777">
        <v>2</v>
      </c>
      <c r="T8777">
        <v>18</v>
      </c>
      <c r="U8777">
        <v>0</v>
      </c>
      <c r="V8777">
        <v>0</v>
      </c>
      <c r="W8777">
        <v>0.19628107407790002</v>
      </c>
      <c r="X8777">
        <v>91.945342750859055</v>
      </c>
      <c r="Y8777">
        <v>34.980603461631745</v>
      </c>
      <c r="Z8777">
        <v>0</v>
      </c>
      <c r="AA8777">
        <v>23.001520065697989</v>
      </c>
      <c r="AB8777">
        <v>4.5762810890579901</v>
      </c>
      <c r="AC8777">
        <v>0</v>
      </c>
      <c r="AD8777">
        <v>0</v>
      </c>
      <c r="AE8777">
        <v>154.70002844132469</v>
      </c>
    </row>
    <row r="8778" spans="1:31" x14ac:dyDescent="0.25">
      <c r="A8778">
        <v>1955692</v>
      </c>
      <c r="B8778">
        <v>1</v>
      </c>
      <c r="C8778" t="s">
        <v>80</v>
      </c>
      <c r="D8778" t="s">
        <v>84</v>
      </c>
      <c r="E8778" t="s">
        <v>140</v>
      </c>
      <c r="F8778" t="s">
        <v>24529</v>
      </c>
      <c r="G8778" t="s">
        <v>342</v>
      </c>
      <c r="H8778" t="s">
        <v>134</v>
      </c>
      <c r="I8778" t="s">
        <v>135</v>
      </c>
      <c r="J8778" t="s">
        <v>136</v>
      </c>
      <c r="K8778" t="s">
        <v>137</v>
      </c>
      <c r="L8778" t="s">
        <v>24530</v>
      </c>
      <c r="M8778" t="s">
        <v>24531</v>
      </c>
      <c r="N8778">
        <v>1.656111111</v>
      </c>
      <c r="O8778">
        <v>0</v>
      </c>
      <c r="P8778">
        <v>1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0.36069614856916332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0.36069614856916332</v>
      </c>
    </row>
    <row r="8779" spans="1:31" x14ac:dyDescent="0.25">
      <c r="A8779">
        <v>1955694</v>
      </c>
      <c r="B8779">
        <v>1</v>
      </c>
      <c r="C8779" t="s">
        <v>80</v>
      </c>
      <c r="D8779" t="s">
        <v>95</v>
      </c>
      <c r="E8779" t="s">
        <v>171</v>
      </c>
      <c r="F8779" t="s">
        <v>24532</v>
      </c>
      <c r="G8779" t="s">
        <v>156</v>
      </c>
      <c r="H8779" t="s">
        <v>157</v>
      </c>
      <c r="I8779" t="s">
        <v>135</v>
      </c>
      <c r="J8779" t="s">
        <v>136</v>
      </c>
      <c r="K8779" t="s">
        <v>137</v>
      </c>
      <c r="L8779" t="s">
        <v>24533</v>
      </c>
      <c r="M8779" t="s">
        <v>24534</v>
      </c>
      <c r="N8779">
        <v>0.118888888</v>
      </c>
      <c r="O8779">
        <v>0</v>
      </c>
      <c r="P8779">
        <v>0</v>
      </c>
      <c r="Q8779">
        <v>0</v>
      </c>
      <c r="R8779">
        <v>0</v>
      </c>
      <c r="S8779">
        <v>5</v>
      </c>
      <c r="T8779">
        <v>0</v>
      </c>
      <c r="U8779">
        <v>1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287.32982016609429</v>
      </c>
      <c r="AB8779">
        <v>0</v>
      </c>
      <c r="AC8779">
        <v>275.06232087525512</v>
      </c>
      <c r="AD8779">
        <v>0</v>
      </c>
      <c r="AE8779">
        <v>562.39214104134942</v>
      </c>
    </row>
    <row r="8780" spans="1:31" x14ac:dyDescent="0.25">
      <c r="A8780">
        <v>1955695</v>
      </c>
      <c r="B8780">
        <v>1</v>
      </c>
      <c r="C8780" t="s">
        <v>80</v>
      </c>
      <c r="D8780" t="s">
        <v>107</v>
      </c>
      <c r="E8780" t="s">
        <v>154</v>
      </c>
      <c r="F8780" t="s">
        <v>24535</v>
      </c>
      <c r="G8780" t="s">
        <v>156</v>
      </c>
      <c r="H8780" t="s">
        <v>157</v>
      </c>
      <c r="I8780" t="s">
        <v>135</v>
      </c>
      <c r="J8780" t="s">
        <v>136</v>
      </c>
      <c r="K8780" t="s">
        <v>137</v>
      </c>
      <c r="L8780" t="s">
        <v>24536</v>
      </c>
      <c r="M8780" t="s">
        <v>24460</v>
      </c>
      <c r="N8780">
        <v>0.30861111099999999</v>
      </c>
      <c r="O8780">
        <v>0</v>
      </c>
      <c r="P8780">
        <v>2977</v>
      </c>
      <c r="Q8780">
        <v>0</v>
      </c>
      <c r="R8780">
        <v>6</v>
      </c>
      <c r="S8780">
        <v>2</v>
      </c>
      <c r="T8780">
        <v>156</v>
      </c>
      <c r="U8780">
        <v>0</v>
      </c>
      <c r="V8780">
        <v>1</v>
      </c>
      <c r="W8780">
        <v>0</v>
      </c>
      <c r="X8780">
        <v>265.13589302598501</v>
      </c>
      <c r="Y8780">
        <v>0</v>
      </c>
      <c r="Z8780">
        <v>1.4666112714197848</v>
      </c>
      <c r="AA8780">
        <v>32.120408619728977</v>
      </c>
      <c r="AB8780">
        <v>88.775443381519636</v>
      </c>
      <c r="AC8780">
        <v>0</v>
      </c>
      <c r="AD8780">
        <v>0.70220856493121286</v>
      </c>
      <c r="AE8780">
        <v>388.20056486358453</v>
      </c>
    </row>
    <row r="8781" spans="1:31" x14ac:dyDescent="0.25">
      <c r="A8781">
        <v>1955696</v>
      </c>
      <c r="B8781">
        <v>1</v>
      </c>
      <c r="C8781" t="s">
        <v>80</v>
      </c>
      <c r="D8781" t="s">
        <v>97</v>
      </c>
      <c r="E8781" t="s">
        <v>190</v>
      </c>
      <c r="F8781" t="s">
        <v>24537</v>
      </c>
      <c r="G8781" t="s">
        <v>241</v>
      </c>
      <c r="H8781" t="s">
        <v>157</v>
      </c>
      <c r="I8781" t="s">
        <v>135</v>
      </c>
      <c r="J8781" t="s">
        <v>136</v>
      </c>
      <c r="K8781" t="s">
        <v>137</v>
      </c>
      <c r="L8781" t="s">
        <v>24538</v>
      </c>
      <c r="M8781" t="s">
        <v>24539</v>
      </c>
      <c r="N8781">
        <v>2.5519444440000001</v>
      </c>
      <c r="O8781">
        <v>0</v>
      </c>
      <c r="P8781">
        <v>167</v>
      </c>
      <c r="Q8781">
        <v>0</v>
      </c>
      <c r="R8781">
        <v>1</v>
      </c>
      <c r="S8781">
        <v>0</v>
      </c>
      <c r="T8781">
        <v>16</v>
      </c>
      <c r="U8781">
        <v>0</v>
      </c>
      <c r="V8781">
        <v>0</v>
      </c>
      <c r="W8781">
        <v>0</v>
      </c>
      <c r="X8781">
        <v>130.71336834589763</v>
      </c>
      <c r="Y8781">
        <v>0</v>
      </c>
      <c r="Z8781">
        <v>0.15529829152320002</v>
      </c>
      <c r="AA8781">
        <v>0</v>
      </c>
      <c r="AB8781">
        <v>83.193453120352927</v>
      </c>
      <c r="AC8781">
        <v>0</v>
      </c>
      <c r="AD8781">
        <v>0</v>
      </c>
      <c r="AE8781">
        <v>214.06211975777376</v>
      </c>
    </row>
    <row r="8782" spans="1:31" x14ac:dyDescent="0.25">
      <c r="A8782">
        <v>1955699</v>
      </c>
      <c r="B8782">
        <v>1</v>
      </c>
      <c r="C8782" t="s">
        <v>80</v>
      </c>
      <c r="D8782" t="s">
        <v>97</v>
      </c>
      <c r="E8782" t="s">
        <v>140</v>
      </c>
      <c r="F8782" t="s">
        <v>24540</v>
      </c>
      <c r="G8782" t="s">
        <v>217</v>
      </c>
      <c r="H8782" t="s">
        <v>134</v>
      </c>
      <c r="I8782" t="s">
        <v>135</v>
      </c>
      <c r="J8782" t="s">
        <v>136</v>
      </c>
      <c r="K8782" t="s">
        <v>137</v>
      </c>
      <c r="L8782" t="s">
        <v>24541</v>
      </c>
      <c r="M8782" t="s">
        <v>24542</v>
      </c>
      <c r="N8782">
        <v>4.903888888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1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49.212373309572008</v>
      </c>
      <c r="AC8782">
        <v>0</v>
      </c>
      <c r="AD8782">
        <v>0</v>
      </c>
      <c r="AE8782">
        <v>49.212373309572008</v>
      </c>
    </row>
    <row r="8783" spans="1:31" x14ac:dyDescent="0.25">
      <c r="A8783">
        <v>1955700</v>
      </c>
      <c r="B8783">
        <v>1</v>
      </c>
      <c r="C8783" t="s">
        <v>80</v>
      </c>
      <c r="D8783" t="s">
        <v>107</v>
      </c>
      <c r="E8783" t="s">
        <v>154</v>
      </c>
      <c r="F8783" t="s">
        <v>5358</v>
      </c>
      <c r="G8783" t="s">
        <v>156</v>
      </c>
      <c r="H8783" t="s">
        <v>157</v>
      </c>
      <c r="I8783" t="s">
        <v>135</v>
      </c>
      <c r="J8783" t="s">
        <v>136</v>
      </c>
      <c r="K8783" t="s">
        <v>137</v>
      </c>
      <c r="L8783" t="s">
        <v>24543</v>
      </c>
      <c r="M8783" t="s">
        <v>24544</v>
      </c>
      <c r="N8783">
        <v>0.11444444400000001</v>
      </c>
      <c r="O8783">
        <v>0</v>
      </c>
      <c r="P8783">
        <v>5128</v>
      </c>
      <c r="Q8783">
        <v>0</v>
      </c>
      <c r="R8783">
        <v>2</v>
      </c>
      <c r="S8783">
        <v>2</v>
      </c>
      <c r="T8783">
        <v>424</v>
      </c>
      <c r="U8783">
        <v>0</v>
      </c>
      <c r="V8783">
        <v>0</v>
      </c>
      <c r="W8783">
        <v>0</v>
      </c>
      <c r="X8783">
        <v>423.04392203479568</v>
      </c>
      <c r="Y8783">
        <v>0</v>
      </c>
      <c r="Z8783">
        <v>6.9043270463172227E-2</v>
      </c>
      <c r="AA8783">
        <v>5.078788767077512</v>
      </c>
      <c r="AB8783">
        <v>89.866866946852127</v>
      </c>
      <c r="AC8783">
        <v>0</v>
      </c>
      <c r="AD8783">
        <v>0</v>
      </c>
      <c r="AE8783">
        <v>518.05862101918854</v>
      </c>
    </row>
    <row r="8784" spans="1:31" x14ac:dyDescent="0.25">
      <c r="A8784">
        <v>1955701</v>
      </c>
      <c r="B8784">
        <v>1</v>
      </c>
      <c r="C8784" t="s">
        <v>81</v>
      </c>
      <c r="D8784" t="s">
        <v>123</v>
      </c>
      <c r="E8784" t="s">
        <v>149</v>
      </c>
      <c r="F8784" t="s">
        <v>24545</v>
      </c>
      <c r="G8784" t="s">
        <v>151</v>
      </c>
      <c r="H8784" t="s">
        <v>134</v>
      </c>
      <c r="I8784" t="s">
        <v>135</v>
      </c>
      <c r="J8784" t="s">
        <v>136</v>
      </c>
      <c r="K8784" t="s">
        <v>137</v>
      </c>
      <c r="L8784" t="s">
        <v>24546</v>
      </c>
      <c r="M8784" t="s">
        <v>24547</v>
      </c>
      <c r="N8784">
        <v>3.881388888</v>
      </c>
      <c r="O8784">
        <v>0</v>
      </c>
      <c r="P8784">
        <v>101</v>
      </c>
      <c r="Q8784">
        <v>0</v>
      </c>
      <c r="R8784">
        <v>15</v>
      </c>
      <c r="S8784">
        <v>0</v>
      </c>
      <c r="T8784">
        <v>12</v>
      </c>
      <c r="U8784">
        <v>0</v>
      </c>
      <c r="V8784">
        <v>0</v>
      </c>
      <c r="W8784">
        <v>0</v>
      </c>
      <c r="X8784">
        <v>127.41313793717605</v>
      </c>
      <c r="Y8784">
        <v>0</v>
      </c>
      <c r="Z8784">
        <v>143.26860500183767</v>
      </c>
      <c r="AA8784">
        <v>0</v>
      </c>
      <c r="AB8784">
        <v>27.02193887069896</v>
      </c>
      <c r="AC8784">
        <v>0</v>
      </c>
      <c r="AD8784">
        <v>0</v>
      </c>
      <c r="AE8784">
        <v>297.70368180971263</v>
      </c>
    </row>
    <row r="8785" spans="1:31" x14ac:dyDescent="0.25">
      <c r="A8785">
        <v>1955702</v>
      </c>
      <c r="B8785">
        <v>1</v>
      </c>
      <c r="C8785" t="s">
        <v>80</v>
      </c>
      <c r="D8785" t="s">
        <v>103</v>
      </c>
      <c r="E8785" t="s">
        <v>131</v>
      </c>
      <c r="F8785" t="s">
        <v>10171</v>
      </c>
      <c r="G8785" t="s">
        <v>487</v>
      </c>
      <c r="H8785" t="s">
        <v>134</v>
      </c>
      <c r="I8785" t="s">
        <v>135</v>
      </c>
      <c r="J8785" t="s">
        <v>136</v>
      </c>
      <c r="K8785" t="s">
        <v>137</v>
      </c>
      <c r="L8785" t="s">
        <v>24548</v>
      </c>
      <c r="M8785" t="s">
        <v>24549</v>
      </c>
      <c r="N8785">
        <v>1.3244444440000001</v>
      </c>
      <c r="O8785">
        <v>0</v>
      </c>
      <c r="P8785">
        <v>34</v>
      </c>
      <c r="Q8785">
        <v>0</v>
      </c>
      <c r="R8785">
        <v>0</v>
      </c>
      <c r="S8785">
        <v>0</v>
      </c>
      <c r="T8785">
        <v>16</v>
      </c>
      <c r="U8785">
        <v>0</v>
      </c>
      <c r="V8785">
        <v>0</v>
      </c>
      <c r="W8785">
        <v>0</v>
      </c>
      <c r="X8785">
        <v>12.98384907890752</v>
      </c>
      <c r="Y8785">
        <v>0</v>
      </c>
      <c r="Z8785">
        <v>0</v>
      </c>
      <c r="AA8785">
        <v>0</v>
      </c>
      <c r="AB8785">
        <v>30.969256633984422</v>
      </c>
      <c r="AC8785">
        <v>0</v>
      </c>
      <c r="AD8785">
        <v>0</v>
      </c>
      <c r="AE8785">
        <v>43.95310571289194</v>
      </c>
    </row>
    <row r="8786" spans="1:31" x14ac:dyDescent="0.25">
      <c r="A8786">
        <v>1955705</v>
      </c>
      <c r="B8786">
        <v>1</v>
      </c>
      <c r="C8786" t="s">
        <v>80</v>
      </c>
      <c r="D8786" t="s">
        <v>103</v>
      </c>
      <c r="E8786" t="s">
        <v>140</v>
      </c>
      <c r="F8786" t="s">
        <v>24550</v>
      </c>
      <c r="G8786" t="s">
        <v>342</v>
      </c>
      <c r="H8786" t="s">
        <v>134</v>
      </c>
      <c r="I8786" t="s">
        <v>135</v>
      </c>
      <c r="J8786" t="s">
        <v>136</v>
      </c>
      <c r="K8786" t="s">
        <v>137</v>
      </c>
      <c r="L8786" t="s">
        <v>24551</v>
      </c>
      <c r="M8786" t="s">
        <v>24552</v>
      </c>
      <c r="N8786">
        <v>0.70694444400000001</v>
      </c>
      <c r="O8786">
        <v>0</v>
      </c>
      <c r="P8786">
        <v>1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0.16042486793009722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0.16042486793009722</v>
      </c>
    </row>
    <row r="8787" spans="1:31" x14ac:dyDescent="0.25">
      <c r="A8787">
        <v>1955706</v>
      </c>
      <c r="B8787">
        <v>1</v>
      </c>
      <c r="C8787" t="s">
        <v>81</v>
      </c>
      <c r="D8787" t="s">
        <v>118</v>
      </c>
      <c r="E8787" t="s">
        <v>140</v>
      </c>
      <c r="F8787" t="s">
        <v>24553</v>
      </c>
      <c r="G8787" t="s">
        <v>217</v>
      </c>
      <c r="H8787" t="s">
        <v>134</v>
      </c>
      <c r="I8787" t="s">
        <v>135</v>
      </c>
      <c r="J8787" t="s">
        <v>136</v>
      </c>
      <c r="K8787" t="s">
        <v>137</v>
      </c>
      <c r="L8787" t="s">
        <v>24554</v>
      </c>
      <c r="M8787" t="s">
        <v>24555</v>
      </c>
      <c r="N8787">
        <v>1.605555555</v>
      </c>
      <c r="O8787">
        <v>0</v>
      </c>
      <c r="P8787">
        <v>1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1.4065826723862727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1.4065826723862727</v>
      </c>
    </row>
    <row r="8788" spans="1:31" x14ac:dyDescent="0.25">
      <c r="A8788">
        <v>1955707</v>
      </c>
      <c r="B8788">
        <v>1</v>
      </c>
      <c r="C8788" t="s">
        <v>80</v>
      </c>
      <c r="D8788" t="s">
        <v>105</v>
      </c>
      <c r="E8788" t="s">
        <v>160</v>
      </c>
      <c r="F8788" t="s">
        <v>1625</v>
      </c>
      <c r="G8788" t="s">
        <v>133</v>
      </c>
      <c r="H8788" t="s">
        <v>134</v>
      </c>
      <c r="I8788" t="s">
        <v>135</v>
      </c>
      <c r="J8788" t="s">
        <v>136</v>
      </c>
      <c r="K8788" t="s">
        <v>137</v>
      </c>
      <c r="L8788" t="s">
        <v>24556</v>
      </c>
      <c r="M8788" t="s">
        <v>24557</v>
      </c>
      <c r="N8788">
        <v>1.1924999999999999</v>
      </c>
      <c r="O8788">
        <v>0</v>
      </c>
      <c r="P8788">
        <v>179</v>
      </c>
      <c r="Q8788">
        <v>0</v>
      </c>
      <c r="R8788">
        <v>0</v>
      </c>
      <c r="S8788">
        <v>0</v>
      </c>
      <c r="T8788">
        <v>52</v>
      </c>
      <c r="U8788">
        <v>0</v>
      </c>
      <c r="V8788">
        <v>0</v>
      </c>
      <c r="W8788">
        <v>0</v>
      </c>
      <c r="X8788">
        <v>59.283413503972099</v>
      </c>
      <c r="Y8788">
        <v>0</v>
      </c>
      <c r="Z8788">
        <v>0</v>
      </c>
      <c r="AA8788">
        <v>0</v>
      </c>
      <c r="AB8788">
        <v>72.431368552646973</v>
      </c>
      <c r="AC8788">
        <v>0</v>
      </c>
      <c r="AD8788">
        <v>0</v>
      </c>
      <c r="AE8788">
        <v>131.71478205661907</v>
      </c>
    </row>
    <row r="8789" spans="1:31" x14ac:dyDescent="0.25">
      <c r="A8789">
        <v>1955708</v>
      </c>
      <c r="B8789">
        <v>1</v>
      </c>
      <c r="C8789" t="s">
        <v>81</v>
      </c>
      <c r="D8789" t="s">
        <v>123</v>
      </c>
      <c r="E8789" t="s">
        <v>220</v>
      </c>
      <c r="F8789" t="s">
        <v>24558</v>
      </c>
      <c r="G8789" t="s">
        <v>156</v>
      </c>
      <c r="H8789" t="s">
        <v>157</v>
      </c>
      <c r="I8789" t="s">
        <v>135</v>
      </c>
      <c r="J8789" t="s">
        <v>136</v>
      </c>
      <c r="K8789" t="s">
        <v>137</v>
      </c>
      <c r="L8789" t="s">
        <v>24559</v>
      </c>
      <c r="M8789" t="s">
        <v>24560</v>
      </c>
      <c r="N8789">
        <v>0.63249999999999995</v>
      </c>
      <c r="O8789">
        <v>1</v>
      </c>
      <c r="P8789">
        <v>334</v>
      </c>
      <c r="Q8789">
        <v>208</v>
      </c>
      <c r="R8789">
        <v>62</v>
      </c>
      <c r="S8789">
        <v>15</v>
      </c>
      <c r="T8789">
        <v>32</v>
      </c>
      <c r="U8789">
        <v>0</v>
      </c>
      <c r="V8789">
        <v>0</v>
      </c>
      <c r="W8789">
        <v>0.78956461722711513</v>
      </c>
      <c r="X8789">
        <v>61.222709730036279</v>
      </c>
      <c r="Y8789">
        <v>515.94486949443024</v>
      </c>
      <c r="Z8789">
        <v>119.47884790411774</v>
      </c>
      <c r="AA8789">
        <v>17.78216394897613</v>
      </c>
      <c r="AB8789">
        <v>28.189602658697378</v>
      </c>
      <c r="AC8789">
        <v>0</v>
      </c>
      <c r="AD8789">
        <v>0</v>
      </c>
      <c r="AE8789">
        <v>743.40775835348495</v>
      </c>
    </row>
    <row r="8790" spans="1:31" x14ac:dyDescent="0.25">
      <c r="A8790">
        <v>1955711</v>
      </c>
      <c r="B8790">
        <v>1</v>
      </c>
      <c r="C8790" t="s">
        <v>80</v>
      </c>
      <c r="D8790" t="s">
        <v>97</v>
      </c>
      <c r="E8790" t="s">
        <v>154</v>
      </c>
      <c r="F8790" t="s">
        <v>24561</v>
      </c>
      <c r="G8790" t="s">
        <v>202</v>
      </c>
      <c r="H8790" t="s">
        <v>157</v>
      </c>
      <c r="I8790" t="s">
        <v>135</v>
      </c>
      <c r="J8790" t="s">
        <v>136</v>
      </c>
      <c r="K8790" t="s">
        <v>203</v>
      </c>
      <c r="L8790" t="s">
        <v>24562</v>
      </c>
      <c r="M8790" t="s">
        <v>24563</v>
      </c>
      <c r="N8790">
        <v>2.0935350000000001</v>
      </c>
      <c r="O8790">
        <v>4</v>
      </c>
      <c r="P8790">
        <v>1425</v>
      </c>
      <c r="Q8790">
        <v>5</v>
      </c>
      <c r="R8790">
        <v>62</v>
      </c>
      <c r="S8790">
        <v>16</v>
      </c>
      <c r="T8790">
        <v>119</v>
      </c>
      <c r="U8790">
        <v>0</v>
      </c>
      <c r="V8790">
        <v>0</v>
      </c>
      <c r="W8790">
        <v>99.859097269742492</v>
      </c>
      <c r="X8790">
        <v>1069.2378739462231</v>
      </c>
      <c r="Y8790">
        <v>7.3617736635614026</v>
      </c>
      <c r="Z8790">
        <v>80.771421897526636</v>
      </c>
      <c r="AA8790">
        <v>980.81589970133166</v>
      </c>
      <c r="AB8790">
        <v>406.71880735318609</v>
      </c>
      <c r="AC8790">
        <v>0</v>
      </c>
      <c r="AD8790">
        <v>0</v>
      </c>
      <c r="AE8790">
        <v>2644.7648738315715</v>
      </c>
    </row>
    <row r="8791" spans="1:31" x14ac:dyDescent="0.25">
      <c r="A8791">
        <v>1955712</v>
      </c>
      <c r="B8791">
        <v>1</v>
      </c>
      <c r="C8791" t="s">
        <v>80</v>
      </c>
      <c r="D8791" t="s">
        <v>90</v>
      </c>
      <c r="E8791" t="s">
        <v>140</v>
      </c>
      <c r="F8791" t="s">
        <v>24564</v>
      </c>
      <c r="G8791" t="s">
        <v>146</v>
      </c>
      <c r="H8791" t="s">
        <v>134</v>
      </c>
      <c r="I8791" t="s">
        <v>135</v>
      </c>
      <c r="J8791" t="s">
        <v>136</v>
      </c>
      <c r="K8791" t="s">
        <v>137</v>
      </c>
      <c r="L8791" t="s">
        <v>24565</v>
      </c>
      <c r="M8791" t="s">
        <v>24566</v>
      </c>
      <c r="N8791">
        <v>3.1744444440000001</v>
      </c>
      <c r="O8791">
        <v>0</v>
      </c>
      <c r="P8791">
        <v>3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2.2662242651252957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2.2662242651252957</v>
      </c>
    </row>
    <row r="8792" spans="1:31" x14ac:dyDescent="0.25">
      <c r="A8792">
        <v>1955713</v>
      </c>
      <c r="B8792">
        <v>1</v>
      </c>
      <c r="C8792" t="s">
        <v>81</v>
      </c>
      <c r="D8792" t="s">
        <v>128</v>
      </c>
      <c r="E8792" t="s">
        <v>190</v>
      </c>
      <c r="F8792" t="s">
        <v>20600</v>
      </c>
      <c r="G8792" t="s">
        <v>156</v>
      </c>
      <c r="H8792" t="s">
        <v>157</v>
      </c>
      <c r="I8792" t="s">
        <v>135</v>
      </c>
      <c r="J8792" t="s">
        <v>136</v>
      </c>
      <c r="K8792" t="s">
        <v>137</v>
      </c>
      <c r="L8792" t="s">
        <v>24567</v>
      </c>
      <c r="M8792" t="s">
        <v>24568</v>
      </c>
      <c r="N8792">
        <v>1.6613888880000001</v>
      </c>
      <c r="O8792">
        <v>0</v>
      </c>
      <c r="P8792">
        <v>15</v>
      </c>
      <c r="Q8792">
        <v>0</v>
      </c>
      <c r="R8792">
        <v>19</v>
      </c>
      <c r="S8792">
        <v>8</v>
      </c>
      <c r="T8792">
        <v>4</v>
      </c>
      <c r="U8792">
        <v>2</v>
      </c>
      <c r="V8792">
        <v>0</v>
      </c>
      <c r="W8792">
        <v>0</v>
      </c>
      <c r="X8792">
        <v>10.589221812149622</v>
      </c>
      <c r="Y8792">
        <v>0</v>
      </c>
      <c r="Z8792">
        <v>25.798888535266641</v>
      </c>
      <c r="AA8792">
        <v>1608.0280047181739</v>
      </c>
      <c r="AB8792">
        <v>30.747228220332211</v>
      </c>
      <c r="AC8792">
        <v>488.27245507315246</v>
      </c>
      <c r="AD8792">
        <v>0</v>
      </c>
      <c r="AE8792">
        <v>2163.4357983590749</v>
      </c>
    </row>
    <row r="8793" spans="1:31" x14ac:dyDescent="0.25">
      <c r="A8793">
        <v>1955715</v>
      </c>
      <c r="B8793">
        <v>1</v>
      </c>
      <c r="C8793" t="s">
        <v>80</v>
      </c>
      <c r="D8793" t="s">
        <v>84</v>
      </c>
      <c r="E8793" t="s">
        <v>140</v>
      </c>
      <c r="F8793" t="s">
        <v>24569</v>
      </c>
      <c r="G8793" t="s">
        <v>217</v>
      </c>
      <c r="H8793" t="s">
        <v>134</v>
      </c>
      <c r="I8793" t="s">
        <v>135</v>
      </c>
      <c r="J8793" t="s">
        <v>136</v>
      </c>
      <c r="K8793" t="s">
        <v>137</v>
      </c>
      <c r="L8793" t="s">
        <v>24570</v>
      </c>
      <c r="M8793" t="s">
        <v>24571</v>
      </c>
      <c r="N8793">
        <v>1.1455555550000001</v>
      </c>
      <c r="O8793">
        <v>0</v>
      </c>
      <c r="P8793">
        <v>4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1.0281193983920651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1.0281193983920651</v>
      </c>
    </row>
    <row r="8794" spans="1:31" x14ac:dyDescent="0.25">
      <c r="A8794">
        <v>1955716</v>
      </c>
      <c r="B8794">
        <v>1</v>
      </c>
      <c r="C8794" t="s">
        <v>81</v>
      </c>
      <c r="D8794" t="s">
        <v>123</v>
      </c>
      <c r="E8794" t="s">
        <v>131</v>
      </c>
      <c r="F8794" t="s">
        <v>24572</v>
      </c>
      <c r="G8794" t="s">
        <v>133</v>
      </c>
      <c r="H8794" t="s">
        <v>134</v>
      </c>
      <c r="I8794" t="s">
        <v>135</v>
      </c>
      <c r="J8794" t="s">
        <v>136</v>
      </c>
      <c r="K8794" t="s">
        <v>137</v>
      </c>
      <c r="L8794" t="s">
        <v>24573</v>
      </c>
      <c r="M8794" t="s">
        <v>24574</v>
      </c>
      <c r="N8794">
        <v>1.568888888</v>
      </c>
      <c r="O8794">
        <v>0</v>
      </c>
      <c r="P8794">
        <v>95</v>
      </c>
      <c r="Q8794">
        <v>0</v>
      </c>
      <c r="R8794">
        <v>0</v>
      </c>
      <c r="S8794">
        <v>0</v>
      </c>
      <c r="T8794">
        <v>11</v>
      </c>
      <c r="U8794">
        <v>0</v>
      </c>
      <c r="V8794">
        <v>0</v>
      </c>
      <c r="W8794">
        <v>0</v>
      </c>
      <c r="X8794">
        <v>33.196840078319319</v>
      </c>
      <c r="Y8794">
        <v>0</v>
      </c>
      <c r="Z8794">
        <v>0</v>
      </c>
      <c r="AA8794">
        <v>0</v>
      </c>
      <c r="AB8794">
        <v>12.852190458511922</v>
      </c>
      <c r="AC8794">
        <v>0</v>
      </c>
      <c r="AD8794">
        <v>0</v>
      </c>
      <c r="AE8794">
        <v>46.049030536831239</v>
      </c>
    </row>
    <row r="8795" spans="1:31" x14ac:dyDescent="0.25">
      <c r="A8795">
        <v>1955718</v>
      </c>
      <c r="B8795">
        <v>1</v>
      </c>
      <c r="C8795" t="s">
        <v>80</v>
      </c>
      <c r="D8795" t="s">
        <v>111</v>
      </c>
      <c r="E8795" t="s">
        <v>140</v>
      </c>
      <c r="F8795" t="s">
        <v>24575</v>
      </c>
      <c r="G8795" t="s">
        <v>133</v>
      </c>
      <c r="H8795" t="s">
        <v>134</v>
      </c>
      <c r="I8795" t="s">
        <v>135</v>
      </c>
      <c r="J8795" t="s">
        <v>136</v>
      </c>
      <c r="K8795" t="s">
        <v>137</v>
      </c>
      <c r="L8795" t="s">
        <v>24576</v>
      </c>
      <c r="M8795" t="s">
        <v>24577</v>
      </c>
      <c r="N8795">
        <v>1.3258333330000001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1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0.19036547180169749</v>
      </c>
      <c r="AC8795">
        <v>0</v>
      </c>
      <c r="AD8795">
        <v>0</v>
      </c>
      <c r="AE8795">
        <v>0.19036547180169749</v>
      </c>
    </row>
    <row r="8796" spans="1:31" x14ac:dyDescent="0.25">
      <c r="A8796">
        <v>1955719</v>
      </c>
      <c r="B8796">
        <v>1</v>
      </c>
      <c r="C8796" t="s">
        <v>81</v>
      </c>
      <c r="D8796" t="s">
        <v>125</v>
      </c>
      <c r="E8796" t="s">
        <v>149</v>
      </c>
      <c r="F8796" t="s">
        <v>24578</v>
      </c>
      <c r="G8796" t="s">
        <v>151</v>
      </c>
      <c r="H8796" t="s">
        <v>134</v>
      </c>
      <c r="I8796" t="s">
        <v>135</v>
      </c>
      <c r="J8796" t="s">
        <v>136</v>
      </c>
      <c r="K8796" t="s">
        <v>137</v>
      </c>
      <c r="L8796" t="s">
        <v>24579</v>
      </c>
      <c r="M8796" t="s">
        <v>24580</v>
      </c>
      <c r="N8796">
        <v>3.042777777</v>
      </c>
      <c r="O8796">
        <v>0</v>
      </c>
      <c r="P8796">
        <v>0</v>
      </c>
      <c r="Q8796">
        <v>0</v>
      </c>
      <c r="R8796">
        <v>6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30.898597542951979</v>
      </c>
      <c r="AA8796">
        <v>0</v>
      </c>
      <c r="AB8796">
        <v>0</v>
      </c>
      <c r="AC8796">
        <v>0</v>
      </c>
      <c r="AD8796">
        <v>0</v>
      </c>
      <c r="AE8796">
        <v>30.898597542951979</v>
      </c>
    </row>
    <row r="8797" spans="1:31" x14ac:dyDescent="0.25">
      <c r="A8797">
        <v>1955720</v>
      </c>
      <c r="B8797">
        <v>1</v>
      </c>
      <c r="C8797" t="s">
        <v>80</v>
      </c>
      <c r="D8797" t="s">
        <v>83</v>
      </c>
      <c r="E8797" t="s">
        <v>190</v>
      </c>
      <c r="F8797" t="s">
        <v>24581</v>
      </c>
      <c r="G8797" t="s">
        <v>604</v>
      </c>
      <c r="H8797" t="s">
        <v>157</v>
      </c>
      <c r="I8797" t="s">
        <v>222</v>
      </c>
      <c r="J8797" t="s">
        <v>136</v>
      </c>
      <c r="K8797" t="s">
        <v>137</v>
      </c>
      <c r="L8797" t="s">
        <v>24582</v>
      </c>
      <c r="M8797" t="s">
        <v>24583</v>
      </c>
      <c r="N8797">
        <v>1.0833333000000001E-2</v>
      </c>
      <c r="O8797">
        <v>0</v>
      </c>
      <c r="P8797">
        <v>3195</v>
      </c>
      <c r="Q8797">
        <v>0</v>
      </c>
      <c r="R8797">
        <v>0</v>
      </c>
      <c r="S8797">
        <v>15</v>
      </c>
      <c r="T8797">
        <v>342</v>
      </c>
      <c r="U8797">
        <v>23</v>
      </c>
      <c r="V8797">
        <v>9</v>
      </c>
      <c r="W8797">
        <v>0</v>
      </c>
      <c r="X8797">
        <v>10.749447179692201</v>
      </c>
      <c r="Y8797">
        <v>0</v>
      </c>
      <c r="Z8797">
        <v>0</v>
      </c>
      <c r="AA8797">
        <v>3.2614451685511154</v>
      </c>
      <c r="AB8797">
        <v>7.5751606327331356</v>
      </c>
      <c r="AC8797">
        <v>96.014254915526308</v>
      </c>
      <c r="AD8797">
        <v>1.4455945614322987</v>
      </c>
      <c r="AE8797">
        <v>119.04590245793506</v>
      </c>
    </row>
    <row r="8798" spans="1:31" x14ac:dyDescent="0.25">
      <c r="A8798">
        <v>1955721</v>
      </c>
      <c r="B8798">
        <v>1</v>
      </c>
      <c r="C8798" t="s">
        <v>81</v>
      </c>
      <c r="D8798" t="s">
        <v>114</v>
      </c>
      <c r="E8798" t="s">
        <v>190</v>
      </c>
      <c r="F8798" t="s">
        <v>24584</v>
      </c>
      <c r="G8798" t="s">
        <v>241</v>
      </c>
      <c r="H8798" t="s">
        <v>157</v>
      </c>
      <c r="I8798" t="s">
        <v>135</v>
      </c>
      <c r="J8798" t="s">
        <v>136</v>
      </c>
      <c r="K8798" t="s">
        <v>137</v>
      </c>
      <c r="L8798" t="s">
        <v>24585</v>
      </c>
      <c r="M8798" t="s">
        <v>24586</v>
      </c>
      <c r="N8798">
        <v>1.7569444439999999</v>
      </c>
      <c r="O8798">
        <v>0</v>
      </c>
      <c r="P8798">
        <v>137</v>
      </c>
      <c r="Q8798">
        <v>0</v>
      </c>
      <c r="R8798">
        <v>0</v>
      </c>
      <c r="S8798">
        <v>0</v>
      </c>
      <c r="T8798">
        <v>5</v>
      </c>
      <c r="U8798">
        <v>0</v>
      </c>
      <c r="V8798">
        <v>0</v>
      </c>
      <c r="W8798">
        <v>0</v>
      </c>
      <c r="X8798">
        <v>30.578169909773525</v>
      </c>
      <c r="Y8798">
        <v>0</v>
      </c>
      <c r="Z8798">
        <v>0</v>
      </c>
      <c r="AA8798">
        <v>0</v>
      </c>
      <c r="AB8798">
        <v>0.16130913121489585</v>
      </c>
      <c r="AC8798">
        <v>0</v>
      </c>
      <c r="AD8798">
        <v>0</v>
      </c>
      <c r="AE8798">
        <v>30.739479040988421</v>
      </c>
    </row>
    <row r="8799" spans="1:31" x14ac:dyDescent="0.25">
      <c r="A8799">
        <v>1955722</v>
      </c>
      <c r="B8799">
        <v>1</v>
      </c>
      <c r="C8799" t="s">
        <v>80</v>
      </c>
      <c r="D8799" t="s">
        <v>93</v>
      </c>
      <c r="E8799" t="s">
        <v>131</v>
      </c>
      <c r="F8799" t="s">
        <v>24587</v>
      </c>
      <c r="G8799" t="s">
        <v>439</v>
      </c>
      <c r="H8799" t="s">
        <v>134</v>
      </c>
      <c r="I8799" t="s">
        <v>135</v>
      </c>
      <c r="J8799" t="s">
        <v>136</v>
      </c>
      <c r="K8799" t="s">
        <v>137</v>
      </c>
      <c r="L8799" t="s">
        <v>24588</v>
      </c>
      <c r="M8799" t="s">
        <v>24589</v>
      </c>
      <c r="N8799">
        <v>1.7075</v>
      </c>
      <c r="O8799">
        <v>0</v>
      </c>
      <c r="P8799">
        <v>13</v>
      </c>
      <c r="Q8799">
        <v>0</v>
      </c>
      <c r="R8799">
        <v>0</v>
      </c>
      <c r="S8799">
        <v>0</v>
      </c>
      <c r="T8799">
        <v>2</v>
      </c>
      <c r="U8799">
        <v>0</v>
      </c>
      <c r="V8799">
        <v>0</v>
      </c>
      <c r="W8799">
        <v>0</v>
      </c>
      <c r="X8799">
        <v>9.1641987294817078</v>
      </c>
      <c r="Y8799">
        <v>0</v>
      </c>
      <c r="Z8799">
        <v>0</v>
      </c>
      <c r="AA8799">
        <v>0</v>
      </c>
      <c r="AB8799">
        <v>4.4329375380019105</v>
      </c>
      <c r="AC8799">
        <v>0</v>
      </c>
      <c r="AD8799">
        <v>0</v>
      </c>
      <c r="AE8799">
        <v>13.597136267483618</v>
      </c>
    </row>
    <row r="8800" spans="1:31" x14ac:dyDescent="0.25">
      <c r="A8800">
        <v>1955723</v>
      </c>
      <c r="B8800">
        <v>1</v>
      </c>
      <c r="C8800" t="s">
        <v>80</v>
      </c>
      <c r="D8800" t="s">
        <v>105</v>
      </c>
      <c r="E8800" t="s">
        <v>131</v>
      </c>
      <c r="F8800" t="s">
        <v>10146</v>
      </c>
      <c r="G8800" t="s">
        <v>133</v>
      </c>
      <c r="H8800" t="s">
        <v>134</v>
      </c>
      <c r="I8800" t="s">
        <v>135</v>
      </c>
      <c r="J8800" t="s">
        <v>136</v>
      </c>
      <c r="K8800" t="s">
        <v>137</v>
      </c>
      <c r="L8800" t="s">
        <v>24590</v>
      </c>
      <c r="M8800" t="s">
        <v>24591</v>
      </c>
      <c r="N8800">
        <v>1.4975000000000001</v>
      </c>
      <c r="O8800">
        <v>0</v>
      </c>
      <c r="P8800">
        <v>239</v>
      </c>
      <c r="Q8800">
        <v>0</v>
      </c>
      <c r="R8800">
        <v>0</v>
      </c>
      <c r="S8800">
        <v>0</v>
      </c>
      <c r="T8800">
        <v>22</v>
      </c>
      <c r="U8800">
        <v>0</v>
      </c>
      <c r="V8800">
        <v>0</v>
      </c>
      <c r="W8800">
        <v>0</v>
      </c>
      <c r="X8800">
        <v>111.27012057842869</v>
      </c>
      <c r="Y8800">
        <v>0</v>
      </c>
      <c r="Z8800">
        <v>0</v>
      </c>
      <c r="AA8800">
        <v>0</v>
      </c>
      <c r="AB8800">
        <v>18.762712663355607</v>
      </c>
      <c r="AC8800">
        <v>0</v>
      </c>
      <c r="AD8800">
        <v>0</v>
      </c>
      <c r="AE8800">
        <v>130.03283324178429</v>
      </c>
    </row>
    <row r="8801" spans="1:31" x14ac:dyDescent="0.25">
      <c r="A8801">
        <v>1955725</v>
      </c>
      <c r="B8801">
        <v>1</v>
      </c>
      <c r="C8801" t="s">
        <v>81</v>
      </c>
      <c r="D8801" t="s">
        <v>128</v>
      </c>
      <c r="E8801" t="s">
        <v>140</v>
      </c>
      <c r="F8801" t="s">
        <v>24592</v>
      </c>
      <c r="G8801" t="s">
        <v>362</v>
      </c>
      <c r="H8801" t="s">
        <v>134</v>
      </c>
      <c r="I8801" t="s">
        <v>135</v>
      </c>
      <c r="J8801" t="s">
        <v>136</v>
      </c>
      <c r="K8801" t="s">
        <v>137</v>
      </c>
      <c r="L8801" t="s">
        <v>24593</v>
      </c>
      <c r="M8801" t="s">
        <v>24594</v>
      </c>
      <c r="N8801">
        <v>5.2561111110000001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1.2392873784747978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1.2392873784747978</v>
      </c>
    </row>
    <row r="8802" spans="1:31" x14ac:dyDescent="0.25">
      <c r="A8802">
        <v>1955727</v>
      </c>
      <c r="B8802">
        <v>1</v>
      </c>
      <c r="C8802" t="s">
        <v>81</v>
      </c>
      <c r="D8802" t="s">
        <v>116</v>
      </c>
      <c r="E8802" t="s">
        <v>140</v>
      </c>
      <c r="F8802" t="s">
        <v>24595</v>
      </c>
      <c r="G8802" t="s">
        <v>217</v>
      </c>
      <c r="H8802" t="s">
        <v>134</v>
      </c>
      <c r="I8802" t="s">
        <v>135</v>
      </c>
      <c r="J8802" t="s">
        <v>136</v>
      </c>
      <c r="K8802" t="s">
        <v>137</v>
      </c>
      <c r="L8802" t="s">
        <v>24596</v>
      </c>
      <c r="M8802" t="s">
        <v>24597</v>
      </c>
      <c r="N8802">
        <v>1.61</v>
      </c>
      <c r="O8802">
        <v>0</v>
      </c>
      <c r="P8802">
        <v>1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0.50130513377444452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0.50130513377444452</v>
      </c>
    </row>
    <row r="8803" spans="1:31" x14ac:dyDescent="0.25">
      <c r="A8803">
        <v>1955728</v>
      </c>
      <c r="B8803">
        <v>1</v>
      </c>
      <c r="C8803" t="s">
        <v>81</v>
      </c>
      <c r="D8803" t="s">
        <v>128</v>
      </c>
      <c r="E8803" t="s">
        <v>140</v>
      </c>
      <c r="F8803" t="s">
        <v>24598</v>
      </c>
      <c r="G8803" t="s">
        <v>362</v>
      </c>
      <c r="H8803" t="s">
        <v>134</v>
      </c>
      <c r="I8803" t="s">
        <v>135</v>
      </c>
      <c r="J8803" t="s">
        <v>136</v>
      </c>
      <c r="K8803" t="s">
        <v>137</v>
      </c>
      <c r="L8803" t="s">
        <v>24599</v>
      </c>
      <c r="M8803" t="s">
        <v>24600</v>
      </c>
      <c r="N8803">
        <v>4.931944444</v>
      </c>
      <c r="O8803">
        <v>0</v>
      </c>
      <c r="P8803">
        <v>3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4.9023552526924625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4.9023552526924625</v>
      </c>
    </row>
    <row r="8804" spans="1:31" x14ac:dyDescent="0.25">
      <c r="A8804">
        <v>1955729</v>
      </c>
      <c r="B8804">
        <v>1</v>
      </c>
      <c r="C8804" t="s">
        <v>80</v>
      </c>
      <c r="D8804" t="s">
        <v>84</v>
      </c>
      <c r="E8804" t="s">
        <v>131</v>
      </c>
      <c r="F8804" t="s">
        <v>24601</v>
      </c>
      <c r="G8804" t="s">
        <v>133</v>
      </c>
      <c r="H8804" t="s">
        <v>134</v>
      </c>
      <c r="I8804" t="s">
        <v>135</v>
      </c>
      <c r="J8804" t="s">
        <v>136</v>
      </c>
      <c r="K8804" t="s">
        <v>137</v>
      </c>
      <c r="L8804" t="s">
        <v>24602</v>
      </c>
      <c r="M8804" t="s">
        <v>24603</v>
      </c>
      <c r="N8804">
        <v>1.304444444</v>
      </c>
      <c r="O8804">
        <v>0</v>
      </c>
      <c r="P8804">
        <v>185</v>
      </c>
      <c r="Q8804">
        <v>0</v>
      </c>
      <c r="R8804">
        <v>0</v>
      </c>
      <c r="S8804">
        <v>0</v>
      </c>
      <c r="T8804">
        <v>3</v>
      </c>
      <c r="U8804">
        <v>0</v>
      </c>
      <c r="V8804">
        <v>0</v>
      </c>
      <c r="W8804">
        <v>0</v>
      </c>
      <c r="X8804">
        <v>68.679285451741521</v>
      </c>
      <c r="Y8804">
        <v>0</v>
      </c>
      <c r="Z8804">
        <v>0</v>
      </c>
      <c r="AA8804">
        <v>0</v>
      </c>
      <c r="AB8804">
        <v>2.8294460744745065</v>
      </c>
      <c r="AC8804">
        <v>0</v>
      </c>
      <c r="AD8804">
        <v>0</v>
      </c>
      <c r="AE8804">
        <v>71.508731526216025</v>
      </c>
    </row>
    <row r="8805" spans="1:31" x14ac:dyDescent="0.25">
      <c r="A8805">
        <v>1955730</v>
      </c>
      <c r="B8805">
        <v>1</v>
      </c>
      <c r="C8805" t="s">
        <v>80</v>
      </c>
      <c r="D8805" t="s">
        <v>93</v>
      </c>
      <c r="E8805" t="s">
        <v>140</v>
      </c>
      <c r="F8805" t="s">
        <v>24604</v>
      </c>
      <c r="G8805" t="s">
        <v>217</v>
      </c>
      <c r="H8805" t="s">
        <v>134</v>
      </c>
      <c r="I8805" t="s">
        <v>135</v>
      </c>
      <c r="J8805" t="s">
        <v>136</v>
      </c>
      <c r="K8805" t="s">
        <v>137</v>
      </c>
      <c r="L8805" t="s">
        <v>24605</v>
      </c>
      <c r="M8805" t="s">
        <v>24606</v>
      </c>
      <c r="N8805">
        <v>2.1008333330000002</v>
      </c>
      <c r="O8805">
        <v>0</v>
      </c>
      <c r="P8805">
        <v>5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3.6127881196967744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3.6127881196967744</v>
      </c>
    </row>
    <row r="8806" spans="1:31" x14ac:dyDescent="0.25">
      <c r="A8806">
        <v>1955731</v>
      </c>
      <c r="B8806">
        <v>1</v>
      </c>
      <c r="C8806" t="s">
        <v>80</v>
      </c>
      <c r="D8806" t="s">
        <v>95</v>
      </c>
      <c r="E8806" t="s">
        <v>190</v>
      </c>
      <c r="F8806" t="s">
        <v>24607</v>
      </c>
      <c r="G8806" t="s">
        <v>1931</v>
      </c>
      <c r="H8806" t="s">
        <v>157</v>
      </c>
      <c r="I8806" t="s">
        <v>135</v>
      </c>
      <c r="J8806" t="s">
        <v>136</v>
      </c>
      <c r="K8806" t="s">
        <v>137</v>
      </c>
      <c r="L8806" t="s">
        <v>24608</v>
      </c>
      <c r="M8806" t="s">
        <v>24609</v>
      </c>
      <c r="N8806">
        <v>0.42777777700000003</v>
      </c>
      <c r="O8806">
        <v>0</v>
      </c>
      <c r="P8806">
        <v>3517</v>
      </c>
      <c r="Q8806">
        <v>0</v>
      </c>
      <c r="R8806">
        <v>0</v>
      </c>
      <c r="S8806">
        <v>4</v>
      </c>
      <c r="T8806">
        <v>161</v>
      </c>
      <c r="U8806">
        <v>0</v>
      </c>
      <c r="V8806">
        <v>0</v>
      </c>
      <c r="W8806">
        <v>0</v>
      </c>
      <c r="X8806">
        <v>367.20418082538083</v>
      </c>
      <c r="Y8806">
        <v>0</v>
      </c>
      <c r="Z8806">
        <v>0</v>
      </c>
      <c r="AA8806">
        <v>56.836856927859557</v>
      </c>
      <c r="AB8806">
        <v>129.00538377936439</v>
      </c>
      <c r="AC8806">
        <v>0</v>
      </c>
      <c r="AD8806">
        <v>0</v>
      </c>
      <c r="AE8806">
        <v>553.04642153260477</v>
      </c>
    </row>
    <row r="8807" spans="1:31" x14ac:dyDescent="0.25">
      <c r="A8807">
        <v>1955733</v>
      </c>
      <c r="B8807">
        <v>1</v>
      </c>
      <c r="C8807" t="s">
        <v>80</v>
      </c>
      <c r="D8807" t="s">
        <v>92</v>
      </c>
      <c r="E8807" t="s">
        <v>140</v>
      </c>
      <c r="F8807" t="s">
        <v>24610</v>
      </c>
      <c r="G8807" t="s">
        <v>217</v>
      </c>
      <c r="H8807" t="s">
        <v>134</v>
      </c>
      <c r="I8807" t="s">
        <v>135</v>
      </c>
      <c r="J8807" t="s">
        <v>136</v>
      </c>
      <c r="K8807" t="s">
        <v>137</v>
      </c>
      <c r="L8807" t="s">
        <v>24611</v>
      </c>
      <c r="M8807" t="s">
        <v>24612</v>
      </c>
      <c r="N8807">
        <v>1.2680555549999999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1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56.541963416625421</v>
      </c>
      <c r="AC8807">
        <v>0</v>
      </c>
      <c r="AD8807">
        <v>0</v>
      </c>
      <c r="AE8807">
        <v>56.541963416625421</v>
      </c>
    </row>
    <row r="8808" spans="1:31" x14ac:dyDescent="0.25">
      <c r="A8808">
        <v>1955735</v>
      </c>
      <c r="B8808">
        <v>1</v>
      </c>
      <c r="C8808" t="s">
        <v>81</v>
      </c>
      <c r="D8808" t="s">
        <v>128</v>
      </c>
      <c r="E8808" t="s">
        <v>131</v>
      </c>
      <c r="F8808" t="s">
        <v>24613</v>
      </c>
      <c r="G8808" t="s">
        <v>133</v>
      </c>
      <c r="H8808" t="s">
        <v>134</v>
      </c>
      <c r="I8808" t="s">
        <v>135</v>
      </c>
      <c r="J8808" t="s">
        <v>136</v>
      </c>
      <c r="K8808" t="s">
        <v>137</v>
      </c>
      <c r="L8808" t="s">
        <v>24614</v>
      </c>
      <c r="M8808" t="s">
        <v>24615</v>
      </c>
      <c r="N8808">
        <v>4.6780555550000003</v>
      </c>
      <c r="O8808">
        <v>0</v>
      </c>
      <c r="P8808">
        <v>52</v>
      </c>
      <c r="Q8808">
        <v>0</v>
      </c>
      <c r="R8808">
        <v>11</v>
      </c>
      <c r="S8808">
        <v>0</v>
      </c>
      <c r="T8808">
        <v>5</v>
      </c>
      <c r="U8808">
        <v>0</v>
      </c>
      <c r="V8808">
        <v>0</v>
      </c>
      <c r="W8808">
        <v>0</v>
      </c>
      <c r="X8808">
        <v>121.87287526804477</v>
      </c>
      <c r="Y8808">
        <v>0</v>
      </c>
      <c r="Z8808">
        <v>29.310347830756616</v>
      </c>
      <c r="AA8808">
        <v>0</v>
      </c>
      <c r="AB8808">
        <v>23.468312172164492</v>
      </c>
      <c r="AC8808">
        <v>0</v>
      </c>
      <c r="AD8808">
        <v>0</v>
      </c>
      <c r="AE8808">
        <v>174.65153527096589</v>
      </c>
    </row>
    <row r="8809" spans="1:31" x14ac:dyDescent="0.25">
      <c r="A8809">
        <v>1955736</v>
      </c>
      <c r="B8809">
        <v>1</v>
      </c>
      <c r="C8809" t="s">
        <v>81</v>
      </c>
      <c r="D8809" t="s">
        <v>119</v>
      </c>
      <c r="E8809" t="s">
        <v>131</v>
      </c>
      <c r="F8809" t="s">
        <v>24616</v>
      </c>
      <c r="G8809" t="s">
        <v>133</v>
      </c>
      <c r="H8809" t="s">
        <v>134</v>
      </c>
      <c r="I8809" t="s">
        <v>135</v>
      </c>
      <c r="J8809" t="s">
        <v>136</v>
      </c>
      <c r="K8809" t="s">
        <v>137</v>
      </c>
      <c r="L8809" t="s">
        <v>24617</v>
      </c>
      <c r="M8809" t="s">
        <v>24618</v>
      </c>
      <c r="N8809">
        <v>0.59250000000000003</v>
      </c>
      <c r="O8809">
        <v>0</v>
      </c>
      <c r="P8809">
        <v>38</v>
      </c>
      <c r="Q8809">
        <v>0</v>
      </c>
      <c r="R8809">
        <v>6</v>
      </c>
      <c r="S8809">
        <v>0</v>
      </c>
      <c r="T8809">
        <v>2</v>
      </c>
      <c r="U8809">
        <v>0</v>
      </c>
      <c r="V8809">
        <v>0</v>
      </c>
      <c r="W8809">
        <v>0</v>
      </c>
      <c r="X8809">
        <v>5.8757238294478871</v>
      </c>
      <c r="Y8809">
        <v>0</v>
      </c>
      <c r="Z8809">
        <v>1.0834773037597432</v>
      </c>
      <c r="AA8809">
        <v>0</v>
      </c>
      <c r="AB8809">
        <v>0.25372429335242169</v>
      </c>
      <c r="AC8809">
        <v>0</v>
      </c>
      <c r="AD8809">
        <v>0</v>
      </c>
      <c r="AE8809">
        <v>7.2129254265600515</v>
      </c>
    </row>
    <row r="8810" spans="1:31" x14ac:dyDescent="0.25">
      <c r="A8810">
        <v>1955737</v>
      </c>
      <c r="B8810">
        <v>1</v>
      </c>
      <c r="C8810" t="s">
        <v>80</v>
      </c>
      <c r="D8810" t="s">
        <v>87</v>
      </c>
      <c r="E8810" t="s">
        <v>160</v>
      </c>
      <c r="F8810" t="s">
        <v>24619</v>
      </c>
      <c r="G8810" t="s">
        <v>162</v>
      </c>
      <c r="H8810" t="s">
        <v>134</v>
      </c>
      <c r="I8810" t="s">
        <v>135</v>
      </c>
      <c r="J8810" t="s">
        <v>136</v>
      </c>
      <c r="K8810" t="s">
        <v>137</v>
      </c>
      <c r="L8810" t="s">
        <v>24620</v>
      </c>
      <c r="M8810" t="s">
        <v>24621</v>
      </c>
      <c r="N8810">
        <v>1.963333333</v>
      </c>
      <c r="O8810">
        <v>0</v>
      </c>
      <c r="P8810">
        <v>1</v>
      </c>
      <c r="Q8810">
        <v>0</v>
      </c>
      <c r="R8810">
        <v>0</v>
      </c>
      <c r="S8810">
        <v>0</v>
      </c>
      <c r="T8810">
        <v>57</v>
      </c>
      <c r="U8810">
        <v>0</v>
      </c>
      <c r="V8810">
        <v>0</v>
      </c>
      <c r="W8810">
        <v>0</v>
      </c>
      <c r="X8810">
        <v>0.90453308865484305</v>
      </c>
      <c r="Y8810">
        <v>0</v>
      </c>
      <c r="Z8810">
        <v>0</v>
      </c>
      <c r="AA8810">
        <v>0</v>
      </c>
      <c r="AB8810">
        <v>44.348006735723885</v>
      </c>
      <c r="AC8810">
        <v>0</v>
      </c>
      <c r="AD8810">
        <v>0</v>
      </c>
      <c r="AE8810">
        <v>45.252539824378729</v>
      </c>
    </row>
    <row r="8811" spans="1:31" x14ac:dyDescent="0.25">
      <c r="A8811">
        <v>1955741</v>
      </c>
      <c r="B8811">
        <v>1</v>
      </c>
      <c r="C8811" t="s">
        <v>80</v>
      </c>
      <c r="D8811" t="s">
        <v>99</v>
      </c>
      <c r="E8811" t="s">
        <v>140</v>
      </c>
      <c r="F8811" t="s">
        <v>24622</v>
      </c>
      <c r="G8811" t="s">
        <v>217</v>
      </c>
      <c r="H8811" t="s">
        <v>134</v>
      </c>
      <c r="I8811" t="s">
        <v>135</v>
      </c>
      <c r="J8811" t="s">
        <v>136</v>
      </c>
      <c r="K8811" t="s">
        <v>137</v>
      </c>
      <c r="L8811" t="s">
        <v>24623</v>
      </c>
      <c r="M8811" t="s">
        <v>24624</v>
      </c>
      <c r="N8811">
        <v>0.50888888799999998</v>
      </c>
      <c r="O8811">
        <v>0</v>
      </c>
      <c r="P8811">
        <v>2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0.18539207953598447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0.18539207953598447</v>
      </c>
    </row>
    <row r="8812" spans="1:31" x14ac:dyDescent="0.25">
      <c r="A8812">
        <v>1955743</v>
      </c>
      <c r="B8812">
        <v>1</v>
      </c>
      <c r="C8812" t="s">
        <v>80</v>
      </c>
      <c r="D8812" t="s">
        <v>99</v>
      </c>
      <c r="E8812" t="s">
        <v>131</v>
      </c>
      <c r="F8812" t="s">
        <v>24625</v>
      </c>
      <c r="G8812" t="s">
        <v>283</v>
      </c>
      <c r="H8812" t="s">
        <v>134</v>
      </c>
      <c r="I8812" t="s">
        <v>135</v>
      </c>
      <c r="J8812" t="s">
        <v>136</v>
      </c>
      <c r="K8812" t="s">
        <v>137</v>
      </c>
      <c r="L8812" t="s">
        <v>24626</v>
      </c>
      <c r="M8812" t="s">
        <v>24627</v>
      </c>
      <c r="N8812">
        <v>1.186666666</v>
      </c>
      <c r="O8812">
        <v>0</v>
      </c>
      <c r="P8812">
        <v>12</v>
      </c>
      <c r="Q8812">
        <v>0</v>
      </c>
      <c r="R8812">
        <v>0</v>
      </c>
      <c r="S8812">
        <v>0</v>
      </c>
      <c r="T8812">
        <v>2</v>
      </c>
      <c r="U8812">
        <v>0</v>
      </c>
      <c r="V8812">
        <v>0</v>
      </c>
      <c r="W8812">
        <v>0</v>
      </c>
      <c r="X8812">
        <v>4.6186044037792362</v>
      </c>
      <c r="Y8812">
        <v>0</v>
      </c>
      <c r="Z8812">
        <v>0</v>
      </c>
      <c r="AA8812">
        <v>0</v>
      </c>
      <c r="AB8812">
        <v>2.3031972392424533</v>
      </c>
      <c r="AC8812">
        <v>0</v>
      </c>
      <c r="AD8812">
        <v>0</v>
      </c>
      <c r="AE8812">
        <v>6.9218016430216895</v>
      </c>
    </row>
    <row r="8813" spans="1:31" x14ac:dyDescent="0.25">
      <c r="A8813">
        <v>1955745</v>
      </c>
      <c r="B8813">
        <v>1</v>
      </c>
      <c r="C8813" t="s">
        <v>81</v>
      </c>
      <c r="D8813" t="s">
        <v>118</v>
      </c>
      <c r="E8813" t="s">
        <v>190</v>
      </c>
      <c r="F8813" t="s">
        <v>24628</v>
      </c>
      <c r="G8813" t="s">
        <v>241</v>
      </c>
      <c r="H8813" t="s">
        <v>157</v>
      </c>
      <c r="I8813" t="s">
        <v>135</v>
      </c>
      <c r="J8813" t="s">
        <v>136</v>
      </c>
      <c r="K8813" t="s">
        <v>137</v>
      </c>
      <c r="L8813" t="s">
        <v>24629</v>
      </c>
      <c r="M8813" t="s">
        <v>24630</v>
      </c>
      <c r="N8813">
        <v>1.7647222220000001</v>
      </c>
      <c r="O8813">
        <v>1</v>
      </c>
      <c r="P8813">
        <v>0</v>
      </c>
      <c r="Q8813">
        <v>27</v>
      </c>
      <c r="R8813">
        <v>49</v>
      </c>
      <c r="S8813">
        <v>6</v>
      </c>
      <c r="T8813">
        <v>7</v>
      </c>
      <c r="U8813">
        <v>0</v>
      </c>
      <c r="V8813">
        <v>0</v>
      </c>
      <c r="W8813">
        <v>12.938556683392967</v>
      </c>
      <c r="X8813">
        <v>0</v>
      </c>
      <c r="Y8813">
        <v>216.44491622810864</v>
      </c>
      <c r="Z8813">
        <v>312.73760599389533</v>
      </c>
      <c r="AA8813">
        <v>59.023021685230439</v>
      </c>
      <c r="AB8813">
        <v>44.623374040811925</v>
      </c>
      <c r="AC8813">
        <v>0</v>
      </c>
      <c r="AD8813">
        <v>0</v>
      </c>
      <c r="AE8813">
        <v>645.7674746314392</v>
      </c>
    </row>
    <row r="8814" spans="1:31" x14ac:dyDescent="0.25">
      <c r="A8814">
        <v>1955748</v>
      </c>
      <c r="B8814">
        <v>1</v>
      </c>
      <c r="C8814" t="s">
        <v>80</v>
      </c>
      <c r="D8814" t="s">
        <v>93</v>
      </c>
      <c r="E8814" t="s">
        <v>154</v>
      </c>
      <c r="F8814" t="s">
        <v>14833</v>
      </c>
      <c r="G8814" t="s">
        <v>156</v>
      </c>
      <c r="H8814" t="s">
        <v>157</v>
      </c>
      <c r="I8814" t="s">
        <v>135</v>
      </c>
      <c r="J8814" t="s">
        <v>136</v>
      </c>
      <c r="K8814" t="s">
        <v>137</v>
      </c>
      <c r="L8814" t="s">
        <v>24631</v>
      </c>
      <c r="M8814" t="s">
        <v>24632</v>
      </c>
      <c r="N8814">
        <v>0.66777777699999996</v>
      </c>
      <c r="O8814">
        <v>0</v>
      </c>
      <c r="P8814">
        <v>637</v>
      </c>
      <c r="Q8814">
        <v>7</v>
      </c>
      <c r="R8814">
        <v>227</v>
      </c>
      <c r="S8814">
        <v>10</v>
      </c>
      <c r="T8814">
        <v>118</v>
      </c>
      <c r="U8814">
        <v>0</v>
      </c>
      <c r="V8814">
        <v>0</v>
      </c>
      <c r="W8814">
        <v>0</v>
      </c>
      <c r="X8814">
        <v>106.56451881863636</v>
      </c>
      <c r="Y8814">
        <v>36.760430833524687</v>
      </c>
      <c r="Z8814">
        <v>564.7136994704764</v>
      </c>
      <c r="AA8814">
        <v>127.91850186253974</v>
      </c>
      <c r="AB8814">
        <v>239.13356400944303</v>
      </c>
      <c r="AC8814">
        <v>0</v>
      </c>
      <c r="AD8814">
        <v>0</v>
      </c>
      <c r="AE8814">
        <v>1075.0907149946202</v>
      </c>
    </row>
    <row r="8815" spans="1:31" x14ac:dyDescent="0.25">
      <c r="A8815">
        <v>1955749</v>
      </c>
      <c r="B8815">
        <v>1</v>
      </c>
      <c r="C8815" t="s">
        <v>80</v>
      </c>
      <c r="D8815" t="s">
        <v>92</v>
      </c>
      <c r="E8815" t="s">
        <v>190</v>
      </c>
      <c r="F8815" t="s">
        <v>24633</v>
      </c>
      <c r="G8815" t="s">
        <v>192</v>
      </c>
      <c r="H8815" t="s">
        <v>157</v>
      </c>
      <c r="I8815" t="s">
        <v>135</v>
      </c>
      <c r="J8815" t="s">
        <v>136</v>
      </c>
      <c r="K8815" t="s">
        <v>137</v>
      </c>
      <c r="L8815" t="s">
        <v>24634</v>
      </c>
      <c r="M8815" t="s">
        <v>24635</v>
      </c>
      <c r="N8815">
        <v>0.68472222199999999</v>
      </c>
      <c r="O8815">
        <v>0</v>
      </c>
      <c r="P8815">
        <v>174</v>
      </c>
      <c r="Q8815">
        <v>0</v>
      </c>
      <c r="R8815">
        <v>0</v>
      </c>
      <c r="S8815">
        <v>0</v>
      </c>
      <c r="T8815">
        <v>6</v>
      </c>
      <c r="U8815">
        <v>0</v>
      </c>
      <c r="V8815">
        <v>0</v>
      </c>
      <c r="W8815">
        <v>0</v>
      </c>
      <c r="X8815">
        <v>40.741846069745783</v>
      </c>
      <c r="Y8815">
        <v>0</v>
      </c>
      <c r="Z8815">
        <v>0</v>
      </c>
      <c r="AA8815">
        <v>0</v>
      </c>
      <c r="AB8815">
        <v>7.2806025304176289</v>
      </c>
      <c r="AC8815">
        <v>0</v>
      </c>
      <c r="AD8815">
        <v>0</v>
      </c>
      <c r="AE8815">
        <v>48.022448600163415</v>
      </c>
    </row>
    <row r="8816" spans="1:31" x14ac:dyDescent="0.25">
      <c r="A8816">
        <v>1955754</v>
      </c>
      <c r="B8816">
        <v>1</v>
      </c>
      <c r="C8816" t="s">
        <v>80</v>
      </c>
      <c r="D8816" t="s">
        <v>97</v>
      </c>
      <c r="E8816" t="s">
        <v>140</v>
      </c>
      <c r="F8816" t="s">
        <v>24636</v>
      </c>
      <c r="G8816" t="s">
        <v>342</v>
      </c>
      <c r="H8816" t="s">
        <v>134</v>
      </c>
      <c r="I8816" t="s">
        <v>135</v>
      </c>
      <c r="J8816" t="s">
        <v>136</v>
      </c>
      <c r="K8816" t="s">
        <v>137</v>
      </c>
      <c r="L8816" t="s">
        <v>24637</v>
      </c>
      <c r="M8816" t="s">
        <v>24638</v>
      </c>
      <c r="N8816">
        <v>3.8366666660000002</v>
      </c>
      <c r="O8816">
        <v>0</v>
      </c>
      <c r="P8816">
        <v>5</v>
      </c>
      <c r="Q8816">
        <v>0</v>
      </c>
      <c r="R8816">
        <v>0</v>
      </c>
      <c r="S8816">
        <v>0</v>
      </c>
      <c r="T8816">
        <v>1</v>
      </c>
      <c r="U8816">
        <v>0</v>
      </c>
      <c r="V8816">
        <v>0</v>
      </c>
      <c r="W8816">
        <v>0</v>
      </c>
      <c r="X8816">
        <v>6.8397126000412429</v>
      </c>
      <c r="Y8816">
        <v>0</v>
      </c>
      <c r="Z8816">
        <v>0</v>
      </c>
      <c r="AA8816">
        <v>0</v>
      </c>
      <c r="AB8816">
        <v>0.88320879101982996</v>
      </c>
      <c r="AC8816">
        <v>0</v>
      </c>
      <c r="AD8816">
        <v>0</v>
      </c>
      <c r="AE8816">
        <v>7.7229213910610728</v>
      </c>
    </row>
    <row r="8817" spans="1:31" x14ac:dyDescent="0.25">
      <c r="A8817">
        <v>1955756</v>
      </c>
      <c r="B8817">
        <v>1</v>
      </c>
      <c r="C8817" t="s">
        <v>81</v>
      </c>
      <c r="D8817" t="s">
        <v>128</v>
      </c>
      <c r="E8817" t="s">
        <v>160</v>
      </c>
      <c r="F8817" t="s">
        <v>24639</v>
      </c>
      <c r="G8817" t="s">
        <v>439</v>
      </c>
      <c r="H8817" t="s">
        <v>134</v>
      </c>
      <c r="I8817" t="s">
        <v>135</v>
      </c>
      <c r="J8817" t="s">
        <v>136</v>
      </c>
      <c r="K8817" t="s">
        <v>137</v>
      </c>
      <c r="L8817" t="s">
        <v>24640</v>
      </c>
      <c r="M8817" t="s">
        <v>24641</v>
      </c>
      <c r="N8817">
        <v>0.92055555499999997</v>
      </c>
      <c r="O8817">
        <v>0</v>
      </c>
      <c r="P8817">
        <v>12</v>
      </c>
      <c r="Q8817">
        <v>0</v>
      </c>
      <c r="R8817">
        <v>0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2.4861360215838584</v>
      </c>
      <c r="Y8817">
        <v>0</v>
      </c>
      <c r="Z8817">
        <v>0</v>
      </c>
      <c r="AA8817">
        <v>0</v>
      </c>
      <c r="AB8817">
        <v>2.0336970147168505</v>
      </c>
      <c r="AC8817">
        <v>0</v>
      </c>
      <c r="AD8817">
        <v>0</v>
      </c>
      <c r="AE8817">
        <v>4.5198330363007084</v>
      </c>
    </row>
    <row r="8818" spans="1:31" x14ac:dyDescent="0.25">
      <c r="A8818">
        <v>1955757</v>
      </c>
      <c r="B8818">
        <v>1</v>
      </c>
      <c r="C8818" t="s">
        <v>81</v>
      </c>
      <c r="D8818" t="s">
        <v>127</v>
      </c>
      <c r="E8818" t="s">
        <v>140</v>
      </c>
      <c r="F8818" t="s">
        <v>24642</v>
      </c>
      <c r="G8818" t="s">
        <v>217</v>
      </c>
      <c r="H8818" t="s">
        <v>134</v>
      </c>
      <c r="I8818" t="s">
        <v>135</v>
      </c>
      <c r="J8818" t="s">
        <v>136</v>
      </c>
      <c r="K8818" t="s">
        <v>137</v>
      </c>
      <c r="L8818" t="s">
        <v>24643</v>
      </c>
      <c r="M8818" t="s">
        <v>24644</v>
      </c>
      <c r="N8818">
        <v>4.9391666660000002</v>
      </c>
      <c r="O8818">
        <v>0</v>
      </c>
      <c r="P8818">
        <v>2</v>
      </c>
      <c r="Q8818">
        <v>0</v>
      </c>
      <c r="R8818">
        <v>0</v>
      </c>
      <c r="S8818">
        <v>0</v>
      </c>
      <c r="T8818">
        <v>1</v>
      </c>
      <c r="U8818">
        <v>0</v>
      </c>
      <c r="V8818">
        <v>0</v>
      </c>
      <c r="W8818">
        <v>0</v>
      </c>
      <c r="X8818">
        <v>0.18862506970642415</v>
      </c>
      <c r="Y8818">
        <v>0</v>
      </c>
      <c r="Z8818">
        <v>0</v>
      </c>
      <c r="AA8818">
        <v>0</v>
      </c>
      <c r="AB8818">
        <v>5.3649818018020135</v>
      </c>
      <c r="AC8818">
        <v>0</v>
      </c>
      <c r="AD8818">
        <v>0</v>
      </c>
      <c r="AE8818">
        <v>5.5536068715084372</v>
      </c>
    </row>
    <row r="8819" spans="1:31" x14ac:dyDescent="0.25">
      <c r="A8819">
        <v>1955758</v>
      </c>
      <c r="B8819">
        <v>1</v>
      </c>
      <c r="C8819" t="s">
        <v>80</v>
      </c>
      <c r="D8819" t="s">
        <v>95</v>
      </c>
      <c r="E8819" t="s">
        <v>190</v>
      </c>
      <c r="F8819" t="s">
        <v>24645</v>
      </c>
      <c r="G8819" t="s">
        <v>1931</v>
      </c>
      <c r="H8819" t="s">
        <v>157</v>
      </c>
      <c r="I8819" t="s">
        <v>135</v>
      </c>
      <c r="J8819" t="s">
        <v>136</v>
      </c>
      <c r="K8819" t="s">
        <v>137</v>
      </c>
      <c r="L8819" t="s">
        <v>24646</v>
      </c>
      <c r="M8819" t="s">
        <v>24647</v>
      </c>
      <c r="N8819">
        <v>1.2436111110000001</v>
      </c>
      <c r="O8819">
        <v>0</v>
      </c>
      <c r="P8819">
        <v>3517</v>
      </c>
      <c r="Q8819">
        <v>0</v>
      </c>
      <c r="R8819">
        <v>0</v>
      </c>
      <c r="S8819">
        <v>4</v>
      </c>
      <c r="T8819">
        <v>161</v>
      </c>
      <c r="U8819">
        <v>0</v>
      </c>
      <c r="V8819">
        <v>0</v>
      </c>
      <c r="W8819">
        <v>0</v>
      </c>
      <c r="X8819">
        <v>1077.2150542369802</v>
      </c>
      <c r="Y8819">
        <v>0</v>
      </c>
      <c r="Z8819">
        <v>0</v>
      </c>
      <c r="AA8819">
        <v>149.58916553843304</v>
      </c>
      <c r="AB8819">
        <v>337.7071833526004</v>
      </c>
      <c r="AC8819">
        <v>0</v>
      </c>
      <c r="AD8819">
        <v>0</v>
      </c>
      <c r="AE8819">
        <v>1564.5114031280136</v>
      </c>
    </row>
    <row r="8820" spans="1:31" x14ac:dyDescent="0.25">
      <c r="A8820">
        <v>1955763</v>
      </c>
      <c r="B8820">
        <v>1</v>
      </c>
      <c r="C8820" t="s">
        <v>81</v>
      </c>
      <c r="D8820" t="s">
        <v>127</v>
      </c>
      <c r="E8820" t="s">
        <v>131</v>
      </c>
      <c r="F8820" t="s">
        <v>22032</v>
      </c>
      <c r="G8820" t="s">
        <v>133</v>
      </c>
      <c r="H8820" t="s">
        <v>134</v>
      </c>
      <c r="I8820" t="s">
        <v>135</v>
      </c>
      <c r="J8820" t="s">
        <v>136</v>
      </c>
      <c r="K8820" t="s">
        <v>137</v>
      </c>
      <c r="L8820" t="s">
        <v>24648</v>
      </c>
      <c r="M8820" t="s">
        <v>24649</v>
      </c>
      <c r="N8820">
        <v>2.7511111110000002</v>
      </c>
      <c r="O8820">
        <v>0</v>
      </c>
      <c r="P8820">
        <v>5</v>
      </c>
      <c r="Q8820">
        <v>0</v>
      </c>
      <c r="R8820">
        <v>4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2.2043649785810984</v>
      </c>
      <c r="Y8820">
        <v>0</v>
      </c>
      <c r="Z8820">
        <v>3.3634446610209783</v>
      </c>
      <c r="AA8820">
        <v>0</v>
      </c>
      <c r="AB8820">
        <v>0</v>
      </c>
      <c r="AC8820">
        <v>0</v>
      </c>
      <c r="AD8820">
        <v>0</v>
      </c>
      <c r="AE8820">
        <v>5.5678096396020766</v>
      </c>
    </row>
    <row r="8821" spans="1:31" x14ac:dyDescent="0.25">
      <c r="A8821">
        <v>1955764</v>
      </c>
      <c r="B8821">
        <v>1</v>
      </c>
      <c r="C8821" t="s">
        <v>81</v>
      </c>
      <c r="D8821" t="s">
        <v>121</v>
      </c>
      <c r="E8821" t="s">
        <v>131</v>
      </c>
      <c r="F8821" t="s">
        <v>24650</v>
      </c>
      <c r="G8821" t="s">
        <v>133</v>
      </c>
      <c r="H8821" t="s">
        <v>134</v>
      </c>
      <c r="I8821" t="s">
        <v>135</v>
      </c>
      <c r="J8821" t="s">
        <v>136</v>
      </c>
      <c r="K8821" t="s">
        <v>137</v>
      </c>
      <c r="L8821" t="s">
        <v>24651</v>
      </c>
      <c r="M8821" t="s">
        <v>24652</v>
      </c>
      <c r="N8821">
        <v>2.7866666659999999</v>
      </c>
      <c r="O8821">
        <v>0</v>
      </c>
      <c r="P8821">
        <v>6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3.4933434707231181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3.4933434707231181</v>
      </c>
    </row>
    <row r="8822" spans="1:31" x14ac:dyDescent="0.25">
      <c r="A8822">
        <v>1955765</v>
      </c>
      <c r="B8822">
        <v>1</v>
      </c>
      <c r="C8822" t="s">
        <v>80</v>
      </c>
      <c r="D8822" t="s">
        <v>83</v>
      </c>
      <c r="E8822" t="s">
        <v>160</v>
      </c>
      <c r="F8822" t="s">
        <v>24653</v>
      </c>
      <c r="G8822" t="s">
        <v>362</v>
      </c>
      <c r="H8822" t="s">
        <v>134</v>
      </c>
      <c r="I8822" t="s">
        <v>135</v>
      </c>
      <c r="J8822" t="s">
        <v>3</v>
      </c>
      <c r="K8822" t="s">
        <v>137</v>
      </c>
      <c r="L8822" t="s">
        <v>24654</v>
      </c>
      <c r="M8822" t="s">
        <v>24655</v>
      </c>
      <c r="N8822">
        <v>4.7222222220000001</v>
      </c>
      <c r="O8822">
        <v>0</v>
      </c>
      <c r="P8822">
        <v>131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163.29150641072007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163.29150641072007</v>
      </c>
    </row>
    <row r="8823" spans="1:31" x14ac:dyDescent="0.25">
      <c r="A8823">
        <v>1955766</v>
      </c>
      <c r="B8823">
        <v>1</v>
      </c>
      <c r="C8823" t="s">
        <v>80</v>
      </c>
      <c r="D8823" t="s">
        <v>100</v>
      </c>
      <c r="E8823" t="s">
        <v>131</v>
      </c>
      <c r="F8823" t="s">
        <v>24656</v>
      </c>
      <c r="G8823" t="s">
        <v>133</v>
      </c>
      <c r="H8823" t="s">
        <v>134</v>
      </c>
      <c r="I8823" t="s">
        <v>135</v>
      </c>
      <c r="J8823" t="s">
        <v>136</v>
      </c>
      <c r="K8823" t="s">
        <v>137</v>
      </c>
      <c r="L8823" t="s">
        <v>24657</v>
      </c>
      <c r="M8823" t="s">
        <v>24658</v>
      </c>
      <c r="N8823">
        <v>2.0308333329999999</v>
      </c>
      <c r="O8823">
        <v>0</v>
      </c>
      <c r="P8823">
        <v>20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15.378843665235308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15.378843665235308</v>
      </c>
    </row>
    <row r="8824" spans="1:31" x14ac:dyDescent="0.25">
      <c r="A8824">
        <v>1955767</v>
      </c>
      <c r="B8824">
        <v>1</v>
      </c>
      <c r="C8824" t="s">
        <v>80</v>
      </c>
      <c r="D8824" t="s">
        <v>89</v>
      </c>
      <c r="E8824" t="s">
        <v>140</v>
      </c>
      <c r="F8824" t="s">
        <v>24659</v>
      </c>
      <c r="G8824" t="s">
        <v>146</v>
      </c>
      <c r="H8824" t="s">
        <v>134</v>
      </c>
      <c r="I8824" t="s">
        <v>135</v>
      </c>
      <c r="J8824" t="s">
        <v>136</v>
      </c>
      <c r="K8824" t="s">
        <v>137</v>
      </c>
      <c r="L8824" t="s">
        <v>24660</v>
      </c>
      <c r="M8824" t="s">
        <v>24661</v>
      </c>
      <c r="N8824">
        <v>2.895277777</v>
      </c>
      <c r="O8824">
        <v>0</v>
      </c>
      <c r="P8824">
        <v>0</v>
      </c>
      <c r="Q8824">
        <v>0</v>
      </c>
      <c r="R8824">
        <v>1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1.0657674099837779</v>
      </c>
      <c r="AA8824">
        <v>0</v>
      </c>
      <c r="AB8824">
        <v>0</v>
      </c>
      <c r="AC8824">
        <v>0</v>
      </c>
      <c r="AD8824">
        <v>0</v>
      </c>
      <c r="AE8824">
        <v>1.0657674099837779</v>
      </c>
    </row>
    <row r="8825" spans="1:31" x14ac:dyDescent="0.25">
      <c r="A8825">
        <v>1955768</v>
      </c>
      <c r="B8825">
        <v>1</v>
      </c>
      <c r="C8825" t="s">
        <v>81</v>
      </c>
      <c r="D8825" t="s">
        <v>113</v>
      </c>
      <c r="E8825" t="s">
        <v>140</v>
      </c>
      <c r="F8825" t="s">
        <v>24662</v>
      </c>
      <c r="G8825" t="s">
        <v>146</v>
      </c>
      <c r="H8825" t="s">
        <v>134</v>
      </c>
      <c r="I8825" t="s">
        <v>135</v>
      </c>
      <c r="J8825" t="s">
        <v>136</v>
      </c>
      <c r="K8825" t="s">
        <v>137</v>
      </c>
      <c r="L8825" t="s">
        <v>24663</v>
      </c>
      <c r="M8825" t="s">
        <v>24664</v>
      </c>
      <c r="N8825">
        <v>1.5419444440000001</v>
      </c>
      <c r="O8825">
        <v>0</v>
      </c>
      <c r="P8825">
        <v>1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0.21652608408479029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0.21652608408479029</v>
      </c>
    </row>
    <row r="8826" spans="1:31" x14ac:dyDescent="0.25">
      <c r="A8826">
        <v>1955769</v>
      </c>
      <c r="B8826">
        <v>1</v>
      </c>
      <c r="C8826" t="s">
        <v>80</v>
      </c>
      <c r="D8826" t="s">
        <v>85</v>
      </c>
      <c r="E8826" t="s">
        <v>160</v>
      </c>
      <c r="F8826" t="s">
        <v>24665</v>
      </c>
      <c r="G8826" t="s">
        <v>162</v>
      </c>
      <c r="H8826" t="s">
        <v>134</v>
      </c>
      <c r="I8826" t="s">
        <v>135</v>
      </c>
      <c r="J8826" t="s">
        <v>136</v>
      </c>
      <c r="K8826" t="s">
        <v>137</v>
      </c>
      <c r="L8826" t="s">
        <v>24666</v>
      </c>
      <c r="M8826" t="s">
        <v>24667</v>
      </c>
      <c r="N8826">
        <v>0.96222222199999996</v>
      </c>
      <c r="O8826">
        <v>0</v>
      </c>
      <c r="P8826">
        <v>68</v>
      </c>
      <c r="Q8826">
        <v>0</v>
      </c>
      <c r="R8826">
        <v>0</v>
      </c>
      <c r="S8826">
        <v>0</v>
      </c>
      <c r="T8826">
        <v>14</v>
      </c>
      <c r="U8826">
        <v>0</v>
      </c>
      <c r="V8826">
        <v>0</v>
      </c>
      <c r="W8826">
        <v>0</v>
      </c>
      <c r="X8826">
        <v>22.583127296980042</v>
      </c>
      <c r="Y8826">
        <v>0</v>
      </c>
      <c r="Z8826">
        <v>0</v>
      </c>
      <c r="AA8826">
        <v>0</v>
      </c>
      <c r="AB8826">
        <v>32.545148032248683</v>
      </c>
      <c r="AC8826">
        <v>0</v>
      </c>
      <c r="AD8826">
        <v>0</v>
      </c>
      <c r="AE8826">
        <v>55.128275329228728</v>
      </c>
    </row>
    <row r="8827" spans="1:31" x14ac:dyDescent="0.25">
      <c r="A8827">
        <v>1955772</v>
      </c>
      <c r="B8827">
        <v>1</v>
      </c>
      <c r="C8827" t="s">
        <v>80</v>
      </c>
      <c r="D8827" t="s">
        <v>105</v>
      </c>
      <c r="E8827" t="s">
        <v>131</v>
      </c>
      <c r="F8827" t="s">
        <v>922</v>
      </c>
      <c r="G8827" t="s">
        <v>133</v>
      </c>
      <c r="H8827" t="s">
        <v>134</v>
      </c>
      <c r="I8827" t="s">
        <v>135</v>
      </c>
      <c r="J8827" t="s">
        <v>136</v>
      </c>
      <c r="K8827" t="s">
        <v>137</v>
      </c>
      <c r="L8827" t="s">
        <v>24668</v>
      </c>
      <c r="M8827" t="s">
        <v>24669</v>
      </c>
      <c r="N8827">
        <v>0.56388888800000003</v>
      </c>
      <c r="O8827">
        <v>0</v>
      </c>
      <c r="P8827">
        <v>62</v>
      </c>
      <c r="Q8827">
        <v>0</v>
      </c>
      <c r="R8827">
        <v>0</v>
      </c>
      <c r="S8827">
        <v>0</v>
      </c>
      <c r="T8827">
        <v>16</v>
      </c>
      <c r="U8827">
        <v>0</v>
      </c>
      <c r="V8827">
        <v>1</v>
      </c>
      <c r="W8827">
        <v>0</v>
      </c>
      <c r="X8827">
        <v>10.715465888532338</v>
      </c>
      <c r="Y8827">
        <v>0</v>
      </c>
      <c r="Z8827">
        <v>0</v>
      </c>
      <c r="AA8827">
        <v>0</v>
      </c>
      <c r="AB8827">
        <v>10.107658652251827</v>
      </c>
      <c r="AC8827">
        <v>0</v>
      </c>
      <c r="AD8827">
        <v>3.2096098080011006</v>
      </c>
      <c r="AE8827">
        <v>24.032734348785265</v>
      </c>
    </row>
    <row r="8828" spans="1:31" x14ac:dyDescent="0.25">
      <c r="A8828">
        <v>1955774</v>
      </c>
      <c r="B8828">
        <v>1</v>
      </c>
      <c r="C8828" t="s">
        <v>80</v>
      </c>
      <c r="D8828" t="s">
        <v>92</v>
      </c>
      <c r="E8828" t="s">
        <v>131</v>
      </c>
      <c r="F8828" t="s">
        <v>24670</v>
      </c>
      <c r="G8828" t="s">
        <v>133</v>
      </c>
      <c r="H8828" t="s">
        <v>134</v>
      </c>
      <c r="I8828" t="s">
        <v>135</v>
      </c>
      <c r="J8828" t="s">
        <v>136</v>
      </c>
      <c r="K8828" t="s">
        <v>137</v>
      </c>
      <c r="L8828" t="s">
        <v>24671</v>
      </c>
      <c r="M8828" t="s">
        <v>24672</v>
      </c>
      <c r="N8828">
        <v>1.000555555</v>
      </c>
      <c r="O8828">
        <v>0</v>
      </c>
      <c r="P8828">
        <v>216</v>
      </c>
      <c r="Q8828">
        <v>0</v>
      </c>
      <c r="R8828">
        <v>0</v>
      </c>
      <c r="S8828">
        <v>0</v>
      </c>
      <c r="T8828">
        <v>6</v>
      </c>
      <c r="U8828">
        <v>0</v>
      </c>
      <c r="V8828">
        <v>0</v>
      </c>
      <c r="W8828">
        <v>0</v>
      </c>
      <c r="X8828">
        <v>62.466079745269191</v>
      </c>
      <c r="Y8828">
        <v>0</v>
      </c>
      <c r="Z8828">
        <v>0</v>
      </c>
      <c r="AA8828">
        <v>0</v>
      </c>
      <c r="AB8828">
        <v>11.037647411251825</v>
      </c>
      <c r="AC8828">
        <v>0</v>
      </c>
      <c r="AD8828">
        <v>0</v>
      </c>
      <c r="AE8828">
        <v>73.503727156521023</v>
      </c>
    </row>
    <row r="8829" spans="1:31" x14ac:dyDescent="0.25">
      <c r="A8829">
        <v>1955780</v>
      </c>
      <c r="B8829">
        <v>1</v>
      </c>
      <c r="C8829" t="s">
        <v>81</v>
      </c>
      <c r="D8829" t="s">
        <v>123</v>
      </c>
      <c r="E8829" t="s">
        <v>149</v>
      </c>
      <c r="F8829" t="s">
        <v>24673</v>
      </c>
      <c r="G8829" t="s">
        <v>151</v>
      </c>
      <c r="H8829" t="s">
        <v>134</v>
      </c>
      <c r="I8829" t="s">
        <v>135</v>
      </c>
      <c r="J8829" t="s">
        <v>136</v>
      </c>
      <c r="K8829" t="s">
        <v>137</v>
      </c>
      <c r="L8829" t="s">
        <v>24674</v>
      </c>
      <c r="M8829" t="s">
        <v>24675</v>
      </c>
      <c r="N8829">
        <v>2.900833333</v>
      </c>
      <c r="O8829">
        <v>0</v>
      </c>
      <c r="P8829">
        <v>2</v>
      </c>
      <c r="Q8829">
        <v>0</v>
      </c>
      <c r="R8829">
        <v>37</v>
      </c>
      <c r="S8829">
        <v>0</v>
      </c>
      <c r="T8829">
        <v>4</v>
      </c>
      <c r="U8829">
        <v>0</v>
      </c>
      <c r="V8829">
        <v>0</v>
      </c>
      <c r="W8829">
        <v>0</v>
      </c>
      <c r="X8829">
        <v>2.81411450730781</v>
      </c>
      <c r="Y8829">
        <v>0</v>
      </c>
      <c r="Z8829">
        <v>53.537604629020763</v>
      </c>
      <c r="AA8829">
        <v>0</v>
      </c>
      <c r="AB8829">
        <v>11.744128065748983</v>
      </c>
      <c r="AC8829">
        <v>0</v>
      </c>
      <c r="AD8829">
        <v>0</v>
      </c>
      <c r="AE8829">
        <v>68.09584720207755</v>
      </c>
    </row>
    <row r="8830" spans="1:31" x14ac:dyDescent="0.25">
      <c r="A8830">
        <v>1955782</v>
      </c>
      <c r="B8830">
        <v>1</v>
      </c>
      <c r="C8830" t="s">
        <v>81</v>
      </c>
      <c r="D8830" t="s">
        <v>119</v>
      </c>
      <c r="E8830" t="s">
        <v>220</v>
      </c>
      <c r="F8830" t="s">
        <v>429</v>
      </c>
      <c r="G8830" t="s">
        <v>156</v>
      </c>
      <c r="H8830" t="s">
        <v>157</v>
      </c>
      <c r="I8830" t="s">
        <v>222</v>
      </c>
      <c r="J8830" t="s">
        <v>136</v>
      </c>
      <c r="K8830" t="s">
        <v>137</v>
      </c>
      <c r="L8830" t="s">
        <v>24676</v>
      </c>
      <c r="M8830" t="s">
        <v>24677</v>
      </c>
      <c r="N8830">
        <v>8.6111109999999994E-3</v>
      </c>
      <c r="O8830">
        <v>0</v>
      </c>
      <c r="P8830">
        <v>1498</v>
      </c>
      <c r="Q8830">
        <v>92</v>
      </c>
      <c r="R8830">
        <v>335</v>
      </c>
      <c r="S8830">
        <v>2</v>
      </c>
      <c r="T8830">
        <v>66</v>
      </c>
      <c r="U8830">
        <v>0</v>
      </c>
      <c r="V8830">
        <v>0</v>
      </c>
      <c r="W8830">
        <v>0</v>
      </c>
      <c r="X8830">
        <v>2.5067129665480743</v>
      </c>
      <c r="Y8830">
        <v>9.2215300398688065</v>
      </c>
      <c r="Z8830">
        <v>20.162366683565235</v>
      </c>
      <c r="AA8830">
        <v>6.126561748086834E-2</v>
      </c>
      <c r="AB8830">
        <v>0.30851431472993257</v>
      </c>
      <c r="AC8830">
        <v>0</v>
      </c>
      <c r="AD8830">
        <v>0</v>
      </c>
      <c r="AE8830">
        <v>32.260389622192911</v>
      </c>
    </row>
    <row r="8831" spans="1:31" x14ac:dyDescent="0.25">
      <c r="A8831">
        <v>1955783</v>
      </c>
      <c r="B8831">
        <v>1</v>
      </c>
      <c r="C8831" t="s">
        <v>80</v>
      </c>
      <c r="D8831" t="s">
        <v>103</v>
      </c>
      <c r="E8831" t="s">
        <v>140</v>
      </c>
      <c r="F8831" t="s">
        <v>24678</v>
      </c>
      <c r="G8831" t="s">
        <v>217</v>
      </c>
      <c r="H8831" t="s">
        <v>134</v>
      </c>
      <c r="I8831" t="s">
        <v>135</v>
      </c>
      <c r="J8831" t="s">
        <v>136</v>
      </c>
      <c r="K8831" t="s">
        <v>137</v>
      </c>
      <c r="L8831" t="s">
        <v>24679</v>
      </c>
      <c r="M8831" t="s">
        <v>24680</v>
      </c>
      <c r="N8831">
        <v>1.234722222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2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9.6813366910417944</v>
      </c>
      <c r="AC8831">
        <v>0</v>
      </c>
      <c r="AD8831">
        <v>0</v>
      </c>
      <c r="AE8831">
        <v>9.6813366910417944</v>
      </c>
    </row>
    <row r="8832" spans="1:31" x14ac:dyDescent="0.25">
      <c r="A8832">
        <v>1955784</v>
      </c>
      <c r="B8832">
        <v>1</v>
      </c>
      <c r="C8832" t="s">
        <v>80</v>
      </c>
      <c r="D8832" t="s">
        <v>107</v>
      </c>
      <c r="E8832" t="s">
        <v>220</v>
      </c>
      <c r="F8832" t="s">
        <v>24681</v>
      </c>
      <c r="G8832" t="s">
        <v>156</v>
      </c>
      <c r="H8832" t="s">
        <v>157</v>
      </c>
      <c r="I8832" t="s">
        <v>135</v>
      </c>
      <c r="J8832" t="s">
        <v>136</v>
      </c>
      <c r="K8832" t="s">
        <v>137</v>
      </c>
      <c r="L8832" t="s">
        <v>24682</v>
      </c>
      <c r="M8832" t="s">
        <v>24683</v>
      </c>
      <c r="N8832">
        <v>0.41972222199999998</v>
      </c>
      <c r="O8832">
        <v>0</v>
      </c>
      <c r="P8832">
        <v>464</v>
      </c>
      <c r="Q8832">
        <v>16</v>
      </c>
      <c r="R8832">
        <v>34</v>
      </c>
      <c r="S8832">
        <v>7</v>
      </c>
      <c r="T8832">
        <v>22</v>
      </c>
      <c r="U8832">
        <v>1</v>
      </c>
      <c r="V8832">
        <v>0</v>
      </c>
      <c r="W8832">
        <v>0</v>
      </c>
      <c r="X8832">
        <v>46.418046902481137</v>
      </c>
      <c r="Y8832">
        <v>93.78571457219644</v>
      </c>
      <c r="Z8832">
        <v>51.358114139727405</v>
      </c>
      <c r="AA8832">
        <v>35.37303634329681</v>
      </c>
      <c r="AB8832">
        <v>31.541416687530386</v>
      </c>
      <c r="AC8832">
        <v>19.298221512688656</v>
      </c>
      <c r="AD8832">
        <v>0</v>
      </c>
      <c r="AE8832">
        <v>277.77455015792083</v>
      </c>
    </row>
    <row r="8833" spans="1:31" x14ac:dyDescent="0.25">
      <c r="A8833">
        <v>1955788</v>
      </c>
      <c r="B8833">
        <v>1</v>
      </c>
      <c r="C8833" t="s">
        <v>80</v>
      </c>
      <c r="D8833" t="s">
        <v>103</v>
      </c>
      <c r="E8833" t="s">
        <v>131</v>
      </c>
      <c r="F8833" t="s">
        <v>24684</v>
      </c>
      <c r="G8833" t="s">
        <v>133</v>
      </c>
      <c r="H8833" t="s">
        <v>134</v>
      </c>
      <c r="I8833" t="s">
        <v>135</v>
      </c>
      <c r="J8833" t="s">
        <v>136</v>
      </c>
      <c r="K8833" t="s">
        <v>137</v>
      </c>
      <c r="L8833" t="s">
        <v>24685</v>
      </c>
      <c r="M8833" t="s">
        <v>24686</v>
      </c>
      <c r="N8833">
        <v>1.686111111</v>
      </c>
      <c r="O8833">
        <v>0</v>
      </c>
      <c r="P8833">
        <v>0</v>
      </c>
      <c r="Q8833">
        <v>0</v>
      </c>
      <c r="R8833">
        <v>2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16.851720103422451</v>
      </c>
      <c r="AA8833">
        <v>0</v>
      </c>
      <c r="AB8833">
        <v>0</v>
      </c>
      <c r="AC8833">
        <v>0</v>
      </c>
      <c r="AD8833">
        <v>0</v>
      </c>
      <c r="AE8833">
        <v>16.851720103422451</v>
      </c>
    </row>
    <row r="8834" spans="1:31" x14ac:dyDescent="0.25">
      <c r="A8834">
        <v>1955795</v>
      </c>
      <c r="B8834">
        <v>1</v>
      </c>
      <c r="C8834" t="s">
        <v>80</v>
      </c>
      <c r="D8834" t="s">
        <v>88</v>
      </c>
      <c r="E8834" t="s">
        <v>171</v>
      </c>
      <c r="F8834" t="s">
        <v>3816</v>
      </c>
      <c r="G8834" t="s">
        <v>156</v>
      </c>
      <c r="H8834" t="s">
        <v>157</v>
      </c>
      <c r="I8834" t="s">
        <v>135</v>
      </c>
      <c r="J8834" t="s">
        <v>136</v>
      </c>
      <c r="K8834" t="s">
        <v>137</v>
      </c>
      <c r="L8834" t="s">
        <v>24687</v>
      </c>
      <c r="M8834" t="s">
        <v>24688</v>
      </c>
      <c r="N8834">
        <v>0.61527777699999997</v>
      </c>
      <c r="O8834">
        <v>0</v>
      </c>
      <c r="P8834">
        <v>330</v>
      </c>
      <c r="Q8834">
        <v>0</v>
      </c>
      <c r="R8834">
        <v>0</v>
      </c>
      <c r="S8834">
        <v>2</v>
      </c>
      <c r="T8834">
        <v>226</v>
      </c>
      <c r="U8834">
        <v>0</v>
      </c>
      <c r="V8834">
        <v>3</v>
      </c>
      <c r="W8834">
        <v>0</v>
      </c>
      <c r="X8834">
        <v>67.930748053872207</v>
      </c>
      <c r="Y8834">
        <v>0</v>
      </c>
      <c r="Z8834">
        <v>0</v>
      </c>
      <c r="AA8834">
        <v>112.78194148408684</v>
      </c>
      <c r="AB8834">
        <v>151.08073121391365</v>
      </c>
      <c r="AC8834">
        <v>0</v>
      </c>
      <c r="AD8834">
        <v>80.581533961899993</v>
      </c>
      <c r="AE8834">
        <v>412.37495471377269</v>
      </c>
    </row>
    <row r="8835" spans="1:31" x14ac:dyDescent="0.25">
      <c r="A8835">
        <v>1955796</v>
      </c>
      <c r="B8835">
        <v>1</v>
      </c>
      <c r="C8835" t="s">
        <v>80</v>
      </c>
      <c r="D8835" t="s">
        <v>106</v>
      </c>
      <c r="E8835" t="s">
        <v>220</v>
      </c>
      <c r="F8835" t="s">
        <v>24689</v>
      </c>
      <c r="G8835" t="s">
        <v>156</v>
      </c>
      <c r="H8835" t="s">
        <v>157</v>
      </c>
      <c r="I8835" t="s">
        <v>135</v>
      </c>
      <c r="J8835" t="s">
        <v>136</v>
      </c>
      <c r="K8835" t="s">
        <v>137</v>
      </c>
      <c r="L8835" t="s">
        <v>24690</v>
      </c>
      <c r="M8835" t="s">
        <v>24691</v>
      </c>
      <c r="N8835">
        <v>0.76277777700000005</v>
      </c>
      <c r="O8835">
        <v>0</v>
      </c>
      <c r="P8835">
        <v>26</v>
      </c>
      <c r="Q8835">
        <v>17</v>
      </c>
      <c r="R8835">
        <v>60</v>
      </c>
      <c r="S8835">
        <v>4</v>
      </c>
      <c r="T8835">
        <v>21</v>
      </c>
      <c r="U8835">
        <v>0</v>
      </c>
      <c r="V8835">
        <v>0</v>
      </c>
      <c r="W8835">
        <v>0</v>
      </c>
      <c r="X8835">
        <v>5.6114880602150841</v>
      </c>
      <c r="Y8835">
        <v>98.851183753960726</v>
      </c>
      <c r="Z8835">
        <v>202.12418641430304</v>
      </c>
      <c r="AA8835">
        <v>27.112708542053724</v>
      </c>
      <c r="AB8835">
        <v>41.554577368543264</v>
      </c>
      <c r="AC8835">
        <v>0</v>
      </c>
      <c r="AD8835">
        <v>0</v>
      </c>
      <c r="AE8835">
        <v>375.25414413907583</v>
      </c>
    </row>
    <row r="8836" spans="1:31" x14ac:dyDescent="0.25">
      <c r="A8836">
        <v>1955797</v>
      </c>
      <c r="B8836">
        <v>1</v>
      </c>
      <c r="C8836" t="s">
        <v>80</v>
      </c>
      <c r="D8836" t="s">
        <v>85</v>
      </c>
      <c r="E8836" t="s">
        <v>131</v>
      </c>
      <c r="F8836" t="s">
        <v>3613</v>
      </c>
      <c r="G8836" t="s">
        <v>362</v>
      </c>
      <c r="H8836" t="s">
        <v>134</v>
      </c>
      <c r="I8836" t="s">
        <v>135</v>
      </c>
      <c r="J8836" t="s">
        <v>136</v>
      </c>
      <c r="K8836" t="s">
        <v>137</v>
      </c>
      <c r="L8836" t="s">
        <v>24692</v>
      </c>
      <c r="M8836" t="s">
        <v>24693</v>
      </c>
      <c r="N8836">
        <v>1.111111111</v>
      </c>
      <c r="O8836">
        <v>0</v>
      </c>
      <c r="P8836">
        <v>253</v>
      </c>
      <c r="Q8836">
        <v>0</v>
      </c>
      <c r="R8836">
        <v>0</v>
      </c>
      <c r="S8836">
        <v>0</v>
      </c>
      <c r="T8836">
        <v>9</v>
      </c>
      <c r="U8836">
        <v>0</v>
      </c>
      <c r="V8836">
        <v>0</v>
      </c>
      <c r="W8836">
        <v>0</v>
      </c>
      <c r="X8836">
        <v>98.848476177188132</v>
      </c>
      <c r="Y8836">
        <v>0</v>
      </c>
      <c r="Z8836">
        <v>0</v>
      </c>
      <c r="AA8836">
        <v>0</v>
      </c>
      <c r="AB8836">
        <v>2.7250245490560228</v>
      </c>
      <c r="AC8836">
        <v>0</v>
      </c>
      <c r="AD8836">
        <v>0</v>
      </c>
      <c r="AE8836">
        <v>101.57350072624415</v>
      </c>
    </row>
    <row r="8837" spans="1:31" x14ac:dyDescent="0.25">
      <c r="A8837">
        <v>1955801</v>
      </c>
      <c r="B8837">
        <v>1</v>
      </c>
      <c r="C8837" t="s">
        <v>81</v>
      </c>
      <c r="D8837" t="s">
        <v>112</v>
      </c>
      <c r="E8837" t="s">
        <v>154</v>
      </c>
      <c r="F8837" t="s">
        <v>1120</v>
      </c>
      <c r="G8837" t="s">
        <v>156</v>
      </c>
      <c r="H8837" t="s">
        <v>157</v>
      </c>
      <c r="I8837" t="s">
        <v>135</v>
      </c>
      <c r="J8837" t="s">
        <v>136</v>
      </c>
      <c r="K8837" t="s">
        <v>137</v>
      </c>
      <c r="L8837" t="s">
        <v>24694</v>
      </c>
      <c r="M8837" t="s">
        <v>24695</v>
      </c>
      <c r="N8837">
        <v>0.14249999999999999</v>
      </c>
      <c r="O8837">
        <v>0</v>
      </c>
      <c r="P8837">
        <v>1048</v>
      </c>
      <c r="Q8837">
        <v>5</v>
      </c>
      <c r="R8837">
        <v>28</v>
      </c>
      <c r="S8837">
        <v>6</v>
      </c>
      <c r="T8837">
        <v>49</v>
      </c>
      <c r="U8837">
        <v>0</v>
      </c>
      <c r="V8837">
        <v>0</v>
      </c>
      <c r="W8837">
        <v>0</v>
      </c>
      <c r="X8837">
        <v>18.895305470017831</v>
      </c>
      <c r="Y8837">
        <v>4.0399436235377539</v>
      </c>
      <c r="Z8837">
        <v>1.1742208109975403</v>
      </c>
      <c r="AA8837">
        <v>3.0801204981286343</v>
      </c>
      <c r="AB8837">
        <v>3.5144600640952945</v>
      </c>
      <c r="AC8837">
        <v>0</v>
      </c>
      <c r="AD8837">
        <v>0</v>
      </c>
      <c r="AE8837">
        <v>30.704050466777055</v>
      </c>
    </row>
    <row r="8838" spans="1:31" x14ac:dyDescent="0.25">
      <c r="A8838">
        <v>1955804</v>
      </c>
      <c r="B8838">
        <v>1</v>
      </c>
      <c r="C8838" t="s">
        <v>81</v>
      </c>
      <c r="D8838" t="s">
        <v>125</v>
      </c>
      <c r="E8838" t="s">
        <v>220</v>
      </c>
      <c r="F8838" t="s">
        <v>24696</v>
      </c>
      <c r="G8838" t="s">
        <v>156</v>
      </c>
      <c r="H8838" t="s">
        <v>157</v>
      </c>
      <c r="I8838" t="s">
        <v>135</v>
      </c>
      <c r="J8838" t="s">
        <v>136</v>
      </c>
      <c r="K8838" t="s">
        <v>137</v>
      </c>
      <c r="L8838" t="s">
        <v>24697</v>
      </c>
      <c r="M8838" t="s">
        <v>24698</v>
      </c>
      <c r="N8838">
        <v>0.92416666599999997</v>
      </c>
      <c r="O8838">
        <v>1</v>
      </c>
      <c r="P8838">
        <v>38</v>
      </c>
      <c r="Q8838">
        <v>25</v>
      </c>
      <c r="R8838">
        <v>116</v>
      </c>
      <c r="S8838">
        <v>0</v>
      </c>
      <c r="T8838">
        <v>4</v>
      </c>
      <c r="U8838">
        <v>0</v>
      </c>
      <c r="V8838">
        <v>0</v>
      </c>
      <c r="W8838">
        <v>0.25188879362522754</v>
      </c>
      <c r="X8838">
        <v>9.3481594411607851</v>
      </c>
      <c r="Y8838">
        <v>44.612832759965329</v>
      </c>
      <c r="Z8838">
        <v>404.60502813263389</v>
      </c>
      <c r="AA8838">
        <v>0</v>
      </c>
      <c r="AB8838">
        <v>2.3719300003200789</v>
      </c>
      <c r="AC8838">
        <v>0</v>
      </c>
      <c r="AD8838">
        <v>0</v>
      </c>
      <c r="AE8838">
        <v>461.18983912770534</v>
      </c>
    </row>
    <row r="8839" spans="1:31" x14ac:dyDescent="0.25">
      <c r="A8839">
        <v>1955806</v>
      </c>
      <c r="B8839">
        <v>1</v>
      </c>
      <c r="C8839" t="s">
        <v>81</v>
      </c>
      <c r="D8839" t="s">
        <v>122</v>
      </c>
      <c r="E8839" t="s">
        <v>140</v>
      </c>
      <c r="F8839" t="s">
        <v>24699</v>
      </c>
      <c r="G8839" t="s">
        <v>217</v>
      </c>
      <c r="H8839" t="s">
        <v>134</v>
      </c>
      <c r="I8839" t="s">
        <v>135</v>
      </c>
      <c r="J8839" t="s">
        <v>136</v>
      </c>
      <c r="K8839" t="s">
        <v>137</v>
      </c>
      <c r="L8839" t="s">
        <v>24700</v>
      </c>
      <c r="M8839" t="s">
        <v>24701</v>
      </c>
      <c r="N8839">
        <v>1.7169444439999999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1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1.3742579725606667</v>
      </c>
      <c r="AC8839">
        <v>0</v>
      </c>
      <c r="AD8839">
        <v>0</v>
      </c>
      <c r="AE8839">
        <v>1.3742579725606667</v>
      </c>
    </row>
    <row r="8840" spans="1:31" x14ac:dyDescent="0.25">
      <c r="A8840">
        <v>1955808</v>
      </c>
      <c r="B8840">
        <v>1</v>
      </c>
      <c r="C8840" t="s">
        <v>81</v>
      </c>
      <c r="D8840" t="s">
        <v>118</v>
      </c>
      <c r="E8840" t="s">
        <v>140</v>
      </c>
      <c r="F8840" t="s">
        <v>24702</v>
      </c>
      <c r="G8840" t="s">
        <v>283</v>
      </c>
      <c r="H8840" t="s">
        <v>134</v>
      </c>
      <c r="I8840" t="s">
        <v>135</v>
      </c>
      <c r="J8840" t="s">
        <v>136</v>
      </c>
      <c r="K8840" t="s">
        <v>137</v>
      </c>
      <c r="L8840" t="s">
        <v>24703</v>
      </c>
      <c r="M8840" t="s">
        <v>24704</v>
      </c>
      <c r="N8840">
        <v>0.273888888</v>
      </c>
      <c r="O8840">
        <v>0</v>
      </c>
      <c r="P8840">
        <v>1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0.17542748114146337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0.17542748114146337</v>
      </c>
    </row>
    <row r="8841" spans="1:31" x14ac:dyDescent="0.25">
      <c r="A8841">
        <v>1955810</v>
      </c>
      <c r="B8841">
        <v>1</v>
      </c>
      <c r="C8841" t="s">
        <v>81</v>
      </c>
      <c r="D8841" t="s">
        <v>125</v>
      </c>
      <c r="E8841" t="s">
        <v>220</v>
      </c>
      <c r="F8841" t="s">
        <v>5383</v>
      </c>
      <c r="G8841" t="s">
        <v>156</v>
      </c>
      <c r="H8841" t="s">
        <v>157</v>
      </c>
      <c r="I8841" t="s">
        <v>135</v>
      </c>
      <c r="J8841" t="s">
        <v>136</v>
      </c>
      <c r="K8841" t="s">
        <v>137</v>
      </c>
      <c r="L8841" t="s">
        <v>24705</v>
      </c>
      <c r="M8841" t="s">
        <v>24706</v>
      </c>
      <c r="N8841">
        <v>0.54361111100000004</v>
      </c>
      <c r="O8841">
        <v>0</v>
      </c>
      <c r="P8841">
        <v>317</v>
      </c>
      <c r="Q8841">
        <v>2</v>
      </c>
      <c r="R8841">
        <v>3</v>
      </c>
      <c r="S8841">
        <v>1</v>
      </c>
      <c r="T8841">
        <v>18</v>
      </c>
      <c r="U8841">
        <v>0</v>
      </c>
      <c r="V8841">
        <v>0</v>
      </c>
      <c r="W8841">
        <v>0</v>
      </c>
      <c r="X8841">
        <v>18.874653419410858</v>
      </c>
      <c r="Y8841">
        <v>2.8762907855922402</v>
      </c>
      <c r="Z8841">
        <v>0.31027050948401252</v>
      </c>
      <c r="AA8841">
        <v>2.2127232602651734</v>
      </c>
      <c r="AB8841">
        <v>2.0776531000380527</v>
      </c>
      <c r="AC8841">
        <v>0</v>
      </c>
      <c r="AD8841">
        <v>0</v>
      </c>
      <c r="AE8841">
        <v>26.351591074790338</v>
      </c>
    </row>
    <row r="8842" spans="1:31" x14ac:dyDescent="0.25">
      <c r="A8842">
        <v>1955813</v>
      </c>
      <c r="B8842">
        <v>1</v>
      </c>
      <c r="C8842" t="s">
        <v>80</v>
      </c>
      <c r="D8842" t="s">
        <v>88</v>
      </c>
      <c r="E8842" t="s">
        <v>220</v>
      </c>
      <c r="F8842" t="s">
        <v>24707</v>
      </c>
      <c r="G8842" t="s">
        <v>156</v>
      </c>
      <c r="H8842" t="s">
        <v>157</v>
      </c>
      <c r="I8842" t="s">
        <v>135</v>
      </c>
      <c r="J8842" t="s">
        <v>136</v>
      </c>
      <c r="K8842" t="s">
        <v>137</v>
      </c>
      <c r="L8842" t="s">
        <v>24708</v>
      </c>
      <c r="M8842" t="s">
        <v>24709</v>
      </c>
      <c r="N8842">
        <v>0.36972222199999999</v>
      </c>
      <c r="O8842">
        <v>0</v>
      </c>
      <c r="P8842">
        <v>1532</v>
      </c>
      <c r="Q8842">
        <v>0</v>
      </c>
      <c r="R8842">
        <v>0</v>
      </c>
      <c r="S8842">
        <v>0</v>
      </c>
      <c r="T8842">
        <v>68</v>
      </c>
      <c r="U8842">
        <v>0</v>
      </c>
      <c r="V8842">
        <v>0</v>
      </c>
      <c r="W8842">
        <v>0</v>
      </c>
      <c r="X8842">
        <v>180.93714539978757</v>
      </c>
      <c r="Y8842">
        <v>0</v>
      </c>
      <c r="Z8842">
        <v>0</v>
      </c>
      <c r="AA8842">
        <v>0</v>
      </c>
      <c r="AB8842">
        <v>12.53116154400661</v>
      </c>
      <c r="AC8842">
        <v>0</v>
      </c>
      <c r="AD8842">
        <v>0</v>
      </c>
      <c r="AE8842">
        <v>193.46830694379418</v>
      </c>
    </row>
    <row r="8843" spans="1:31" x14ac:dyDescent="0.25">
      <c r="A8843">
        <v>1955816</v>
      </c>
      <c r="B8843">
        <v>1</v>
      </c>
      <c r="C8843" t="s">
        <v>80</v>
      </c>
      <c r="D8843" t="s">
        <v>88</v>
      </c>
      <c r="E8843" t="s">
        <v>190</v>
      </c>
      <c r="F8843" t="s">
        <v>24710</v>
      </c>
      <c r="G8843" t="s">
        <v>156</v>
      </c>
      <c r="H8843" t="s">
        <v>157</v>
      </c>
      <c r="I8843" t="s">
        <v>135</v>
      </c>
      <c r="J8843" t="s">
        <v>136</v>
      </c>
      <c r="K8843" t="s">
        <v>137</v>
      </c>
      <c r="L8843" t="s">
        <v>24711</v>
      </c>
      <c r="M8843" t="s">
        <v>24712</v>
      </c>
      <c r="N8843">
        <v>0.88194444400000005</v>
      </c>
      <c r="O8843">
        <v>0</v>
      </c>
      <c r="P8843">
        <v>1355</v>
      </c>
      <c r="Q8843">
        <v>0</v>
      </c>
      <c r="R8843">
        <v>0</v>
      </c>
      <c r="S8843">
        <v>2</v>
      </c>
      <c r="T8843">
        <v>74</v>
      </c>
      <c r="U8843">
        <v>0</v>
      </c>
      <c r="V8843">
        <v>0</v>
      </c>
      <c r="W8843">
        <v>0</v>
      </c>
      <c r="X8843">
        <v>367.26888545388476</v>
      </c>
      <c r="Y8843">
        <v>0</v>
      </c>
      <c r="Z8843">
        <v>0</v>
      </c>
      <c r="AA8843">
        <v>110.52510996613613</v>
      </c>
      <c r="AB8843">
        <v>87.001687271555127</v>
      </c>
      <c r="AC8843">
        <v>0</v>
      </c>
      <c r="AD8843">
        <v>0</v>
      </c>
      <c r="AE8843">
        <v>564.79568269157608</v>
      </c>
    </row>
    <row r="8844" spans="1:31" x14ac:dyDescent="0.25">
      <c r="A8844">
        <v>1955818</v>
      </c>
      <c r="B8844">
        <v>1</v>
      </c>
      <c r="C8844" t="s">
        <v>81</v>
      </c>
      <c r="D8844" t="s">
        <v>127</v>
      </c>
      <c r="E8844" t="s">
        <v>131</v>
      </c>
      <c r="F8844" t="s">
        <v>24713</v>
      </c>
      <c r="G8844" t="s">
        <v>133</v>
      </c>
      <c r="H8844" t="s">
        <v>134</v>
      </c>
      <c r="I8844" t="s">
        <v>135</v>
      </c>
      <c r="J8844" t="s">
        <v>136</v>
      </c>
      <c r="K8844" t="s">
        <v>137</v>
      </c>
      <c r="L8844" t="s">
        <v>24714</v>
      </c>
      <c r="M8844" t="s">
        <v>24715</v>
      </c>
      <c r="N8844">
        <v>2.855555555</v>
      </c>
      <c r="O8844">
        <v>0</v>
      </c>
      <c r="P8844">
        <v>11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5.4646777216274449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5.4646777216274449</v>
      </c>
    </row>
    <row r="8845" spans="1:31" x14ac:dyDescent="0.25">
      <c r="A8845">
        <v>1955819</v>
      </c>
      <c r="B8845">
        <v>1</v>
      </c>
      <c r="C8845" t="s">
        <v>80</v>
      </c>
      <c r="D8845" t="s">
        <v>97</v>
      </c>
      <c r="E8845" t="s">
        <v>190</v>
      </c>
      <c r="F8845" t="s">
        <v>24716</v>
      </c>
      <c r="G8845" t="s">
        <v>241</v>
      </c>
      <c r="H8845" t="s">
        <v>157</v>
      </c>
      <c r="I8845" t="s">
        <v>135</v>
      </c>
      <c r="J8845" t="s">
        <v>136</v>
      </c>
      <c r="K8845" t="s">
        <v>137</v>
      </c>
      <c r="L8845" t="s">
        <v>24717</v>
      </c>
      <c r="M8845" t="s">
        <v>24718</v>
      </c>
      <c r="N8845">
        <v>1.5972222220000001</v>
      </c>
      <c r="O8845">
        <v>2</v>
      </c>
      <c r="P8845">
        <v>381</v>
      </c>
      <c r="Q8845">
        <v>0</v>
      </c>
      <c r="R8845">
        <v>39</v>
      </c>
      <c r="S8845">
        <v>1</v>
      </c>
      <c r="T8845">
        <v>43</v>
      </c>
      <c r="U8845">
        <v>0</v>
      </c>
      <c r="V8845">
        <v>0</v>
      </c>
      <c r="W8845">
        <v>68.946524785744373</v>
      </c>
      <c r="X8845">
        <v>301.04182461779311</v>
      </c>
      <c r="Y8845">
        <v>0</v>
      </c>
      <c r="Z8845">
        <v>42.782744941416787</v>
      </c>
      <c r="AA8845">
        <v>0</v>
      </c>
      <c r="AB8845">
        <v>64.700379592728481</v>
      </c>
      <c r="AC8845">
        <v>0</v>
      </c>
      <c r="AD8845">
        <v>0</v>
      </c>
      <c r="AE8845">
        <v>477.47147393768279</v>
      </c>
    </row>
    <row r="8846" spans="1:31" x14ac:dyDescent="0.25">
      <c r="A8846">
        <v>1955825</v>
      </c>
      <c r="B8846">
        <v>1</v>
      </c>
      <c r="C8846" t="s">
        <v>81</v>
      </c>
      <c r="D8846" t="s">
        <v>128</v>
      </c>
      <c r="E8846" t="s">
        <v>220</v>
      </c>
      <c r="F8846" t="s">
        <v>275</v>
      </c>
      <c r="G8846" t="s">
        <v>156</v>
      </c>
      <c r="H8846" t="s">
        <v>157</v>
      </c>
      <c r="I8846" t="s">
        <v>135</v>
      </c>
      <c r="J8846" t="s">
        <v>136</v>
      </c>
      <c r="K8846" t="s">
        <v>137</v>
      </c>
      <c r="L8846" t="s">
        <v>24719</v>
      </c>
      <c r="M8846" t="s">
        <v>24720</v>
      </c>
      <c r="N8846">
        <v>0.65638888799999995</v>
      </c>
      <c r="O8846">
        <v>0</v>
      </c>
      <c r="P8846">
        <v>1148</v>
      </c>
      <c r="Q8846">
        <v>4</v>
      </c>
      <c r="R8846">
        <v>1</v>
      </c>
      <c r="S8846">
        <v>3</v>
      </c>
      <c r="T8846">
        <v>79</v>
      </c>
      <c r="U8846">
        <v>0</v>
      </c>
      <c r="V8846">
        <v>0</v>
      </c>
      <c r="W8846">
        <v>0</v>
      </c>
      <c r="X8846">
        <v>110.53102634790672</v>
      </c>
      <c r="Y8846">
        <v>11.566229628499448</v>
      </c>
      <c r="Z8846">
        <v>9.3093805756253895E-2</v>
      </c>
      <c r="AA8846">
        <v>26.641798847239325</v>
      </c>
      <c r="AB8846">
        <v>13.627415421839842</v>
      </c>
      <c r="AC8846">
        <v>0</v>
      </c>
      <c r="AD8846">
        <v>0</v>
      </c>
      <c r="AE8846">
        <v>162.45956405124156</v>
      </c>
    </row>
    <row r="8847" spans="1:31" x14ac:dyDescent="0.25">
      <c r="A8847">
        <v>1955826</v>
      </c>
      <c r="B8847">
        <v>1</v>
      </c>
      <c r="C8847" t="s">
        <v>80</v>
      </c>
      <c r="D8847" t="s">
        <v>84</v>
      </c>
      <c r="E8847" t="s">
        <v>140</v>
      </c>
      <c r="F8847" t="s">
        <v>24721</v>
      </c>
      <c r="G8847" t="s">
        <v>342</v>
      </c>
      <c r="H8847" t="s">
        <v>134</v>
      </c>
      <c r="I8847" t="s">
        <v>135</v>
      </c>
      <c r="J8847" t="s">
        <v>136</v>
      </c>
      <c r="K8847" t="s">
        <v>137</v>
      </c>
      <c r="L8847" t="s">
        <v>24722</v>
      </c>
      <c r="M8847" t="s">
        <v>24723</v>
      </c>
      <c r="N8847">
        <v>0.90777777699999995</v>
      </c>
      <c r="O8847">
        <v>0</v>
      </c>
      <c r="P8847">
        <v>4</v>
      </c>
      <c r="Q8847">
        <v>0</v>
      </c>
      <c r="R8847">
        <v>0</v>
      </c>
      <c r="S8847">
        <v>0</v>
      </c>
      <c r="T8847">
        <v>2</v>
      </c>
      <c r="U8847">
        <v>0</v>
      </c>
      <c r="V8847">
        <v>0</v>
      </c>
      <c r="W8847">
        <v>0</v>
      </c>
      <c r="X8847">
        <v>1.0710116912748044</v>
      </c>
      <c r="Y8847">
        <v>0</v>
      </c>
      <c r="Z8847">
        <v>0</v>
      </c>
      <c r="AA8847">
        <v>0</v>
      </c>
      <c r="AB8847">
        <v>4.4856434242648175</v>
      </c>
      <c r="AC8847">
        <v>0</v>
      </c>
      <c r="AD8847">
        <v>0</v>
      </c>
      <c r="AE8847">
        <v>5.5566551155396215</v>
      </c>
    </row>
    <row r="8848" spans="1:31" x14ac:dyDescent="0.25">
      <c r="A8848">
        <v>1955828</v>
      </c>
      <c r="B8848">
        <v>1</v>
      </c>
      <c r="C8848" t="s">
        <v>80</v>
      </c>
      <c r="D8848" t="s">
        <v>95</v>
      </c>
      <c r="E8848" t="s">
        <v>140</v>
      </c>
      <c r="F8848" t="s">
        <v>24724</v>
      </c>
      <c r="G8848" t="s">
        <v>217</v>
      </c>
      <c r="H8848" t="s">
        <v>134</v>
      </c>
      <c r="I8848" t="s">
        <v>135</v>
      </c>
      <c r="J8848" t="s">
        <v>136</v>
      </c>
      <c r="K8848" t="s">
        <v>137</v>
      </c>
      <c r="L8848" t="s">
        <v>24725</v>
      </c>
      <c r="M8848" t="s">
        <v>24726</v>
      </c>
      <c r="N8848">
        <v>0.92305555500000003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1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1.3716820176901114</v>
      </c>
      <c r="AC8848">
        <v>0</v>
      </c>
      <c r="AD8848">
        <v>0</v>
      </c>
      <c r="AE8848">
        <v>1.3716820176901114</v>
      </c>
    </row>
    <row r="8849" spans="1:31" x14ac:dyDescent="0.25">
      <c r="A8849">
        <v>1955829</v>
      </c>
      <c r="B8849">
        <v>1</v>
      </c>
      <c r="C8849" t="s">
        <v>81</v>
      </c>
      <c r="D8849" t="s">
        <v>113</v>
      </c>
      <c r="E8849" t="s">
        <v>154</v>
      </c>
      <c r="F8849" t="s">
        <v>3158</v>
      </c>
      <c r="G8849" t="s">
        <v>156</v>
      </c>
      <c r="H8849" t="s">
        <v>157</v>
      </c>
      <c r="I8849" t="s">
        <v>135</v>
      </c>
      <c r="J8849" t="s">
        <v>136</v>
      </c>
      <c r="K8849" t="s">
        <v>137</v>
      </c>
      <c r="L8849" t="s">
        <v>24727</v>
      </c>
      <c r="M8849" t="s">
        <v>24728</v>
      </c>
      <c r="N8849">
        <v>0.40972222200000002</v>
      </c>
      <c r="O8849">
        <v>2</v>
      </c>
      <c r="P8849">
        <v>2620</v>
      </c>
      <c r="Q8849">
        <v>42</v>
      </c>
      <c r="R8849">
        <v>741</v>
      </c>
      <c r="S8849">
        <v>9</v>
      </c>
      <c r="T8849">
        <v>157</v>
      </c>
      <c r="U8849">
        <v>0</v>
      </c>
      <c r="V8849">
        <v>2</v>
      </c>
      <c r="W8849">
        <v>0.55285202753200002</v>
      </c>
      <c r="X8849">
        <v>304.53260473646424</v>
      </c>
      <c r="Y8849">
        <v>80.616663122488987</v>
      </c>
      <c r="Z8849">
        <v>526.20165759592112</v>
      </c>
      <c r="AA8849">
        <v>41.860890565347518</v>
      </c>
      <c r="AB8849">
        <v>48.970107825052949</v>
      </c>
      <c r="AC8849">
        <v>0</v>
      </c>
      <c r="AD8849">
        <v>0.5069169751125</v>
      </c>
      <c r="AE8849">
        <v>1003.2416928479195</v>
      </c>
    </row>
    <row r="8850" spans="1:31" x14ac:dyDescent="0.25">
      <c r="A8850">
        <v>1955832</v>
      </c>
      <c r="B8850">
        <v>1</v>
      </c>
      <c r="C8850" t="s">
        <v>81</v>
      </c>
      <c r="D8850" t="s">
        <v>127</v>
      </c>
      <c r="E8850" t="s">
        <v>149</v>
      </c>
      <c r="F8850" t="s">
        <v>24729</v>
      </c>
      <c r="G8850" t="s">
        <v>151</v>
      </c>
      <c r="H8850" t="s">
        <v>134</v>
      </c>
      <c r="I8850" t="s">
        <v>135</v>
      </c>
      <c r="J8850" t="s">
        <v>136</v>
      </c>
      <c r="K8850" t="s">
        <v>137</v>
      </c>
      <c r="L8850" t="s">
        <v>24730</v>
      </c>
      <c r="M8850" t="s">
        <v>24731</v>
      </c>
      <c r="N8850">
        <v>1.0147222220000001</v>
      </c>
      <c r="O8850">
        <v>0</v>
      </c>
      <c r="P8850">
        <v>17</v>
      </c>
      <c r="Q8850">
        <v>0</v>
      </c>
      <c r="R8850">
        <v>3</v>
      </c>
      <c r="S8850">
        <v>0</v>
      </c>
      <c r="T8850">
        <v>9</v>
      </c>
      <c r="U8850">
        <v>0</v>
      </c>
      <c r="V8850">
        <v>0</v>
      </c>
      <c r="W8850">
        <v>0</v>
      </c>
      <c r="X8850">
        <v>7.6532373087991212</v>
      </c>
      <c r="Y8850">
        <v>0</v>
      </c>
      <c r="Z8850">
        <v>11.399655813264589</v>
      </c>
      <c r="AA8850">
        <v>0</v>
      </c>
      <c r="AB8850">
        <v>15.30253377835345</v>
      </c>
      <c r="AC8850">
        <v>0</v>
      </c>
      <c r="AD8850">
        <v>0</v>
      </c>
      <c r="AE8850">
        <v>34.355426900417157</v>
      </c>
    </row>
    <row r="8851" spans="1:31" x14ac:dyDescent="0.25">
      <c r="A8851">
        <v>1955835</v>
      </c>
      <c r="B8851">
        <v>1</v>
      </c>
      <c r="C8851" t="s">
        <v>81</v>
      </c>
      <c r="D8851" t="s">
        <v>113</v>
      </c>
      <c r="E8851" t="s">
        <v>140</v>
      </c>
      <c r="F8851" t="s">
        <v>24732</v>
      </c>
      <c r="G8851" t="s">
        <v>217</v>
      </c>
      <c r="H8851" t="s">
        <v>134</v>
      </c>
      <c r="I8851" t="s">
        <v>135</v>
      </c>
      <c r="J8851" t="s">
        <v>136</v>
      </c>
      <c r="K8851" t="s">
        <v>137</v>
      </c>
      <c r="L8851" t="s">
        <v>24733</v>
      </c>
      <c r="M8851" t="s">
        <v>24734</v>
      </c>
      <c r="N8851">
        <v>1.1147222219999999</v>
      </c>
      <c r="O8851">
        <v>0</v>
      </c>
      <c r="P8851">
        <v>0</v>
      </c>
      <c r="Q8851">
        <v>0</v>
      </c>
      <c r="R8851">
        <v>1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1.0174052340914701</v>
      </c>
      <c r="AA8851">
        <v>0</v>
      </c>
      <c r="AB8851">
        <v>0</v>
      </c>
      <c r="AC8851">
        <v>0</v>
      </c>
      <c r="AD8851">
        <v>0</v>
      </c>
      <c r="AE8851">
        <v>1.0174052340914701</v>
      </c>
    </row>
    <row r="8852" spans="1:31" x14ac:dyDescent="0.25">
      <c r="A8852">
        <v>1955837</v>
      </c>
      <c r="B8852">
        <v>1</v>
      </c>
      <c r="C8852" t="s">
        <v>80</v>
      </c>
      <c r="D8852" t="s">
        <v>93</v>
      </c>
      <c r="E8852" t="s">
        <v>131</v>
      </c>
      <c r="F8852" t="s">
        <v>24735</v>
      </c>
      <c r="G8852" t="s">
        <v>133</v>
      </c>
      <c r="H8852" t="s">
        <v>134</v>
      </c>
      <c r="I8852" t="s">
        <v>135</v>
      </c>
      <c r="J8852" t="s">
        <v>136</v>
      </c>
      <c r="K8852" t="s">
        <v>137</v>
      </c>
      <c r="L8852" t="s">
        <v>24736</v>
      </c>
      <c r="M8852" t="s">
        <v>24737</v>
      </c>
      <c r="N8852">
        <v>2.3358333330000001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1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0.55110667140650005</v>
      </c>
      <c r="AC8852">
        <v>0</v>
      </c>
      <c r="AD8852">
        <v>0</v>
      </c>
      <c r="AE8852">
        <v>0.55110667140650005</v>
      </c>
    </row>
    <row r="8853" spans="1:31" x14ac:dyDescent="0.25">
      <c r="A8853">
        <v>1955841</v>
      </c>
      <c r="B8853">
        <v>1</v>
      </c>
      <c r="C8853" t="s">
        <v>81</v>
      </c>
      <c r="D8853" t="s">
        <v>122</v>
      </c>
      <c r="E8853" t="s">
        <v>190</v>
      </c>
      <c r="F8853" t="s">
        <v>6517</v>
      </c>
      <c r="G8853" t="s">
        <v>241</v>
      </c>
      <c r="H8853" t="s">
        <v>157</v>
      </c>
      <c r="I8853" t="s">
        <v>135</v>
      </c>
      <c r="J8853" t="s">
        <v>136</v>
      </c>
      <c r="K8853" t="s">
        <v>137</v>
      </c>
      <c r="L8853" t="s">
        <v>24738</v>
      </c>
      <c r="M8853" t="s">
        <v>24739</v>
      </c>
      <c r="N8853">
        <v>0.91861111100000004</v>
      </c>
      <c r="O8853">
        <v>0</v>
      </c>
      <c r="P8853">
        <v>78</v>
      </c>
      <c r="Q8853">
        <v>0</v>
      </c>
      <c r="R8853">
        <v>0</v>
      </c>
      <c r="S8853">
        <v>0</v>
      </c>
      <c r="T8853">
        <v>3</v>
      </c>
      <c r="U8853">
        <v>0</v>
      </c>
      <c r="V8853">
        <v>0</v>
      </c>
      <c r="W8853">
        <v>0</v>
      </c>
      <c r="X8853">
        <v>13.145039410135409</v>
      </c>
      <c r="Y8853">
        <v>0</v>
      </c>
      <c r="Z8853">
        <v>0</v>
      </c>
      <c r="AA8853">
        <v>0</v>
      </c>
      <c r="AB8853">
        <v>0.10953525199516723</v>
      </c>
      <c r="AC8853">
        <v>0</v>
      </c>
      <c r="AD8853">
        <v>0</v>
      </c>
      <c r="AE8853">
        <v>13.254574662130576</v>
      </c>
    </row>
    <row r="8854" spans="1:31" x14ac:dyDescent="0.25">
      <c r="A8854">
        <v>1955842</v>
      </c>
      <c r="B8854">
        <v>1</v>
      </c>
      <c r="C8854" t="s">
        <v>80</v>
      </c>
      <c r="D8854" t="s">
        <v>88</v>
      </c>
      <c r="E8854" t="s">
        <v>190</v>
      </c>
      <c r="F8854" t="s">
        <v>24740</v>
      </c>
      <c r="G8854" t="s">
        <v>156</v>
      </c>
      <c r="H8854" t="s">
        <v>157</v>
      </c>
      <c r="I8854" t="s">
        <v>135</v>
      </c>
      <c r="J8854" t="s">
        <v>136</v>
      </c>
      <c r="K8854" t="s">
        <v>137</v>
      </c>
      <c r="L8854" t="s">
        <v>24741</v>
      </c>
      <c r="M8854" t="s">
        <v>24742</v>
      </c>
      <c r="N8854">
        <v>0.59638888800000001</v>
      </c>
      <c r="O8854">
        <v>0</v>
      </c>
      <c r="P8854">
        <v>2185</v>
      </c>
      <c r="Q8854">
        <v>0</v>
      </c>
      <c r="R8854">
        <v>0</v>
      </c>
      <c r="S8854">
        <v>0</v>
      </c>
      <c r="T8854">
        <v>73</v>
      </c>
      <c r="U8854">
        <v>0</v>
      </c>
      <c r="V8854">
        <v>0</v>
      </c>
      <c r="W8854">
        <v>0</v>
      </c>
      <c r="X8854">
        <v>392.09078300484151</v>
      </c>
      <c r="Y8854">
        <v>0</v>
      </c>
      <c r="Z8854">
        <v>0</v>
      </c>
      <c r="AA8854">
        <v>0</v>
      </c>
      <c r="AB8854">
        <v>28.629859953936339</v>
      </c>
      <c r="AC8854">
        <v>0</v>
      </c>
      <c r="AD8854">
        <v>0</v>
      </c>
      <c r="AE8854">
        <v>420.72064295877783</v>
      </c>
    </row>
    <row r="8855" spans="1:31" x14ac:dyDescent="0.25">
      <c r="A8855">
        <v>1955843</v>
      </c>
      <c r="B8855">
        <v>1</v>
      </c>
      <c r="C8855" t="s">
        <v>80</v>
      </c>
      <c r="D8855" t="s">
        <v>101</v>
      </c>
      <c r="E8855" t="s">
        <v>140</v>
      </c>
      <c r="F8855" t="s">
        <v>24743</v>
      </c>
      <c r="G8855" t="s">
        <v>342</v>
      </c>
      <c r="H8855" t="s">
        <v>134</v>
      </c>
      <c r="I8855" t="s">
        <v>135</v>
      </c>
      <c r="J8855" t="s">
        <v>136</v>
      </c>
      <c r="K8855" t="s">
        <v>137</v>
      </c>
      <c r="L8855" t="s">
        <v>24744</v>
      </c>
      <c r="M8855" t="s">
        <v>24745</v>
      </c>
      <c r="N8855">
        <v>2.238611111</v>
      </c>
      <c r="O8855">
        <v>0</v>
      </c>
      <c r="P8855">
        <v>6</v>
      </c>
      <c r="Q8855">
        <v>0</v>
      </c>
      <c r="R8855">
        <v>0</v>
      </c>
      <c r="S8855">
        <v>0</v>
      </c>
      <c r="T8855">
        <v>1</v>
      </c>
      <c r="U8855">
        <v>0</v>
      </c>
      <c r="V8855">
        <v>0</v>
      </c>
      <c r="W8855">
        <v>0</v>
      </c>
      <c r="X8855">
        <v>11.136846404633486</v>
      </c>
      <c r="Y8855">
        <v>0</v>
      </c>
      <c r="Z8855">
        <v>0</v>
      </c>
      <c r="AA8855">
        <v>0</v>
      </c>
      <c r="AB8855">
        <v>6.6684233969276825</v>
      </c>
      <c r="AC8855">
        <v>0</v>
      </c>
      <c r="AD8855">
        <v>0</v>
      </c>
      <c r="AE8855">
        <v>17.805269801561167</v>
      </c>
    </row>
    <row r="8856" spans="1:31" x14ac:dyDescent="0.25">
      <c r="A8856">
        <v>1955844</v>
      </c>
      <c r="B8856">
        <v>1</v>
      </c>
      <c r="C8856" t="s">
        <v>80</v>
      </c>
      <c r="D8856" t="s">
        <v>101</v>
      </c>
      <c r="E8856" t="s">
        <v>190</v>
      </c>
      <c r="F8856" t="s">
        <v>24746</v>
      </c>
      <c r="G8856" t="s">
        <v>156</v>
      </c>
      <c r="H8856" t="s">
        <v>157</v>
      </c>
      <c r="I8856" t="s">
        <v>135</v>
      </c>
      <c r="J8856" t="s">
        <v>136</v>
      </c>
      <c r="K8856" t="s">
        <v>137</v>
      </c>
      <c r="L8856" t="s">
        <v>24747</v>
      </c>
      <c r="M8856" t="s">
        <v>24748</v>
      </c>
      <c r="N8856">
        <v>0.90194444399999996</v>
      </c>
      <c r="O8856">
        <v>0</v>
      </c>
      <c r="P8856">
        <v>1809</v>
      </c>
      <c r="Q8856">
        <v>0</v>
      </c>
      <c r="R8856">
        <v>1</v>
      </c>
      <c r="S8856">
        <v>1</v>
      </c>
      <c r="T8856">
        <v>63</v>
      </c>
      <c r="U8856">
        <v>1</v>
      </c>
      <c r="V8856">
        <v>0</v>
      </c>
      <c r="W8856">
        <v>0</v>
      </c>
      <c r="X8856">
        <v>567.47500786176647</v>
      </c>
      <c r="Y8856">
        <v>0</v>
      </c>
      <c r="Z8856">
        <v>0.4433396169988722</v>
      </c>
      <c r="AA8856">
        <v>18.290367980396226</v>
      </c>
      <c r="AB8856">
        <v>106.23947628048013</v>
      </c>
      <c r="AC8856">
        <v>97.234494540473023</v>
      </c>
      <c r="AD8856">
        <v>0</v>
      </c>
      <c r="AE8856">
        <v>789.68268628011481</v>
      </c>
    </row>
    <row r="8857" spans="1:31" x14ac:dyDescent="0.25">
      <c r="A8857">
        <v>1955849</v>
      </c>
      <c r="B8857">
        <v>1</v>
      </c>
      <c r="C8857" t="s">
        <v>80</v>
      </c>
      <c r="D8857" t="s">
        <v>85</v>
      </c>
      <c r="E8857" t="s">
        <v>140</v>
      </c>
      <c r="F8857" t="s">
        <v>24749</v>
      </c>
      <c r="G8857" t="s">
        <v>342</v>
      </c>
      <c r="H8857" t="s">
        <v>134</v>
      </c>
      <c r="I8857" t="s">
        <v>135</v>
      </c>
      <c r="J8857" t="s">
        <v>136</v>
      </c>
      <c r="K8857" t="s">
        <v>137</v>
      </c>
      <c r="L8857" t="s">
        <v>24750</v>
      </c>
      <c r="M8857" t="s">
        <v>24751</v>
      </c>
      <c r="N8857">
        <v>1.1958333329999999</v>
      </c>
      <c r="O8857">
        <v>0</v>
      </c>
      <c r="P8857">
        <v>22</v>
      </c>
      <c r="Q8857">
        <v>0</v>
      </c>
      <c r="R8857">
        <v>0</v>
      </c>
      <c r="S8857">
        <v>0</v>
      </c>
      <c r="T8857">
        <v>2</v>
      </c>
      <c r="U8857">
        <v>0</v>
      </c>
      <c r="V8857">
        <v>0</v>
      </c>
      <c r="W8857">
        <v>0</v>
      </c>
      <c r="X8857">
        <v>11.329949220703247</v>
      </c>
      <c r="Y8857">
        <v>0</v>
      </c>
      <c r="Z8857">
        <v>0</v>
      </c>
      <c r="AA8857">
        <v>0</v>
      </c>
      <c r="AB8857">
        <v>0.15427287538741943</v>
      </c>
      <c r="AC8857">
        <v>0</v>
      </c>
      <c r="AD8857">
        <v>0</v>
      </c>
      <c r="AE8857">
        <v>11.484222096090667</v>
      </c>
    </row>
    <row r="8858" spans="1:31" x14ac:dyDescent="0.25">
      <c r="A8858">
        <v>1955850</v>
      </c>
      <c r="B8858">
        <v>1</v>
      </c>
      <c r="C8858" t="s">
        <v>81</v>
      </c>
      <c r="D8858" t="s">
        <v>123</v>
      </c>
      <c r="E8858" t="s">
        <v>131</v>
      </c>
      <c r="F8858" t="s">
        <v>1685</v>
      </c>
      <c r="G8858" t="s">
        <v>133</v>
      </c>
      <c r="H8858" t="s">
        <v>134</v>
      </c>
      <c r="I8858" t="s">
        <v>135</v>
      </c>
      <c r="J8858" t="s">
        <v>136</v>
      </c>
      <c r="K8858" t="s">
        <v>137</v>
      </c>
      <c r="L8858" t="s">
        <v>24752</v>
      </c>
      <c r="M8858" t="s">
        <v>24753</v>
      </c>
      <c r="N8858">
        <v>3.8902777770000001</v>
      </c>
      <c r="O8858">
        <v>0</v>
      </c>
      <c r="P8858">
        <v>63</v>
      </c>
      <c r="Q8858">
        <v>0</v>
      </c>
      <c r="R8858">
        <v>4</v>
      </c>
      <c r="S8858">
        <v>0</v>
      </c>
      <c r="T8858">
        <v>2</v>
      </c>
      <c r="U8858">
        <v>0</v>
      </c>
      <c r="V8858">
        <v>0</v>
      </c>
      <c r="W8858">
        <v>0</v>
      </c>
      <c r="X8858">
        <v>58.048761004483701</v>
      </c>
      <c r="Y8858">
        <v>0</v>
      </c>
      <c r="Z8858">
        <v>17.273708643076688</v>
      </c>
      <c r="AA8858">
        <v>0</v>
      </c>
      <c r="AB8858">
        <v>1.4552353642156026</v>
      </c>
      <c r="AC8858">
        <v>0</v>
      </c>
      <c r="AD8858">
        <v>0</v>
      </c>
      <c r="AE8858">
        <v>76.777705011775979</v>
      </c>
    </row>
    <row r="8859" spans="1:31" x14ac:dyDescent="0.25">
      <c r="A8859">
        <v>1955852</v>
      </c>
      <c r="B8859">
        <v>1</v>
      </c>
      <c r="C8859" t="s">
        <v>80</v>
      </c>
      <c r="D8859" t="s">
        <v>88</v>
      </c>
      <c r="E8859" t="s">
        <v>190</v>
      </c>
      <c r="F8859" t="s">
        <v>24754</v>
      </c>
      <c r="G8859" t="s">
        <v>1931</v>
      </c>
      <c r="H8859" t="s">
        <v>157</v>
      </c>
      <c r="I8859" t="s">
        <v>135</v>
      </c>
      <c r="J8859" t="s">
        <v>136</v>
      </c>
      <c r="K8859" t="s">
        <v>137</v>
      </c>
      <c r="L8859" t="s">
        <v>24755</v>
      </c>
      <c r="M8859" t="s">
        <v>24756</v>
      </c>
      <c r="N8859">
        <v>5.2297222220000004</v>
      </c>
      <c r="O8859">
        <v>0</v>
      </c>
      <c r="P8859">
        <v>459</v>
      </c>
      <c r="Q8859">
        <v>0</v>
      </c>
      <c r="R8859">
        <v>0</v>
      </c>
      <c r="S8859">
        <v>0</v>
      </c>
      <c r="T8859">
        <v>21</v>
      </c>
      <c r="U8859">
        <v>0</v>
      </c>
      <c r="V8859">
        <v>0</v>
      </c>
      <c r="W8859">
        <v>0</v>
      </c>
      <c r="X8859">
        <v>671.57380012326291</v>
      </c>
      <c r="Y8859">
        <v>0</v>
      </c>
      <c r="Z8859">
        <v>0</v>
      </c>
      <c r="AA8859">
        <v>0</v>
      </c>
      <c r="AB8859">
        <v>53.117893256153671</v>
      </c>
      <c r="AC8859">
        <v>0</v>
      </c>
      <c r="AD8859">
        <v>0</v>
      </c>
      <c r="AE8859">
        <v>724.69169337941662</v>
      </c>
    </row>
    <row r="8860" spans="1:31" x14ac:dyDescent="0.25">
      <c r="A8860">
        <v>1955856</v>
      </c>
      <c r="B8860">
        <v>1</v>
      </c>
      <c r="C8860" t="s">
        <v>81</v>
      </c>
      <c r="D8860" t="s">
        <v>126</v>
      </c>
      <c r="E8860" t="s">
        <v>190</v>
      </c>
      <c r="F8860" t="s">
        <v>24757</v>
      </c>
      <c r="G8860" t="s">
        <v>701</v>
      </c>
      <c r="H8860" t="s">
        <v>157</v>
      </c>
      <c r="I8860" t="s">
        <v>135</v>
      </c>
      <c r="J8860" t="s">
        <v>136</v>
      </c>
      <c r="K8860" t="s">
        <v>137</v>
      </c>
      <c r="L8860" t="s">
        <v>24758</v>
      </c>
      <c r="M8860" t="s">
        <v>24759</v>
      </c>
      <c r="N8860">
        <v>0.77749999999999997</v>
      </c>
      <c r="O8860">
        <v>0</v>
      </c>
      <c r="P8860">
        <v>44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7.3483486197034624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7.3483486197034624</v>
      </c>
    </row>
    <row r="8861" spans="1:31" x14ac:dyDescent="0.25">
      <c r="A8861">
        <v>1955858</v>
      </c>
      <c r="B8861">
        <v>1</v>
      </c>
      <c r="C8861" t="s">
        <v>81</v>
      </c>
      <c r="D8861" t="s">
        <v>120</v>
      </c>
      <c r="E8861" t="s">
        <v>140</v>
      </c>
      <c r="F8861" t="s">
        <v>24760</v>
      </c>
      <c r="G8861" t="s">
        <v>217</v>
      </c>
      <c r="H8861" t="s">
        <v>134</v>
      </c>
      <c r="I8861" t="s">
        <v>135</v>
      </c>
      <c r="J8861" t="s">
        <v>136</v>
      </c>
      <c r="K8861" t="s">
        <v>137</v>
      </c>
      <c r="L8861" t="s">
        <v>24761</v>
      </c>
      <c r="M8861" t="s">
        <v>24762</v>
      </c>
      <c r="N8861">
        <v>1.153888888</v>
      </c>
      <c r="O8861">
        <v>0</v>
      </c>
      <c r="P8861">
        <v>1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0.11394113326683752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0.11394113326683752</v>
      </c>
    </row>
    <row r="8862" spans="1:31" x14ac:dyDescent="0.25">
      <c r="A8862">
        <v>1955860</v>
      </c>
      <c r="B8862">
        <v>1</v>
      </c>
      <c r="C8862" t="s">
        <v>80</v>
      </c>
      <c r="D8862" t="s">
        <v>97</v>
      </c>
      <c r="E8862" t="s">
        <v>131</v>
      </c>
      <c r="F8862" t="s">
        <v>24246</v>
      </c>
      <c r="G8862" t="s">
        <v>133</v>
      </c>
      <c r="H8862" t="s">
        <v>134</v>
      </c>
      <c r="I8862" t="s">
        <v>135</v>
      </c>
      <c r="J8862" t="s">
        <v>136</v>
      </c>
      <c r="K8862" t="s">
        <v>137</v>
      </c>
      <c r="L8862" t="s">
        <v>24763</v>
      </c>
      <c r="M8862" t="s">
        <v>24764</v>
      </c>
      <c r="N8862">
        <v>1.991944444</v>
      </c>
      <c r="O8862">
        <v>0</v>
      </c>
      <c r="P8862">
        <v>4</v>
      </c>
      <c r="Q8862">
        <v>0</v>
      </c>
      <c r="R8862">
        <v>2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4.8375665960712286</v>
      </c>
      <c r="Y8862">
        <v>0</v>
      </c>
      <c r="Z8862">
        <v>2.4554960343946517</v>
      </c>
      <c r="AA8862">
        <v>0</v>
      </c>
      <c r="AB8862">
        <v>0</v>
      </c>
      <c r="AC8862">
        <v>0</v>
      </c>
      <c r="AD8862">
        <v>0</v>
      </c>
      <c r="AE8862">
        <v>7.2930626304658803</v>
      </c>
    </row>
    <row r="8863" spans="1:31" x14ac:dyDescent="0.25">
      <c r="A8863">
        <v>1955861</v>
      </c>
      <c r="B8863">
        <v>1</v>
      </c>
      <c r="C8863" t="s">
        <v>81</v>
      </c>
      <c r="D8863" t="s">
        <v>112</v>
      </c>
      <c r="E8863" t="s">
        <v>220</v>
      </c>
      <c r="F8863" t="s">
        <v>18663</v>
      </c>
      <c r="G8863" t="s">
        <v>156</v>
      </c>
      <c r="H8863" t="s">
        <v>157</v>
      </c>
      <c r="I8863" t="s">
        <v>222</v>
      </c>
      <c r="J8863" t="s">
        <v>136</v>
      </c>
      <c r="K8863" t="s">
        <v>137</v>
      </c>
      <c r="L8863" t="s">
        <v>24765</v>
      </c>
      <c r="M8863" t="s">
        <v>24766</v>
      </c>
      <c r="N8863">
        <v>9.1666660000000004E-3</v>
      </c>
      <c r="O8863">
        <v>0</v>
      </c>
      <c r="P8863">
        <v>715</v>
      </c>
      <c r="Q8863">
        <v>1</v>
      </c>
      <c r="R8863">
        <v>6</v>
      </c>
      <c r="S8863">
        <v>4</v>
      </c>
      <c r="T8863">
        <v>32</v>
      </c>
      <c r="U8863">
        <v>0</v>
      </c>
      <c r="V8863">
        <v>1</v>
      </c>
      <c r="W8863">
        <v>0</v>
      </c>
      <c r="X8863">
        <v>0.76592232799729265</v>
      </c>
      <c r="Y8863">
        <v>6.2990475135316672E-3</v>
      </c>
      <c r="Z8863">
        <v>2.4872466141673332E-2</v>
      </c>
      <c r="AA8863">
        <v>1.3386380330323</v>
      </c>
      <c r="AB8863">
        <v>2.719794444764834E-2</v>
      </c>
      <c r="AC8863">
        <v>0</v>
      </c>
      <c r="AD8863">
        <v>5.8357272506499996E-2</v>
      </c>
      <c r="AE8863">
        <v>2.221287091638946</v>
      </c>
    </row>
    <row r="8864" spans="1:31" x14ac:dyDescent="0.25">
      <c r="A8864">
        <v>1955862</v>
      </c>
      <c r="B8864">
        <v>1</v>
      </c>
      <c r="C8864" t="s">
        <v>80</v>
      </c>
      <c r="D8864" t="s">
        <v>96</v>
      </c>
      <c r="E8864" t="s">
        <v>140</v>
      </c>
      <c r="F8864" t="s">
        <v>24767</v>
      </c>
      <c r="G8864" t="s">
        <v>217</v>
      </c>
      <c r="H8864" t="s">
        <v>134</v>
      </c>
      <c r="I8864" t="s">
        <v>135</v>
      </c>
      <c r="J8864" t="s">
        <v>136</v>
      </c>
      <c r="K8864" t="s">
        <v>137</v>
      </c>
      <c r="L8864" t="s">
        <v>24768</v>
      </c>
      <c r="M8864" t="s">
        <v>24769</v>
      </c>
      <c r="N8864">
        <v>3.5986111109999999</v>
      </c>
      <c r="O8864">
        <v>0</v>
      </c>
      <c r="P8864">
        <v>7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6.1278532290114711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6.1278532290114711</v>
      </c>
    </row>
    <row r="8865" spans="1:31" x14ac:dyDescent="0.25">
      <c r="A8865">
        <v>1955873</v>
      </c>
      <c r="B8865">
        <v>1</v>
      </c>
      <c r="C8865" t="s">
        <v>81</v>
      </c>
      <c r="D8865" t="s">
        <v>128</v>
      </c>
      <c r="E8865" t="s">
        <v>131</v>
      </c>
      <c r="F8865" t="s">
        <v>8016</v>
      </c>
      <c r="G8865" t="s">
        <v>133</v>
      </c>
      <c r="H8865" t="s">
        <v>134</v>
      </c>
      <c r="I8865" t="s">
        <v>135</v>
      </c>
      <c r="J8865" t="s">
        <v>136</v>
      </c>
      <c r="K8865" t="s">
        <v>137</v>
      </c>
      <c r="L8865" t="s">
        <v>24770</v>
      </c>
      <c r="M8865" t="s">
        <v>24771</v>
      </c>
      <c r="N8865">
        <v>1.834166666</v>
      </c>
      <c r="O8865">
        <v>0</v>
      </c>
      <c r="P8865">
        <v>0</v>
      </c>
      <c r="Q8865">
        <v>0</v>
      </c>
      <c r="R8865">
        <v>1</v>
      </c>
      <c r="S8865">
        <v>0</v>
      </c>
      <c r="T8865">
        <v>2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4.1228805439800006E-3</v>
      </c>
      <c r="AA8865">
        <v>0</v>
      </c>
      <c r="AB8865">
        <v>3.0929973482873354</v>
      </c>
      <c r="AC8865">
        <v>0</v>
      </c>
      <c r="AD8865">
        <v>0</v>
      </c>
      <c r="AE8865">
        <v>3.0971202288313155</v>
      </c>
    </row>
    <row r="8866" spans="1:31" x14ac:dyDescent="0.25">
      <c r="A8866">
        <v>1955877</v>
      </c>
      <c r="B8866">
        <v>1</v>
      </c>
      <c r="C8866" t="s">
        <v>80</v>
      </c>
      <c r="D8866" t="s">
        <v>99</v>
      </c>
      <c r="E8866" t="s">
        <v>140</v>
      </c>
      <c r="F8866" t="s">
        <v>12665</v>
      </c>
      <c r="G8866" t="s">
        <v>217</v>
      </c>
      <c r="H8866" t="s">
        <v>134</v>
      </c>
      <c r="I8866" t="s">
        <v>135</v>
      </c>
      <c r="J8866" t="s">
        <v>136</v>
      </c>
      <c r="K8866" t="s">
        <v>137</v>
      </c>
      <c r="L8866" t="s">
        <v>24772</v>
      </c>
      <c r="M8866" t="s">
        <v>24773</v>
      </c>
      <c r="N8866">
        <v>1.904722222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4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1.0445513899712378</v>
      </c>
      <c r="AC8866">
        <v>0</v>
      </c>
      <c r="AD8866">
        <v>0</v>
      </c>
      <c r="AE8866">
        <v>1.0445513899712378</v>
      </c>
    </row>
    <row r="8867" spans="1:31" x14ac:dyDescent="0.25">
      <c r="A8867">
        <v>1955882</v>
      </c>
      <c r="B8867">
        <v>1</v>
      </c>
      <c r="C8867" t="s">
        <v>80</v>
      </c>
      <c r="D8867" t="s">
        <v>110</v>
      </c>
      <c r="E8867" t="s">
        <v>140</v>
      </c>
      <c r="F8867" t="s">
        <v>24774</v>
      </c>
      <c r="G8867" t="s">
        <v>217</v>
      </c>
      <c r="H8867" t="s">
        <v>134</v>
      </c>
      <c r="I8867" t="s">
        <v>135</v>
      </c>
      <c r="J8867" t="s">
        <v>136</v>
      </c>
      <c r="K8867" t="s">
        <v>137</v>
      </c>
      <c r="L8867" t="s">
        <v>24775</v>
      </c>
      <c r="M8867" t="s">
        <v>24776</v>
      </c>
      <c r="N8867">
        <v>1.6258333330000001</v>
      </c>
      <c r="O8867">
        <v>0</v>
      </c>
      <c r="P8867">
        <v>1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0.42225992916343003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0.42225992916343003</v>
      </c>
    </row>
    <row r="8868" spans="1:31" x14ac:dyDescent="0.25">
      <c r="A8868">
        <v>1955883</v>
      </c>
      <c r="B8868">
        <v>1</v>
      </c>
      <c r="C8868" t="s">
        <v>81</v>
      </c>
      <c r="D8868" t="s">
        <v>127</v>
      </c>
      <c r="E8868" t="s">
        <v>149</v>
      </c>
      <c r="F8868" t="s">
        <v>24777</v>
      </c>
      <c r="G8868" t="s">
        <v>151</v>
      </c>
      <c r="H8868" t="s">
        <v>134</v>
      </c>
      <c r="I8868" t="s">
        <v>135</v>
      </c>
      <c r="J8868" t="s">
        <v>136</v>
      </c>
      <c r="K8868" t="s">
        <v>137</v>
      </c>
      <c r="L8868" t="s">
        <v>24778</v>
      </c>
      <c r="M8868" t="s">
        <v>24779</v>
      </c>
      <c r="N8868">
        <v>1.5208333329999999</v>
      </c>
      <c r="O8868">
        <v>0</v>
      </c>
      <c r="P8868">
        <v>0</v>
      </c>
      <c r="Q8868">
        <v>0</v>
      </c>
      <c r="R8868">
        <v>10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21.045364229090847</v>
      </c>
      <c r="AA8868">
        <v>0</v>
      </c>
      <c r="AB8868">
        <v>0</v>
      </c>
      <c r="AC8868">
        <v>0</v>
      </c>
      <c r="AD8868">
        <v>0</v>
      </c>
      <c r="AE8868">
        <v>21.045364229090847</v>
      </c>
    </row>
    <row r="8869" spans="1:31" x14ac:dyDescent="0.25">
      <c r="A8869">
        <v>1955884</v>
      </c>
      <c r="B8869">
        <v>1</v>
      </c>
      <c r="C8869" t="s">
        <v>80</v>
      </c>
      <c r="D8869" t="s">
        <v>93</v>
      </c>
      <c r="E8869" t="s">
        <v>154</v>
      </c>
      <c r="F8869" t="s">
        <v>24780</v>
      </c>
      <c r="G8869" t="s">
        <v>241</v>
      </c>
      <c r="H8869" t="s">
        <v>157</v>
      </c>
      <c r="I8869" t="s">
        <v>135</v>
      </c>
      <c r="J8869" t="s">
        <v>136</v>
      </c>
      <c r="K8869" t="s">
        <v>137</v>
      </c>
      <c r="L8869" t="s">
        <v>24781</v>
      </c>
      <c r="M8869" t="s">
        <v>24782</v>
      </c>
      <c r="N8869">
        <v>2.6522222219999998</v>
      </c>
      <c r="O8869">
        <v>0</v>
      </c>
      <c r="P8869">
        <v>0</v>
      </c>
      <c r="Q8869">
        <v>31</v>
      </c>
      <c r="R8869">
        <v>0</v>
      </c>
      <c r="S8869">
        <v>4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733.23528303236628</v>
      </c>
      <c r="Z8869">
        <v>0</v>
      </c>
      <c r="AA8869">
        <v>20.298619226740794</v>
      </c>
      <c r="AB8869">
        <v>0</v>
      </c>
      <c r="AC8869">
        <v>0</v>
      </c>
      <c r="AD8869">
        <v>0</v>
      </c>
      <c r="AE8869">
        <v>753.53390225910709</v>
      </c>
    </row>
    <row r="8870" spans="1:31" x14ac:dyDescent="0.25">
      <c r="A8870">
        <v>1955885</v>
      </c>
      <c r="B8870">
        <v>1</v>
      </c>
      <c r="C8870" t="s">
        <v>80</v>
      </c>
      <c r="D8870" t="s">
        <v>99</v>
      </c>
      <c r="E8870" t="s">
        <v>140</v>
      </c>
      <c r="F8870" t="s">
        <v>24783</v>
      </c>
      <c r="G8870" t="s">
        <v>217</v>
      </c>
      <c r="H8870" t="s">
        <v>134</v>
      </c>
      <c r="I8870" t="s">
        <v>135</v>
      </c>
      <c r="J8870" t="s">
        <v>136</v>
      </c>
      <c r="K8870" t="s">
        <v>137</v>
      </c>
      <c r="L8870" t="s">
        <v>24784</v>
      </c>
      <c r="M8870" t="s">
        <v>24785</v>
      </c>
      <c r="N8870">
        <v>0.78555555499999996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0.44819541365064225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0.44819541365064225</v>
      </c>
    </row>
    <row r="8871" spans="1:31" x14ac:dyDescent="0.25">
      <c r="A8871">
        <v>1955890</v>
      </c>
      <c r="B8871">
        <v>1</v>
      </c>
      <c r="C8871" t="s">
        <v>80</v>
      </c>
      <c r="D8871" t="s">
        <v>104</v>
      </c>
      <c r="E8871" t="s">
        <v>140</v>
      </c>
      <c r="F8871" t="s">
        <v>24786</v>
      </c>
      <c r="G8871" t="s">
        <v>217</v>
      </c>
      <c r="H8871" t="s">
        <v>134</v>
      </c>
      <c r="I8871" t="s">
        <v>135</v>
      </c>
      <c r="J8871" t="s">
        <v>136</v>
      </c>
      <c r="K8871" t="s">
        <v>137</v>
      </c>
      <c r="L8871" t="s">
        <v>24787</v>
      </c>
      <c r="M8871" t="s">
        <v>24788</v>
      </c>
      <c r="N8871">
        <v>0.98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1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0.23668180900563973</v>
      </c>
      <c r="AC8871">
        <v>0</v>
      </c>
      <c r="AD8871">
        <v>0</v>
      </c>
      <c r="AE8871">
        <v>0.23668180900563973</v>
      </c>
    </row>
    <row r="8872" spans="1:31" x14ac:dyDescent="0.25">
      <c r="A8872">
        <v>1955891</v>
      </c>
      <c r="B8872">
        <v>1</v>
      </c>
      <c r="C8872" t="s">
        <v>81</v>
      </c>
      <c r="D8872" t="s">
        <v>126</v>
      </c>
      <c r="E8872" t="s">
        <v>220</v>
      </c>
      <c r="F8872" t="s">
        <v>24789</v>
      </c>
      <c r="G8872" t="s">
        <v>156</v>
      </c>
      <c r="H8872" t="s">
        <v>157</v>
      </c>
      <c r="I8872" t="s">
        <v>222</v>
      </c>
      <c r="J8872" t="s">
        <v>136</v>
      </c>
      <c r="K8872" t="s">
        <v>137</v>
      </c>
      <c r="L8872" t="s">
        <v>24790</v>
      </c>
      <c r="M8872" t="s">
        <v>24791</v>
      </c>
      <c r="N8872">
        <v>1.1111111E-2</v>
      </c>
      <c r="O8872">
        <v>0</v>
      </c>
      <c r="P8872">
        <v>228</v>
      </c>
      <c r="Q8872">
        <v>4</v>
      </c>
      <c r="R8872">
        <v>38</v>
      </c>
      <c r="S8872">
        <v>10</v>
      </c>
      <c r="T8872">
        <v>22</v>
      </c>
      <c r="U8872">
        <v>0</v>
      </c>
      <c r="V8872">
        <v>0</v>
      </c>
      <c r="W8872">
        <v>0</v>
      </c>
      <c r="X8872">
        <v>0.41213112557569975</v>
      </c>
      <c r="Y8872">
        <v>0.21151233672399999</v>
      </c>
      <c r="Z8872">
        <v>0.25335632099304434</v>
      </c>
      <c r="AA8872">
        <v>0.58291036924351125</v>
      </c>
      <c r="AB8872">
        <v>0.28424523740641111</v>
      </c>
      <c r="AC8872">
        <v>0</v>
      </c>
      <c r="AD8872">
        <v>0</v>
      </c>
      <c r="AE8872">
        <v>1.7441553899426665</v>
      </c>
    </row>
    <row r="8873" spans="1:31" x14ac:dyDescent="0.25">
      <c r="A8873">
        <v>1955898</v>
      </c>
      <c r="B8873">
        <v>1</v>
      </c>
      <c r="C8873" t="s">
        <v>80</v>
      </c>
      <c r="D8873" t="s">
        <v>96</v>
      </c>
      <c r="E8873" t="s">
        <v>160</v>
      </c>
      <c r="F8873" t="s">
        <v>24792</v>
      </c>
      <c r="G8873" t="s">
        <v>162</v>
      </c>
      <c r="H8873" t="s">
        <v>134</v>
      </c>
      <c r="I8873" t="s">
        <v>135</v>
      </c>
      <c r="J8873" t="s">
        <v>136</v>
      </c>
      <c r="K8873" t="s">
        <v>137</v>
      </c>
      <c r="L8873" t="s">
        <v>24793</v>
      </c>
      <c r="M8873" t="s">
        <v>24794</v>
      </c>
      <c r="N8873">
        <v>2.0533333329999999</v>
      </c>
      <c r="O8873">
        <v>0</v>
      </c>
      <c r="P8873">
        <v>5</v>
      </c>
      <c r="Q8873">
        <v>0</v>
      </c>
      <c r="R8873">
        <v>0</v>
      </c>
      <c r="S8873">
        <v>0</v>
      </c>
      <c r="T8873">
        <v>3</v>
      </c>
      <c r="U8873">
        <v>0</v>
      </c>
      <c r="V8873">
        <v>0</v>
      </c>
      <c r="W8873">
        <v>0</v>
      </c>
      <c r="X8873">
        <v>0.99129862139118674</v>
      </c>
      <c r="Y8873">
        <v>0</v>
      </c>
      <c r="Z8873">
        <v>0</v>
      </c>
      <c r="AA8873">
        <v>0</v>
      </c>
      <c r="AB8873">
        <v>1.1926960149028669</v>
      </c>
      <c r="AC8873">
        <v>0</v>
      </c>
      <c r="AD8873">
        <v>0</v>
      </c>
      <c r="AE8873">
        <v>2.1839946362940537</v>
      </c>
    </row>
    <row r="8874" spans="1:31" x14ac:dyDescent="0.25">
      <c r="A8874">
        <v>1955902</v>
      </c>
      <c r="B8874">
        <v>1</v>
      </c>
      <c r="C8874" t="s">
        <v>80</v>
      </c>
      <c r="D8874" t="s">
        <v>101</v>
      </c>
      <c r="E8874" t="s">
        <v>140</v>
      </c>
      <c r="F8874" t="s">
        <v>24795</v>
      </c>
      <c r="G8874" t="s">
        <v>217</v>
      </c>
      <c r="H8874" t="s">
        <v>134</v>
      </c>
      <c r="I8874" t="s">
        <v>135</v>
      </c>
      <c r="J8874" t="s">
        <v>136</v>
      </c>
      <c r="K8874" t="s">
        <v>137</v>
      </c>
      <c r="L8874" t="s">
        <v>24796</v>
      </c>
      <c r="M8874" t="s">
        <v>24797</v>
      </c>
      <c r="N8874">
        <v>2.122222222</v>
      </c>
      <c r="O8874">
        <v>0</v>
      </c>
      <c r="P8874">
        <v>2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0.71853614344315997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0.71853614344315997</v>
      </c>
    </row>
    <row r="8875" spans="1:31" x14ac:dyDescent="0.25">
      <c r="A8875">
        <v>1955903</v>
      </c>
      <c r="B8875">
        <v>1</v>
      </c>
      <c r="C8875" t="s">
        <v>81</v>
      </c>
      <c r="D8875" t="s">
        <v>126</v>
      </c>
      <c r="E8875" t="s">
        <v>190</v>
      </c>
      <c r="F8875" t="s">
        <v>24798</v>
      </c>
      <c r="G8875" t="s">
        <v>701</v>
      </c>
      <c r="H8875" t="s">
        <v>157</v>
      </c>
      <c r="I8875" t="s">
        <v>135</v>
      </c>
      <c r="J8875" t="s">
        <v>136</v>
      </c>
      <c r="K8875" t="s">
        <v>137</v>
      </c>
      <c r="L8875" t="s">
        <v>24799</v>
      </c>
      <c r="M8875" t="s">
        <v>24800</v>
      </c>
      <c r="N8875">
        <v>1.425277777</v>
      </c>
      <c r="O8875">
        <v>0</v>
      </c>
      <c r="P8875">
        <v>7</v>
      </c>
      <c r="Q8875">
        <v>2</v>
      </c>
      <c r="R8875">
        <v>2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1.0288494446595271</v>
      </c>
      <c r="Y8875">
        <v>14.678420535652409</v>
      </c>
      <c r="Z8875">
        <v>0.46805946146447219</v>
      </c>
      <c r="AA8875">
        <v>0</v>
      </c>
      <c r="AB8875">
        <v>0</v>
      </c>
      <c r="AC8875">
        <v>0</v>
      </c>
      <c r="AD8875">
        <v>0</v>
      </c>
      <c r="AE8875">
        <v>16.175329441776405</v>
      </c>
    </row>
    <row r="8876" spans="1:31" x14ac:dyDescent="0.25">
      <c r="A8876">
        <v>1955908</v>
      </c>
      <c r="B8876">
        <v>1</v>
      </c>
      <c r="C8876" t="s">
        <v>80</v>
      </c>
      <c r="D8876" t="s">
        <v>83</v>
      </c>
      <c r="E8876" t="s">
        <v>131</v>
      </c>
      <c r="F8876" t="s">
        <v>24801</v>
      </c>
      <c r="G8876" t="s">
        <v>439</v>
      </c>
      <c r="H8876" t="s">
        <v>134</v>
      </c>
      <c r="I8876" t="s">
        <v>135</v>
      </c>
      <c r="J8876" t="s">
        <v>136</v>
      </c>
      <c r="K8876" t="s">
        <v>137</v>
      </c>
      <c r="L8876" t="s">
        <v>24802</v>
      </c>
      <c r="M8876" t="s">
        <v>24803</v>
      </c>
      <c r="N8876">
        <v>0.84055555500000001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21</v>
      </c>
      <c r="U8876">
        <v>0</v>
      </c>
      <c r="V8876">
        <v>4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11.386192005460151</v>
      </c>
      <c r="AC8876">
        <v>0</v>
      </c>
      <c r="AD8876">
        <v>10.487225080264626</v>
      </c>
      <c r="AE8876">
        <v>21.873417085724775</v>
      </c>
    </row>
    <row r="8877" spans="1:31" x14ac:dyDescent="0.25">
      <c r="A8877">
        <v>1955911</v>
      </c>
      <c r="B8877">
        <v>1</v>
      </c>
      <c r="C8877" t="s">
        <v>80</v>
      </c>
      <c r="D8877" t="s">
        <v>110</v>
      </c>
      <c r="E8877" t="s">
        <v>154</v>
      </c>
      <c r="F8877" t="s">
        <v>24804</v>
      </c>
      <c r="G8877" t="s">
        <v>604</v>
      </c>
      <c r="H8877" t="s">
        <v>157</v>
      </c>
      <c r="I8877" t="s">
        <v>135</v>
      </c>
      <c r="J8877" t="s">
        <v>136</v>
      </c>
      <c r="K8877" t="s">
        <v>203</v>
      </c>
      <c r="L8877" t="s">
        <v>24805</v>
      </c>
      <c r="M8877" t="s">
        <v>24806</v>
      </c>
      <c r="N8877">
        <v>0.105555555</v>
      </c>
      <c r="O8877">
        <v>0</v>
      </c>
      <c r="P8877">
        <v>4388</v>
      </c>
      <c r="Q8877">
        <v>0</v>
      </c>
      <c r="R8877">
        <v>1</v>
      </c>
      <c r="S8877">
        <v>0</v>
      </c>
      <c r="T8877">
        <v>369</v>
      </c>
      <c r="U8877">
        <v>0</v>
      </c>
      <c r="V8877">
        <v>1</v>
      </c>
      <c r="W8877">
        <v>0</v>
      </c>
      <c r="X8877">
        <v>124.23202724971007</v>
      </c>
      <c r="Y8877">
        <v>0</v>
      </c>
      <c r="Z8877">
        <v>1.7316928779800001E-2</v>
      </c>
      <c r="AA8877">
        <v>0</v>
      </c>
      <c r="AB8877">
        <v>31.336870030484214</v>
      </c>
      <c r="AC8877">
        <v>0</v>
      </c>
      <c r="AD8877">
        <v>1.4236679577248332</v>
      </c>
      <c r="AE8877">
        <v>157.00988216669893</v>
      </c>
    </row>
    <row r="8878" spans="1:31" x14ac:dyDescent="0.25">
      <c r="A8878">
        <v>1955915</v>
      </c>
      <c r="B8878">
        <v>1</v>
      </c>
      <c r="C8878" t="s">
        <v>81</v>
      </c>
      <c r="D8878" t="s">
        <v>117</v>
      </c>
      <c r="E8878" t="s">
        <v>190</v>
      </c>
      <c r="F8878" t="s">
        <v>24807</v>
      </c>
      <c r="G8878" t="s">
        <v>156</v>
      </c>
      <c r="H8878" t="s">
        <v>157</v>
      </c>
      <c r="I8878" t="s">
        <v>135</v>
      </c>
      <c r="J8878" t="s">
        <v>136</v>
      </c>
      <c r="K8878" t="s">
        <v>137</v>
      </c>
      <c r="L8878" t="s">
        <v>24808</v>
      </c>
      <c r="M8878" t="s">
        <v>24809</v>
      </c>
      <c r="N8878">
        <v>6.1111111000000003E-2</v>
      </c>
      <c r="O8878">
        <v>0</v>
      </c>
      <c r="P8878">
        <v>103</v>
      </c>
      <c r="Q8878">
        <v>14</v>
      </c>
      <c r="R8878">
        <v>23</v>
      </c>
      <c r="S8878">
        <v>1</v>
      </c>
      <c r="T8878">
        <v>10</v>
      </c>
      <c r="U8878">
        <v>0</v>
      </c>
      <c r="V8878">
        <v>0</v>
      </c>
      <c r="W8878">
        <v>0</v>
      </c>
      <c r="X8878">
        <v>0.86302034662769433</v>
      </c>
      <c r="Y8878">
        <v>3.014289578820728</v>
      </c>
      <c r="Z8878">
        <v>1.8976269276379552</v>
      </c>
      <c r="AA8878">
        <v>6.7846705197638899E-2</v>
      </c>
      <c r="AB8878">
        <v>0.31964214002086661</v>
      </c>
      <c r="AC8878">
        <v>0</v>
      </c>
      <c r="AD8878">
        <v>0</v>
      </c>
      <c r="AE8878">
        <v>6.1624256983048831</v>
      </c>
    </row>
    <row r="8879" spans="1:31" x14ac:dyDescent="0.25">
      <c r="A8879">
        <v>1955917</v>
      </c>
      <c r="B8879">
        <v>1</v>
      </c>
      <c r="C8879" t="s">
        <v>80</v>
      </c>
      <c r="D8879" t="s">
        <v>94</v>
      </c>
      <c r="E8879" t="s">
        <v>154</v>
      </c>
      <c r="F8879" t="s">
        <v>24810</v>
      </c>
      <c r="G8879" t="s">
        <v>156</v>
      </c>
      <c r="H8879" t="s">
        <v>157</v>
      </c>
      <c r="I8879" t="s">
        <v>222</v>
      </c>
      <c r="J8879" t="s">
        <v>136</v>
      </c>
      <c r="K8879" t="s">
        <v>137</v>
      </c>
      <c r="L8879" t="s">
        <v>24811</v>
      </c>
      <c r="M8879" t="s">
        <v>24812</v>
      </c>
      <c r="N8879">
        <v>1.6666666E-2</v>
      </c>
      <c r="O8879">
        <v>0</v>
      </c>
      <c r="P8879">
        <v>363</v>
      </c>
      <c r="Q8879">
        <v>1</v>
      </c>
      <c r="R8879">
        <v>30</v>
      </c>
      <c r="S8879">
        <v>2</v>
      </c>
      <c r="T8879">
        <v>52</v>
      </c>
      <c r="U8879">
        <v>1</v>
      </c>
      <c r="V8879">
        <v>0</v>
      </c>
      <c r="W8879">
        <v>0</v>
      </c>
      <c r="X8879">
        <v>1.0267586399030166</v>
      </c>
      <c r="Y8879">
        <v>9.4253312309333336E-3</v>
      </c>
      <c r="Z8879">
        <v>0.51762353268439998</v>
      </c>
      <c r="AA8879">
        <v>6.9355195405416667E-2</v>
      </c>
      <c r="AB8879">
        <v>0.30774058889749994</v>
      </c>
      <c r="AC8879">
        <v>0.31223779622499997</v>
      </c>
      <c r="AD8879">
        <v>0</v>
      </c>
      <c r="AE8879">
        <v>2.2431410843462665</v>
      </c>
    </row>
    <row r="8880" spans="1:31" x14ac:dyDescent="0.25">
      <c r="A8880">
        <v>1955918</v>
      </c>
      <c r="B8880">
        <v>1</v>
      </c>
      <c r="C8880" t="s">
        <v>81</v>
      </c>
      <c r="D8880" t="s">
        <v>112</v>
      </c>
      <c r="E8880" t="s">
        <v>154</v>
      </c>
      <c r="F8880" t="s">
        <v>24813</v>
      </c>
      <c r="G8880" t="s">
        <v>156</v>
      </c>
      <c r="H8880" t="s">
        <v>157</v>
      </c>
      <c r="I8880" t="s">
        <v>222</v>
      </c>
      <c r="J8880" t="s">
        <v>136</v>
      </c>
      <c r="K8880" t="s">
        <v>137</v>
      </c>
      <c r="L8880" t="s">
        <v>24814</v>
      </c>
      <c r="M8880" t="s">
        <v>24815</v>
      </c>
      <c r="N8880">
        <v>5.8333329999999996E-3</v>
      </c>
      <c r="O8880">
        <v>1</v>
      </c>
      <c r="P8880">
        <v>778</v>
      </c>
      <c r="Q8880">
        <v>69</v>
      </c>
      <c r="R8880">
        <v>111</v>
      </c>
      <c r="S8880">
        <v>9</v>
      </c>
      <c r="T8880">
        <v>57</v>
      </c>
      <c r="U8880">
        <v>0</v>
      </c>
      <c r="V8880">
        <v>0</v>
      </c>
      <c r="W8880">
        <v>4.501789640460001E-3</v>
      </c>
      <c r="X8880">
        <v>0.98521844356285004</v>
      </c>
      <c r="Y8880">
        <v>2.2703930874145213</v>
      </c>
      <c r="Z8880">
        <v>2.7386120274709702</v>
      </c>
      <c r="AA8880">
        <v>0.48800473997119254</v>
      </c>
      <c r="AB8880">
        <v>0.2213393693408566</v>
      </c>
      <c r="AC8880">
        <v>0</v>
      </c>
      <c r="AD8880">
        <v>0</v>
      </c>
      <c r="AE8880">
        <v>6.7080694574008515</v>
      </c>
    </row>
    <row r="8881" spans="1:31" x14ac:dyDescent="0.25">
      <c r="A8881">
        <v>1955920</v>
      </c>
      <c r="B8881">
        <v>1</v>
      </c>
      <c r="C8881" t="s">
        <v>80</v>
      </c>
      <c r="D8881" t="s">
        <v>105</v>
      </c>
      <c r="E8881" t="s">
        <v>190</v>
      </c>
      <c r="F8881" t="s">
        <v>24816</v>
      </c>
      <c r="G8881" t="s">
        <v>156</v>
      </c>
      <c r="H8881" t="s">
        <v>157</v>
      </c>
      <c r="I8881" t="s">
        <v>135</v>
      </c>
      <c r="J8881" t="s">
        <v>136</v>
      </c>
      <c r="K8881" t="s">
        <v>137</v>
      </c>
      <c r="L8881" t="s">
        <v>24817</v>
      </c>
      <c r="M8881" t="s">
        <v>24818</v>
      </c>
      <c r="N8881">
        <v>2.3705555550000001</v>
      </c>
      <c r="O8881">
        <v>0</v>
      </c>
      <c r="P8881">
        <v>1133</v>
      </c>
      <c r="Q8881">
        <v>0</v>
      </c>
      <c r="R8881">
        <v>1</v>
      </c>
      <c r="S8881">
        <v>0</v>
      </c>
      <c r="T8881">
        <v>125</v>
      </c>
      <c r="U8881">
        <v>0</v>
      </c>
      <c r="V8881">
        <v>0</v>
      </c>
      <c r="W8881">
        <v>0</v>
      </c>
      <c r="X8881">
        <v>577.75322984714637</v>
      </c>
      <c r="Y8881">
        <v>0</v>
      </c>
      <c r="Z8881">
        <v>1.9475298177087597</v>
      </c>
      <c r="AA8881">
        <v>0</v>
      </c>
      <c r="AB8881">
        <v>265.1463534098541</v>
      </c>
      <c r="AC8881">
        <v>0</v>
      </c>
      <c r="AD8881">
        <v>0</v>
      </c>
      <c r="AE8881">
        <v>844.84711307470923</v>
      </c>
    </row>
    <row r="8882" spans="1:31" x14ac:dyDescent="0.25">
      <c r="A8882">
        <v>1955921</v>
      </c>
      <c r="B8882">
        <v>1</v>
      </c>
      <c r="C8882" t="s">
        <v>80</v>
      </c>
      <c r="D8882" t="s">
        <v>94</v>
      </c>
      <c r="E8882" t="s">
        <v>154</v>
      </c>
      <c r="F8882" t="s">
        <v>24819</v>
      </c>
      <c r="G8882" t="s">
        <v>156</v>
      </c>
      <c r="H8882" t="s">
        <v>157</v>
      </c>
      <c r="I8882" t="s">
        <v>135</v>
      </c>
      <c r="J8882" t="s">
        <v>136</v>
      </c>
      <c r="K8882" t="s">
        <v>137</v>
      </c>
      <c r="L8882" t="s">
        <v>24820</v>
      </c>
      <c r="M8882" t="s">
        <v>24821</v>
      </c>
      <c r="N8882">
        <v>0.14611111099999999</v>
      </c>
      <c r="O8882">
        <v>0</v>
      </c>
      <c r="P8882">
        <v>12169</v>
      </c>
      <c r="Q8882">
        <v>0</v>
      </c>
      <c r="R8882">
        <v>177</v>
      </c>
      <c r="S8882">
        <v>2</v>
      </c>
      <c r="T8882">
        <v>1550</v>
      </c>
      <c r="U8882">
        <v>0</v>
      </c>
      <c r="V8882">
        <v>0</v>
      </c>
      <c r="W8882">
        <v>0</v>
      </c>
      <c r="X8882">
        <v>284.35376008737876</v>
      </c>
      <c r="Y8882">
        <v>0</v>
      </c>
      <c r="Z8882">
        <v>13.092308766396476</v>
      </c>
      <c r="AA8882">
        <v>41.818830980338802</v>
      </c>
      <c r="AB8882">
        <v>98.009227023529718</v>
      </c>
      <c r="AC8882">
        <v>0</v>
      </c>
      <c r="AD8882">
        <v>0</v>
      </c>
      <c r="AE8882">
        <v>437.27412685764375</v>
      </c>
    </row>
    <row r="8883" spans="1:31" x14ac:dyDescent="0.25">
      <c r="A8883">
        <v>1955925</v>
      </c>
      <c r="B8883">
        <v>1</v>
      </c>
      <c r="C8883" t="s">
        <v>80</v>
      </c>
      <c r="D8883" t="s">
        <v>105</v>
      </c>
      <c r="E8883" t="s">
        <v>171</v>
      </c>
      <c r="F8883" t="s">
        <v>5378</v>
      </c>
      <c r="G8883" t="s">
        <v>156</v>
      </c>
      <c r="H8883" t="s">
        <v>157</v>
      </c>
      <c r="I8883" t="s">
        <v>135</v>
      </c>
      <c r="J8883" t="s">
        <v>136</v>
      </c>
      <c r="K8883" t="s">
        <v>137</v>
      </c>
      <c r="L8883" t="s">
        <v>24822</v>
      </c>
      <c r="M8883" t="s">
        <v>24823</v>
      </c>
      <c r="N8883">
        <v>8.5792499999999994E-2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3</v>
      </c>
      <c r="U8883">
        <v>1</v>
      </c>
      <c r="V8883">
        <v>2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1.5331640252123067</v>
      </c>
      <c r="AC8883">
        <v>0</v>
      </c>
      <c r="AD8883">
        <v>6.3903955051257686</v>
      </c>
      <c r="AE8883">
        <v>7.9235595303380748</v>
      </c>
    </row>
    <row r="8884" spans="1:31" x14ac:dyDescent="0.25">
      <c r="A8884">
        <v>1955927</v>
      </c>
      <c r="B8884">
        <v>1</v>
      </c>
      <c r="C8884" t="s">
        <v>81</v>
      </c>
      <c r="D8884" t="s">
        <v>120</v>
      </c>
      <c r="E8884" t="s">
        <v>149</v>
      </c>
      <c r="F8884" t="s">
        <v>24824</v>
      </c>
      <c r="G8884" t="s">
        <v>151</v>
      </c>
      <c r="H8884" t="s">
        <v>134</v>
      </c>
      <c r="I8884" t="s">
        <v>135</v>
      </c>
      <c r="J8884" t="s">
        <v>136</v>
      </c>
      <c r="K8884" t="s">
        <v>137</v>
      </c>
      <c r="L8884" t="s">
        <v>24825</v>
      </c>
      <c r="M8884" t="s">
        <v>24826</v>
      </c>
      <c r="N8884">
        <v>1.0930555550000001</v>
      </c>
      <c r="O8884">
        <v>0</v>
      </c>
      <c r="P8884">
        <v>0</v>
      </c>
      <c r="Q8884">
        <v>0</v>
      </c>
      <c r="R8884">
        <v>10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56.143287679499799</v>
      </c>
      <c r="AA8884">
        <v>0</v>
      </c>
      <c r="AB8884">
        <v>0</v>
      </c>
      <c r="AC8884">
        <v>0</v>
      </c>
      <c r="AD8884">
        <v>0</v>
      </c>
      <c r="AE8884">
        <v>56.143287679499799</v>
      </c>
    </row>
    <row r="8885" spans="1:31" x14ac:dyDescent="0.25">
      <c r="A8885">
        <v>1955928</v>
      </c>
      <c r="B8885">
        <v>1</v>
      </c>
      <c r="C8885" t="s">
        <v>81</v>
      </c>
      <c r="D8885" t="s">
        <v>112</v>
      </c>
      <c r="E8885" t="s">
        <v>190</v>
      </c>
      <c r="F8885" t="s">
        <v>24827</v>
      </c>
      <c r="G8885" t="s">
        <v>241</v>
      </c>
      <c r="H8885" t="s">
        <v>157</v>
      </c>
      <c r="I8885" t="s">
        <v>135</v>
      </c>
      <c r="J8885" t="s">
        <v>136</v>
      </c>
      <c r="K8885" t="s">
        <v>137</v>
      </c>
      <c r="L8885" t="s">
        <v>24828</v>
      </c>
      <c r="M8885" t="s">
        <v>24829</v>
      </c>
      <c r="N8885">
        <v>0.80666666600000003</v>
      </c>
      <c r="O8885">
        <v>0</v>
      </c>
      <c r="P8885">
        <v>451</v>
      </c>
      <c r="Q8885">
        <v>0</v>
      </c>
      <c r="R8885">
        <v>0</v>
      </c>
      <c r="S8885">
        <v>0</v>
      </c>
      <c r="T8885">
        <v>135</v>
      </c>
      <c r="U8885">
        <v>0</v>
      </c>
      <c r="V8885">
        <v>0</v>
      </c>
      <c r="W8885">
        <v>0</v>
      </c>
      <c r="X8885">
        <v>48.065969970683987</v>
      </c>
      <c r="Y8885">
        <v>0</v>
      </c>
      <c r="Z8885">
        <v>0</v>
      </c>
      <c r="AA8885">
        <v>0</v>
      </c>
      <c r="AB8885">
        <v>41.150729882866223</v>
      </c>
      <c r="AC8885">
        <v>0</v>
      </c>
      <c r="AD8885">
        <v>0</v>
      </c>
      <c r="AE8885">
        <v>89.21669985355021</v>
      </c>
    </row>
    <row r="8886" spans="1:31" x14ac:dyDescent="0.25">
      <c r="A8886">
        <v>1955931</v>
      </c>
      <c r="B8886">
        <v>1</v>
      </c>
      <c r="C8886" t="s">
        <v>80</v>
      </c>
      <c r="D8886" t="s">
        <v>106</v>
      </c>
      <c r="E8886" t="s">
        <v>131</v>
      </c>
      <c r="F8886" t="s">
        <v>24830</v>
      </c>
      <c r="G8886" t="s">
        <v>133</v>
      </c>
      <c r="H8886" t="s">
        <v>134</v>
      </c>
      <c r="I8886" t="s">
        <v>135</v>
      </c>
      <c r="J8886" t="s">
        <v>136</v>
      </c>
      <c r="K8886" t="s">
        <v>137</v>
      </c>
      <c r="L8886" t="s">
        <v>24831</v>
      </c>
      <c r="M8886" t="s">
        <v>24832</v>
      </c>
      <c r="N8886">
        <v>2.554444444</v>
      </c>
      <c r="O8886">
        <v>0</v>
      </c>
      <c r="P8886">
        <v>0</v>
      </c>
      <c r="Q8886">
        <v>0</v>
      </c>
      <c r="R8886">
        <v>3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29.580941339427017</v>
      </c>
      <c r="AA8886">
        <v>0</v>
      </c>
      <c r="AB8886">
        <v>0</v>
      </c>
      <c r="AC8886">
        <v>0</v>
      </c>
      <c r="AD8886">
        <v>0</v>
      </c>
      <c r="AE8886">
        <v>29.580941339427017</v>
      </c>
    </row>
    <row r="8887" spans="1:31" x14ac:dyDescent="0.25">
      <c r="A8887">
        <v>1955933</v>
      </c>
      <c r="B8887">
        <v>1</v>
      </c>
      <c r="C8887" t="s">
        <v>81</v>
      </c>
      <c r="D8887" t="s">
        <v>122</v>
      </c>
      <c r="E8887" t="s">
        <v>220</v>
      </c>
      <c r="F8887" t="s">
        <v>24833</v>
      </c>
      <c r="G8887" t="s">
        <v>156</v>
      </c>
      <c r="H8887" t="s">
        <v>157</v>
      </c>
      <c r="I8887" t="s">
        <v>135</v>
      </c>
      <c r="J8887" t="s">
        <v>136</v>
      </c>
      <c r="K8887" t="s">
        <v>137</v>
      </c>
      <c r="L8887" t="s">
        <v>24834</v>
      </c>
      <c r="M8887" t="s">
        <v>24835</v>
      </c>
      <c r="N8887">
        <v>0.67527777700000002</v>
      </c>
      <c r="O8887">
        <v>1</v>
      </c>
      <c r="P8887">
        <v>462</v>
      </c>
      <c r="Q8887">
        <v>4</v>
      </c>
      <c r="R8887">
        <v>0</v>
      </c>
      <c r="S8887">
        <v>2</v>
      </c>
      <c r="T8887">
        <v>18</v>
      </c>
      <c r="U8887">
        <v>0</v>
      </c>
      <c r="V8887">
        <v>0</v>
      </c>
      <c r="W8887">
        <v>5.6280737646826666E-2</v>
      </c>
      <c r="X8887">
        <v>26.36398668635362</v>
      </c>
      <c r="Y8887">
        <v>11.192462128675203</v>
      </c>
      <c r="Z8887">
        <v>0</v>
      </c>
      <c r="AA8887">
        <v>6.4025748100121316</v>
      </c>
      <c r="AB8887">
        <v>1.1601564509507649</v>
      </c>
      <c r="AC8887">
        <v>0</v>
      </c>
      <c r="AD8887">
        <v>0</v>
      </c>
      <c r="AE8887">
        <v>45.175460813638544</v>
      </c>
    </row>
    <row r="8888" spans="1:31" x14ac:dyDescent="0.25">
      <c r="A8888">
        <v>1955937</v>
      </c>
      <c r="B8888">
        <v>1</v>
      </c>
      <c r="C8888" t="s">
        <v>80</v>
      </c>
      <c r="D8888" t="s">
        <v>100</v>
      </c>
      <c r="E8888" t="s">
        <v>190</v>
      </c>
      <c r="F8888" t="s">
        <v>24836</v>
      </c>
      <c r="G8888" t="s">
        <v>241</v>
      </c>
      <c r="H8888" t="s">
        <v>157</v>
      </c>
      <c r="I8888" t="s">
        <v>135</v>
      </c>
      <c r="J8888" t="s">
        <v>136</v>
      </c>
      <c r="K8888" t="s">
        <v>137</v>
      </c>
      <c r="L8888" t="s">
        <v>24837</v>
      </c>
      <c r="M8888" t="s">
        <v>24838</v>
      </c>
      <c r="N8888">
        <v>2.789722222</v>
      </c>
      <c r="O8888">
        <v>0</v>
      </c>
      <c r="P8888">
        <v>14</v>
      </c>
      <c r="Q8888">
        <v>0</v>
      </c>
      <c r="R8888">
        <v>20</v>
      </c>
      <c r="S8888">
        <v>0</v>
      </c>
      <c r="T8888">
        <v>4</v>
      </c>
      <c r="U8888">
        <v>0</v>
      </c>
      <c r="V8888">
        <v>0</v>
      </c>
      <c r="W8888">
        <v>0</v>
      </c>
      <c r="X8888">
        <v>18.16250159105164</v>
      </c>
      <c r="Y8888">
        <v>0</v>
      </c>
      <c r="Z8888">
        <v>59.154997427431496</v>
      </c>
      <c r="AA8888">
        <v>0</v>
      </c>
      <c r="AB8888">
        <v>31.54314014356526</v>
      </c>
      <c r="AC8888">
        <v>0</v>
      </c>
      <c r="AD8888">
        <v>0</v>
      </c>
      <c r="AE8888">
        <v>108.86063916204839</v>
      </c>
    </row>
    <row r="8889" spans="1:31" x14ac:dyDescent="0.25">
      <c r="A8889">
        <v>1955938</v>
      </c>
      <c r="B8889">
        <v>1</v>
      </c>
      <c r="C8889" t="s">
        <v>80</v>
      </c>
      <c r="D8889" t="s">
        <v>83</v>
      </c>
      <c r="E8889" t="s">
        <v>220</v>
      </c>
      <c r="F8889" t="s">
        <v>24839</v>
      </c>
      <c r="G8889" t="s">
        <v>156</v>
      </c>
      <c r="H8889" t="s">
        <v>157</v>
      </c>
      <c r="I8889" t="s">
        <v>135</v>
      </c>
      <c r="J8889" t="s">
        <v>136</v>
      </c>
      <c r="K8889" t="s">
        <v>137</v>
      </c>
      <c r="L8889" t="s">
        <v>24840</v>
      </c>
      <c r="M8889" t="s">
        <v>24841</v>
      </c>
      <c r="N8889">
        <v>0.73777777700000002</v>
      </c>
      <c r="O8889">
        <v>0</v>
      </c>
      <c r="P8889">
        <v>1412</v>
      </c>
      <c r="Q8889">
        <v>0</v>
      </c>
      <c r="R8889">
        <v>0</v>
      </c>
      <c r="S8889">
        <v>0</v>
      </c>
      <c r="T8889">
        <v>139</v>
      </c>
      <c r="U8889">
        <v>1</v>
      </c>
      <c r="V8889">
        <v>0</v>
      </c>
      <c r="W8889">
        <v>0</v>
      </c>
      <c r="X8889">
        <v>243.29582936908821</v>
      </c>
      <c r="Y8889">
        <v>0</v>
      </c>
      <c r="Z8889">
        <v>0</v>
      </c>
      <c r="AA8889">
        <v>0</v>
      </c>
      <c r="AB8889">
        <v>66.058975889270769</v>
      </c>
      <c r="AC8889">
        <v>10.509797912247146</v>
      </c>
      <c r="AD8889">
        <v>0</v>
      </c>
      <c r="AE8889">
        <v>319.86460317060613</v>
      </c>
    </row>
    <row r="8890" spans="1:31" x14ac:dyDescent="0.25">
      <c r="A8890">
        <v>1955939</v>
      </c>
      <c r="B8890">
        <v>1</v>
      </c>
      <c r="C8890" t="s">
        <v>80</v>
      </c>
      <c r="D8890" t="s">
        <v>100</v>
      </c>
      <c r="E8890" t="s">
        <v>154</v>
      </c>
      <c r="F8890" t="s">
        <v>1858</v>
      </c>
      <c r="G8890" t="s">
        <v>156</v>
      </c>
      <c r="H8890" t="s">
        <v>157</v>
      </c>
      <c r="I8890" t="s">
        <v>135</v>
      </c>
      <c r="J8890" t="s">
        <v>136</v>
      </c>
      <c r="K8890" t="s">
        <v>137</v>
      </c>
      <c r="L8890" t="s">
        <v>24842</v>
      </c>
      <c r="M8890" t="s">
        <v>24843</v>
      </c>
      <c r="N8890">
        <v>0.63305555499999999</v>
      </c>
      <c r="O8890">
        <v>1</v>
      </c>
      <c r="P8890">
        <v>1271</v>
      </c>
      <c r="Q8890">
        <v>18</v>
      </c>
      <c r="R8890">
        <v>437</v>
      </c>
      <c r="S8890">
        <v>13</v>
      </c>
      <c r="T8890">
        <v>256</v>
      </c>
      <c r="U8890">
        <v>0</v>
      </c>
      <c r="V8890">
        <v>1</v>
      </c>
      <c r="W8890">
        <v>0.31905750177032893</v>
      </c>
      <c r="X8890">
        <v>233.9618986242026</v>
      </c>
      <c r="Y8890">
        <v>279.5916782795598</v>
      </c>
      <c r="Z8890">
        <v>364.20820485044698</v>
      </c>
      <c r="AA8890">
        <v>126.90955056823816</v>
      </c>
      <c r="AB8890">
        <v>144.83030026032071</v>
      </c>
      <c r="AC8890">
        <v>0</v>
      </c>
      <c r="AD8890">
        <v>101.15613134136613</v>
      </c>
      <c r="AE8890">
        <v>1250.9768214259047</v>
      </c>
    </row>
    <row r="8891" spans="1:31" x14ac:dyDescent="0.25">
      <c r="A8891">
        <v>1955942</v>
      </c>
      <c r="B8891">
        <v>1</v>
      </c>
      <c r="C8891" t="s">
        <v>80</v>
      </c>
      <c r="D8891" t="s">
        <v>107</v>
      </c>
      <c r="E8891" t="s">
        <v>140</v>
      </c>
      <c r="F8891" t="s">
        <v>24844</v>
      </c>
      <c r="G8891" t="s">
        <v>146</v>
      </c>
      <c r="H8891" t="s">
        <v>134</v>
      </c>
      <c r="I8891" t="s">
        <v>135</v>
      </c>
      <c r="J8891" t="s">
        <v>136</v>
      </c>
      <c r="K8891" t="s">
        <v>137</v>
      </c>
      <c r="L8891" t="s">
        <v>24845</v>
      </c>
      <c r="M8891" t="s">
        <v>24846</v>
      </c>
      <c r="N8891">
        <v>3.1702777769999999</v>
      </c>
      <c r="O8891">
        <v>0</v>
      </c>
      <c r="P8891">
        <v>1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0.21374741512898668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0.21374741512898668</v>
      </c>
    </row>
    <row r="8892" spans="1:31" x14ac:dyDescent="0.25">
      <c r="A8892">
        <v>1955943</v>
      </c>
      <c r="B8892">
        <v>1</v>
      </c>
      <c r="C8892" t="s">
        <v>81</v>
      </c>
      <c r="D8892" t="s">
        <v>112</v>
      </c>
      <c r="E8892" t="s">
        <v>149</v>
      </c>
      <c r="F8892" t="s">
        <v>24847</v>
      </c>
      <c r="G8892" t="s">
        <v>151</v>
      </c>
      <c r="H8892" t="s">
        <v>134</v>
      </c>
      <c r="I8892" t="s">
        <v>135</v>
      </c>
      <c r="J8892" t="s">
        <v>136</v>
      </c>
      <c r="K8892" t="s">
        <v>137</v>
      </c>
      <c r="L8892" t="s">
        <v>24848</v>
      </c>
      <c r="M8892" t="s">
        <v>24849</v>
      </c>
      <c r="N8892">
        <v>0.81555555499999999</v>
      </c>
      <c r="O8892">
        <v>0</v>
      </c>
      <c r="P8892">
        <v>29</v>
      </c>
      <c r="Q8892">
        <v>0</v>
      </c>
      <c r="R8892">
        <v>49</v>
      </c>
      <c r="S8892">
        <v>0</v>
      </c>
      <c r="T8892">
        <v>2</v>
      </c>
      <c r="U8892">
        <v>0</v>
      </c>
      <c r="V8892">
        <v>0</v>
      </c>
      <c r="W8892">
        <v>0</v>
      </c>
      <c r="X8892">
        <v>3.182884100481735</v>
      </c>
      <c r="Y8892">
        <v>0</v>
      </c>
      <c r="Z8892">
        <v>27.884995633808625</v>
      </c>
      <c r="AA8892">
        <v>0</v>
      </c>
      <c r="AB8892">
        <v>2.8928359703521442</v>
      </c>
      <c r="AC8892">
        <v>0</v>
      </c>
      <c r="AD8892">
        <v>0</v>
      </c>
      <c r="AE8892">
        <v>33.960715704642503</v>
      </c>
    </row>
    <row r="8893" spans="1:31" x14ac:dyDescent="0.25">
      <c r="A8893">
        <v>1955947</v>
      </c>
      <c r="B8893">
        <v>1</v>
      </c>
      <c r="C8893" t="s">
        <v>80</v>
      </c>
      <c r="D8893" t="s">
        <v>82</v>
      </c>
      <c r="E8893" t="s">
        <v>160</v>
      </c>
      <c r="F8893" t="s">
        <v>952</v>
      </c>
      <c r="G8893" t="s">
        <v>133</v>
      </c>
      <c r="H8893" t="s">
        <v>134</v>
      </c>
      <c r="I8893" t="s">
        <v>135</v>
      </c>
      <c r="J8893" t="s">
        <v>136</v>
      </c>
      <c r="K8893" t="s">
        <v>137</v>
      </c>
      <c r="L8893" t="s">
        <v>24850</v>
      </c>
      <c r="M8893" t="s">
        <v>24851</v>
      </c>
      <c r="N8893">
        <v>1.2675000000000001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21</v>
      </c>
      <c r="U8893">
        <v>0</v>
      </c>
      <c r="V8893">
        <v>1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44.856077919427761</v>
      </c>
      <c r="AC8893">
        <v>0</v>
      </c>
      <c r="AD8893">
        <v>31.040311556775318</v>
      </c>
      <c r="AE8893">
        <v>75.896389476203083</v>
      </c>
    </row>
    <row r="8894" spans="1:31" x14ac:dyDescent="0.25">
      <c r="A8894">
        <v>1955950</v>
      </c>
      <c r="B8894">
        <v>1</v>
      </c>
      <c r="C8894" t="s">
        <v>81</v>
      </c>
      <c r="D8894" t="s">
        <v>123</v>
      </c>
      <c r="E8894" t="s">
        <v>154</v>
      </c>
      <c r="F8894" t="s">
        <v>2255</v>
      </c>
      <c r="G8894" t="s">
        <v>156</v>
      </c>
      <c r="H8894" t="s">
        <v>157</v>
      </c>
      <c r="I8894" t="s">
        <v>135</v>
      </c>
      <c r="J8894" t="s">
        <v>136</v>
      </c>
      <c r="K8894" t="s">
        <v>137</v>
      </c>
      <c r="L8894" t="s">
        <v>24852</v>
      </c>
      <c r="M8894" t="s">
        <v>24853</v>
      </c>
      <c r="N8894">
        <v>0.95250000000000001</v>
      </c>
      <c r="O8894">
        <v>0</v>
      </c>
      <c r="P8894">
        <v>1004</v>
      </c>
      <c r="Q8894">
        <v>10</v>
      </c>
      <c r="R8894">
        <v>108</v>
      </c>
      <c r="S8894">
        <v>6</v>
      </c>
      <c r="T8894">
        <v>73</v>
      </c>
      <c r="U8894">
        <v>2</v>
      </c>
      <c r="V8894">
        <v>0</v>
      </c>
      <c r="W8894">
        <v>0</v>
      </c>
      <c r="X8894">
        <v>177.26987165384332</v>
      </c>
      <c r="Y8894">
        <v>36.27333458963863</v>
      </c>
      <c r="Z8894">
        <v>222.76467861096853</v>
      </c>
      <c r="AA8894">
        <v>58.908457696366533</v>
      </c>
      <c r="AB8894">
        <v>57.863779195459777</v>
      </c>
      <c r="AC8894">
        <v>31.200225482767586</v>
      </c>
      <c r="AD8894">
        <v>0</v>
      </c>
      <c r="AE8894">
        <v>584.28034722904442</v>
      </c>
    </row>
    <row r="8895" spans="1:31" x14ac:dyDescent="0.25">
      <c r="A8895">
        <v>1955953</v>
      </c>
      <c r="B8895">
        <v>1</v>
      </c>
      <c r="C8895" t="s">
        <v>80</v>
      </c>
      <c r="D8895" t="s">
        <v>107</v>
      </c>
      <c r="E8895" t="s">
        <v>131</v>
      </c>
      <c r="F8895" t="s">
        <v>24854</v>
      </c>
      <c r="G8895" t="s">
        <v>326</v>
      </c>
      <c r="H8895" t="s">
        <v>134</v>
      </c>
      <c r="I8895" t="s">
        <v>135</v>
      </c>
      <c r="J8895" t="s">
        <v>136</v>
      </c>
      <c r="K8895" t="s">
        <v>137</v>
      </c>
      <c r="L8895" t="s">
        <v>24855</v>
      </c>
      <c r="M8895" t="s">
        <v>24856</v>
      </c>
      <c r="N8895">
        <v>2.0613888880000002</v>
      </c>
      <c r="O8895">
        <v>0</v>
      </c>
      <c r="P8895">
        <v>49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23.008719828007628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23.008719828007628</v>
      </c>
    </row>
    <row r="8896" spans="1:31" x14ac:dyDescent="0.25">
      <c r="A8896">
        <v>1955954</v>
      </c>
      <c r="B8896">
        <v>1</v>
      </c>
      <c r="C8896" t="s">
        <v>80</v>
      </c>
      <c r="D8896" t="s">
        <v>90</v>
      </c>
      <c r="E8896" t="s">
        <v>140</v>
      </c>
      <c r="F8896" t="s">
        <v>24857</v>
      </c>
      <c r="G8896" t="s">
        <v>217</v>
      </c>
      <c r="H8896" t="s">
        <v>134</v>
      </c>
      <c r="I8896" t="s">
        <v>135</v>
      </c>
      <c r="J8896" t="s">
        <v>136</v>
      </c>
      <c r="K8896" t="s">
        <v>137</v>
      </c>
      <c r="L8896" t="s">
        <v>24858</v>
      </c>
      <c r="M8896" t="s">
        <v>24859</v>
      </c>
      <c r="N8896">
        <v>4.5955555549999998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1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10.192936636684745</v>
      </c>
      <c r="AC8896">
        <v>0</v>
      </c>
      <c r="AD8896">
        <v>0</v>
      </c>
      <c r="AE8896">
        <v>10.192936636684745</v>
      </c>
    </row>
    <row r="8897" spans="1:31" x14ac:dyDescent="0.25">
      <c r="A8897">
        <v>1955955</v>
      </c>
      <c r="B8897">
        <v>1</v>
      </c>
      <c r="C8897" t="s">
        <v>80</v>
      </c>
      <c r="D8897" t="s">
        <v>102</v>
      </c>
      <c r="E8897" t="s">
        <v>154</v>
      </c>
      <c r="F8897" t="s">
        <v>24860</v>
      </c>
      <c r="G8897" t="s">
        <v>156</v>
      </c>
      <c r="H8897" t="s">
        <v>157</v>
      </c>
      <c r="I8897" t="s">
        <v>135</v>
      </c>
      <c r="J8897" t="s">
        <v>136</v>
      </c>
      <c r="K8897" t="s">
        <v>137</v>
      </c>
      <c r="L8897" t="s">
        <v>24861</v>
      </c>
      <c r="M8897" t="s">
        <v>24862</v>
      </c>
      <c r="N8897">
        <v>7.3611111000000007E-2</v>
      </c>
      <c r="O8897">
        <v>1</v>
      </c>
      <c r="P8897">
        <v>1613</v>
      </c>
      <c r="Q8897">
        <v>83</v>
      </c>
      <c r="R8897">
        <v>483</v>
      </c>
      <c r="S8897">
        <v>20</v>
      </c>
      <c r="T8897">
        <v>164</v>
      </c>
      <c r="U8897">
        <v>1</v>
      </c>
      <c r="V8897">
        <v>0</v>
      </c>
      <c r="W8897">
        <v>0.13751417173022223</v>
      </c>
      <c r="X8897">
        <v>17.944502972658018</v>
      </c>
      <c r="Y8897">
        <v>26.529449196294898</v>
      </c>
      <c r="Z8897">
        <v>95.787359689862612</v>
      </c>
      <c r="AA8897">
        <v>29.37659794745792</v>
      </c>
      <c r="AB8897">
        <v>18.127391840244737</v>
      </c>
      <c r="AC8897">
        <v>394.13339598376456</v>
      </c>
      <c r="AD8897">
        <v>0</v>
      </c>
      <c r="AE8897">
        <v>582.03621180201299</v>
      </c>
    </row>
    <row r="8898" spans="1:31" x14ac:dyDescent="0.25">
      <c r="A8898">
        <v>1955956</v>
      </c>
      <c r="B8898">
        <v>1</v>
      </c>
      <c r="C8898" t="s">
        <v>80</v>
      </c>
      <c r="D8898" t="s">
        <v>91</v>
      </c>
      <c r="E8898" t="s">
        <v>220</v>
      </c>
      <c r="F8898" t="s">
        <v>24863</v>
      </c>
      <c r="G8898" t="s">
        <v>156</v>
      </c>
      <c r="H8898" t="s">
        <v>157</v>
      </c>
      <c r="I8898" t="s">
        <v>135</v>
      </c>
      <c r="J8898" t="s">
        <v>136</v>
      </c>
      <c r="K8898" t="s">
        <v>137</v>
      </c>
      <c r="L8898" t="s">
        <v>24864</v>
      </c>
      <c r="M8898" t="s">
        <v>24865</v>
      </c>
      <c r="N8898">
        <v>0.58083333299999995</v>
      </c>
      <c r="O8898">
        <v>4</v>
      </c>
      <c r="P8898">
        <v>0</v>
      </c>
      <c r="Q8898">
        <v>25</v>
      </c>
      <c r="R8898">
        <v>0</v>
      </c>
      <c r="S8898">
        <v>27</v>
      </c>
      <c r="T8898">
        <v>0</v>
      </c>
      <c r="U8898">
        <v>0</v>
      </c>
      <c r="V8898">
        <v>0</v>
      </c>
      <c r="W8898">
        <v>9.4322579138011697</v>
      </c>
      <c r="X8898">
        <v>0</v>
      </c>
      <c r="Y8898">
        <v>34.298520585489037</v>
      </c>
      <c r="Z8898">
        <v>0</v>
      </c>
      <c r="AA8898">
        <v>68.736321153096327</v>
      </c>
      <c r="AB8898">
        <v>0</v>
      </c>
      <c r="AC8898">
        <v>0</v>
      </c>
      <c r="AD8898">
        <v>0</v>
      </c>
      <c r="AE8898">
        <v>112.46709965238654</v>
      </c>
    </row>
    <row r="8899" spans="1:31" x14ac:dyDescent="0.25">
      <c r="A8899">
        <v>1955957</v>
      </c>
      <c r="B8899">
        <v>1</v>
      </c>
      <c r="C8899" t="s">
        <v>80</v>
      </c>
      <c r="D8899" t="s">
        <v>108</v>
      </c>
      <c r="E8899" t="s">
        <v>220</v>
      </c>
      <c r="F8899" t="s">
        <v>17966</v>
      </c>
      <c r="G8899" t="s">
        <v>156</v>
      </c>
      <c r="H8899" t="s">
        <v>157</v>
      </c>
      <c r="I8899" t="s">
        <v>135</v>
      </c>
      <c r="J8899" t="s">
        <v>136</v>
      </c>
      <c r="K8899" t="s">
        <v>137</v>
      </c>
      <c r="L8899" t="s">
        <v>24866</v>
      </c>
      <c r="M8899" t="s">
        <v>24867</v>
      </c>
      <c r="N8899">
        <v>1.237222222</v>
      </c>
      <c r="O8899">
        <v>0</v>
      </c>
      <c r="P8899">
        <v>1054</v>
      </c>
      <c r="Q8899">
        <v>3</v>
      </c>
      <c r="R8899">
        <v>415</v>
      </c>
      <c r="S8899">
        <v>8</v>
      </c>
      <c r="T8899">
        <v>206</v>
      </c>
      <c r="U8899">
        <v>1</v>
      </c>
      <c r="V8899">
        <v>0</v>
      </c>
      <c r="W8899">
        <v>0</v>
      </c>
      <c r="X8899">
        <v>315.57631853585156</v>
      </c>
      <c r="Y8899">
        <v>32.684921951683485</v>
      </c>
      <c r="Z8899">
        <v>1769.2194466893145</v>
      </c>
      <c r="AA8899">
        <v>79.981685302694487</v>
      </c>
      <c r="AB8899">
        <v>632.6589429782565</v>
      </c>
      <c r="AC8899">
        <v>159.62277794566984</v>
      </c>
      <c r="AD8899">
        <v>0</v>
      </c>
      <c r="AE8899">
        <v>2989.7440934034707</v>
      </c>
    </row>
    <row r="8900" spans="1:31" x14ac:dyDescent="0.25">
      <c r="A8900">
        <v>1955960</v>
      </c>
      <c r="B8900">
        <v>1</v>
      </c>
      <c r="C8900" t="s">
        <v>80</v>
      </c>
      <c r="D8900" t="s">
        <v>110</v>
      </c>
      <c r="E8900" t="s">
        <v>190</v>
      </c>
      <c r="F8900" t="s">
        <v>24868</v>
      </c>
      <c r="G8900" t="s">
        <v>263</v>
      </c>
      <c r="H8900" t="s">
        <v>157</v>
      </c>
      <c r="I8900" t="s">
        <v>135</v>
      </c>
      <c r="J8900" t="s">
        <v>136</v>
      </c>
      <c r="K8900" t="s">
        <v>203</v>
      </c>
      <c r="L8900" t="s">
        <v>24869</v>
      </c>
      <c r="M8900" t="s">
        <v>24870</v>
      </c>
      <c r="N8900">
        <v>3.5922222220000002</v>
      </c>
      <c r="O8900">
        <v>0</v>
      </c>
      <c r="P8900">
        <v>3933</v>
      </c>
      <c r="Q8900">
        <v>0</v>
      </c>
      <c r="R8900">
        <v>1</v>
      </c>
      <c r="S8900">
        <v>0</v>
      </c>
      <c r="T8900">
        <v>331</v>
      </c>
      <c r="U8900">
        <v>0</v>
      </c>
      <c r="V8900">
        <v>1</v>
      </c>
      <c r="W8900">
        <v>0</v>
      </c>
      <c r="X8900">
        <v>4683.0934420536705</v>
      </c>
      <c r="Y8900">
        <v>0</v>
      </c>
      <c r="Z8900">
        <v>0.90532735794851993</v>
      </c>
      <c r="AA8900">
        <v>0</v>
      </c>
      <c r="AB8900">
        <v>2142.9243871171871</v>
      </c>
      <c r="AC8900">
        <v>0</v>
      </c>
      <c r="AD8900">
        <v>134.40412733658411</v>
      </c>
      <c r="AE8900">
        <v>6961.3272838653902</v>
      </c>
    </row>
    <row r="8901" spans="1:31" x14ac:dyDescent="0.25">
      <c r="A8901">
        <v>1955962</v>
      </c>
      <c r="B8901">
        <v>1</v>
      </c>
      <c r="C8901" t="s">
        <v>81</v>
      </c>
      <c r="D8901" t="s">
        <v>113</v>
      </c>
      <c r="E8901" t="s">
        <v>149</v>
      </c>
      <c r="F8901" t="s">
        <v>24871</v>
      </c>
      <c r="G8901" t="s">
        <v>202</v>
      </c>
      <c r="H8901" t="s">
        <v>134</v>
      </c>
      <c r="I8901" t="s">
        <v>135</v>
      </c>
      <c r="J8901" t="s">
        <v>136</v>
      </c>
      <c r="K8901" t="s">
        <v>203</v>
      </c>
      <c r="L8901" t="s">
        <v>24872</v>
      </c>
      <c r="M8901" t="s">
        <v>24873</v>
      </c>
      <c r="N8901">
        <v>8.4855555549999995</v>
      </c>
      <c r="O8901">
        <v>0</v>
      </c>
      <c r="P8901">
        <v>11</v>
      </c>
      <c r="Q8901">
        <v>0</v>
      </c>
      <c r="R8901">
        <v>11</v>
      </c>
      <c r="S8901">
        <v>0</v>
      </c>
      <c r="T8901">
        <v>2</v>
      </c>
      <c r="U8901">
        <v>0</v>
      </c>
      <c r="V8901">
        <v>0</v>
      </c>
      <c r="W8901">
        <v>0</v>
      </c>
      <c r="X8901">
        <v>62.516530208060686</v>
      </c>
      <c r="Y8901">
        <v>0</v>
      </c>
      <c r="Z8901">
        <v>45.085647777792261</v>
      </c>
      <c r="AA8901">
        <v>0</v>
      </c>
      <c r="AB8901">
        <v>4.2924171925429944</v>
      </c>
      <c r="AC8901">
        <v>0</v>
      </c>
      <c r="AD8901">
        <v>0</v>
      </c>
      <c r="AE8901">
        <v>111.89459517839595</v>
      </c>
    </row>
    <row r="8902" spans="1:31" x14ac:dyDescent="0.25">
      <c r="A8902">
        <v>1955963</v>
      </c>
      <c r="B8902">
        <v>1</v>
      </c>
      <c r="C8902" t="s">
        <v>81</v>
      </c>
      <c r="D8902" t="s">
        <v>123</v>
      </c>
      <c r="E8902" t="s">
        <v>131</v>
      </c>
      <c r="F8902" t="s">
        <v>23480</v>
      </c>
      <c r="G8902" t="s">
        <v>439</v>
      </c>
      <c r="H8902" t="s">
        <v>134</v>
      </c>
      <c r="I8902" t="s">
        <v>135</v>
      </c>
      <c r="J8902" t="s">
        <v>136</v>
      </c>
      <c r="K8902" t="s">
        <v>137</v>
      </c>
      <c r="L8902" t="s">
        <v>24874</v>
      </c>
      <c r="M8902" t="s">
        <v>24875</v>
      </c>
      <c r="N8902">
        <v>5.5488888879999996</v>
      </c>
      <c r="O8902">
        <v>0</v>
      </c>
      <c r="P8902">
        <v>59</v>
      </c>
      <c r="Q8902">
        <v>0</v>
      </c>
      <c r="R8902">
        <v>0</v>
      </c>
      <c r="S8902">
        <v>0</v>
      </c>
      <c r="T8902">
        <v>5</v>
      </c>
      <c r="U8902">
        <v>0</v>
      </c>
      <c r="V8902">
        <v>0</v>
      </c>
      <c r="W8902">
        <v>0</v>
      </c>
      <c r="X8902">
        <v>83.653381440301402</v>
      </c>
      <c r="Y8902">
        <v>0</v>
      </c>
      <c r="Z8902">
        <v>0</v>
      </c>
      <c r="AA8902">
        <v>0</v>
      </c>
      <c r="AB8902">
        <v>7.7350181034091321</v>
      </c>
      <c r="AC8902">
        <v>0</v>
      </c>
      <c r="AD8902">
        <v>0</v>
      </c>
      <c r="AE8902">
        <v>91.388399543710534</v>
      </c>
    </row>
    <row r="8903" spans="1:31" x14ac:dyDescent="0.25">
      <c r="A8903">
        <v>1955964</v>
      </c>
      <c r="B8903">
        <v>1</v>
      </c>
      <c r="C8903" t="s">
        <v>80</v>
      </c>
      <c r="D8903" t="s">
        <v>93</v>
      </c>
      <c r="E8903" t="s">
        <v>154</v>
      </c>
      <c r="F8903" t="s">
        <v>18475</v>
      </c>
      <c r="G8903" t="s">
        <v>156</v>
      </c>
      <c r="H8903" t="s">
        <v>157</v>
      </c>
      <c r="I8903" t="s">
        <v>135</v>
      </c>
      <c r="J8903" t="s">
        <v>136</v>
      </c>
      <c r="K8903" t="s">
        <v>137</v>
      </c>
      <c r="L8903" t="s">
        <v>24876</v>
      </c>
      <c r="M8903" t="s">
        <v>24877</v>
      </c>
      <c r="N8903">
        <v>0.57138888799999998</v>
      </c>
      <c r="O8903">
        <v>4</v>
      </c>
      <c r="P8903">
        <v>3300</v>
      </c>
      <c r="Q8903">
        <v>100</v>
      </c>
      <c r="R8903">
        <v>818</v>
      </c>
      <c r="S8903">
        <v>45</v>
      </c>
      <c r="T8903">
        <v>684</v>
      </c>
      <c r="U8903">
        <v>2</v>
      </c>
      <c r="V8903">
        <v>1</v>
      </c>
      <c r="W8903">
        <v>3.1960902107371782</v>
      </c>
      <c r="X8903">
        <v>410.50136967253206</v>
      </c>
      <c r="Y8903">
        <v>888.25920057806491</v>
      </c>
      <c r="Z8903">
        <v>1888.4192677457081</v>
      </c>
      <c r="AA8903">
        <v>264.14392320624148</v>
      </c>
      <c r="AB8903">
        <v>865.37299942961522</v>
      </c>
      <c r="AC8903">
        <v>46.39125171790829</v>
      </c>
      <c r="AD8903">
        <v>10.676038895885474</v>
      </c>
      <c r="AE8903">
        <v>4376.9601414566923</v>
      </c>
    </row>
    <row r="8904" spans="1:31" x14ac:dyDescent="0.25">
      <c r="A8904">
        <v>1955965</v>
      </c>
      <c r="B8904">
        <v>1</v>
      </c>
      <c r="C8904" t="s">
        <v>80</v>
      </c>
      <c r="D8904" t="s">
        <v>103</v>
      </c>
      <c r="E8904" t="s">
        <v>160</v>
      </c>
      <c r="F8904" t="s">
        <v>24878</v>
      </c>
      <c r="G8904" t="s">
        <v>162</v>
      </c>
      <c r="H8904" t="s">
        <v>134</v>
      </c>
      <c r="I8904" t="s">
        <v>135</v>
      </c>
      <c r="J8904" t="s">
        <v>136</v>
      </c>
      <c r="K8904" t="s">
        <v>137</v>
      </c>
      <c r="L8904" t="s">
        <v>24879</v>
      </c>
      <c r="M8904" t="s">
        <v>24880</v>
      </c>
      <c r="N8904">
        <v>1.549722222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12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8.4779051480520522</v>
      </c>
      <c r="AC8904">
        <v>0</v>
      </c>
      <c r="AD8904">
        <v>0</v>
      </c>
      <c r="AE8904">
        <v>8.4779051480520522</v>
      </c>
    </row>
    <row r="8905" spans="1:31" x14ac:dyDescent="0.25">
      <c r="A8905">
        <v>1955967</v>
      </c>
      <c r="B8905">
        <v>1</v>
      </c>
      <c r="C8905" t="s">
        <v>80</v>
      </c>
      <c r="D8905" t="s">
        <v>83</v>
      </c>
      <c r="E8905" t="s">
        <v>131</v>
      </c>
      <c r="F8905" t="s">
        <v>1549</v>
      </c>
      <c r="G8905" t="s">
        <v>202</v>
      </c>
      <c r="H8905" t="s">
        <v>134</v>
      </c>
      <c r="I8905" t="s">
        <v>135</v>
      </c>
      <c r="J8905" t="s">
        <v>136</v>
      </c>
      <c r="K8905" t="s">
        <v>203</v>
      </c>
      <c r="L8905" t="s">
        <v>24881</v>
      </c>
      <c r="M8905" t="s">
        <v>24882</v>
      </c>
      <c r="N8905">
        <v>7.6303127770000003</v>
      </c>
      <c r="O8905">
        <v>0</v>
      </c>
      <c r="P8905">
        <v>49</v>
      </c>
      <c r="Q8905">
        <v>0</v>
      </c>
      <c r="R8905">
        <v>0</v>
      </c>
      <c r="S8905">
        <v>0</v>
      </c>
      <c r="T8905">
        <v>13</v>
      </c>
      <c r="U8905">
        <v>0</v>
      </c>
      <c r="V8905">
        <v>0</v>
      </c>
      <c r="W8905">
        <v>0</v>
      </c>
      <c r="X8905">
        <v>286.92762026423316</v>
      </c>
      <c r="Y8905">
        <v>0</v>
      </c>
      <c r="Z8905">
        <v>0</v>
      </c>
      <c r="AA8905">
        <v>0</v>
      </c>
      <c r="AB8905">
        <v>171.51997444736929</v>
      </c>
      <c r="AC8905">
        <v>0</v>
      </c>
      <c r="AD8905">
        <v>0</v>
      </c>
      <c r="AE8905">
        <v>458.44759471160245</v>
      </c>
    </row>
    <row r="8906" spans="1:31" x14ac:dyDescent="0.25">
      <c r="A8906">
        <v>1955969</v>
      </c>
      <c r="B8906">
        <v>1</v>
      </c>
      <c r="C8906" t="s">
        <v>80</v>
      </c>
      <c r="D8906" t="s">
        <v>95</v>
      </c>
      <c r="E8906" t="s">
        <v>131</v>
      </c>
      <c r="F8906" t="s">
        <v>8616</v>
      </c>
      <c r="G8906" t="s">
        <v>202</v>
      </c>
      <c r="H8906" t="s">
        <v>134</v>
      </c>
      <c r="I8906" t="s">
        <v>135</v>
      </c>
      <c r="J8906" t="s">
        <v>136</v>
      </c>
      <c r="K8906" t="s">
        <v>203</v>
      </c>
      <c r="L8906" t="s">
        <v>24883</v>
      </c>
      <c r="M8906" t="s">
        <v>24884</v>
      </c>
      <c r="N8906">
        <v>7.8957813879999996</v>
      </c>
      <c r="O8906">
        <v>0</v>
      </c>
      <c r="P8906">
        <v>126</v>
      </c>
      <c r="Q8906">
        <v>0</v>
      </c>
      <c r="R8906">
        <v>0</v>
      </c>
      <c r="S8906">
        <v>0</v>
      </c>
      <c r="T8906">
        <v>2</v>
      </c>
      <c r="U8906">
        <v>0</v>
      </c>
      <c r="V8906">
        <v>0</v>
      </c>
      <c r="W8906">
        <v>0</v>
      </c>
      <c r="X8906">
        <v>256.4509469300412</v>
      </c>
      <c r="Y8906">
        <v>0</v>
      </c>
      <c r="Z8906">
        <v>0</v>
      </c>
      <c r="AA8906">
        <v>0</v>
      </c>
      <c r="AB8906">
        <v>1.9071563727667655</v>
      </c>
      <c r="AC8906">
        <v>0</v>
      </c>
      <c r="AD8906">
        <v>0</v>
      </c>
      <c r="AE8906">
        <v>258.35810330280799</v>
      </c>
    </row>
    <row r="8907" spans="1:31" x14ac:dyDescent="0.25">
      <c r="A8907">
        <v>1955970</v>
      </c>
      <c r="B8907">
        <v>1</v>
      </c>
      <c r="C8907" t="s">
        <v>81</v>
      </c>
      <c r="D8907" t="s">
        <v>113</v>
      </c>
      <c r="E8907" t="s">
        <v>149</v>
      </c>
      <c r="F8907" t="s">
        <v>24885</v>
      </c>
      <c r="G8907" t="s">
        <v>1349</v>
      </c>
      <c r="H8907" t="s">
        <v>134</v>
      </c>
      <c r="I8907" t="s">
        <v>135</v>
      </c>
      <c r="J8907" t="s">
        <v>136</v>
      </c>
      <c r="K8907" t="s">
        <v>137</v>
      </c>
      <c r="L8907" t="s">
        <v>24886</v>
      </c>
      <c r="M8907" t="s">
        <v>24887</v>
      </c>
      <c r="N8907">
        <v>3.2280555550000001</v>
      </c>
      <c r="O8907">
        <v>0</v>
      </c>
      <c r="P8907">
        <v>0</v>
      </c>
      <c r="Q8907">
        <v>0</v>
      </c>
      <c r="R8907">
        <v>15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77.265266589875495</v>
      </c>
      <c r="AA8907">
        <v>0</v>
      </c>
      <c r="AB8907">
        <v>0</v>
      </c>
      <c r="AC8907">
        <v>0</v>
      </c>
      <c r="AD8907">
        <v>0</v>
      </c>
      <c r="AE8907">
        <v>77.265266589875495</v>
      </c>
    </row>
    <row r="8908" spans="1:31" x14ac:dyDescent="0.25">
      <c r="A8908">
        <v>1955971</v>
      </c>
      <c r="B8908">
        <v>1</v>
      </c>
      <c r="C8908" t="s">
        <v>81</v>
      </c>
      <c r="D8908" t="s">
        <v>113</v>
      </c>
      <c r="E8908" t="s">
        <v>131</v>
      </c>
      <c r="F8908" t="s">
        <v>24888</v>
      </c>
      <c r="G8908" t="s">
        <v>133</v>
      </c>
      <c r="H8908" t="s">
        <v>134</v>
      </c>
      <c r="I8908" t="s">
        <v>135</v>
      </c>
      <c r="J8908" t="s">
        <v>136</v>
      </c>
      <c r="K8908" t="s">
        <v>137</v>
      </c>
      <c r="L8908" t="s">
        <v>24889</v>
      </c>
      <c r="M8908" t="s">
        <v>24890</v>
      </c>
      <c r="N8908">
        <v>3.0205555550000001</v>
      </c>
      <c r="O8908">
        <v>0</v>
      </c>
      <c r="P8908">
        <v>1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0.18677560066998447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0.18677560066998447</v>
      </c>
    </row>
    <row r="8909" spans="1:31" x14ac:dyDescent="0.25">
      <c r="A8909">
        <v>1955972</v>
      </c>
      <c r="B8909">
        <v>1</v>
      </c>
      <c r="C8909" t="s">
        <v>80</v>
      </c>
      <c r="D8909" t="s">
        <v>104</v>
      </c>
      <c r="E8909" t="s">
        <v>140</v>
      </c>
      <c r="F8909" t="s">
        <v>24891</v>
      </c>
      <c r="G8909" t="s">
        <v>146</v>
      </c>
      <c r="H8909" t="s">
        <v>134</v>
      </c>
      <c r="I8909" t="s">
        <v>135</v>
      </c>
      <c r="J8909" t="s">
        <v>136</v>
      </c>
      <c r="K8909" t="s">
        <v>137</v>
      </c>
      <c r="L8909" t="s">
        <v>24892</v>
      </c>
      <c r="M8909" t="s">
        <v>24893</v>
      </c>
      <c r="N8909">
        <v>2.0061111110000001</v>
      </c>
      <c r="O8909">
        <v>0</v>
      </c>
      <c r="P8909">
        <v>4</v>
      </c>
      <c r="Q8909">
        <v>0</v>
      </c>
      <c r="R8909">
        <v>0</v>
      </c>
      <c r="S8909">
        <v>0</v>
      </c>
      <c r="T8909">
        <v>1</v>
      </c>
      <c r="U8909">
        <v>0</v>
      </c>
      <c r="V8909">
        <v>0</v>
      </c>
      <c r="W8909">
        <v>0</v>
      </c>
      <c r="X8909">
        <v>2.1854431091165445</v>
      </c>
      <c r="Y8909">
        <v>0</v>
      </c>
      <c r="Z8909">
        <v>0</v>
      </c>
      <c r="AA8909">
        <v>0</v>
      </c>
      <c r="AB8909">
        <v>4.9911192076411107E-2</v>
      </c>
      <c r="AC8909">
        <v>0</v>
      </c>
      <c r="AD8909">
        <v>0</v>
      </c>
      <c r="AE8909">
        <v>2.2353543011929555</v>
      </c>
    </row>
    <row r="8910" spans="1:31" x14ac:dyDescent="0.25">
      <c r="A8910">
        <v>1955973</v>
      </c>
      <c r="B8910">
        <v>1</v>
      </c>
      <c r="C8910" t="s">
        <v>81</v>
      </c>
      <c r="D8910" t="s">
        <v>118</v>
      </c>
      <c r="E8910" t="s">
        <v>149</v>
      </c>
      <c r="F8910" t="s">
        <v>967</v>
      </c>
      <c r="G8910" t="s">
        <v>202</v>
      </c>
      <c r="H8910" t="s">
        <v>134</v>
      </c>
      <c r="I8910" t="s">
        <v>135</v>
      </c>
      <c r="J8910" t="s">
        <v>136</v>
      </c>
      <c r="K8910" t="s">
        <v>203</v>
      </c>
      <c r="L8910" t="s">
        <v>24894</v>
      </c>
      <c r="M8910" t="s">
        <v>24895</v>
      </c>
      <c r="N8910">
        <v>8.0825369439999992</v>
      </c>
      <c r="O8910">
        <v>0</v>
      </c>
      <c r="P8910">
        <v>175</v>
      </c>
      <c r="Q8910">
        <v>0</v>
      </c>
      <c r="R8910">
        <v>1</v>
      </c>
      <c r="S8910">
        <v>0</v>
      </c>
      <c r="T8910">
        <v>13</v>
      </c>
      <c r="U8910">
        <v>0</v>
      </c>
      <c r="V8910">
        <v>0</v>
      </c>
      <c r="W8910">
        <v>0</v>
      </c>
      <c r="X8910">
        <v>271.64628784363646</v>
      </c>
      <c r="Y8910">
        <v>0</v>
      </c>
      <c r="Z8910">
        <v>15.44362151069434</v>
      </c>
      <c r="AA8910">
        <v>0</v>
      </c>
      <c r="AB8910">
        <v>71.430020664979708</v>
      </c>
      <c r="AC8910">
        <v>0</v>
      </c>
      <c r="AD8910">
        <v>0</v>
      </c>
      <c r="AE8910">
        <v>358.51993001931055</v>
      </c>
    </row>
    <row r="8911" spans="1:31" x14ac:dyDescent="0.25">
      <c r="A8911">
        <v>1955974</v>
      </c>
      <c r="B8911">
        <v>1</v>
      </c>
      <c r="C8911" t="s">
        <v>80</v>
      </c>
      <c r="D8911" t="s">
        <v>90</v>
      </c>
      <c r="E8911" t="s">
        <v>190</v>
      </c>
      <c r="F8911" t="s">
        <v>24896</v>
      </c>
      <c r="G8911" t="s">
        <v>202</v>
      </c>
      <c r="H8911" t="s">
        <v>157</v>
      </c>
      <c r="I8911" t="s">
        <v>135</v>
      </c>
      <c r="J8911" t="s">
        <v>136</v>
      </c>
      <c r="K8911" t="s">
        <v>203</v>
      </c>
      <c r="L8911" t="s">
        <v>24897</v>
      </c>
      <c r="M8911" t="s">
        <v>24898</v>
      </c>
      <c r="N8911">
        <v>2.658263888</v>
      </c>
      <c r="O8911">
        <v>0</v>
      </c>
      <c r="P8911">
        <v>237</v>
      </c>
      <c r="Q8911">
        <v>0</v>
      </c>
      <c r="R8911">
        <v>3</v>
      </c>
      <c r="S8911">
        <v>0</v>
      </c>
      <c r="T8911">
        <v>12</v>
      </c>
      <c r="U8911">
        <v>0</v>
      </c>
      <c r="V8911">
        <v>0</v>
      </c>
      <c r="W8911">
        <v>0</v>
      </c>
      <c r="X8911">
        <v>130.66529760868019</v>
      </c>
      <c r="Y8911">
        <v>0</v>
      </c>
      <c r="Z8911">
        <v>0.17779173182437499</v>
      </c>
      <c r="AA8911">
        <v>0</v>
      </c>
      <c r="AB8911">
        <v>27.114562685897813</v>
      </c>
      <c r="AC8911">
        <v>0</v>
      </c>
      <c r="AD8911">
        <v>0</v>
      </c>
      <c r="AE8911">
        <v>157.9576520264024</v>
      </c>
    </row>
    <row r="8912" spans="1:31" x14ac:dyDescent="0.25">
      <c r="A8912">
        <v>1955975</v>
      </c>
      <c r="B8912">
        <v>1</v>
      </c>
      <c r="C8912" t="s">
        <v>80</v>
      </c>
      <c r="D8912" t="s">
        <v>100</v>
      </c>
      <c r="E8912" t="s">
        <v>220</v>
      </c>
      <c r="F8912" t="s">
        <v>24899</v>
      </c>
      <c r="G8912" t="s">
        <v>156</v>
      </c>
      <c r="H8912" t="s">
        <v>157</v>
      </c>
      <c r="I8912" t="s">
        <v>135</v>
      </c>
      <c r="J8912" t="s">
        <v>136</v>
      </c>
      <c r="K8912" t="s">
        <v>137</v>
      </c>
      <c r="L8912" t="s">
        <v>24900</v>
      </c>
      <c r="M8912" t="s">
        <v>24901</v>
      </c>
      <c r="N8912">
        <v>0.79861111100000004</v>
      </c>
      <c r="O8912">
        <v>1</v>
      </c>
      <c r="P8912">
        <v>0</v>
      </c>
      <c r="Q8912">
        <v>73</v>
      </c>
      <c r="R8912">
        <v>18</v>
      </c>
      <c r="S8912">
        <v>2</v>
      </c>
      <c r="T8912">
        <v>0</v>
      </c>
      <c r="U8912">
        <v>0</v>
      </c>
      <c r="V8912">
        <v>0</v>
      </c>
      <c r="W8912">
        <v>0.32573464906854172</v>
      </c>
      <c r="X8912">
        <v>0</v>
      </c>
      <c r="Y8912">
        <v>803.82199780513633</v>
      </c>
      <c r="Z8912">
        <v>66.918355182800013</v>
      </c>
      <c r="AA8912">
        <v>6.0581795751446874</v>
      </c>
      <c r="AB8912">
        <v>0</v>
      </c>
      <c r="AC8912">
        <v>0</v>
      </c>
      <c r="AD8912">
        <v>0</v>
      </c>
      <c r="AE8912">
        <v>877.12426721214956</v>
      </c>
    </row>
    <row r="8913" spans="1:31" x14ac:dyDescent="0.25">
      <c r="A8913">
        <v>1955976</v>
      </c>
      <c r="B8913">
        <v>1</v>
      </c>
      <c r="C8913" t="s">
        <v>80</v>
      </c>
      <c r="D8913" t="s">
        <v>82</v>
      </c>
      <c r="E8913" t="s">
        <v>190</v>
      </c>
      <c r="F8913" t="s">
        <v>24902</v>
      </c>
      <c r="G8913" t="s">
        <v>263</v>
      </c>
      <c r="H8913" t="s">
        <v>157</v>
      </c>
      <c r="I8913" t="s">
        <v>135</v>
      </c>
      <c r="J8913" t="s">
        <v>136</v>
      </c>
      <c r="K8913" t="s">
        <v>203</v>
      </c>
      <c r="L8913" t="s">
        <v>24903</v>
      </c>
      <c r="M8913" t="s">
        <v>24904</v>
      </c>
      <c r="N8913">
        <v>1.2055238880000001</v>
      </c>
      <c r="O8913">
        <v>0</v>
      </c>
      <c r="P8913">
        <v>1199</v>
      </c>
      <c r="Q8913">
        <v>0</v>
      </c>
      <c r="R8913">
        <v>1</v>
      </c>
      <c r="S8913">
        <v>0</v>
      </c>
      <c r="T8913">
        <v>95</v>
      </c>
      <c r="U8913">
        <v>0</v>
      </c>
      <c r="V8913">
        <v>0</v>
      </c>
      <c r="W8913">
        <v>0</v>
      </c>
      <c r="X8913">
        <v>417.01301331499127</v>
      </c>
      <c r="Y8913">
        <v>0</v>
      </c>
      <c r="Z8913">
        <v>7.0382817621666668E-4</v>
      </c>
      <c r="AA8913">
        <v>0</v>
      </c>
      <c r="AB8913">
        <v>117.19344639128889</v>
      </c>
      <c r="AC8913">
        <v>0</v>
      </c>
      <c r="AD8913">
        <v>0</v>
      </c>
      <c r="AE8913">
        <v>534.20716353445641</v>
      </c>
    </row>
    <row r="8914" spans="1:31" x14ac:dyDescent="0.25">
      <c r="A8914">
        <v>1955979</v>
      </c>
      <c r="B8914">
        <v>1</v>
      </c>
      <c r="C8914" t="s">
        <v>80</v>
      </c>
      <c r="D8914" t="s">
        <v>93</v>
      </c>
      <c r="E8914" t="s">
        <v>154</v>
      </c>
      <c r="F8914" t="s">
        <v>24905</v>
      </c>
      <c r="G8914" t="s">
        <v>202</v>
      </c>
      <c r="H8914" t="s">
        <v>157</v>
      </c>
      <c r="I8914" t="s">
        <v>135</v>
      </c>
      <c r="J8914" t="s">
        <v>136</v>
      </c>
      <c r="K8914" t="s">
        <v>203</v>
      </c>
      <c r="L8914" t="s">
        <v>24906</v>
      </c>
      <c r="M8914" t="s">
        <v>24907</v>
      </c>
      <c r="N8914">
        <v>2.6123238880000001</v>
      </c>
      <c r="O8914">
        <v>0</v>
      </c>
      <c r="P8914">
        <v>1597</v>
      </c>
      <c r="Q8914">
        <v>35</v>
      </c>
      <c r="R8914">
        <v>148</v>
      </c>
      <c r="S8914">
        <v>11</v>
      </c>
      <c r="T8914">
        <v>210</v>
      </c>
      <c r="U8914">
        <v>1</v>
      </c>
      <c r="V8914">
        <v>1</v>
      </c>
      <c r="W8914">
        <v>0</v>
      </c>
      <c r="X8914">
        <v>1013.2121701023799</v>
      </c>
      <c r="Y8914">
        <v>642.44370474871516</v>
      </c>
      <c r="Z8914">
        <v>1338.6213481122049</v>
      </c>
      <c r="AA8914">
        <v>267.4826998298339</v>
      </c>
      <c r="AB8914">
        <v>995.76108966820345</v>
      </c>
      <c r="AC8914">
        <v>1110.8382436201725</v>
      </c>
      <c r="AD8914">
        <v>78.349420870559726</v>
      </c>
      <c r="AE8914">
        <v>5446.7086769520702</v>
      </c>
    </row>
    <row r="8915" spans="1:31" x14ac:dyDescent="0.25">
      <c r="A8915">
        <v>1955980</v>
      </c>
      <c r="B8915">
        <v>1</v>
      </c>
      <c r="C8915" t="s">
        <v>81</v>
      </c>
      <c r="D8915" t="s">
        <v>120</v>
      </c>
      <c r="E8915" t="s">
        <v>149</v>
      </c>
      <c r="F8915" t="s">
        <v>2139</v>
      </c>
      <c r="G8915" t="s">
        <v>202</v>
      </c>
      <c r="H8915" t="s">
        <v>134</v>
      </c>
      <c r="I8915" t="s">
        <v>135</v>
      </c>
      <c r="J8915" t="s">
        <v>136</v>
      </c>
      <c r="K8915" t="s">
        <v>203</v>
      </c>
      <c r="L8915" t="s">
        <v>24908</v>
      </c>
      <c r="M8915" t="s">
        <v>24909</v>
      </c>
      <c r="N8915">
        <v>8.5518183329999999</v>
      </c>
      <c r="O8915">
        <v>0</v>
      </c>
      <c r="P8915">
        <v>2</v>
      </c>
      <c r="Q8915">
        <v>0</v>
      </c>
      <c r="R8915">
        <v>0</v>
      </c>
      <c r="S8915">
        <v>0</v>
      </c>
      <c r="T8915">
        <v>1</v>
      </c>
      <c r="U8915">
        <v>0</v>
      </c>
      <c r="V8915">
        <v>0</v>
      </c>
      <c r="W8915">
        <v>0</v>
      </c>
      <c r="X8915">
        <v>3.696425043538345</v>
      </c>
      <c r="Y8915">
        <v>0</v>
      </c>
      <c r="Z8915">
        <v>0</v>
      </c>
      <c r="AA8915">
        <v>0</v>
      </c>
      <c r="AB8915">
        <v>9.0950660750866774</v>
      </c>
      <c r="AC8915">
        <v>0</v>
      </c>
      <c r="AD8915">
        <v>0</v>
      </c>
      <c r="AE8915">
        <v>12.791491118625022</v>
      </c>
    </row>
    <row r="8916" spans="1:31" x14ac:dyDescent="0.25">
      <c r="A8916">
        <v>1955982</v>
      </c>
      <c r="B8916">
        <v>1</v>
      </c>
      <c r="C8916" t="s">
        <v>81</v>
      </c>
      <c r="D8916" t="s">
        <v>128</v>
      </c>
      <c r="E8916" t="s">
        <v>149</v>
      </c>
      <c r="F8916" t="s">
        <v>24910</v>
      </c>
      <c r="G8916" t="s">
        <v>202</v>
      </c>
      <c r="H8916" t="s">
        <v>134</v>
      </c>
      <c r="I8916" t="s">
        <v>135</v>
      </c>
      <c r="J8916" t="s">
        <v>136</v>
      </c>
      <c r="K8916" t="s">
        <v>203</v>
      </c>
      <c r="L8916" t="s">
        <v>24911</v>
      </c>
      <c r="M8916" t="s">
        <v>24912</v>
      </c>
      <c r="N8916">
        <v>2.1316666660000001</v>
      </c>
      <c r="O8916">
        <v>0</v>
      </c>
      <c r="P8916">
        <v>522</v>
      </c>
      <c r="Q8916">
        <v>0</v>
      </c>
      <c r="R8916">
        <v>0</v>
      </c>
      <c r="S8916">
        <v>0</v>
      </c>
      <c r="T8916">
        <v>2</v>
      </c>
      <c r="U8916">
        <v>0</v>
      </c>
      <c r="V8916">
        <v>0</v>
      </c>
      <c r="W8916">
        <v>0</v>
      </c>
      <c r="X8916">
        <v>417.96744453956939</v>
      </c>
      <c r="Y8916">
        <v>0</v>
      </c>
      <c r="Z8916">
        <v>0</v>
      </c>
      <c r="AA8916">
        <v>0</v>
      </c>
      <c r="AB8916">
        <v>41.985893362595156</v>
      </c>
      <c r="AC8916">
        <v>0</v>
      </c>
      <c r="AD8916">
        <v>0</v>
      </c>
      <c r="AE8916">
        <v>459.95333790216455</v>
      </c>
    </row>
    <row r="8917" spans="1:31" x14ac:dyDescent="0.25">
      <c r="A8917">
        <v>1955983</v>
      </c>
      <c r="B8917">
        <v>1</v>
      </c>
      <c r="C8917" t="s">
        <v>80</v>
      </c>
      <c r="D8917" t="s">
        <v>110</v>
      </c>
      <c r="E8917" t="s">
        <v>140</v>
      </c>
      <c r="F8917" t="s">
        <v>24913</v>
      </c>
      <c r="G8917" t="s">
        <v>342</v>
      </c>
      <c r="H8917" t="s">
        <v>134</v>
      </c>
      <c r="I8917" t="s">
        <v>135</v>
      </c>
      <c r="J8917" t="s">
        <v>136</v>
      </c>
      <c r="K8917" t="s">
        <v>137</v>
      </c>
      <c r="L8917" t="s">
        <v>24914</v>
      </c>
      <c r="M8917" t="s">
        <v>24915</v>
      </c>
      <c r="N8917">
        <v>1.3902777770000001</v>
      </c>
      <c r="O8917">
        <v>0</v>
      </c>
      <c r="P8917">
        <v>8</v>
      </c>
      <c r="Q8917">
        <v>0</v>
      </c>
      <c r="R8917">
        <v>0</v>
      </c>
      <c r="S8917">
        <v>0</v>
      </c>
      <c r="T8917">
        <v>2</v>
      </c>
      <c r="U8917">
        <v>0</v>
      </c>
      <c r="V8917">
        <v>0</v>
      </c>
      <c r="W8917">
        <v>0</v>
      </c>
      <c r="X8917">
        <v>2.8698904804487375</v>
      </c>
      <c r="Y8917">
        <v>0</v>
      </c>
      <c r="Z8917">
        <v>0</v>
      </c>
      <c r="AA8917">
        <v>0</v>
      </c>
      <c r="AB8917">
        <v>2.6393700683272745</v>
      </c>
      <c r="AC8917">
        <v>0</v>
      </c>
      <c r="AD8917">
        <v>0</v>
      </c>
      <c r="AE8917">
        <v>5.5092605487760125</v>
      </c>
    </row>
    <row r="8918" spans="1:31" x14ac:dyDescent="0.25">
      <c r="A8918">
        <v>1955984</v>
      </c>
      <c r="B8918">
        <v>1</v>
      </c>
      <c r="C8918" t="s">
        <v>81</v>
      </c>
      <c r="D8918" t="s">
        <v>116</v>
      </c>
      <c r="E8918" t="s">
        <v>149</v>
      </c>
      <c r="F8918" t="s">
        <v>8209</v>
      </c>
      <c r="G8918" t="s">
        <v>202</v>
      </c>
      <c r="H8918" t="s">
        <v>134</v>
      </c>
      <c r="I8918" t="s">
        <v>135</v>
      </c>
      <c r="J8918" t="s">
        <v>136</v>
      </c>
      <c r="K8918" t="s">
        <v>203</v>
      </c>
      <c r="L8918" t="s">
        <v>24916</v>
      </c>
      <c r="M8918" t="s">
        <v>24917</v>
      </c>
      <c r="N8918">
        <v>7.784444444</v>
      </c>
      <c r="O8918">
        <v>0</v>
      </c>
      <c r="P8918">
        <v>41</v>
      </c>
      <c r="Q8918">
        <v>0</v>
      </c>
      <c r="R8918">
        <v>1</v>
      </c>
      <c r="S8918">
        <v>0</v>
      </c>
      <c r="T8918">
        <v>1</v>
      </c>
      <c r="U8918">
        <v>0</v>
      </c>
      <c r="V8918">
        <v>0</v>
      </c>
      <c r="W8918">
        <v>0</v>
      </c>
      <c r="X8918">
        <v>87.243538971041687</v>
      </c>
      <c r="Y8918">
        <v>0</v>
      </c>
      <c r="Z8918">
        <v>1.8905158606620003E-2</v>
      </c>
      <c r="AA8918">
        <v>0</v>
      </c>
      <c r="AB8918">
        <v>4.1753319950722485</v>
      </c>
      <c r="AC8918">
        <v>0</v>
      </c>
      <c r="AD8918">
        <v>0</v>
      </c>
      <c r="AE8918">
        <v>91.437776124720557</v>
      </c>
    </row>
    <row r="8919" spans="1:31" x14ac:dyDescent="0.25">
      <c r="A8919">
        <v>1955986</v>
      </c>
      <c r="B8919">
        <v>1</v>
      </c>
      <c r="C8919" t="s">
        <v>80</v>
      </c>
      <c r="D8919" t="s">
        <v>96</v>
      </c>
      <c r="E8919" t="s">
        <v>131</v>
      </c>
      <c r="F8919" t="s">
        <v>14819</v>
      </c>
      <c r="G8919" t="s">
        <v>202</v>
      </c>
      <c r="H8919" t="s">
        <v>134</v>
      </c>
      <c r="I8919" t="s">
        <v>135</v>
      </c>
      <c r="J8919" t="s">
        <v>136</v>
      </c>
      <c r="K8919" t="s">
        <v>203</v>
      </c>
      <c r="L8919" t="s">
        <v>24918</v>
      </c>
      <c r="M8919" t="s">
        <v>24919</v>
      </c>
      <c r="N8919">
        <v>5.3763888880000001</v>
      </c>
      <c r="O8919">
        <v>0</v>
      </c>
      <c r="P8919">
        <v>25</v>
      </c>
      <c r="Q8919">
        <v>0</v>
      </c>
      <c r="R8919">
        <v>0</v>
      </c>
      <c r="S8919">
        <v>0</v>
      </c>
      <c r="T8919">
        <v>1</v>
      </c>
      <c r="U8919">
        <v>0</v>
      </c>
      <c r="V8919">
        <v>0</v>
      </c>
      <c r="W8919">
        <v>0</v>
      </c>
      <c r="X8919">
        <v>129.81878676880956</v>
      </c>
      <c r="Y8919">
        <v>0</v>
      </c>
      <c r="Z8919">
        <v>0</v>
      </c>
      <c r="AA8919">
        <v>0</v>
      </c>
      <c r="AB8919">
        <v>49.538404722004756</v>
      </c>
      <c r="AC8919">
        <v>0</v>
      </c>
      <c r="AD8919">
        <v>0</v>
      </c>
      <c r="AE8919">
        <v>179.35719149081433</v>
      </c>
    </row>
    <row r="8920" spans="1:31" x14ac:dyDescent="0.25">
      <c r="A8920">
        <v>1955987</v>
      </c>
      <c r="B8920">
        <v>1</v>
      </c>
      <c r="C8920" t="s">
        <v>81</v>
      </c>
      <c r="D8920" t="s">
        <v>120</v>
      </c>
      <c r="E8920" t="s">
        <v>149</v>
      </c>
      <c r="F8920" t="s">
        <v>24920</v>
      </c>
      <c r="G8920" t="s">
        <v>151</v>
      </c>
      <c r="H8920" t="s">
        <v>134</v>
      </c>
      <c r="I8920" t="s">
        <v>135</v>
      </c>
      <c r="J8920" t="s">
        <v>136</v>
      </c>
      <c r="K8920" t="s">
        <v>137</v>
      </c>
      <c r="L8920" t="s">
        <v>24921</v>
      </c>
      <c r="M8920" t="s">
        <v>24922</v>
      </c>
      <c r="N8920">
        <v>0.76472222199999995</v>
      </c>
      <c r="O8920">
        <v>0</v>
      </c>
      <c r="P8920">
        <v>220</v>
      </c>
      <c r="Q8920">
        <v>0</v>
      </c>
      <c r="R8920">
        <v>1</v>
      </c>
      <c r="S8920">
        <v>0</v>
      </c>
      <c r="T8920">
        <v>23</v>
      </c>
      <c r="U8920">
        <v>0</v>
      </c>
      <c r="V8920">
        <v>0</v>
      </c>
      <c r="W8920">
        <v>0</v>
      </c>
      <c r="X8920">
        <v>38.564952658319712</v>
      </c>
      <c r="Y8920">
        <v>0</v>
      </c>
      <c r="Z8920">
        <v>2.9547221327040005E-2</v>
      </c>
      <c r="AA8920">
        <v>0</v>
      </c>
      <c r="AB8920">
        <v>16.978252062905714</v>
      </c>
      <c r="AC8920">
        <v>0</v>
      </c>
      <c r="AD8920">
        <v>0</v>
      </c>
      <c r="AE8920">
        <v>55.572751942552472</v>
      </c>
    </row>
    <row r="8921" spans="1:31" x14ac:dyDescent="0.25">
      <c r="A8921">
        <v>1955988</v>
      </c>
      <c r="B8921">
        <v>1</v>
      </c>
      <c r="C8921" t="s">
        <v>80</v>
      </c>
      <c r="D8921" t="s">
        <v>87</v>
      </c>
      <c r="E8921" t="s">
        <v>149</v>
      </c>
      <c r="F8921" t="s">
        <v>12702</v>
      </c>
      <c r="G8921" t="s">
        <v>202</v>
      </c>
      <c r="H8921" t="s">
        <v>134</v>
      </c>
      <c r="I8921" t="s">
        <v>135</v>
      </c>
      <c r="J8921" t="s">
        <v>136</v>
      </c>
      <c r="K8921" t="s">
        <v>203</v>
      </c>
      <c r="L8921" t="s">
        <v>24923</v>
      </c>
      <c r="M8921" t="s">
        <v>24924</v>
      </c>
      <c r="N8921">
        <v>2.8897583330000001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22</v>
      </c>
      <c r="U8921">
        <v>0</v>
      </c>
      <c r="V8921">
        <v>1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405.45730040055201</v>
      </c>
      <c r="AC8921">
        <v>0</v>
      </c>
      <c r="AD8921">
        <v>0</v>
      </c>
      <c r="AE8921">
        <v>405.45730040055201</v>
      </c>
    </row>
    <row r="8922" spans="1:31" x14ac:dyDescent="0.25">
      <c r="A8922">
        <v>1955990</v>
      </c>
      <c r="B8922">
        <v>1</v>
      </c>
      <c r="C8922" t="s">
        <v>80</v>
      </c>
      <c r="D8922" t="s">
        <v>106</v>
      </c>
      <c r="E8922" t="s">
        <v>190</v>
      </c>
      <c r="F8922" t="s">
        <v>9333</v>
      </c>
      <c r="G8922" t="s">
        <v>202</v>
      </c>
      <c r="H8922" t="s">
        <v>157</v>
      </c>
      <c r="I8922" t="s">
        <v>135</v>
      </c>
      <c r="J8922" t="s">
        <v>136</v>
      </c>
      <c r="K8922" t="s">
        <v>203</v>
      </c>
      <c r="L8922" t="s">
        <v>24925</v>
      </c>
      <c r="M8922" t="s">
        <v>24926</v>
      </c>
      <c r="N8922">
        <v>7.477093333</v>
      </c>
      <c r="O8922">
        <v>0</v>
      </c>
      <c r="P8922">
        <v>65</v>
      </c>
      <c r="Q8922">
        <v>0</v>
      </c>
      <c r="R8922">
        <v>9</v>
      </c>
      <c r="S8922">
        <v>0</v>
      </c>
      <c r="T8922">
        <v>7</v>
      </c>
      <c r="U8922">
        <v>0</v>
      </c>
      <c r="V8922">
        <v>0</v>
      </c>
      <c r="W8922">
        <v>0</v>
      </c>
      <c r="X8922">
        <v>120.95635797609732</v>
      </c>
      <c r="Y8922">
        <v>0</v>
      </c>
      <c r="Z8922">
        <v>161.24906407774785</v>
      </c>
      <c r="AA8922">
        <v>0</v>
      </c>
      <c r="AB8922">
        <v>225.80929993048028</v>
      </c>
      <c r="AC8922">
        <v>0</v>
      </c>
      <c r="AD8922">
        <v>0</v>
      </c>
      <c r="AE8922">
        <v>508.01472198432543</v>
      </c>
    </row>
    <row r="8923" spans="1:31" x14ac:dyDescent="0.25">
      <c r="A8923">
        <v>1955993</v>
      </c>
      <c r="B8923">
        <v>1</v>
      </c>
      <c r="C8923" t="s">
        <v>80</v>
      </c>
      <c r="D8923" t="s">
        <v>88</v>
      </c>
      <c r="E8923" t="s">
        <v>131</v>
      </c>
      <c r="F8923" t="s">
        <v>24927</v>
      </c>
      <c r="G8923" t="s">
        <v>263</v>
      </c>
      <c r="H8923" t="s">
        <v>134</v>
      </c>
      <c r="I8923" t="s">
        <v>135</v>
      </c>
      <c r="J8923" t="s">
        <v>136</v>
      </c>
      <c r="K8923" t="s">
        <v>203</v>
      </c>
      <c r="L8923" t="s">
        <v>24928</v>
      </c>
      <c r="M8923" t="s">
        <v>24929</v>
      </c>
      <c r="N8923">
        <v>0.83333333300000001</v>
      </c>
      <c r="O8923">
        <v>0</v>
      </c>
      <c r="P8923">
        <v>28</v>
      </c>
      <c r="Q8923">
        <v>0</v>
      </c>
      <c r="R8923">
        <v>0</v>
      </c>
      <c r="S8923">
        <v>0</v>
      </c>
      <c r="T8923">
        <v>2</v>
      </c>
      <c r="U8923">
        <v>0</v>
      </c>
      <c r="V8923">
        <v>0</v>
      </c>
      <c r="W8923">
        <v>0</v>
      </c>
      <c r="X8923">
        <v>6.7671272723238651</v>
      </c>
      <c r="Y8923">
        <v>0</v>
      </c>
      <c r="Z8923">
        <v>0</v>
      </c>
      <c r="AA8923">
        <v>0</v>
      </c>
      <c r="AB8923">
        <v>0.5577969609848501</v>
      </c>
      <c r="AC8923">
        <v>0</v>
      </c>
      <c r="AD8923">
        <v>0</v>
      </c>
      <c r="AE8923">
        <v>7.3249242333087157</v>
      </c>
    </row>
    <row r="8924" spans="1:31" x14ac:dyDescent="0.25">
      <c r="A8924">
        <v>1955994</v>
      </c>
      <c r="B8924">
        <v>1</v>
      </c>
      <c r="C8924" t="s">
        <v>81</v>
      </c>
      <c r="D8924" t="s">
        <v>118</v>
      </c>
      <c r="E8924" t="s">
        <v>154</v>
      </c>
      <c r="F8924" t="s">
        <v>15162</v>
      </c>
      <c r="G8924" t="s">
        <v>156</v>
      </c>
      <c r="H8924" t="s">
        <v>157</v>
      </c>
      <c r="I8924" t="s">
        <v>135</v>
      </c>
      <c r="J8924" t="s">
        <v>136</v>
      </c>
      <c r="K8924" t="s">
        <v>137</v>
      </c>
      <c r="L8924" t="s">
        <v>24930</v>
      </c>
      <c r="M8924" t="s">
        <v>24931</v>
      </c>
      <c r="N8924">
        <v>0.51777777700000005</v>
      </c>
      <c r="O8924">
        <v>0</v>
      </c>
      <c r="P8924">
        <v>207</v>
      </c>
      <c r="Q8924">
        <v>0</v>
      </c>
      <c r="R8924">
        <v>23</v>
      </c>
      <c r="S8924">
        <v>2</v>
      </c>
      <c r="T8924">
        <v>41</v>
      </c>
      <c r="U8924">
        <v>0</v>
      </c>
      <c r="V8924">
        <v>2</v>
      </c>
      <c r="W8924">
        <v>0</v>
      </c>
      <c r="X8924">
        <v>33.158275427206846</v>
      </c>
      <c r="Y8924">
        <v>0</v>
      </c>
      <c r="Z8924">
        <v>9.2142836405927895</v>
      </c>
      <c r="AA8924">
        <v>0</v>
      </c>
      <c r="AB8924">
        <v>60.604250476816453</v>
      </c>
      <c r="AC8924">
        <v>0</v>
      </c>
      <c r="AD8924">
        <v>13.835856253305929</v>
      </c>
      <c r="AE8924">
        <v>116.81266579792202</v>
      </c>
    </row>
    <row r="8925" spans="1:31" x14ac:dyDescent="0.25">
      <c r="A8925">
        <v>1955995</v>
      </c>
      <c r="B8925">
        <v>1</v>
      </c>
      <c r="C8925" t="s">
        <v>80</v>
      </c>
      <c r="D8925" t="s">
        <v>100</v>
      </c>
      <c r="E8925" t="s">
        <v>154</v>
      </c>
      <c r="F8925" t="s">
        <v>15549</v>
      </c>
      <c r="G8925" t="s">
        <v>202</v>
      </c>
      <c r="H8925" t="s">
        <v>157</v>
      </c>
      <c r="I8925" t="s">
        <v>135</v>
      </c>
      <c r="J8925" t="s">
        <v>136</v>
      </c>
      <c r="K8925" t="s">
        <v>203</v>
      </c>
      <c r="L8925" t="s">
        <v>24932</v>
      </c>
      <c r="M8925" t="s">
        <v>24933</v>
      </c>
      <c r="N8925">
        <v>5.0888888879999996</v>
      </c>
      <c r="O8925">
        <v>4</v>
      </c>
      <c r="P8925">
        <v>316</v>
      </c>
      <c r="Q8925">
        <v>3</v>
      </c>
      <c r="R8925">
        <v>58</v>
      </c>
      <c r="S8925">
        <v>15</v>
      </c>
      <c r="T8925">
        <v>80</v>
      </c>
      <c r="U8925">
        <v>4</v>
      </c>
      <c r="V8925">
        <v>0</v>
      </c>
      <c r="W8925">
        <v>8.7523880553462217</v>
      </c>
      <c r="X8925">
        <v>1332.4148672299129</v>
      </c>
      <c r="Y8925">
        <v>28.12421324716578</v>
      </c>
      <c r="Z8925">
        <v>494.47995953861022</v>
      </c>
      <c r="AA8925">
        <v>358.78999730246272</v>
      </c>
      <c r="AB8925">
        <v>631.27803590768212</v>
      </c>
      <c r="AC8925">
        <v>1306.1046406227929</v>
      </c>
      <c r="AD8925">
        <v>0</v>
      </c>
      <c r="AE8925">
        <v>4159.9441019039732</v>
      </c>
    </row>
    <row r="8926" spans="1:31" x14ac:dyDescent="0.25">
      <c r="A8926">
        <v>1955998</v>
      </c>
      <c r="B8926">
        <v>1</v>
      </c>
      <c r="C8926" t="s">
        <v>80</v>
      </c>
      <c r="D8926" t="s">
        <v>87</v>
      </c>
      <c r="E8926" t="s">
        <v>190</v>
      </c>
      <c r="F8926" t="s">
        <v>24934</v>
      </c>
      <c r="G8926" t="s">
        <v>202</v>
      </c>
      <c r="H8926" t="s">
        <v>157</v>
      </c>
      <c r="I8926" t="s">
        <v>135</v>
      </c>
      <c r="J8926" t="s">
        <v>136</v>
      </c>
      <c r="K8926" t="s">
        <v>203</v>
      </c>
      <c r="L8926" t="s">
        <v>24932</v>
      </c>
      <c r="M8926" t="s">
        <v>24935</v>
      </c>
      <c r="N8926">
        <v>3.8066666659999999</v>
      </c>
      <c r="O8926">
        <v>2</v>
      </c>
      <c r="P8926">
        <v>705</v>
      </c>
      <c r="Q8926">
        <v>2</v>
      </c>
      <c r="R8926">
        <v>24</v>
      </c>
      <c r="S8926">
        <v>18</v>
      </c>
      <c r="T8926">
        <v>79</v>
      </c>
      <c r="U8926">
        <v>7</v>
      </c>
      <c r="V8926">
        <v>1</v>
      </c>
      <c r="W8926">
        <v>1.4665688555100558</v>
      </c>
      <c r="X8926">
        <v>851.90591987875075</v>
      </c>
      <c r="Y8926">
        <v>7.0874516901690212</v>
      </c>
      <c r="Z8926">
        <v>68.563978999076255</v>
      </c>
      <c r="AA8926">
        <v>1004.8575810230665</v>
      </c>
      <c r="AB8926">
        <v>904.17318122054348</v>
      </c>
      <c r="AC8926">
        <v>1071.6015522120463</v>
      </c>
      <c r="AD8926">
        <v>260.77817093756761</v>
      </c>
      <c r="AE8926">
        <v>4170.4344048167304</v>
      </c>
    </row>
    <row r="8927" spans="1:31" x14ac:dyDescent="0.25">
      <c r="A8927">
        <v>1956004</v>
      </c>
      <c r="B8927">
        <v>1</v>
      </c>
      <c r="C8927" t="s">
        <v>81</v>
      </c>
      <c r="D8927" t="s">
        <v>122</v>
      </c>
      <c r="E8927" t="s">
        <v>220</v>
      </c>
      <c r="F8927" t="s">
        <v>24833</v>
      </c>
      <c r="G8927" t="s">
        <v>156</v>
      </c>
      <c r="H8927" t="s">
        <v>157</v>
      </c>
      <c r="I8927" t="s">
        <v>135</v>
      </c>
      <c r="J8927" t="s">
        <v>136</v>
      </c>
      <c r="K8927" t="s">
        <v>137</v>
      </c>
      <c r="L8927" t="s">
        <v>24936</v>
      </c>
      <c r="M8927" t="s">
        <v>24937</v>
      </c>
      <c r="N8927">
        <v>0.63305555499999999</v>
      </c>
      <c r="O8927">
        <v>1</v>
      </c>
      <c r="P8927">
        <v>462</v>
      </c>
      <c r="Q8927">
        <v>4</v>
      </c>
      <c r="R8927">
        <v>0</v>
      </c>
      <c r="S8927">
        <v>2</v>
      </c>
      <c r="T8927">
        <v>18</v>
      </c>
      <c r="U8927">
        <v>0</v>
      </c>
      <c r="V8927">
        <v>0</v>
      </c>
      <c r="W8927">
        <v>6.3193183428413333E-2</v>
      </c>
      <c r="X8927">
        <v>29.602033328001806</v>
      </c>
      <c r="Y8927">
        <v>11.205868001439313</v>
      </c>
      <c r="Z8927">
        <v>0</v>
      </c>
      <c r="AA8927">
        <v>7.1931555872276611</v>
      </c>
      <c r="AB8927">
        <v>1.3957942433492605</v>
      </c>
      <c r="AC8927">
        <v>0</v>
      </c>
      <c r="AD8927">
        <v>0</v>
      </c>
      <c r="AE8927">
        <v>49.460044343446455</v>
      </c>
    </row>
    <row r="8928" spans="1:31" x14ac:dyDescent="0.25">
      <c r="A8928">
        <v>1956009</v>
      </c>
      <c r="B8928">
        <v>1</v>
      </c>
      <c r="C8928" t="s">
        <v>81</v>
      </c>
      <c r="D8928" t="s">
        <v>121</v>
      </c>
      <c r="E8928" t="s">
        <v>154</v>
      </c>
      <c r="F8928" t="s">
        <v>24938</v>
      </c>
      <c r="G8928" t="s">
        <v>5542</v>
      </c>
      <c r="H8928" t="s">
        <v>157</v>
      </c>
      <c r="I8928" t="s">
        <v>135</v>
      </c>
      <c r="J8928" t="s">
        <v>136</v>
      </c>
      <c r="K8928" t="s">
        <v>203</v>
      </c>
      <c r="L8928" t="s">
        <v>24939</v>
      </c>
      <c r="M8928" t="s">
        <v>24940</v>
      </c>
      <c r="N8928">
        <v>1.2566666660000001</v>
      </c>
      <c r="O8928">
        <v>0</v>
      </c>
      <c r="P8928">
        <v>1121</v>
      </c>
      <c r="Q8928">
        <v>3</v>
      </c>
      <c r="R8928">
        <v>105</v>
      </c>
      <c r="S8928">
        <v>6</v>
      </c>
      <c r="T8928">
        <v>70</v>
      </c>
      <c r="U8928">
        <v>0</v>
      </c>
      <c r="V8928">
        <v>0</v>
      </c>
      <c r="W8928">
        <v>0</v>
      </c>
      <c r="X8928">
        <v>203.84865198025281</v>
      </c>
      <c r="Y8928">
        <v>35.719528706517828</v>
      </c>
      <c r="Z8928">
        <v>137.47887642513516</v>
      </c>
      <c r="AA8928">
        <v>46.224188125237347</v>
      </c>
      <c r="AB8928">
        <v>60.116304391225647</v>
      </c>
      <c r="AC8928">
        <v>0</v>
      </c>
      <c r="AD8928">
        <v>0</v>
      </c>
      <c r="AE8928">
        <v>483.38754962836879</v>
      </c>
    </row>
    <row r="8929" spans="1:31" x14ac:dyDescent="0.25">
      <c r="A8929">
        <v>1956018</v>
      </c>
      <c r="B8929">
        <v>1</v>
      </c>
      <c r="C8929" t="s">
        <v>81</v>
      </c>
      <c r="D8929" t="s">
        <v>117</v>
      </c>
      <c r="E8929" t="s">
        <v>131</v>
      </c>
      <c r="F8929" t="s">
        <v>24941</v>
      </c>
      <c r="G8929" t="s">
        <v>202</v>
      </c>
      <c r="H8929" t="s">
        <v>134</v>
      </c>
      <c r="I8929" t="s">
        <v>135</v>
      </c>
      <c r="J8929" t="s">
        <v>136</v>
      </c>
      <c r="K8929" t="s">
        <v>203</v>
      </c>
      <c r="L8929" t="s">
        <v>24942</v>
      </c>
      <c r="M8929" t="s">
        <v>24943</v>
      </c>
      <c r="N8929">
        <v>3.2054138879999998</v>
      </c>
      <c r="O8929">
        <v>0</v>
      </c>
      <c r="P8929">
        <v>68</v>
      </c>
      <c r="Q8929">
        <v>0</v>
      </c>
      <c r="R8929">
        <v>0</v>
      </c>
      <c r="S8929">
        <v>0</v>
      </c>
      <c r="T8929">
        <v>7</v>
      </c>
      <c r="U8929">
        <v>0</v>
      </c>
      <c r="V8929">
        <v>0</v>
      </c>
      <c r="W8929">
        <v>0</v>
      </c>
      <c r="X8929">
        <v>35.818779317305285</v>
      </c>
      <c r="Y8929">
        <v>0</v>
      </c>
      <c r="Z8929">
        <v>0</v>
      </c>
      <c r="AA8929">
        <v>0</v>
      </c>
      <c r="AB8929">
        <v>2.8401515267026225</v>
      </c>
      <c r="AC8929">
        <v>0</v>
      </c>
      <c r="AD8929">
        <v>0</v>
      </c>
      <c r="AE8929">
        <v>38.658930844007905</v>
      </c>
    </row>
    <row r="8930" spans="1:31" x14ac:dyDescent="0.25">
      <c r="A8930">
        <v>1956019</v>
      </c>
      <c r="B8930">
        <v>1</v>
      </c>
      <c r="C8930" t="s">
        <v>81</v>
      </c>
      <c r="D8930" t="s">
        <v>112</v>
      </c>
      <c r="E8930" t="s">
        <v>154</v>
      </c>
      <c r="F8930" t="s">
        <v>24944</v>
      </c>
      <c r="G8930" t="s">
        <v>156</v>
      </c>
      <c r="H8930" t="s">
        <v>157</v>
      </c>
      <c r="I8930" t="s">
        <v>135</v>
      </c>
      <c r="J8930" t="s">
        <v>136</v>
      </c>
      <c r="K8930" t="s">
        <v>137</v>
      </c>
      <c r="L8930" t="s">
        <v>24945</v>
      </c>
      <c r="M8930" t="s">
        <v>24946</v>
      </c>
      <c r="N8930">
        <v>0.36722222199999999</v>
      </c>
      <c r="O8930">
        <v>1</v>
      </c>
      <c r="P8930">
        <v>4394</v>
      </c>
      <c r="Q8930">
        <v>608</v>
      </c>
      <c r="R8930">
        <v>594</v>
      </c>
      <c r="S8930">
        <v>61</v>
      </c>
      <c r="T8930">
        <v>755</v>
      </c>
      <c r="U8930">
        <v>10</v>
      </c>
      <c r="V8930">
        <v>5</v>
      </c>
      <c r="W8930">
        <v>1.8203273543959113</v>
      </c>
      <c r="X8930">
        <v>311.24283548200168</v>
      </c>
      <c r="Y8930">
        <v>577.73381177369686</v>
      </c>
      <c r="Z8930">
        <v>308.4140231678258</v>
      </c>
      <c r="AA8930">
        <v>88.002030713038778</v>
      </c>
      <c r="AB8930">
        <v>132.6160889847456</v>
      </c>
      <c r="AC8930">
        <v>130.81994455611778</v>
      </c>
      <c r="AD8930">
        <v>9.8620996772178895</v>
      </c>
      <c r="AE8930">
        <v>1560.5111617090402</v>
      </c>
    </row>
    <row r="8931" spans="1:31" x14ac:dyDescent="0.25">
      <c r="A8931">
        <v>1956022</v>
      </c>
      <c r="B8931">
        <v>1</v>
      </c>
      <c r="C8931" t="s">
        <v>80</v>
      </c>
      <c r="D8931" t="s">
        <v>88</v>
      </c>
      <c r="E8931" t="s">
        <v>131</v>
      </c>
      <c r="F8931" t="s">
        <v>24947</v>
      </c>
      <c r="G8931" t="s">
        <v>263</v>
      </c>
      <c r="H8931" t="s">
        <v>134</v>
      </c>
      <c r="I8931" t="s">
        <v>135</v>
      </c>
      <c r="J8931" t="s">
        <v>136</v>
      </c>
      <c r="K8931" t="s">
        <v>203</v>
      </c>
      <c r="L8931" t="s">
        <v>24948</v>
      </c>
      <c r="M8931" t="s">
        <v>24949</v>
      </c>
      <c r="N8931">
        <v>2.7833333329999999</v>
      </c>
      <c r="O8931">
        <v>0</v>
      </c>
      <c r="P8931">
        <v>101</v>
      </c>
      <c r="Q8931">
        <v>0</v>
      </c>
      <c r="R8931">
        <v>0</v>
      </c>
      <c r="S8931">
        <v>0</v>
      </c>
      <c r="T8931">
        <v>3</v>
      </c>
      <c r="U8931">
        <v>0</v>
      </c>
      <c r="V8931">
        <v>0</v>
      </c>
      <c r="W8931">
        <v>0</v>
      </c>
      <c r="X8931">
        <v>99.460405480216707</v>
      </c>
      <c r="Y8931">
        <v>0</v>
      </c>
      <c r="Z8931">
        <v>0</v>
      </c>
      <c r="AA8931">
        <v>0</v>
      </c>
      <c r="AB8931">
        <v>13.752972268098134</v>
      </c>
      <c r="AC8931">
        <v>0</v>
      </c>
      <c r="AD8931">
        <v>0</v>
      </c>
      <c r="AE8931">
        <v>113.21337774831484</v>
      </c>
    </row>
    <row r="8932" spans="1:31" x14ac:dyDescent="0.25">
      <c r="A8932">
        <v>1956024</v>
      </c>
      <c r="B8932">
        <v>1</v>
      </c>
      <c r="C8932" t="s">
        <v>80</v>
      </c>
      <c r="D8932" t="s">
        <v>93</v>
      </c>
      <c r="E8932" t="s">
        <v>149</v>
      </c>
      <c r="F8932" t="s">
        <v>1462</v>
      </c>
      <c r="G8932" t="s">
        <v>202</v>
      </c>
      <c r="H8932" t="s">
        <v>134</v>
      </c>
      <c r="I8932" t="s">
        <v>135</v>
      </c>
      <c r="J8932" t="s">
        <v>136</v>
      </c>
      <c r="K8932" t="s">
        <v>203</v>
      </c>
      <c r="L8932" t="s">
        <v>24950</v>
      </c>
      <c r="M8932" t="s">
        <v>24951</v>
      </c>
      <c r="N8932">
        <v>7.8869611109999997</v>
      </c>
      <c r="O8932">
        <v>0</v>
      </c>
      <c r="P8932">
        <v>14</v>
      </c>
      <c r="Q8932">
        <v>0</v>
      </c>
      <c r="R8932">
        <v>10</v>
      </c>
      <c r="S8932">
        <v>0</v>
      </c>
      <c r="T8932">
        <v>5</v>
      </c>
      <c r="U8932">
        <v>0</v>
      </c>
      <c r="V8932">
        <v>0</v>
      </c>
      <c r="W8932">
        <v>0</v>
      </c>
      <c r="X8932">
        <v>19.739245995003593</v>
      </c>
      <c r="Y8932">
        <v>0</v>
      </c>
      <c r="Z8932">
        <v>166.93720102240701</v>
      </c>
      <c r="AA8932">
        <v>0</v>
      </c>
      <c r="AB8932">
        <v>41.926994854091582</v>
      </c>
      <c r="AC8932">
        <v>0</v>
      </c>
      <c r="AD8932">
        <v>0</v>
      </c>
      <c r="AE8932">
        <v>228.60344187150218</v>
      </c>
    </row>
    <row r="8933" spans="1:31" x14ac:dyDescent="0.25">
      <c r="A8933">
        <v>1956025</v>
      </c>
      <c r="B8933">
        <v>1</v>
      </c>
      <c r="C8933" t="s">
        <v>80</v>
      </c>
      <c r="D8933" t="s">
        <v>105</v>
      </c>
      <c r="E8933" t="s">
        <v>154</v>
      </c>
      <c r="F8933" t="s">
        <v>603</v>
      </c>
      <c r="G8933" t="s">
        <v>156</v>
      </c>
      <c r="H8933" t="s">
        <v>157</v>
      </c>
      <c r="I8933" t="s">
        <v>135</v>
      </c>
      <c r="J8933" t="s">
        <v>136</v>
      </c>
      <c r="K8933" t="s">
        <v>137</v>
      </c>
      <c r="L8933" t="s">
        <v>24952</v>
      </c>
      <c r="M8933" t="s">
        <v>24953</v>
      </c>
      <c r="N8933">
        <v>0.16055555499999999</v>
      </c>
      <c r="O8933">
        <v>15</v>
      </c>
      <c r="P8933">
        <v>726</v>
      </c>
      <c r="Q8933">
        <v>22</v>
      </c>
      <c r="R8933">
        <v>44</v>
      </c>
      <c r="S8933">
        <v>39</v>
      </c>
      <c r="T8933">
        <v>107</v>
      </c>
      <c r="U8933">
        <v>12</v>
      </c>
      <c r="V8933">
        <v>0</v>
      </c>
      <c r="W8933">
        <v>1.9354643103306444</v>
      </c>
      <c r="X8933">
        <v>40.905441802740341</v>
      </c>
      <c r="Y8933">
        <v>12.391696241513177</v>
      </c>
      <c r="Z8933">
        <v>4.8208584302701967</v>
      </c>
      <c r="AA8933">
        <v>60.681405022867018</v>
      </c>
      <c r="AB8933">
        <v>22.226266234784021</v>
      </c>
      <c r="AC8933">
        <v>86.453083952892541</v>
      </c>
      <c r="AD8933">
        <v>0</v>
      </c>
      <c r="AE8933">
        <v>229.41421599539794</v>
      </c>
    </row>
    <row r="8934" spans="1:31" x14ac:dyDescent="0.25">
      <c r="A8934">
        <v>1956026</v>
      </c>
      <c r="B8934">
        <v>1</v>
      </c>
      <c r="C8934" t="s">
        <v>80</v>
      </c>
      <c r="D8934" t="s">
        <v>83</v>
      </c>
      <c r="E8934" t="s">
        <v>190</v>
      </c>
      <c r="F8934" t="s">
        <v>24954</v>
      </c>
      <c r="G8934" t="s">
        <v>156</v>
      </c>
      <c r="H8934" t="s">
        <v>157</v>
      </c>
      <c r="I8934" t="s">
        <v>135</v>
      </c>
      <c r="J8934" t="s">
        <v>136</v>
      </c>
      <c r="K8934" t="s">
        <v>137</v>
      </c>
      <c r="L8934" t="s">
        <v>24955</v>
      </c>
      <c r="M8934" t="s">
        <v>24956</v>
      </c>
      <c r="N8934">
        <v>0.71499999999999997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2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433.75276737302937</v>
      </c>
      <c r="AD8934">
        <v>0</v>
      </c>
      <c r="AE8934">
        <v>433.75276737302937</v>
      </c>
    </row>
    <row r="8935" spans="1:31" x14ac:dyDescent="0.25">
      <c r="A8935">
        <v>1956027</v>
      </c>
      <c r="B8935">
        <v>1</v>
      </c>
      <c r="C8935" t="s">
        <v>80</v>
      </c>
      <c r="D8935" t="s">
        <v>85</v>
      </c>
      <c r="E8935" t="s">
        <v>131</v>
      </c>
      <c r="F8935" t="s">
        <v>24957</v>
      </c>
      <c r="G8935" t="s">
        <v>1072</v>
      </c>
      <c r="H8935" t="s">
        <v>134</v>
      </c>
      <c r="I8935" t="s">
        <v>135</v>
      </c>
      <c r="J8935" t="s">
        <v>136</v>
      </c>
      <c r="K8935" t="s">
        <v>137</v>
      </c>
      <c r="L8935" t="s">
        <v>24958</v>
      </c>
      <c r="M8935" t="s">
        <v>24959</v>
      </c>
      <c r="N8935">
        <v>3.1627777770000001</v>
      </c>
      <c r="O8935">
        <v>0</v>
      </c>
      <c r="P8935">
        <v>54</v>
      </c>
      <c r="Q8935">
        <v>0</v>
      </c>
      <c r="R8935">
        <v>0</v>
      </c>
      <c r="S8935">
        <v>0</v>
      </c>
      <c r="T8935">
        <v>1</v>
      </c>
      <c r="U8935">
        <v>0</v>
      </c>
      <c r="V8935">
        <v>0</v>
      </c>
      <c r="W8935">
        <v>0</v>
      </c>
      <c r="X8935">
        <v>32.255462120268298</v>
      </c>
      <c r="Y8935">
        <v>0</v>
      </c>
      <c r="Z8935">
        <v>0</v>
      </c>
      <c r="AA8935">
        <v>0</v>
      </c>
      <c r="AB8935">
        <v>0.32161708270657113</v>
      </c>
      <c r="AC8935">
        <v>0</v>
      </c>
      <c r="AD8935">
        <v>0</v>
      </c>
      <c r="AE8935">
        <v>32.577079202974872</v>
      </c>
    </row>
    <row r="8936" spans="1:31" x14ac:dyDescent="0.25">
      <c r="A8936">
        <v>1956028</v>
      </c>
      <c r="B8936">
        <v>1</v>
      </c>
      <c r="C8936" t="s">
        <v>81</v>
      </c>
      <c r="D8936" t="s">
        <v>113</v>
      </c>
      <c r="E8936" t="s">
        <v>154</v>
      </c>
      <c r="F8936" t="s">
        <v>3158</v>
      </c>
      <c r="G8936" t="s">
        <v>604</v>
      </c>
      <c r="H8936" t="s">
        <v>157</v>
      </c>
      <c r="I8936" t="s">
        <v>222</v>
      </c>
      <c r="J8936" t="s">
        <v>136</v>
      </c>
      <c r="K8936" t="s">
        <v>137</v>
      </c>
      <c r="L8936" t="s">
        <v>24960</v>
      </c>
      <c r="M8936" t="s">
        <v>24961</v>
      </c>
      <c r="N8936">
        <v>4.3333333000000002E-2</v>
      </c>
      <c r="O8936">
        <v>2</v>
      </c>
      <c r="P8936">
        <v>2620</v>
      </c>
      <c r="Q8936">
        <v>42</v>
      </c>
      <c r="R8936">
        <v>741</v>
      </c>
      <c r="S8936">
        <v>9</v>
      </c>
      <c r="T8936">
        <v>157</v>
      </c>
      <c r="U8936">
        <v>0</v>
      </c>
      <c r="V8936">
        <v>2</v>
      </c>
      <c r="W8936">
        <v>4.9899960364800003E-2</v>
      </c>
      <c r="X8936">
        <v>27.4690637980834</v>
      </c>
      <c r="Y8936">
        <v>8.597516911508027</v>
      </c>
      <c r="Z8936">
        <v>58.335583038853919</v>
      </c>
      <c r="AA8936">
        <v>5.2754352001726268</v>
      </c>
      <c r="AB8936">
        <v>6.3332601530895243</v>
      </c>
      <c r="AC8936">
        <v>0</v>
      </c>
      <c r="AD8936">
        <v>9.8397322592399999E-2</v>
      </c>
      <c r="AE8936">
        <v>106.15915638466471</v>
      </c>
    </row>
    <row r="8937" spans="1:31" x14ac:dyDescent="0.25">
      <c r="A8937">
        <v>1956029</v>
      </c>
      <c r="B8937">
        <v>1</v>
      </c>
      <c r="C8937" t="s">
        <v>80</v>
      </c>
      <c r="D8937" t="s">
        <v>90</v>
      </c>
      <c r="E8937" t="s">
        <v>131</v>
      </c>
      <c r="F8937" t="s">
        <v>7825</v>
      </c>
      <c r="G8937" t="s">
        <v>202</v>
      </c>
      <c r="H8937" t="s">
        <v>134</v>
      </c>
      <c r="I8937" t="s">
        <v>135</v>
      </c>
      <c r="J8937" t="s">
        <v>136</v>
      </c>
      <c r="K8937" t="s">
        <v>203</v>
      </c>
      <c r="L8937" t="s">
        <v>24962</v>
      </c>
      <c r="M8937" t="s">
        <v>24963</v>
      </c>
      <c r="N8937">
        <v>4.5269444439999997</v>
      </c>
      <c r="O8937">
        <v>0</v>
      </c>
      <c r="P8937">
        <v>335</v>
      </c>
      <c r="Q8937">
        <v>0</v>
      </c>
      <c r="R8937">
        <v>0</v>
      </c>
      <c r="S8937">
        <v>0</v>
      </c>
      <c r="T8937">
        <v>9</v>
      </c>
      <c r="U8937">
        <v>0</v>
      </c>
      <c r="V8937">
        <v>0</v>
      </c>
      <c r="W8937">
        <v>0</v>
      </c>
      <c r="X8937">
        <v>414.23846116268476</v>
      </c>
      <c r="Y8937">
        <v>0</v>
      </c>
      <c r="Z8937">
        <v>0</v>
      </c>
      <c r="AA8937">
        <v>0</v>
      </c>
      <c r="AB8937">
        <v>193.18415597836432</v>
      </c>
      <c r="AC8937">
        <v>0</v>
      </c>
      <c r="AD8937">
        <v>0</v>
      </c>
      <c r="AE8937">
        <v>607.42261714104905</v>
      </c>
    </row>
    <row r="8938" spans="1:31" x14ac:dyDescent="0.25">
      <c r="A8938">
        <v>1956030</v>
      </c>
      <c r="B8938">
        <v>1</v>
      </c>
      <c r="C8938" t="s">
        <v>81</v>
      </c>
      <c r="D8938" t="s">
        <v>112</v>
      </c>
      <c r="E8938" t="s">
        <v>140</v>
      </c>
      <c r="F8938" t="s">
        <v>24964</v>
      </c>
      <c r="G8938" t="s">
        <v>342</v>
      </c>
      <c r="H8938" t="s">
        <v>134</v>
      </c>
      <c r="I8938" t="s">
        <v>135</v>
      </c>
      <c r="J8938" t="s">
        <v>136</v>
      </c>
      <c r="K8938" t="s">
        <v>137</v>
      </c>
      <c r="L8938" t="s">
        <v>24965</v>
      </c>
      <c r="M8938" t="s">
        <v>24966</v>
      </c>
      <c r="N8938">
        <v>2.4877777769999998</v>
      </c>
      <c r="O8938">
        <v>0</v>
      </c>
      <c r="P8938">
        <v>10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5.1795688074439656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5.1795688074439656</v>
      </c>
    </row>
    <row r="8939" spans="1:31" x14ac:dyDescent="0.25">
      <c r="A8939">
        <v>1956032</v>
      </c>
      <c r="B8939">
        <v>1</v>
      </c>
      <c r="C8939" t="s">
        <v>80</v>
      </c>
      <c r="D8939" t="s">
        <v>83</v>
      </c>
      <c r="E8939" t="s">
        <v>140</v>
      </c>
      <c r="F8939" t="s">
        <v>24967</v>
      </c>
      <c r="G8939" t="s">
        <v>342</v>
      </c>
      <c r="H8939" t="s">
        <v>134</v>
      </c>
      <c r="I8939" t="s">
        <v>135</v>
      </c>
      <c r="J8939" t="s">
        <v>136</v>
      </c>
      <c r="K8939" t="s">
        <v>137</v>
      </c>
      <c r="L8939" t="s">
        <v>24968</v>
      </c>
      <c r="M8939" t="s">
        <v>24969</v>
      </c>
      <c r="N8939">
        <v>1.135555555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3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1.909782484487315</v>
      </c>
      <c r="AC8939">
        <v>0</v>
      </c>
      <c r="AD8939">
        <v>0</v>
      </c>
      <c r="AE8939">
        <v>1.909782484487315</v>
      </c>
    </row>
    <row r="8940" spans="1:31" x14ac:dyDescent="0.25">
      <c r="A8940">
        <v>1956033</v>
      </c>
      <c r="B8940">
        <v>1</v>
      </c>
      <c r="C8940" t="s">
        <v>80</v>
      </c>
      <c r="D8940" t="s">
        <v>98</v>
      </c>
      <c r="E8940" t="s">
        <v>220</v>
      </c>
      <c r="F8940" t="s">
        <v>8724</v>
      </c>
      <c r="G8940" t="s">
        <v>156</v>
      </c>
      <c r="H8940" t="s">
        <v>157</v>
      </c>
      <c r="I8940" t="s">
        <v>135</v>
      </c>
      <c r="J8940" t="s">
        <v>136</v>
      </c>
      <c r="K8940" t="s">
        <v>137</v>
      </c>
      <c r="L8940" t="s">
        <v>24970</v>
      </c>
      <c r="M8940" t="s">
        <v>24971</v>
      </c>
      <c r="N8940">
        <v>0.59638888800000001</v>
      </c>
      <c r="O8940">
        <v>0</v>
      </c>
      <c r="P8940">
        <v>76</v>
      </c>
      <c r="Q8940">
        <v>0</v>
      </c>
      <c r="R8940">
        <v>15</v>
      </c>
      <c r="S8940">
        <v>0</v>
      </c>
      <c r="T8940">
        <v>24</v>
      </c>
      <c r="U8940">
        <v>0</v>
      </c>
      <c r="V8940">
        <v>0</v>
      </c>
      <c r="W8940">
        <v>0</v>
      </c>
      <c r="X8940">
        <v>19.556478207043881</v>
      </c>
      <c r="Y8940">
        <v>0</v>
      </c>
      <c r="Z8940">
        <v>25.25085798326802</v>
      </c>
      <c r="AA8940">
        <v>0</v>
      </c>
      <c r="AB8940">
        <v>21.943424900781505</v>
      </c>
      <c r="AC8940">
        <v>0</v>
      </c>
      <c r="AD8940">
        <v>0</v>
      </c>
      <c r="AE8940">
        <v>66.750761091093409</v>
      </c>
    </row>
    <row r="8941" spans="1:31" x14ac:dyDescent="0.25">
      <c r="A8941">
        <v>1956034</v>
      </c>
      <c r="B8941">
        <v>1</v>
      </c>
      <c r="C8941" t="s">
        <v>80</v>
      </c>
      <c r="D8941" t="s">
        <v>108</v>
      </c>
      <c r="E8941" t="s">
        <v>190</v>
      </c>
      <c r="F8941" t="s">
        <v>24972</v>
      </c>
      <c r="G8941" t="s">
        <v>241</v>
      </c>
      <c r="H8941" t="s">
        <v>157</v>
      </c>
      <c r="I8941" t="s">
        <v>135</v>
      </c>
      <c r="J8941" t="s">
        <v>136</v>
      </c>
      <c r="K8941" t="s">
        <v>137</v>
      </c>
      <c r="L8941" t="s">
        <v>24973</v>
      </c>
      <c r="M8941" t="s">
        <v>24974</v>
      </c>
      <c r="N8941">
        <v>2.4052777769999998</v>
      </c>
      <c r="O8941">
        <v>0</v>
      </c>
      <c r="P8941">
        <v>13</v>
      </c>
      <c r="Q8941">
        <v>0</v>
      </c>
      <c r="R8941">
        <v>9</v>
      </c>
      <c r="S8941">
        <v>0</v>
      </c>
      <c r="T8941">
        <v>8</v>
      </c>
      <c r="U8941">
        <v>0</v>
      </c>
      <c r="V8941">
        <v>0</v>
      </c>
      <c r="W8941">
        <v>0</v>
      </c>
      <c r="X8941">
        <v>13.712272723693669</v>
      </c>
      <c r="Y8941">
        <v>0</v>
      </c>
      <c r="Z8941">
        <v>73.096064286864404</v>
      </c>
      <c r="AA8941">
        <v>0</v>
      </c>
      <c r="AB8941">
        <v>42.22931458262714</v>
      </c>
      <c r="AC8941">
        <v>0</v>
      </c>
      <c r="AD8941">
        <v>0</v>
      </c>
      <c r="AE8941">
        <v>129.03765159318522</v>
      </c>
    </row>
    <row r="8942" spans="1:31" x14ac:dyDescent="0.25">
      <c r="A8942">
        <v>1956040</v>
      </c>
      <c r="B8942">
        <v>1</v>
      </c>
      <c r="C8942" t="s">
        <v>80</v>
      </c>
      <c r="D8942" t="s">
        <v>102</v>
      </c>
      <c r="E8942" t="s">
        <v>190</v>
      </c>
      <c r="F8942" t="s">
        <v>24975</v>
      </c>
      <c r="G8942" t="s">
        <v>2274</v>
      </c>
      <c r="H8942" t="s">
        <v>157</v>
      </c>
      <c r="I8942" t="s">
        <v>135</v>
      </c>
      <c r="J8942" t="s">
        <v>136</v>
      </c>
      <c r="K8942" t="s">
        <v>137</v>
      </c>
      <c r="L8942" t="s">
        <v>24976</v>
      </c>
      <c r="M8942" t="s">
        <v>24977</v>
      </c>
      <c r="N8942">
        <v>0.80722222200000004</v>
      </c>
      <c r="O8942">
        <v>0</v>
      </c>
      <c r="P8942">
        <v>23</v>
      </c>
      <c r="Q8942">
        <v>0</v>
      </c>
      <c r="R8942">
        <v>6</v>
      </c>
      <c r="S8942">
        <v>0</v>
      </c>
      <c r="T8942">
        <v>4</v>
      </c>
      <c r="U8942">
        <v>0</v>
      </c>
      <c r="V8942">
        <v>0</v>
      </c>
      <c r="W8942">
        <v>0</v>
      </c>
      <c r="X8942">
        <v>3.6012294133076304</v>
      </c>
      <c r="Y8942">
        <v>0</v>
      </c>
      <c r="Z8942">
        <v>21.350796150892677</v>
      </c>
      <c r="AA8942">
        <v>0</v>
      </c>
      <c r="AB8942">
        <v>1.4778688650508554</v>
      </c>
      <c r="AC8942">
        <v>0</v>
      </c>
      <c r="AD8942">
        <v>0</v>
      </c>
      <c r="AE8942">
        <v>26.429894429251164</v>
      </c>
    </row>
    <row r="8943" spans="1:31" x14ac:dyDescent="0.25">
      <c r="A8943">
        <v>1956043</v>
      </c>
      <c r="B8943">
        <v>1</v>
      </c>
      <c r="C8943" t="s">
        <v>80</v>
      </c>
      <c r="D8943" t="s">
        <v>99</v>
      </c>
      <c r="E8943" t="s">
        <v>131</v>
      </c>
      <c r="F8943" t="s">
        <v>24978</v>
      </c>
      <c r="G8943" t="s">
        <v>263</v>
      </c>
      <c r="H8943" t="s">
        <v>134</v>
      </c>
      <c r="I8943" t="s">
        <v>135</v>
      </c>
      <c r="J8943" t="s">
        <v>136</v>
      </c>
      <c r="K8943" t="s">
        <v>203</v>
      </c>
      <c r="L8943" t="s">
        <v>24979</v>
      </c>
      <c r="M8943" t="s">
        <v>24980</v>
      </c>
      <c r="N8943">
        <v>2.2238777770000002</v>
      </c>
      <c r="O8943">
        <v>0</v>
      </c>
      <c r="P8943">
        <v>69</v>
      </c>
      <c r="Q8943">
        <v>0</v>
      </c>
      <c r="R8943">
        <v>0</v>
      </c>
      <c r="S8943">
        <v>0</v>
      </c>
      <c r="T8943">
        <v>42</v>
      </c>
      <c r="U8943">
        <v>0</v>
      </c>
      <c r="V8943">
        <v>0</v>
      </c>
      <c r="W8943">
        <v>0</v>
      </c>
      <c r="X8943">
        <v>50.318316370520961</v>
      </c>
      <c r="Y8943">
        <v>0</v>
      </c>
      <c r="Z8943">
        <v>0</v>
      </c>
      <c r="AA8943">
        <v>0</v>
      </c>
      <c r="AB8943">
        <v>58.705597779595841</v>
      </c>
      <c r="AC8943">
        <v>0</v>
      </c>
      <c r="AD8943">
        <v>0</v>
      </c>
      <c r="AE8943">
        <v>109.02391415011681</v>
      </c>
    </row>
    <row r="8944" spans="1:31" x14ac:dyDescent="0.25">
      <c r="A8944">
        <v>1956044</v>
      </c>
      <c r="B8944">
        <v>1</v>
      </c>
      <c r="C8944" t="s">
        <v>81</v>
      </c>
      <c r="D8944" t="s">
        <v>117</v>
      </c>
      <c r="E8944" t="s">
        <v>140</v>
      </c>
      <c r="F8944" t="s">
        <v>24981</v>
      </c>
      <c r="G8944" t="s">
        <v>217</v>
      </c>
      <c r="H8944" t="s">
        <v>134</v>
      </c>
      <c r="I8944" t="s">
        <v>135</v>
      </c>
      <c r="J8944" t="s">
        <v>136</v>
      </c>
      <c r="K8944" t="s">
        <v>137</v>
      </c>
      <c r="L8944" t="s">
        <v>24982</v>
      </c>
      <c r="M8944" t="s">
        <v>24983</v>
      </c>
      <c r="N8944">
        <v>1.541388888</v>
      </c>
      <c r="O8944">
        <v>0</v>
      </c>
      <c r="P8944">
        <v>1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0.40503360729206117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0.40503360729206117</v>
      </c>
    </row>
    <row r="8945" spans="1:31" x14ac:dyDescent="0.25">
      <c r="A8945">
        <v>1956045</v>
      </c>
      <c r="B8945">
        <v>1</v>
      </c>
      <c r="C8945" t="s">
        <v>81</v>
      </c>
      <c r="D8945" t="s">
        <v>114</v>
      </c>
      <c r="E8945" t="s">
        <v>154</v>
      </c>
      <c r="F8945" t="s">
        <v>24984</v>
      </c>
      <c r="G8945" t="s">
        <v>156</v>
      </c>
      <c r="H8945" t="s">
        <v>157</v>
      </c>
      <c r="I8945" t="s">
        <v>135</v>
      </c>
      <c r="J8945" t="s">
        <v>136</v>
      </c>
      <c r="K8945" t="s">
        <v>137</v>
      </c>
      <c r="L8945" t="s">
        <v>24985</v>
      </c>
      <c r="M8945" t="s">
        <v>24986</v>
      </c>
      <c r="N8945">
        <v>9.4444444000000002E-2</v>
      </c>
      <c r="O8945">
        <v>0</v>
      </c>
      <c r="P8945">
        <v>701</v>
      </c>
      <c r="Q8945">
        <v>1</v>
      </c>
      <c r="R8945">
        <v>17</v>
      </c>
      <c r="S8945">
        <v>2</v>
      </c>
      <c r="T8945">
        <v>70</v>
      </c>
      <c r="U8945">
        <v>0</v>
      </c>
      <c r="V8945">
        <v>0</v>
      </c>
      <c r="W8945">
        <v>0</v>
      </c>
      <c r="X8945">
        <v>8.4237768748168271</v>
      </c>
      <c r="Y8945">
        <v>6.6182953811158338E-2</v>
      </c>
      <c r="Z8945">
        <v>0.60210706756272225</v>
      </c>
      <c r="AA8945">
        <v>0.97195315069659238</v>
      </c>
      <c r="AB8945">
        <v>2.5894063969864476</v>
      </c>
      <c r="AC8945">
        <v>0</v>
      </c>
      <c r="AD8945">
        <v>0</v>
      </c>
      <c r="AE8945">
        <v>12.653426443873746</v>
      </c>
    </row>
    <row r="8946" spans="1:31" x14ac:dyDescent="0.25">
      <c r="A8946">
        <v>1956047</v>
      </c>
      <c r="B8946">
        <v>1</v>
      </c>
      <c r="C8946" t="s">
        <v>80</v>
      </c>
      <c r="D8946" t="s">
        <v>88</v>
      </c>
      <c r="E8946" t="s">
        <v>131</v>
      </c>
      <c r="F8946" t="s">
        <v>24987</v>
      </c>
      <c r="G8946" t="s">
        <v>263</v>
      </c>
      <c r="H8946" t="s">
        <v>134</v>
      </c>
      <c r="I8946" t="s">
        <v>135</v>
      </c>
      <c r="J8946" t="s">
        <v>136</v>
      </c>
      <c r="K8946" t="s">
        <v>203</v>
      </c>
      <c r="L8946" t="s">
        <v>24988</v>
      </c>
      <c r="M8946" t="s">
        <v>24989</v>
      </c>
      <c r="N8946">
        <v>1.983333333</v>
      </c>
      <c r="O8946">
        <v>0</v>
      </c>
      <c r="P8946">
        <v>138</v>
      </c>
      <c r="Q8946">
        <v>0</v>
      </c>
      <c r="R8946">
        <v>0</v>
      </c>
      <c r="S8946">
        <v>0</v>
      </c>
      <c r="T8946">
        <v>9</v>
      </c>
      <c r="U8946">
        <v>0</v>
      </c>
      <c r="V8946">
        <v>0</v>
      </c>
      <c r="W8946">
        <v>0</v>
      </c>
      <c r="X8946">
        <v>111.35247944969946</v>
      </c>
      <c r="Y8946">
        <v>0</v>
      </c>
      <c r="Z8946">
        <v>0</v>
      </c>
      <c r="AA8946">
        <v>0</v>
      </c>
      <c r="AB8946">
        <v>18.5122655971808</v>
      </c>
      <c r="AC8946">
        <v>0</v>
      </c>
      <c r="AD8946">
        <v>0</v>
      </c>
      <c r="AE8946">
        <v>129.86474504688027</v>
      </c>
    </row>
    <row r="8947" spans="1:31" x14ac:dyDescent="0.25">
      <c r="A8947">
        <v>1956049</v>
      </c>
      <c r="B8947">
        <v>1</v>
      </c>
      <c r="C8947" t="s">
        <v>81</v>
      </c>
      <c r="D8947" t="s">
        <v>112</v>
      </c>
      <c r="E8947" t="s">
        <v>154</v>
      </c>
      <c r="F8947" t="s">
        <v>18290</v>
      </c>
      <c r="G8947" t="s">
        <v>156</v>
      </c>
      <c r="H8947" t="s">
        <v>157</v>
      </c>
      <c r="I8947" t="s">
        <v>135</v>
      </c>
      <c r="J8947" t="s">
        <v>136</v>
      </c>
      <c r="K8947" t="s">
        <v>137</v>
      </c>
      <c r="L8947" t="s">
        <v>24990</v>
      </c>
      <c r="M8947" t="s">
        <v>24991</v>
      </c>
      <c r="N8947">
        <v>0.78</v>
      </c>
      <c r="O8947">
        <v>1</v>
      </c>
      <c r="P8947">
        <v>152</v>
      </c>
      <c r="Q8947">
        <v>56</v>
      </c>
      <c r="R8947">
        <v>50</v>
      </c>
      <c r="S8947">
        <v>3</v>
      </c>
      <c r="T8947">
        <v>26</v>
      </c>
      <c r="U8947">
        <v>0</v>
      </c>
      <c r="V8947">
        <v>0</v>
      </c>
      <c r="W8947">
        <v>3.9163245169015064</v>
      </c>
      <c r="X8947">
        <v>28.343903485243587</v>
      </c>
      <c r="Y8947">
        <v>95.10259248002491</v>
      </c>
      <c r="Z8947">
        <v>33.975241679879304</v>
      </c>
      <c r="AA8947">
        <v>5.5497641060210761</v>
      </c>
      <c r="AB8947">
        <v>4.5244855758831228</v>
      </c>
      <c r="AC8947">
        <v>0</v>
      </c>
      <c r="AD8947">
        <v>0</v>
      </c>
      <c r="AE8947">
        <v>171.41231184395352</v>
      </c>
    </row>
    <row r="8948" spans="1:31" x14ac:dyDescent="0.25">
      <c r="A8948">
        <v>1956051</v>
      </c>
      <c r="B8948">
        <v>1</v>
      </c>
      <c r="C8948" t="s">
        <v>80</v>
      </c>
      <c r="D8948" t="s">
        <v>93</v>
      </c>
      <c r="E8948" t="s">
        <v>154</v>
      </c>
      <c r="F8948" t="s">
        <v>18475</v>
      </c>
      <c r="G8948" t="s">
        <v>263</v>
      </c>
      <c r="H8948" t="s">
        <v>157</v>
      </c>
      <c r="I8948" t="s">
        <v>135</v>
      </c>
      <c r="J8948" t="s">
        <v>136</v>
      </c>
      <c r="K8948" t="s">
        <v>203</v>
      </c>
      <c r="L8948" t="s">
        <v>24992</v>
      </c>
      <c r="M8948" t="s">
        <v>24993</v>
      </c>
      <c r="N8948">
        <v>0.49111111099999999</v>
      </c>
      <c r="O8948">
        <v>4</v>
      </c>
      <c r="P8948">
        <v>3300</v>
      </c>
      <c r="Q8948">
        <v>100</v>
      </c>
      <c r="R8948">
        <v>818</v>
      </c>
      <c r="S8948">
        <v>45</v>
      </c>
      <c r="T8948">
        <v>684</v>
      </c>
      <c r="U8948">
        <v>2</v>
      </c>
      <c r="V8948">
        <v>1</v>
      </c>
      <c r="W8948">
        <v>3.011392260805847</v>
      </c>
      <c r="X8948">
        <v>386.77902310398366</v>
      </c>
      <c r="Y8948">
        <v>796.34766686675061</v>
      </c>
      <c r="Z8948">
        <v>1717.051772455301</v>
      </c>
      <c r="AA8948">
        <v>248.93784498971598</v>
      </c>
      <c r="AB8948">
        <v>841.09041136205053</v>
      </c>
      <c r="AC8948">
        <v>41.059087914915843</v>
      </c>
      <c r="AD8948">
        <v>9.6243687175945123</v>
      </c>
      <c r="AE8948">
        <v>4043.9015676711178</v>
      </c>
    </row>
    <row r="8949" spans="1:31" x14ac:dyDescent="0.25">
      <c r="A8949">
        <v>1956053</v>
      </c>
      <c r="B8949">
        <v>1</v>
      </c>
      <c r="C8949" t="s">
        <v>81</v>
      </c>
      <c r="D8949" t="s">
        <v>114</v>
      </c>
      <c r="E8949" t="s">
        <v>131</v>
      </c>
      <c r="F8949" t="s">
        <v>24994</v>
      </c>
      <c r="G8949" t="s">
        <v>362</v>
      </c>
      <c r="H8949" t="s">
        <v>134</v>
      </c>
      <c r="I8949" t="s">
        <v>135</v>
      </c>
      <c r="J8949" t="s">
        <v>136</v>
      </c>
      <c r="K8949" t="s">
        <v>137</v>
      </c>
      <c r="L8949" t="s">
        <v>24995</v>
      </c>
      <c r="M8949" t="s">
        <v>24996</v>
      </c>
      <c r="N8949">
        <v>2.071388888</v>
      </c>
      <c r="O8949">
        <v>0</v>
      </c>
      <c r="P8949">
        <v>15</v>
      </c>
      <c r="Q8949">
        <v>0</v>
      </c>
      <c r="R8949">
        <v>0</v>
      </c>
      <c r="S8949">
        <v>0</v>
      </c>
      <c r="T8949">
        <v>94</v>
      </c>
      <c r="U8949">
        <v>0</v>
      </c>
      <c r="V8949">
        <v>0</v>
      </c>
      <c r="W8949">
        <v>0</v>
      </c>
      <c r="X8949">
        <v>5.692071897150802</v>
      </c>
      <c r="Y8949">
        <v>0</v>
      </c>
      <c r="Z8949">
        <v>0</v>
      </c>
      <c r="AA8949">
        <v>0</v>
      </c>
      <c r="AB8949">
        <v>59.900333457800464</v>
      </c>
      <c r="AC8949">
        <v>0</v>
      </c>
      <c r="AD8949">
        <v>0</v>
      </c>
      <c r="AE8949">
        <v>65.592405354951268</v>
      </c>
    </row>
    <row r="8950" spans="1:31" x14ac:dyDescent="0.25">
      <c r="A8950">
        <v>1956055</v>
      </c>
      <c r="B8950">
        <v>1</v>
      </c>
      <c r="C8950" t="s">
        <v>80</v>
      </c>
      <c r="D8950" t="s">
        <v>82</v>
      </c>
      <c r="E8950" t="s">
        <v>140</v>
      </c>
      <c r="F8950" t="s">
        <v>24997</v>
      </c>
      <c r="G8950" t="s">
        <v>142</v>
      </c>
      <c r="H8950" t="s">
        <v>134</v>
      </c>
      <c r="I8950" t="s">
        <v>135</v>
      </c>
      <c r="J8950" t="s">
        <v>136</v>
      </c>
      <c r="K8950" t="s">
        <v>137</v>
      </c>
      <c r="L8950" t="s">
        <v>24998</v>
      </c>
      <c r="M8950" t="s">
        <v>24999</v>
      </c>
      <c r="N8950">
        <v>3.278888888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1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293.333569051447</v>
      </c>
      <c r="AC8950">
        <v>0</v>
      </c>
      <c r="AD8950">
        <v>0</v>
      </c>
      <c r="AE8950">
        <v>293.333569051447</v>
      </c>
    </row>
    <row r="8951" spans="1:31" x14ac:dyDescent="0.25">
      <c r="A8951">
        <v>1956056</v>
      </c>
      <c r="B8951">
        <v>1</v>
      </c>
      <c r="C8951" t="s">
        <v>80</v>
      </c>
      <c r="D8951" t="s">
        <v>105</v>
      </c>
      <c r="E8951" t="s">
        <v>140</v>
      </c>
      <c r="F8951" t="s">
        <v>25000</v>
      </c>
      <c r="G8951" t="s">
        <v>362</v>
      </c>
      <c r="H8951" t="s">
        <v>134</v>
      </c>
      <c r="I8951" t="s">
        <v>135</v>
      </c>
      <c r="J8951" t="s">
        <v>136</v>
      </c>
      <c r="K8951" t="s">
        <v>137</v>
      </c>
      <c r="L8951" t="s">
        <v>25001</v>
      </c>
      <c r="M8951" t="s">
        <v>25002</v>
      </c>
      <c r="N8951">
        <v>6.8080555550000001</v>
      </c>
      <c r="O8951">
        <v>0</v>
      </c>
      <c r="P8951">
        <v>3</v>
      </c>
      <c r="Q8951">
        <v>0</v>
      </c>
      <c r="R8951">
        <v>0</v>
      </c>
      <c r="S8951">
        <v>0</v>
      </c>
      <c r="T8951">
        <v>1</v>
      </c>
      <c r="U8951">
        <v>0</v>
      </c>
      <c r="V8951">
        <v>0</v>
      </c>
      <c r="W8951">
        <v>0</v>
      </c>
      <c r="X8951">
        <v>6.9893615584900832</v>
      </c>
      <c r="Y8951">
        <v>0</v>
      </c>
      <c r="Z8951">
        <v>0</v>
      </c>
      <c r="AA8951">
        <v>0</v>
      </c>
      <c r="AB8951">
        <v>0.36945414189555981</v>
      </c>
      <c r="AC8951">
        <v>0</v>
      </c>
      <c r="AD8951">
        <v>0</v>
      </c>
      <c r="AE8951">
        <v>7.3588157003856427</v>
      </c>
    </row>
    <row r="8952" spans="1:31" x14ac:dyDescent="0.25">
      <c r="A8952">
        <v>1956057</v>
      </c>
      <c r="B8952">
        <v>1</v>
      </c>
      <c r="C8952" t="s">
        <v>80</v>
      </c>
      <c r="D8952" t="s">
        <v>82</v>
      </c>
      <c r="E8952" t="s">
        <v>140</v>
      </c>
      <c r="F8952" t="s">
        <v>25003</v>
      </c>
      <c r="G8952" t="s">
        <v>217</v>
      </c>
      <c r="H8952" t="s">
        <v>134</v>
      </c>
      <c r="I8952" t="s">
        <v>135</v>
      </c>
      <c r="J8952" t="s">
        <v>136</v>
      </c>
      <c r="K8952" t="s">
        <v>137</v>
      </c>
      <c r="L8952" t="s">
        <v>25004</v>
      </c>
      <c r="M8952" t="s">
        <v>25005</v>
      </c>
      <c r="N8952">
        <v>1.3177777770000001</v>
      </c>
      <c r="O8952">
        <v>0</v>
      </c>
      <c r="P8952">
        <v>2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1.2315674586513401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1.2315674586513401</v>
      </c>
    </row>
    <row r="8953" spans="1:31" x14ac:dyDescent="0.25">
      <c r="A8953">
        <v>1956058</v>
      </c>
      <c r="B8953">
        <v>1</v>
      </c>
      <c r="C8953" t="s">
        <v>81</v>
      </c>
      <c r="D8953" t="s">
        <v>112</v>
      </c>
      <c r="E8953" t="s">
        <v>140</v>
      </c>
      <c r="F8953" t="s">
        <v>25006</v>
      </c>
      <c r="G8953" t="s">
        <v>217</v>
      </c>
      <c r="H8953" t="s">
        <v>134</v>
      </c>
      <c r="I8953" t="s">
        <v>135</v>
      </c>
      <c r="J8953" t="s">
        <v>136</v>
      </c>
      <c r="K8953" t="s">
        <v>137</v>
      </c>
      <c r="L8953" t="s">
        <v>25007</v>
      </c>
      <c r="M8953" t="s">
        <v>25008</v>
      </c>
      <c r="N8953">
        <v>6.5805555550000001</v>
      </c>
      <c r="O8953">
        <v>0</v>
      </c>
      <c r="P8953">
        <v>1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0.47988744908945835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0.47988744908945835</v>
      </c>
    </row>
    <row r="8954" spans="1:31" x14ac:dyDescent="0.25">
      <c r="A8954">
        <v>1956065</v>
      </c>
      <c r="B8954">
        <v>1</v>
      </c>
      <c r="C8954" t="s">
        <v>81</v>
      </c>
      <c r="D8954" t="s">
        <v>115</v>
      </c>
      <c r="E8954" t="s">
        <v>140</v>
      </c>
      <c r="F8954" t="s">
        <v>25009</v>
      </c>
      <c r="G8954" t="s">
        <v>217</v>
      </c>
      <c r="H8954" t="s">
        <v>134</v>
      </c>
      <c r="I8954" t="s">
        <v>135</v>
      </c>
      <c r="J8954" t="s">
        <v>136</v>
      </c>
      <c r="K8954" t="s">
        <v>137</v>
      </c>
      <c r="L8954" t="s">
        <v>25010</v>
      </c>
      <c r="M8954" t="s">
        <v>25011</v>
      </c>
      <c r="N8954">
        <v>1.575</v>
      </c>
      <c r="O8954">
        <v>0</v>
      </c>
      <c r="P8954">
        <v>1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2.1349224747180557E-2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2.1349224747180557E-2</v>
      </c>
    </row>
    <row r="8955" spans="1:31" x14ac:dyDescent="0.25">
      <c r="A8955">
        <v>1956066</v>
      </c>
      <c r="B8955">
        <v>1</v>
      </c>
      <c r="C8955" t="s">
        <v>80</v>
      </c>
      <c r="D8955" t="s">
        <v>103</v>
      </c>
      <c r="E8955" t="s">
        <v>149</v>
      </c>
      <c r="F8955" t="s">
        <v>25012</v>
      </c>
      <c r="G8955" t="s">
        <v>151</v>
      </c>
      <c r="H8955" t="s">
        <v>134</v>
      </c>
      <c r="I8955" t="s">
        <v>135</v>
      </c>
      <c r="J8955" t="s">
        <v>136</v>
      </c>
      <c r="K8955" t="s">
        <v>137</v>
      </c>
      <c r="L8955" t="s">
        <v>25013</v>
      </c>
      <c r="M8955" t="s">
        <v>25014</v>
      </c>
      <c r="N8955">
        <v>0.98083333299999997</v>
      </c>
      <c r="O8955">
        <v>0</v>
      </c>
      <c r="P8955">
        <v>272</v>
      </c>
      <c r="Q8955">
        <v>0</v>
      </c>
      <c r="R8955">
        <v>1</v>
      </c>
      <c r="S8955">
        <v>0</v>
      </c>
      <c r="T8955">
        <v>45</v>
      </c>
      <c r="U8955">
        <v>0</v>
      </c>
      <c r="V8955">
        <v>0</v>
      </c>
      <c r="W8955">
        <v>0</v>
      </c>
      <c r="X8955">
        <v>76.079199494904088</v>
      </c>
      <c r="Y8955">
        <v>0</v>
      </c>
      <c r="Z8955">
        <v>0.85614285086423469</v>
      </c>
      <c r="AA8955">
        <v>0</v>
      </c>
      <c r="AB8955">
        <v>19.102442142137242</v>
      </c>
      <c r="AC8955">
        <v>0</v>
      </c>
      <c r="AD8955">
        <v>0</v>
      </c>
      <c r="AE8955">
        <v>96.037784487905554</v>
      </c>
    </row>
    <row r="8956" spans="1:31" x14ac:dyDescent="0.25">
      <c r="A8956">
        <v>1956070</v>
      </c>
      <c r="B8956">
        <v>1</v>
      </c>
      <c r="C8956" t="s">
        <v>80</v>
      </c>
      <c r="D8956" t="s">
        <v>105</v>
      </c>
      <c r="E8956" t="s">
        <v>154</v>
      </c>
      <c r="F8956" t="s">
        <v>25015</v>
      </c>
      <c r="G8956" t="s">
        <v>10394</v>
      </c>
      <c r="H8956" t="s">
        <v>157</v>
      </c>
      <c r="I8956" t="s">
        <v>135</v>
      </c>
      <c r="J8956" t="s">
        <v>136</v>
      </c>
      <c r="K8956" t="s">
        <v>137</v>
      </c>
      <c r="L8956" t="s">
        <v>25016</v>
      </c>
      <c r="M8956" t="s">
        <v>25017</v>
      </c>
      <c r="N8956">
        <v>2.7913888880000002</v>
      </c>
      <c r="O8956">
        <v>0</v>
      </c>
      <c r="P8956">
        <v>697</v>
      </c>
      <c r="Q8956">
        <v>4</v>
      </c>
      <c r="R8956">
        <v>44</v>
      </c>
      <c r="S8956">
        <v>26</v>
      </c>
      <c r="T8956">
        <v>107</v>
      </c>
      <c r="U8956">
        <v>12</v>
      </c>
      <c r="V8956">
        <v>0</v>
      </c>
      <c r="W8956">
        <v>0</v>
      </c>
      <c r="X8956">
        <v>712.25124377896827</v>
      </c>
      <c r="Y8956">
        <v>60.725251952532489</v>
      </c>
      <c r="Z8956">
        <v>87.504200611879426</v>
      </c>
      <c r="AA8956">
        <v>760.56038783871884</v>
      </c>
      <c r="AB8956">
        <v>411.17637142793643</v>
      </c>
      <c r="AC8956">
        <v>1435.7840345947138</v>
      </c>
      <c r="AD8956">
        <v>0</v>
      </c>
      <c r="AE8956">
        <v>3468.0014902047492</v>
      </c>
    </row>
    <row r="8957" spans="1:31" x14ac:dyDescent="0.25">
      <c r="A8957">
        <v>1956074</v>
      </c>
      <c r="B8957">
        <v>1</v>
      </c>
      <c r="C8957" t="s">
        <v>80</v>
      </c>
      <c r="D8957" t="s">
        <v>97</v>
      </c>
      <c r="E8957" t="s">
        <v>149</v>
      </c>
      <c r="F8957" t="s">
        <v>25018</v>
      </c>
      <c r="G8957" t="s">
        <v>372</v>
      </c>
      <c r="H8957" t="s">
        <v>134</v>
      </c>
      <c r="I8957" t="s">
        <v>135</v>
      </c>
      <c r="J8957" t="s">
        <v>136</v>
      </c>
      <c r="K8957" t="s">
        <v>137</v>
      </c>
      <c r="L8957" t="s">
        <v>25019</v>
      </c>
      <c r="M8957" t="s">
        <v>25020</v>
      </c>
      <c r="N8957">
        <v>0.35527777700000002</v>
      </c>
      <c r="O8957">
        <v>0</v>
      </c>
      <c r="P8957">
        <v>167</v>
      </c>
      <c r="Q8957">
        <v>0</v>
      </c>
      <c r="R8957">
        <v>23</v>
      </c>
      <c r="S8957">
        <v>0</v>
      </c>
      <c r="T8957">
        <v>20</v>
      </c>
      <c r="U8957">
        <v>0</v>
      </c>
      <c r="V8957">
        <v>0</v>
      </c>
      <c r="W8957">
        <v>0</v>
      </c>
      <c r="X8957">
        <v>21.498135402221035</v>
      </c>
      <c r="Y8957">
        <v>0</v>
      </c>
      <c r="Z8957">
        <v>3.752900205651613</v>
      </c>
      <c r="AA8957">
        <v>0</v>
      </c>
      <c r="AB8957">
        <v>4.7031645611132653</v>
      </c>
      <c r="AC8957">
        <v>0</v>
      </c>
      <c r="AD8957">
        <v>0</v>
      </c>
      <c r="AE8957">
        <v>29.954200168985913</v>
      </c>
    </row>
    <row r="8958" spans="1:31" x14ac:dyDescent="0.25">
      <c r="A8958">
        <v>1956075</v>
      </c>
      <c r="B8958">
        <v>1</v>
      </c>
      <c r="C8958" t="s">
        <v>81</v>
      </c>
      <c r="D8958" t="s">
        <v>128</v>
      </c>
      <c r="E8958" t="s">
        <v>190</v>
      </c>
      <c r="F8958" t="s">
        <v>25021</v>
      </c>
      <c r="G8958" t="s">
        <v>701</v>
      </c>
      <c r="H8958" t="s">
        <v>157</v>
      </c>
      <c r="I8958" t="s">
        <v>135</v>
      </c>
      <c r="J8958" t="s">
        <v>136</v>
      </c>
      <c r="K8958" t="s">
        <v>137</v>
      </c>
      <c r="L8958" t="s">
        <v>25022</v>
      </c>
      <c r="M8958" t="s">
        <v>25023</v>
      </c>
      <c r="N8958">
        <v>3.0336111109999999</v>
      </c>
      <c r="O8958">
        <v>0</v>
      </c>
      <c r="P8958">
        <v>478</v>
      </c>
      <c r="Q8958">
        <v>0</v>
      </c>
      <c r="R8958">
        <v>10</v>
      </c>
      <c r="S8958">
        <v>0</v>
      </c>
      <c r="T8958">
        <v>35</v>
      </c>
      <c r="U8958">
        <v>0</v>
      </c>
      <c r="V8958">
        <v>0</v>
      </c>
      <c r="W8958">
        <v>0</v>
      </c>
      <c r="X8958">
        <v>271.12442694280088</v>
      </c>
      <c r="Y8958">
        <v>0</v>
      </c>
      <c r="Z8958">
        <v>13.051300596046374</v>
      </c>
      <c r="AA8958">
        <v>0</v>
      </c>
      <c r="AB8958">
        <v>48.806582464376085</v>
      </c>
      <c r="AC8958">
        <v>0</v>
      </c>
      <c r="AD8958">
        <v>0</v>
      </c>
      <c r="AE8958">
        <v>332.98231000322335</v>
      </c>
    </row>
    <row r="8959" spans="1:31" x14ac:dyDescent="0.25">
      <c r="A8959">
        <v>1956077</v>
      </c>
      <c r="B8959">
        <v>1</v>
      </c>
      <c r="C8959" t="s">
        <v>80</v>
      </c>
      <c r="D8959" t="s">
        <v>106</v>
      </c>
      <c r="E8959" t="s">
        <v>220</v>
      </c>
      <c r="F8959" t="s">
        <v>25024</v>
      </c>
      <c r="G8959" t="s">
        <v>604</v>
      </c>
      <c r="H8959" t="s">
        <v>157</v>
      </c>
      <c r="I8959" t="s">
        <v>222</v>
      </c>
      <c r="J8959" t="s">
        <v>136</v>
      </c>
      <c r="K8959" t="s">
        <v>137</v>
      </c>
      <c r="L8959" t="s">
        <v>25025</v>
      </c>
      <c r="M8959" t="s">
        <v>25026</v>
      </c>
      <c r="N8959">
        <v>2.7777769999999999E-3</v>
      </c>
      <c r="O8959">
        <v>0</v>
      </c>
      <c r="P8959">
        <v>450</v>
      </c>
      <c r="Q8959">
        <v>31</v>
      </c>
      <c r="R8959">
        <v>91</v>
      </c>
      <c r="S8959">
        <v>14</v>
      </c>
      <c r="T8959">
        <v>76</v>
      </c>
      <c r="U8959">
        <v>1</v>
      </c>
      <c r="V8959">
        <v>0</v>
      </c>
      <c r="W8959">
        <v>0</v>
      </c>
      <c r="X8959">
        <v>0.46582212005565282</v>
      </c>
      <c r="Y8959">
        <v>0.98264667588532784</v>
      </c>
      <c r="Z8959">
        <v>1.0453711742108001</v>
      </c>
      <c r="AA8959">
        <v>0.23805605442930836</v>
      </c>
      <c r="AB8959">
        <v>0.39555567334685821</v>
      </c>
      <c r="AC8959">
        <v>5.4197261772350007E-2</v>
      </c>
      <c r="AD8959">
        <v>0</v>
      </c>
      <c r="AE8959">
        <v>3.181648959700297</v>
      </c>
    </row>
    <row r="8960" spans="1:31" x14ac:dyDescent="0.25">
      <c r="A8960">
        <v>1956078</v>
      </c>
      <c r="B8960">
        <v>1</v>
      </c>
      <c r="C8960" t="s">
        <v>80</v>
      </c>
      <c r="D8960" t="s">
        <v>100</v>
      </c>
      <c r="E8960" t="s">
        <v>190</v>
      </c>
      <c r="F8960" t="s">
        <v>25027</v>
      </c>
      <c r="G8960" t="s">
        <v>604</v>
      </c>
      <c r="H8960" t="s">
        <v>157</v>
      </c>
      <c r="I8960" t="s">
        <v>135</v>
      </c>
      <c r="J8960" t="s">
        <v>136</v>
      </c>
      <c r="K8960" t="s">
        <v>137</v>
      </c>
      <c r="L8960" t="s">
        <v>25028</v>
      </c>
      <c r="M8960" t="s">
        <v>25029</v>
      </c>
      <c r="N8960">
        <v>0.36249999999999999</v>
      </c>
      <c r="O8960">
        <v>0</v>
      </c>
      <c r="P8960">
        <v>131</v>
      </c>
      <c r="Q8960">
        <v>0</v>
      </c>
      <c r="R8960">
        <v>21</v>
      </c>
      <c r="S8960">
        <v>0</v>
      </c>
      <c r="T8960">
        <v>7</v>
      </c>
      <c r="U8960">
        <v>0</v>
      </c>
      <c r="V8960">
        <v>0</v>
      </c>
      <c r="W8960">
        <v>0</v>
      </c>
      <c r="X8960">
        <v>14.646137720531572</v>
      </c>
      <c r="Y8960">
        <v>0</v>
      </c>
      <c r="Z8960">
        <v>6.8007224011686453</v>
      </c>
      <c r="AA8960">
        <v>0</v>
      </c>
      <c r="AB8960">
        <v>1.0813325327595724</v>
      </c>
      <c r="AC8960">
        <v>0</v>
      </c>
      <c r="AD8960">
        <v>0</v>
      </c>
      <c r="AE8960">
        <v>22.52819265445979</v>
      </c>
    </row>
    <row r="8961" spans="1:31" x14ac:dyDescent="0.25">
      <c r="A8961">
        <v>1956082</v>
      </c>
      <c r="B8961">
        <v>1</v>
      </c>
      <c r="C8961" t="s">
        <v>80</v>
      </c>
      <c r="D8961" t="s">
        <v>103</v>
      </c>
      <c r="E8961" t="s">
        <v>131</v>
      </c>
      <c r="F8961" t="s">
        <v>25030</v>
      </c>
      <c r="G8961" t="s">
        <v>283</v>
      </c>
      <c r="H8961" t="s">
        <v>134</v>
      </c>
      <c r="I8961" t="s">
        <v>135</v>
      </c>
      <c r="J8961" t="s">
        <v>136</v>
      </c>
      <c r="K8961" t="s">
        <v>137</v>
      </c>
      <c r="L8961" t="s">
        <v>25031</v>
      </c>
      <c r="M8961" t="s">
        <v>25032</v>
      </c>
      <c r="N8961">
        <v>2.221666666</v>
      </c>
      <c r="O8961">
        <v>0</v>
      </c>
      <c r="P8961">
        <v>69</v>
      </c>
      <c r="Q8961">
        <v>0</v>
      </c>
      <c r="R8961">
        <v>0</v>
      </c>
      <c r="S8961">
        <v>0</v>
      </c>
      <c r="T8961">
        <v>11</v>
      </c>
      <c r="U8961">
        <v>0</v>
      </c>
      <c r="V8961">
        <v>0</v>
      </c>
      <c r="W8961">
        <v>0</v>
      </c>
      <c r="X8961">
        <v>53.059220142601205</v>
      </c>
      <c r="Y8961">
        <v>0</v>
      </c>
      <c r="Z8961">
        <v>0</v>
      </c>
      <c r="AA8961">
        <v>0</v>
      </c>
      <c r="AB8961">
        <v>37.755102504553662</v>
      </c>
      <c r="AC8961">
        <v>0</v>
      </c>
      <c r="AD8961">
        <v>0</v>
      </c>
      <c r="AE8961">
        <v>90.814322647154867</v>
      </c>
    </row>
    <row r="8962" spans="1:31" x14ac:dyDescent="0.25">
      <c r="A8962">
        <v>1956084</v>
      </c>
      <c r="B8962">
        <v>1</v>
      </c>
      <c r="C8962" t="s">
        <v>80</v>
      </c>
      <c r="D8962" t="s">
        <v>93</v>
      </c>
      <c r="E8962" t="s">
        <v>140</v>
      </c>
      <c r="F8962" t="s">
        <v>25033</v>
      </c>
      <c r="G8962" t="s">
        <v>217</v>
      </c>
      <c r="H8962" t="s">
        <v>134</v>
      </c>
      <c r="I8962" t="s">
        <v>135</v>
      </c>
      <c r="J8962" t="s">
        <v>136</v>
      </c>
      <c r="K8962" t="s">
        <v>137</v>
      </c>
      <c r="L8962" t="s">
        <v>25034</v>
      </c>
      <c r="M8962" t="s">
        <v>25035</v>
      </c>
      <c r="N8962">
        <v>3.5213888880000002</v>
      </c>
      <c r="O8962">
        <v>0</v>
      </c>
      <c r="P8962">
        <v>9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7.2386485673931347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7.2386485673931347</v>
      </c>
    </row>
    <row r="8963" spans="1:31" x14ac:dyDescent="0.25">
      <c r="A8963">
        <v>1956086</v>
      </c>
      <c r="B8963">
        <v>1</v>
      </c>
      <c r="C8963" t="s">
        <v>80</v>
      </c>
      <c r="D8963" t="s">
        <v>90</v>
      </c>
      <c r="E8963" t="s">
        <v>149</v>
      </c>
      <c r="F8963" t="s">
        <v>25036</v>
      </c>
      <c r="G8963" t="s">
        <v>283</v>
      </c>
      <c r="H8963" t="s">
        <v>134</v>
      </c>
      <c r="I8963" t="s">
        <v>135</v>
      </c>
      <c r="J8963" t="s">
        <v>136</v>
      </c>
      <c r="K8963" t="s">
        <v>137</v>
      </c>
      <c r="L8963" t="s">
        <v>25037</v>
      </c>
      <c r="M8963" t="s">
        <v>25038</v>
      </c>
      <c r="N8963">
        <v>1.132222222</v>
      </c>
      <c r="O8963">
        <v>0</v>
      </c>
      <c r="P8963">
        <v>2</v>
      </c>
      <c r="Q8963">
        <v>0</v>
      </c>
      <c r="R8963">
        <v>0</v>
      </c>
      <c r="S8963">
        <v>0</v>
      </c>
      <c r="T8963">
        <v>177</v>
      </c>
      <c r="U8963">
        <v>0</v>
      </c>
      <c r="V8963">
        <v>2</v>
      </c>
      <c r="W8963">
        <v>0</v>
      </c>
      <c r="X8963">
        <v>5.8861420668433334E-2</v>
      </c>
      <c r="Y8963">
        <v>0</v>
      </c>
      <c r="Z8963">
        <v>0</v>
      </c>
      <c r="AA8963">
        <v>0</v>
      </c>
      <c r="AB8963">
        <v>279.14836707751408</v>
      </c>
      <c r="AC8963">
        <v>0</v>
      </c>
      <c r="AD8963">
        <v>233.36372800914873</v>
      </c>
      <c r="AE8963">
        <v>512.57095650733129</v>
      </c>
    </row>
    <row r="8964" spans="1:31" x14ac:dyDescent="0.25">
      <c r="A8964">
        <v>1956087</v>
      </c>
      <c r="B8964">
        <v>1</v>
      </c>
      <c r="C8964" t="s">
        <v>80</v>
      </c>
      <c r="D8964" t="s">
        <v>106</v>
      </c>
      <c r="E8964" t="s">
        <v>131</v>
      </c>
      <c r="F8964" t="s">
        <v>25039</v>
      </c>
      <c r="G8964" t="s">
        <v>133</v>
      </c>
      <c r="H8964" t="s">
        <v>134</v>
      </c>
      <c r="I8964" t="s">
        <v>135</v>
      </c>
      <c r="J8964" t="s">
        <v>136</v>
      </c>
      <c r="K8964" t="s">
        <v>137</v>
      </c>
      <c r="L8964" t="s">
        <v>25040</v>
      </c>
      <c r="M8964" t="s">
        <v>25041</v>
      </c>
      <c r="N8964">
        <v>3.2875000000000001</v>
      </c>
      <c r="O8964">
        <v>0</v>
      </c>
      <c r="P8964">
        <v>20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9.1499089199695884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9.1499089199695884</v>
      </c>
    </row>
    <row r="8965" spans="1:31" x14ac:dyDescent="0.25">
      <c r="A8965">
        <v>1956095</v>
      </c>
      <c r="B8965">
        <v>1</v>
      </c>
      <c r="C8965" t="s">
        <v>80</v>
      </c>
      <c r="D8965" t="s">
        <v>105</v>
      </c>
      <c r="E8965" t="s">
        <v>131</v>
      </c>
      <c r="F8965" t="s">
        <v>16391</v>
      </c>
      <c r="G8965" t="s">
        <v>133</v>
      </c>
      <c r="H8965" t="s">
        <v>134</v>
      </c>
      <c r="I8965" t="s">
        <v>135</v>
      </c>
      <c r="J8965" t="s">
        <v>136</v>
      </c>
      <c r="K8965" t="s">
        <v>137</v>
      </c>
      <c r="L8965" t="s">
        <v>25042</v>
      </c>
      <c r="M8965" t="s">
        <v>25043</v>
      </c>
      <c r="N8965">
        <v>1.7627777769999999</v>
      </c>
      <c r="O8965">
        <v>0</v>
      </c>
      <c r="P8965">
        <v>0</v>
      </c>
      <c r="Q8965">
        <v>0</v>
      </c>
      <c r="R8965">
        <v>14</v>
      </c>
      <c r="S8965">
        <v>0</v>
      </c>
      <c r="T8965">
        <v>1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33.026009084789635</v>
      </c>
      <c r="AA8965">
        <v>0</v>
      </c>
      <c r="AB8965">
        <v>1.9669021262317621</v>
      </c>
      <c r="AC8965">
        <v>0</v>
      </c>
      <c r="AD8965">
        <v>0</v>
      </c>
      <c r="AE8965">
        <v>34.992911211021394</v>
      </c>
    </row>
    <row r="8966" spans="1:31" x14ac:dyDescent="0.25">
      <c r="A8966">
        <v>1956096</v>
      </c>
      <c r="B8966">
        <v>1</v>
      </c>
      <c r="C8966" t="s">
        <v>80</v>
      </c>
      <c r="D8966" t="s">
        <v>106</v>
      </c>
      <c r="E8966" t="s">
        <v>131</v>
      </c>
      <c r="F8966" t="s">
        <v>12560</v>
      </c>
      <c r="G8966" t="s">
        <v>133</v>
      </c>
      <c r="H8966" t="s">
        <v>134</v>
      </c>
      <c r="I8966" t="s">
        <v>135</v>
      </c>
      <c r="J8966" t="s">
        <v>136</v>
      </c>
      <c r="K8966" t="s">
        <v>137</v>
      </c>
      <c r="L8966" t="s">
        <v>25044</v>
      </c>
      <c r="M8966" t="s">
        <v>25045</v>
      </c>
      <c r="N8966">
        <v>2.3252777770000002</v>
      </c>
      <c r="O8966">
        <v>0</v>
      </c>
      <c r="P8966">
        <v>0</v>
      </c>
      <c r="Q8966">
        <v>0</v>
      </c>
      <c r="R8966">
        <v>2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12.288560494301809</v>
      </c>
      <c r="AA8966">
        <v>0</v>
      </c>
      <c r="AB8966">
        <v>0</v>
      </c>
      <c r="AC8966">
        <v>0</v>
      </c>
      <c r="AD8966">
        <v>0</v>
      </c>
      <c r="AE8966">
        <v>12.288560494301809</v>
      </c>
    </row>
    <row r="8967" spans="1:31" x14ac:dyDescent="0.25">
      <c r="A8967">
        <v>1956098</v>
      </c>
      <c r="B8967">
        <v>1</v>
      </c>
      <c r="C8967" t="s">
        <v>80</v>
      </c>
      <c r="D8967" t="s">
        <v>101</v>
      </c>
      <c r="E8967" t="s">
        <v>220</v>
      </c>
      <c r="F8967" t="s">
        <v>25046</v>
      </c>
      <c r="G8967" t="s">
        <v>156</v>
      </c>
      <c r="H8967" t="s">
        <v>157</v>
      </c>
      <c r="I8967" t="s">
        <v>135</v>
      </c>
      <c r="J8967" t="s">
        <v>136</v>
      </c>
      <c r="K8967" t="s">
        <v>137</v>
      </c>
      <c r="L8967" t="s">
        <v>25047</v>
      </c>
      <c r="M8967" t="s">
        <v>25048</v>
      </c>
      <c r="N8967">
        <v>0.60888888799999996</v>
      </c>
      <c r="O8967">
        <v>5</v>
      </c>
      <c r="P8967">
        <v>1935</v>
      </c>
      <c r="Q8967">
        <v>2</v>
      </c>
      <c r="R8967">
        <v>68</v>
      </c>
      <c r="S8967">
        <v>12</v>
      </c>
      <c r="T8967">
        <v>213</v>
      </c>
      <c r="U8967">
        <v>1</v>
      </c>
      <c r="V8967">
        <v>1</v>
      </c>
      <c r="W8967">
        <v>1.8755384292814055</v>
      </c>
      <c r="X8967">
        <v>341.72819136663941</v>
      </c>
      <c r="Y8967">
        <v>21.609330635366</v>
      </c>
      <c r="Z8967">
        <v>23.034349465602851</v>
      </c>
      <c r="AA8967">
        <v>86.424017467924429</v>
      </c>
      <c r="AB8967">
        <v>223.03991532387667</v>
      </c>
      <c r="AC8967">
        <v>39.880836773810387</v>
      </c>
      <c r="AD8967">
        <v>0.57592100564680693</v>
      </c>
      <c r="AE8967">
        <v>738.16810046814805</v>
      </c>
    </row>
    <row r="8968" spans="1:31" x14ac:dyDescent="0.25">
      <c r="A8968">
        <v>1956105</v>
      </c>
      <c r="B8968">
        <v>1</v>
      </c>
      <c r="C8968" t="s">
        <v>80</v>
      </c>
      <c r="D8968" t="s">
        <v>93</v>
      </c>
      <c r="E8968" t="s">
        <v>149</v>
      </c>
      <c r="F8968" t="s">
        <v>17997</v>
      </c>
      <c r="G8968" t="s">
        <v>202</v>
      </c>
      <c r="H8968" t="s">
        <v>134</v>
      </c>
      <c r="I8968" t="s">
        <v>135</v>
      </c>
      <c r="J8968" t="s">
        <v>136</v>
      </c>
      <c r="K8968" t="s">
        <v>203</v>
      </c>
      <c r="L8968" t="s">
        <v>25049</v>
      </c>
      <c r="M8968" t="s">
        <v>25050</v>
      </c>
      <c r="N8968">
        <v>5.0298600000000002</v>
      </c>
      <c r="O8968">
        <v>0</v>
      </c>
      <c r="P8968">
        <v>82</v>
      </c>
      <c r="Q8968">
        <v>0</v>
      </c>
      <c r="R8968">
        <v>5</v>
      </c>
      <c r="S8968">
        <v>0</v>
      </c>
      <c r="T8968">
        <v>15</v>
      </c>
      <c r="U8968">
        <v>0</v>
      </c>
      <c r="V8968">
        <v>1</v>
      </c>
      <c r="W8968">
        <v>0</v>
      </c>
      <c r="X8968">
        <v>97.939827454621067</v>
      </c>
      <c r="Y8968">
        <v>0</v>
      </c>
      <c r="Z8968">
        <v>44.395769040004296</v>
      </c>
      <c r="AA8968">
        <v>0</v>
      </c>
      <c r="AB8968">
        <v>196.89392733838363</v>
      </c>
      <c r="AC8968">
        <v>0</v>
      </c>
      <c r="AD8968">
        <v>142.75472886171724</v>
      </c>
      <c r="AE8968">
        <v>481.98425269472625</v>
      </c>
    </row>
    <row r="8969" spans="1:31" x14ac:dyDescent="0.25">
      <c r="A8969">
        <v>1956108</v>
      </c>
      <c r="B8969">
        <v>1</v>
      </c>
      <c r="C8969" t="s">
        <v>80</v>
      </c>
      <c r="D8969" t="s">
        <v>100</v>
      </c>
      <c r="E8969" t="s">
        <v>154</v>
      </c>
      <c r="F8969" t="s">
        <v>25051</v>
      </c>
      <c r="G8969" t="s">
        <v>362</v>
      </c>
      <c r="H8969" t="s">
        <v>157</v>
      </c>
      <c r="I8969" t="s">
        <v>135</v>
      </c>
      <c r="J8969" t="s">
        <v>136</v>
      </c>
      <c r="K8969" t="s">
        <v>137</v>
      </c>
      <c r="L8969" t="s">
        <v>25052</v>
      </c>
      <c r="M8969" t="s">
        <v>25053</v>
      </c>
      <c r="N8969">
        <v>0.29499999999999998</v>
      </c>
      <c r="O8969">
        <v>16</v>
      </c>
      <c r="P8969">
        <v>2705</v>
      </c>
      <c r="Q8969">
        <v>4</v>
      </c>
      <c r="R8969">
        <v>83</v>
      </c>
      <c r="S8969">
        <v>18</v>
      </c>
      <c r="T8969">
        <v>202</v>
      </c>
      <c r="U8969">
        <v>4</v>
      </c>
      <c r="V8969">
        <v>1</v>
      </c>
      <c r="W8969">
        <v>89.442087166373767</v>
      </c>
      <c r="X8969">
        <v>236.22316883068871</v>
      </c>
      <c r="Y8969">
        <v>4.2691318825037801</v>
      </c>
      <c r="Z8969">
        <v>17.969461070532304</v>
      </c>
      <c r="AA8969">
        <v>36.037074857912287</v>
      </c>
      <c r="AB8969">
        <v>56.667460355887052</v>
      </c>
      <c r="AC8969">
        <v>121.6959628809764</v>
      </c>
      <c r="AD8969">
        <v>0</v>
      </c>
      <c r="AE8969">
        <v>562.30434704487425</v>
      </c>
    </row>
    <row r="8970" spans="1:31" x14ac:dyDescent="0.25">
      <c r="A8970">
        <v>1956109</v>
      </c>
      <c r="B8970">
        <v>1</v>
      </c>
      <c r="C8970" t="s">
        <v>81</v>
      </c>
      <c r="D8970" t="s">
        <v>125</v>
      </c>
      <c r="E8970" t="s">
        <v>190</v>
      </c>
      <c r="F8970" t="s">
        <v>25054</v>
      </c>
      <c r="G8970" t="s">
        <v>241</v>
      </c>
      <c r="H8970" t="s">
        <v>157</v>
      </c>
      <c r="I8970" t="s">
        <v>135</v>
      </c>
      <c r="J8970" t="s">
        <v>136</v>
      </c>
      <c r="K8970" t="s">
        <v>137</v>
      </c>
      <c r="L8970" t="s">
        <v>25055</v>
      </c>
      <c r="M8970" t="s">
        <v>25056</v>
      </c>
      <c r="N8970">
        <v>1.7394444440000001</v>
      </c>
      <c r="O8970">
        <v>0</v>
      </c>
      <c r="P8970">
        <v>38</v>
      </c>
      <c r="Q8970">
        <v>0</v>
      </c>
      <c r="R8970">
        <v>69</v>
      </c>
      <c r="S8970">
        <v>0</v>
      </c>
      <c r="T8970">
        <v>3</v>
      </c>
      <c r="U8970">
        <v>0</v>
      </c>
      <c r="V8970">
        <v>0</v>
      </c>
      <c r="W8970">
        <v>0</v>
      </c>
      <c r="X8970">
        <v>16.240744401652243</v>
      </c>
      <c r="Y8970">
        <v>0</v>
      </c>
      <c r="Z8970">
        <v>597.70040387091603</v>
      </c>
      <c r="AA8970">
        <v>0</v>
      </c>
      <c r="AB8970">
        <v>1.3789411883572422</v>
      </c>
      <c r="AC8970">
        <v>0</v>
      </c>
      <c r="AD8970">
        <v>0</v>
      </c>
      <c r="AE8970">
        <v>615.32008946092549</v>
      </c>
    </row>
    <row r="8971" spans="1:31" x14ac:dyDescent="0.25">
      <c r="A8971">
        <v>1956113</v>
      </c>
      <c r="B8971">
        <v>1</v>
      </c>
      <c r="C8971" t="s">
        <v>81</v>
      </c>
      <c r="D8971" t="s">
        <v>113</v>
      </c>
      <c r="E8971" t="s">
        <v>131</v>
      </c>
      <c r="F8971" t="s">
        <v>25057</v>
      </c>
      <c r="G8971" t="s">
        <v>133</v>
      </c>
      <c r="H8971" t="s">
        <v>134</v>
      </c>
      <c r="I8971" t="s">
        <v>135</v>
      </c>
      <c r="J8971" t="s">
        <v>136</v>
      </c>
      <c r="K8971" t="s">
        <v>137</v>
      </c>
      <c r="L8971" t="s">
        <v>25058</v>
      </c>
      <c r="M8971" t="s">
        <v>25059</v>
      </c>
      <c r="N8971">
        <v>3.4925000000000002</v>
      </c>
      <c r="O8971">
        <v>0</v>
      </c>
      <c r="P8971">
        <v>52</v>
      </c>
      <c r="Q8971">
        <v>0</v>
      </c>
      <c r="R8971">
        <v>1</v>
      </c>
      <c r="S8971">
        <v>0</v>
      </c>
      <c r="T8971">
        <v>8</v>
      </c>
      <c r="U8971">
        <v>0</v>
      </c>
      <c r="V8971">
        <v>0</v>
      </c>
      <c r="W8971">
        <v>0</v>
      </c>
      <c r="X8971">
        <v>55.277424578926883</v>
      </c>
      <c r="Y8971">
        <v>0</v>
      </c>
      <c r="Z8971">
        <v>7.5762873100916669E-3</v>
      </c>
      <c r="AA8971">
        <v>0</v>
      </c>
      <c r="AB8971">
        <v>15.61082938368707</v>
      </c>
      <c r="AC8971">
        <v>0</v>
      </c>
      <c r="AD8971">
        <v>0</v>
      </c>
      <c r="AE8971">
        <v>70.895830249924046</v>
      </c>
    </row>
    <row r="8972" spans="1:31" x14ac:dyDescent="0.25">
      <c r="A8972">
        <v>1956115</v>
      </c>
      <c r="B8972">
        <v>1</v>
      </c>
      <c r="C8972" t="s">
        <v>80</v>
      </c>
      <c r="D8972" t="s">
        <v>83</v>
      </c>
      <c r="E8972" t="s">
        <v>190</v>
      </c>
      <c r="F8972" t="s">
        <v>25060</v>
      </c>
      <c r="G8972" t="s">
        <v>263</v>
      </c>
      <c r="H8972" t="s">
        <v>157</v>
      </c>
      <c r="I8972" t="s">
        <v>135</v>
      </c>
      <c r="J8972" t="s">
        <v>136</v>
      </c>
      <c r="K8972" t="s">
        <v>203</v>
      </c>
      <c r="L8972" t="s">
        <v>25061</v>
      </c>
      <c r="M8972" t="s">
        <v>25062</v>
      </c>
      <c r="N8972">
        <v>4.4419444439999998</v>
      </c>
      <c r="O8972">
        <v>0</v>
      </c>
      <c r="P8972">
        <v>777</v>
      </c>
      <c r="Q8972">
        <v>0</v>
      </c>
      <c r="R8972">
        <v>0</v>
      </c>
      <c r="S8972">
        <v>0</v>
      </c>
      <c r="T8972">
        <v>17</v>
      </c>
      <c r="U8972">
        <v>0</v>
      </c>
      <c r="V8972">
        <v>0</v>
      </c>
      <c r="W8972">
        <v>0</v>
      </c>
      <c r="X8972">
        <v>1088.4364218089863</v>
      </c>
      <c r="Y8972">
        <v>0</v>
      </c>
      <c r="Z8972">
        <v>0</v>
      </c>
      <c r="AA8972">
        <v>0</v>
      </c>
      <c r="AB8972">
        <v>65.7759697462362</v>
      </c>
      <c r="AC8972">
        <v>0</v>
      </c>
      <c r="AD8972">
        <v>0</v>
      </c>
      <c r="AE8972">
        <v>1154.2123915552224</v>
      </c>
    </row>
    <row r="8973" spans="1:31" x14ac:dyDescent="0.25">
      <c r="A8973">
        <v>1956117</v>
      </c>
      <c r="B8973">
        <v>1</v>
      </c>
      <c r="C8973" t="s">
        <v>80</v>
      </c>
      <c r="D8973" t="s">
        <v>101</v>
      </c>
      <c r="E8973" t="s">
        <v>190</v>
      </c>
      <c r="F8973" t="s">
        <v>25063</v>
      </c>
      <c r="G8973" t="s">
        <v>604</v>
      </c>
      <c r="H8973" t="s">
        <v>157</v>
      </c>
      <c r="I8973" t="s">
        <v>135</v>
      </c>
      <c r="J8973" t="s">
        <v>136</v>
      </c>
      <c r="K8973" t="s">
        <v>137</v>
      </c>
      <c r="L8973" t="s">
        <v>25064</v>
      </c>
      <c r="M8973" t="s">
        <v>25065</v>
      </c>
      <c r="N8973">
        <v>0.42055555500000003</v>
      </c>
      <c r="O8973">
        <v>0</v>
      </c>
      <c r="P8973">
        <v>471</v>
      </c>
      <c r="Q8973">
        <v>0</v>
      </c>
      <c r="R8973">
        <v>0</v>
      </c>
      <c r="S8973">
        <v>0</v>
      </c>
      <c r="T8973">
        <v>52</v>
      </c>
      <c r="U8973">
        <v>0</v>
      </c>
      <c r="V8973">
        <v>0</v>
      </c>
      <c r="W8973">
        <v>0</v>
      </c>
      <c r="X8973">
        <v>55.265765270151547</v>
      </c>
      <c r="Y8973">
        <v>0</v>
      </c>
      <c r="Z8973">
        <v>0</v>
      </c>
      <c r="AA8973">
        <v>0</v>
      </c>
      <c r="AB8973">
        <v>99.580830029575225</v>
      </c>
      <c r="AC8973">
        <v>0</v>
      </c>
      <c r="AD8973">
        <v>0</v>
      </c>
      <c r="AE8973">
        <v>154.84659529972677</v>
      </c>
    </row>
    <row r="8974" spans="1:31" x14ac:dyDescent="0.25">
      <c r="A8974">
        <v>1956119</v>
      </c>
      <c r="B8974">
        <v>1</v>
      </c>
      <c r="C8974" t="s">
        <v>80</v>
      </c>
      <c r="D8974" t="s">
        <v>92</v>
      </c>
      <c r="E8974" t="s">
        <v>220</v>
      </c>
      <c r="F8974" t="s">
        <v>25066</v>
      </c>
      <c r="G8974" t="s">
        <v>362</v>
      </c>
      <c r="H8974" t="s">
        <v>157</v>
      </c>
      <c r="I8974" t="s">
        <v>135</v>
      </c>
      <c r="J8974" t="s">
        <v>3</v>
      </c>
      <c r="K8974" t="s">
        <v>137</v>
      </c>
      <c r="L8974" t="s">
        <v>25067</v>
      </c>
      <c r="M8974" t="s">
        <v>25068</v>
      </c>
      <c r="N8974">
        <v>1.6044444440000001</v>
      </c>
      <c r="O8974">
        <v>19</v>
      </c>
      <c r="P8974">
        <v>1368</v>
      </c>
      <c r="Q8974">
        <v>3</v>
      </c>
      <c r="R8974">
        <v>24</v>
      </c>
      <c r="S8974">
        <v>20</v>
      </c>
      <c r="T8974">
        <v>150</v>
      </c>
      <c r="U8974">
        <v>1</v>
      </c>
      <c r="V8974">
        <v>1</v>
      </c>
      <c r="W8974">
        <v>754.44128769707777</v>
      </c>
      <c r="X8974">
        <v>722.96569557415194</v>
      </c>
      <c r="Y8974">
        <v>18.962486606317906</v>
      </c>
      <c r="Z8974">
        <v>17.884397240210319</v>
      </c>
      <c r="AA8974">
        <v>246.27103102022079</v>
      </c>
      <c r="AB8974">
        <v>213.92816677774817</v>
      </c>
      <c r="AC8974">
        <v>13.119351814962869</v>
      </c>
      <c r="AD8974">
        <v>0</v>
      </c>
      <c r="AE8974">
        <v>1987.5724167306898</v>
      </c>
    </row>
    <row r="8975" spans="1:31" x14ac:dyDescent="0.25">
      <c r="A8975">
        <v>1956121</v>
      </c>
      <c r="B8975">
        <v>1</v>
      </c>
      <c r="C8975" t="s">
        <v>81</v>
      </c>
      <c r="D8975" t="s">
        <v>122</v>
      </c>
      <c r="E8975" t="s">
        <v>140</v>
      </c>
      <c r="F8975" t="s">
        <v>25069</v>
      </c>
      <c r="G8975" t="s">
        <v>217</v>
      </c>
      <c r="H8975" t="s">
        <v>134</v>
      </c>
      <c r="I8975" t="s">
        <v>135</v>
      </c>
      <c r="J8975" t="s">
        <v>136</v>
      </c>
      <c r="K8975" t="s">
        <v>137</v>
      </c>
      <c r="L8975" t="s">
        <v>25070</v>
      </c>
      <c r="M8975" t="s">
        <v>25071</v>
      </c>
      <c r="N8975">
        <v>4.0305555550000003</v>
      </c>
      <c r="O8975">
        <v>0</v>
      </c>
      <c r="P8975">
        <v>6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5.968214166333925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5.968214166333925</v>
      </c>
    </row>
    <row r="8976" spans="1:31" x14ac:dyDescent="0.25">
      <c r="A8976">
        <v>1956124</v>
      </c>
      <c r="B8976">
        <v>1</v>
      </c>
      <c r="C8976" t="s">
        <v>80</v>
      </c>
      <c r="D8976" t="s">
        <v>103</v>
      </c>
      <c r="E8976" t="s">
        <v>140</v>
      </c>
      <c r="F8976" t="s">
        <v>25072</v>
      </c>
      <c r="G8976" t="s">
        <v>362</v>
      </c>
      <c r="H8976" t="s">
        <v>134</v>
      </c>
      <c r="I8976" t="s">
        <v>135</v>
      </c>
      <c r="J8976" t="s">
        <v>136</v>
      </c>
      <c r="K8976" t="s">
        <v>137</v>
      </c>
      <c r="L8976" t="s">
        <v>25073</v>
      </c>
      <c r="M8976" t="s">
        <v>25074</v>
      </c>
      <c r="N8976">
        <v>2.488611111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1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0.32136024992678253</v>
      </c>
      <c r="AC8976">
        <v>0</v>
      </c>
      <c r="AD8976">
        <v>0</v>
      </c>
      <c r="AE8976">
        <v>0.32136024992678253</v>
      </c>
    </row>
    <row r="8977" spans="1:31" x14ac:dyDescent="0.25">
      <c r="A8977">
        <v>1956127</v>
      </c>
      <c r="B8977">
        <v>1</v>
      </c>
      <c r="C8977" t="s">
        <v>80</v>
      </c>
      <c r="D8977" t="s">
        <v>91</v>
      </c>
      <c r="E8977" t="s">
        <v>140</v>
      </c>
      <c r="F8977" t="s">
        <v>25075</v>
      </c>
      <c r="G8977" t="s">
        <v>217</v>
      </c>
      <c r="H8977" t="s">
        <v>134</v>
      </c>
      <c r="I8977" t="s">
        <v>135</v>
      </c>
      <c r="J8977" t="s">
        <v>136</v>
      </c>
      <c r="K8977" t="s">
        <v>137</v>
      </c>
      <c r="L8977" t="s">
        <v>25076</v>
      </c>
      <c r="M8977" t="s">
        <v>25077</v>
      </c>
      <c r="N8977">
        <v>2.1786111109999999</v>
      </c>
      <c r="O8977">
        <v>0</v>
      </c>
      <c r="P8977">
        <v>0</v>
      </c>
      <c r="Q8977">
        <v>0</v>
      </c>
      <c r="R8977">
        <v>1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2.0476837838626909</v>
      </c>
      <c r="AA8977">
        <v>0</v>
      </c>
      <c r="AB8977">
        <v>0</v>
      </c>
      <c r="AC8977">
        <v>0</v>
      </c>
      <c r="AD8977">
        <v>0</v>
      </c>
      <c r="AE8977">
        <v>2.0476837838626909</v>
      </c>
    </row>
    <row r="8978" spans="1:31" x14ac:dyDescent="0.25">
      <c r="A8978">
        <v>1956129</v>
      </c>
      <c r="B8978">
        <v>1</v>
      </c>
      <c r="C8978" t="s">
        <v>80</v>
      </c>
      <c r="D8978" t="s">
        <v>83</v>
      </c>
      <c r="E8978" t="s">
        <v>171</v>
      </c>
      <c r="F8978" t="s">
        <v>365</v>
      </c>
      <c r="G8978" t="s">
        <v>156</v>
      </c>
      <c r="H8978" t="s">
        <v>157</v>
      </c>
      <c r="I8978" t="s">
        <v>135</v>
      </c>
      <c r="J8978" t="s">
        <v>136</v>
      </c>
      <c r="K8978" t="s">
        <v>137</v>
      </c>
      <c r="L8978" t="s">
        <v>25078</v>
      </c>
      <c r="M8978" t="s">
        <v>25079</v>
      </c>
      <c r="N8978">
        <v>0.257222222</v>
      </c>
      <c r="O8978">
        <v>9</v>
      </c>
      <c r="P8978">
        <v>1710</v>
      </c>
      <c r="Q8978">
        <v>16</v>
      </c>
      <c r="R8978">
        <v>306</v>
      </c>
      <c r="S8978">
        <v>84</v>
      </c>
      <c r="T8978">
        <v>676</v>
      </c>
      <c r="U8978">
        <v>9</v>
      </c>
      <c r="V8978">
        <v>2</v>
      </c>
      <c r="W8978">
        <v>2.1942710659663689</v>
      </c>
      <c r="X8978">
        <v>170.2927742899291</v>
      </c>
      <c r="Y8978">
        <v>16.53236737412108</v>
      </c>
      <c r="Z8978">
        <v>81.194531117739672</v>
      </c>
      <c r="AA8978">
        <v>260.82258794516639</v>
      </c>
      <c r="AB8978">
        <v>374.03450218432431</v>
      </c>
      <c r="AC8978">
        <v>281.87537594474298</v>
      </c>
      <c r="AD8978">
        <v>2.6671696192896035</v>
      </c>
      <c r="AE8978">
        <v>1189.6135795412795</v>
      </c>
    </row>
    <row r="8979" spans="1:31" x14ac:dyDescent="0.25">
      <c r="A8979">
        <v>1956130</v>
      </c>
      <c r="B8979">
        <v>1</v>
      </c>
      <c r="C8979" t="s">
        <v>80</v>
      </c>
      <c r="D8979" t="s">
        <v>103</v>
      </c>
      <c r="E8979" t="s">
        <v>190</v>
      </c>
      <c r="F8979" t="s">
        <v>25080</v>
      </c>
      <c r="G8979" t="s">
        <v>156</v>
      </c>
      <c r="H8979" t="s">
        <v>157</v>
      </c>
      <c r="I8979" t="s">
        <v>135</v>
      </c>
      <c r="J8979" t="s">
        <v>136</v>
      </c>
      <c r="K8979" t="s">
        <v>137</v>
      </c>
      <c r="L8979" t="s">
        <v>25081</v>
      </c>
      <c r="M8979" t="s">
        <v>25082</v>
      </c>
      <c r="N8979">
        <v>0.19666666599999999</v>
      </c>
      <c r="O8979">
        <v>0</v>
      </c>
      <c r="P8979">
        <v>737</v>
      </c>
      <c r="Q8979">
        <v>0</v>
      </c>
      <c r="R8979">
        <v>41</v>
      </c>
      <c r="S8979">
        <v>2</v>
      </c>
      <c r="T8979">
        <v>75</v>
      </c>
      <c r="U8979">
        <v>0</v>
      </c>
      <c r="V8979">
        <v>0</v>
      </c>
      <c r="W8979">
        <v>0</v>
      </c>
      <c r="X8979">
        <v>34.403846438288063</v>
      </c>
      <c r="Y8979">
        <v>0</v>
      </c>
      <c r="Z8979">
        <v>4.5522671263075827</v>
      </c>
      <c r="AA8979">
        <v>0.29365643085892329</v>
      </c>
      <c r="AB8979">
        <v>16.803211352300522</v>
      </c>
      <c r="AC8979">
        <v>0</v>
      </c>
      <c r="AD8979">
        <v>0</v>
      </c>
      <c r="AE8979">
        <v>56.052981347755093</v>
      </c>
    </row>
    <row r="8980" spans="1:31" x14ac:dyDescent="0.25">
      <c r="A8980">
        <v>1956133</v>
      </c>
      <c r="B8980">
        <v>1</v>
      </c>
      <c r="C8980" t="s">
        <v>80</v>
      </c>
      <c r="D8980" t="s">
        <v>105</v>
      </c>
      <c r="E8980" t="s">
        <v>154</v>
      </c>
      <c r="F8980" t="s">
        <v>25083</v>
      </c>
      <c r="G8980" t="s">
        <v>156</v>
      </c>
      <c r="H8980" t="s">
        <v>157</v>
      </c>
      <c r="I8980" t="s">
        <v>135</v>
      </c>
      <c r="J8980" t="s">
        <v>136</v>
      </c>
      <c r="K8980" t="s">
        <v>137</v>
      </c>
      <c r="L8980" t="s">
        <v>25084</v>
      </c>
      <c r="M8980" t="s">
        <v>25085</v>
      </c>
      <c r="N8980">
        <v>0.71805555499999996</v>
      </c>
      <c r="O8980">
        <v>5</v>
      </c>
      <c r="P8980">
        <v>5555</v>
      </c>
      <c r="Q8980">
        <v>9</v>
      </c>
      <c r="R8980">
        <v>351</v>
      </c>
      <c r="S8980">
        <v>32</v>
      </c>
      <c r="T8980">
        <v>481</v>
      </c>
      <c r="U8980">
        <v>6</v>
      </c>
      <c r="V8980">
        <v>3</v>
      </c>
      <c r="W8980">
        <v>2.8061454281533296</v>
      </c>
      <c r="X8980">
        <v>1131.79189022994</v>
      </c>
      <c r="Y8980">
        <v>217.39192139842552</v>
      </c>
      <c r="Z8980">
        <v>143.10855195486869</v>
      </c>
      <c r="AA8980">
        <v>316.08995696665738</v>
      </c>
      <c r="AB8980">
        <v>435.31702679458886</v>
      </c>
      <c r="AC8980">
        <v>346.64677689070118</v>
      </c>
      <c r="AD8980">
        <v>2.4162751202754378</v>
      </c>
      <c r="AE8980">
        <v>2595.5685447836099</v>
      </c>
    </row>
    <row r="8981" spans="1:31" x14ac:dyDescent="0.25">
      <c r="A8981">
        <v>1956134</v>
      </c>
      <c r="B8981">
        <v>1</v>
      </c>
      <c r="C8981" t="s">
        <v>80</v>
      </c>
      <c r="D8981" t="s">
        <v>84</v>
      </c>
      <c r="E8981" t="s">
        <v>220</v>
      </c>
      <c r="F8981" t="s">
        <v>25086</v>
      </c>
      <c r="G8981" t="s">
        <v>156</v>
      </c>
      <c r="H8981" t="s">
        <v>157</v>
      </c>
      <c r="I8981" t="s">
        <v>135</v>
      </c>
      <c r="J8981" t="s">
        <v>136</v>
      </c>
      <c r="K8981" t="s">
        <v>137</v>
      </c>
      <c r="L8981" t="s">
        <v>25082</v>
      </c>
      <c r="M8981" t="s">
        <v>25087</v>
      </c>
      <c r="N8981">
        <v>1.338333333</v>
      </c>
      <c r="O8981">
        <v>0</v>
      </c>
      <c r="P8981">
        <v>51</v>
      </c>
      <c r="Q8981">
        <v>0</v>
      </c>
      <c r="R8981">
        <v>2</v>
      </c>
      <c r="S8981">
        <v>11</v>
      </c>
      <c r="T8981">
        <v>177</v>
      </c>
      <c r="U8981">
        <v>0</v>
      </c>
      <c r="V8981">
        <v>0</v>
      </c>
      <c r="W8981">
        <v>0</v>
      </c>
      <c r="X8981">
        <v>61.725737733648259</v>
      </c>
      <c r="Y8981">
        <v>0</v>
      </c>
      <c r="Z8981">
        <v>0.32950507792386008</v>
      </c>
      <c r="AA8981">
        <v>397.55737888624526</v>
      </c>
      <c r="AB8981">
        <v>664.15612595032246</v>
      </c>
      <c r="AC8981">
        <v>0</v>
      </c>
      <c r="AD8981">
        <v>0</v>
      </c>
      <c r="AE8981">
        <v>1123.7687476481399</v>
      </c>
    </row>
    <row r="8982" spans="1:31" x14ac:dyDescent="0.25">
      <c r="A8982">
        <v>1956138</v>
      </c>
      <c r="B8982">
        <v>1</v>
      </c>
      <c r="C8982" t="s">
        <v>80</v>
      </c>
      <c r="D8982" t="s">
        <v>101</v>
      </c>
      <c r="E8982" t="s">
        <v>190</v>
      </c>
      <c r="F8982" t="s">
        <v>25063</v>
      </c>
      <c r="G8982" t="s">
        <v>2491</v>
      </c>
      <c r="H8982" t="s">
        <v>157</v>
      </c>
      <c r="I8982" t="s">
        <v>135</v>
      </c>
      <c r="J8982" t="s">
        <v>136</v>
      </c>
      <c r="K8982" t="s">
        <v>137</v>
      </c>
      <c r="L8982" t="s">
        <v>25088</v>
      </c>
      <c r="M8982" t="s">
        <v>25089</v>
      </c>
      <c r="N8982">
        <v>0.92055555499999997</v>
      </c>
      <c r="O8982">
        <v>0</v>
      </c>
      <c r="P8982">
        <v>471</v>
      </c>
      <c r="Q8982">
        <v>0</v>
      </c>
      <c r="R8982">
        <v>0</v>
      </c>
      <c r="S8982">
        <v>0</v>
      </c>
      <c r="T8982">
        <v>52</v>
      </c>
      <c r="U8982">
        <v>0</v>
      </c>
      <c r="V8982">
        <v>0</v>
      </c>
      <c r="W8982">
        <v>0</v>
      </c>
      <c r="X8982">
        <v>122.22582555176865</v>
      </c>
      <c r="Y8982">
        <v>0</v>
      </c>
      <c r="Z8982">
        <v>0</v>
      </c>
      <c r="AA8982">
        <v>0</v>
      </c>
      <c r="AB8982">
        <v>223.96599616041067</v>
      </c>
      <c r="AC8982">
        <v>0</v>
      </c>
      <c r="AD8982">
        <v>0</v>
      </c>
      <c r="AE8982">
        <v>346.19182171217932</v>
      </c>
    </row>
    <row r="8983" spans="1:31" x14ac:dyDescent="0.25">
      <c r="A8983">
        <v>1956139</v>
      </c>
      <c r="B8983">
        <v>1</v>
      </c>
      <c r="C8983" t="s">
        <v>81</v>
      </c>
      <c r="D8983" t="s">
        <v>120</v>
      </c>
      <c r="E8983" t="s">
        <v>220</v>
      </c>
      <c r="F8983" t="s">
        <v>25090</v>
      </c>
      <c r="G8983" t="s">
        <v>156</v>
      </c>
      <c r="H8983" t="s">
        <v>157</v>
      </c>
      <c r="I8983" t="s">
        <v>135</v>
      </c>
      <c r="J8983" t="s">
        <v>136</v>
      </c>
      <c r="K8983" t="s">
        <v>137</v>
      </c>
      <c r="L8983" t="s">
        <v>25091</v>
      </c>
      <c r="M8983" t="s">
        <v>25092</v>
      </c>
      <c r="N8983">
        <v>0.35638888800000001</v>
      </c>
      <c r="O8983">
        <v>0</v>
      </c>
      <c r="P8983">
        <v>589</v>
      </c>
      <c r="Q8983">
        <v>7</v>
      </c>
      <c r="R8983">
        <v>12</v>
      </c>
      <c r="S8983">
        <v>3</v>
      </c>
      <c r="T8983">
        <v>59</v>
      </c>
      <c r="U8983">
        <v>2</v>
      </c>
      <c r="V8983">
        <v>0</v>
      </c>
      <c r="W8983">
        <v>0</v>
      </c>
      <c r="X8983">
        <v>54.925782879409624</v>
      </c>
      <c r="Y8983">
        <v>12.17046543438371</v>
      </c>
      <c r="Z8983">
        <v>24.450757766195501</v>
      </c>
      <c r="AA8983">
        <v>3.1482393918995482</v>
      </c>
      <c r="AB8983">
        <v>32.178880657282207</v>
      </c>
      <c r="AC8983">
        <v>109.85334094270713</v>
      </c>
      <c r="AD8983">
        <v>0</v>
      </c>
      <c r="AE8983">
        <v>236.72746707187775</v>
      </c>
    </row>
    <row r="8984" spans="1:31" x14ac:dyDescent="0.25">
      <c r="A8984">
        <v>1956140</v>
      </c>
      <c r="B8984">
        <v>1</v>
      </c>
      <c r="C8984" t="s">
        <v>80</v>
      </c>
      <c r="D8984" t="s">
        <v>111</v>
      </c>
      <c r="E8984" t="s">
        <v>140</v>
      </c>
      <c r="F8984" t="s">
        <v>25093</v>
      </c>
      <c r="G8984" t="s">
        <v>362</v>
      </c>
      <c r="H8984" t="s">
        <v>134</v>
      </c>
      <c r="I8984" t="s">
        <v>135</v>
      </c>
      <c r="J8984" t="s">
        <v>3</v>
      </c>
      <c r="K8984" t="s">
        <v>137</v>
      </c>
      <c r="L8984" t="s">
        <v>25094</v>
      </c>
      <c r="M8984" t="s">
        <v>25095</v>
      </c>
      <c r="N8984">
        <v>2.7069444439999999</v>
      </c>
      <c r="O8984">
        <v>0</v>
      </c>
      <c r="P8984">
        <v>9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7.401203597176595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7.401203597176595</v>
      </c>
    </row>
    <row r="8985" spans="1:31" x14ac:dyDescent="0.25">
      <c r="A8985">
        <v>1956141</v>
      </c>
      <c r="B8985">
        <v>1</v>
      </c>
      <c r="C8985" t="s">
        <v>80</v>
      </c>
      <c r="D8985" t="s">
        <v>104</v>
      </c>
      <c r="E8985" t="s">
        <v>149</v>
      </c>
      <c r="F8985" t="s">
        <v>9203</v>
      </c>
      <c r="G8985" t="s">
        <v>151</v>
      </c>
      <c r="H8985" t="s">
        <v>134</v>
      </c>
      <c r="I8985" t="s">
        <v>135</v>
      </c>
      <c r="J8985" t="s">
        <v>136</v>
      </c>
      <c r="K8985" t="s">
        <v>137</v>
      </c>
      <c r="L8985" t="s">
        <v>25096</v>
      </c>
      <c r="M8985" t="s">
        <v>25097</v>
      </c>
      <c r="N8985">
        <v>1.6969444440000001</v>
      </c>
      <c r="O8985">
        <v>0</v>
      </c>
      <c r="P8985">
        <v>279</v>
      </c>
      <c r="Q8985">
        <v>0</v>
      </c>
      <c r="R8985">
        <v>0</v>
      </c>
      <c r="S8985">
        <v>0</v>
      </c>
      <c r="T8985">
        <v>42</v>
      </c>
      <c r="U8985">
        <v>0</v>
      </c>
      <c r="V8985">
        <v>0</v>
      </c>
      <c r="W8985">
        <v>0</v>
      </c>
      <c r="X8985">
        <v>122.63376307714275</v>
      </c>
      <c r="Y8985">
        <v>0</v>
      </c>
      <c r="Z8985">
        <v>0</v>
      </c>
      <c r="AA8985">
        <v>0</v>
      </c>
      <c r="AB8985">
        <v>131.57980206121488</v>
      </c>
      <c r="AC8985">
        <v>0</v>
      </c>
      <c r="AD8985">
        <v>0</v>
      </c>
      <c r="AE8985">
        <v>254.21356513835764</v>
      </c>
    </row>
    <row r="8986" spans="1:31" x14ac:dyDescent="0.25">
      <c r="A8986">
        <v>1956142</v>
      </c>
      <c r="B8986">
        <v>1</v>
      </c>
      <c r="C8986" t="s">
        <v>81</v>
      </c>
      <c r="D8986" t="s">
        <v>117</v>
      </c>
      <c r="E8986" t="s">
        <v>154</v>
      </c>
      <c r="F8986" t="s">
        <v>22245</v>
      </c>
      <c r="G8986" t="s">
        <v>156</v>
      </c>
      <c r="H8986" t="s">
        <v>157</v>
      </c>
      <c r="I8986" t="s">
        <v>135</v>
      </c>
      <c r="J8986" t="s">
        <v>136</v>
      </c>
      <c r="K8986" t="s">
        <v>137</v>
      </c>
      <c r="L8986" t="s">
        <v>25098</v>
      </c>
      <c r="M8986" t="s">
        <v>25099</v>
      </c>
      <c r="N8986">
        <v>0.13</v>
      </c>
      <c r="O8986">
        <v>1</v>
      </c>
      <c r="P8986">
        <v>490</v>
      </c>
      <c r="Q8986">
        <v>10</v>
      </c>
      <c r="R8986">
        <v>33</v>
      </c>
      <c r="S8986">
        <v>2</v>
      </c>
      <c r="T8986">
        <v>13</v>
      </c>
      <c r="U8986">
        <v>0</v>
      </c>
      <c r="V8986">
        <v>0</v>
      </c>
      <c r="W8986">
        <v>0.10025150060639999</v>
      </c>
      <c r="X8986">
        <v>10.71639192360672</v>
      </c>
      <c r="Y8986">
        <v>0.83612820599711013</v>
      </c>
      <c r="Z8986">
        <v>3.0538513722225606</v>
      </c>
      <c r="AA8986">
        <v>0.21096662573935002</v>
      </c>
      <c r="AB8986">
        <v>0.65350805043549998</v>
      </c>
      <c r="AC8986">
        <v>0</v>
      </c>
      <c r="AD8986">
        <v>0</v>
      </c>
      <c r="AE8986">
        <v>15.571097678607639</v>
      </c>
    </row>
    <row r="8987" spans="1:31" x14ac:dyDescent="0.25">
      <c r="A8987">
        <v>1956143</v>
      </c>
      <c r="B8987">
        <v>1</v>
      </c>
      <c r="C8987" t="s">
        <v>80</v>
      </c>
      <c r="D8987" t="s">
        <v>106</v>
      </c>
      <c r="E8987" t="s">
        <v>190</v>
      </c>
      <c r="F8987" t="s">
        <v>25100</v>
      </c>
      <c r="G8987" t="s">
        <v>701</v>
      </c>
      <c r="H8987" t="s">
        <v>157</v>
      </c>
      <c r="I8987" t="s">
        <v>135</v>
      </c>
      <c r="J8987" t="s">
        <v>136</v>
      </c>
      <c r="K8987" t="s">
        <v>137</v>
      </c>
      <c r="L8987" t="s">
        <v>25101</v>
      </c>
      <c r="M8987" t="s">
        <v>25102</v>
      </c>
      <c r="N8987">
        <v>1.8872222219999999</v>
      </c>
      <c r="O8987">
        <v>0</v>
      </c>
      <c r="P8987">
        <v>5</v>
      </c>
      <c r="Q8987">
        <v>0</v>
      </c>
      <c r="R8987">
        <v>15</v>
      </c>
      <c r="S8987">
        <v>0</v>
      </c>
      <c r="T8987">
        <v>4</v>
      </c>
      <c r="U8987">
        <v>0</v>
      </c>
      <c r="V8987">
        <v>0</v>
      </c>
      <c r="W8987">
        <v>0</v>
      </c>
      <c r="X8987">
        <v>7.5130710087782262</v>
      </c>
      <c r="Y8987">
        <v>0</v>
      </c>
      <c r="Z8987">
        <v>193.25230936169464</v>
      </c>
      <c r="AA8987">
        <v>0</v>
      </c>
      <c r="AB8987">
        <v>29.20896405440979</v>
      </c>
      <c r="AC8987">
        <v>0</v>
      </c>
      <c r="AD8987">
        <v>0</v>
      </c>
      <c r="AE8987">
        <v>229.97434442488267</v>
      </c>
    </row>
    <row r="8988" spans="1:31" x14ac:dyDescent="0.25">
      <c r="A8988">
        <v>1956144</v>
      </c>
      <c r="B8988">
        <v>1</v>
      </c>
      <c r="C8988" t="s">
        <v>81</v>
      </c>
      <c r="D8988" t="s">
        <v>118</v>
      </c>
      <c r="E8988" t="s">
        <v>149</v>
      </c>
      <c r="F8988" t="s">
        <v>25103</v>
      </c>
      <c r="G8988" t="s">
        <v>151</v>
      </c>
      <c r="H8988" t="s">
        <v>134</v>
      </c>
      <c r="I8988" t="s">
        <v>135</v>
      </c>
      <c r="J8988" t="s">
        <v>136</v>
      </c>
      <c r="K8988" t="s">
        <v>137</v>
      </c>
      <c r="L8988" t="s">
        <v>25104</v>
      </c>
      <c r="M8988" t="s">
        <v>25105</v>
      </c>
      <c r="N8988">
        <v>1.4155555550000001</v>
      </c>
      <c r="O8988">
        <v>0</v>
      </c>
      <c r="P8988">
        <v>0</v>
      </c>
      <c r="Q8988">
        <v>0</v>
      </c>
      <c r="R8988">
        <v>4</v>
      </c>
      <c r="S8988">
        <v>0</v>
      </c>
      <c r="T8988">
        <v>3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30.801533096312127</v>
      </c>
      <c r="AA8988">
        <v>0</v>
      </c>
      <c r="AB8988">
        <v>32.647503183992278</v>
      </c>
      <c r="AC8988">
        <v>0</v>
      </c>
      <c r="AD8988">
        <v>0</v>
      </c>
      <c r="AE8988">
        <v>63.449036280304405</v>
      </c>
    </row>
    <row r="8989" spans="1:31" x14ac:dyDescent="0.25">
      <c r="A8989">
        <v>1956148</v>
      </c>
      <c r="B8989">
        <v>1</v>
      </c>
      <c r="C8989" t="s">
        <v>80</v>
      </c>
      <c r="D8989" t="s">
        <v>93</v>
      </c>
      <c r="E8989" t="s">
        <v>131</v>
      </c>
      <c r="F8989" t="s">
        <v>25106</v>
      </c>
      <c r="G8989" t="s">
        <v>133</v>
      </c>
      <c r="H8989" t="s">
        <v>134</v>
      </c>
      <c r="I8989" t="s">
        <v>135</v>
      </c>
      <c r="J8989" t="s">
        <v>136</v>
      </c>
      <c r="K8989" t="s">
        <v>137</v>
      </c>
      <c r="L8989" t="s">
        <v>25107</v>
      </c>
      <c r="M8989" t="s">
        <v>25108</v>
      </c>
      <c r="N8989">
        <v>1.045833333</v>
      </c>
      <c r="O8989">
        <v>0</v>
      </c>
      <c r="P8989">
        <v>1</v>
      </c>
      <c r="Q8989">
        <v>0</v>
      </c>
      <c r="R8989">
        <v>0</v>
      </c>
      <c r="S8989">
        <v>0</v>
      </c>
      <c r="T8989">
        <v>4</v>
      </c>
      <c r="U8989">
        <v>0</v>
      </c>
      <c r="V8989">
        <v>0</v>
      </c>
      <c r="W8989">
        <v>0</v>
      </c>
      <c r="X8989">
        <v>3.1165476321091672E-2</v>
      </c>
      <c r="Y8989">
        <v>0</v>
      </c>
      <c r="Z8989">
        <v>0</v>
      </c>
      <c r="AA8989">
        <v>0</v>
      </c>
      <c r="AB8989">
        <v>1.6353745960937558</v>
      </c>
      <c r="AC8989">
        <v>0</v>
      </c>
      <c r="AD8989">
        <v>0</v>
      </c>
      <c r="AE8989">
        <v>1.6665400724148474</v>
      </c>
    </row>
    <row r="8990" spans="1:31" x14ac:dyDescent="0.25">
      <c r="A8990">
        <v>1956150</v>
      </c>
      <c r="B8990">
        <v>1</v>
      </c>
      <c r="C8990" t="s">
        <v>80</v>
      </c>
      <c r="D8990" t="s">
        <v>83</v>
      </c>
      <c r="E8990" t="s">
        <v>171</v>
      </c>
      <c r="F8990" t="s">
        <v>4699</v>
      </c>
      <c r="G8990" t="s">
        <v>156</v>
      </c>
      <c r="H8990" t="s">
        <v>157</v>
      </c>
      <c r="I8990" t="s">
        <v>135</v>
      </c>
      <c r="J8990" t="s">
        <v>136</v>
      </c>
      <c r="K8990" t="s">
        <v>137</v>
      </c>
      <c r="L8990" t="s">
        <v>25109</v>
      </c>
      <c r="M8990" t="s">
        <v>25110</v>
      </c>
      <c r="N8990">
        <v>0.60942777699999995</v>
      </c>
      <c r="O8990">
        <v>0</v>
      </c>
      <c r="P8990">
        <v>2866</v>
      </c>
      <c r="Q8990">
        <v>0</v>
      </c>
      <c r="R8990">
        <v>0</v>
      </c>
      <c r="S8990">
        <v>2</v>
      </c>
      <c r="T8990">
        <v>735</v>
      </c>
      <c r="U8990">
        <v>1</v>
      </c>
      <c r="V8990">
        <v>2</v>
      </c>
      <c r="W8990">
        <v>0</v>
      </c>
      <c r="X8990">
        <v>1342.5293956867195</v>
      </c>
      <c r="Y8990">
        <v>0</v>
      </c>
      <c r="Z8990">
        <v>0</v>
      </c>
      <c r="AA8990">
        <v>315.74808592592274</v>
      </c>
      <c r="AB8990">
        <v>765.23026703343339</v>
      </c>
      <c r="AC8990">
        <v>155.04895870448291</v>
      </c>
      <c r="AD8990">
        <v>125.17602298907987</v>
      </c>
      <c r="AE8990">
        <v>2703.7327303396382</v>
      </c>
    </row>
    <row r="8991" spans="1:31" x14ac:dyDescent="0.25">
      <c r="A8991">
        <v>1956152</v>
      </c>
      <c r="B8991">
        <v>1</v>
      </c>
      <c r="C8991" t="s">
        <v>80</v>
      </c>
      <c r="D8991" t="s">
        <v>93</v>
      </c>
      <c r="E8991" t="s">
        <v>140</v>
      </c>
      <c r="F8991" t="s">
        <v>25111</v>
      </c>
      <c r="G8991" t="s">
        <v>217</v>
      </c>
      <c r="H8991" t="s">
        <v>134</v>
      </c>
      <c r="I8991" t="s">
        <v>135</v>
      </c>
      <c r="J8991" t="s">
        <v>136</v>
      </c>
      <c r="K8991" t="s">
        <v>137</v>
      </c>
      <c r="L8991" t="s">
        <v>25112</v>
      </c>
      <c r="M8991" t="s">
        <v>25113</v>
      </c>
      <c r="N8991">
        <v>1.5833333329999999</v>
      </c>
      <c r="O8991">
        <v>0</v>
      </c>
      <c r="P8991">
        <v>9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3.7356041958295667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3.7356041958295667</v>
      </c>
    </row>
    <row r="8992" spans="1:31" x14ac:dyDescent="0.25">
      <c r="A8992">
        <v>1956153</v>
      </c>
      <c r="B8992">
        <v>1</v>
      </c>
      <c r="C8992" t="s">
        <v>80</v>
      </c>
      <c r="D8992" t="s">
        <v>108</v>
      </c>
      <c r="E8992" t="s">
        <v>131</v>
      </c>
      <c r="F8992" t="s">
        <v>25114</v>
      </c>
      <c r="G8992" t="s">
        <v>439</v>
      </c>
      <c r="H8992" t="s">
        <v>134</v>
      </c>
      <c r="I8992" t="s">
        <v>135</v>
      </c>
      <c r="J8992" t="s">
        <v>136</v>
      </c>
      <c r="K8992" t="s">
        <v>137</v>
      </c>
      <c r="L8992" t="s">
        <v>25115</v>
      </c>
      <c r="M8992" t="s">
        <v>25116</v>
      </c>
      <c r="N8992">
        <v>1.801666666</v>
      </c>
      <c r="O8992">
        <v>0</v>
      </c>
      <c r="P8992">
        <v>7</v>
      </c>
      <c r="Q8992">
        <v>0</v>
      </c>
      <c r="R8992">
        <v>3</v>
      </c>
      <c r="S8992">
        <v>0</v>
      </c>
      <c r="T8992">
        <v>1</v>
      </c>
      <c r="U8992">
        <v>0</v>
      </c>
      <c r="V8992">
        <v>0</v>
      </c>
      <c r="W8992">
        <v>0</v>
      </c>
      <c r="X8992">
        <v>2.3644076778897256</v>
      </c>
      <c r="Y8992">
        <v>0</v>
      </c>
      <c r="Z8992">
        <v>18.767046668268218</v>
      </c>
      <c r="AA8992">
        <v>0</v>
      </c>
      <c r="AB8992">
        <v>7.2483198399874533</v>
      </c>
      <c r="AC8992">
        <v>0</v>
      </c>
      <c r="AD8992">
        <v>0</v>
      </c>
      <c r="AE8992">
        <v>28.379774186145397</v>
      </c>
    </row>
    <row r="8993" spans="1:31" x14ac:dyDescent="0.25">
      <c r="A8993">
        <v>1956156</v>
      </c>
      <c r="B8993">
        <v>1</v>
      </c>
      <c r="C8993" t="s">
        <v>80</v>
      </c>
      <c r="D8993" t="s">
        <v>84</v>
      </c>
      <c r="E8993" t="s">
        <v>140</v>
      </c>
      <c r="F8993" t="s">
        <v>25117</v>
      </c>
      <c r="G8993" t="s">
        <v>362</v>
      </c>
      <c r="H8993" t="s">
        <v>134</v>
      </c>
      <c r="I8993" t="s">
        <v>135</v>
      </c>
      <c r="J8993" t="s">
        <v>3</v>
      </c>
      <c r="K8993" t="s">
        <v>137</v>
      </c>
      <c r="L8993" t="s">
        <v>25118</v>
      </c>
      <c r="M8993" t="s">
        <v>25119</v>
      </c>
      <c r="N8993">
        <v>4.6344444439999997</v>
      </c>
      <c r="O8993">
        <v>0</v>
      </c>
      <c r="P8993">
        <v>7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6.5820473595666833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6.5820473595666833</v>
      </c>
    </row>
    <row r="8994" spans="1:31" x14ac:dyDescent="0.25">
      <c r="A8994">
        <v>1956159</v>
      </c>
      <c r="B8994">
        <v>1</v>
      </c>
      <c r="C8994" t="s">
        <v>81</v>
      </c>
      <c r="D8994" t="s">
        <v>120</v>
      </c>
      <c r="E8994" t="s">
        <v>154</v>
      </c>
      <c r="F8994" t="s">
        <v>17405</v>
      </c>
      <c r="G8994" t="s">
        <v>156</v>
      </c>
      <c r="H8994" t="s">
        <v>157</v>
      </c>
      <c r="I8994" t="s">
        <v>135</v>
      </c>
      <c r="J8994" t="s">
        <v>136</v>
      </c>
      <c r="K8994" t="s">
        <v>137</v>
      </c>
      <c r="L8994" t="s">
        <v>25120</v>
      </c>
      <c r="M8994" t="s">
        <v>25121</v>
      </c>
      <c r="N8994">
        <v>1.130833333</v>
      </c>
      <c r="O8994">
        <v>0</v>
      </c>
      <c r="P8994">
        <v>0</v>
      </c>
      <c r="Q8994">
        <v>15</v>
      </c>
      <c r="R8994">
        <v>54</v>
      </c>
      <c r="S8994">
        <v>3</v>
      </c>
      <c r="T8994">
        <v>1</v>
      </c>
      <c r="U8994">
        <v>0</v>
      </c>
      <c r="V8994">
        <v>0</v>
      </c>
      <c r="W8994">
        <v>0</v>
      </c>
      <c r="X8994">
        <v>0</v>
      </c>
      <c r="Y8994">
        <v>180.84609756984028</v>
      </c>
      <c r="Z8994">
        <v>346.93799220666267</v>
      </c>
      <c r="AA8994">
        <v>11.83441436200607</v>
      </c>
      <c r="AB8994">
        <v>24.834248180780296</v>
      </c>
      <c r="AC8994">
        <v>0</v>
      </c>
      <c r="AD8994">
        <v>0</v>
      </c>
      <c r="AE8994">
        <v>564.45275231928929</v>
      </c>
    </row>
    <row r="8995" spans="1:31" x14ac:dyDescent="0.25">
      <c r="A8995">
        <v>1956162</v>
      </c>
      <c r="B8995">
        <v>1</v>
      </c>
      <c r="C8995" t="s">
        <v>81</v>
      </c>
      <c r="D8995" t="s">
        <v>112</v>
      </c>
      <c r="E8995" t="s">
        <v>171</v>
      </c>
      <c r="F8995" t="s">
        <v>11504</v>
      </c>
      <c r="G8995" t="s">
        <v>156</v>
      </c>
      <c r="H8995" t="s">
        <v>157</v>
      </c>
      <c r="I8995" t="s">
        <v>135</v>
      </c>
      <c r="J8995" t="s">
        <v>136</v>
      </c>
      <c r="K8995" t="s">
        <v>137</v>
      </c>
      <c r="L8995" t="s">
        <v>25122</v>
      </c>
      <c r="M8995" t="s">
        <v>25123</v>
      </c>
      <c r="N8995">
        <v>0.63749999999999996</v>
      </c>
      <c r="O8995">
        <v>0</v>
      </c>
      <c r="P8995">
        <v>15617</v>
      </c>
      <c r="Q8995">
        <v>1</v>
      </c>
      <c r="R8995">
        <v>187</v>
      </c>
      <c r="S8995">
        <v>62</v>
      </c>
      <c r="T8995">
        <v>2098</v>
      </c>
      <c r="U8995">
        <v>9</v>
      </c>
      <c r="V8995">
        <v>14</v>
      </c>
      <c r="W8995">
        <v>0</v>
      </c>
      <c r="X8995">
        <v>2263.7262427194155</v>
      </c>
      <c r="Y8995">
        <v>0.39240815082987501</v>
      </c>
      <c r="Z8995">
        <v>95.725952347816261</v>
      </c>
      <c r="AA8995">
        <v>1005.6084570233717</v>
      </c>
      <c r="AB8995">
        <v>1569.1001786474674</v>
      </c>
      <c r="AC8995">
        <v>344.35782869326209</v>
      </c>
      <c r="AD8995">
        <v>330.24402554903054</v>
      </c>
      <c r="AE8995">
        <v>5609.155093131194</v>
      </c>
    </row>
    <row r="8996" spans="1:31" x14ac:dyDescent="0.25">
      <c r="A8996">
        <v>1956163</v>
      </c>
      <c r="B8996">
        <v>1</v>
      </c>
      <c r="C8996" t="s">
        <v>81</v>
      </c>
      <c r="D8996" t="s">
        <v>127</v>
      </c>
      <c r="E8996" t="s">
        <v>131</v>
      </c>
      <c r="F8996" t="s">
        <v>25124</v>
      </c>
      <c r="G8996" t="s">
        <v>133</v>
      </c>
      <c r="H8996" t="s">
        <v>134</v>
      </c>
      <c r="I8996" t="s">
        <v>135</v>
      </c>
      <c r="J8996" t="s">
        <v>136</v>
      </c>
      <c r="K8996" t="s">
        <v>137</v>
      </c>
      <c r="L8996" t="s">
        <v>25125</v>
      </c>
      <c r="M8996" t="s">
        <v>25126</v>
      </c>
      <c r="N8996">
        <v>4.1386111110000003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11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32.284082823946882</v>
      </c>
      <c r="AC8996">
        <v>0</v>
      </c>
      <c r="AD8996">
        <v>0</v>
      </c>
      <c r="AE8996">
        <v>32.284082823946882</v>
      </c>
    </row>
    <row r="8997" spans="1:31" x14ac:dyDescent="0.25">
      <c r="A8997">
        <v>1956164</v>
      </c>
      <c r="B8997">
        <v>1</v>
      </c>
      <c r="C8997" t="s">
        <v>80</v>
      </c>
      <c r="D8997" t="s">
        <v>98</v>
      </c>
      <c r="E8997" t="s">
        <v>131</v>
      </c>
      <c r="F8997" t="s">
        <v>25127</v>
      </c>
      <c r="G8997" t="s">
        <v>133</v>
      </c>
      <c r="H8997" t="s">
        <v>134</v>
      </c>
      <c r="I8997" t="s">
        <v>135</v>
      </c>
      <c r="J8997" t="s">
        <v>136</v>
      </c>
      <c r="K8997" t="s">
        <v>137</v>
      </c>
      <c r="L8997" t="s">
        <v>25128</v>
      </c>
      <c r="M8997" t="s">
        <v>25129</v>
      </c>
      <c r="N8997">
        <v>2.1019444439999999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1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2.1384686103473864</v>
      </c>
      <c r="AC8997">
        <v>0</v>
      </c>
      <c r="AD8997">
        <v>0</v>
      </c>
      <c r="AE8997">
        <v>2.1384686103473864</v>
      </c>
    </row>
    <row r="8998" spans="1:31" x14ac:dyDescent="0.25">
      <c r="A8998">
        <v>1956165</v>
      </c>
      <c r="B8998">
        <v>1</v>
      </c>
      <c r="C8998" t="s">
        <v>80</v>
      </c>
      <c r="D8998" t="s">
        <v>85</v>
      </c>
      <c r="E8998" t="s">
        <v>160</v>
      </c>
      <c r="F8998" t="s">
        <v>25130</v>
      </c>
      <c r="G8998" t="s">
        <v>162</v>
      </c>
      <c r="H8998" t="s">
        <v>134</v>
      </c>
      <c r="I8998" t="s">
        <v>135</v>
      </c>
      <c r="J8998" t="s">
        <v>136</v>
      </c>
      <c r="K8998" t="s">
        <v>137</v>
      </c>
      <c r="L8998" t="s">
        <v>25131</v>
      </c>
      <c r="M8998" t="s">
        <v>25132</v>
      </c>
      <c r="N8998">
        <v>1.0525</v>
      </c>
      <c r="O8998">
        <v>0</v>
      </c>
      <c r="P8998">
        <v>19</v>
      </c>
      <c r="Q8998">
        <v>0</v>
      </c>
      <c r="R8998">
        <v>0</v>
      </c>
      <c r="S8998">
        <v>0</v>
      </c>
      <c r="T8998">
        <v>11</v>
      </c>
      <c r="U8998">
        <v>0</v>
      </c>
      <c r="V8998">
        <v>0</v>
      </c>
      <c r="W8998">
        <v>0</v>
      </c>
      <c r="X8998">
        <v>6.540727006048332</v>
      </c>
      <c r="Y8998">
        <v>0</v>
      </c>
      <c r="Z8998">
        <v>0</v>
      </c>
      <c r="AA8998">
        <v>0</v>
      </c>
      <c r="AB8998">
        <v>30.388637466113533</v>
      </c>
      <c r="AC8998">
        <v>0</v>
      </c>
      <c r="AD8998">
        <v>0</v>
      </c>
      <c r="AE8998">
        <v>36.929364472161865</v>
      </c>
    </row>
    <row r="8999" spans="1:31" x14ac:dyDescent="0.25">
      <c r="A8999">
        <v>1956166</v>
      </c>
      <c r="B8999">
        <v>1</v>
      </c>
      <c r="C8999" t="s">
        <v>80</v>
      </c>
      <c r="D8999" t="s">
        <v>96</v>
      </c>
      <c r="E8999" t="s">
        <v>149</v>
      </c>
      <c r="F8999" t="s">
        <v>25133</v>
      </c>
      <c r="G8999" t="s">
        <v>1162</v>
      </c>
      <c r="H8999" t="s">
        <v>134</v>
      </c>
      <c r="I8999" t="s">
        <v>135</v>
      </c>
      <c r="J8999" t="s">
        <v>136</v>
      </c>
      <c r="K8999" t="s">
        <v>137</v>
      </c>
      <c r="L8999" t="s">
        <v>25134</v>
      </c>
      <c r="M8999" t="s">
        <v>25135</v>
      </c>
      <c r="N8999">
        <v>3.429444444</v>
      </c>
      <c r="O8999">
        <v>0</v>
      </c>
      <c r="P8999">
        <v>156</v>
      </c>
      <c r="Q8999">
        <v>0</v>
      </c>
      <c r="R8999">
        <v>1</v>
      </c>
      <c r="S8999">
        <v>0</v>
      </c>
      <c r="T8999">
        <v>121</v>
      </c>
      <c r="U8999">
        <v>0</v>
      </c>
      <c r="V8999">
        <v>0</v>
      </c>
      <c r="W8999">
        <v>0</v>
      </c>
      <c r="X8999">
        <v>558.17579819220953</v>
      </c>
      <c r="Y8999">
        <v>0</v>
      </c>
      <c r="Z8999">
        <v>3.2475375346875002E-2</v>
      </c>
      <c r="AA8999">
        <v>0</v>
      </c>
      <c r="AB8999">
        <v>2108.6923988241715</v>
      </c>
      <c r="AC8999">
        <v>0</v>
      </c>
      <c r="AD8999">
        <v>0</v>
      </c>
      <c r="AE8999">
        <v>2666.9006723917278</v>
      </c>
    </row>
    <row r="9000" spans="1:31" x14ac:dyDescent="0.25">
      <c r="A9000">
        <v>1956167</v>
      </c>
      <c r="B9000">
        <v>1</v>
      </c>
      <c r="C9000" t="s">
        <v>81</v>
      </c>
      <c r="D9000" t="s">
        <v>127</v>
      </c>
      <c r="E9000" t="s">
        <v>140</v>
      </c>
      <c r="F9000" t="s">
        <v>25136</v>
      </c>
      <c r="G9000" t="s">
        <v>217</v>
      </c>
      <c r="H9000" t="s">
        <v>134</v>
      </c>
      <c r="I9000" t="s">
        <v>135</v>
      </c>
      <c r="J9000" t="s">
        <v>136</v>
      </c>
      <c r="K9000" t="s">
        <v>137</v>
      </c>
      <c r="L9000" t="s">
        <v>25137</v>
      </c>
      <c r="M9000" t="s">
        <v>25138</v>
      </c>
      <c r="N9000">
        <v>2.8422222220000002</v>
      </c>
      <c r="O9000">
        <v>0</v>
      </c>
      <c r="P9000">
        <v>1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0.66399253581750406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0.66399253581750406</v>
      </c>
    </row>
    <row r="9001" spans="1:31" x14ac:dyDescent="0.25">
      <c r="A9001">
        <v>1956168</v>
      </c>
      <c r="B9001">
        <v>1</v>
      </c>
      <c r="C9001" t="s">
        <v>80</v>
      </c>
      <c r="D9001" t="s">
        <v>82</v>
      </c>
      <c r="E9001" t="s">
        <v>140</v>
      </c>
      <c r="F9001" t="s">
        <v>25139</v>
      </c>
      <c r="G9001" t="s">
        <v>217</v>
      </c>
      <c r="H9001" t="s">
        <v>134</v>
      </c>
      <c r="I9001" t="s">
        <v>135</v>
      </c>
      <c r="J9001" t="s">
        <v>136</v>
      </c>
      <c r="K9001" t="s">
        <v>137</v>
      </c>
      <c r="L9001" t="s">
        <v>25140</v>
      </c>
      <c r="M9001" t="s">
        <v>25141</v>
      </c>
      <c r="N9001">
        <v>2.378055555</v>
      </c>
      <c r="O9001">
        <v>0</v>
      </c>
      <c r="P9001">
        <v>2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0.48857668332857279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0.48857668332857279</v>
      </c>
    </row>
    <row r="9002" spans="1:31" x14ac:dyDescent="0.25">
      <c r="A9002">
        <v>1956170</v>
      </c>
      <c r="B9002">
        <v>1</v>
      </c>
      <c r="C9002" t="s">
        <v>80</v>
      </c>
      <c r="D9002" t="s">
        <v>83</v>
      </c>
      <c r="E9002" t="s">
        <v>190</v>
      </c>
      <c r="F9002" t="s">
        <v>25142</v>
      </c>
      <c r="G9002" t="s">
        <v>156</v>
      </c>
      <c r="H9002" t="s">
        <v>157</v>
      </c>
      <c r="I9002" t="s">
        <v>135</v>
      </c>
      <c r="J9002" t="s">
        <v>136</v>
      </c>
      <c r="K9002" t="s">
        <v>137</v>
      </c>
      <c r="L9002" t="s">
        <v>25143</v>
      </c>
      <c r="M9002" t="s">
        <v>25144</v>
      </c>
      <c r="N9002">
        <v>0.764444444</v>
      </c>
      <c r="O9002">
        <v>0</v>
      </c>
      <c r="P9002">
        <v>2866</v>
      </c>
      <c r="Q9002">
        <v>0</v>
      </c>
      <c r="R9002">
        <v>0</v>
      </c>
      <c r="S9002">
        <v>2</v>
      </c>
      <c r="T9002">
        <v>709</v>
      </c>
      <c r="U9002">
        <v>1</v>
      </c>
      <c r="V9002">
        <v>2</v>
      </c>
      <c r="W9002">
        <v>0</v>
      </c>
      <c r="X9002">
        <v>1691.7926252670529</v>
      </c>
      <c r="Y9002">
        <v>0</v>
      </c>
      <c r="Z9002">
        <v>0</v>
      </c>
      <c r="AA9002">
        <v>394.00000942611729</v>
      </c>
      <c r="AB9002">
        <v>914.85229456159186</v>
      </c>
      <c r="AC9002">
        <v>189.5960252360664</v>
      </c>
      <c r="AD9002">
        <v>153.64224427057519</v>
      </c>
      <c r="AE9002">
        <v>3343.8831987614039</v>
      </c>
    </row>
    <row r="9003" spans="1:31" x14ac:dyDescent="0.25">
      <c r="A9003">
        <v>1956171</v>
      </c>
      <c r="B9003">
        <v>1</v>
      </c>
      <c r="C9003" t="s">
        <v>81</v>
      </c>
      <c r="D9003" t="s">
        <v>117</v>
      </c>
      <c r="E9003" t="s">
        <v>131</v>
      </c>
      <c r="F9003" t="s">
        <v>25145</v>
      </c>
      <c r="G9003" t="s">
        <v>133</v>
      </c>
      <c r="H9003" t="s">
        <v>134</v>
      </c>
      <c r="I9003" t="s">
        <v>135</v>
      </c>
      <c r="J9003" t="s">
        <v>136</v>
      </c>
      <c r="K9003" t="s">
        <v>137</v>
      </c>
      <c r="L9003" t="s">
        <v>25146</v>
      </c>
      <c r="M9003" t="s">
        <v>25147</v>
      </c>
      <c r="N9003">
        <v>2.1802777770000001</v>
      </c>
      <c r="O9003">
        <v>0</v>
      </c>
      <c r="P9003">
        <v>42</v>
      </c>
      <c r="Q9003">
        <v>0</v>
      </c>
      <c r="R9003">
        <v>2</v>
      </c>
      <c r="S9003">
        <v>1</v>
      </c>
      <c r="T9003">
        <v>7</v>
      </c>
      <c r="U9003">
        <v>0</v>
      </c>
      <c r="V9003">
        <v>0</v>
      </c>
      <c r="W9003">
        <v>0</v>
      </c>
      <c r="X9003">
        <v>11.939055407479593</v>
      </c>
      <c r="Y9003">
        <v>0</v>
      </c>
      <c r="Z9003">
        <v>1.2084532782010022</v>
      </c>
      <c r="AA9003">
        <v>0.29876988652727338</v>
      </c>
      <c r="AB9003">
        <v>5.7142889281248204</v>
      </c>
      <c r="AC9003">
        <v>0</v>
      </c>
      <c r="AD9003">
        <v>0</v>
      </c>
      <c r="AE9003">
        <v>19.160567500332689</v>
      </c>
    </row>
    <row r="9004" spans="1:31" x14ac:dyDescent="0.25">
      <c r="A9004">
        <v>1956172</v>
      </c>
      <c r="B9004">
        <v>1</v>
      </c>
      <c r="C9004" t="s">
        <v>80</v>
      </c>
      <c r="D9004" t="s">
        <v>103</v>
      </c>
      <c r="E9004" t="s">
        <v>140</v>
      </c>
      <c r="F9004" t="s">
        <v>25148</v>
      </c>
      <c r="G9004" t="s">
        <v>342</v>
      </c>
      <c r="H9004" t="s">
        <v>134</v>
      </c>
      <c r="I9004" t="s">
        <v>135</v>
      </c>
      <c r="J9004" t="s">
        <v>136</v>
      </c>
      <c r="K9004" t="s">
        <v>137</v>
      </c>
      <c r="L9004" t="s">
        <v>25149</v>
      </c>
      <c r="M9004" t="s">
        <v>25150</v>
      </c>
      <c r="N9004">
        <v>1.8152777769999999</v>
      </c>
      <c r="O9004">
        <v>0</v>
      </c>
      <c r="P9004">
        <v>2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1.7396290665038134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1.7396290665038134</v>
      </c>
    </row>
    <row r="9005" spans="1:31" x14ac:dyDescent="0.25">
      <c r="A9005">
        <v>1956173</v>
      </c>
      <c r="B9005">
        <v>1</v>
      </c>
      <c r="C9005" t="s">
        <v>80</v>
      </c>
      <c r="D9005" t="s">
        <v>96</v>
      </c>
      <c r="E9005" t="s">
        <v>140</v>
      </c>
      <c r="F9005" t="s">
        <v>25151</v>
      </c>
      <c r="G9005" t="s">
        <v>142</v>
      </c>
      <c r="H9005" t="s">
        <v>134</v>
      </c>
      <c r="I9005" t="s">
        <v>135</v>
      </c>
      <c r="J9005" t="s">
        <v>136</v>
      </c>
      <c r="K9005" t="s">
        <v>137</v>
      </c>
      <c r="L9005" t="s">
        <v>25152</v>
      </c>
      <c r="M9005" t="s">
        <v>25153</v>
      </c>
      <c r="N9005">
        <v>4.590833333</v>
      </c>
      <c r="O9005">
        <v>0</v>
      </c>
      <c r="P9005">
        <v>1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2.3195364151469202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2.3195364151469202</v>
      </c>
    </row>
    <row r="9006" spans="1:31" x14ac:dyDescent="0.25">
      <c r="A9006">
        <v>1956174</v>
      </c>
      <c r="B9006">
        <v>1</v>
      </c>
      <c r="C9006" t="s">
        <v>81</v>
      </c>
      <c r="D9006" t="s">
        <v>112</v>
      </c>
      <c r="E9006" t="s">
        <v>190</v>
      </c>
      <c r="F9006" t="s">
        <v>25154</v>
      </c>
      <c r="G9006" t="s">
        <v>156</v>
      </c>
      <c r="H9006" t="s">
        <v>157</v>
      </c>
      <c r="I9006" t="s">
        <v>135</v>
      </c>
      <c r="J9006" t="s">
        <v>136</v>
      </c>
      <c r="K9006" t="s">
        <v>137</v>
      </c>
      <c r="L9006" t="s">
        <v>25123</v>
      </c>
      <c r="M9006" t="s">
        <v>25155</v>
      </c>
      <c r="N9006">
        <v>2.7</v>
      </c>
      <c r="O9006">
        <v>0</v>
      </c>
      <c r="P9006">
        <v>24</v>
      </c>
      <c r="Q9006">
        <v>0</v>
      </c>
      <c r="R9006">
        <v>49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15.948304471728894</v>
      </c>
      <c r="Y9006">
        <v>0</v>
      </c>
      <c r="Z9006">
        <v>115.64055573291336</v>
      </c>
      <c r="AA9006">
        <v>0</v>
      </c>
      <c r="AB9006">
        <v>0</v>
      </c>
      <c r="AC9006">
        <v>0</v>
      </c>
      <c r="AD9006">
        <v>0</v>
      </c>
      <c r="AE9006">
        <v>131.58886020464226</v>
      </c>
    </row>
    <row r="9007" spans="1:31" x14ac:dyDescent="0.25">
      <c r="A9007">
        <v>1956175</v>
      </c>
      <c r="B9007">
        <v>1</v>
      </c>
      <c r="C9007" t="s">
        <v>81</v>
      </c>
      <c r="D9007" t="s">
        <v>123</v>
      </c>
      <c r="E9007" t="s">
        <v>149</v>
      </c>
      <c r="F9007" t="s">
        <v>25156</v>
      </c>
      <c r="G9007" t="s">
        <v>151</v>
      </c>
      <c r="H9007" t="s">
        <v>134</v>
      </c>
      <c r="I9007" t="s">
        <v>135</v>
      </c>
      <c r="J9007" t="s">
        <v>136</v>
      </c>
      <c r="K9007" t="s">
        <v>137</v>
      </c>
      <c r="L9007" t="s">
        <v>25157</v>
      </c>
      <c r="M9007" t="s">
        <v>25158</v>
      </c>
      <c r="N9007">
        <v>1.0802777770000001</v>
      </c>
      <c r="O9007">
        <v>0</v>
      </c>
      <c r="P9007">
        <v>19</v>
      </c>
      <c r="Q9007">
        <v>0</v>
      </c>
      <c r="R9007">
        <v>0</v>
      </c>
      <c r="S9007">
        <v>0</v>
      </c>
      <c r="T9007">
        <v>20</v>
      </c>
      <c r="U9007">
        <v>0</v>
      </c>
      <c r="V9007">
        <v>0</v>
      </c>
      <c r="W9007">
        <v>0</v>
      </c>
      <c r="X9007">
        <v>5.1106620420540203</v>
      </c>
      <c r="Y9007">
        <v>0</v>
      </c>
      <c r="Z9007">
        <v>0</v>
      </c>
      <c r="AA9007">
        <v>0</v>
      </c>
      <c r="AB9007">
        <v>49.458124003324329</v>
      </c>
      <c r="AC9007">
        <v>0</v>
      </c>
      <c r="AD9007">
        <v>0</v>
      </c>
      <c r="AE9007">
        <v>54.568786045378346</v>
      </c>
    </row>
    <row r="9008" spans="1:31" x14ac:dyDescent="0.25">
      <c r="A9008">
        <v>1956176</v>
      </c>
      <c r="B9008">
        <v>1</v>
      </c>
      <c r="C9008" t="s">
        <v>80</v>
      </c>
      <c r="D9008" t="s">
        <v>84</v>
      </c>
      <c r="E9008" t="s">
        <v>131</v>
      </c>
      <c r="F9008" t="s">
        <v>23186</v>
      </c>
      <c r="G9008" t="s">
        <v>291</v>
      </c>
      <c r="H9008" t="s">
        <v>134</v>
      </c>
      <c r="I9008" t="s">
        <v>135</v>
      </c>
      <c r="J9008" t="s">
        <v>136</v>
      </c>
      <c r="K9008" t="s">
        <v>137</v>
      </c>
      <c r="L9008" t="s">
        <v>25159</v>
      </c>
      <c r="M9008" t="s">
        <v>25160</v>
      </c>
      <c r="N9008">
        <v>4.0091666659999996</v>
      </c>
      <c r="O9008">
        <v>0</v>
      </c>
      <c r="P9008">
        <v>203</v>
      </c>
      <c r="Q9008">
        <v>0</v>
      </c>
      <c r="R9008">
        <v>0</v>
      </c>
      <c r="S9008">
        <v>0</v>
      </c>
      <c r="T9008">
        <v>10</v>
      </c>
      <c r="U9008">
        <v>0</v>
      </c>
      <c r="V9008">
        <v>0</v>
      </c>
      <c r="W9008">
        <v>0</v>
      </c>
      <c r="X9008">
        <v>253.85371145435201</v>
      </c>
      <c r="Y9008">
        <v>0</v>
      </c>
      <c r="Z9008">
        <v>0</v>
      </c>
      <c r="AA9008">
        <v>0</v>
      </c>
      <c r="AB9008">
        <v>16.977970680221304</v>
      </c>
      <c r="AC9008">
        <v>0</v>
      </c>
      <c r="AD9008">
        <v>0</v>
      </c>
      <c r="AE9008">
        <v>270.83168213457333</v>
      </c>
    </row>
    <row r="9009" spans="1:31" x14ac:dyDescent="0.25">
      <c r="A9009">
        <v>1956177</v>
      </c>
      <c r="B9009">
        <v>1</v>
      </c>
      <c r="C9009" t="s">
        <v>80</v>
      </c>
      <c r="D9009" t="s">
        <v>101</v>
      </c>
      <c r="E9009" t="s">
        <v>149</v>
      </c>
      <c r="F9009" t="s">
        <v>25161</v>
      </c>
      <c r="G9009" t="s">
        <v>151</v>
      </c>
      <c r="H9009" t="s">
        <v>134</v>
      </c>
      <c r="I9009" t="s">
        <v>135</v>
      </c>
      <c r="J9009" t="s">
        <v>136</v>
      </c>
      <c r="K9009" t="s">
        <v>137</v>
      </c>
      <c r="L9009" t="s">
        <v>25162</v>
      </c>
      <c r="M9009" t="s">
        <v>25163</v>
      </c>
      <c r="N9009">
        <v>1.2327777769999999</v>
      </c>
      <c r="O9009">
        <v>0</v>
      </c>
      <c r="P9009">
        <v>89</v>
      </c>
      <c r="Q9009">
        <v>0</v>
      </c>
      <c r="R9009">
        <v>2</v>
      </c>
      <c r="S9009">
        <v>0</v>
      </c>
      <c r="T9009">
        <v>5</v>
      </c>
      <c r="U9009">
        <v>0</v>
      </c>
      <c r="V9009">
        <v>0</v>
      </c>
      <c r="W9009">
        <v>0</v>
      </c>
      <c r="X9009">
        <v>22.283147839933978</v>
      </c>
      <c r="Y9009">
        <v>0</v>
      </c>
      <c r="Z9009">
        <v>2.0731508096018345</v>
      </c>
      <c r="AA9009">
        <v>0</v>
      </c>
      <c r="AB9009">
        <v>4.3584289870190407</v>
      </c>
      <c r="AC9009">
        <v>0</v>
      </c>
      <c r="AD9009">
        <v>0</v>
      </c>
      <c r="AE9009">
        <v>28.714727636554855</v>
      </c>
    </row>
    <row r="9010" spans="1:31" x14ac:dyDescent="0.25">
      <c r="A9010">
        <v>1956178</v>
      </c>
      <c r="B9010">
        <v>1</v>
      </c>
      <c r="C9010" t="s">
        <v>80</v>
      </c>
      <c r="D9010" t="s">
        <v>105</v>
      </c>
      <c r="E9010" t="s">
        <v>160</v>
      </c>
      <c r="F9010" t="s">
        <v>4030</v>
      </c>
      <c r="G9010" t="s">
        <v>162</v>
      </c>
      <c r="H9010" t="s">
        <v>134</v>
      </c>
      <c r="I9010" t="s">
        <v>135</v>
      </c>
      <c r="J9010" t="s">
        <v>136</v>
      </c>
      <c r="K9010" t="s">
        <v>137</v>
      </c>
      <c r="L9010" t="s">
        <v>25164</v>
      </c>
      <c r="M9010" t="s">
        <v>25165</v>
      </c>
      <c r="N9010">
        <v>1.456388888</v>
      </c>
      <c r="O9010">
        <v>0</v>
      </c>
      <c r="P9010">
        <v>150</v>
      </c>
      <c r="Q9010">
        <v>0</v>
      </c>
      <c r="R9010">
        <v>0</v>
      </c>
      <c r="S9010">
        <v>0</v>
      </c>
      <c r="T9010">
        <v>44</v>
      </c>
      <c r="U9010">
        <v>0</v>
      </c>
      <c r="V9010">
        <v>0</v>
      </c>
      <c r="W9010">
        <v>0</v>
      </c>
      <c r="X9010">
        <v>61.491773672661402</v>
      </c>
      <c r="Y9010">
        <v>0</v>
      </c>
      <c r="Z9010">
        <v>0</v>
      </c>
      <c r="AA9010">
        <v>0</v>
      </c>
      <c r="AB9010">
        <v>77.193416545785752</v>
      </c>
      <c r="AC9010">
        <v>0</v>
      </c>
      <c r="AD9010">
        <v>0</v>
      </c>
      <c r="AE9010">
        <v>138.68519021844716</v>
      </c>
    </row>
    <row r="9011" spans="1:31" x14ac:dyDescent="0.25">
      <c r="A9011">
        <v>1956180</v>
      </c>
      <c r="B9011">
        <v>1</v>
      </c>
      <c r="C9011" t="s">
        <v>80</v>
      </c>
      <c r="D9011" t="s">
        <v>92</v>
      </c>
      <c r="E9011" t="s">
        <v>220</v>
      </c>
      <c r="F9011" t="s">
        <v>25166</v>
      </c>
      <c r="G9011" t="s">
        <v>362</v>
      </c>
      <c r="H9011" t="s">
        <v>157</v>
      </c>
      <c r="I9011" t="s">
        <v>135</v>
      </c>
      <c r="J9011" t="s">
        <v>3</v>
      </c>
      <c r="K9011" t="s">
        <v>137</v>
      </c>
      <c r="L9011" t="s">
        <v>25167</v>
      </c>
      <c r="M9011" t="s">
        <v>25168</v>
      </c>
      <c r="N9011">
        <v>4.0447222219999999</v>
      </c>
      <c r="O9011">
        <v>0</v>
      </c>
      <c r="P9011">
        <v>190</v>
      </c>
      <c r="Q9011">
        <v>0</v>
      </c>
      <c r="R9011">
        <v>3</v>
      </c>
      <c r="S9011">
        <v>0</v>
      </c>
      <c r="T9011">
        <v>14</v>
      </c>
      <c r="U9011">
        <v>0</v>
      </c>
      <c r="V9011">
        <v>0</v>
      </c>
      <c r="W9011">
        <v>0</v>
      </c>
      <c r="X9011">
        <v>273.22103527543555</v>
      </c>
      <c r="Y9011">
        <v>0</v>
      </c>
      <c r="Z9011">
        <v>12.923068157409068</v>
      </c>
      <c r="AA9011">
        <v>0</v>
      </c>
      <c r="AB9011">
        <v>91.025593732292791</v>
      </c>
      <c r="AC9011">
        <v>0</v>
      </c>
      <c r="AD9011">
        <v>0</v>
      </c>
      <c r="AE9011">
        <v>377.16969716513745</v>
      </c>
    </row>
    <row r="9012" spans="1:31" x14ac:dyDescent="0.25">
      <c r="A9012">
        <v>1956183</v>
      </c>
      <c r="B9012">
        <v>1</v>
      </c>
      <c r="C9012" t="s">
        <v>80</v>
      </c>
      <c r="D9012" t="s">
        <v>106</v>
      </c>
      <c r="E9012" t="s">
        <v>154</v>
      </c>
      <c r="F9012" t="s">
        <v>25169</v>
      </c>
      <c r="G9012" t="s">
        <v>604</v>
      </c>
      <c r="H9012" t="s">
        <v>157</v>
      </c>
      <c r="I9012" t="s">
        <v>135</v>
      </c>
      <c r="J9012" t="s">
        <v>136</v>
      </c>
      <c r="K9012" t="s">
        <v>137</v>
      </c>
      <c r="L9012" t="s">
        <v>25170</v>
      </c>
      <c r="M9012" t="s">
        <v>25171</v>
      </c>
      <c r="N9012">
        <v>0.57305555500000005</v>
      </c>
      <c r="O9012">
        <v>0</v>
      </c>
      <c r="P9012">
        <v>129</v>
      </c>
      <c r="Q9012">
        <v>30</v>
      </c>
      <c r="R9012">
        <v>225</v>
      </c>
      <c r="S9012">
        <v>8</v>
      </c>
      <c r="T9012">
        <v>44</v>
      </c>
      <c r="U9012">
        <v>1</v>
      </c>
      <c r="V9012">
        <v>0</v>
      </c>
      <c r="W9012">
        <v>0</v>
      </c>
      <c r="X9012">
        <v>24.722944456519748</v>
      </c>
      <c r="Y9012">
        <v>128.04083968502968</v>
      </c>
      <c r="Z9012">
        <v>628.52626111679331</v>
      </c>
      <c r="AA9012">
        <v>60.746301603410018</v>
      </c>
      <c r="AB9012">
        <v>125.07729919102262</v>
      </c>
      <c r="AC9012">
        <v>166.70995995531257</v>
      </c>
      <c r="AD9012">
        <v>0</v>
      </c>
      <c r="AE9012">
        <v>1133.8236060080878</v>
      </c>
    </row>
    <row r="9013" spans="1:31" x14ac:dyDescent="0.25">
      <c r="A9013">
        <v>1956185</v>
      </c>
      <c r="B9013">
        <v>1</v>
      </c>
      <c r="C9013" t="s">
        <v>81</v>
      </c>
      <c r="D9013" t="s">
        <v>128</v>
      </c>
      <c r="E9013" t="s">
        <v>149</v>
      </c>
      <c r="F9013" t="s">
        <v>25172</v>
      </c>
      <c r="G9013" t="s">
        <v>151</v>
      </c>
      <c r="H9013" t="s">
        <v>134</v>
      </c>
      <c r="I9013" t="s">
        <v>135</v>
      </c>
      <c r="J9013" t="s">
        <v>136</v>
      </c>
      <c r="K9013" t="s">
        <v>137</v>
      </c>
      <c r="L9013" t="s">
        <v>25173</v>
      </c>
      <c r="M9013" t="s">
        <v>25174</v>
      </c>
      <c r="N9013">
        <v>1.8377777769999999</v>
      </c>
      <c r="O9013">
        <v>0</v>
      </c>
      <c r="P9013">
        <v>313</v>
      </c>
      <c r="Q9013">
        <v>0</v>
      </c>
      <c r="R9013">
        <v>1</v>
      </c>
      <c r="S9013">
        <v>0</v>
      </c>
      <c r="T9013">
        <v>6</v>
      </c>
      <c r="U9013">
        <v>0</v>
      </c>
      <c r="V9013">
        <v>0</v>
      </c>
      <c r="W9013">
        <v>0</v>
      </c>
      <c r="X9013">
        <v>168.39200860172852</v>
      </c>
      <c r="Y9013">
        <v>0</v>
      </c>
      <c r="Z9013">
        <v>1.5357089410834668</v>
      </c>
      <c r="AA9013">
        <v>0</v>
      </c>
      <c r="AB9013">
        <v>19.844821571366264</v>
      </c>
      <c r="AC9013">
        <v>0</v>
      </c>
      <c r="AD9013">
        <v>0</v>
      </c>
      <c r="AE9013">
        <v>189.77253911417824</v>
      </c>
    </row>
    <row r="9014" spans="1:31" x14ac:dyDescent="0.25">
      <c r="A9014">
        <v>1956186</v>
      </c>
      <c r="B9014">
        <v>1</v>
      </c>
      <c r="C9014" t="s">
        <v>80</v>
      </c>
      <c r="D9014" t="s">
        <v>103</v>
      </c>
      <c r="E9014" t="s">
        <v>149</v>
      </c>
      <c r="F9014" t="s">
        <v>25175</v>
      </c>
      <c r="G9014" t="s">
        <v>151</v>
      </c>
      <c r="H9014" t="s">
        <v>134</v>
      </c>
      <c r="I9014" t="s">
        <v>135</v>
      </c>
      <c r="J9014" t="s">
        <v>136</v>
      </c>
      <c r="K9014" t="s">
        <v>137</v>
      </c>
      <c r="L9014" t="s">
        <v>25176</v>
      </c>
      <c r="M9014" t="s">
        <v>25177</v>
      </c>
      <c r="N9014">
        <v>0.90972222199999997</v>
      </c>
      <c r="O9014">
        <v>0</v>
      </c>
      <c r="P9014">
        <v>51</v>
      </c>
      <c r="Q9014">
        <v>0</v>
      </c>
      <c r="R9014">
        <v>15</v>
      </c>
      <c r="S9014">
        <v>0</v>
      </c>
      <c r="T9014">
        <v>9</v>
      </c>
      <c r="U9014">
        <v>0</v>
      </c>
      <c r="V9014">
        <v>0</v>
      </c>
      <c r="W9014">
        <v>0</v>
      </c>
      <c r="X9014">
        <v>13.456923126562899</v>
      </c>
      <c r="Y9014">
        <v>0</v>
      </c>
      <c r="Z9014">
        <v>30.724022518420345</v>
      </c>
      <c r="AA9014">
        <v>0</v>
      </c>
      <c r="AB9014">
        <v>7.0782414051211084</v>
      </c>
      <c r="AC9014">
        <v>0</v>
      </c>
      <c r="AD9014">
        <v>0</v>
      </c>
      <c r="AE9014">
        <v>51.259187050104345</v>
      </c>
    </row>
    <row r="9015" spans="1:31" x14ac:dyDescent="0.25">
      <c r="A9015">
        <v>1956187</v>
      </c>
      <c r="B9015">
        <v>1</v>
      </c>
      <c r="C9015" t="s">
        <v>80</v>
      </c>
      <c r="D9015" t="s">
        <v>94</v>
      </c>
      <c r="E9015" t="s">
        <v>154</v>
      </c>
      <c r="F9015" t="s">
        <v>4266</v>
      </c>
      <c r="G9015" t="s">
        <v>156</v>
      </c>
      <c r="H9015" t="s">
        <v>157</v>
      </c>
      <c r="I9015" t="s">
        <v>222</v>
      </c>
      <c r="J9015" t="s">
        <v>136</v>
      </c>
      <c r="K9015" t="s">
        <v>137</v>
      </c>
      <c r="L9015" t="s">
        <v>25178</v>
      </c>
      <c r="M9015" t="s">
        <v>25179</v>
      </c>
      <c r="N9015">
        <v>9.1666660000000004E-3</v>
      </c>
      <c r="O9015">
        <v>1</v>
      </c>
      <c r="P9015">
        <v>2906</v>
      </c>
      <c r="Q9015">
        <v>45</v>
      </c>
      <c r="R9015">
        <v>94</v>
      </c>
      <c r="S9015">
        <v>29</v>
      </c>
      <c r="T9015">
        <v>574</v>
      </c>
      <c r="U9015">
        <v>15</v>
      </c>
      <c r="V9015">
        <v>0</v>
      </c>
      <c r="W9015">
        <v>8.6208802018625016E-3</v>
      </c>
      <c r="X9015">
        <v>4.4868200656744355</v>
      </c>
      <c r="Y9015">
        <v>1.5101319315276793</v>
      </c>
      <c r="Z9015">
        <v>2.0891385621105449</v>
      </c>
      <c r="AA9015">
        <v>3.5025769291969509</v>
      </c>
      <c r="AB9015">
        <v>2.953700471610349</v>
      </c>
      <c r="AC9015">
        <v>11.782855374045029</v>
      </c>
      <c r="AD9015">
        <v>0</v>
      </c>
      <c r="AE9015">
        <v>26.333844214366852</v>
      </c>
    </row>
    <row r="9016" spans="1:31" x14ac:dyDescent="0.25">
      <c r="A9016">
        <v>1956189</v>
      </c>
      <c r="B9016">
        <v>1</v>
      </c>
      <c r="C9016" t="s">
        <v>81</v>
      </c>
      <c r="D9016" t="s">
        <v>119</v>
      </c>
      <c r="E9016" t="s">
        <v>131</v>
      </c>
      <c r="F9016" t="s">
        <v>25180</v>
      </c>
      <c r="G9016" t="s">
        <v>1550</v>
      </c>
      <c r="H9016" t="s">
        <v>134</v>
      </c>
      <c r="I9016" t="s">
        <v>135</v>
      </c>
      <c r="J9016" t="s">
        <v>136</v>
      </c>
      <c r="K9016" t="s">
        <v>137</v>
      </c>
      <c r="L9016" t="s">
        <v>25181</v>
      </c>
      <c r="M9016" t="s">
        <v>25182</v>
      </c>
      <c r="N9016">
        <v>1.8291666660000001</v>
      </c>
      <c r="O9016">
        <v>0</v>
      </c>
      <c r="P9016">
        <v>6</v>
      </c>
      <c r="Q9016">
        <v>0</v>
      </c>
      <c r="R9016">
        <v>1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1.452159153627538</v>
      </c>
      <c r="Y9016">
        <v>0</v>
      </c>
      <c r="Z9016">
        <v>7.0361794841106722</v>
      </c>
      <c r="AA9016">
        <v>0</v>
      </c>
      <c r="AB9016">
        <v>0</v>
      </c>
      <c r="AC9016">
        <v>0</v>
      </c>
      <c r="AD9016">
        <v>0</v>
      </c>
      <c r="AE9016">
        <v>8.4883386377382095</v>
      </c>
    </row>
    <row r="9017" spans="1:31" x14ac:dyDescent="0.25">
      <c r="A9017">
        <v>1956191</v>
      </c>
      <c r="B9017">
        <v>1</v>
      </c>
      <c r="C9017" t="s">
        <v>81</v>
      </c>
      <c r="D9017" t="s">
        <v>120</v>
      </c>
      <c r="E9017" t="s">
        <v>220</v>
      </c>
      <c r="F9017" t="s">
        <v>6424</v>
      </c>
      <c r="G9017" t="s">
        <v>156</v>
      </c>
      <c r="H9017" t="s">
        <v>157</v>
      </c>
      <c r="I9017" t="s">
        <v>135</v>
      </c>
      <c r="J9017" t="s">
        <v>136</v>
      </c>
      <c r="K9017" t="s">
        <v>137</v>
      </c>
      <c r="L9017" t="s">
        <v>25183</v>
      </c>
      <c r="M9017" t="s">
        <v>25184</v>
      </c>
      <c r="N9017">
        <v>0.48194444400000003</v>
      </c>
      <c r="O9017">
        <v>0</v>
      </c>
      <c r="P9017">
        <v>71</v>
      </c>
      <c r="Q9017">
        <v>54</v>
      </c>
      <c r="R9017">
        <v>9</v>
      </c>
      <c r="S9017">
        <v>11</v>
      </c>
      <c r="T9017">
        <v>3</v>
      </c>
      <c r="U9017">
        <v>0</v>
      </c>
      <c r="V9017">
        <v>0</v>
      </c>
      <c r="W9017">
        <v>0</v>
      </c>
      <c r="X9017">
        <v>13.402198540397459</v>
      </c>
      <c r="Y9017">
        <v>160.23969253736888</v>
      </c>
      <c r="Z9017">
        <v>34.594949830786511</v>
      </c>
      <c r="AA9017">
        <v>28.948870627178987</v>
      </c>
      <c r="AB9017">
        <v>0.44196118420379593</v>
      </c>
      <c r="AC9017">
        <v>0</v>
      </c>
      <c r="AD9017">
        <v>0</v>
      </c>
      <c r="AE9017">
        <v>237.62767271993562</v>
      </c>
    </row>
    <row r="9018" spans="1:31" x14ac:dyDescent="0.25">
      <c r="A9018">
        <v>1956193</v>
      </c>
      <c r="B9018">
        <v>1</v>
      </c>
      <c r="C9018" t="s">
        <v>81</v>
      </c>
      <c r="D9018" t="s">
        <v>128</v>
      </c>
      <c r="E9018" t="s">
        <v>160</v>
      </c>
      <c r="F9018" t="s">
        <v>25185</v>
      </c>
      <c r="G9018" t="s">
        <v>362</v>
      </c>
      <c r="H9018" t="s">
        <v>134</v>
      </c>
      <c r="I9018" t="s">
        <v>135</v>
      </c>
      <c r="J9018" t="s">
        <v>3</v>
      </c>
      <c r="K9018" t="s">
        <v>137</v>
      </c>
      <c r="L9018" t="s">
        <v>25186</v>
      </c>
      <c r="M9018" t="s">
        <v>25187</v>
      </c>
      <c r="N9018">
        <v>8.8455555550000007</v>
      </c>
      <c r="O9018">
        <v>0</v>
      </c>
      <c r="P9018">
        <v>37</v>
      </c>
      <c r="Q9018">
        <v>0</v>
      </c>
      <c r="R9018">
        <v>0</v>
      </c>
      <c r="S9018">
        <v>0</v>
      </c>
      <c r="T9018">
        <v>1</v>
      </c>
      <c r="U9018">
        <v>0</v>
      </c>
      <c r="V9018">
        <v>0</v>
      </c>
      <c r="W9018">
        <v>0</v>
      </c>
      <c r="X9018">
        <v>91.185452793949963</v>
      </c>
      <c r="Y9018">
        <v>0</v>
      </c>
      <c r="Z9018">
        <v>0</v>
      </c>
      <c r="AA9018">
        <v>0</v>
      </c>
      <c r="AB9018">
        <v>30.566304924466529</v>
      </c>
      <c r="AC9018">
        <v>0</v>
      </c>
      <c r="AD9018">
        <v>0</v>
      </c>
      <c r="AE9018">
        <v>121.75175771841648</v>
      </c>
    </row>
    <row r="9019" spans="1:31" x14ac:dyDescent="0.25">
      <c r="A9019">
        <v>1956194</v>
      </c>
      <c r="B9019">
        <v>1</v>
      </c>
      <c r="C9019" t="s">
        <v>80</v>
      </c>
      <c r="D9019" t="s">
        <v>83</v>
      </c>
      <c r="E9019" t="s">
        <v>190</v>
      </c>
      <c r="F9019" t="s">
        <v>25188</v>
      </c>
      <c r="G9019" t="s">
        <v>156</v>
      </c>
      <c r="H9019" t="s">
        <v>157</v>
      </c>
      <c r="I9019" t="s">
        <v>135</v>
      </c>
      <c r="J9019" t="s">
        <v>136</v>
      </c>
      <c r="K9019" t="s">
        <v>137</v>
      </c>
      <c r="L9019" t="s">
        <v>25189</v>
      </c>
      <c r="M9019" t="s">
        <v>25190</v>
      </c>
      <c r="N9019">
        <v>1.184722222</v>
      </c>
      <c r="O9019">
        <v>0</v>
      </c>
      <c r="P9019">
        <v>2837</v>
      </c>
      <c r="Q9019">
        <v>0</v>
      </c>
      <c r="R9019">
        <v>0</v>
      </c>
      <c r="S9019">
        <v>2</v>
      </c>
      <c r="T9019">
        <v>369</v>
      </c>
      <c r="U9019">
        <v>0</v>
      </c>
      <c r="V9019">
        <v>2</v>
      </c>
      <c r="W9019">
        <v>0</v>
      </c>
      <c r="X9019">
        <v>2545.3986740015143</v>
      </c>
      <c r="Y9019">
        <v>0</v>
      </c>
      <c r="Z9019">
        <v>0</v>
      </c>
      <c r="AA9019">
        <v>597.42923577080205</v>
      </c>
      <c r="AB9019">
        <v>682.69626017227858</v>
      </c>
      <c r="AC9019">
        <v>0</v>
      </c>
      <c r="AD9019">
        <v>236.84221702955739</v>
      </c>
      <c r="AE9019">
        <v>4062.3663869741522</v>
      </c>
    </row>
    <row r="9020" spans="1:31" x14ac:dyDescent="0.25">
      <c r="A9020">
        <v>1956197</v>
      </c>
      <c r="B9020">
        <v>1</v>
      </c>
      <c r="C9020" t="s">
        <v>81</v>
      </c>
      <c r="D9020" t="s">
        <v>128</v>
      </c>
      <c r="E9020" t="s">
        <v>154</v>
      </c>
      <c r="F9020" t="s">
        <v>2877</v>
      </c>
      <c r="G9020" t="s">
        <v>156</v>
      </c>
      <c r="H9020" t="s">
        <v>157</v>
      </c>
      <c r="I9020" t="s">
        <v>135</v>
      </c>
      <c r="J9020" t="s">
        <v>136</v>
      </c>
      <c r="K9020" t="s">
        <v>137</v>
      </c>
      <c r="L9020" t="s">
        <v>25191</v>
      </c>
      <c r="M9020" t="s">
        <v>25192</v>
      </c>
      <c r="N9020">
        <v>0.38638888799999999</v>
      </c>
      <c r="O9020">
        <v>0</v>
      </c>
      <c r="P9020">
        <v>969</v>
      </c>
      <c r="Q9020">
        <v>3</v>
      </c>
      <c r="R9020">
        <v>13</v>
      </c>
      <c r="S9020">
        <v>5</v>
      </c>
      <c r="T9020">
        <v>101</v>
      </c>
      <c r="U9020">
        <v>0</v>
      </c>
      <c r="V9020">
        <v>0</v>
      </c>
      <c r="W9020">
        <v>0</v>
      </c>
      <c r="X9020">
        <v>59.575134008847101</v>
      </c>
      <c r="Y9020">
        <v>17.578523181766982</v>
      </c>
      <c r="Z9020">
        <v>23.111587239241818</v>
      </c>
      <c r="AA9020">
        <v>14.574734414137216</v>
      </c>
      <c r="AB9020">
        <v>13.003476734036411</v>
      </c>
      <c r="AC9020">
        <v>0</v>
      </c>
      <c r="AD9020">
        <v>0</v>
      </c>
      <c r="AE9020">
        <v>127.84345557802952</v>
      </c>
    </row>
    <row r="9021" spans="1:31" x14ac:dyDescent="0.25">
      <c r="A9021">
        <v>1956202</v>
      </c>
      <c r="B9021">
        <v>1</v>
      </c>
      <c r="C9021" t="s">
        <v>80</v>
      </c>
      <c r="D9021" t="s">
        <v>97</v>
      </c>
      <c r="E9021" t="s">
        <v>140</v>
      </c>
      <c r="F9021" t="s">
        <v>25193</v>
      </c>
      <c r="G9021" t="s">
        <v>217</v>
      </c>
      <c r="H9021" t="s">
        <v>134</v>
      </c>
      <c r="I9021" t="s">
        <v>135</v>
      </c>
      <c r="J9021" t="s">
        <v>136</v>
      </c>
      <c r="K9021" t="s">
        <v>137</v>
      </c>
      <c r="L9021" t="s">
        <v>25194</v>
      </c>
      <c r="M9021" t="s">
        <v>25195</v>
      </c>
      <c r="N9021">
        <v>1.7808333329999999</v>
      </c>
      <c r="O9021">
        <v>0</v>
      </c>
      <c r="P9021">
        <v>1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1.158820291080525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1.158820291080525</v>
      </c>
    </row>
    <row r="9022" spans="1:31" x14ac:dyDescent="0.25">
      <c r="A9022">
        <v>1956203</v>
      </c>
      <c r="B9022">
        <v>1</v>
      </c>
      <c r="C9022" t="s">
        <v>80</v>
      </c>
      <c r="D9022" t="s">
        <v>106</v>
      </c>
      <c r="E9022" t="s">
        <v>149</v>
      </c>
      <c r="F9022" t="s">
        <v>259</v>
      </c>
      <c r="G9022" t="s">
        <v>151</v>
      </c>
      <c r="H9022" t="s">
        <v>134</v>
      </c>
      <c r="I9022" t="s">
        <v>135</v>
      </c>
      <c r="J9022" t="s">
        <v>136</v>
      </c>
      <c r="K9022" t="s">
        <v>137</v>
      </c>
      <c r="L9022" t="s">
        <v>25196</v>
      </c>
      <c r="M9022" t="s">
        <v>25197</v>
      </c>
      <c r="N9022">
        <v>0.966388888</v>
      </c>
      <c r="O9022">
        <v>0</v>
      </c>
      <c r="P9022">
        <v>0</v>
      </c>
      <c r="Q9022">
        <v>0</v>
      </c>
      <c r="R9022">
        <v>10</v>
      </c>
      <c r="S9022">
        <v>0</v>
      </c>
      <c r="T9022">
        <v>2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58.379488004343578</v>
      </c>
      <c r="AA9022">
        <v>0</v>
      </c>
      <c r="AB9022">
        <v>9.9668397602680123</v>
      </c>
      <c r="AC9022">
        <v>0</v>
      </c>
      <c r="AD9022">
        <v>0</v>
      </c>
      <c r="AE9022">
        <v>68.346327764611587</v>
      </c>
    </row>
    <row r="9023" spans="1:31" x14ac:dyDescent="0.25">
      <c r="A9023">
        <v>1956204</v>
      </c>
      <c r="B9023">
        <v>1</v>
      </c>
      <c r="C9023" t="s">
        <v>81</v>
      </c>
      <c r="D9023" t="s">
        <v>118</v>
      </c>
      <c r="E9023" t="s">
        <v>140</v>
      </c>
      <c r="F9023" t="s">
        <v>25198</v>
      </c>
      <c r="G9023" t="s">
        <v>217</v>
      </c>
      <c r="H9023" t="s">
        <v>134</v>
      </c>
      <c r="I9023" t="s">
        <v>135</v>
      </c>
      <c r="J9023" t="s">
        <v>136</v>
      </c>
      <c r="K9023" t="s">
        <v>137</v>
      </c>
      <c r="L9023" t="s">
        <v>25199</v>
      </c>
      <c r="M9023" t="s">
        <v>25200</v>
      </c>
      <c r="N9023">
        <v>0.56388888800000003</v>
      </c>
      <c r="O9023">
        <v>0</v>
      </c>
      <c r="P9023">
        <v>31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4.693608426631191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4.693608426631191</v>
      </c>
    </row>
    <row r="9024" spans="1:31" x14ac:dyDescent="0.25">
      <c r="A9024">
        <v>1956205</v>
      </c>
      <c r="B9024">
        <v>1</v>
      </c>
      <c r="C9024" t="s">
        <v>81</v>
      </c>
      <c r="D9024" t="s">
        <v>112</v>
      </c>
      <c r="E9024" t="s">
        <v>131</v>
      </c>
      <c r="F9024" t="s">
        <v>25201</v>
      </c>
      <c r="G9024" t="s">
        <v>439</v>
      </c>
      <c r="H9024" t="s">
        <v>134</v>
      </c>
      <c r="I9024" t="s">
        <v>135</v>
      </c>
      <c r="J9024" t="s">
        <v>136</v>
      </c>
      <c r="K9024" t="s">
        <v>137</v>
      </c>
      <c r="L9024" t="s">
        <v>25202</v>
      </c>
      <c r="M9024" t="s">
        <v>25203</v>
      </c>
      <c r="N9024">
        <v>2.48</v>
      </c>
      <c r="O9024">
        <v>0</v>
      </c>
      <c r="P9024">
        <v>8</v>
      </c>
      <c r="Q9024">
        <v>0</v>
      </c>
      <c r="R9024">
        <v>6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3.4961848609030541</v>
      </c>
      <c r="Y9024">
        <v>0</v>
      </c>
      <c r="Z9024">
        <v>4.6946769495654506</v>
      </c>
      <c r="AA9024">
        <v>0</v>
      </c>
      <c r="AB9024">
        <v>0</v>
      </c>
      <c r="AC9024">
        <v>0</v>
      </c>
      <c r="AD9024">
        <v>0</v>
      </c>
      <c r="AE9024">
        <v>8.1908618104685047</v>
      </c>
    </row>
    <row r="9025" spans="1:31" x14ac:dyDescent="0.25">
      <c r="A9025">
        <v>1956208</v>
      </c>
      <c r="B9025">
        <v>1</v>
      </c>
      <c r="C9025" t="s">
        <v>80</v>
      </c>
      <c r="D9025" t="s">
        <v>108</v>
      </c>
      <c r="E9025" t="s">
        <v>140</v>
      </c>
      <c r="F9025" t="s">
        <v>25204</v>
      </c>
      <c r="G9025" t="s">
        <v>146</v>
      </c>
      <c r="H9025" t="s">
        <v>134</v>
      </c>
      <c r="I9025" t="s">
        <v>135</v>
      </c>
      <c r="J9025" t="s">
        <v>136</v>
      </c>
      <c r="K9025" t="s">
        <v>137</v>
      </c>
      <c r="L9025" t="s">
        <v>25205</v>
      </c>
      <c r="M9025" t="s">
        <v>25206</v>
      </c>
      <c r="N9025">
        <v>5.8077777770000001</v>
      </c>
      <c r="O9025">
        <v>0</v>
      </c>
      <c r="P9025">
        <v>1</v>
      </c>
      <c r="Q9025">
        <v>0</v>
      </c>
      <c r="R9025">
        <v>1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4.0060540961265536</v>
      </c>
      <c r="Y9025">
        <v>0</v>
      </c>
      <c r="Z9025">
        <v>26.621962817818758</v>
      </c>
      <c r="AA9025">
        <v>0</v>
      </c>
      <c r="AB9025">
        <v>0</v>
      </c>
      <c r="AC9025">
        <v>0</v>
      </c>
      <c r="AD9025">
        <v>0</v>
      </c>
      <c r="AE9025">
        <v>30.628016913945313</v>
      </c>
    </row>
    <row r="9026" spans="1:31" x14ac:dyDescent="0.25">
      <c r="A9026">
        <v>1956209</v>
      </c>
      <c r="B9026">
        <v>1</v>
      </c>
      <c r="C9026" t="s">
        <v>81</v>
      </c>
      <c r="D9026" t="s">
        <v>113</v>
      </c>
      <c r="E9026" t="s">
        <v>131</v>
      </c>
      <c r="F9026" t="s">
        <v>25207</v>
      </c>
      <c r="G9026" t="s">
        <v>133</v>
      </c>
      <c r="H9026" t="s">
        <v>134</v>
      </c>
      <c r="I9026" t="s">
        <v>135</v>
      </c>
      <c r="J9026" t="s">
        <v>136</v>
      </c>
      <c r="K9026" t="s">
        <v>137</v>
      </c>
      <c r="L9026" t="s">
        <v>25208</v>
      </c>
      <c r="M9026" t="s">
        <v>25209</v>
      </c>
      <c r="N9026">
        <v>0.64194444399999995</v>
      </c>
      <c r="O9026">
        <v>0</v>
      </c>
      <c r="P9026">
        <v>6</v>
      </c>
      <c r="Q9026">
        <v>0</v>
      </c>
      <c r="R9026">
        <v>3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0.89829365008714857</v>
      </c>
      <c r="Y9026">
        <v>0</v>
      </c>
      <c r="Z9026">
        <v>2.8789091148583736</v>
      </c>
      <c r="AA9026">
        <v>0</v>
      </c>
      <c r="AB9026">
        <v>0</v>
      </c>
      <c r="AC9026">
        <v>0</v>
      </c>
      <c r="AD9026">
        <v>0</v>
      </c>
      <c r="AE9026">
        <v>3.777202764945522</v>
      </c>
    </row>
    <row r="9027" spans="1:31" x14ac:dyDescent="0.25">
      <c r="A9027">
        <v>1956211</v>
      </c>
      <c r="B9027">
        <v>1</v>
      </c>
      <c r="C9027" t="s">
        <v>80</v>
      </c>
      <c r="D9027" t="s">
        <v>101</v>
      </c>
      <c r="E9027" t="s">
        <v>131</v>
      </c>
      <c r="F9027" t="s">
        <v>25210</v>
      </c>
      <c r="G9027" t="s">
        <v>133</v>
      </c>
      <c r="H9027" t="s">
        <v>134</v>
      </c>
      <c r="I9027" t="s">
        <v>135</v>
      </c>
      <c r="J9027" t="s">
        <v>136</v>
      </c>
      <c r="K9027" t="s">
        <v>137</v>
      </c>
      <c r="L9027" t="s">
        <v>25211</v>
      </c>
      <c r="M9027" t="s">
        <v>25212</v>
      </c>
      <c r="N9027">
        <v>0.92166666600000002</v>
      </c>
      <c r="O9027">
        <v>0</v>
      </c>
      <c r="P9027">
        <v>50</v>
      </c>
      <c r="Q9027">
        <v>0</v>
      </c>
      <c r="R9027">
        <v>1</v>
      </c>
      <c r="S9027">
        <v>0</v>
      </c>
      <c r="T9027">
        <v>2</v>
      </c>
      <c r="U9027">
        <v>0</v>
      </c>
      <c r="V9027">
        <v>0</v>
      </c>
      <c r="W9027">
        <v>0</v>
      </c>
      <c r="X9027">
        <v>10.220167270411588</v>
      </c>
      <c r="Y9027">
        <v>0</v>
      </c>
      <c r="Z9027">
        <v>0.40928128160506011</v>
      </c>
      <c r="AA9027">
        <v>0</v>
      </c>
      <c r="AB9027">
        <v>0.12232520819799998</v>
      </c>
      <c r="AC9027">
        <v>0</v>
      </c>
      <c r="AD9027">
        <v>0</v>
      </c>
      <c r="AE9027">
        <v>10.751773760214647</v>
      </c>
    </row>
    <row r="9028" spans="1:31" x14ac:dyDescent="0.25">
      <c r="A9028">
        <v>1956213</v>
      </c>
      <c r="B9028">
        <v>1</v>
      </c>
      <c r="C9028" t="s">
        <v>80</v>
      </c>
      <c r="D9028" t="s">
        <v>82</v>
      </c>
      <c r="E9028" t="s">
        <v>140</v>
      </c>
      <c r="F9028" t="s">
        <v>25213</v>
      </c>
      <c r="G9028" t="s">
        <v>342</v>
      </c>
      <c r="H9028" t="s">
        <v>134</v>
      </c>
      <c r="I9028" t="s">
        <v>135</v>
      </c>
      <c r="J9028" t="s">
        <v>136</v>
      </c>
      <c r="K9028" t="s">
        <v>137</v>
      </c>
      <c r="L9028" t="s">
        <v>25214</v>
      </c>
      <c r="M9028" t="s">
        <v>25215</v>
      </c>
      <c r="N9028">
        <v>1.2350000000000001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5</v>
      </c>
      <c r="U9028">
        <v>0</v>
      </c>
      <c r="V9028">
        <v>1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14.146499226626899</v>
      </c>
      <c r="AC9028">
        <v>0</v>
      </c>
      <c r="AD9028">
        <v>7.2831724143191998</v>
      </c>
      <c r="AE9028">
        <v>21.429671640946097</v>
      </c>
    </row>
    <row r="9029" spans="1:31" x14ac:dyDescent="0.25">
      <c r="A9029">
        <v>1956215</v>
      </c>
      <c r="B9029">
        <v>1</v>
      </c>
      <c r="C9029" t="s">
        <v>80</v>
      </c>
      <c r="D9029" t="s">
        <v>84</v>
      </c>
      <c r="E9029" t="s">
        <v>140</v>
      </c>
      <c r="F9029" t="s">
        <v>25216</v>
      </c>
      <c r="G9029" t="s">
        <v>217</v>
      </c>
      <c r="H9029" t="s">
        <v>134</v>
      </c>
      <c r="I9029" t="s">
        <v>135</v>
      </c>
      <c r="J9029" t="s">
        <v>136</v>
      </c>
      <c r="K9029" t="s">
        <v>137</v>
      </c>
      <c r="L9029" t="s">
        <v>25217</v>
      </c>
      <c r="M9029" t="s">
        <v>25218</v>
      </c>
      <c r="N9029">
        <v>4.136111111</v>
      </c>
      <c r="O9029">
        <v>0</v>
      </c>
      <c r="P9029">
        <v>5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5.4722831793914199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5.4722831793914199</v>
      </c>
    </row>
    <row r="9030" spans="1:31" x14ac:dyDescent="0.25">
      <c r="A9030">
        <v>1956216</v>
      </c>
      <c r="B9030">
        <v>1</v>
      </c>
      <c r="C9030" t="s">
        <v>80</v>
      </c>
      <c r="D9030" t="s">
        <v>84</v>
      </c>
      <c r="E9030" t="s">
        <v>140</v>
      </c>
      <c r="F9030" t="s">
        <v>25219</v>
      </c>
      <c r="G9030" t="s">
        <v>217</v>
      </c>
      <c r="H9030" t="s">
        <v>134</v>
      </c>
      <c r="I9030" t="s">
        <v>135</v>
      </c>
      <c r="J9030" t="s">
        <v>136</v>
      </c>
      <c r="K9030" t="s">
        <v>137</v>
      </c>
      <c r="L9030" t="s">
        <v>25220</v>
      </c>
      <c r="M9030" t="s">
        <v>25221</v>
      </c>
      <c r="N9030">
        <v>5.3505555549999997</v>
      </c>
      <c r="O9030">
        <v>0</v>
      </c>
      <c r="P9030">
        <v>3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7.3762438762889051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7.3762438762889051</v>
      </c>
    </row>
    <row r="9031" spans="1:31" x14ac:dyDescent="0.25">
      <c r="A9031">
        <v>1956217</v>
      </c>
      <c r="B9031">
        <v>1</v>
      </c>
      <c r="C9031" t="s">
        <v>81</v>
      </c>
      <c r="D9031" t="s">
        <v>115</v>
      </c>
      <c r="E9031" t="s">
        <v>149</v>
      </c>
      <c r="F9031" t="s">
        <v>25222</v>
      </c>
      <c r="G9031" t="s">
        <v>151</v>
      </c>
      <c r="H9031" t="s">
        <v>134</v>
      </c>
      <c r="I9031" t="s">
        <v>135</v>
      </c>
      <c r="J9031" t="s">
        <v>136</v>
      </c>
      <c r="K9031" t="s">
        <v>137</v>
      </c>
      <c r="L9031" t="s">
        <v>25223</v>
      </c>
      <c r="M9031" t="s">
        <v>25224</v>
      </c>
      <c r="N9031">
        <v>1.4997222219999999</v>
      </c>
      <c r="O9031">
        <v>0</v>
      </c>
      <c r="P9031">
        <v>5</v>
      </c>
      <c r="Q9031">
        <v>0</v>
      </c>
      <c r="R9031">
        <v>12</v>
      </c>
      <c r="S9031">
        <v>0</v>
      </c>
      <c r="T9031">
        <v>1</v>
      </c>
      <c r="U9031">
        <v>0</v>
      </c>
      <c r="V9031">
        <v>0</v>
      </c>
      <c r="W9031">
        <v>0</v>
      </c>
      <c r="X9031">
        <v>1.3989009455627022</v>
      </c>
      <c r="Y9031">
        <v>0</v>
      </c>
      <c r="Z9031">
        <v>59.725870940706962</v>
      </c>
      <c r="AA9031">
        <v>0</v>
      </c>
      <c r="AB9031">
        <v>0.12231810724181388</v>
      </c>
      <c r="AC9031">
        <v>0</v>
      </c>
      <c r="AD9031">
        <v>0</v>
      </c>
      <c r="AE9031">
        <v>61.24708999351148</v>
      </c>
    </row>
    <row r="9032" spans="1:31" x14ac:dyDescent="0.25">
      <c r="A9032">
        <v>1956218</v>
      </c>
      <c r="B9032">
        <v>1</v>
      </c>
      <c r="C9032" t="s">
        <v>81</v>
      </c>
      <c r="D9032" t="s">
        <v>116</v>
      </c>
      <c r="E9032" t="s">
        <v>220</v>
      </c>
      <c r="F9032" t="s">
        <v>7013</v>
      </c>
      <c r="G9032" t="s">
        <v>156</v>
      </c>
      <c r="H9032" t="s">
        <v>157</v>
      </c>
      <c r="I9032" t="s">
        <v>135</v>
      </c>
      <c r="J9032" t="s">
        <v>136</v>
      </c>
      <c r="K9032" t="s">
        <v>137</v>
      </c>
      <c r="L9032" t="s">
        <v>25225</v>
      </c>
      <c r="M9032" t="s">
        <v>25226</v>
      </c>
      <c r="N9032">
        <v>1.26</v>
      </c>
      <c r="O9032">
        <v>0</v>
      </c>
      <c r="P9032">
        <v>669</v>
      </c>
      <c r="Q9032">
        <v>0</v>
      </c>
      <c r="R9032">
        <v>67</v>
      </c>
      <c r="S9032">
        <v>2</v>
      </c>
      <c r="T9032">
        <v>84</v>
      </c>
      <c r="U9032">
        <v>0</v>
      </c>
      <c r="V9032">
        <v>0</v>
      </c>
      <c r="W9032">
        <v>0</v>
      </c>
      <c r="X9032">
        <v>176.39015666972742</v>
      </c>
      <c r="Y9032">
        <v>0</v>
      </c>
      <c r="Z9032">
        <v>87.600518819369825</v>
      </c>
      <c r="AA9032">
        <v>5.5476075135462368</v>
      </c>
      <c r="AB9032">
        <v>59.47961012270305</v>
      </c>
      <c r="AC9032">
        <v>0</v>
      </c>
      <c r="AD9032">
        <v>0</v>
      </c>
      <c r="AE9032">
        <v>329.01789312534652</v>
      </c>
    </row>
    <row r="9033" spans="1:31" x14ac:dyDescent="0.25">
      <c r="A9033">
        <v>1956225</v>
      </c>
      <c r="B9033">
        <v>1</v>
      </c>
      <c r="C9033" t="s">
        <v>80</v>
      </c>
      <c r="D9033" t="s">
        <v>98</v>
      </c>
      <c r="E9033" t="s">
        <v>220</v>
      </c>
      <c r="F9033" t="s">
        <v>25227</v>
      </c>
      <c r="G9033" t="s">
        <v>156</v>
      </c>
      <c r="H9033" t="s">
        <v>157</v>
      </c>
      <c r="I9033" t="s">
        <v>135</v>
      </c>
      <c r="J9033" t="s">
        <v>136</v>
      </c>
      <c r="K9033" t="s">
        <v>137</v>
      </c>
      <c r="L9033" t="s">
        <v>25228</v>
      </c>
      <c r="M9033" t="s">
        <v>25229</v>
      </c>
      <c r="N9033">
        <v>0.84694444400000002</v>
      </c>
      <c r="O9033">
        <v>0</v>
      </c>
      <c r="P9033">
        <v>100</v>
      </c>
      <c r="Q9033">
        <v>16</v>
      </c>
      <c r="R9033">
        <v>11</v>
      </c>
      <c r="S9033">
        <v>2</v>
      </c>
      <c r="T9033">
        <v>9</v>
      </c>
      <c r="U9033">
        <v>0</v>
      </c>
      <c r="V9033">
        <v>0</v>
      </c>
      <c r="W9033">
        <v>0</v>
      </c>
      <c r="X9033">
        <v>17.36412989881881</v>
      </c>
      <c r="Y9033">
        <v>48.162091841732455</v>
      </c>
      <c r="Z9033">
        <v>38.055735231546059</v>
      </c>
      <c r="AA9033">
        <v>11.941219134200031</v>
      </c>
      <c r="AB9033">
        <v>17.759598593028461</v>
      </c>
      <c r="AC9033">
        <v>0</v>
      </c>
      <c r="AD9033">
        <v>0</v>
      </c>
      <c r="AE9033">
        <v>133.28277469932581</v>
      </c>
    </row>
    <row r="9034" spans="1:31" x14ac:dyDescent="0.25">
      <c r="A9034">
        <v>1956226</v>
      </c>
      <c r="B9034">
        <v>1</v>
      </c>
      <c r="C9034" t="s">
        <v>80</v>
      </c>
      <c r="D9034" t="s">
        <v>110</v>
      </c>
      <c r="E9034" t="s">
        <v>190</v>
      </c>
      <c r="F9034" t="s">
        <v>25230</v>
      </c>
      <c r="G9034" t="s">
        <v>156</v>
      </c>
      <c r="H9034" t="s">
        <v>157</v>
      </c>
      <c r="I9034" t="s">
        <v>135</v>
      </c>
      <c r="J9034" t="s">
        <v>136</v>
      </c>
      <c r="K9034" t="s">
        <v>137</v>
      </c>
      <c r="L9034" t="s">
        <v>25231</v>
      </c>
      <c r="M9034" t="s">
        <v>25232</v>
      </c>
      <c r="N9034">
        <v>0.451944444</v>
      </c>
      <c r="O9034">
        <v>0</v>
      </c>
      <c r="P9034">
        <v>977</v>
      </c>
      <c r="Q9034">
        <v>0</v>
      </c>
      <c r="R9034">
        <v>0</v>
      </c>
      <c r="S9034">
        <v>0</v>
      </c>
      <c r="T9034">
        <v>111</v>
      </c>
      <c r="U9034">
        <v>0</v>
      </c>
      <c r="V9034">
        <v>2</v>
      </c>
      <c r="W9034">
        <v>0</v>
      </c>
      <c r="X9034">
        <v>169.73966981098005</v>
      </c>
      <c r="Y9034">
        <v>0</v>
      </c>
      <c r="Z9034">
        <v>0</v>
      </c>
      <c r="AA9034">
        <v>0</v>
      </c>
      <c r="AB9034">
        <v>125.83541573271933</v>
      </c>
      <c r="AC9034">
        <v>0</v>
      </c>
      <c r="AD9034">
        <v>87.567057466055047</v>
      </c>
      <c r="AE9034">
        <v>383.14214300975448</v>
      </c>
    </row>
    <row r="9035" spans="1:31" x14ac:dyDescent="0.25">
      <c r="A9035">
        <v>1956227</v>
      </c>
      <c r="B9035">
        <v>1</v>
      </c>
      <c r="C9035" t="s">
        <v>80</v>
      </c>
      <c r="D9035" t="s">
        <v>85</v>
      </c>
      <c r="E9035" t="s">
        <v>160</v>
      </c>
      <c r="F9035" t="s">
        <v>25233</v>
      </c>
      <c r="G9035" t="s">
        <v>162</v>
      </c>
      <c r="H9035" t="s">
        <v>134</v>
      </c>
      <c r="I9035" t="s">
        <v>135</v>
      </c>
      <c r="J9035" t="s">
        <v>136</v>
      </c>
      <c r="K9035" t="s">
        <v>137</v>
      </c>
      <c r="L9035" t="s">
        <v>25234</v>
      </c>
      <c r="M9035" t="s">
        <v>25235</v>
      </c>
      <c r="N9035">
        <v>2.145</v>
      </c>
      <c r="O9035">
        <v>0</v>
      </c>
      <c r="P9035">
        <v>1</v>
      </c>
      <c r="Q9035">
        <v>0</v>
      </c>
      <c r="R9035">
        <v>0</v>
      </c>
      <c r="S9035">
        <v>0</v>
      </c>
      <c r="T9035">
        <v>63</v>
      </c>
      <c r="U9035">
        <v>0</v>
      </c>
      <c r="V9035">
        <v>0</v>
      </c>
      <c r="W9035">
        <v>0</v>
      </c>
      <c r="X9035">
        <v>0.47946369139837008</v>
      </c>
      <c r="Y9035">
        <v>0</v>
      </c>
      <c r="Z9035">
        <v>0</v>
      </c>
      <c r="AA9035">
        <v>0</v>
      </c>
      <c r="AB9035">
        <v>171.50327759981016</v>
      </c>
      <c r="AC9035">
        <v>0</v>
      </c>
      <c r="AD9035">
        <v>0</v>
      </c>
      <c r="AE9035">
        <v>171.98274129120853</v>
      </c>
    </row>
    <row r="9036" spans="1:31" x14ac:dyDescent="0.25">
      <c r="A9036">
        <v>1956229</v>
      </c>
      <c r="B9036">
        <v>1</v>
      </c>
      <c r="C9036" t="s">
        <v>81</v>
      </c>
      <c r="D9036" t="s">
        <v>123</v>
      </c>
      <c r="E9036" t="s">
        <v>131</v>
      </c>
      <c r="F9036" t="s">
        <v>25236</v>
      </c>
      <c r="G9036" t="s">
        <v>362</v>
      </c>
      <c r="H9036" t="s">
        <v>134</v>
      </c>
      <c r="I9036" t="s">
        <v>135</v>
      </c>
      <c r="J9036" t="s">
        <v>3</v>
      </c>
      <c r="K9036" t="s">
        <v>137</v>
      </c>
      <c r="L9036" t="s">
        <v>25237</v>
      </c>
      <c r="M9036" t="s">
        <v>25238</v>
      </c>
      <c r="N9036">
        <v>1.8619444439999999</v>
      </c>
      <c r="O9036">
        <v>0</v>
      </c>
      <c r="P9036">
        <v>190</v>
      </c>
      <c r="Q9036">
        <v>0</v>
      </c>
      <c r="R9036">
        <v>1</v>
      </c>
      <c r="S9036">
        <v>0</v>
      </c>
      <c r="T9036">
        <v>8</v>
      </c>
      <c r="U9036">
        <v>0</v>
      </c>
      <c r="V9036">
        <v>1</v>
      </c>
      <c r="W9036">
        <v>0</v>
      </c>
      <c r="X9036">
        <v>90.367231503422843</v>
      </c>
      <c r="Y9036">
        <v>0</v>
      </c>
      <c r="Z9036">
        <v>2.0902669957097397</v>
      </c>
      <c r="AA9036">
        <v>0</v>
      </c>
      <c r="AB9036">
        <v>5.1543827848197994</v>
      </c>
      <c r="AC9036">
        <v>0</v>
      </c>
      <c r="AD9036">
        <v>4.6425100142268558</v>
      </c>
      <c r="AE9036">
        <v>102.25439129817924</v>
      </c>
    </row>
    <row r="9037" spans="1:31" x14ac:dyDescent="0.25">
      <c r="A9037">
        <v>1956230</v>
      </c>
      <c r="B9037">
        <v>1</v>
      </c>
      <c r="C9037" t="s">
        <v>81</v>
      </c>
      <c r="D9037" t="s">
        <v>127</v>
      </c>
      <c r="E9037" t="s">
        <v>131</v>
      </c>
      <c r="F9037" t="s">
        <v>20516</v>
      </c>
      <c r="G9037" t="s">
        <v>133</v>
      </c>
      <c r="H9037" t="s">
        <v>134</v>
      </c>
      <c r="I9037" t="s">
        <v>135</v>
      </c>
      <c r="J9037" t="s">
        <v>136</v>
      </c>
      <c r="K9037" t="s">
        <v>137</v>
      </c>
      <c r="L9037" t="s">
        <v>25239</v>
      </c>
      <c r="M9037" t="s">
        <v>25240</v>
      </c>
      <c r="N9037">
        <v>1.4494444440000001</v>
      </c>
      <c r="O9037">
        <v>0</v>
      </c>
      <c r="P9037">
        <v>35</v>
      </c>
      <c r="Q9037">
        <v>0</v>
      </c>
      <c r="R9037">
        <v>6</v>
      </c>
      <c r="S9037">
        <v>0</v>
      </c>
      <c r="T9037">
        <v>4</v>
      </c>
      <c r="U9037">
        <v>0</v>
      </c>
      <c r="V9037">
        <v>1</v>
      </c>
      <c r="W9037">
        <v>0</v>
      </c>
      <c r="X9037">
        <v>16.543547413438496</v>
      </c>
      <c r="Y9037">
        <v>0</v>
      </c>
      <c r="Z9037">
        <v>16.767719125751729</v>
      </c>
      <c r="AA9037">
        <v>0</v>
      </c>
      <c r="AB9037">
        <v>3.1737647721177864</v>
      </c>
      <c r="AC9037">
        <v>0</v>
      </c>
      <c r="AD9037">
        <v>1.7948378010631834</v>
      </c>
      <c r="AE9037">
        <v>38.279869112371195</v>
      </c>
    </row>
    <row r="9038" spans="1:31" x14ac:dyDescent="0.25">
      <c r="A9038">
        <v>1956231</v>
      </c>
      <c r="B9038">
        <v>1</v>
      </c>
      <c r="C9038" t="s">
        <v>81</v>
      </c>
      <c r="D9038" t="s">
        <v>112</v>
      </c>
      <c r="E9038" t="s">
        <v>131</v>
      </c>
      <c r="F9038" t="s">
        <v>25241</v>
      </c>
      <c r="G9038" t="s">
        <v>133</v>
      </c>
      <c r="H9038" t="s">
        <v>134</v>
      </c>
      <c r="I9038" t="s">
        <v>135</v>
      </c>
      <c r="J9038" t="s">
        <v>136</v>
      </c>
      <c r="K9038" t="s">
        <v>137</v>
      </c>
      <c r="L9038" t="s">
        <v>25242</v>
      </c>
      <c r="M9038" t="s">
        <v>25243</v>
      </c>
      <c r="N9038">
        <v>2.8491666659999999</v>
      </c>
      <c r="O9038">
        <v>0</v>
      </c>
      <c r="P9038">
        <v>15</v>
      </c>
      <c r="Q9038">
        <v>0</v>
      </c>
      <c r="R9038">
        <v>33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10.132424917903105</v>
      </c>
      <c r="Y9038">
        <v>0</v>
      </c>
      <c r="Z9038">
        <v>77.758252023501967</v>
      </c>
      <c r="AA9038">
        <v>0</v>
      </c>
      <c r="AB9038">
        <v>0</v>
      </c>
      <c r="AC9038">
        <v>0</v>
      </c>
      <c r="AD9038">
        <v>0</v>
      </c>
      <c r="AE9038">
        <v>87.890676941405076</v>
      </c>
    </row>
    <row r="9039" spans="1:31" x14ac:dyDescent="0.25">
      <c r="A9039">
        <v>1956232</v>
      </c>
      <c r="B9039">
        <v>1</v>
      </c>
      <c r="C9039" t="s">
        <v>81</v>
      </c>
      <c r="D9039" t="s">
        <v>122</v>
      </c>
      <c r="E9039" t="s">
        <v>190</v>
      </c>
      <c r="F9039" t="s">
        <v>25244</v>
      </c>
      <c r="G9039" t="s">
        <v>241</v>
      </c>
      <c r="H9039" t="s">
        <v>157</v>
      </c>
      <c r="I9039" t="s">
        <v>135</v>
      </c>
      <c r="J9039" t="s">
        <v>136</v>
      </c>
      <c r="K9039" t="s">
        <v>137</v>
      </c>
      <c r="L9039" t="s">
        <v>25245</v>
      </c>
      <c r="M9039" t="s">
        <v>25246</v>
      </c>
      <c r="N9039">
        <v>2.488888888</v>
      </c>
      <c r="O9039">
        <v>1</v>
      </c>
      <c r="P9039">
        <v>236</v>
      </c>
      <c r="Q9039">
        <v>3</v>
      </c>
      <c r="R9039">
        <v>0</v>
      </c>
      <c r="S9039">
        <v>1</v>
      </c>
      <c r="T9039">
        <v>7</v>
      </c>
      <c r="U9039">
        <v>0</v>
      </c>
      <c r="V9039">
        <v>0</v>
      </c>
      <c r="W9039">
        <v>0.28127590689712001</v>
      </c>
      <c r="X9039">
        <v>63.753363237553607</v>
      </c>
      <c r="Y9039">
        <v>44.138001447551169</v>
      </c>
      <c r="Z9039">
        <v>0</v>
      </c>
      <c r="AA9039">
        <v>21.072345833762462</v>
      </c>
      <c r="AB9039">
        <v>0.64963668417682008</v>
      </c>
      <c r="AC9039">
        <v>0</v>
      </c>
      <c r="AD9039">
        <v>0</v>
      </c>
      <c r="AE9039">
        <v>129.89462310994116</v>
      </c>
    </row>
    <row r="9040" spans="1:31" x14ac:dyDescent="0.25">
      <c r="A9040">
        <v>1956233</v>
      </c>
      <c r="B9040">
        <v>1</v>
      </c>
      <c r="C9040" t="s">
        <v>80</v>
      </c>
      <c r="D9040" t="s">
        <v>110</v>
      </c>
      <c r="E9040" t="s">
        <v>190</v>
      </c>
      <c r="F9040" t="s">
        <v>25247</v>
      </c>
      <c r="G9040" t="s">
        <v>2491</v>
      </c>
      <c r="H9040" t="s">
        <v>157</v>
      </c>
      <c r="I9040" t="s">
        <v>135</v>
      </c>
      <c r="J9040" t="s">
        <v>136</v>
      </c>
      <c r="K9040" t="s">
        <v>137</v>
      </c>
      <c r="L9040" t="s">
        <v>25248</v>
      </c>
      <c r="M9040" t="s">
        <v>25249</v>
      </c>
      <c r="N9040">
        <v>3.3972222219999999</v>
      </c>
      <c r="O9040">
        <v>0</v>
      </c>
      <c r="P9040">
        <v>558</v>
      </c>
      <c r="Q9040">
        <v>0</v>
      </c>
      <c r="R9040">
        <v>0</v>
      </c>
      <c r="S9040">
        <v>0</v>
      </c>
      <c r="T9040">
        <v>52</v>
      </c>
      <c r="U9040">
        <v>0</v>
      </c>
      <c r="V9040">
        <v>0</v>
      </c>
      <c r="W9040">
        <v>0</v>
      </c>
      <c r="X9040">
        <v>724.71596128035583</v>
      </c>
      <c r="Y9040">
        <v>0</v>
      </c>
      <c r="Z9040">
        <v>0</v>
      </c>
      <c r="AA9040">
        <v>0</v>
      </c>
      <c r="AB9040">
        <v>254.721964870807</v>
      </c>
      <c r="AC9040">
        <v>0</v>
      </c>
      <c r="AD9040">
        <v>0</v>
      </c>
      <c r="AE9040">
        <v>979.43792615116286</v>
      </c>
    </row>
    <row r="9041" spans="1:31" x14ac:dyDescent="0.25">
      <c r="A9041">
        <v>1956234</v>
      </c>
      <c r="B9041">
        <v>1</v>
      </c>
      <c r="C9041" t="s">
        <v>80</v>
      </c>
      <c r="D9041" t="s">
        <v>94</v>
      </c>
      <c r="E9041" t="s">
        <v>140</v>
      </c>
      <c r="F9041" t="s">
        <v>25250</v>
      </c>
      <c r="G9041" t="s">
        <v>342</v>
      </c>
      <c r="H9041" t="s">
        <v>134</v>
      </c>
      <c r="I9041" t="s">
        <v>135</v>
      </c>
      <c r="J9041" t="s">
        <v>136</v>
      </c>
      <c r="K9041" t="s">
        <v>137</v>
      </c>
      <c r="L9041" t="s">
        <v>25251</v>
      </c>
      <c r="M9041" t="s">
        <v>25252</v>
      </c>
      <c r="N9041">
        <v>2.059722222</v>
      </c>
      <c r="O9041">
        <v>0</v>
      </c>
      <c r="P9041">
        <v>0</v>
      </c>
      <c r="Q9041">
        <v>0</v>
      </c>
      <c r="R9041">
        <v>1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5.048407871521353</v>
      </c>
      <c r="AA9041">
        <v>0</v>
      </c>
      <c r="AB9041">
        <v>0</v>
      </c>
      <c r="AC9041">
        <v>0</v>
      </c>
      <c r="AD9041">
        <v>0</v>
      </c>
      <c r="AE9041">
        <v>5.048407871521353</v>
      </c>
    </row>
    <row r="9042" spans="1:31" x14ac:dyDescent="0.25">
      <c r="A9042">
        <v>1956239</v>
      </c>
      <c r="B9042">
        <v>1</v>
      </c>
      <c r="C9042" t="s">
        <v>80</v>
      </c>
      <c r="D9042" t="s">
        <v>89</v>
      </c>
      <c r="E9042" t="s">
        <v>140</v>
      </c>
      <c r="F9042" t="s">
        <v>25253</v>
      </c>
      <c r="G9042" t="s">
        <v>217</v>
      </c>
      <c r="H9042" t="s">
        <v>134</v>
      </c>
      <c r="I9042" t="s">
        <v>135</v>
      </c>
      <c r="J9042" t="s">
        <v>136</v>
      </c>
      <c r="K9042" t="s">
        <v>137</v>
      </c>
      <c r="L9042" t="s">
        <v>25254</v>
      </c>
      <c r="M9042" t="s">
        <v>25255</v>
      </c>
      <c r="N9042">
        <v>2.2030555550000002</v>
      </c>
      <c r="O9042">
        <v>0</v>
      </c>
      <c r="P9042">
        <v>1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0.73244849207114759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0.73244849207114759</v>
      </c>
    </row>
    <row r="9043" spans="1:31" x14ac:dyDescent="0.25">
      <c r="A9043">
        <v>1956240</v>
      </c>
      <c r="B9043">
        <v>1</v>
      </c>
      <c r="C9043" t="s">
        <v>80</v>
      </c>
      <c r="D9043" t="s">
        <v>107</v>
      </c>
      <c r="E9043" t="s">
        <v>154</v>
      </c>
      <c r="F9043" t="s">
        <v>2212</v>
      </c>
      <c r="G9043" t="s">
        <v>156</v>
      </c>
      <c r="H9043" t="s">
        <v>157</v>
      </c>
      <c r="I9043" t="s">
        <v>135</v>
      </c>
      <c r="J9043" t="s">
        <v>136</v>
      </c>
      <c r="K9043" t="s">
        <v>137</v>
      </c>
      <c r="L9043" t="s">
        <v>25256</v>
      </c>
      <c r="M9043" t="s">
        <v>25257</v>
      </c>
      <c r="N9043">
        <v>0.30333333299999998</v>
      </c>
      <c r="O9043">
        <v>0</v>
      </c>
      <c r="P9043">
        <v>7269</v>
      </c>
      <c r="Q9043">
        <v>1</v>
      </c>
      <c r="R9043">
        <v>5</v>
      </c>
      <c r="S9043">
        <v>2</v>
      </c>
      <c r="T9043">
        <v>893</v>
      </c>
      <c r="U9043">
        <v>1</v>
      </c>
      <c r="V9043">
        <v>2</v>
      </c>
      <c r="W9043">
        <v>0</v>
      </c>
      <c r="X9043">
        <v>922.25264430376035</v>
      </c>
      <c r="Y9043">
        <v>0.86543783343290004</v>
      </c>
      <c r="Z9043">
        <v>6.4927303710778599</v>
      </c>
      <c r="AA9043">
        <v>5.7430178686119628</v>
      </c>
      <c r="AB9043">
        <v>413.28688962863612</v>
      </c>
      <c r="AC9043">
        <v>14.377047868346498</v>
      </c>
      <c r="AD9043">
        <v>5.1813307122619481</v>
      </c>
      <c r="AE9043">
        <v>1368.1990985861278</v>
      </c>
    </row>
    <row r="9044" spans="1:31" x14ac:dyDescent="0.25">
      <c r="A9044">
        <v>1956244</v>
      </c>
      <c r="B9044">
        <v>1</v>
      </c>
      <c r="C9044" t="s">
        <v>80</v>
      </c>
      <c r="D9044" t="s">
        <v>87</v>
      </c>
      <c r="E9044" t="s">
        <v>140</v>
      </c>
      <c r="F9044" t="s">
        <v>2070</v>
      </c>
      <c r="G9044" t="s">
        <v>342</v>
      </c>
      <c r="H9044" t="s">
        <v>134</v>
      </c>
      <c r="I9044" t="s">
        <v>135</v>
      </c>
      <c r="J9044" t="s">
        <v>136</v>
      </c>
      <c r="K9044" t="s">
        <v>137</v>
      </c>
      <c r="L9044" t="s">
        <v>25258</v>
      </c>
      <c r="M9044" t="s">
        <v>25259</v>
      </c>
      <c r="N9044">
        <v>1.9144444439999999</v>
      </c>
      <c r="O9044">
        <v>0</v>
      </c>
      <c r="P9044">
        <v>11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6.3441732596555687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6.3441732596555687</v>
      </c>
    </row>
    <row r="9045" spans="1:31" x14ac:dyDescent="0.25">
      <c r="A9045">
        <v>1956245</v>
      </c>
      <c r="B9045">
        <v>1</v>
      </c>
      <c r="C9045" t="s">
        <v>80</v>
      </c>
      <c r="D9045" t="s">
        <v>103</v>
      </c>
      <c r="E9045" t="s">
        <v>131</v>
      </c>
      <c r="F9045" t="s">
        <v>25260</v>
      </c>
      <c r="G9045" t="s">
        <v>133</v>
      </c>
      <c r="H9045" t="s">
        <v>134</v>
      </c>
      <c r="I9045" t="s">
        <v>135</v>
      </c>
      <c r="J9045" t="s">
        <v>136</v>
      </c>
      <c r="K9045" t="s">
        <v>137</v>
      </c>
      <c r="L9045" t="s">
        <v>25261</v>
      </c>
      <c r="M9045" t="s">
        <v>25262</v>
      </c>
      <c r="N9045">
        <v>1.1927777770000001</v>
      </c>
      <c r="O9045">
        <v>0</v>
      </c>
      <c r="P9045">
        <v>47</v>
      </c>
      <c r="Q9045">
        <v>0</v>
      </c>
      <c r="R9045">
        <v>0</v>
      </c>
      <c r="S9045">
        <v>0</v>
      </c>
      <c r="T9045">
        <v>2</v>
      </c>
      <c r="U9045">
        <v>0</v>
      </c>
      <c r="V9045">
        <v>0</v>
      </c>
      <c r="W9045">
        <v>0</v>
      </c>
      <c r="X9045">
        <v>15.641347048023077</v>
      </c>
      <c r="Y9045">
        <v>0</v>
      </c>
      <c r="Z9045">
        <v>0</v>
      </c>
      <c r="AA9045">
        <v>0</v>
      </c>
      <c r="AB9045">
        <v>1.6764641802221869</v>
      </c>
      <c r="AC9045">
        <v>0</v>
      </c>
      <c r="AD9045">
        <v>0</v>
      </c>
      <c r="AE9045">
        <v>17.317811228245265</v>
      </c>
    </row>
    <row r="9046" spans="1:31" x14ac:dyDescent="0.25">
      <c r="A9046">
        <v>1956247</v>
      </c>
      <c r="B9046">
        <v>1</v>
      </c>
      <c r="C9046" t="s">
        <v>80</v>
      </c>
      <c r="D9046" t="s">
        <v>111</v>
      </c>
      <c r="E9046" t="s">
        <v>140</v>
      </c>
      <c r="F9046" t="s">
        <v>25263</v>
      </c>
      <c r="G9046" t="s">
        <v>142</v>
      </c>
      <c r="H9046" t="s">
        <v>134</v>
      </c>
      <c r="I9046" t="s">
        <v>135</v>
      </c>
      <c r="J9046" t="s">
        <v>136</v>
      </c>
      <c r="K9046" t="s">
        <v>137</v>
      </c>
      <c r="L9046" t="s">
        <v>25264</v>
      </c>
      <c r="M9046" t="s">
        <v>25265</v>
      </c>
      <c r="N9046">
        <v>1.6830555549999999</v>
      </c>
      <c r="O9046">
        <v>0</v>
      </c>
      <c r="P9046">
        <v>3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1.4517661416324446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1.4517661416324446</v>
      </c>
    </row>
    <row r="9047" spans="1:31" x14ac:dyDescent="0.25">
      <c r="A9047">
        <v>1956250</v>
      </c>
      <c r="B9047">
        <v>1</v>
      </c>
      <c r="C9047" t="s">
        <v>80</v>
      </c>
      <c r="D9047" t="s">
        <v>104</v>
      </c>
      <c r="E9047" t="s">
        <v>140</v>
      </c>
      <c r="F9047" t="s">
        <v>25266</v>
      </c>
      <c r="G9047" t="s">
        <v>217</v>
      </c>
      <c r="H9047" t="s">
        <v>134</v>
      </c>
      <c r="I9047" t="s">
        <v>135</v>
      </c>
      <c r="J9047" t="s">
        <v>136</v>
      </c>
      <c r="K9047" t="s">
        <v>137</v>
      </c>
      <c r="L9047" t="s">
        <v>25267</v>
      </c>
      <c r="M9047" t="s">
        <v>25268</v>
      </c>
      <c r="N9047">
        <v>2.9227777769999999</v>
      </c>
      <c r="O9047">
        <v>0</v>
      </c>
      <c r="P9047">
        <v>0</v>
      </c>
      <c r="Q9047">
        <v>0</v>
      </c>
      <c r="R9047">
        <v>1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1.3797423287260631</v>
      </c>
      <c r="AA9047">
        <v>0</v>
      </c>
      <c r="AB9047">
        <v>0</v>
      </c>
      <c r="AC9047">
        <v>0</v>
      </c>
      <c r="AD9047">
        <v>0</v>
      </c>
      <c r="AE9047">
        <v>1.3797423287260631</v>
      </c>
    </row>
    <row r="9048" spans="1:31" x14ac:dyDescent="0.25">
      <c r="A9048">
        <v>1956251</v>
      </c>
      <c r="B9048">
        <v>1</v>
      </c>
      <c r="C9048" t="s">
        <v>80</v>
      </c>
      <c r="D9048" t="s">
        <v>105</v>
      </c>
      <c r="E9048" t="s">
        <v>190</v>
      </c>
      <c r="F9048" t="s">
        <v>25269</v>
      </c>
      <c r="G9048" t="s">
        <v>2237</v>
      </c>
      <c r="H9048" t="s">
        <v>157</v>
      </c>
      <c r="I9048" t="s">
        <v>135</v>
      </c>
      <c r="J9048" t="s">
        <v>136</v>
      </c>
      <c r="K9048" t="s">
        <v>137</v>
      </c>
      <c r="L9048" t="s">
        <v>25270</v>
      </c>
      <c r="M9048" t="s">
        <v>25271</v>
      </c>
      <c r="N9048">
        <v>6.0580555550000001</v>
      </c>
      <c r="O9048">
        <v>0</v>
      </c>
      <c r="P9048">
        <v>323</v>
      </c>
      <c r="Q9048">
        <v>0</v>
      </c>
      <c r="R9048">
        <v>0</v>
      </c>
      <c r="S9048">
        <v>0</v>
      </c>
      <c r="T9048">
        <v>15</v>
      </c>
      <c r="U9048">
        <v>0</v>
      </c>
      <c r="V9048">
        <v>0</v>
      </c>
      <c r="W9048">
        <v>0</v>
      </c>
      <c r="X9048">
        <v>760.49567982953067</v>
      </c>
      <c r="Y9048">
        <v>0</v>
      </c>
      <c r="Z9048">
        <v>0</v>
      </c>
      <c r="AA9048">
        <v>0</v>
      </c>
      <c r="AB9048">
        <v>123.71059432507332</v>
      </c>
      <c r="AC9048">
        <v>0</v>
      </c>
      <c r="AD9048">
        <v>0</v>
      </c>
      <c r="AE9048">
        <v>884.20627415460399</v>
      </c>
    </row>
    <row r="9049" spans="1:31" x14ac:dyDescent="0.25">
      <c r="A9049">
        <v>1956252</v>
      </c>
      <c r="B9049">
        <v>1</v>
      </c>
      <c r="C9049" t="s">
        <v>80</v>
      </c>
      <c r="D9049" t="s">
        <v>96</v>
      </c>
      <c r="E9049" t="s">
        <v>140</v>
      </c>
      <c r="F9049" t="s">
        <v>25272</v>
      </c>
      <c r="G9049" t="s">
        <v>342</v>
      </c>
      <c r="H9049" t="s">
        <v>134</v>
      </c>
      <c r="I9049" t="s">
        <v>135</v>
      </c>
      <c r="J9049" t="s">
        <v>136</v>
      </c>
      <c r="K9049" t="s">
        <v>137</v>
      </c>
      <c r="L9049" t="s">
        <v>25273</v>
      </c>
      <c r="M9049" t="s">
        <v>25274</v>
      </c>
      <c r="N9049">
        <v>0.76777777700000005</v>
      </c>
      <c r="O9049">
        <v>0</v>
      </c>
      <c r="P9049">
        <v>0</v>
      </c>
      <c r="Q9049">
        <v>0</v>
      </c>
      <c r="R9049">
        <v>1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9.5487421055555546E-3</v>
      </c>
      <c r="AA9049">
        <v>0</v>
      </c>
      <c r="AB9049">
        <v>0</v>
      </c>
      <c r="AC9049">
        <v>0</v>
      </c>
      <c r="AD9049">
        <v>0</v>
      </c>
      <c r="AE9049">
        <v>9.5487421055555546E-3</v>
      </c>
    </row>
    <row r="9050" spans="1:31" x14ac:dyDescent="0.25">
      <c r="A9050">
        <v>1956253</v>
      </c>
      <c r="B9050">
        <v>1</v>
      </c>
      <c r="C9050" t="s">
        <v>80</v>
      </c>
      <c r="D9050" t="s">
        <v>105</v>
      </c>
      <c r="E9050" t="s">
        <v>220</v>
      </c>
      <c r="F9050" t="s">
        <v>3469</v>
      </c>
      <c r="G9050" t="s">
        <v>156</v>
      </c>
      <c r="H9050" t="s">
        <v>157</v>
      </c>
      <c r="I9050" t="s">
        <v>135</v>
      </c>
      <c r="J9050" t="s">
        <v>136</v>
      </c>
      <c r="K9050" t="s">
        <v>137</v>
      </c>
      <c r="L9050" t="s">
        <v>25275</v>
      </c>
      <c r="M9050" t="s">
        <v>25276</v>
      </c>
      <c r="N9050">
        <v>0.388333333</v>
      </c>
      <c r="O9050">
        <v>2</v>
      </c>
      <c r="P9050">
        <v>1405</v>
      </c>
      <c r="Q9050">
        <v>6</v>
      </c>
      <c r="R9050">
        <v>102</v>
      </c>
      <c r="S9050">
        <v>7</v>
      </c>
      <c r="T9050">
        <v>125</v>
      </c>
      <c r="U9050">
        <v>1</v>
      </c>
      <c r="V9050">
        <v>0</v>
      </c>
      <c r="W9050">
        <v>0.45782234226133994</v>
      </c>
      <c r="X9050">
        <v>155.90305536441005</v>
      </c>
      <c r="Y9050">
        <v>94.959491645830639</v>
      </c>
      <c r="Z9050">
        <v>12.16957278992995</v>
      </c>
      <c r="AA9050">
        <v>33.925659088824894</v>
      </c>
      <c r="AB9050">
        <v>45.913644268505728</v>
      </c>
      <c r="AC9050">
        <v>0.96509976015777865</v>
      </c>
      <c r="AD9050">
        <v>0</v>
      </c>
      <c r="AE9050">
        <v>344.29434525992036</v>
      </c>
    </row>
    <row r="9051" spans="1:31" x14ac:dyDescent="0.25">
      <c r="A9051">
        <v>1956254</v>
      </c>
      <c r="B9051">
        <v>1</v>
      </c>
      <c r="C9051" t="s">
        <v>81</v>
      </c>
      <c r="D9051" t="s">
        <v>117</v>
      </c>
      <c r="E9051" t="s">
        <v>131</v>
      </c>
      <c r="F9051" t="s">
        <v>25277</v>
      </c>
      <c r="G9051" t="s">
        <v>133</v>
      </c>
      <c r="H9051" t="s">
        <v>134</v>
      </c>
      <c r="I9051" t="s">
        <v>135</v>
      </c>
      <c r="J9051" t="s">
        <v>136</v>
      </c>
      <c r="K9051" t="s">
        <v>137</v>
      </c>
      <c r="L9051" t="s">
        <v>25278</v>
      </c>
      <c r="M9051" t="s">
        <v>25279</v>
      </c>
      <c r="N9051">
        <v>2.4758333330000002</v>
      </c>
      <c r="O9051">
        <v>0</v>
      </c>
      <c r="P9051">
        <v>7</v>
      </c>
      <c r="Q9051">
        <v>0</v>
      </c>
      <c r="R9051">
        <v>0</v>
      </c>
      <c r="S9051">
        <v>0</v>
      </c>
      <c r="T9051">
        <v>1</v>
      </c>
      <c r="U9051">
        <v>0</v>
      </c>
      <c r="V9051">
        <v>0</v>
      </c>
      <c r="W9051">
        <v>0</v>
      </c>
      <c r="X9051">
        <v>3.9338806638833677</v>
      </c>
      <c r="Y9051">
        <v>0</v>
      </c>
      <c r="Z9051">
        <v>0</v>
      </c>
      <c r="AA9051">
        <v>0</v>
      </c>
      <c r="AB9051">
        <v>0.13673927048984999</v>
      </c>
      <c r="AC9051">
        <v>0</v>
      </c>
      <c r="AD9051">
        <v>0</v>
      </c>
      <c r="AE9051">
        <v>4.0706199343732177</v>
      </c>
    </row>
    <row r="9052" spans="1:31" x14ac:dyDescent="0.25">
      <c r="A9052">
        <v>1956255</v>
      </c>
      <c r="B9052">
        <v>1</v>
      </c>
      <c r="C9052" t="s">
        <v>81</v>
      </c>
      <c r="D9052" t="s">
        <v>113</v>
      </c>
      <c r="E9052" t="s">
        <v>140</v>
      </c>
      <c r="F9052" t="s">
        <v>25280</v>
      </c>
      <c r="G9052" t="s">
        <v>217</v>
      </c>
      <c r="H9052" t="s">
        <v>134</v>
      </c>
      <c r="I9052" t="s">
        <v>135</v>
      </c>
      <c r="J9052" t="s">
        <v>136</v>
      </c>
      <c r="K9052" t="s">
        <v>137</v>
      </c>
      <c r="L9052" t="s">
        <v>25281</v>
      </c>
      <c r="M9052" t="s">
        <v>25282</v>
      </c>
      <c r="N9052">
        <v>1.548333333</v>
      </c>
      <c r="O9052">
        <v>0</v>
      </c>
      <c r="P9052">
        <v>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0.63718882669606836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0.63718882669606836</v>
      </c>
    </row>
    <row r="9053" spans="1:31" x14ac:dyDescent="0.25">
      <c r="A9053">
        <v>1956257</v>
      </c>
      <c r="B9053">
        <v>1</v>
      </c>
      <c r="C9053" t="s">
        <v>81</v>
      </c>
      <c r="D9053" t="s">
        <v>117</v>
      </c>
      <c r="E9053" t="s">
        <v>220</v>
      </c>
      <c r="F9053" t="s">
        <v>8175</v>
      </c>
      <c r="G9053" t="s">
        <v>156</v>
      </c>
      <c r="H9053" t="s">
        <v>157</v>
      </c>
      <c r="I9053" t="s">
        <v>222</v>
      </c>
      <c r="J9053" t="s">
        <v>136</v>
      </c>
      <c r="K9053" t="s">
        <v>137</v>
      </c>
      <c r="L9053" t="s">
        <v>25283</v>
      </c>
      <c r="M9053" t="s">
        <v>25284</v>
      </c>
      <c r="N9053">
        <v>1.0833333000000001E-2</v>
      </c>
      <c r="O9053">
        <v>0</v>
      </c>
      <c r="P9053">
        <v>959</v>
      </c>
      <c r="Q9053">
        <v>8</v>
      </c>
      <c r="R9053">
        <v>49</v>
      </c>
      <c r="S9053">
        <v>5</v>
      </c>
      <c r="T9053">
        <v>102</v>
      </c>
      <c r="U9053">
        <v>2</v>
      </c>
      <c r="V9053">
        <v>0</v>
      </c>
      <c r="W9053">
        <v>0</v>
      </c>
      <c r="X9053">
        <v>1.7937165601748597</v>
      </c>
      <c r="Y9053">
        <v>2.1044541360205349</v>
      </c>
      <c r="Z9053">
        <v>0.31437831594099669</v>
      </c>
      <c r="AA9053">
        <v>0.10290150990220834</v>
      </c>
      <c r="AB9053">
        <v>0.75775604605130087</v>
      </c>
      <c r="AC9053">
        <v>0.6260234637908767</v>
      </c>
      <c r="AD9053">
        <v>0</v>
      </c>
      <c r="AE9053">
        <v>5.699230031880778</v>
      </c>
    </row>
    <row r="9054" spans="1:31" x14ac:dyDescent="0.25">
      <c r="A9054">
        <v>1956258</v>
      </c>
      <c r="B9054">
        <v>1</v>
      </c>
      <c r="C9054" t="s">
        <v>81</v>
      </c>
      <c r="D9054" t="s">
        <v>118</v>
      </c>
      <c r="E9054" t="s">
        <v>140</v>
      </c>
      <c r="F9054" t="s">
        <v>25285</v>
      </c>
      <c r="G9054" t="s">
        <v>146</v>
      </c>
      <c r="H9054" t="s">
        <v>134</v>
      </c>
      <c r="I9054" t="s">
        <v>135</v>
      </c>
      <c r="J9054" t="s">
        <v>136</v>
      </c>
      <c r="K9054" t="s">
        <v>137</v>
      </c>
      <c r="L9054" t="s">
        <v>25286</v>
      </c>
      <c r="M9054" t="s">
        <v>25287</v>
      </c>
      <c r="N9054">
        <v>1.2124999999999999</v>
      </c>
      <c r="O9054">
        <v>0</v>
      </c>
      <c r="P9054">
        <v>7</v>
      </c>
      <c r="Q9054">
        <v>0</v>
      </c>
      <c r="R9054">
        <v>0</v>
      </c>
      <c r="S9054">
        <v>0</v>
      </c>
      <c r="T9054">
        <v>4</v>
      </c>
      <c r="U9054">
        <v>0</v>
      </c>
      <c r="V9054">
        <v>0</v>
      </c>
      <c r="W9054">
        <v>0</v>
      </c>
      <c r="X9054">
        <v>1.984041460487971</v>
      </c>
      <c r="Y9054">
        <v>0</v>
      </c>
      <c r="Z9054">
        <v>0</v>
      </c>
      <c r="AA9054">
        <v>0</v>
      </c>
      <c r="AB9054">
        <v>3.4645055114518737</v>
      </c>
      <c r="AC9054">
        <v>0</v>
      </c>
      <c r="AD9054">
        <v>0</v>
      </c>
      <c r="AE9054">
        <v>5.4485469719398445</v>
      </c>
    </row>
    <row r="9055" spans="1:31" x14ac:dyDescent="0.25">
      <c r="A9055">
        <v>1956260</v>
      </c>
      <c r="B9055">
        <v>1</v>
      </c>
      <c r="C9055" t="s">
        <v>81</v>
      </c>
      <c r="D9055" t="s">
        <v>118</v>
      </c>
      <c r="E9055" t="s">
        <v>140</v>
      </c>
      <c r="F9055" t="s">
        <v>25288</v>
      </c>
      <c r="G9055" t="s">
        <v>342</v>
      </c>
      <c r="H9055" t="s">
        <v>134</v>
      </c>
      <c r="I9055" t="s">
        <v>135</v>
      </c>
      <c r="J9055" t="s">
        <v>136</v>
      </c>
      <c r="K9055" t="s">
        <v>137</v>
      </c>
      <c r="L9055" t="s">
        <v>25289</v>
      </c>
      <c r="M9055" t="s">
        <v>25290</v>
      </c>
      <c r="N9055">
        <v>0.8175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1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2.3188797745657124</v>
      </c>
      <c r="AC9055">
        <v>0</v>
      </c>
      <c r="AD9055">
        <v>0</v>
      </c>
      <c r="AE9055">
        <v>2.3188797745657124</v>
      </c>
    </row>
    <row r="9056" spans="1:31" x14ac:dyDescent="0.25">
      <c r="A9056">
        <v>1956265</v>
      </c>
      <c r="B9056">
        <v>1</v>
      </c>
      <c r="C9056" t="s">
        <v>80</v>
      </c>
      <c r="D9056" t="s">
        <v>100</v>
      </c>
      <c r="E9056" t="s">
        <v>154</v>
      </c>
      <c r="F9056" t="s">
        <v>2034</v>
      </c>
      <c r="G9056" t="s">
        <v>156</v>
      </c>
      <c r="H9056" t="s">
        <v>157</v>
      </c>
      <c r="I9056" t="s">
        <v>135</v>
      </c>
      <c r="J9056" t="s">
        <v>136</v>
      </c>
      <c r="K9056" t="s">
        <v>137</v>
      </c>
      <c r="L9056" t="s">
        <v>25291</v>
      </c>
      <c r="M9056" t="s">
        <v>25292</v>
      </c>
      <c r="N9056">
        <v>0.65361111100000002</v>
      </c>
      <c r="O9056">
        <v>6</v>
      </c>
      <c r="P9056">
        <v>0</v>
      </c>
      <c r="Q9056">
        <v>56</v>
      </c>
      <c r="R9056">
        <v>22</v>
      </c>
      <c r="S9056">
        <v>6</v>
      </c>
      <c r="T9056">
        <v>0</v>
      </c>
      <c r="U9056">
        <v>0</v>
      </c>
      <c r="V9056">
        <v>0</v>
      </c>
      <c r="W9056">
        <v>3.5460472856351988</v>
      </c>
      <c r="X9056">
        <v>0</v>
      </c>
      <c r="Y9056">
        <v>90.876394102787643</v>
      </c>
      <c r="Z9056">
        <v>37.267917767777824</v>
      </c>
      <c r="AA9056">
        <v>24.855410497503364</v>
      </c>
      <c r="AB9056">
        <v>0</v>
      </c>
      <c r="AC9056">
        <v>0</v>
      </c>
      <c r="AD9056">
        <v>0</v>
      </c>
      <c r="AE9056">
        <v>156.54576965370401</v>
      </c>
    </row>
    <row r="9057" spans="1:31" x14ac:dyDescent="0.25">
      <c r="A9057">
        <v>1956267</v>
      </c>
      <c r="B9057">
        <v>1</v>
      </c>
      <c r="C9057" t="s">
        <v>81</v>
      </c>
      <c r="D9057" t="s">
        <v>127</v>
      </c>
      <c r="E9057" t="s">
        <v>131</v>
      </c>
      <c r="F9057" t="s">
        <v>20516</v>
      </c>
      <c r="G9057" t="s">
        <v>133</v>
      </c>
      <c r="H9057" t="s">
        <v>134</v>
      </c>
      <c r="I9057" t="s">
        <v>135</v>
      </c>
      <c r="J9057" t="s">
        <v>136</v>
      </c>
      <c r="K9057" t="s">
        <v>137</v>
      </c>
      <c r="L9057" t="s">
        <v>25293</v>
      </c>
      <c r="M9057" t="s">
        <v>25294</v>
      </c>
      <c r="N9057">
        <v>0.84111111100000002</v>
      </c>
      <c r="O9057">
        <v>0</v>
      </c>
      <c r="P9057">
        <v>35</v>
      </c>
      <c r="Q9057">
        <v>0</v>
      </c>
      <c r="R9057">
        <v>6</v>
      </c>
      <c r="S9057">
        <v>0</v>
      </c>
      <c r="T9057">
        <v>4</v>
      </c>
      <c r="U9057">
        <v>0</v>
      </c>
      <c r="V9057">
        <v>1</v>
      </c>
      <c r="W9057">
        <v>0</v>
      </c>
      <c r="X9057">
        <v>10.106101956496596</v>
      </c>
      <c r="Y9057">
        <v>0</v>
      </c>
      <c r="Z9057">
        <v>9.8163073756442873</v>
      </c>
      <c r="AA9057">
        <v>0</v>
      </c>
      <c r="AB9057">
        <v>1.5914642221260391</v>
      </c>
      <c r="AC9057">
        <v>0</v>
      </c>
      <c r="AD9057">
        <v>0.72313846158283335</v>
      </c>
      <c r="AE9057">
        <v>22.237012015849757</v>
      </c>
    </row>
    <row r="9058" spans="1:31" x14ac:dyDescent="0.25">
      <c r="A9058">
        <v>1956269</v>
      </c>
      <c r="B9058">
        <v>1</v>
      </c>
      <c r="C9058" t="s">
        <v>80</v>
      </c>
      <c r="D9058" t="s">
        <v>104</v>
      </c>
      <c r="E9058" t="s">
        <v>140</v>
      </c>
      <c r="F9058" t="s">
        <v>25295</v>
      </c>
      <c r="G9058" t="s">
        <v>217</v>
      </c>
      <c r="H9058" t="s">
        <v>134</v>
      </c>
      <c r="I9058" t="s">
        <v>135</v>
      </c>
      <c r="J9058" t="s">
        <v>136</v>
      </c>
      <c r="K9058" t="s">
        <v>137</v>
      </c>
      <c r="L9058" t="s">
        <v>25296</v>
      </c>
      <c r="M9058" t="s">
        <v>25297</v>
      </c>
      <c r="N9058">
        <v>2.7683333330000002</v>
      </c>
      <c r="O9058">
        <v>0</v>
      </c>
      <c r="P9058">
        <v>3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1.9120682198308434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1.9120682198308434</v>
      </c>
    </row>
    <row r="9059" spans="1:31" x14ac:dyDescent="0.25">
      <c r="A9059">
        <v>1956270</v>
      </c>
      <c r="B9059">
        <v>1</v>
      </c>
      <c r="C9059" t="s">
        <v>80</v>
      </c>
      <c r="D9059" t="s">
        <v>111</v>
      </c>
      <c r="E9059" t="s">
        <v>140</v>
      </c>
      <c r="F9059" t="s">
        <v>25298</v>
      </c>
      <c r="G9059" t="s">
        <v>342</v>
      </c>
      <c r="H9059" t="s">
        <v>134</v>
      </c>
      <c r="I9059" t="s">
        <v>135</v>
      </c>
      <c r="J9059" t="s">
        <v>136</v>
      </c>
      <c r="K9059" t="s">
        <v>137</v>
      </c>
      <c r="L9059" t="s">
        <v>25299</v>
      </c>
      <c r="M9059" t="s">
        <v>25300</v>
      </c>
      <c r="N9059">
        <v>1.9125000000000001</v>
      </c>
      <c r="O9059">
        <v>0</v>
      </c>
      <c r="P9059">
        <v>5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3.6819164139546952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3.6819164139546952</v>
      </c>
    </row>
    <row r="9060" spans="1:31" x14ac:dyDescent="0.25">
      <c r="A9060">
        <v>1956274</v>
      </c>
      <c r="B9060">
        <v>1</v>
      </c>
      <c r="C9060" t="s">
        <v>81</v>
      </c>
      <c r="D9060" t="s">
        <v>122</v>
      </c>
      <c r="E9060" t="s">
        <v>140</v>
      </c>
      <c r="F9060" t="s">
        <v>25301</v>
      </c>
      <c r="G9060" t="s">
        <v>217</v>
      </c>
      <c r="H9060" t="s">
        <v>134</v>
      </c>
      <c r="I9060" t="s">
        <v>135</v>
      </c>
      <c r="J9060" t="s">
        <v>136</v>
      </c>
      <c r="K9060" t="s">
        <v>137</v>
      </c>
      <c r="L9060" t="s">
        <v>25302</v>
      </c>
      <c r="M9060" t="s">
        <v>25303</v>
      </c>
      <c r="N9060">
        <v>2.8138888880000001</v>
      </c>
      <c r="O9060">
        <v>0</v>
      </c>
      <c r="P9060">
        <v>1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1.9168243327933335E-2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1.9168243327933335E-2</v>
      </c>
    </row>
    <row r="9061" spans="1:31" x14ac:dyDescent="0.25">
      <c r="A9061">
        <v>1956275</v>
      </c>
      <c r="B9061">
        <v>1</v>
      </c>
      <c r="C9061" t="s">
        <v>81</v>
      </c>
      <c r="D9061" t="s">
        <v>114</v>
      </c>
      <c r="E9061" t="s">
        <v>131</v>
      </c>
      <c r="F9061" t="s">
        <v>25304</v>
      </c>
      <c r="G9061" t="s">
        <v>133</v>
      </c>
      <c r="H9061" t="s">
        <v>134</v>
      </c>
      <c r="I9061" t="s">
        <v>135</v>
      </c>
      <c r="J9061" t="s">
        <v>136</v>
      </c>
      <c r="K9061" t="s">
        <v>137</v>
      </c>
      <c r="L9061" t="s">
        <v>25305</v>
      </c>
      <c r="M9061" t="s">
        <v>25306</v>
      </c>
      <c r="N9061">
        <v>1.588333333</v>
      </c>
      <c r="O9061">
        <v>0</v>
      </c>
      <c r="P9061">
        <v>58</v>
      </c>
      <c r="Q9061">
        <v>0</v>
      </c>
      <c r="R9061">
        <v>0</v>
      </c>
      <c r="S9061">
        <v>0</v>
      </c>
      <c r="T9061">
        <v>2</v>
      </c>
      <c r="U9061">
        <v>0</v>
      </c>
      <c r="V9061">
        <v>0</v>
      </c>
      <c r="W9061">
        <v>0</v>
      </c>
      <c r="X9061">
        <v>10.952432490468887</v>
      </c>
      <c r="Y9061">
        <v>0</v>
      </c>
      <c r="Z9061">
        <v>0</v>
      </c>
      <c r="AA9061">
        <v>0</v>
      </c>
      <c r="AB9061">
        <v>2.9152692815587091</v>
      </c>
      <c r="AC9061">
        <v>0</v>
      </c>
      <c r="AD9061">
        <v>0</v>
      </c>
      <c r="AE9061">
        <v>13.867701772027596</v>
      </c>
    </row>
    <row r="9062" spans="1:31" x14ac:dyDescent="0.25">
      <c r="A9062">
        <v>1956278</v>
      </c>
      <c r="B9062">
        <v>1</v>
      </c>
      <c r="C9062" t="s">
        <v>80</v>
      </c>
      <c r="D9062" t="s">
        <v>85</v>
      </c>
      <c r="E9062" t="s">
        <v>190</v>
      </c>
      <c r="F9062" t="s">
        <v>25307</v>
      </c>
      <c r="G9062" t="s">
        <v>2491</v>
      </c>
      <c r="H9062" t="s">
        <v>157</v>
      </c>
      <c r="I9062" t="s">
        <v>135</v>
      </c>
      <c r="J9062" t="s">
        <v>136</v>
      </c>
      <c r="K9062" t="s">
        <v>137</v>
      </c>
      <c r="L9062" t="s">
        <v>25308</v>
      </c>
      <c r="M9062" t="s">
        <v>25309</v>
      </c>
      <c r="N9062">
        <v>2.5633333330000001</v>
      </c>
      <c r="O9062">
        <v>0</v>
      </c>
      <c r="P9062">
        <v>635</v>
      </c>
      <c r="Q9062">
        <v>0</v>
      </c>
      <c r="R9062">
        <v>0</v>
      </c>
      <c r="S9062">
        <v>0</v>
      </c>
      <c r="T9062">
        <v>42</v>
      </c>
      <c r="U9062">
        <v>0</v>
      </c>
      <c r="V9062">
        <v>0</v>
      </c>
      <c r="W9062">
        <v>0</v>
      </c>
      <c r="X9062">
        <v>612.37895827786826</v>
      </c>
      <c r="Y9062">
        <v>0</v>
      </c>
      <c r="Z9062">
        <v>0</v>
      </c>
      <c r="AA9062">
        <v>0</v>
      </c>
      <c r="AB9062">
        <v>127.51986492195681</v>
      </c>
      <c r="AC9062">
        <v>0</v>
      </c>
      <c r="AD9062">
        <v>0</v>
      </c>
      <c r="AE9062">
        <v>739.89882319982507</v>
      </c>
    </row>
    <row r="9063" spans="1:31" x14ac:dyDescent="0.25">
      <c r="A9063">
        <v>1956280</v>
      </c>
      <c r="B9063">
        <v>1</v>
      </c>
      <c r="C9063" t="s">
        <v>81</v>
      </c>
      <c r="D9063" t="s">
        <v>118</v>
      </c>
      <c r="E9063" t="s">
        <v>131</v>
      </c>
      <c r="F9063" t="s">
        <v>25310</v>
      </c>
      <c r="G9063" t="s">
        <v>133</v>
      </c>
      <c r="H9063" t="s">
        <v>134</v>
      </c>
      <c r="I9063" t="s">
        <v>135</v>
      </c>
      <c r="J9063" t="s">
        <v>136</v>
      </c>
      <c r="K9063" t="s">
        <v>137</v>
      </c>
      <c r="L9063" t="s">
        <v>25311</v>
      </c>
      <c r="M9063" t="s">
        <v>25312</v>
      </c>
      <c r="N9063">
        <v>0.40555555500000001</v>
      </c>
      <c r="O9063">
        <v>0</v>
      </c>
      <c r="P9063">
        <v>21</v>
      </c>
      <c r="Q9063">
        <v>0</v>
      </c>
      <c r="R9063">
        <v>0</v>
      </c>
      <c r="S9063">
        <v>0</v>
      </c>
      <c r="T9063">
        <v>2</v>
      </c>
      <c r="U9063">
        <v>0</v>
      </c>
      <c r="V9063">
        <v>0</v>
      </c>
      <c r="W9063">
        <v>0</v>
      </c>
      <c r="X9063">
        <v>2.689412164984947</v>
      </c>
      <c r="Y9063">
        <v>0</v>
      </c>
      <c r="Z9063">
        <v>0</v>
      </c>
      <c r="AA9063">
        <v>0</v>
      </c>
      <c r="AB9063">
        <v>0.11765400016930888</v>
      </c>
      <c r="AC9063">
        <v>0</v>
      </c>
      <c r="AD9063">
        <v>0</v>
      </c>
      <c r="AE9063">
        <v>2.8070661651542559</v>
      </c>
    </row>
    <row r="9064" spans="1:31" x14ac:dyDescent="0.25">
      <c r="A9064">
        <v>1956281</v>
      </c>
      <c r="B9064">
        <v>1</v>
      </c>
      <c r="C9064" t="s">
        <v>81</v>
      </c>
      <c r="D9064" t="s">
        <v>127</v>
      </c>
      <c r="E9064" t="s">
        <v>190</v>
      </c>
      <c r="F9064" t="s">
        <v>25313</v>
      </c>
      <c r="G9064" t="s">
        <v>701</v>
      </c>
      <c r="H9064" t="s">
        <v>157</v>
      </c>
      <c r="I9064" t="s">
        <v>135</v>
      </c>
      <c r="J9064" t="s">
        <v>136</v>
      </c>
      <c r="K9064" t="s">
        <v>137</v>
      </c>
      <c r="L9064" t="s">
        <v>25314</v>
      </c>
      <c r="M9064" t="s">
        <v>25315</v>
      </c>
      <c r="N9064">
        <v>3.3744444439999999</v>
      </c>
      <c r="O9064">
        <v>0</v>
      </c>
      <c r="P9064">
        <v>76</v>
      </c>
      <c r="Q9064">
        <v>0</v>
      </c>
      <c r="R9064">
        <v>4</v>
      </c>
      <c r="S9064">
        <v>0</v>
      </c>
      <c r="T9064">
        <v>5</v>
      </c>
      <c r="U9064">
        <v>0</v>
      </c>
      <c r="V9064">
        <v>0</v>
      </c>
      <c r="W9064">
        <v>0</v>
      </c>
      <c r="X9064">
        <v>50.837668630871924</v>
      </c>
      <c r="Y9064">
        <v>0</v>
      </c>
      <c r="Z9064">
        <v>8.8996780890132001</v>
      </c>
      <c r="AA9064">
        <v>0</v>
      </c>
      <c r="AB9064">
        <v>6.8378625078401267</v>
      </c>
      <c r="AC9064">
        <v>0</v>
      </c>
      <c r="AD9064">
        <v>0</v>
      </c>
      <c r="AE9064">
        <v>66.575209227725253</v>
      </c>
    </row>
    <row r="9065" spans="1:31" x14ac:dyDescent="0.25">
      <c r="A9065">
        <v>1956282</v>
      </c>
      <c r="B9065">
        <v>1</v>
      </c>
      <c r="C9065" t="s">
        <v>81</v>
      </c>
      <c r="D9065" t="s">
        <v>118</v>
      </c>
      <c r="E9065" t="s">
        <v>149</v>
      </c>
      <c r="F9065" t="s">
        <v>25316</v>
      </c>
      <c r="G9065" t="s">
        <v>151</v>
      </c>
      <c r="H9065" t="s">
        <v>134</v>
      </c>
      <c r="I9065" t="s">
        <v>135</v>
      </c>
      <c r="J9065" t="s">
        <v>136</v>
      </c>
      <c r="K9065" t="s">
        <v>137</v>
      </c>
      <c r="L9065" t="s">
        <v>25317</v>
      </c>
      <c r="M9065" t="s">
        <v>25318</v>
      </c>
      <c r="N9065">
        <v>1.4288888879999999</v>
      </c>
      <c r="O9065">
        <v>0</v>
      </c>
      <c r="P9065">
        <v>27</v>
      </c>
      <c r="Q9065">
        <v>0</v>
      </c>
      <c r="R9065">
        <v>9</v>
      </c>
      <c r="S9065">
        <v>0</v>
      </c>
      <c r="T9065">
        <v>1</v>
      </c>
      <c r="U9065">
        <v>0</v>
      </c>
      <c r="V9065">
        <v>0</v>
      </c>
      <c r="W9065">
        <v>0</v>
      </c>
      <c r="X9065">
        <v>18.127519244631575</v>
      </c>
      <c r="Y9065">
        <v>0</v>
      </c>
      <c r="Z9065">
        <v>54.025789295977603</v>
      </c>
      <c r="AA9065">
        <v>0</v>
      </c>
      <c r="AB9065">
        <v>8.6122165375277776E-5</v>
      </c>
      <c r="AC9065">
        <v>0</v>
      </c>
      <c r="AD9065">
        <v>0</v>
      </c>
      <c r="AE9065">
        <v>72.153394662774545</v>
      </c>
    </row>
    <row r="9066" spans="1:31" x14ac:dyDescent="0.25">
      <c r="A9066">
        <v>1956283</v>
      </c>
      <c r="B9066">
        <v>1</v>
      </c>
      <c r="C9066" t="s">
        <v>80</v>
      </c>
      <c r="D9066" t="s">
        <v>110</v>
      </c>
      <c r="E9066" t="s">
        <v>140</v>
      </c>
      <c r="F9066" t="s">
        <v>25319</v>
      </c>
      <c r="G9066" t="s">
        <v>342</v>
      </c>
      <c r="H9066" t="s">
        <v>134</v>
      </c>
      <c r="I9066" t="s">
        <v>135</v>
      </c>
      <c r="J9066" t="s">
        <v>136</v>
      </c>
      <c r="K9066" t="s">
        <v>137</v>
      </c>
      <c r="L9066" t="s">
        <v>25320</v>
      </c>
      <c r="M9066" t="s">
        <v>25321</v>
      </c>
      <c r="N9066">
        <v>2.8908333329999998</v>
      </c>
      <c r="O9066">
        <v>0</v>
      </c>
      <c r="P9066">
        <v>20</v>
      </c>
      <c r="Q9066">
        <v>0</v>
      </c>
      <c r="R9066">
        <v>0</v>
      </c>
      <c r="S9066">
        <v>0</v>
      </c>
      <c r="T9066">
        <v>2</v>
      </c>
      <c r="U9066">
        <v>0</v>
      </c>
      <c r="V9066">
        <v>0</v>
      </c>
      <c r="W9066">
        <v>0</v>
      </c>
      <c r="X9066">
        <v>35.119827691565845</v>
      </c>
      <c r="Y9066">
        <v>0</v>
      </c>
      <c r="Z9066">
        <v>0</v>
      </c>
      <c r="AA9066">
        <v>0</v>
      </c>
      <c r="AB9066">
        <v>8.3563856503222483E-2</v>
      </c>
      <c r="AC9066">
        <v>0</v>
      </c>
      <c r="AD9066">
        <v>0</v>
      </c>
      <c r="AE9066">
        <v>35.203391548069071</v>
      </c>
    </row>
    <row r="9067" spans="1:31" x14ac:dyDescent="0.25">
      <c r="A9067">
        <v>1956284</v>
      </c>
      <c r="B9067">
        <v>1</v>
      </c>
      <c r="C9067" t="s">
        <v>80</v>
      </c>
      <c r="D9067" t="s">
        <v>108</v>
      </c>
      <c r="E9067" t="s">
        <v>220</v>
      </c>
      <c r="F9067" t="s">
        <v>17966</v>
      </c>
      <c r="G9067" t="s">
        <v>156</v>
      </c>
      <c r="H9067" t="s">
        <v>157</v>
      </c>
      <c r="I9067" t="s">
        <v>135</v>
      </c>
      <c r="J9067" t="s">
        <v>136</v>
      </c>
      <c r="K9067" t="s">
        <v>137</v>
      </c>
      <c r="L9067" t="s">
        <v>25322</v>
      </c>
      <c r="M9067" t="s">
        <v>25323</v>
      </c>
      <c r="N9067">
        <v>0.43916666599999998</v>
      </c>
      <c r="O9067">
        <v>0</v>
      </c>
      <c r="P9067">
        <v>1054</v>
      </c>
      <c r="Q9067">
        <v>3</v>
      </c>
      <c r="R9067">
        <v>415</v>
      </c>
      <c r="S9067">
        <v>8</v>
      </c>
      <c r="T9067">
        <v>206</v>
      </c>
      <c r="U9067">
        <v>1</v>
      </c>
      <c r="V9067">
        <v>0</v>
      </c>
      <c r="W9067">
        <v>0</v>
      </c>
      <c r="X9067">
        <v>145.00102962460306</v>
      </c>
      <c r="Y9067">
        <v>11.8864301736944</v>
      </c>
      <c r="Z9067">
        <v>666.94053315714439</v>
      </c>
      <c r="AA9067">
        <v>26.824862240280286</v>
      </c>
      <c r="AB9067">
        <v>213.37568197397061</v>
      </c>
      <c r="AC9067">
        <v>40.793323205064624</v>
      </c>
      <c r="AD9067">
        <v>0</v>
      </c>
      <c r="AE9067">
        <v>1104.8218603747573</v>
      </c>
    </row>
    <row r="9068" spans="1:31" x14ac:dyDescent="0.25">
      <c r="A9068">
        <v>1956285</v>
      </c>
      <c r="B9068">
        <v>1</v>
      </c>
      <c r="C9068" t="s">
        <v>81</v>
      </c>
      <c r="D9068" t="s">
        <v>123</v>
      </c>
      <c r="E9068" t="s">
        <v>149</v>
      </c>
      <c r="F9068" t="s">
        <v>25324</v>
      </c>
      <c r="G9068" t="s">
        <v>151</v>
      </c>
      <c r="H9068" t="s">
        <v>134</v>
      </c>
      <c r="I9068" t="s">
        <v>135</v>
      </c>
      <c r="J9068" t="s">
        <v>136</v>
      </c>
      <c r="K9068" t="s">
        <v>137</v>
      </c>
      <c r="L9068" t="s">
        <v>25325</v>
      </c>
      <c r="M9068" t="s">
        <v>25326</v>
      </c>
      <c r="N9068">
        <v>1.596944444</v>
      </c>
      <c r="O9068">
        <v>0</v>
      </c>
      <c r="P9068">
        <v>169</v>
      </c>
      <c r="Q9068">
        <v>0</v>
      </c>
      <c r="R9068">
        <v>0</v>
      </c>
      <c r="S9068">
        <v>0</v>
      </c>
      <c r="T9068">
        <v>8</v>
      </c>
      <c r="U9068">
        <v>0</v>
      </c>
      <c r="V9068">
        <v>0</v>
      </c>
      <c r="W9068">
        <v>0</v>
      </c>
      <c r="X9068">
        <v>84.363580055661416</v>
      </c>
      <c r="Y9068">
        <v>0</v>
      </c>
      <c r="Z9068">
        <v>0</v>
      </c>
      <c r="AA9068">
        <v>0</v>
      </c>
      <c r="AB9068">
        <v>6.8196715591689898</v>
      </c>
      <c r="AC9068">
        <v>0</v>
      </c>
      <c r="AD9068">
        <v>0</v>
      </c>
      <c r="AE9068">
        <v>91.183251614830411</v>
      </c>
    </row>
    <row r="9069" spans="1:31" x14ac:dyDescent="0.25">
      <c r="A9069">
        <v>1956287</v>
      </c>
      <c r="B9069">
        <v>1</v>
      </c>
      <c r="C9069" t="s">
        <v>81</v>
      </c>
      <c r="D9069" t="s">
        <v>112</v>
      </c>
      <c r="E9069" t="s">
        <v>131</v>
      </c>
      <c r="F9069" t="s">
        <v>12028</v>
      </c>
      <c r="G9069" t="s">
        <v>133</v>
      </c>
      <c r="H9069" t="s">
        <v>134</v>
      </c>
      <c r="I9069" t="s">
        <v>135</v>
      </c>
      <c r="J9069" t="s">
        <v>136</v>
      </c>
      <c r="K9069" t="s">
        <v>137</v>
      </c>
      <c r="L9069" t="s">
        <v>25327</v>
      </c>
      <c r="M9069" t="s">
        <v>25328</v>
      </c>
      <c r="N9069">
        <v>0.64027777699999999</v>
      </c>
      <c r="O9069">
        <v>0</v>
      </c>
      <c r="P9069">
        <v>20</v>
      </c>
      <c r="Q9069">
        <v>0</v>
      </c>
      <c r="R9069">
        <v>5</v>
      </c>
      <c r="S9069">
        <v>0</v>
      </c>
      <c r="T9069">
        <v>1</v>
      </c>
      <c r="U9069">
        <v>0</v>
      </c>
      <c r="V9069">
        <v>0</v>
      </c>
      <c r="W9069">
        <v>0</v>
      </c>
      <c r="X9069">
        <v>3.459952856975272</v>
      </c>
      <c r="Y9069">
        <v>0</v>
      </c>
      <c r="Z9069">
        <v>0.89066113117996171</v>
      </c>
      <c r="AA9069">
        <v>0</v>
      </c>
      <c r="AB9069">
        <v>0</v>
      </c>
      <c r="AC9069">
        <v>0</v>
      </c>
      <c r="AD9069">
        <v>0</v>
      </c>
      <c r="AE9069">
        <v>4.3506139881552333</v>
      </c>
    </row>
    <row r="9070" spans="1:31" x14ac:dyDescent="0.25">
      <c r="A9070">
        <v>1956289</v>
      </c>
      <c r="B9070">
        <v>1</v>
      </c>
      <c r="C9070" t="s">
        <v>80</v>
      </c>
      <c r="D9070" t="s">
        <v>107</v>
      </c>
      <c r="E9070" t="s">
        <v>190</v>
      </c>
      <c r="F9070" t="s">
        <v>25329</v>
      </c>
      <c r="G9070" t="s">
        <v>362</v>
      </c>
      <c r="H9070" t="s">
        <v>157</v>
      </c>
      <c r="I9070" t="s">
        <v>135</v>
      </c>
      <c r="J9070" t="s">
        <v>3</v>
      </c>
      <c r="K9070" t="s">
        <v>137</v>
      </c>
      <c r="L9070" t="s">
        <v>25330</v>
      </c>
      <c r="M9070" t="s">
        <v>25331</v>
      </c>
      <c r="N9070">
        <v>2.443888888</v>
      </c>
      <c r="O9070">
        <v>0</v>
      </c>
      <c r="P9070">
        <v>522</v>
      </c>
      <c r="Q9070">
        <v>0</v>
      </c>
      <c r="R9070">
        <v>0</v>
      </c>
      <c r="S9070">
        <v>0</v>
      </c>
      <c r="T9070">
        <v>33</v>
      </c>
      <c r="U9070">
        <v>0</v>
      </c>
      <c r="V9070">
        <v>0</v>
      </c>
      <c r="W9070">
        <v>0</v>
      </c>
      <c r="X9070">
        <v>494.75659104289002</v>
      </c>
      <c r="Y9070">
        <v>0</v>
      </c>
      <c r="Z9070">
        <v>0</v>
      </c>
      <c r="AA9070">
        <v>0</v>
      </c>
      <c r="AB9070">
        <v>89.134869647865301</v>
      </c>
      <c r="AC9070">
        <v>0</v>
      </c>
      <c r="AD9070">
        <v>0</v>
      </c>
      <c r="AE9070">
        <v>583.89146069075537</v>
      </c>
    </row>
    <row r="9071" spans="1:31" x14ac:dyDescent="0.25">
      <c r="A9071">
        <v>1956290</v>
      </c>
      <c r="B9071">
        <v>1</v>
      </c>
      <c r="C9071" t="s">
        <v>81</v>
      </c>
      <c r="D9071" t="s">
        <v>119</v>
      </c>
      <c r="E9071" t="s">
        <v>140</v>
      </c>
      <c r="F9071" t="s">
        <v>25332</v>
      </c>
      <c r="G9071" t="s">
        <v>217</v>
      </c>
      <c r="H9071" t="s">
        <v>134</v>
      </c>
      <c r="I9071" t="s">
        <v>135</v>
      </c>
      <c r="J9071" t="s">
        <v>136</v>
      </c>
      <c r="K9071" t="s">
        <v>137</v>
      </c>
      <c r="L9071" t="s">
        <v>25333</v>
      </c>
      <c r="M9071" t="s">
        <v>25334</v>
      </c>
      <c r="N9071">
        <v>1.807222222</v>
      </c>
      <c r="O9071">
        <v>0</v>
      </c>
      <c r="P9071">
        <v>1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0.2920111140207583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0.2920111140207583</v>
      </c>
    </row>
    <row r="9072" spans="1:31" x14ac:dyDescent="0.25">
      <c r="A9072">
        <v>1956291</v>
      </c>
      <c r="B9072">
        <v>1</v>
      </c>
      <c r="C9072" t="s">
        <v>80</v>
      </c>
      <c r="D9072" t="s">
        <v>102</v>
      </c>
      <c r="E9072" t="s">
        <v>149</v>
      </c>
      <c r="F9072" t="s">
        <v>17402</v>
      </c>
      <c r="G9072" t="s">
        <v>151</v>
      </c>
      <c r="H9072" t="s">
        <v>134</v>
      </c>
      <c r="I9072" t="s">
        <v>135</v>
      </c>
      <c r="J9072" t="s">
        <v>136</v>
      </c>
      <c r="K9072" t="s">
        <v>137</v>
      </c>
      <c r="L9072" t="s">
        <v>25335</v>
      </c>
      <c r="M9072" t="s">
        <v>25336</v>
      </c>
      <c r="N9072">
        <v>1.0561111110000001</v>
      </c>
      <c r="O9072">
        <v>0</v>
      </c>
      <c r="P9072">
        <v>0</v>
      </c>
      <c r="Q9072">
        <v>0</v>
      </c>
      <c r="R9072">
        <v>9</v>
      </c>
      <c r="S9072">
        <v>0</v>
      </c>
      <c r="T9072">
        <v>1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45.72523110870241</v>
      </c>
      <c r="AA9072">
        <v>0</v>
      </c>
      <c r="AB9072">
        <v>1.8816058146879973</v>
      </c>
      <c r="AC9072">
        <v>0</v>
      </c>
      <c r="AD9072">
        <v>0</v>
      </c>
      <c r="AE9072">
        <v>47.606836923390404</v>
      </c>
    </row>
    <row r="9073" spans="1:31" x14ac:dyDescent="0.25">
      <c r="A9073">
        <v>1956293</v>
      </c>
      <c r="B9073">
        <v>1</v>
      </c>
      <c r="C9073" t="s">
        <v>81</v>
      </c>
      <c r="D9073" t="s">
        <v>117</v>
      </c>
      <c r="E9073" t="s">
        <v>131</v>
      </c>
      <c r="F9073" t="s">
        <v>25337</v>
      </c>
      <c r="G9073" t="s">
        <v>133</v>
      </c>
      <c r="H9073" t="s">
        <v>134</v>
      </c>
      <c r="I9073" t="s">
        <v>135</v>
      </c>
      <c r="J9073" t="s">
        <v>136</v>
      </c>
      <c r="K9073" t="s">
        <v>137</v>
      </c>
      <c r="L9073" t="s">
        <v>25338</v>
      </c>
      <c r="M9073" t="s">
        <v>25339</v>
      </c>
      <c r="N9073">
        <v>1.6263888879999999</v>
      </c>
      <c r="O9073">
        <v>0</v>
      </c>
      <c r="P9073">
        <v>9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2.6380222486786939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2.6380222486786939</v>
      </c>
    </row>
    <row r="9074" spans="1:31" x14ac:dyDescent="0.25">
      <c r="A9074">
        <v>1956296</v>
      </c>
      <c r="B9074">
        <v>1</v>
      </c>
      <c r="C9074" t="s">
        <v>81</v>
      </c>
      <c r="D9074" t="s">
        <v>128</v>
      </c>
      <c r="E9074" t="s">
        <v>190</v>
      </c>
      <c r="F9074" t="s">
        <v>25340</v>
      </c>
      <c r="G9074" t="s">
        <v>701</v>
      </c>
      <c r="H9074" t="s">
        <v>157</v>
      </c>
      <c r="I9074" t="s">
        <v>135</v>
      </c>
      <c r="J9074" t="s">
        <v>136</v>
      </c>
      <c r="K9074" t="s">
        <v>137</v>
      </c>
      <c r="L9074" t="s">
        <v>25341</v>
      </c>
      <c r="M9074" t="s">
        <v>25342</v>
      </c>
      <c r="N9074">
        <v>1.220277777</v>
      </c>
      <c r="O9074">
        <v>0</v>
      </c>
      <c r="P9074">
        <v>127</v>
      </c>
      <c r="Q9074">
        <v>0</v>
      </c>
      <c r="R9074">
        <v>8</v>
      </c>
      <c r="S9074">
        <v>0</v>
      </c>
      <c r="T9074">
        <v>7</v>
      </c>
      <c r="U9074">
        <v>0</v>
      </c>
      <c r="V9074">
        <v>0</v>
      </c>
      <c r="W9074">
        <v>0</v>
      </c>
      <c r="X9074">
        <v>31.579218366953405</v>
      </c>
      <c r="Y9074">
        <v>0</v>
      </c>
      <c r="Z9074">
        <v>42.053409729078631</v>
      </c>
      <c r="AA9074">
        <v>0</v>
      </c>
      <c r="AB9074">
        <v>1.1283162634220236</v>
      </c>
      <c r="AC9074">
        <v>0</v>
      </c>
      <c r="AD9074">
        <v>0</v>
      </c>
      <c r="AE9074">
        <v>74.760944359454058</v>
      </c>
    </row>
    <row r="9075" spans="1:31" x14ac:dyDescent="0.25">
      <c r="A9075">
        <v>1956299</v>
      </c>
      <c r="B9075">
        <v>1</v>
      </c>
      <c r="C9075" t="s">
        <v>80</v>
      </c>
      <c r="D9075" t="s">
        <v>83</v>
      </c>
      <c r="E9075" t="s">
        <v>154</v>
      </c>
      <c r="F9075" t="s">
        <v>25343</v>
      </c>
      <c r="G9075" t="s">
        <v>156</v>
      </c>
      <c r="H9075" t="s">
        <v>157</v>
      </c>
      <c r="I9075" t="s">
        <v>135</v>
      </c>
      <c r="J9075" t="s">
        <v>136</v>
      </c>
      <c r="K9075" t="s">
        <v>137</v>
      </c>
      <c r="L9075" t="s">
        <v>25344</v>
      </c>
      <c r="M9075" t="s">
        <v>25345</v>
      </c>
      <c r="N9075">
        <v>0.91416666599999996</v>
      </c>
      <c r="O9075">
        <v>0</v>
      </c>
      <c r="P9075">
        <v>6072</v>
      </c>
      <c r="Q9075">
        <v>0</v>
      </c>
      <c r="R9075">
        <v>0</v>
      </c>
      <c r="S9075">
        <v>5</v>
      </c>
      <c r="T9075">
        <v>1265</v>
      </c>
      <c r="U9075">
        <v>0</v>
      </c>
      <c r="V9075">
        <v>2</v>
      </c>
      <c r="W9075">
        <v>0</v>
      </c>
      <c r="X9075">
        <v>2158.0975752814229</v>
      </c>
      <c r="Y9075">
        <v>0</v>
      </c>
      <c r="Z9075">
        <v>0</v>
      </c>
      <c r="AA9075">
        <v>341.81881593037963</v>
      </c>
      <c r="AB9075">
        <v>1263.8944808931244</v>
      </c>
      <c r="AC9075">
        <v>0</v>
      </c>
      <c r="AD9075">
        <v>3.4931192675597256</v>
      </c>
      <c r="AE9075">
        <v>3767.3039913724865</v>
      </c>
    </row>
    <row r="9076" spans="1:31" x14ac:dyDescent="0.25">
      <c r="A9076">
        <v>1956301</v>
      </c>
      <c r="B9076">
        <v>1</v>
      </c>
      <c r="C9076" t="s">
        <v>80</v>
      </c>
      <c r="D9076" t="s">
        <v>93</v>
      </c>
      <c r="E9076" t="s">
        <v>131</v>
      </c>
      <c r="F9076" t="s">
        <v>25346</v>
      </c>
      <c r="G9076" t="s">
        <v>133</v>
      </c>
      <c r="H9076" t="s">
        <v>134</v>
      </c>
      <c r="I9076" t="s">
        <v>135</v>
      </c>
      <c r="J9076" t="s">
        <v>136</v>
      </c>
      <c r="K9076" t="s">
        <v>137</v>
      </c>
      <c r="L9076" t="s">
        <v>25347</v>
      </c>
      <c r="M9076" t="s">
        <v>25348</v>
      </c>
      <c r="N9076">
        <v>2.4252777769999998</v>
      </c>
      <c r="O9076">
        <v>0</v>
      </c>
      <c r="P9076">
        <v>1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5.0031556161674899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5.0031556161674899</v>
      </c>
    </row>
    <row r="9077" spans="1:31" x14ac:dyDescent="0.25">
      <c r="A9077">
        <v>1956302</v>
      </c>
      <c r="B9077">
        <v>1</v>
      </c>
      <c r="C9077" t="s">
        <v>81</v>
      </c>
      <c r="D9077" t="s">
        <v>118</v>
      </c>
      <c r="E9077" t="s">
        <v>154</v>
      </c>
      <c r="F9077" t="s">
        <v>209</v>
      </c>
      <c r="G9077" t="s">
        <v>156</v>
      </c>
      <c r="H9077" t="s">
        <v>157</v>
      </c>
      <c r="I9077" t="s">
        <v>135</v>
      </c>
      <c r="J9077" t="s">
        <v>136</v>
      </c>
      <c r="K9077" t="s">
        <v>137</v>
      </c>
      <c r="L9077" t="s">
        <v>25349</v>
      </c>
      <c r="M9077" t="s">
        <v>25350</v>
      </c>
      <c r="N9077">
        <v>1.324166666</v>
      </c>
      <c r="O9077">
        <v>0</v>
      </c>
      <c r="P9077">
        <v>0</v>
      </c>
      <c r="Q9077">
        <v>32</v>
      </c>
      <c r="R9077">
        <v>5</v>
      </c>
      <c r="S9077">
        <v>7</v>
      </c>
      <c r="T9077">
        <v>1</v>
      </c>
      <c r="U9077">
        <v>1</v>
      </c>
      <c r="V9077">
        <v>0</v>
      </c>
      <c r="W9077">
        <v>0</v>
      </c>
      <c r="X9077">
        <v>0</v>
      </c>
      <c r="Y9077">
        <v>207.27537702263453</v>
      </c>
      <c r="Z9077">
        <v>63.441368116031569</v>
      </c>
      <c r="AA9077">
        <v>18.878850574332326</v>
      </c>
      <c r="AB9077">
        <v>3.8808436170308385</v>
      </c>
      <c r="AC9077">
        <v>86.104809856980779</v>
      </c>
      <c r="AD9077">
        <v>0</v>
      </c>
      <c r="AE9077">
        <v>379.58124918701003</v>
      </c>
    </row>
    <row r="9078" spans="1:31" x14ac:dyDescent="0.25">
      <c r="A9078">
        <v>1956304</v>
      </c>
      <c r="B9078">
        <v>1</v>
      </c>
      <c r="C9078" t="s">
        <v>80</v>
      </c>
      <c r="D9078" t="s">
        <v>103</v>
      </c>
      <c r="E9078" t="s">
        <v>140</v>
      </c>
      <c r="F9078" t="s">
        <v>25351</v>
      </c>
      <c r="G9078" t="s">
        <v>146</v>
      </c>
      <c r="H9078" t="s">
        <v>134</v>
      </c>
      <c r="I9078" t="s">
        <v>135</v>
      </c>
      <c r="J9078" t="s">
        <v>136</v>
      </c>
      <c r="K9078" t="s">
        <v>137</v>
      </c>
      <c r="L9078" t="s">
        <v>25352</v>
      </c>
      <c r="M9078" t="s">
        <v>25353</v>
      </c>
      <c r="N9078">
        <v>2.906666666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</row>
    <row r="9079" spans="1:31" x14ac:dyDescent="0.25">
      <c r="A9079">
        <v>1956308</v>
      </c>
      <c r="B9079">
        <v>1</v>
      </c>
      <c r="C9079" t="s">
        <v>80</v>
      </c>
      <c r="D9079" t="s">
        <v>83</v>
      </c>
      <c r="E9079" t="s">
        <v>154</v>
      </c>
      <c r="F9079" t="s">
        <v>20309</v>
      </c>
      <c r="G9079" t="s">
        <v>156</v>
      </c>
      <c r="H9079" t="s">
        <v>157</v>
      </c>
      <c r="I9079" t="s">
        <v>135</v>
      </c>
      <c r="J9079" t="s">
        <v>136</v>
      </c>
      <c r="K9079" t="s">
        <v>137</v>
      </c>
      <c r="L9079" t="s">
        <v>25354</v>
      </c>
      <c r="M9079" t="s">
        <v>25355</v>
      </c>
      <c r="N9079">
        <v>0.40194444400000001</v>
      </c>
      <c r="O9079">
        <v>0</v>
      </c>
      <c r="P9079">
        <v>5151</v>
      </c>
      <c r="Q9079">
        <v>0</v>
      </c>
      <c r="R9079">
        <v>0</v>
      </c>
      <c r="S9079">
        <v>0</v>
      </c>
      <c r="T9079">
        <v>292</v>
      </c>
      <c r="U9079">
        <v>0</v>
      </c>
      <c r="V9079">
        <v>1</v>
      </c>
      <c r="W9079">
        <v>0</v>
      </c>
      <c r="X9079">
        <v>723.26628338079195</v>
      </c>
      <c r="Y9079">
        <v>0</v>
      </c>
      <c r="Z9079">
        <v>0</v>
      </c>
      <c r="AA9079">
        <v>0</v>
      </c>
      <c r="AB9079">
        <v>124.9487077564573</v>
      </c>
      <c r="AC9079">
        <v>0</v>
      </c>
      <c r="AD9079">
        <v>0.95742910466634679</v>
      </c>
      <c r="AE9079">
        <v>849.17242024191569</v>
      </c>
    </row>
    <row r="9080" spans="1:31" x14ac:dyDescent="0.25">
      <c r="A9080">
        <v>1956310</v>
      </c>
      <c r="B9080">
        <v>1</v>
      </c>
      <c r="C9080" t="s">
        <v>81</v>
      </c>
      <c r="D9080" t="s">
        <v>123</v>
      </c>
      <c r="E9080" t="s">
        <v>131</v>
      </c>
      <c r="F9080" t="s">
        <v>25356</v>
      </c>
      <c r="G9080" t="s">
        <v>133</v>
      </c>
      <c r="H9080" t="s">
        <v>134</v>
      </c>
      <c r="I9080" t="s">
        <v>135</v>
      </c>
      <c r="J9080" t="s">
        <v>136</v>
      </c>
      <c r="K9080" t="s">
        <v>137</v>
      </c>
      <c r="L9080" t="s">
        <v>25357</v>
      </c>
      <c r="M9080" t="s">
        <v>25358</v>
      </c>
      <c r="N9080">
        <v>1.475833333</v>
      </c>
      <c r="O9080">
        <v>0</v>
      </c>
      <c r="P9080">
        <v>75</v>
      </c>
      <c r="Q9080">
        <v>0</v>
      </c>
      <c r="R9080">
        <v>0</v>
      </c>
      <c r="S9080">
        <v>0</v>
      </c>
      <c r="T9080">
        <v>3</v>
      </c>
      <c r="U9080">
        <v>0</v>
      </c>
      <c r="V9080">
        <v>0</v>
      </c>
      <c r="W9080">
        <v>0</v>
      </c>
      <c r="X9080">
        <v>29.868940353194184</v>
      </c>
      <c r="Y9080">
        <v>0</v>
      </c>
      <c r="Z9080">
        <v>0</v>
      </c>
      <c r="AA9080">
        <v>0</v>
      </c>
      <c r="AB9080">
        <v>1.3869405954837533</v>
      </c>
      <c r="AC9080">
        <v>0</v>
      </c>
      <c r="AD9080">
        <v>0</v>
      </c>
      <c r="AE9080">
        <v>31.255880948677937</v>
      </c>
    </row>
    <row r="9081" spans="1:31" x14ac:dyDescent="0.25">
      <c r="A9081">
        <v>1956315</v>
      </c>
      <c r="B9081">
        <v>1</v>
      </c>
      <c r="C9081" t="s">
        <v>81</v>
      </c>
      <c r="D9081" t="s">
        <v>112</v>
      </c>
      <c r="E9081" t="s">
        <v>149</v>
      </c>
      <c r="F9081" t="s">
        <v>2096</v>
      </c>
      <c r="G9081" t="s">
        <v>151</v>
      </c>
      <c r="H9081" t="s">
        <v>134</v>
      </c>
      <c r="I9081" t="s">
        <v>135</v>
      </c>
      <c r="J9081" t="s">
        <v>136</v>
      </c>
      <c r="K9081" t="s">
        <v>137</v>
      </c>
      <c r="L9081" t="s">
        <v>25359</v>
      </c>
      <c r="M9081" t="s">
        <v>25360</v>
      </c>
      <c r="N9081">
        <v>0.443611111</v>
      </c>
      <c r="O9081">
        <v>0</v>
      </c>
      <c r="P9081">
        <v>58</v>
      </c>
      <c r="Q9081">
        <v>0</v>
      </c>
      <c r="R9081">
        <v>14</v>
      </c>
      <c r="S9081">
        <v>0</v>
      </c>
      <c r="T9081">
        <v>3</v>
      </c>
      <c r="U9081">
        <v>0</v>
      </c>
      <c r="V9081">
        <v>0</v>
      </c>
      <c r="W9081">
        <v>0</v>
      </c>
      <c r="X9081">
        <v>17.67516734066476</v>
      </c>
      <c r="Y9081">
        <v>0</v>
      </c>
      <c r="Z9081">
        <v>14.49294792568282</v>
      </c>
      <c r="AA9081">
        <v>0</v>
      </c>
      <c r="AB9081">
        <v>1.9380074763101016</v>
      </c>
      <c r="AC9081">
        <v>0</v>
      </c>
      <c r="AD9081">
        <v>0</v>
      </c>
      <c r="AE9081">
        <v>34.106122742657689</v>
      </c>
    </row>
    <row r="9082" spans="1:31" x14ac:dyDescent="0.25">
      <c r="A9082">
        <v>1956317</v>
      </c>
      <c r="B9082">
        <v>1</v>
      </c>
      <c r="C9082" t="s">
        <v>80</v>
      </c>
      <c r="D9082" t="s">
        <v>106</v>
      </c>
      <c r="E9082" t="s">
        <v>190</v>
      </c>
      <c r="F9082" t="s">
        <v>25361</v>
      </c>
      <c r="G9082" t="s">
        <v>701</v>
      </c>
      <c r="H9082" t="s">
        <v>157</v>
      </c>
      <c r="I9082" t="s">
        <v>135</v>
      </c>
      <c r="J9082" t="s">
        <v>136</v>
      </c>
      <c r="K9082" t="s">
        <v>137</v>
      </c>
      <c r="L9082" t="s">
        <v>25362</v>
      </c>
      <c r="M9082" t="s">
        <v>25363</v>
      </c>
      <c r="N9082">
        <v>1.4075</v>
      </c>
      <c r="O9082">
        <v>0</v>
      </c>
      <c r="P9082">
        <v>34</v>
      </c>
      <c r="Q9082">
        <v>0</v>
      </c>
      <c r="R9082">
        <v>5</v>
      </c>
      <c r="S9082">
        <v>0</v>
      </c>
      <c r="T9082">
        <v>2</v>
      </c>
      <c r="U9082">
        <v>0</v>
      </c>
      <c r="V9082">
        <v>0</v>
      </c>
      <c r="W9082">
        <v>0</v>
      </c>
      <c r="X9082">
        <v>17.001498105589761</v>
      </c>
      <c r="Y9082">
        <v>0</v>
      </c>
      <c r="Z9082">
        <v>16.824415298705489</v>
      </c>
      <c r="AA9082">
        <v>0</v>
      </c>
      <c r="AB9082">
        <v>9.8926223381192511</v>
      </c>
      <c r="AC9082">
        <v>0</v>
      </c>
      <c r="AD9082">
        <v>0</v>
      </c>
      <c r="AE9082">
        <v>43.718535742414502</v>
      </c>
    </row>
    <row r="9083" spans="1:31" x14ac:dyDescent="0.25">
      <c r="A9083">
        <v>1956318</v>
      </c>
      <c r="B9083">
        <v>1</v>
      </c>
      <c r="C9083" t="s">
        <v>81</v>
      </c>
      <c r="D9083" t="s">
        <v>117</v>
      </c>
      <c r="E9083" t="s">
        <v>131</v>
      </c>
      <c r="F9083" t="s">
        <v>25364</v>
      </c>
      <c r="G9083" t="s">
        <v>133</v>
      </c>
      <c r="H9083" t="s">
        <v>134</v>
      </c>
      <c r="I9083" t="s">
        <v>135</v>
      </c>
      <c r="J9083" t="s">
        <v>136</v>
      </c>
      <c r="K9083" t="s">
        <v>137</v>
      </c>
      <c r="L9083" t="s">
        <v>25365</v>
      </c>
      <c r="M9083" t="s">
        <v>25366</v>
      </c>
      <c r="N9083">
        <v>0.79333333299999997</v>
      </c>
      <c r="O9083">
        <v>0</v>
      </c>
      <c r="P9083">
        <v>10</v>
      </c>
      <c r="Q9083">
        <v>0</v>
      </c>
      <c r="R9083">
        <v>4</v>
      </c>
      <c r="S9083">
        <v>0</v>
      </c>
      <c r="T9083">
        <v>1</v>
      </c>
      <c r="U9083">
        <v>0</v>
      </c>
      <c r="V9083">
        <v>0</v>
      </c>
      <c r="W9083">
        <v>0</v>
      </c>
      <c r="X9083">
        <v>2.0924731067991247</v>
      </c>
      <c r="Y9083">
        <v>0</v>
      </c>
      <c r="Z9083">
        <v>2.9518162100292806</v>
      </c>
      <c r="AA9083">
        <v>0</v>
      </c>
      <c r="AB9083">
        <v>1.2329230030286169</v>
      </c>
      <c r="AC9083">
        <v>0</v>
      </c>
      <c r="AD9083">
        <v>0</v>
      </c>
      <c r="AE9083">
        <v>6.2772123198570222</v>
      </c>
    </row>
    <row r="9084" spans="1:31" x14ac:dyDescent="0.25">
      <c r="A9084">
        <v>1956320</v>
      </c>
      <c r="B9084">
        <v>1</v>
      </c>
      <c r="C9084" t="s">
        <v>80</v>
      </c>
      <c r="D9084" t="s">
        <v>83</v>
      </c>
      <c r="E9084" t="s">
        <v>190</v>
      </c>
      <c r="F9084" t="s">
        <v>25367</v>
      </c>
      <c r="G9084" t="s">
        <v>241</v>
      </c>
      <c r="H9084" t="s">
        <v>157</v>
      </c>
      <c r="I9084" t="s">
        <v>135</v>
      </c>
      <c r="J9084" t="s">
        <v>136</v>
      </c>
      <c r="K9084" t="s">
        <v>137</v>
      </c>
      <c r="L9084" t="s">
        <v>25368</v>
      </c>
      <c r="M9084" t="s">
        <v>25369</v>
      </c>
      <c r="N9084">
        <v>4.91</v>
      </c>
      <c r="O9084">
        <v>0</v>
      </c>
      <c r="P9084">
        <v>789</v>
      </c>
      <c r="Q9084">
        <v>0</v>
      </c>
      <c r="R9084">
        <v>0</v>
      </c>
      <c r="S9084">
        <v>0</v>
      </c>
      <c r="T9084">
        <v>58</v>
      </c>
      <c r="U9084">
        <v>0</v>
      </c>
      <c r="V9084">
        <v>0</v>
      </c>
      <c r="W9084">
        <v>0</v>
      </c>
      <c r="X9084">
        <v>1212.1388877726326</v>
      </c>
      <c r="Y9084">
        <v>0</v>
      </c>
      <c r="Z9084">
        <v>0</v>
      </c>
      <c r="AA9084">
        <v>0</v>
      </c>
      <c r="AB9084">
        <v>153.26736313376088</v>
      </c>
      <c r="AC9084">
        <v>0</v>
      </c>
      <c r="AD9084">
        <v>0</v>
      </c>
      <c r="AE9084">
        <v>1365.4062509063936</v>
      </c>
    </row>
    <row r="9085" spans="1:31" x14ac:dyDescent="0.25">
      <c r="A9085">
        <v>1956322</v>
      </c>
      <c r="B9085">
        <v>1</v>
      </c>
      <c r="C9085" t="s">
        <v>80</v>
      </c>
      <c r="D9085" t="s">
        <v>92</v>
      </c>
      <c r="E9085" t="s">
        <v>140</v>
      </c>
      <c r="F9085" t="s">
        <v>25370</v>
      </c>
      <c r="G9085" t="s">
        <v>342</v>
      </c>
      <c r="H9085" t="s">
        <v>134</v>
      </c>
      <c r="I9085" t="s">
        <v>135</v>
      </c>
      <c r="J9085" t="s">
        <v>136</v>
      </c>
      <c r="K9085" t="s">
        <v>137</v>
      </c>
      <c r="L9085" t="s">
        <v>25371</v>
      </c>
      <c r="M9085" t="s">
        <v>25372</v>
      </c>
      <c r="N9085">
        <v>2.4230555549999999</v>
      </c>
      <c r="O9085">
        <v>0</v>
      </c>
      <c r="P9085">
        <v>1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1.2608701360677332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1.2608701360677332</v>
      </c>
    </row>
    <row r="9086" spans="1:31" x14ac:dyDescent="0.25">
      <c r="A9086">
        <v>1956324</v>
      </c>
      <c r="B9086">
        <v>1</v>
      </c>
      <c r="C9086" t="s">
        <v>80</v>
      </c>
      <c r="D9086" t="s">
        <v>88</v>
      </c>
      <c r="E9086" t="s">
        <v>140</v>
      </c>
      <c r="F9086" t="s">
        <v>25373</v>
      </c>
      <c r="G9086" t="s">
        <v>362</v>
      </c>
      <c r="H9086" t="s">
        <v>134</v>
      </c>
      <c r="I9086" t="s">
        <v>135</v>
      </c>
      <c r="J9086" t="s">
        <v>136</v>
      </c>
      <c r="K9086" t="s">
        <v>137</v>
      </c>
      <c r="L9086" t="s">
        <v>25374</v>
      </c>
      <c r="M9086" t="s">
        <v>25375</v>
      </c>
      <c r="N9086">
        <v>1.213055555</v>
      </c>
      <c r="O9086">
        <v>0</v>
      </c>
      <c r="P9086">
        <v>3</v>
      </c>
      <c r="Q9086">
        <v>0</v>
      </c>
      <c r="R9086">
        <v>0</v>
      </c>
      <c r="S9086">
        <v>0</v>
      </c>
      <c r="T9086">
        <v>1</v>
      </c>
      <c r="U9086">
        <v>0</v>
      </c>
      <c r="V9086">
        <v>0</v>
      </c>
      <c r="W9086">
        <v>0</v>
      </c>
      <c r="X9086">
        <v>1.1867584736596251</v>
      </c>
      <c r="Y9086">
        <v>0</v>
      </c>
      <c r="Z9086">
        <v>0</v>
      </c>
      <c r="AA9086">
        <v>0</v>
      </c>
      <c r="AB9086">
        <v>3.6152551608400811</v>
      </c>
      <c r="AC9086">
        <v>0</v>
      </c>
      <c r="AD9086">
        <v>0</v>
      </c>
      <c r="AE9086">
        <v>4.8020136344997066</v>
      </c>
    </row>
    <row r="9087" spans="1:31" x14ac:dyDescent="0.25">
      <c r="A9087">
        <v>1956327</v>
      </c>
      <c r="B9087">
        <v>1</v>
      </c>
      <c r="C9087" t="s">
        <v>81</v>
      </c>
      <c r="D9087" t="s">
        <v>115</v>
      </c>
      <c r="E9087" t="s">
        <v>131</v>
      </c>
      <c r="F9087" t="s">
        <v>16496</v>
      </c>
      <c r="G9087" t="s">
        <v>133</v>
      </c>
      <c r="H9087" t="s">
        <v>134</v>
      </c>
      <c r="I9087" t="s">
        <v>135</v>
      </c>
      <c r="J9087" t="s">
        <v>136</v>
      </c>
      <c r="K9087" t="s">
        <v>137</v>
      </c>
      <c r="L9087" t="s">
        <v>25376</v>
      </c>
      <c r="M9087" t="s">
        <v>25377</v>
      </c>
      <c r="N9087">
        <v>0.87944444399999999</v>
      </c>
      <c r="O9087">
        <v>0</v>
      </c>
      <c r="P9087">
        <v>26</v>
      </c>
      <c r="Q9087">
        <v>0</v>
      </c>
      <c r="R9087">
        <v>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6.8518245871633843</v>
      </c>
      <c r="Y9087">
        <v>0</v>
      </c>
      <c r="Z9087">
        <v>2.6445783680720441</v>
      </c>
      <c r="AA9087">
        <v>0</v>
      </c>
      <c r="AB9087">
        <v>0</v>
      </c>
      <c r="AC9087">
        <v>0</v>
      </c>
      <c r="AD9087">
        <v>0</v>
      </c>
      <c r="AE9087">
        <v>9.4964029552354283</v>
      </c>
    </row>
    <row r="9088" spans="1:31" x14ac:dyDescent="0.25">
      <c r="A9088">
        <v>1956329</v>
      </c>
      <c r="B9088">
        <v>1</v>
      </c>
      <c r="C9088" t="s">
        <v>81</v>
      </c>
      <c r="D9088" t="s">
        <v>118</v>
      </c>
      <c r="E9088" t="s">
        <v>190</v>
      </c>
      <c r="F9088" t="s">
        <v>16916</v>
      </c>
      <c r="G9088" t="s">
        <v>241</v>
      </c>
      <c r="H9088" t="s">
        <v>157</v>
      </c>
      <c r="I9088" t="s">
        <v>135</v>
      </c>
      <c r="J9088" t="s">
        <v>136</v>
      </c>
      <c r="K9088" t="s">
        <v>137</v>
      </c>
      <c r="L9088" t="s">
        <v>25378</v>
      </c>
      <c r="M9088" t="s">
        <v>25379</v>
      </c>
      <c r="N9088">
        <v>1.3955555550000001</v>
      </c>
      <c r="O9088">
        <v>0</v>
      </c>
      <c r="P9088">
        <v>74</v>
      </c>
      <c r="Q9088">
        <v>0</v>
      </c>
      <c r="R9088">
        <v>7</v>
      </c>
      <c r="S9088">
        <v>0</v>
      </c>
      <c r="T9088">
        <v>17</v>
      </c>
      <c r="U9088">
        <v>0</v>
      </c>
      <c r="V9088">
        <v>0</v>
      </c>
      <c r="W9088">
        <v>0</v>
      </c>
      <c r="X9088">
        <v>31.328717352673387</v>
      </c>
      <c r="Y9088">
        <v>0</v>
      </c>
      <c r="Z9088">
        <v>27.442844135162961</v>
      </c>
      <c r="AA9088">
        <v>0</v>
      </c>
      <c r="AB9088">
        <v>10.520242782794522</v>
      </c>
      <c r="AC9088">
        <v>0</v>
      </c>
      <c r="AD9088">
        <v>0</v>
      </c>
      <c r="AE9088">
        <v>69.291804270630877</v>
      </c>
    </row>
    <row r="9089" spans="1:31" x14ac:dyDescent="0.25">
      <c r="A9089">
        <v>1956335</v>
      </c>
      <c r="B9089">
        <v>1</v>
      </c>
      <c r="C9089" t="s">
        <v>80</v>
      </c>
      <c r="D9089" t="s">
        <v>82</v>
      </c>
      <c r="E9089" t="s">
        <v>149</v>
      </c>
      <c r="F9089" t="s">
        <v>25380</v>
      </c>
      <c r="G9089" t="s">
        <v>151</v>
      </c>
      <c r="H9089" t="s">
        <v>134</v>
      </c>
      <c r="I9089" t="s">
        <v>135</v>
      </c>
      <c r="J9089" t="s">
        <v>136</v>
      </c>
      <c r="K9089" t="s">
        <v>137</v>
      </c>
      <c r="L9089" t="s">
        <v>25381</v>
      </c>
      <c r="M9089" t="s">
        <v>25382</v>
      </c>
      <c r="N9089">
        <v>1.1386111109999999</v>
      </c>
      <c r="O9089">
        <v>0</v>
      </c>
      <c r="P9089">
        <v>386</v>
      </c>
      <c r="Q9089">
        <v>0</v>
      </c>
      <c r="R9089">
        <v>0</v>
      </c>
      <c r="S9089">
        <v>0</v>
      </c>
      <c r="T9089">
        <v>24</v>
      </c>
      <c r="U9089">
        <v>0</v>
      </c>
      <c r="V9089">
        <v>0</v>
      </c>
      <c r="W9089">
        <v>0</v>
      </c>
      <c r="X9089">
        <v>139.02796196427457</v>
      </c>
      <c r="Y9089">
        <v>0</v>
      </c>
      <c r="Z9089">
        <v>0</v>
      </c>
      <c r="AA9089">
        <v>0</v>
      </c>
      <c r="AB9089">
        <v>9.9970681032457129</v>
      </c>
      <c r="AC9089">
        <v>0</v>
      </c>
      <c r="AD9089">
        <v>0</v>
      </c>
      <c r="AE9089">
        <v>149.02503006752028</v>
      </c>
    </row>
    <row r="9090" spans="1:31" x14ac:dyDescent="0.25">
      <c r="A9090">
        <v>1956336</v>
      </c>
      <c r="B9090">
        <v>1</v>
      </c>
      <c r="C9090" t="s">
        <v>80</v>
      </c>
      <c r="D9090" t="s">
        <v>99</v>
      </c>
      <c r="E9090" t="s">
        <v>140</v>
      </c>
      <c r="F9090" t="s">
        <v>17849</v>
      </c>
      <c r="G9090" t="s">
        <v>217</v>
      </c>
      <c r="H9090" t="s">
        <v>134</v>
      </c>
      <c r="I9090" t="s">
        <v>135</v>
      </c>
      <c r="J9090" t="s">
        <v>136</v>
      </c>
      <c r="K9090" t="s">
        <v>137</v>
      </c>
      <c r="L9090" t="s">
        <v>25383</v>
      </c>
      <c r="M9090" t="s">
        <v>25384</v>
      </c>
      <c r="N9090">
        <v>1.165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0.29677844494782335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0.29677844494782335</v>
      </c>
    </row>
    <row r="9091" spans="1:31" x14ac:dyDescent="0.25">
      <c r="A9091">
        <v>1956339</v>
      </c>
      <c r="B9091">
        <v>1</v>
      </c>
      <c r="C9091" t="s">
        <v>81</v>
      </c>
      <c r="D9091" t="s">
        <v>112</v>
      </c>
      <c r="E9091" t="s">
        <v>140</v>
      </c>
      <c r="F9091" t="s">
        <v>25385</v>
      </c>
      <c r="G9091" t="s">
        <v>342</v>
      </c>
      <c r="H9091" t="s">
        <v>134</v>
      </c>
      <c r="I9091" t="s">
        <v>135</v>
      </c>
      <c r="J9091" t="s">
        <v>136</v>
      </c>
      <c r="K9091" t="s">
        <v>137</v>
      </c>
      <c r="L9091" t="s">
        <v>25386</v>
      </c>
      <c r="M9091" t="s">
        <v>25387</v>
      </c>
      <c r="N9091">
        <v>0.86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0.21283899358816505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0.21283899358816505</v>
      </c>
    </row>
    <row r="9092" spans="1:31" x14ac:dyDescent="0.25">
      <c r="A9092">
        <v>1956347</v>
      </c>
      <c r="B9092">
        <v>1</v>
      </c>
      <c r="C9092" t="s">
        <v>81</v>
      </c>
      <c r="D9092" t="s">
        <v>114</v>
      </c>
      <c r="E9092" t="s">
        <v>190</v>
      </c>
      <c r="F9092" t="s">
        <v>15517</v>
      </c>
      <c r="G9092" t="s">
        <v>156</v>
      </c>
      <c r="H9092" t="s">
        <v>157</v>
      </c>
      <c r="I9092" t="s">
        <v>222</v>
      </c>
      <c r="J9092" t="s">
        <v>136</v>
      </c>
      <c r="K9092" t="s">
        <v>137</v>
      </c>
      <c r="L9092" t="s">
        <v>25388</v>
      </c>
      <c r="M9092" t="s">
        <v>25389</v>
      </c>
      <c r="N9092">
        <v>8.3333330000000001E-3</v>
      </c>
      <c r="O9092">
        <v>0</v>
      </c>
      <c r="P9092">
        <v>518</v>
      </c>
      <c r="Q9092">
        <v>0</v>
      </c>
      <c r="R9092">
        <v>0</v>
      </c>
      <c r="S9092">
        <v>1</v>
      </c>
      <c r="T9092">
        <v>36</v>
      </c>
      <c r="U9092">
        <v>0</v>
      </c>
      <c r="V9092">
        <v>0</v>
      </c>
      <c r="W9092">
        <v>0</v>
      </c>
      <c r="X9092">
        <v>0.68935729558435044</v>
      </c>
      <c r="Y9092">
        <v>0</v>
      </c>
      <c r="Z9092">
        <v>0</v>
      </c>
      <c r="AA9092">
        <v>1.47139698125E-2</v>
      </c>
      <c r="AB9092">
        <v>3.6599182675349992E-2</v>
      </c>
      <c r="AC9092">
        <v>0</v>
      </c>
      <c r="AD9092">
        <v>0</v>
      </c>
      <c r="AE9092">
        <v>0.74067044807220039</v>
      </c>
    </row>
    <row r="9093" spans="1:31" x14ac:dyDescent="0.25">
      <c r="A9093">
        <v>1956483</v>
      </c>
      <c r="B9093">
        <v>1</v>
      </c>
      <c r="C9093" t="s">
        <v>80</v>
      </c>
      <c r="D9093" t="s">
        <v>94</v>
      </c>
      <c r="E9093" t="s">
        <v>131</v>
      </c>
      <c r="F9093" t="s">
        <v>25390</v>
      </c>
      <c r="G9093" t="s">
        <v>133</v>
      </c>
      <c r="H9093" t="s">
        <v>134</v>
      </c>
      <c r="I9093" t="s">
        <v>135</v>
      </c>
      <c r="J9093" t="s">
        <v>136</v>
      </c>
      <c r="K9093" t="s">
        <v>137</v>
      </c>
      <c r="L9093" t="s">
        <v>25391</v>
      </c>
      <c r="M9093" t="s">
        <v>25392</v>
      </c>
      <c r="N9093">
        <v>5.4372222219999999</v>
      </c>
      <c r="O9093">
        <v>0</v>
      </c>
      <c r="P9093">
        <v>21</v>
      </c>
      <c r="Q9093">
        <v>0</v>
      </c>
      <c r="R9093">
        <v>5</v>
      </c>
      <c r="S9093">
        <v>0</v>
      </c>
      <c r="T9093">
        <v>1</v>
      </c>
      <c r="U9093">
        <v>0</v>
      </c>
      <c r="V9093">
        <v>0</v>
      </c>
      <c r="W9093">
        <v>0</v>
      </c>
      <c r="X9093">
        <v>31.608930994819378</v>
      </c>
      <c r="Y9093">
        <v>0</v>
      </c>
      <c r="Z9093">
        <v>104.34840470876472</v>
      </c>
      <c r="AA9093">
        <v>0</v>
      </c>
      <c r="AB9093">
        <v>0.76963627398089562</v>
      </c>
      <c r="AC9093">
        <v>0</v>
      </c>
      <c r="AD9093">
        <v>0</v>
      </c>
      <c r="AE9093">
        <v>136.726971977565</v>
      </c>
    </row>
    <row r="9094" spans="1:31" x14ac:dyDescent="0.25">
      <c r="A9094">
        <v>1956589</v>
      </c>
      <c r="B9094">
        <v>1</v>
      </c>
      <c r="C9094" t="s">
        <v>80</v>
      </c>
      <c r="D9094" t="s">
        <v>111</v>
      </c>
      <c r="E9094" t="s">
        <v>140</v>
      </c>
      <c r="F9094" t="s">
        <v>25393</v>
      </c>
      <c r="G9094" t="s">
        <v>362</v>
      </c>
      <c r="H9094" t="s">
        <v>134</v>
      </c>
      <c r="I9094" t="s">
        <v>135</v>
      </c>
      <c r="J9094" t="s">
        <v>3</v>
      </c>
      <c r="K9094" t="s">
        <v>137</v>
      </c>
      <c r="L9094" t="s">
        <v>25394</v>
      </c>
      <c r="M9094" t="s">
        <v>25395</v>
      </c>
      <c r="N9094">
        <v>2.4616666660000002</v>
      </c>
      <c r="O9094">
        <v>0</v>
      </c>
      <c r="P9094">
        <v>11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10.335173378037386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10.335173378037386</v>
      </c>
    </row>
    <row r="9095" spans="1:31" x14ac:dyDescent="0.25">
      <c r="A9095">
        <v>1956738</v>
      </c>
      <c r="B9095">
        <v>1</v>
      </c>
      <c r="C9095" t="s">
        <v>80</v>
      </c>
      <c r="D9095" t="s">
        <v>100</v>
      </c>
      <c r="E9095" t="s">
        <v>190</v>
      </c>
      <c r="F9095" t="s">
        <v>25396</v>
      </c>
      <c r="G9095" t="s">
        <v>701</v>
      </c>
      <c r="H9095" t="s">
        <v>157</v>
      </c>
      <c r="I9095" t="s">
        <v>135</v>
      </c>
      <c r="J9095" t="s">
        <v>136</v>
      </c>
      <c r="K9095" t="s">
        <v>137</v>
      </c>
      <c r="L9095" t="s">
        <v>25397</v>
      </c>
      <c r="M9095" t="s">
        <v>25398</v>
      </c>
      <c r="N9095">
        <v>1.2963888880000001</v>
      </c>
      <c r="O9095">
        <v>0</v>
      </c>
      <c r="P9095">
        <v>159</v>
      </c>
      <c r="Q9095">
        <v>0</v>
      </c>
      <c r="R9095">
        <v>11</v>
      </c>
      <c r="S9095">
        <v>0</v>
      </c>
      <c r="T9095">
        <v>10</v>
      </c>
      <c r="U9095">
        <v>0</v>
      </c>
      <c r="V9095">
        <v>0</v>
      </c>
      <c r="W9095">
        <v>0</v>
      </c>
      <c r="X9095">
        <v>79.695696340366709</v>
      </c>
      <c r="Y9095">
        <v>0</v>
      </c>
      <c r="Z9095">
        <v>22.639202281394422</v>
      </c>
      <c r="AA9095">
        <v>0</v>
      </c>
      <c r="AB9095">
        <v>22.149648155759778</v>
      </c>
      <c r="AC9095">
        <v>0</v>
      </c>
      <c r="AD9095">
        <v>0</v>
      </c>
      <c r="AE9095">
        <v>124.4845467775209</v>
      </c>
    </row>
    <row r="9096" spans="1:31" x14ac:dyDescent="0.25">
      <c r="A9096">
        <v>1956546</v>
      </c>
      <c r="B9096">
        <v>1</v>
      </c>
      <c r="C9096" t="s">
        <v>81</v>
      </c>
      <c r="D9096" t="s">
        <v>115</v>
      </c>
      <c r="E9096" t="s">
        <v>131</v>
      </c>
      <c r="F9096" t="s">
        <v>25399</v>
      </c>
      <c r="G9096" t="s">
        <v>133</v>
      </c>
      <c r="H9096" t="s">
        <v>134</v>
      </c>
      <c r="I9096" t="s">
        <v>135</v>
      </c>
      <c r="J9096" t="s">
        <v>136</v>
      </c>
      <c r="K9096" t="s">
        <v>137</v>
      </c>
      <c r="L9096" t="s">
        <v>25400</v>
      </c>
      <c r="M9096" t="s">
        <v>25401</v>
      </c>
      <c r="N9096">
        <v>2.4644444440000002</v>
      </c>
      <c r="O9096">
        <v>0</v>
      </c>
      <c r="P9096">
        <v>5</v>
      </c>
      <c r="Q9096">
        <v>0</v>
      </c>
      <c r="R9096">
        <v>2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1.2930609040456382</v>
      </c>
      <c r="Y9096">
        <v>0</v>
      </c>
      <c r="Z9096">
        <v>0.54648945498726331</v>
      </c>
      <c r="AA9096">
        <v>0</v>
      </c>
      <c r="AB9096">
        <v>0</v>
      </c>
      <c r="AC9096">
        <v>0</v>
      </c>
      <c r="AD9096">
        <v>0</v>
      </c>
      <c r="AE9096">
        <v>1.8395503590329016</v>
      </c>
    </row>
    <row r="9097" spans="1:31" x14ac:dyDescent="0.25">
      <c r="A9097">
        <v>1956446</v>
      </c>
      <c r="B9097">
        <v>1</v>
      </c>
      <c r="C9097" t="s">
        <v>81</v>
      </c>
      <c r="D9097" t="s">
        <v>113</v>
      </c>
      <c r="E9097" t="s">
        <v>149</v>
      </c>
      <c r="F9097" t="s">
        <v>25402</v>
      </c>
      <c r="G9097" t="s">
        <v>202</v>
      </c>
      <c r="H9097" t="s">
        <v>134</v>
      </c>
      <c r="I9097" t="s">
        <v>135</v>
      </c>
      <c r="J9097" t="s">
        <v>136</v>
      </c>
      <c r="K9097" t="s">
        <v>203</v>
      </c>
      <c r="L9097" t="s">
        <v>25403</v>
      </c>
      <c r="M9097" t="s">
        <v>25404</v>
      </c>
      <c r="N9097">
        <v>8.6431044440000004</v>
      </c>
      <c r="O9097">
        <v>0</v>
      </c>
      <c r="P9097">
        <v>128</v>
      </c>
      <c r="Q9097">
        <v>0</v>
      </c>
      <c r="R9097">
        <v>27</v>
      </c>
      <c r="S9097">
        <v>0</v>
      </c>
      <c r="T9097">
        <v>4</v>
      </c>
      <c r="U9097">
        <v>0</v>
      </c>
      <c r="V9097">
        <v>0</v>
      </c>
      <c r="W9097">
        <v>0</v>
      </c>
      <c r="X9097">
        <v>304.57336273374523</v>
      </c>
      <c r="Y9097">
        <v>0</v>
      </c>
      <c r="Z9097">
        <v>222.70823161056893</v>
      </c>
      <c r="AA9097">
        <v>0</v>
      </c>
      <c r="AB9097">
        <v>14.524301471526977</v>
      </c>
      <c r="AC9097">
        <v>0</v>
      </c>
      <c r="AD9097">
        <v>0</v>
      </c>
      <c r="AE9097">
        <v>541.80589581584115</v>
      </c>
    </row>
    <row r="9098" spans="1:31" x14ac:dyDescent="0.25">
      <c r="A9098">
        <v>1956947</v>
      </c>
      <c r="B9098">
        <v>1</v>
      </c>
      <c r="C9098" t="s">
        <v>80</v>
      </c>
      <c r="D9098" t="s">
        <v>104</v>
      </c>
      <c r="E9098" t="s">
        <v>190</v>
      </c>
      <c r="F9098" t="s">
        <v>25405</v>
      </c>
      <c r="G9098" t="s">
        <v>241</v>
      </c>
      <c r="H9098" t="s">
        <v>157</v>
      </c>
      <c r="I9098" t="s">
        <v>135</v>
      </c>
      <c r="J9098" t="s">
        <v>136</v>
      </c>
      <c r="K9098" t="s">
        <v>137</v>
      </c>
      <c r="L9098" t="s">
        <v>25406</v>
      </c>
      <c r="M9098" t="s">
        <v>25407</v>
      </c>
      <c r="N9098">
        <v>4.465833333</v>
      </c>
      <c r="O9098">
        <v>0</v>
      </c>
      <c r="P9098">
        <v>1</v>
      </c>
      <c r="Q9098">
        <v>0</v>
      </c>
      <c r="R9098">
        <v>8</v>
      </c>
      <c r="S9098">
        <v>0</v>
      </c>
      <c r="T9098">
        <v>42</v>
      </c>
      <c r="U9098">
        <v>0</v>
      </c>
      <c r="V9098">
        <v>0</v>
      </c>
      <c r="W9098">
        <v>0</v>
      </c>
      <c r="X9098">
        <v>1.3133474804153333</v>
      </c>
      <c r="Y9098">
        <v>0</v>
      </c>
      <c r="Z9098">
        <v>15.968688765628244</v>
      </c>
      <c r="AA9098">
        <v>0</v>
      </c>
      <c r="AB9098">
        <v>57.392902789156409</v>
      </c>
      <c r="AC9098">
        <v>0</v>
      </c>
      <c r="AD9098">
        <v>0</v>
      </c>
      <c r="AE9098">
        <v>74.674939035199984</v>
      </c>
    </row>
    <row r="9099" spans="1:31" x14ac:dyDescent="0.25">
      <c r="A9099">
        <v>1956970</v>
      </c>
      <c r="B9099">
        <v>1</v>
      </c>
      <c r="C9099" t="s">
        <v>80</v>
      </c>
      <c r="D9099" t="s">
        <v>95</v>
      </c>
      <c r="E9099" t="s">
        <v>154</v>
      </c>
      <c r="F9099" t="s">
        <v>25408</v>
      </c>
      <c r="G9099" t="s">
        <v>1931</v>
      </c>
      <c r="H9099" t="s">
        <v>157</v>
      </c>
      <c r="I9099" t="s">
        <v>135</v>
      </c>
      <c r="J9099" t="s">
        <v>136</v>
      </c>
      <c r="K9099" t="s">
        <v>137</v>
      </c>
      <c r="L9099" t="s">
        <v>25409</v>
      </c>
      <c r="M9099" t="s">
        <v>25410</v>
      </c>
      <c r="N9099">
        <v>0.89416666600000005</v>
      </c>
      <c r="O9099">
        <v>0</v>
      </c>
      <c r="P9099">
        <v>291</v>
      </c>
      <c r="Q9099">
        <v>0</v>
      </c>
      <c r="R9099">
        <v>4</v>
      </c>
      <c r="S9099">
        <v>1</v>
      </c>
      <c r="T9099">
        <v>5</v>
      </c>
      <c r="U9099">
        <v>1</v>
      </c>
      <c r="V9099">
        <v>0</v>
      </c>
      <c r="W9099">
        <v>0</v>
      </c>
      <c r="X9099">
        <v>60.440387552153815</v>
      </c>
      <c r="Y9099">
        <v>0</v>
      </c>
      <c r="Z9099">
        <v>0.14140904823265332</v>
      </c>
      <c r="AA9099">
        <v>27.634676441423025</v>
      </c>
      <c r="AB9099">
        <v>10.17395807031305</v>
      </c>
      <c r="AC9099">
        <v>0.75120554269061235</v>
      </c>
      <c r="AD9099">
        <v>0</v>
      </c>
      <c r="AE9099">
        <v>99.141636654813155</v>
      </c>
    </row>
    <row r="9100" spans="1:31" x14ac:dyDescent="0.25">
      <c r="A9100">
        <v>1957202</v>
      </c>
      <c r="B9100">
        <v>1</v>
      </c>
      <c r="C9100" t="s">
        <v>81</v>
      </c>
      <c r="D9100" t="s">
        <v>118</v>
      </c>
      <c r="E9100" t="s">
        <v>190</v>
      </c>
      <c r="F9100" t="s">
        <v>5524</v>
      </c>
      <c r="G9100" t="s">
        <v>701</v>
      </c>
      <c r="H9100" t="s">
        <v>157</v>
      </c>
      <c r="I9100" t="s">
        <v>135</v>
      </c>
      <c r="J9100" t="s">
        <v>136</v>
      </c>
      <c r="K9100" t="s">
        <v>137</v>
      </c>
      <c r="L9100" t="s">
        <v>25411</v>
      </c>
      <c r="M9100" t="s">
        <v>25412</v>
      </c>
      <c r="N9100">
        <v>3.4302777770000001</v>
      </c>
      <c r="O9100">
        <v>0</v>
      </c>
      <c r="P9100">
        <v>0</v>
      </c>
      <c r="Q9100">
        <v>19</v>
      </c>
      <c r="R9100">
        <v>0</v>
      </c>
      <c r="S9100">
        <v>1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231.15592981349644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231.15592981349644</v>
      </c>
    </row>
    <row r="9101" spans="1:31" x14ac:dyDescent="0.25">
      <c r="A9101">
        <v>1956953</v>
      </c>
      <c r="B9101">
        <v>1</v>
      </c>
      <c r="C9101" t="s">
        <v>80</v>
      </c>
      <c r="D9101" t="s">
        <v>100</v>
      </c>
      <c r="E9101" t="s">
        <v>154</v>
      </c>
      <c r="F9101" t="s">
        <v>4810</v>
      </c>
      <c r="G9101" t="s">
        <v>604</v>
      </c>
      <c r="H9101" t="s">
        <v>157</v>
      </c>
      <c r="I9101" t="s">
        <v>135</v>
      </c>
      <c r="J9101" t="s">
        <v>136</v>
      </c>
      <c r="K9101" t="s">
        <v>203</v>
      </c>
      <c r="L9101" t="s">
        <v>25413</v>
      </c>
      <c r="M9101" t="s">
        <v>25414</v>
      </c>
      <c r="N9101">
        <v>0.16777777699999999</v>
      </c>
      <c r="O9101">
        <v>0</v>
      </c>
      <c r="P9101">
        <v>476</v>
      </c>
      <c r="Q9101">
        <v>11</v>
      </c>
      <c r="R9101">
        <v>85</v>
      </c>
      <c r="S9101">
        <v>17</v>
      </c>
      <c r="T9101">
        <v>46</v>
      </c>
      <c r="U9101">
        <v>1</v>
      </c>
      <c r="V9101">
        <v>0</v>
      </c>
      <c r="W9101">
        <v>0</v>
      </c>
      <c r="X9101">
        <v>38.199467877905626</v>
      </c>
      <c r="Y9101">
        <v>4.562954260838783</v>
      </c>
      <c r="Z9101">
        <v>17.601620784470452</v>
      </c>
      <c r="AA9101">
        <v>18.386634617818942</v>
      </c>
      <c r="AB9101">
        <v>7.8170465043250266</v>
      </c>
      <c r="AC9101">
        <v>9.0832019435204447</v>
      </c>
      <c r="AD9101">
        <v>0</v>
      </c>
      <c r="AE9101">
        <v>95.65092598887928</v>
      </c>
    </row>
    <row r="9102" spans="1:31" x14ac:dyDescent="0.25">
      <c r="A9102">
        <v>1956907</v>
      </c>
      <c r="B9102">
        <v>1</v>
      </c>
      <c r="C9102" t="s">
        <v>80</v>
      </c>
      <c r="D9102" t="s">
        <v>96</v>
      </c>
      <c r="E9102" t="s">
        <v>154</v>
      </c>
      <c r="F9102" t="s">
        <v>4072</v>
      </c>
      <c r="G9102" t="s">
        <v>156</v>
      </c>
      <c r="H9102" t="s">
        <v>157</v>
      </c>
      <c r="I9102" t="s">
        <v>135</v>
      </c>
      <c r="J9102" t="s">
        <v>136</v>
      </c>
      <c r="K9102" t="s">
        <v>137</v>
      </c>
      <c r="L9102" t="s">
        <v>25415</v>
      </c>
      <c r="M9102" t="s">
        <v>25416</v>
      </c>
      <c r="N9102">
        <v>0.28527777700000001</v>
      </c>
      <c r="O9102">
        <v>5</v>
      </c>
      <c r="P9102">
        <v>6210</v>
      </c>
      <c r="Q9102">
        <v>2</v>
      </c>
      <c r="R9102">
        <v>198</v>
      </c>
      <c r="S9102">
        <v>14</v>
      </c>
      <c r="T9102">
        <v>623</v>
      </c>
      <c r="U9102">
        <v>1</v>
      </c>
      <c r="V9102">
        <v>1</v>
      </c>
      <c r="W9102">
        <v>16.896023481612836</v>
      </c>
      <c r="X9102">
        <v>454.30262872423725</v>
      </c>
      <c r="Y9102">
        <v>2.8327139768388068</v>
      </c>
      <c r="Z9102">
        <v>43.339022749409821</v>
      </c>
      <c r="AA9102">
        <v>70.50849483980619</v>
      </c>
      <c r="AB9102">
        <v>151.75477557841219</v>
      </c>
      <c r="AC9102">
        <v>0.36576467730609447</v>
      </c>
      <c r="AD9102">
        <v>1.4941327624393304</v>
      </c>
      <c r="AE9102">
        <v>741.49355679006237</v>
      </c>
    </row>
    <row r="9103" spans="1:31" x14ac:dyDescent="0.25">
      <c r="A9103">
        <v>1957010</v>
      </c>
      <c r="B9103">
        <v>1</v>
      </c>
      <c r="C9103" t="s">
        <v>81</v>
      </c>
      <c r="D9103" t="s">
        <v>118</v>
      </c>
      <c r="E9103" t="s">
        <v>171</v>
      </c>
      <c r="F9103" t="s">
        <v>20931</v>
      </c>
      <c r="G9103" t="s">
        <v>156</v>
      </c>
      <c r="H9103" t="s">
        <v>157</v>
      </c>
      <c r="I9103" t="s">
        <v>135</v>
      </c>
      <c r="J9103" t="s">
        <v>136</v>
      </c>
      <c r="K9103" t="s">
        <v>137</v>
      </c>
      <c r="L9103" t="s">
        <v>25417</v>
      </c>
      <c r="M9103" t="s">
        <v>25418</v>
      </c>
      <c r="N9103">
        <v>0.59499999999999997</v>
      </c>
      <c r="O9103">
        <v>7</v>
      </c>
      <c r="P9103">
        <v>1033</v>
      </c>
      <c r="Q9103">
        <v>156</v>
      </c>
      <c r="R9103">
        <v>64</v>
      </c>
      <c r="S9103">
        <v>34</v>
      </c>
      <c r="T9103">
        <v>87</v>
      </c>
      <c r="U9103">
        <v>0</v>
      </c>
      <c r="V9103">
        <v>0</v>
      </c>
      <c r="W9103">
        <v>1.495699570166158</v>
      </c>
      <c r="X9103">
        <v>123.93730182127716</v>
      </c>
      <c r="Y9103">
        <v>714.65382256169937</v>
      </c>
      <c r="Z9103">
        <v>90.837300141616524</v>
      </c>
      <c r="AA9103">
        <v>106.29018029136681</v>
      </c>
      <c r="AB9103">
        <v>39.964285095744565</v>
      </c>
      <c r="AC9103">
        <v>0</v>
      </c>
      <c r="AD9103">
        <v>0</v>
      </c>
      <c r="AE9103">
        <v>1077.1785894818706</v>
      </c>
    </row>
    <row r="9104" spans="1:31" x14ac:dyDescent="0.25">
      <c r="A9104">
        <v>1957016</v>
      </c>
      <c r="B9104">
        <v>1</v>
      </c>
      <c r="C9104" t="s">
        <v>81</v>
      </c>
      <c r="D9104" t="s">
        <v>117</v>
      </c>
      <c r="E9104" t="s">
        <v>190</v>
      </c>
      <c r="F9104" t="s">
        <v>25419</v>
      </c>
      <c r="G9104" t="s">
        <v>263</v>
      </c>
      <c r="H9104" t="s">
        <v>157</v>
      </c>
      <c r="I9104" t="s">
        <v>135</v>
      </c>
      <c r="J9104" t="s">
        <v>136</v>
      </c>
      <c r="K9104" t="s">
        <v>203</v>
      </c>
      <c r="L9104" t="s">
        <v>25420</v>
      </c>
      <c r="M9104" t="s">
        <v>25421</v>
      </c>
      <c r="N9104">
        <v>1.7522222220000001</v>
      </c>
      <c r="O9104">
        <v>0</v>
      </c>
      <c r="P9104">
        <v>139</v>
      </c>
      <c r="Q9104">
        <v>0</v>
      </c>
      <c r="R9104">
        <v>6</v>
      </c>
      <c r="S9104">
        <v>0</v>
      </c>
      <c r="T9104">
        <v>14</v>
      </c>
      <c r="U9104">
        <v>0</v>
      </c>
      <c r="V9104">
        <v>0</v>
      </c>
      <c r="W9104">
        <v>0</v>
      </c>
      <c r="X9104">
        <v>49.882471712785751</v>
      </c>
      <c r="Y9104">
        <v>0</v>
      </c>
      <c r="Z9104">
        <v>8.2851293022295511</v>
      </c>
      <c r="AA9104">
        <v>0</v>
      </c>
      <c r="AB9104">
        <v>46.805107180955183</v>
      </c>
      <c r="AC9104">
        <v>0</v>
      </c>
      <c r="AD9104">
        <v>0</v>
      </c>
      <c r="AE9104">
        <v>104.97270819597048</v>
      </c>
    </row>
    <row r="9105" spans="1:31" x14ac:dyDescent="0.25">
      <c r="A9105">
        <v>1957308</v>
      </c>
      <c r="B9105">
        <v>1</v>
      </c>
      <c r="C9105" t="s">
        <v>80</v>
      </c>
      <c r="D9105" t="s">
        <v>107</v>
      </c>
      <c r="E9105" t="s">
        <v>140</v>
      </c>
      <c r="F9105" t="s">
        <v>25422</v>
      </c>
      <c r="G9105" t="s">
        <v>217</v>
      </c>
      <c r="H9105" t="s">
        <v>134</v>
      </c>
      <c r="I9105" t="s">
        <v>135</v>
      </c>
      <c r="J9105" t="s">
        <v>136</v>
      </c>
      <c r="K9105" t="s">
        <v>137</v>
      </c>
      <c r="L9105" t="s">
        <v>25423</v>
      </c>
      <c r="M9105" t="s">
        <v>25424</v>
      </c>
      <c r="N9105">
        <v>1.2397222219999999</v>
      </c>
      <c r="O9105">
        <v>0</v>
      </c>
      <c r="P9105">
        <v>2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0.97512604390495206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0.97512604390495206</v>
      </c>
    </row>
    <row r="9106" spans="1:31" x14ac:dyDescent="0.25">
      <c r="A9106">
        <v>1957053</v>
      </c>
      <c r="B9106">
        <v>1</v>
      </c>
      <c r="C9106" t="s">
        <v>80</v>
      </c>
      <c r="D9106" t="s">
        <v>94</v>
      </c>
      <c r="E9106" t="s">
        <v>140</v>
      </c>
      <c r="F9106" t="s">
        <v>25425</v>
      </c>
      <c r="G9106" t="s">
        <v>217</v>
      </c>
      <c r="H9106" t="s">
        <v>134</v>
      </c>
      <c r="I9106" t="s">
        <v>135</v>
      </c>
      <c r="J9106" t="s">
        <v>136</v>
      </c>
      <c r="K9106" t="s">
        <v>137</v>
      </c>
      <c r="L9106" t="s">
        <v>25426</v>
      </c>
      <c r="M9106" t="s">
        <v>25427</v>
      </c>
      <c r="N9106">
        <v>3.5433333330000001</v>
      </c>
      <c r="O9106">
        <v>0</v>
      </c>
      <c r="P9106">
        <v>1</v>
      </c>
      <c r="Q9106">
        <v>0</v>
      </c>
      <c r="R9106">
        <v>0</v>
      </c>
      <c r="S9106">
        <v>0</v>
      </c>
      <c r="T9106">
        <v>1</v>
      </c>
      <c r="U9106">
        <v>0</v>
      </c>
      <c r="V9106">
        <v>0</v>
      </c>
      <c r="W9106">
        <v>0</v>
      </c>
      <c r="X9106">
        <v>1.3010332708390739</v>
      </c>
      <c r="Y9106">
        <v>0</v>
      </c>
      <c r="Z9106">
        <v>0</v>
      </c>
      <c r="AA9106">
        <v>0</v>
      </c>
      <c r="AB9106">
        <v>13.278580902058749</v>
      </c>
      <c r="AC9106">
        <v>0</v>
      </c>
      <c r="AD9106">
        <v>0</v>
      </c>
      <c r="AE9106">
        <v>14.579614172897823</v>
      </c>
    </row>
    <row r="9107" spans="1:31" x14ac:dyDescent="0.25">
      <c r="A9107">
        <v>1957219</v>
      </c>
      <c r="B9107">
        <v>1</v>
      </c>
      <c r="C9107" t="s">
        <v>81</v>
      </c>
      <c r="D9107" t="s">
        <v>112</v>
      </c>
      <c r="E9107" t="s">
        <v>131</v>
      </c>
      <c r="F9107" t="s">
        <v>25428</v>
      </c>
      <c r="G9107" t="s">
        <v>372</v>
      </c>
      <c r="H9107" t="s">
        <v>134</v>
      </c>
      <c r="I9107" t="s">
        <v>135</v>
      </c>
      <c r="J9107" t="s">
        <v>136</v>
      </c>
      <c r="K9107" t="s">
        <v>137</v>
      </c>
      <c r="L9107" t="s">
        <v>25429</v>
      </c>
      <c r="M9107" t="s">
        <v>25430</v>
      </c>
      <c r="N9107">
        <v>2.8827777769999998</v>
      </c>
      <c r="O9107">
        <v>0</v>
      </c>
      <c r="P9107">
        <v>49</v>
      </c>
      <c r="Q9107">
        <v>0</v>
      </c>
      <c r="R9107">
        <v>0</v>
      </c>
      <c r="S9107">
        <v>0</v>
      </c>
      <c r="T9107">
        <v>3</v>
      </c>
      <c r="U9107">
        <v>0</v>
      </c>
      <c r="V9107">
        <v>0</v>
      </c>
      <c r="W9107">
        <v>0</v>
      </c>
      <c r="X9107">
        <v>17.091313399960576</v>
      </c>
      <c r="Y9107">
        <v>0</v>
      </c>
      <c r="Z9107">
        <v>0</v>
      </c>
      <c r="AA9107">
        <v>0</v>
      </c>
      <c r="AB9107">
        <v>0.26763070931012339</v>
      </c>
      <c r="AC9107">
        <v>0</v>
      </c>
      <c r="AD9107">
        <v>0</v>
      </c>
      <c r="AE9107">
        <v>17.358944109270698</v>
      </c>
    </row>
    <row r="9108" spans="1:31" x14ac:dyDescent="0.25">
      <c r="A9108">
        <v>1957176</v>
      </c>
      <c r="B9108">
        <v>1</v>
      </c>
      <c r="C9108" t="s">
        <v>80</v>
      </c>
      <c r="D9108" t="s">
        <v>96</v>
      </c>
      <c r="E9108" t="s">
        <v>131</v>
      </c>
      <c r="F9108" t="s">
        <v>1770</v>
      </c>
      <c r="G9108" t="s">
        <v>133</v>
      </c>
      <c r="H9108" t="s">
        <v>134</v>
      </c>
      <c r="I9108" t="s">
        <v>135</v>
      </c>
      <c r="J9108" t="s">
        <v>136</v>
      </c>
      <c r="K9108" t="s">
        <v>137</v>
      </c>
      <c r="L9108" t="s">
        <v>25431</v>
      </c>
      <c r="M9108" t="s">
        <v>25432</v>
      </c>
      <c r="N9108">
        <v>4.6466666659999998</v>
      </c>
      <c r="O9108">
        <v>0</v>
      </c>
      <c r="P9108">
        <v>6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25.694708068292933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25.694708068292933</v>
      </c>
    </row>
    <row r="9109" spans="1:31" x14ac:dyDescent="0.25">
      <c r="A9109">
        <v>1957245</v>
      </c>
      <c r="B9109">
        <v>1</v>
      </c>
      <c r="C9109" t="s">
        <v>80</v>
      </c>
      <c r="D9109" t="s">
        <v>92</v>
      </c>
      <c r="E9109" t="s">
        <v>140</v>
      </c>
      <c r="F9109" t="s">
        <v>25433</v>
      </c>
      <c r="G9109" t="s">
        <v>217</v>
      </c>
      <c r="H9109" t="s">
        <v>134</v>
      </c>
      <c r="I9109" t="s">
        <v>135</v>
      </c>
      <c r="J9109" t="s">
        <v>136</v>
      </c>
      <c r="K9109" t="s">
        <v>137</v>
      </c>
      <c r="L9109" t="s">
        <v>25434</v>
      </c>
      <c r="M9109" t="s">
        <v>25435</v>
      </c>
      <c r="N9109">
        <v>2.2166666660000001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1.1034824274527868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1.1034824274527868</v>
      </c>
    </row>
    <row r="9110" spans="1:31" x14ac:dyDescent="0.25">
      <c r="A9110">
        <v>1957096</v>
      </c>
      <c r="B9110">
        <v>1</v>
      </c>
      <c r="C9110" t="s">
        <v>80</v>
      </c>
      <c r="D9110" t="s">
        <v>98</v>
      </c>
      <c r="E9110" t="s">
        <v>131</v>
      </c>
      <c r="F9110" t="s">
        <v>13320</v>
      </c>
      <c r="G9110" t="s">
        <v>133</v>
      </c>
      <c r="H9110" t="s">
        <v>134</v>
      </c>
      <c r="I9110" t="s">
        <v>135</v>
      </c>
      <c r="J9110" t="s">
        <v>136</v>
      </c>
      <c r="K9110" t="s">
        <v>137</v>
      </c>
      <c r="L9110" t="s">
        <v>25436</v>
      </c>
      <c r="M9110" t="s">
        <v>25437</v>
      </c>
      <c r="N9110">
        <v>1.687777777</v>
      </c>
      <c r="O9110">
        <v>0</v>
      </c>
      <c r="P9110">
        <v>1</v>
      </c>
      <c r="Q9110">
        <v>0</v>
      </c>
      <c r="R9110">
        <v>3</v>
      </c>
      <c r="S9110">
        <v>0</v>
      </c>
      <c r="T9110">
        <v>24</v>
      </c>
      <c r="U9110">
        <v>0</v>
      </c>
      <c r="V9110">
        <v>0</v>
      </c>
      <c r="W9110">
        <v>0</v>
      </c>
      <c r="X9110">
        <v>0.11547539765288752</v>
      </c>
      <c r="Y9110">
        <v>0</v>
      </c>
      <c r="Z9110">
        <v>6.9352696254597301</v>
      </c>
      <c r="AA9110">
        <v>0</v>
      </c>
      <c r="AB9110">
        <v>62.288109919454911</v>
      </c>
      <c r="AC9110">
        <v>0</v>
      </c>
      <c r="AD9110">
        <v>0</v>
      </c>
      <c r="AE9110">
        <v>69.338854942567522</v>
      </c>
    </row>
    <row r="9111" spans="1:31" x14ac:dyDescent="0.25">
      <c r="A9111">
        <v>1957033</v>
      </c>
      <c r="B9111">
        <v>1</v>
      </c>
      <c r="C9111" t="s">
        <v>80</v>
      </c>
      <c r="D9111" t="s">
        <v>106</v>
      </c>
      <c r="E9111" t="s">
        <v>131</v>
      </c>
      <c r="F9111" t="s">
        <v>25438</v>
      </c>
      <c r="G9111" t="s">
        <v>133</v>
      </c>
      <c r="H9111" t="s">
        <v>134</v>
      </c>
      <c r="I9111" t="s">
        <v>135</v>
      </c>
      <c r="J9111" t="s">
        <v>136</v>
      </c>
      <c r="K9111" t="s">
        <v>137</v>
      </c>
      <c r="L9111" t="s">
        <v>25439</v>
      </c>
      <c r="M9111" t="s">
        <v>25440</v>
      </c>
      <c r="N9111">
        <v>2.2222222220000001</v>
      </c>
      <c r="O9111">
        <v>0</v>
      </c>
      <c r="P9111">
        <v>0</v>
      </c>
      <c r="Q9111">
        <v>0</v>
      </c>
      <c r="R9111">
        <v>4</v>
      </c>
      <c r="S9111">
        <v>0</v>
      </c>
      <c r="T9111">
        <v>1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55.366378980447443</v>
      </c>
      <c r="AA9111">
        <v>0</v>
      </c>
      <c r="AB9111">
        <v>3.1989713176249337</v>
      </c>
      <c r="AC9111">
        <v>0</v>
      </c>
      <c r="AD9111">
        <v>0</v>
      </c>
      <c r="AE9111">
        <v>58.565350298072374</v>
      </c>
    </row>
    <row r="9112" spans="1:31" x14ac:dyDescent="0.25">
      <c r="A9112">
        <v>1957282</v>
      </c>
      <c r="B9112">
        <v>1</v>
      </c>
      <c r="C9112" t="s">
        <v>81</v>
      </c>
      <c r="D9112" t="s">
        <v>124</v>
      </c>
      <c r="E9112" t="s">
        <v>190</v>
      </c>
      <c r="F9112" t="s">
        <v>25441</v>
      </c>
      <c r="G9112" t="s">
        <v>701</v>
      </c>
      <c r="H9112" t="s">
        <v>157</v>
      </c>
      <c r="I9112" t="s">
        <v>135</v>
      </c>
      <c r="J9112" t="s">
        <v>136</v>
      </c>
      <c r="K9112" t="s">
        <v>137</v>
      </c>
      <c r="L9112" t="s">
        <v>25442</v>
      </c>
      <c r="M9112" t="s">
        <v>25443</v>
      </c>
      <c r="N9112">
        <v>0.78305555500000001</v>
      </c>
      <c r="O9112">
        <v>0</v>
      </c>
      <c r="P9112">
        <v>1</v>
      </c>
      <c r="Q9112">
        <v>0</v>
      </c>
      <c r="R9112">
        <v>0</v>
      </c>
      <c r="S9112">
        <v>0</v>
      </c>
      <c r="T9112">
        <v>35</v>
      </c>
      <c r="U9112">
        <v>0</v>
      </c>
      <c r="V9112">
        <v>0</v>
      </c>
      <c r="W9112">
        <v>0</v>
      </c>
      <c r="X9112">
        <v>4.2176503083361114E-2</v>
      </c>
      <c r="Y9112">
        <v>0</v>
      </c>
      <c r="Z9112">
        <v>0</v>
      </c>
      <c r="AA9112">
        <v>0</v>
      </c>
      <c r="AB9112">
        <v>6.7564103446610408</v>
      </c>
      <c r="AC9112">
        <v>0</v>
      </c>
      <c r="AD9112">
        <v>0</v>
      </c>
      <c r="AE9112">
        <v>6.798586847744402</v>
      </c>
    </row>
    <row r="9113" spans="1:31" x14ac:dyDescent="0.25">
      <c r="A9113">
        <v>1956990</v>
      </c>
      <c r="B9113">
        <v>1</v>
      </c>
      <c r="C9113" t="s">
        <v>80</v>
      </c>
      <c r="D9113" t="s">
        <v>104</v>
      </c>
      <c r="E9113" t="s">
        <v>154</v>
      </c>
      <c r="F9113" t="s">
        <v>25444</v>
      </c>
      <c r="G9113" t="s">
        <v>604</v>
      </c>
      <c r="H9113" t="s">
        <v>157</v>
      </c>
      <c r="I9113" t="s">
        <v>222</v>
      </c>
      <c r="J9113" t="s">
        <v>136</v>
      </c>
      <c r="K9113" t="s">
        <v>137</v>
      </c>
      <c r="L9113" t="s">
        <v>25445</v>
      </c>
      <c r="M9113" t="s">
        <v>25446</v>
      </c>
      <c r="N9113">
        <v>2.1388888000000002E-2</v>
      </c>
      <c r="O9113">
        <v>9</v>
      </c>
      <c r="P9113">
        <v>94</v>
      </c>
      <c r="Q9113">
        <v>13</v>
      </c>
      <c r="R9113">
        <v>19</v>
      </c>
      <c r="S9113">
        <v>12</v>
      </c>
      <c r="T9113">
        <v>24</v>
      </c>
      <c r="U9113">
        <v>2</v>
      </c>
      <c r="V9113">
        <v>0</v>
      </c>
      <c r="W9113">
        <v>4.5914359808881665E-2</v>
      </c>
      <c r="X9113">
        <v>0.45529529230193527</v>
      </c>
      <c r="Y9113">
        <v>0.34645050304447911</v>
      </c>
      <c r="Z9113">
        <v>0.27470597204633918</v>
      </c>
      <c r="AA9113">
        <v>0.37460984912453665</v>
      </c>
      <c r="AB9113">
        <v>0.17097590355230002</v>
      </c>
      <c r="AC9113">
        <v>0.51804629737328411</v>
      </c>
      <c r="AD9113">
        <v>0</v>
      </c>
      <c r="AE9113">
        <v>2.185998177251756</v>
      </c>
    </row>
    <row r="9114" spans="1:31" x14ac:dyDescent="0.25">
      <c r="A9114">
        <v>1956950</v>
      </c>
      <c r="B9114">
        <v>1</v>
      </c>
      <c r="C9114" t="s">
        <v>81</v>
      </c>
      <c r="D9114" t="s">
        <v>113</v>
      </c>
      <c r="E9114" t="s">
        <v>154</v>
      </c>
      <c r="F9114" t="s">
        <v>3158</v>
      </c>
      <c r="G9114" t="s">
        <v>156</v>
      </c>
      <c r="H9114" t="s">
        <v>157</v>
      </c>
      <c r="I9114" t="s">
        <v>135</v>
      </c>
      <c r="J9114" t="s">
        <v>136</v>
      </c>
      <c r="K9114" t="s">
        <v>137</v>
      </c>
      <c r="L9114" t="s">
        <v>25447</v>
      </c>
      <c r="M9114" t="s">
        <v>25448</v>
      </c>
      <c r="N9114">
        <v>0.164722222</v>
      </c>
      <c r="O9114">
        <v>2</v>
      </c>
      <c r="P9114">
        <v>2620</v>
      </c>
      <c r="Q9114">
        <v>42</v>
      </c>
      <c r="R9114">
        <v>741</v>
      </c>
      <c r="S9114">
        <v>9</v>
      </c>
      <c r="T9114">
        <v>157</v>
      </c>
      <c r="U9114">
        <v>0</v>
      </c>
      <c r="V9114">
        <v>2</v>
      </c>
      <c r="W9114">
        <v>0.15042311676615999</v>
      </c>
      <c r="X9114">
        <v>82.805306873832023</v>
      </c>
      <c r="Y9114">
        <v>29.000226504124569</v>
      </c>
      <c r="Z9114">
        <v>193.25125420492799</v>
      </c>
      <c r="AA9114">
        <v>12.378645413425696</v>
      </c>
      <c r="AB9114">
        <v>13.171225065448702</v>
      </c>
      <c r="AC9114">
        <v>0</v>
      </c>
      <c r="AD9114">
        <v>8.6862769267411127E-2</v>
      </c>
      <c r="AE9114">
        <v>330.84394394779258</v>
      </c>
    </row>
    <row r="9115" spans="1:31" x14ac:dyDescent="0.25">
      <c r="A9115">
        <v>1956973</v>
      </c>
      <c r="B9115">
        <v>1</v>
      </c>
      <c r="C9115" t="s">
        <v>81</v>
      </c>
      <c r="D9115" t="s">
        <v>112</v>
      </c>
      <c r="E9115" t="s">
        <v>149</v>
      </c>
      <c r="F9115" t="s">
        <v>25449</v>
      </c>
      <c r="G9115" t="s">
        <v>202</v>
      </c>
      <c r="H9115" t="s">
        <v>134</v>
      </c>
      <c r="I9115" t="s">
        <v>135</v>
      </c>
      <c r="J9115" t="s">
        <v>136</v>
      </c>
      <c r="K9115" t="s">
        <v>203</v>
      </c>
      <c r="L9115" t="s">
        <v>25450</v>
      </c>
      <c r="M9115" t="s">
        <v>25451</v>
      </c>
      <c r="N9115">
        <v>4.028611111</v>
      </c>
      <c r="O9115">
        <v>0</v>
      </c>
      <c r="P9115">
        <v>353</v>
      </c>
      <c r="Q9115">
        <v>0</v>
      </c>
      <c r="R9115">
        <v>4</v>
      </c>
      <c r="S9115">
        <v>0</v>
      </c>
      <c r="T9115">
        <v>12</v>
      </c>
      <c r="U9115">
        <v>0</v>
      </c>
      <c r="V9115">
        <v>0</v>
      </c>
      <c r="W9115">
        <v>0</v>
      </c>
      <c r="X9115">
        <v>286.95431742114607</v>
      </c>
      <c r="Y9115">
        <v>0</v>
      </c>
      <c r="Z9115">
        <v>1.1905780440646749</v>
      </c>
      <c r="AA9115">
        <v>0</v>
      </c>
      <c r="AB9115">
        <v>17.098941884195668</v>
      </c>
      <c r="AC9115">
        <v>0</v>
      </c>
      <c r="AD9115">
        <v>0</v>
      </c>
      <c r="AE9115">
        <v>305.24383734940642</v>
      </c>
    </row>
    <row r="9116" spans="1:31" x14ac:dyDescent="0.25">
      <c r="A9116">
        <v>1956927</v>
      </c>
      <c r="B9116">
        <v>1</v>
      </c>
      <c r="C9116" t="s">
        <v>81</v>
      </c>
      <c r="D9116" t="s">
        <v>121</v>
      </c>
      <c r="E9116" t="s">
        <v>131</v>
      </c>
      <c r="F9116" t="s">
        <v>25452</v>
      </c>
      <c r="G9116" t="s">
        <v>133</v>
      </c>
      <c r="H9116" t="s">
        <v>134</v>
      </c>
      <c r="I9116" t="s">
        <v>135</v>
      </c>
      <c r="J9116" t="s">
        <v>136</v>
      </c>
      <c r="K9116" t="s">
        <v>137</v>
      </c>
      <c r="L9116" t="s">
        <v>25453</v>
      </c>
      <c r="M9116" t="s">
        <v>25454</v>
      </c>
      <c r="N9116">
        <v>0.94861111099999995</v>
      </c>
      <c r="O9116">
        <v>0</v>
      </c>
      <c r="P9116">
        <v>27</v>
      </c>
      <c r="Q9116">
        <v>0</v>
      </c>
      <c r="R9116">
        <v>0</v>
      </c>
      <c r="S9116">
        <v>0</v>
      </c>
      <c r="T9116">
        <v>2</v>
      </c>
      <c r="U9116">
        <v>0</v>
      </c>
      <c r="V9116">
        <v>0</v>
      </c>
      <c r="W9116">
        <v>0</v>
      </c>
      <c r="X9116">
        <v>3.3807594441334294</v>
      </c>
      <c r="Y9116">
        <v>0</v>
      </c>
      <c r="Z9116">
        <v>0</v>
      </c>
      <c r="AA9116">
        <v>0</v>
      </c>
      <c r="AB9116">
        <v>0.12780656316366837</v>
      </c>
      <c r="AC9116">
        <v>0</v>
      </c>
      <c r="AD9116">
        <v>0</v>
      </c>
      <c r="AE9116">
        <v>3.5085660072970977</v>
      </c>
    </row>
    <row r="9117" spans="1:31" x14ac:dyDescent="0.25">
      <c r="A9117">
        <v>1957119</v>
      </c>
      <c r="B9117">
        <v>1</v>
      </c>
      <c r="C9117" t="s">
        <v>81</v>
      </c>
      <c r="D9117" t="s">
        <v>118</v>
      </c>
      <c r="E9117" t="s">
        <v>140</v>
      </c>
      <c r="F9117" t="s">
        <v>21017</v>
      </c>
      <c r="G9117" t="s">
        <v>362</v>
      </c>
      <c r="H9117" t="s">
        <v>134</v>
      </c>
      <c r="I9117" t="s">
        <v>135</v>
      </c>
      <c r="J9117" t="s">
        <v>3</v>
      </c>
      <c r="K9117" t="s">
        <v>137</v>
      </c>
      <c r="L9117" t="s">
        <v>25455</v>
      </c>
      <c r="M9117" t="s">
        <v>25456</v>
      </c>
      <c r="N9117">
        <v>3.309722222</v>
      </c>
      <c r="O9117">
        <v>0</v>
      </c>
      <c r="P9117">
        <v>11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19.54076067260581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19.54076067260581</v>
      </c>
    </row>
    <row r="9118" spans="1:31" x14ac:dyDescent="0.25">
      <c r="A9118">
        <v>1957159</v>
      </c>
      <c r="B9118">
        <v>1</v>
      </c>
      <c r="C9118" t="s">
        <v>81</v>
      </c>
      <c r="D9118" t="s">
        <v>115</v>
      </c>
      <c r="E9118" t="s">
        <v>149</v>
      </c>
      <c r="F9118" t="s">
        <v>25457</v>
      </c>
      <c r="G9118" t="s">
        <v>151</v>
      </c>
      <c r="H9118" t="s">
        <v>134</v>
      </c>
      <c r="I9118" t="s">
        <v>135</v>
      </c>
      <c r="J9118" t="s">
        <v>136</v>
      </c>
      <c r="K9118" t="s">
        <v>137</v>
      </c>
      <c r="L9118" t="s">
        <v>25458</v>
      </c>
      <c r="M9118" t="s">
        <v>25459</v>
      </c>
      <c r="N9118">
        <v>0.75972222199999995</v>
      </c>
      <c r="O9118">
        <v>0</v>
      </c>
      <c r="P9118">
        <v>47</v>
      </c>
      <c r="Q9118">
        <v>0</v>
      </c>
      <c r="R9118">
        <v>2</v>
      </c>
      <c r="S9118">
        <v>0</v>
      </c>
      <c r="T9118">
        <v>5</v>
      </c>
      <c r="U9118">
        <v>0</v>
      </c>
      <c r="V9118">
        <v>0</v>
      </c>
      <c r="W9118">
        <v>0</v>
      </c>
      <c r="X9118">
        <v>4.6662621651366498</v>
      </c>
      <c r="Y9118">
        <v>0</v>
      </c>
      <c r="Z9118">
        <v>1.7911432516958332E-2</v>
      </c>
      <c r="AA9118">
        <v>0</v>
      </c>
      <c r="AB9118">
        <v>0.41573538621124861</v>
      </c>
      <c r="AC9118">
        <v>0</v>
      </c>
      <c r="AD9118">
        <v>0</v>
      </c>
      <c r="AE9118">
        <v>5.0999089838648564</v>
      </c>
    </row>
    <row r="9119" spans="1:31" x14ac:dyDescent="0.25">
      <c r="A9119">
        <v>1957013</v>
      </c>
      <c r="B9119">
        <v>1</v>
      </c>
      <c r="C9119" t="s">
        <v>80</v>
      </c>
      <c r="D9119" t="s">
        <v>102</v>
      </c>
      <c r="E9119" t="s">
        <v>131</v>
      </c>
      <c r="F9119" t="s">
        <v>25460</v>
      </c>
      <c r="G9119" t="s">
        <v>133</v>
      </c>
      <c r="H9119" t="s">
        <v>134</v>
      </c>
      <c r="I9119" t="s">
        <v>135</v>
      </c>
      <c r="J9119" t="s">
        <v>136</v>
      </c>
      <c r="K9119" t="s">
        <v>137</v>
      </c>
      <c r="L9119" t="s">
        <v>25461</v>
      </c>
      <c r="M9119" t="s">
        <v>25462</v>
      </c>
      <c r="N9119">
        <v>1.2947222220000001</v>
      </c>
      <c r="O9119">
        <v>0</v>
      </c>
      <c r="P9119">
        <v>0</v>
      </c>
      <c r="Q9119">
        <v>0</v>
      </c>
      <c r="R9119">
        <v>1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3.4722070519113029</v>
      </c>
      <c r="AA9119">
        <v>0</v>
      </c>
      <c r="AB9119">
        <v>0</v>
      </c>
      <c r="AC9119">
        <v>0</v>
      </c>
      <c r="AD9119">
        <v>0</v>
      </c>
      <c r="AE9119">
        <v>3.4722070519113029</v>
      </c>
    </row>
    <row r="9120" spans="1:31" x14ac:dyDescent="0.25">
      <c r="A9120">
        <v>1957030</v>
      </c>
      <c r="B9120">
        <v>1</v>
      </c>
      <c r="C9120" t="s">
        <v>81</v>
      </c>
      <c r="D9120" t="s">
        <v>112</v>
      </c>
      <c r="E9120" t="s">
        <v>140</v>
      </c>
      <c r="F9120" t="s">
        <v>25463</v>
      </c>
      <c r="G9120" t="s">
        <v>362</v>
      </c>
      <c r="H9120" t="s">
        <v>134</v>
      </c>
      <c r="I9120" t="s">
        <v>135</v>
      </c>
      <c r="J9120" t="s">
        <v>136</v>
      </c>
      <c r="K9120" t="s">
        <v>137</v>
      </c>
      <c r="L9120" t="s">
        <v>25464</v>
      </c>
      <c r="M9120" t="s">
        <v>25465</v>
      </c>
      <c r="N9120">
        <v>4.9497222220000001</v>
      </c>
      <c r="O9120">
        <v>0</v>
      </c>
      <c r="P9120">
        <v>1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1.6797978866753818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1.6797978866753818</v>
      </c>
    </row>
    <row r="9121" spans="1:31" x14ac:dyDescent="0.25">
      <c r="A9121">
        <v>2016366</v>
      </c>
      <c r="B9121">
        <v>1</v>
      </c>
      <c r="C9121" t="s">
        <v>80</v>
      </c>
      <c r="D9121" t="s">
        <v>96</v>
      </c>
      <c r="E9121" t="s">
        <v>154</v>
      </c>
      <c r="F9121" t="s">
        <v>14731</v>
      </c>
      <c r="G9121" t="s">
        <v>156</v>
      </c>
      <c r="H9121" t="s">
        <v>157</v>
      </c>
      <c r="I9121" t="s">
        <v>135</v>
      </c>
      <c r="J9121" t="s">
        <v>136</v>
      </c>
      <c r="K9121" t="s">
        <v>137</v>
      </c>
      <c r="L9121" t="s">
        <v>25466</v>
      </c>
      <c r="M9121" t="s">
        <v>25467</v>
      </c>
      <c r="N9121">
        <v>3.233333333</v>
      </c>
      <c r="O9121">
        <v>6</v>
      </c>
      <c r="P9121">
        <v>52</v>
      </c>
      <c r="Q9121">
        <v>0</v>
      </c>
      <c r="R9121">
        <v>0</v>
      </c>
      <c r="S9121">
        <v>11</v>
      </c>
      <c r="T9121">
        <v>1</v>
      </c>
      <c r="U9121">
        <v>0</v>
      </c>
      <c r="V9121">
        <v>0</v>
      </c>
      <c r="W9121">
        <v>235.60897028002611</v>
      </c>
      <c r="X9121">
        <v>33.913000380827391</v>
      </c>
      <c r="Y9121">
        <v>0</v>
      </c>
      <c r="Z9121">
        <v>0</v>
      </c>
      <c r="AA9121">
        <v>233.50706885941892</v>
      </c>
      <c r="AB9121">
        <v>0.11070253202413334</v>
      </c>
      <c r="AC9121">
        <v>0</v>
      </c>
      <c r="AD9121">
        <v>0</v>
      </c>
      <c r="AE9121">
        <v>503.13974205229658</v>
      </c>
    </row>
    <row r="9122" spans="1:31" x14ac:dyDescent="0.25">
      <c r="A9122">
        <v>1957073</v>
      </c>
      <c r="B9122">
        <v>1</v>
      </c>
      <c r="C9122" t="s">
        <v>81</v>
      </c>
      <c r="D9122" t="s">
        <v>127</v>
      </c>
      <c r="E9122" t="s">
        <v>220</v>
      </c>
      <c r="F9122" t="s">
        <v>25468</v>
      </c>
      <c r="G9122" t="s">
        <v>156</v>
      </c>
      <c r="H9122" t="s">
        <v>157</v>
      </c>
      <c r="I9122" t="s">
        <v>135</v>
      </c>
      <c r="J9122" t="s">
        <v>136</v>
      </c>
      <c r="K9122" t="s">
        <v>137</v>
      </c>
      <c r="L9122" t="s">
        <v>25469</v>
      </c>
      <c r="M9122" t="s">
        <v>25470</v>
      </c>
      <c r="N9122">
        <v>0.74916666600000004</v>
      </c>
      <c r="O9122">
        <v>0</v>
      </c>
      <c r="P9122">
        <v>764</v>
      </c>
      <c r="Q9122">
        <v>26</v>
      </c>
      <c r="R9122">
        <v>31</v>
      </c>
      <c r="S9122">
        <v>2</v>
      </c>
      <c r="T9122">
        <v>79</v>
      </c>
      <c r="U9122">
        <v>0</v>
      </c>
      <c r="V9122">
        <v>0</v>
      </c>
      <c r="W9122">
        <v>0</v>
      </c>
      <c r="X9122">
        <v>111.75956568139593</v>
      </c>
      <c r="Y9122">
        <v>58.98890621610694</v>
      </c>
      <c r="Z9122">
        <v>32.848581825308024</v>
      </c>
      <c r="AA9122">
        <v>2.6512954668995667</v>
      </c>
      <c r="AB9122">
        <v>28.416298461808957</v>
      </c>
      <c r="AC9122">
        <v>0</v>
      </c>
      <c r="AD9122">
        <v>0</v>
      </c>
      <c r="AE9122">
        <v>234.66464765151943</v>
      </c>
    </row>
    <row r="9123" spans="1:31" x14ac:dyDescent="0.25">
      <c r="A9123">
        <v>1957099</v>
      </c>
      <c r="B9123">
        <v>1</v>
      </c>
      <c r="C9123" t="s">
        <v>80</v>
      </c>
      <c r="D9123" t="s">
        <v>103</v>
      </c>
      <c r="E9123" t="s">
        <v>140</v>
      </c>
      <c r="F9123" t="s">
        <v>25471</v>
      </c>
      <c r="G9123" t="s">
        <v>146</v>
      </c>
      <c r="H9123" t="s">
        <v>134</v>
      </c>
      <c r="I9123" t="s">
        <v>135</v>
      </c>
      <c r="J9123" t="s">
        <v>136</v>
      </c>
      <c r="K9123" t="s">
        <v>137</v>
      </c>
      <c r="L9123" t="s">
        <v>25472</v>
      </c>
      <c r="M9123" t="s">
        <v>25473</v>
      </c>
      <c r="N9123">
        <v>2.8569444439999998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0.79224026549408333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0.79224026549408333</v>
      </c>
    </row>
    <row r="9124" spans="1:31" x14ac:dyDescent="0.25">
      <c r="A9124">
        <v>1957285</v>
      </c>
      <c r="B9124">
        <v>1</v>
      </c>
      <c r="C9124" t="s">
        <v>80</v>
      </c>
      <c r="D9124" t="s">
        <v>103</v>
      </c>
      <c r="E9124" t="s">
        <v>140</v>
      </c>
      <c r="F9124" t="s">
        <v>25474</v>
      </c>
      <c r="G9124" t="s">
        <v>342</v>
      </c>
      <c r="H9124" t="s">
        <v>134</v>
      </c>
      <c r="I9124" t="s">
        <v>135</v>
      </c>
      <c r="J9124" t="s">
        <v>136</v>
      </c>
      <c r="K9124" t="s">
        <v>137</v>
      </c>
      <c r="L9124" t="s">
        <v>25475</v>
      </c>
      <c r="M9124" t="s">
        <v>25476</v>
      </c>
      <c r="N9124">
        <v>0.87083333299999999</v>
      </c>
      <c r="O9124">
        <v>0</v>
      </c>
      <c r="P9124">
        <v>24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7.3626965629116849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7.3626965629116849</v>
      </c>
    </row>
    <row r="9125" spans="1:31" x14ac:dyDescent="0.25">
      <c r="A9125">
        <v>1956930</v>
      </c>
      <c r="B9125">
        <v>1</v>
      </c>
      <c r="C9125" t="s">
        <v>81</v>
      </c>
      <c r="D9125" t="s">
        <v>120</v>
      </c>
      <c r="E9125" t="s">
        <v>190</v>
      </c>
      <c r="F9125" t="s">
        <v>18008</v>
      </c>
      <c r="G9125" t="s">
        <v>156</v>
      </c>
      <c r="H9125" t="s">
        <v>157</v>
      </c>
      <c r="I9125" t="s">
        <v>222</v>
      </c>
      <c r="J9125" t="s">
        <v>136</v>
      </c>
      <c r="K9125" t="s">
        <v>137</v>
      </c>
      <c r="L9125" t="s">
        <v>25477</v>
      </c>
      <c r="M9125" t="s">
        <v>25478</v>
      </c>
      <c r="N9125">
        <v>1.6111111000000001E-2</v>
      </c>
      <c r="O9125">
        <v>3</v>
      </c>
      <c r="P9125">
        <v>738</v>
      </c>
      <c r="Q9125">
        <v>27</v>
      </c>
      <c r="R9125">
        <v>12</v>
      </c>
      <c r="S9125">
        <v>9</v>
      </c>
      <c r="T9125">
        <v>43</v>
      </c>
      <c r="U9125">
        <v>4</v>
      </c>
      <c r="V9125">
        <v>0</v>
      </c>
      <c r="W9125">
        <v>7.9163139704900007E-2</v>
      </c>
      <c r="X9125">
        <v>1.2496081919372117</v>
      </c>
      <c r="Y9125">
        <v>3.089677767286064</v>
      </c>
      <c r="Z9125">
        <v>0.25782938458256832</v>
      </c>
      <c r="AA9125">
        <v>0.44840536594639829</v>
      </c>
      <c r="AB9125">
        <v>0.12884079198340448</v>
      </c>
      <c r="AC9125">
        <v>1.2224959946404372</v>
      </c>
      <c r="AD9125">
        <v>0</v>
      </c>
      <c r="AE9125">
        <v>6.4760206360809844</v>
      </c>
    </row>
    <row r="9126" spans="1:31" x14ac:dyDescent="0.25">
      <c r="A9126">
        <v>1957179</v>
      </c>
      <c r="B9126">
        <v>1</v>
      </c>
      <c r="C9126" t="s">
        <v>81</v>
      </c>
      <c r="D9126" t="s">
        <v>112</v>
      </c>
      <c r="E9126" t="s">
        <v>154</v>
      </c>
      <c r="F9126" t="s">
        <v>1120</v>
      </c>
      <c r="G9126" t="s">
        <v>156</v>
      </c>
      <c r="H9126" t="s">
        <v>157</v>
      </c>
      <c r="I9126" t="s">
        <v>135</v>
      </c>
      <c r="J9126" t="s">
        <v>136</v>
      </c>
      <c r="K9126" t="s">
        <v>137</v>
      </c>
      <c r="L9126" t="s">
        <v>25479</v>
      </c>
      <c r="M9126" t="s">
        <v>25480</v>
      </c>
      <c r="N9126">
        <v>0.30138888800000002</v>
      </c>
      <c r="O9126">
        <v>0</v>
      </c>
      <c r="P9126">
        <v>1048</v>
      </c>
      <c r="Q9126">
        <v>5</v>
      </c>
      <c r="R9126">
        <v>28</v>
      </c>
      <c r="S9126">
        <v>6</v>
      </c>
      <c r="T9126">
        <v>49</v>
      </c>
      <c r="U9126">
        <v>0</v>
      </c>
      <c r="V9126">
        <v>0</v>
      </c>
      <c r="W9126">
        <v>0</v>
      </c>
      <c r="X9126">
        <v>39.518335586500086</v>
      </c>
      <c r="Y9126">
        <v>8.4111603526967134</v>
      </c>
      <c r="Z9126">
        <v>2.592473787751322</v>
      </c>
      <c r="AA9126">
        <v>5.8558477158170783</v>
      </c>
      <c r="AB9126">
        <v>6.6883166951384974</v>
      </c>
      <c r="AC9126">
        <v>0</v>
      </c>
      <c r="AD9126">
        <v>0</v>
      </c>
      <c r="AE9126">
        <v>63.066134137903695</v>
      </c>
    </row>
    <row r="9127" spans="1:31" x14ac:dyDescent="0.25">
      <c r="A9127">
        <v>1957231</v>
      </c>
      <c r="B9127">
        <v>1</v>
      </c>
      <c r="C9127" t="s">
        <v>80</v>
      </c>
      <c r="D9127" t="s">
        <v>93</v>
      </c>
      <c r="E9127" t="s">
        <v>154</v>
      </c>
      <c r="F9127" t="s">
        <v>25481</v>
      </c>
      <c r="G9127" t="s">
        <v>156</v>
      </c>
      <c r="H9127" t="s">
        <v>157</v>
      </c>
      <c r="I9127" t="s">
        <v>135</v>
      </c>
      <c r="J9127" t="s">
        <v>136</v>
      </c>
      <c r="K9127" t="s">
        <v>137</v>
      </c>
      <c r="L9127" t="s">
        <v>25482</v>
      </c>
      <c r="M9127" t="s">
        <v>25483</v>
      </c>
      <c r="N9127">
        <v>0.82722222199999995</v>
      </c>
      <c r="O9127">
        <v>2</v>
      </c>
      <c r="P9127">
        <v>2098</v>
      </c>
      <c r="Q9127">
        <v>19</v>
      </c>
      <c r="R9127">
        <v>832</v>
      </c>
      <c r="S9127">
        <v>18</v>
      </c>
      <c r="T9127">
        <v>392</v>
      </c>
      <c r="U9127">
        <v>2</v>
      </c>
      <c r="V9127">
        <v>0</v>
      </c>
      <c r="W9127">
        <v>5.9333469589575314</v>
      </c>
      <c r="X9127">
        <v>445.10243965124903</v>
      </c>
      <c r="Y9127">
        <v>249.34152688587906</v>
      </c>
      <c r="Z9127">
        <v>1002.429265507506</v>
      </c>
      <c r="AA9127">
        <v>59.108745913427832</v>
      </c>
      <c r="AB9127">
        <v>317.02889163531245</v>
      </c>
      <c r="AC9127">
        <v>49.342286391164649</v>
      </c>
      <c r="AD9127">
        <v>0</v>
      </c>
      <c r="AE9127">
        <v>2128.2865029434965</v>
      </c>
    </row>
    <row r="9128" spans="1:31" x14ac:dyDescent="0.25">
      <c r="A9128">
        <v>1956899</v>
      </c>
      <c r="B9128">
        <v>1</v>
      </c>
      <c r="C9128" t="s">
        <v>81</v>
      </c>
      <c r="D9128" t="s">
        <v>118</v>
      </c>
      <c r="E9128" t="s">
        <v>190</v>
      </c>
      <c r="F9128" t="s">
        <v>25484</v>
      </c>
      <c r="G9128" t="s">
        <v>241</v>
      </c>
      <c r="H9128" t="s">
        <v>157</v>
      </c>
      <c r="I9128" t="s">
        <v>135</v>
      </c>
      <c r="J9128" t="s">
        <v>136</v>
      </c>
      <c r="K9128" t="s">
        <v>137</v>
      </c>
      <c r="L9128" t="s">
        <v>25485</v>
      </c>
      <c r="M9128" t="s">
        <v>25486</v>
      </c>
      <c r="N9128">
        <v>3.2508333330000001</v>
      </c>
      <c r="O9128">
        <v>0</v>
      </c>
      <c r="P9128">
        <v>0</v>
      </c>
      <c r="Q9128">
        <v>1</v>
      </c>
      <c r="R9128">
        <v>4</v>
      </c>
      <c r="S9128">
        <v>1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39.553746962610546</v>
      </c>
      <c r="Z9128">
        <v>188.39615844869053</v>
      </c>
      <c r="AA9128">
        <v>753.94846940505829</v>
      </c>
      <c r="AB9128">
        <v>0</v>
      </c>
      <c r="AC9128">
        <v>0</v>
      </c>
      <c r="AD9128">
        <v>0</v>
      </c>
      <c r="AE9128">
        <v>981.89837481635936</v>
      </c>
    </row>
    <row r="9129" spans="1:31" x14ac:dyDescent="0.25">
      <c r="A9129">
        <v>1957022</v>
      </c>
      <c r="B9129">
        <v>1</v>
      </c>
      <c r="C9129" t="s">
        <v>81</v>
      </c>
      <c r="D9129" t="s">
        <v>113</v>
      </c>
      <c r="E9129" t="s">
        <v>140</v>
      </c>
      <c r="F9129" t="s">
        <v>25487</v>
      </c>
      <c r="G9129" t="s">
        <v>217</v>
      </c>
      <c r="H9129" t="s">
        <v>134</v>
      </c>
      <c r="I9129" t="s">
        <v>135</v>
      </c>
      <c r="J9129" t="s">
        <v>136</v>
      </c>
      <c r="K9129" t="s">
        <v>137</v>
      </c>
      <c r="L9129" t="s">
        <v>25488</v>
      </c>
      <c r="M9129" t="s">
        <v>25489</v>
      </c>
      <c r="N9129">
        <v>4.4574999999999996</v>
      </c>
      <c r="O9129">
        <v>0</v>
      </c>
      <c r="P9129">
        <v>1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1.4423180570625003E-2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1.4423180570625003E-2</v>
      </c>
    </row>
    <row r="9130" spans="1:31" x14ac:dyDescent="0.25">
      <c r="A9130">
        <v>1956853</v>
      </c>
      <c r="B9130">
        <v>1</v>
      </c>
      <c r="C9130" t="s">
        <v>81</v>
      </c>
      <c r="D9130" t="s">
        <v>118</v>
      </c>
      <c r="E9130" t="s">
        <v>190</v>
      </c>
      <c r="F9130" t="s">
        <v>25490</v>
      </c>
      <c r="G9130" t="s">
        <v>2237</v>
      </c>
      <c r="H9130" t="s">
        <v>157</v>
      </c>
      <c r="I9130" t="s">
        <v>135</v>
      </c>
      <c r="J9130" t="s">
        <v>136</v>
      </c>
      <c r="K9130" t="s">
        <v>137</v>
      </c>
      <c r="L9130" t="s">
        <v>25491</v>
      </c>
      <c r="M9130" t="s">
        <v>25492</v>
      </c>
      <c r="N9130">
        <v>1.8602777770000001</v>
      </c>
      <c r="O9130">
        <v>0</v>
      </c>
      <c r="P9130">
        <v>0</v>
      </c>
      <c r="Q9130">
        <v>0</v>
      </c>
      <c r="R9130">
        <v>9</v>
      </c>
      <c r="S9130">
        <v>0</v>
      </c>
      <c r="T9130">
        <v>1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90.062650724054308</v>
      </c>
      <c r="AA9130">
        <v>0</v>
      </c>
      <c r="AB9130">
        <v>4.2262274436987708</v>
      </c>
      <c r="AC9130">
        <v>0</v>
      </c>
      <c r="AD9130">
        <v>0</v>
      </c>
      <c r="AE9130">
        <v>94.288878167753083</v>
      </c>
    </row>
    <row r="9131" spans="1:31" x14ac:dyDescent="0.25">
      <c r="A9131">
        <v>1956962</v>
      </c>
      <c r="B9131">
        <v>1</v>
      </c>
      <c r="C9131" t="s">
        <v>81</v>
      </c>
      <c r="D9131" t="s">
        <v>118</v>
      </c>
      <c r="E9131" t="s">
        <v>149</v>
      </c>
      <c r="F9131" t="s">
        <v>1897</v>
      </c>
      <c r="G9131" t="s">
        <v>202</v>
      </c>
      <c r="H9131" t="s">
        <v>134</v>
      </c>
      <c r="I9131" t="s">
        <v>135</v>
      </c>
      <c r="J9131" t="s">
        <v>136</v>
      </c>
      <c r="K9131" t="s">
        <v>203</v>
      </c>
      <c r="L9131" t="s">
        <v>25493</v>
      </c>
      <c r="M9131" t="s">
        <v>25494</v>
      </c>
      <c r="N9131">
        <v>8.2731369440000009</v>
      </c>
      <c r="O9131">
        <v>0</v>
      </c>
      <c r="P9131">
        <v>74</v>
      </c>
      <c r="Q9131">
        <v>0</v>
      </c>
      <c r="R9131">
        <v>7</v>
      </c>
      <c r="S9131">
        <v>0</v>
      </c>
      <c r="T9131">
        <v>17</v>
      </c>
      <c r="U9131">
        <v>0</v>
      </c>
      <c r="V9131">
        <v>0</v>
      </c>
      <c r="W9131">
        <v>0</v>
      </c>
      <c r="X9131">
        <v>166.26117580113169</v>
      </c>
      <c r="Y9131">
        <v>0</v>
      </c>
      <c r="Z9131">
        <v>183.38561083789787</v>
      </c>
      <c r="AA9131">
        <v>0</v>
      </c>
      <c r="AB9131">
        <v>68.143694001711054</v>
      </c>
      <c r="AC9131">
        <v>0</v>
      </c>
      <c r="AD9131">
        <v>0</v>
      </c>
      <c r="AE9131">
        <v>417.79048064074061</v>
      </c>
    </row>
    <row r="9132" spans="1:31" x14ac:dyDescent="0.25">
      <c r="A9132">
        <v>1956916</v>
      </c>
      <c r="B9132">
        <v>1</v>
      </c>
      <c r="C9132" t="s">
        <v>80</v>
      </c>
      <c r="D9132" t="s">
        <v>85</v>
      </c>
      <c r="E9132" t="s">
        <v>131</v>
      </c>
      <c r="F9132" t="s">
        <v>25495</v>
      </c>
      <c r="G9132" t="s">
        <v>133</v>
      </c>
      <c r="H9132" t="s">
        <v>134</v>
      </c>
      <c r="I9132" t="s">
        <v>135</v>
      </c>
      <c r="J9132" t="s">
        <v>136</v>
      </c>
      <c r="K9132" t="s">
        <v>137</v>
      </c>
      <c r="L9132" t="s">
        <v>25496</v>
      </c>
      <c r="M9132" t="s">
        <v>25497</v>
      </c>
      <c r="N9132">
        <v>3.182222222</v>
      </c>
      <c r="O9132">
        <v>0</v>
      </c>
      <c r="P9132">
        <v>56</v>
      </c>
      <c r="Q9132">
        <v>0</v>
      </c>
      <c r="R9132">
        <v>0</v>
      </c>
      <c r="S9132">
        <v>0</v>
      </c>
      <c r="T9132">
        <v>7</v>
      </c>
      <c r="U9132">
        <v>0</v>
      </c>
      <c r="V9132">
        <v>0</v>
      </c>
      <c r="W9132">
        <v>0</v>
      </c>
      <c r="X9132">
        <v>50.369358069881805</v>
      </c>
      <c r="Y9132">
        <v>0</v>
      </c>
      <c r="Z9132">
        <v>0</v>
      </c>
      <c r="AA9132">
        <v>0</v>
      </c>
      <c r="AB9132">
        <v>45.951881138813867</v>
      </c>
      <c r="AC9132">
        <v>0</v>
      </c>
      <c r="AD9132">
        <v>0</v>
      </c>
      <c r="AE9132">
        <v>96.321239208695673</v>
      </c>
    </row>
    <row r="9133" spans="1:31" x14ac:dyDescent="0.25">
      <c r="A9133">
        <v>1957125</v>
      </c>
      <c r="B9133">
        <v>1</v>
      </c>
      <c r="C9133" t="s">
        <v>80</v>
      </c>
      <c r="D9133" t="s">
        <v>91</v>
      </c>
      <c r="E9133" t="s">
        <v>190</v>
      </c>
      <c r="F9133" t="s">
        <v>1664</v>
      </c>
      <c r="G9133" t="s">
        <v>241</v>
      </c>
      <c r="H9133" t="s">
        <v>157</v>
      </c>
      <c r="I9133" t="s">
        <v>135</v>
      </c>
      <c r="J9133" t="s">
        <v>136</v>
      </c>
      <c r="K9133" t="s">
        <v>137</v>
      </c>
      <c r="L9133" t="s">
        <v>25498</v>
      </c>
      <c r="M9133" t="s">
        <v>25499</v>
      </c>
      <c r="N9133">
        <v>1.741666666</v>
      </c>
      <c r="O9133">
        <v>0</v>
      </c>
      <c r="P9133">
        <v>385</v>
      </c>
      <c r="Q9133">
        <v>0</v>
      </c>
      <c r="R9133">
        <v>1</v>
      </c>
      <c r="S9133">
        <v>0</v>
      </c>
      <c r="T9133">
        <v>11</v>
      </c>
      <c r="U9133">
        <v>0</v>
      </c>
      <c r="V9133">
        <v>0</v>
      </c>
      <c r="W9133">
        <v>0</v>
      </c>
      <c r="X9133">
        <v>180.44114813140399</v>
      </c>
      <c r="Y9133">
        <v>0</v>
      </c>
      <c r="Z9133">
        <v>0.91377650843181679</v>
      </c>
      <c r="AA9133">
        <v>0</v>
      </c>
      <c r="AB9133">
        <v>16.653941363824647</v>
      </c>
      <c r="AC9133">
        <v>0</v>
      </c>
      <c r="AD9133">
        <v>0</v>
      </c>
      <c r="AE9133">
        <v>198.00886600366047</v>
      </c>
    </row>
    <row r="9134" spans="1:31" x14ac:dyDescent="0.25">
      <c r="A9134">
        <v>1956959</v>
      </c>
      <c r="B9134">
        <v>1</v>
      </c>
      <c r="C9134" t="s">
        <v>81</v>
      </c>
      <c r="D9134" t="s">
        <v>128</v>
      </c>
      <c r="E9134" t="s">
        <v>190</v>
      </c>
      <c r="F9134" t="s">
        <v>25500</v>
      </c>
      <c r="G9134" t="s">
        <v>263</v>
      </c>
      <c r="H9134" t="s">
        <v>157</v>
      </c>
      <c r="I9134" t="s">
        <v>135</v>
      </c>
      <c r="J9134" t="s">
        <v>136</v>
      </c>
      <c r="K9134" t="s">
        <v>203</v>
      </c>
      <c r="L9134" t="s">
        <v>25501</v>
      </c>
      <c r="M9134" t="s">
        <v>25502</v>
      </c>
      <c r="N9134">
        <v>9.7162147220000001</v>
      </c>
      <c r="O9134">
        <v>2</v>
      </c>
      <c r="P9134">
        <v>206</v>
      </c>
      <c r="Q9134">
        <v>16</v>
      </c>
      <c r="R9134">
        <v>9</v>
      </c>
      <c r="S9134">
        <v>2</v>
      </c>
      <c r="T9134">
        <v>5</v>
      </c>
      <c r="U9134">
        <v>0</v>
      </c>
      <c r="V9134">
        <v>0</v>
      </c>
      <c r="W9134">
        <v>600.36997000896486</v>
      </c>
      <c r="X9134">
        <v>409.30338863457058</v>
      </c>
      <c r="Y9134">
        <v>53.718821011296264</v>
      </c>
      <c r="Z9134">
        <v>26.752473484808597</v>
      </c>
      <c r="AA9134">
        <v>23.314591862571447</v>
      </c>
      <c r="AB9134">
        <v>6.253204383582152</v>
      </c>
      <c r="AC9134">
        <v>0</v>
      </c>
      <c r="AD9134">
        <v>0</v>
      </c>
      <c r="AE9134">
        <v>1119.7124493857941</v>
      </c>
    </row>
    <row r="9135" spans="1:31" x14ac:dyDescent="0.25">
      <c r="A9135">
        <v>1957268</v>
      </c>
      <c r="B9135">
        <v>1</v>
      </c>
      <c r="C9135" t="s">
        <v>81</v>
      </c>
      <c r="D9135" t="s">
        <v>128</v>
      </c>
      <c r="E9135" t="s">
        <v>190</v>
      </c>
      <c r="F9135" t="s">
        <v>25503</v>
      </c>
      <c r="G9135" t="s">
        <v>156</v>
      </c>
      <c r="H9135" t="s">
        <v>157</v>
      </c>
      <c r="I9135" t="s">
        <v>135</v>
      </c>
      <c r="J9135" t="s">
        <v>136</v>
      </c>
      <c r="K9135" t="s">
        <v>137</v>
      </c>
      <c r="L9135" t="s">
        <v>25504</v>
      </c>
      <c r="M9135" t="s">
        <v>25505</v>
      </c>
      <c r="N9135">
        <v>1.096666666</v>
      </c>
      <c r="O9135">
        <v>0</v>
      </c>
      <c r="P9135">
        <v>1474</v>
      </c>
      <c r="Q9135">
        <v>0</v>
      </c>
      <c r="R9135">
        <v>0</v>
      </c>
      <c r="S9135">
        <v>1</v>
      </c>
      <c r="T9135">
        <v>48</v>
      </c>
      <c r="U9135">
        <v>0</v>
      </c>
      <c r="V9135">
        <v>0</v>
      </c>
      <c r="W9135">
        <v>0</v>
      </c>
      <c r="X9135">
        <v>530.11714198174002</v>
      </c>
      <c r="Y9135">
        <v>0</v>
      </c>
      <c r="Z9135">
        <v>0</v>
      </c>
      <c r="AA9135">
        <v>14.409753955167883</v>
      </c>
      <c r="AB9135">
        <v>106.10289305830452</v>
      </c>
      <c r="AC9135">
        <v>0</v>
      </c>
      <c r="AD9135">
        <v>0</v>
      </c>
      <c r="AE9135">
        <v>650.62978899521238</v>
      </c>
    </row>
    <row r="9136" spans="1:31" x14ac:dyDescent="0.25">
      <c r="A9136">
        <v>1957294</v>
      </c>
      <c r="B9136">
        <v>1</v>
      </c>
      <c r="C9136" t="s">
        <v>80</v>
      </c>
      <c r="D9136" t="s">
        <v>93</v>
      </c>
      <c r="E9136" t="s">
        <v>140</v>
      </c>
      <c r="F9136" t="s">
        <v>25506</v>
      </c>
      <c r="G9136" t="s">
        <v>146</v>
      </c>
      <c r="H9136" t="s">
        <v>134</v>
      </c>
      <c r="I9136" t="s">
        <v>135</v>
      </c>
      <c r="J9136" t="s">
        <v>136</v>
      </c>
      <c r="K9136" t="s">
        <v>137</v>
      </c>
      <c r="L9136" t="s">
        <v>25507</v>
      </c>
      <c r="M9136" t="s">
        <v>25508</v>
      </c>
      <c r="N9136">
        <v>1.7102777769999999</v>
      </c>
      <c r="O9136">
        <v>0</v>
      </c>
      <c r="P9136">
        <v>5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0.89759504658435085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0.89759504658435085</v>
      </c>
    </row>
    <row r="9137" spans="1:31" x14ac:dyDescent="0.25">
      <c r="A9137">
        <v>1957002</v>
      </c>
      <c r="B9137">
        <v>1</v>
      </c>
      <c r="C9137" t="s">
        <v>81</v>
      </c>
      <c r="D9137" t="s">
        <v>121</v>
      </c>
      <c r="E9137" t="s">
        <v>131</v>
      </c>
      <c r="F9137" t="s">
        <v>2834</v>
      </c>
      <c r="G9137" t="s">
        <v>133</v>
      </c>
      <c r="H9137" t="s">
        <v>134</v>
      </c>
      <c r="I9137" t="s">
        <v>135</v>
      </c>
      <c r="J9137" t="s">
        <v>136</v>
      </c>
      <c r="K9137" t="s">
        <v>137</v>
      </c>
      <c r="L9137" t="s">
        <v>25509</v>
      </c>
      <c r="M9137" t="s">
        <v>25510</v>
      </c>
      <c r="N9137">
        <v>0.57805555500000005</v>
      </c>
      <c r="O9137">
        <v>0</v>
      </c>
      <c r="P9137">
        <v>15</v>
      </c>
      <c r="Q9137">
        <v>0</v>
      </c>
      <c r="R9137">
        <v>4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1.6804463853060481</v>
      </c>
      <c r="Y9137">
        <v>0</v>
      </c>
      <c r="Z9137">
        <v>5.0961028354016822</v>
      </c>
      <c r="AA9137">
        <v>0</v>
      </c>
      <c r="AB9137">
        <v>0</v>
      </c>
      <c r="AC9137">
        <v>0</v>
      </c>
      <c r="AD9137">
        <v>0</v>
      </c>
      <c r="AE9137">
        <v>6.7765492207077305</v>
      </c>
    </row>
    <row r="9138" spans="1:31" x14ac:dyDescent="0.25">
      <c r="A9138">
        <v>1957274</v>
      </c>
      <c r="B9138">
        <v>1</v>
      </c>
      <c r="C9138" t="s">
        <v>81</v>
      </c>
      <c r="D9138" t="s">
        <v>117</v>
      </c>
      <c r="E9138" t="s">
        <v>190</v>
      </c>
      <c r="F9138" t="s">
        <v>25511</v>
      </c>
      <c r="G9138" t="s">
        <v>241</v>
      </c>
      <c r="H9138" t="s">
        <v>157</v>
      </c>
      <c r="I9138" t="s">
        <v>135</v>
      </c>
      <c r="J9138" t="s">
        <v>136</v>
      </c>
      <c r="K9138" t="s">
        <v>137</v>
      </c>
      <c r="L9138" t="s">
        <v>25512</v>
      </c>
      <c r="M9138" t="s">
        <v>25513</v>
      </c>
      <c r="N9138">
        <v>1.374166666</v>
      </c>
      <c r="O9138">
        <v>0</v>
      </c>
      <c r="P9138">
        <v>0</v>
      </c>
      <c r="Q9138">
        <v>4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60.644745824956942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60.644745824956942</v>
      </c>
    </row>
    <row r="9139" spans="1:31" x14ac:dyDescent="0.25">
      <c r="A9139">
        <v>1957082</v>
      </c>
      <c r="B9139">
        <v>1</v>
      </c>
      <c r="C9139" t="s">
        <v>81</v>
      </c>
      <c r="D9139" t="s">
        <v>121</v>
      </c>
      <c r="E9139" t="s">
        <v>220</v>
      </c>
      <c r="F9139" t="s">
        <v>11662</v>
      </c>
      <c r="G9139" t="s">
        <v>263</v>
      </c>
      <c r="H9139" t="s">
        <v>157</v>
      </c>
      <c r="I9139" t="s">
        <v>135</v>
      </c>
      <c r="J9139" t="s">
        <v>136</v>
      </c>
      <c r="K9139" t="s">
        <v>203</v>
      </c>
      <c r="L9139" t="s">
        <v>25464</v>
      </c>
      <c r="M9139" t="s">
        <v>25514</v>
      </c>
      <c r="N9139">
        <v>2.338055555</v>
      </c>
      <c r="O9139">
        <v>0</v>
      </c>
      <c r="P9139">
        <v>896</v>
      </c>
      <c r="Q9139">
        <v>5</v>
      </c>
      <c r="R9139">
        <v>21</v>
      </c>
      <c r="S9139">
        <v>3</v>
      </c>
      <c r="T9139">
        <v>34</v>
      </c>
      <c r="U9139">
        <v>0</v>
      </c>
      <c r="V9139">
        <v>0</v>
      </c>
      <c r="W9139">
        <v>0</v>
      </c>
      <c r="X9139">
        <v>333.0945609264997</v>
      </c>
      <c r="Y9139">
        <v>25.8813278637334</v>
      </c>
      <c r="Z9139">
        <v>56.798597594065555</v>
      </c>
      <c r="AA9139">
        <v>16.658611337380336</v>
      </c>
      <c r="AB9139">
        <v>30.635535296018428</v>
      </c>
      <c r="AC9139">
        <v>0</v>
      </c>
      <c r="AD9139">
        <v>0</v>
      </c>
      <c r="AE9139">
        <v>463.06863301769744</v>
      </c>
    </row>
    <row r="9140" spans="1:31" x14ac:dyDescent="0.25">
      <c r="A9140">
        <v>1956896</v>
      </c>
      <c r="B9140">
        <v>1</v>
      </c>
      <c r="C9140" t="s">
        <v>81</v>
      </c>
      <c r="D9140" t="s">
        <v>118</v>
      </c>
      <c r="E9140" t="s">
        <v>131</v>
      </c>
      <c r="F9140" t="s">
        <v>25515</v>
      </c>
      <c r="G9140" t="s">
        <v>1862</v>
      </c>
      <c r="H9140" t="s">
        <v>134</v>
      </c>
      <c r="I9140" t="s">
        <v>135</v>
      </c>
      <c r="J9140" t="s">
        <v>136</v>
      </c>
      <c r="K9140" t="s">
        <v>137</v>
      </c>
      <c r="L9140" t="s">
        <v>25516</v>
      </c>
      <c r="M9140" t="s">
        <v>25517</v>
      </c>
      <c r="N9140">
        <v>2.2638888879999999</v>
      </c>
      <c r="O9140">
        <v>0</v>
      </c>
      <c r="P9140">
        <v>4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1.1124928343743798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1.1124928343743798</v>
      </c>
    </row>
    <row r="9141" spans="1:31" x14ac:dyDescent="0.25">
      <c r="A9141">
        <v>1957039</v>
      </c>
      <c r="B9141">
        <v>1</v>
      </c>
      <c r="C9141" t="s">
        <v>81</v>
      </c>
      <c r="D9141" t="s">
        <v>113</v>
      </c>
      <c r="E9141" t="s">
        <v>131</v>
      </c>
      <c r="F9141" t="s">
        <v>25518</v>
      </c>
      <c r="G9141" t="s">
        <v>372</v>
      </c>
      <c r="H9141" t="s">
        <v>134</v>
      </c>
      <c r="I9141" t="s">
        <v>135</v>
      </c>
      <c r="J9141" t="s">
        <v>136</v>
      </c>
      <c r="K9141" t="s">
        <v>137</v>
      </c>
      <c r="L9141" t="s">
        <v>25519</v>
      </c>
      <c r="M9141" t="s">
        <v>25520</v>
      </c>
      <c r="N9141">
        <v>2.2283333330000001</v>
      </c>
      <c r="O9141">
        <v>0</v>
      </c>
      <c r="P9141">
        <v>5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2.3857649487966004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2.3857649487966004</v>
      </c>
    </row>
    <row r="9142" spans="1:31" x14ac:dyDescent="0.25">
      <c r="A9142">
        <v>1957188</v>
      </c>
      <c r="B9142">
        <v>1</v>
      </c>
      <c r="C9142" t="s">
        <v>80</v>
      </c>
      <c r="D9142" t="s">
        <v>82</v>
      </c>
      <c r="E9142" t="s">
        <v>131</v>
      </c>
      <c r="F9142" t="s">
        <v>25521</v>
      </c>
      <c r="G9142" t="s">
        <v>1550</v>
      </c>
      <c r="H9142" t="s">
        <v>134</v>
      </c>
      <c r="I9142" t="s">
        <v>135</v>
      </c>
      <c r="J9142" t="s">
        <v>136</v>
      </c>
      <c r="K9142" t="s">
        <v>137</v>
      </c>
      <c r="L9142" t="s">
        <v>25522</v>
      </c>
      <c r="M9142" t="s">
        <v>25523</v>
      </c>
      <c r="N9142">
        <v>1.281111111</v>
      </c>
      <c r="O9142">
        <v>0</v>
      </c>
      <c r="P9142">
        <v>56</v>
      </c>
      <c r="Q9142">
        <v>0</v>
      </c>
      <c r="R9142">
        <v>0</v>
      </c>
      <c r="S9142">
        <v>0</v>
      </c>
      <c r="T9142">
        <v>1</v>
      </c>
      <c r="U9142">
        <v>0</v>
      </c>
      <c r="V9142">
        <v>0</v>
      </c>
      <c r="W9142">
        <v>0</v>
      </c>
      <c r="X9142">
        <v>23.444339061161948</v>
      </c>
      <c r="Y9142">
        <v>0</v>
      </c>
      <c r="Z9142">
        <v>0</v>
      </c>
      <c r="AA9142">
        <v>0</v>
      </c>
      <c r="AB9142">
        <v>0.13752033049731166</v>
      </c>
      <c r="AC9142">
        <v>0</v>
      </c>
      <c r="AD9142">
        <v>0</v>
      </c>
      <c r="AE9142">
        <v>23.581859391659261</v>
      </c>
    </row>
    <row r="9143" spans="1:31" x14ac:dyDescent="0.25">
      <c r="A9143">
        <v>1956939</v>
      </c>
      <c r="B9143">
        <v>1</v>
      </c>
      <c r="C9143" t="s">
        <v>80</v>
      </c>
      <c r="D9143" t="s">
        <v>95</v>
      </c>
      <c r="E9143" t="s">
        <v>131</v>
      </c>
      <c r="F9143" t="s">
        <v>25524</v>
      </c>
      <c r="G9143" t="s">
        <v>133</v>
      </c>
      <c r="H9143" t="s">
        <v>134</v>
      </c>
      <c r="I9143" t="s">
        <v>135</v>
      </c>
      <c r="J9143" t="s">
        <v>136</v>
      </c>
      <c r="K9143" t="s">
        <v>137</v>
      </c>
      <c r="L9143" t="s">
        <v>25525</v>
      </c>
      <c r="M9143" t="s">
        <v>25526</v>
      </c>
      <c r="N9143">
        <v>2.0786111109999998</v>
      </c>
      <c r="O9143">
        <v>0</v>
      </c>
      <c r="P9143">
        <v>30</v>
      </c>
      <c r="Q9143">
        <v>0</v>
      </c>
      <c r="R9143">
        <v>0</v>
      </c>
      <c r="S9143">
        <v>0</v>
      </c>
      <c r="T9143">
        <v>2</v>
      </c>
      <c r="U9143">
        <v>0</v>
      </c>
      <c r="V9143">
        <v>0</v>
      </c>
      <c r="W9143">
        <v>0</v>
      </c>
      <c r="X9143">
        <v>8.9752860205553375</v>
      </c>
      <c r="Y9143">
        <v>0</v>
      </c>
      <c r="Z9143">
        <v>0</v>
      </c>
      <c r="AA9143">
        <v>0</v>
      </c>
      <c r="AB9143">
        <v>5.0242266505452778E-2</v>
      </c>
      <c r="AC9143">
        <v>0</v>
      </c>
      <c r="AD9143">
        <v>0</v>
      </c>
      <c r="AE9143">
        <v>9.0255282870607907</v>
      </c>
    </row>
    <row r="9144" spans="1:31" x14ac:dyDescent="0.25">
      <c r="A9144">
        <v>1957042</v>
      </c>
      <c r="B9144">
        <v>1</v>
      </c>
      <c r="C9144" t="s">
        <v>80</v>
      </c>
      <c r="D9144" t="s">
        <v>84</v>
      </c>
      <c r="E9144" t="s">
        <v>149</v>
      </c>
      <c r="F9144" t="s">
        <v>25527</v>
      </c>
      <c r="G9144" t="s">
        <v>326</v>
      </c>
      <c r="H9144" t="s">
        <v>134</v>
      </c>
      <c r="I9144" t="s">
        <v>135</v>
      </c>
      <c r="J9144" t="s">
        <v>136</v>
      </c>
      <c r="K9144" t="s">
        <v>137</v>
      </c>
      <c r="L9144" t="s">
        <v>25528</v>
      </c>
      <c r="M9144" t="s">
        <v>25529</v>
      </c>
      <c r="N9144">
        <v>0.5575</v>
      </c>
      <c r="O9144">
        <v>0</v>
      </c>
      <c r="P9144">
        <v>374</v>
      </c>
      <c r="Q9144">
        <v>0</v>
      </c>
      <c r="R9144">
        <v>0</v>
      </c>
      <c r="S9144">
        <v>0</v>
      </c>
      <c r="T9144">
        <v>35</v>
      </c>
      <c r="U9144">
        <v>0</v>
      </c>
      <c r="V9144">
        <v>0</v>
      </c>
      <c r="W9144">
        <v>0</v>
      </c>
      <c r="X9144">
        <v>62.368379721072181</v>
      </c>
      <c r="Y9144">
        <v>0</v>
      </c>
      <c r="Z9144">
        <v>0</v>
      </c>
      <c r="AA9144">
        <v>0</v>
      </c>
      <c r="AB9144">
        <v>62.925660365124315</v>
      </c>
      <c r="AC9144">
        <v>0</v>
      </c>
      <c r="AD9144">
        <v>0</v>
      </c>
      <c r="AE9144">
        <v>125.2940400861965</v>
      </c>
    </row>
    <row r="9145" spans="1:31" x14ac:dyDescent="0.25">
      <c r="A9145">
        <v>1957059</v>
      </c>
      <c r="B9145">
        <v>1</v>
      </c>
      <c r="C9145" t="s">
        <v>80</v>
      </c>
      <c r="D9145" t="s">
        <v>84</v>
      </c>
      <c r="E9145" t="s">
        <v>140</v>
      </c>
      <c r="F9145" t="s">
        <v>25530</v>
      </c>
      <c r="G9145" t="s">
        <v>146</v>
      </c>
      <c r="H9145" t="s">
        <v>134</v>
      </c>
      <c r="I9145" t="s">
        <v>135</v>
      </c>
      <c r="J9145" t="s">
        <v>136</v>
      </c>
      <c r="K9145" t="s">
        <v>137</v>
      </c>
      <c r="L9145" t="s">
        <v>25531</v>
      </c>
      <c r="M9145" t="s">
        <v>25532</v>
      </c>
      <c r="N9145">
        <v>2.7083333330000001</v>
      </c>
      <c r="O9145">
        <v>0</v>
      </c>
      <c r="P9145">
        <v>2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0.66466819765338891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0.66466819765338891</v>
      </c>
    </row>
    <row r="9146" spans="1:31" x14ac:dyDescent="0.25">
      <c r="A9146">
        <v>1957251</v>
      </c>
      <c r="B9146">
        <v>1</v>
      </c>
      <c r="C9146" t="s">
        <v>80</v>
      </c>
      <c r="D9146" t="s">
        <v>92</v>
      </c>
      <c r="E9146" t="s">
        <v>154</v>
      </c>
      <c r="F9146" t="s">
        <v>707</v>
      </c>
      <c r="G9146" t="s">
        <v>156</v>
      </c>
      <c r="H9146" t="s">
        <v>157</v>
      </c>
      <c r="I9146" t="s">
        <v>135</v>
      </c>
      <c r="J9146" t="s">
        <v>136</v>
      </c>
      <c r="K9146" t="s">
        <v>137</v>
      </c>
      <c r="L9146" t="s">
        <v>25533</v>
      </c>
      <c r="M9146" t="s">
        <v>25534</v>
      </c>
      <c r="N9146">
        <v>0.12666666600000001</v>
      </c>
      <c r="O9146">
        <v>8</v>
      </c>
      <c r="P9146">
        <v>3072</v>
      </c>
      <c r="Q9146">
        <v>13</v>
      </c>
      <c r="R9146">
        <v>412</v>
      </c>
      <c r="S9146">
        <v>29</v>
      </c>
      <c r="T9146">
        <v>326</v>
      </c>
      <c r="U9146">
        <v>1</v>
      </c>
      <c r="V9146">
        <v>3</v>
      </c>
      <c r="W9146">
        <v>20.246850188368445</v>
      </c>
      <c r="X9146">
        <v>157.23529885969702</v>
      </c>
      <c r="Y9146">
        <v>3.0273599770915336</v>
      </c>
      <c r="Z9146">
        <v>57.871974386123455</v>
      </c>
      <c r="AA9146">
        <v>20.086490499639662</v>
      </c>
      <c r="AB9146">
        <v>45.704838848696262</v>
      </c>
      <c r="AC9146">
        <v>8.0331923925956268</v>
      </c>
      <c r="AD9146">
        <v>0.18809027535939998</v>
      </c>
      <c r="AE9146">
        <v>312.39409542757141</v>
      </c>
    </row>
    <row r="9147" spans="1:31" x14ac:dyDescent="0.25">
      <c r="A9147">
        <v>1957211</v>
      </c>
      <c r="B9147">
        <v>1</v>
      </c>
      <c r="C9147" t="s">
        <v>80</v>
      </c>
      <c r="D9147" t="s">
        <v>96</v>
      </c>
      <c r="E9147" t="s">
        <v>140</v>
      </c>
      <c r="F9147" t="s">
        <v>25535</v>
      </c>
      <c r="G9147" t="s">
        <v>217</v>
      </c>
      <c r="H9147" t="s">
        <v>134</v>
      </c>
      <c r="I9147" t="s">
        <v>135</v>
      </c>
      <c r="J9147" t="s">
        <v>136</v>
      </c>
      <c r="K9147" t="s">
        <v>137</v>
      </c>
      <c r="L9147" t="s">
        <v>25536</v>
      </c>
      <c r="M9147" t="s">
        <v>25537</v>
      </c>
      <c r="N9147">
        <v>1.6477777769999999</v>
      </c>
      <c r="O9147">
        <v>0</v>
      </c>
      <c r="P9147">
        <v>1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0.42692904550532002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0.42692904550532002</v>
      </c>
    </row>
    <row r="9148" spans="1:31" x14ac:dyDescent="0.25">
      <c r="A9148">
        <v>1957311</v>
      </c>
      <c r="B9148">
        <v>1</v>
      </c>
      <c r="C9148" t="s">
        <v>81</v>
      </c>
      <c r="D9148" t="s">
        <v>118</v>
      </c>
      <c r="E9148" t="s">
        <v>131</v>
      </c>
      <c r="F9148" t="s">
        <v>25538</v>
      </c>
      <c r="G9148" t="s">
        <v>279</v>
      </c>
      <c r="H9148" t="s">
        <v>134</v>
      </c>
      <c r="I9148" t="s">
        <v>135</v>
      </c>
      <c r="J9148" t="s">
        <v>136</v>
      </c>
      <c r="K9148" t="s">
        <v>137</v>
      </c>
      <c r="L9148" t="s">
        <v>25539</v>
      </c>
      <c r="M9148" t="s">
        <v>25540</v>
      </c>
      <c r="N9148">
        <v>1.0375000000000001</v>
      </c>
      <c r="O9148">
        <v>0</v>
      </c>
      <c r="P9148">
        <v>5</v>
      </c>
      <c r="Q9148">
        <v>0</v>
      </c>
      <c r="R9148">
        <v>4</v>
      </c>
      <c r="S9148">
        <v>0</v>
      </c>
      <c r="T9148">
        <v>10</v>
      </c>
      <c r="U9148">
        <v>0</v>
      </c>
      <c r="V9148">
        <v>0</v>
      </c>
      <c r="W9148">
        <v>0</v>
      </c>
      <c r="X9148">
        <v>1.1590331936822627</v>
      </c>
      <c r="Y9148">
        <v>0</v>
      </c>
      <c r="Z9148">
        <v>8.2206467190962123</v>
      </c>
      <c r="AA9148">
        <v>0</v>
      </c>
      <c r="AB9148">
        <v>38.187806617357381</v>
      </c>
      <c r="AC9148">
        <v>0</v>
      </c>
      <c r="AD9148">
        <v>0</v>
      </c>
      <c r="AE9148">
        <v>47.567486530135852</v>
      </c>
    </row>
    <row r="9149" spans="1:31" x14ac:dyDescent="0.25">
      <c r="A9149">
        <v>1956913</v>
      </c>
      <c r="B9149">
        <v>1</v>
      </c>
      <c r="C9149" t="s">
        <v>80</v>
      </c>
      <c r="D9149" t="s">
        <v>103</v>
      </c>
      <c r="E9149" t="s">
        <v>154</v>
      </c>
      <c r="F9149" t="s">
        <v>25541</v>
      </c>
      <c r="G9149" t="s">
        <v>202</v>
      </c>
      <c r="H9149" t="s">
        <v>157</v>
      </c>
      <c r="I9149" t="s">
        <v>135</v>
      </c>
      <c r="J9149" t="s">
        <v>136</v>
      </c>
      <c r="K9149" t="s">
        <v>203</v>
      </c>
      <c r="L9149" t="s">
        <v>25542</v>
      </c>
      <c r="M9149" t="s">
        <v>25543</v>
      </c>
      <c r="N9149">
        <v>2.715833333</v>
      </c>
      <c r="O9149">
        <v>0</v>
      </c>
      <c r="P9149">
        <v>945</v>
      </c>
      <c r="Q9149">
        <v>0</v>
      </c>
      <c r="R9149">
        <v>15</v>
      </c>
      <c r="S9149">
        <v>0</v>
      </c>
      <c r="T9149">
        <v>38</v>
      </c>
      <c r="U9149">
        <v>1</v>
      </c>
      <c r="V9149">
        <v>0</v>
      </c>
      <c r="W9149">
        <v>0</v>
      </c>
      <c r="X9149">
        <v>511.20642723685245</v>
      </c>
      <c r="Y9149">
        <v>0</v>
      </c>
      <c r="Z9149">
        <v>41.002273885793485</v>
      </c>
      <c r="AA9149">
        <v>0</v>
      </c>
      <c r="AB9149">
        <v>221.57961170045721</v>
      </c>
      <c r="AC9149">
        <v>22.081316227288937</v>
      </c>
      <c r="AD9149">
        <v>0</v>
      </c>
      <c r="AE9149">
        <v>795.86962905039218</v>
      </c>
    </row>
    <row r="9150" spans="1:31" x14ac:dyDescent="0.25">
      <c r="A9150">
        <v>1956936</v>
      </c>
      <c r="B9150">
        <v>1</v>
      </c>
      <c r="C9150" t="s">
        <v>80</v>
      </c>
      <c r="D9150" t="s">
        <v>104</v>
      </c>
      <c r="E9150" t="s">
        <v>190</v>
      </c>
      <c r="F9150" t="s">
        <v>1053</v>
      </c>
      <c r="G9150" t="s">
        <v>241</v>
      </c>
      <c r="H9150" t="s">
        <v>157</v>
      </c>
      <c r="I9150" t="s">
        <v>135</v>
      </c>
      <c r="J9150" t="s">
        <v>136</v>
      </c>
      <c r="K9150" t="s">
        <v>137</v>
      </c>
      <c r="L9150" t="s">
        <v>25544</v>
      </c>
      <c r="M9150" t="s">
        <v>25545</v>
      </c>
      <c r="N9150">
        <v>2.2772222219999998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1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51.179040006238182</v>
      </c>
      <c r="AD9150">
        <v>0</v>
      </c>
      <c r="AE9150">
        <v>51.179040006238182</v>
      </c>
    </row>
    <row r="9151" spans="1:31" x14ac:dyDescent="0.25">
      <c r="A9151">
        <v>1956956</v>
      </c>
      <c r="B9151">
        <v>1</v>
      </c>
      <c r="C9151" t="s">
        <v>80</v>
      </c>
      <c r="D9151" t="s">
        <v>103</v>
      </c>
      <c r="E9151" t="s">
        <v>190</v>
      </c>
      <c r="F9151" t="s">
        <v>25546</v>
      </c>
      <c r="G9151" t="s">
        <v>263</v>
      </c>
      <c r="H9151" t="s">
        <v>157</v>
      </c>
      <c r="I9151" t="s">
        <v>135</v>
      </c>
      <c r="J9151" t="s">
        <v>136</v>
      </c>
      <c r="K9151" t="s">
        <v>203</v>
      </c>
      <c r="L9151" t="s">
        <v>25547</v>
      </c>
      <c r="M9151" t="s">
        <v>25548</v>
      </c>
      <c r="N9151">
        <v>2.7883333330000002</v>
      </c>
      <c r="O9151">
        <v>0</v>
      </c>
      <c r="P9151">
        <v>0</v>
      </c>
      <c r="Q9151">
        <v>0</v>
      </c>
      <c r="R9151">
        <v>0</v>
      </c>
      <c r="S9151">
        <v>1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2198.0844588519617</v>
      </c>
      <c r="AB9151">
        <v>0</v>
      </c>
      <c r="AC9151">
        <v>0</v>
      </c>
      <c r="AD9151">
        <v>0</v>
      </c>
      <c r="AE9151">
        <v>2198.0844588519617</v>
      </c>
    </row>
    <row r="9152" spans="1:31" x14ac:dyDescent="0.25">
      <c r="A9152">
        <v>1957248</v>
      </c>
      <c r="B9152">
        <v>1</v>
      </c>
      <c r="C9152" t="s">
        <v>80</v>
      </c>
      <c r="D9152" t="s">
        <v>108</v>
      </c>
      <c r="E9152" t="s">
        <v>131</v>
      </c>
      <c r="F9152" t="s">
        <v>25549</v>
      </c>
      <c r="G9152" t="s">
        <v>1550</v>
      </c>
      <c r="H9152" t="s">
        <v>134</v>
      </c>
      <c r="I9152" t="s">
        <v>135</v>
      </c>
      <c r="J9152" t="s">
        <v>136</v>
      </c>
      <c r="K9152" t="s">
        <v>137</v>
      </c>
      <c r="L9152" t="s">
        <v>25550</v>
      </c>
      <c r="M9152" t="s">
        <v>25551</v>
      </c>
      <c r="N9152">
        <v>0.82027777700000004</v>
      </c>
      <c r="O9152">
        <v>0</v>
      </c>
      <c r="P9152">
        <v>1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0.17811150166270001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0.17811150166270001</v>
      </c>
    </row>
    <row r="9153" spans="1:31" x14ac:dyDescent="0.25">
      <c r="A9153">
        <v>1957148</v>
      </c>
      <c r="B9153">
        <v>1</v>
      </c>
      <c r="C9153" t="s">
        <v>80</v>
      </c>
      <c r="D9153" t="s">
        <v>99</v>
      </c>
      <c r="E9153" t="s">
        <v>140</v>
      </c>
      <c r="F9153" t="s">
        <v>25552</v>
      </c>
      <c r="G9153" t="s">
        <v>217</v>
      </c>
      <c r="H9153" t="s">
        <v>134</v>
      </c>
      <c r="I9153" t="s">
        <v>135</v>
      </c>
      <c r="J9153" t="s">
        <v>136</v>
      </c>
      <c r="K9153" t="s">
        <v>137</v>
      </c>
      <c r="L9153" t="s">
        <v>25553</v>
      </c>
      <c r="M9153" t="s">
        <v>25554</v>
      </c>
      <c r="N9153">
        <v>2.2947222219999999</v>
      </c>
      <c r="O9153">
        <v>0</v>
      </c>
      <c r="P9153">
        <v>1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0.52305148971397586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0.52305148971397586</v>
      </c>
    </row>
    <row r="9154" spans="1:31" x14ac:dyDescent="0.25">
      <c r="A9154">
        <v>1956893</v>
      </c>
      <c r="B9154">
        <v>1</v>
      </c>
      <c r="C9154" t="s">
        <v>80</v>
      </c>
      <c r="D9154" t="s">
        <v>96</v>
      </c>
      <c r="E9154" t="s">
        <v>154</v>
      </c>
      <c r="F9154" t="s">
        <v>11696</v>
      </c>
      <c r="G9154" t="s">
        <v>156</v>
      </c>
      <c r="H9154" t="s">
        <v>157</v>
      </c>
      <c r="I9154" t="s">
        <v>135</v>
      </c>
      <c r="J9154" t="s">
        <v>136</v>
      </c>
      <c r="K9154" t="s">
        <v>137</v>
      </c>
      <c r="L9154" t="s">
        <v>25555</v>
      </c>
      <c r="M9154" t="s">
        <v>25556</v>
      </c>
      <c r="N9154">
        <v>2.071388888</v>
      </c>
      <c r="O9154">
        <v>0</v>
      </c>
      <c r="P9154">
        <v>715</v>
      </c>
      <c r="Q9154">
        <v>0</v>
      </c>
      <c r="R9154">
        <v>1</v>
      </c>
      <c r="S9154">
        <v>0</v>
      </c>
      <c r="T9154">
        <v>64</v>
      </c>
      <c r="U9154">
        <v>0</v>
      </c>
      <c r="V9154">
        <v>0</v>
      </c>
      <c r="W9154">
        <v>0</v>
      </c>
      <c r="X9154">
        <v>338.0839147967705</v>
      </c>
      <c r="Y9154">
        <v>0</v>
      </c>
      <c r="Z9154">
        <v>3.8053727852133339E-2</v>
      </c>
      <c r="AA9154">
        <v>0</v>
      </c>
      <c r="AB9154">
        <v>128.65456031029422</v>
      </c>
      <c r="AC9154">
        <v>0</v>
      </c>
      <c r="AD9154">
        <v>0</v>
      </c>
      <c r="AE9154">
        <v>466.7765288349168</v>
      </c>
    </row>
    <row r="9155" spans="1:31" x14ac:dyDescent="0.25">
      <c r="A9155">
        <v>1957085</v>
      </c>
      <c r="B9155">
        <v>1</v>
      </c>
      <c r="C9155" t="s">
        <v>81</v>
      </c>
      <c r="D9155" t="s">
        <v>113</v>
      </c>
      <c r="E9155" t="s">
        <v>171</v>
      </c>
      <c r="F9155" t="s">
        <v>1562</v>
      </c>
      <c r="G9155" t="s">
        <v>156</v>
      </c>
      <c r="H9155" t="s">
        <v>157</v>
      </c>
      <c r="I9155" t="s">
        <v>135</v>
      </c>
      <c r="J9155" t="s">
        <v>136</v>
      </c>
      <c r="K9155" t="s">
        <v>137</v>
      </c>
      <c r="L9155" t="s">
        <v>25557</v>
      </c>
      <c r="M9155" t="s">
        <v>25558</v>
      </c>
      <c r="N9155">
        <v>5.5616666000000002E-2</v>
      </c>
      <c r="O9155">
        <v>15</v>
      </c>
      <c r="P9155">
        <v>3673</v>
      </c>
      <c r="Q9155">
        <v>251</v>
      </c>
      <c r="R9155">
        <v>1096</v>
      </c>
      <c r="S9155">
        <v>31</v>
      </c>
      <c r="T9155">
        <v>244</v>
      </c>
      <c r="U9155">
        <v>4</v>
      </c>
      <c r="V9155">
        <v>0</v>
      </c>
      <c r="W9155">
        <v>0.32530591445333334</v>
      </c>
      <c r="X9155">
        <v>64.561933621370372</v>
      </c>
      <c r="Y9155">
        <v>57.716938201889299</v>
      </c>
      <c r="Z9155">
        <v>156.89055420273678</v>
      </c>
      <c r="AA9155">
        <v>11.153588685314332</v>
      </c>
      <c r="AB9155">
        <v>10.509562334933667</v>
      </c>
      <c r="AC9155">
        <v>5.8796628235243347</v>
      </c>
      <c r="AD9155">
        <v>0</v>
      </c>
      <c r="AE9155">
        <v>307.03754578422212</v>
      </c>
    </row>
    <row r="9156" spans="1:31" x14ac:dyDescent="0.25">
      <c r="A9156">
        <v>1957185</v>
      </c>
      <c r="B9156">
        <v>1</v>
      </c>
      <c r="C9156" t="s">
        <v>80</v>
      </c>
      <c r="D9156" t="s">
        <v>98</v>
      </c>
      <c r="E9156" t="s">
        <v>140</v>
      </c>
      <c r="F9156" t="s">
        <v>25559</v>
      </c>
      <c r="G9156" t="s">
        <v>217</v>
      </c>
      <c r="H9156" t="s">
        <v>134</v>
      </c>
      <c r="I9156" t="s">
        <v>135</v>
      </c>
      <c r="J9156" t="s">
        <v>136</v>
      </c>
      <c r="K9156" t="s">
        <v>137</v>
      </c>
      <c r="L9156" t="s">
        <v>25560</v>
      </c>
      <c r="M9156" t="s">
        <v>25561</v>
      </c>
      <c r="N9156">
        <v>3.1913888880000001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1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5.712588117966666</v>
      </c>
      <c r="AC9156">
        <v>0</v>
      </c>
      <c r="AD9156">
        <v>0</v>
      </c>
      <c r="AE9156">
        <v>5.712588117966666</v>
      </c>
    </row>
    <row r="9157" spans="1:31" x14ac:dyDescent="0.25">
      <c r="A9157">
        <v>1957114</v>
      </c>
      <c r="B9157">
        <v>1</v>
      </c>
      <c r="C9157" t="s">
        <v>81</v>
      </c>
      <c r="D9157" t="s">
        <v>127</v>
      </c>
      <c r="E9157" t="s">
        <v>131</v>
      </c>
      <c r="F9157" t="s">
        <v>20516</v>
      </c>
      <c r="G9157" t="s">
        <v>133</v>
      </c>
      <c r="H9157" t="s">
        <v>134</v>
      </c>
      <c r="I9157" t="s">
        <v>135</v>
      </c>
      <c r="J9157" t="s">
        <v>136</v>
      </c>
      <c r="K9157" t="s">
        <v>137</v>
      </c>
      <c r="L9157" t="s">
        <v>25562</v>
      </c>
      <c r="M9157" t="s">
        <v>25563</v>
      </c>
      <c r="N9157">
        <v>2.0894444440000002</v>
      </c>
      <c r="O9157">
        <v>0</v>
      </c>
      <c r="P9157">
        <v>35</v>
      </c>
      <c r="Q9157">
        <v>0</v>
      </c>
      <c r="R9157">
        <v>6</v>
      </c>
      <c r="S9157">
        <v>0</v>
      </c>
      <c r="T9157">
        <v>4</v>
      </c>
      <c r="U9157">
        <v>0</v>
      </c>
      <c r="V9157">
        <v>1</v>
      </c>
      <c r="W9157">
        <v>0</v>
      </c>
      <c r="X9157">
        <v>24.676193256530414</v>
      </c>
      <c r="Y9157">
        <v>0</v>
      </c>
      <c r="Z9157">
        <v>24.509400860170089</v>
      </c>
      <c r="AA9157">
        <v>0</v>
      </c>
      <c r="AB9157">
        <v>3.6786740542553087</v>
      </c>
      <c r="AC9157">
        <v>0</v>
      </c>
      <c r="AD9157">
        <v>0.7327391604614083</v>
      </c>
      <c r="AE9157">
        <v>53.597007331417217</v>
      </c>
    </row>
    <row r="9158" spans="1:31" x14ac:dyDescent="0.25">
      <c r="A9158">
        <v>1957254</v>
      </c>
      <c r="B9158">
        <v>1</v>
      </c>
      <c r="C9158" t="s">
        <v>80</v>
      </c>
      <c r="D9158" t="s">
        <v>100</v>
      </c>
      <c r="E9158" t="s">
        <v>131</v>
      </c>
      <c r="F9158" t="s">
        <v>25564</v>
      </c>
      <c r="G9158" t="s">
        <v>1550</v>
      </c>
      <c r="H9158" t="s">
        <v>134</v>
      </c>
      <c r="I9158" t="s">
        <v>135</v>
      </c>
      <c r="J9158" t="s">
        <v>136</v>
      </c>
      <c r="K9158" t="s">
        <v>137</v>
      </c>
      <c r="L9158" t="s">
        <v>25565</v>
      </c>
      <c r="M9158" t="s">
        <v>25566</v>
      </c>
      <c r="N9158">
        <v>4.0405555550000001</v>
      </c>
      <c r="O9158">
        <v>0</v>
      </c>
      <c r="P9158">
        <v>0</v>
      </c>
      <c r="Q9158">
        <v>0</v>
      </c>
      <c r="R9158">
        <v>2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2.9502098519494635</v>
      </c>
      <c r="AA9158">
        <v>0</v>
      </c>
      <c r="AB9158">
        <v>0</v>
      </c>
      <c r="AC9158">
        <v>0</v>
      </c>
      <c r="AD9158">
        <v>0</v>
      </c>
      <c r="AE9158">
        <v>2.9502098519494635</v>
      </c>
    </row>
    <row r="9159" spans="1:31" x14ac:dyDescent="0.25">
      <c r="A9159">
        <v>1956922</v>
      </c>
      <c r="B9159">
        <v>1</v>
      </c>
      <c r="C9159" t="s">
        <v>80</v>
      </c>
      <c r="D9159" t="s">
        <v>87</v>
      </c>
      <c r="E9159" t="s">
        <v>140</v>
      </c>
      <c r="F9159" t="s">
        <v>25567</v>
      </c>
      <c r="G9159" t="s">
        <v>146</v>
      </c>
      <c r="H9159" t="s">
        <v>134</v>
      </c>
      <c r="I9159" t="s">
        <v>135</v>
      </c>
      <c r="J9159" t="s">
        <v>136</v>
      </c>
      <c r="K9159" t="s">
        <v>137</v>
      </c>
      <c r="L9159" t="s">
        <v>25568</v>
      </c>
      <c r="M9159" t="s">
        <v>25569</v>
      </c>
      <c r="N9159">
        <v>8.2077777770000004</v>
      </c>
      <c r="O9159">
        <v>0</v>
      </c>
      <c r="P9159">
        <v>5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7.7709243373797543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7.7709243373797543</v>
      </c>
    </row>
    <row r="9160" spans="1:31" x14ac:dyDescent="0.25">
      <c r="A9160">
        <v>1957300</v>
      </c>
      <c r="B9160">
        <v>1</v>
      </c>
      <c r="C9160" t="s">
        <v>81</v>
      </c>
      <c r="D9160" t="s">
        <v>118</v>
      </c>
      <c r="E9160" t="s">
        <v>190</v>
      </c>
      <c r="F9160" t="s">
        <v>25570</v>
      </c>
      <c r="G9160" t="s">
        <v>156</v>
      </c>
      <c r="H9160" t="s">
        <v>157</v>
      </c>
      <c r="I9160" t="s">
        <v>135</v>
      </c>
      <c r="J9160" t="s">
        <v>136</v>
      </c>
      <c r="K9160" t="s">
        <v>137</v>
      </c>
      <c r="L9160" t="s">
        <v>25571</v>
      </c>
      <c r="M9160" t="s">
        <v>25572</v>
      </c>
      <c r="N9160">
        <v>0.41</v>
      </c>
      <c r="O9160">
        <v>0</v>
      </c>
      <c r="P9160">
        <v>1709</v>
      </c>
      <c r="Q9160">
        <v>1</v>
      </c>
      <c r="R9160">
        <v>32</v>
      </c>
      <c r="S9160">
        <v>43</v>
      </c>
      <c r="T9160">
        <v>107</v>
      </c>
      <c r="U9160">
        <v>1</v>
      </c>
      <c r="V9160">
        <v>0</v>
      </c>
      <c r="W9160">
        <v>0</v>
      </c>
      <c r="X9160">
        <v>195.26016233091349</v>
      </c>
      <c r="Y9160">
        <v>0</v>
      </c>
      <c r="Z9160">
        <v>19.330526624438477</v>
      </c>
      <c r="AA9160">
        <v>102.05272564992244</v>
      </c>
      <c r="AB9160">
        <v>47.995052163128719</v>
      </c>
      <c r="AC9160">
        <v>24.529119998862267</v>
      </c>
      <c r="AD9160">
        <v>0</v>
      </c>
      <c r="AE9160">
        <v>389.16758676726539</v>
      </c>
    </row>
    <row r="9161" spans="1:31" x14ac:dyDescent="0.25">
      <c r="A9161">
        <v>1957108</v>
      </c>
      <c r="B9161">
        <v>1</v>
      </c>
      <c r="C9161" t="s">
        <v>80</v>
      </c>
      <c r="D9161" t="s">
        <v>108</v>
      </c>
      <c r="E9161" t="s">
        <v>190</v>
      </c>
      <c r="F9161" t="s">
        <v>25573</v>
      </c>
      <c r="G9161" t="s">
        <v>241</v>
      </c>
      <c r="H9161" t="s">
        <v>157</v>
      </c>
      <c r="I9161" t="s">
        <v>135</v>
      </c>
      <c r="J9161" t="s">
        <v>136</v>
      </c>
      <c r="K9161" t="s">
        <v>137</v>
      </c>
      <c r="L9161" t="s">
        <v>25574</v>
      </c>
      <c r="M9161" t="s">
        <v>25575</v>
      </c>
      <c r="N9161">
        <v>5.8691666659999999</v>
      </c>
      <c r="O9161">
        <v>0</v>
      </c>
      <c r="P9161">
        <v>51</v>
      </c>
      <c r="Q9161">
        <v>0</v>
      </c>
      <c r="R9161">
        <v>5</v>
      </c>
      <c r="S9161">
        <v>0</v>
      </c>
      <c r="T9161">
        <v>6</v>
      </c>
      <c r="U9161">
        <v>0</v>
      </c>
      <c r="V9161">
        <v>0</v>
      </c>
      <c r="W9161">
        <v>0</v>
      </c>
      <c r="X9161">
        <v>44.359424365268609</v>
      </c>
      <c r="Y9161">
        <v>0</v>
      </c>
      <c r="Z9161">
        <v>6.3802519254987455</v>
      </c>
      <c r="AA9161">
        <v>0</v>
      </c>
      <c r="AB9161">
        <v>14.907000137726682</v>
      </c>
      <c r="AC9161">
        <v>0</v>
      </c>
      <c r="AD9161">
        <v>0</v>
      </c>
      <c r="AE9161">
        <v>65.646676428494033</v>
      </c>
    </row>
    <row r="9162" spans="1:31" x14ac:dyDescent="0.25">
      <c r="A9162">
        <v>1956905</v>
      </c>
      <c r="B9162">
        <v>1</v>
      </c>
      <c r="C9162" t="s">
        <v>80</v>
      </c>
      <c r="D9162" t="s">
        <v>97</v>
      </c>
      <c r="E9162" t="s">
        <v>154</v>
      </c>
      <c r="F9162" t="s">
        <v>17035</v>
      </c>
      <c r="G9162" t="s">
        <v>156</v>
      </c>
      <c r="H9162" t="s">
        <v>157</v>
      </c>
      <c r="I9162" t="s">
        <v>135</v>
      </c>
      <c r="J9162" t="s">
        <v>136</v>
      </c>
      <c r="K9162" t="s">
        <v>137</v>
      </c>
      <c r="L9162" t="s">
        <v>25576</v>
      </c>
      <c r="M9162" t="s">
        <v>25577</v>
      </c>
      <c r="N9162">
        <v>3.2438888879999999</v>
      </c>
      <c r="O9162">
        <v>1</v>
      </c>
      <c r="P9162">
        <v>230</v>
      </c>
      <c r="Q9162">
        <v>2</v>
      </c>
      <c r="R9162">
        <v>10</v>
      </c>
      <c r="S9162">
        <v>5</v>
      </c>
      <c r="T9162">
        <v>23</v>
      </c>
      <c r="U9162">
        <v>0</v>
      </c>
      <c r="V9162">
        <v>0</v>
      </c>
      <c r="W9162">
        <v>4.6204299277352892</v>
      </c>
      <c r="X9162">
        <v>204.35145056831814</v>
      </c>
      <c r="Y9162">
        <v>4.648310930591137</v>
      </c>
      <c r="Z9162">
        <v>6.3297440325108685</v>
      </c>
      <c r="AA9162">
        <v>151.5841310753764</v>
      </c>
      <c r="AB9162">
        <v>18.136476849838804</v>
      </c>
      <c r="AC9162">
        <v>0</v>
      </c>
      <c r="AD9162">
        <v>0</v>
      </c>
      <c r="AE9162">
        <v>389.6705433843706</v>
      </c>
    </row>
    <row r="9163" spans="1:31" x14ac:dyDescent="0.25">
      <c r="A9163">
        <v>1957154</v>
      </c>
      <c r="B9163">
        <v>1</v>
      </c>
      <c r="C9163" t="s">
        <v>80</v>
      </c>
      <c r="D9163" t="s">
        <v>105</v>
      </c>
      <c r="E9163" t="s">
        <v>140</v>
      </c>
      <c r="F9163" t="s">
        <v>25578</v>
      </c>
      <c r="G9163" t="s">
        <v>217</v>
      </c>
      <c r="H9163" t="s">
        <v>134</v>
      </c>
      <c r="I9163" t="s">
        <v>135</v>
      </c>
      <c r="J9163" t="s">
        <v>136</v>
      </c>
      <c r="K9163" t="s">
        <v>137</v>
      </c>
      <c r="L9163" t="s">
        <v>25579</v>
      </c>
      <c r="M9163" t="s">
        <v>25580</v>
      </c>
      <c r="N9163">
        <v>1.4738888880000001</v>
      </c>
      <c r="O9163">
        <v>0</v>
      </c>
      <c r="P9163">
        <v>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0.33731189949134999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0.33731189949134999</v>
      </c>
    </row>
    <row r="9164" spans="1:31" x14ac:dyDescent="0.25">
      <c r="A9164">
        <v>1956859</v>
      </c>
      <c r="B9164">
        <v>1</v>
      </c>
      <c r="C9164" t="s">
        <v>80</v>
      </c>
      <c r="D9164" t="s">
        <v>87</v>
      </c>
      <c r="E9164" t="s">
        <v>140</v>
      </c>
      <c r="F9164" t="s">
        <v>2070</v>
      </c>
      <c r="G9164" t="s">
        <v>342</v>
      </c>
      <c r="H9164" t="s">
        <v>134</v>
      </c>
      <c r="I9164" t="s">
        <v>135</v>
      </c>
      <c r="J9164" t="s">
        <v>136</v>
      </c>
      <c r="K9164" t="s">
        <v>137</v>
      </c>
      <c r="L9164" t="s">
        <v>25581</v>
      </c>
      <c r="M9164" t="s">
        <v>25582</v>
      </c>
      <c r="N9164">
        <v>0.65472222199999996</v>
      </c>
      <c r="O9164">
        <v>0</v>
      </c>
      <c r="P9164">
        <v>11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1.8598722386094977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1.8598722386094977</v>
      </c>
    </row>
    <row r="9165" spans="1:31" x14ac:dyDescent="0.25">
      <c r="A9165">
        <v>1956968</v>
      </c>
      <c r="B9165">
        <v>1</v>
      </c>
      <c r="C9165" t="s">
        <v>80</v>
      </c>
      <c r="D9165" t="s">
        <v>97</v>
      </c>
      <c r="E9165" t="s">
        <v>154</v>
      </c>
      <c r="F9165" t="s">
        <v>25583</v>
      </c>
      <c r="G9165" t="s">
        <v>202</v>
      </c>
      <c r="H9165" t="s">
        <v>157</v>
      </c>
      <c r="I9165" t="s">
        <v>135</v>
      </c>
      <c r="J9165" t="s">
        <v>136</v>
      </c>
      <c r="K9165" t="s">
        <v>203</v>
      </c>
      <c r="L9165" t="s">
        <v>25584</v>
      </c>
      <c r="M9165" t="s">
        <v>25585</v>
      </c>
      <c r="N9165">
        <v>0.63552388800000004</v>
      </c>
      <c r="O9165">
        <v>0</v>
      </c>
      <c r="P9165">
        <v>287</v>
      </c>
      <c r="Q9165">
        <v>0</v>
      </c>
      <c r="R9165">
        <v>60</v>
      </c>
      <c r="S9165">
        <v>1</v>
      </c>
      <c r="T9165">
        <v>71</v>
      </c>
      <c r="U9165">
        <v>1</v>
      </c>
      <c r="V9165">
        <v>0</v>
      </c>
      <c r="W9165">
        <v>0</v>
      </c>
      <c r="X9165">
        <v>59.94244026979019</v>
      </c>
      <c r="Y9165">
        <v>0</v>
      </c>
      <c r="Z9165">
        <v>8.4404627011733631</v>
      </c>
      <c r="AA9165">
        <v>15.861873773866757</v>
      </c>
      <c r="AB9165">
        <v>50.521354735410924</v>
      </c>
      <c r="AC9165">
        <v>7.4422498874768479</v>
      </c>
      <c r="AD9165">
        <v>0</v>
      </c>
      <c r="AE9165">
        <v>142.20838136771812</v>
      </c>
    </row>
    <row r="9166" spans="1:31" x14ac:dyDescent="0.25">
      <c r="A9166">
        <v>1957008</v>
      </c>
      <c r="B9166">
        <v>1</v>
      </c>
      <c r="C9166" t="s">
        <v>80</v>
      </c>
      <c r="D9166" t="s">
        <v>104</v>
      </c>
      <c r="E9166" t="s">
        <v>190</v>
      </c>
      <c r="F9166" t="s">
        <v>25586</v>
      </c>
      <c r="G9166" t="s">
        <v>2491</v>
      </c>
      <c r="H9166" t="s">
        <v>157</v>
      </c>
      <c r="I9166" t="s">
        <v>135</v>
      </c>
      <c r="J9166" t="s">
        <v>136</v>
      </c>
      <c r="K9166" t="s">
        <v>137</v>
      </c>
      <c r="L9166" t="s">
        <v>25587</v>
      </c>
      <c r="M9166" t="s">
        <v>25588</v>
      </c>
      <c r="N9166">
        <v>2.355</v>
      </c>
      <c r="O9166">
        <v>5</v>
      </c>
      <c r="P9166">
        <v>0</v>
      </c>
      <c r="Q9166">
        <v>5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4.7462402780727189</v>
      </c>
      <c r="X9166">
        <v>0</v>
      </c>
      <c r="Y9166">
        <v>18.178433784527208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22.924674062599927</v>
      </c>
    </row>
    <row r="9167" spans="1:31" x14ac:dyDescent="0.25">
      <c r="A9167">
        <v>1957217</v>
      </c>
      <c r="B9167">
        <v>1</v>
      </c>
      <c r="C9167" t="s">
        <v>81</v>
      </c>
      <c r="D9167" t="s">
        <v>128</v>
      </c>
      <c r="E9167" t="s">
        <v>140</v>
      </c>
      <c r="F9167" t="s">
        <v>25589</v>
      </c>
      <c r="G9167" t="s">
        <v>362</v>
      </c>
      <c r="H9167" t="s">
        <v>134</v>
      </c>
      <c r="I9167" t="s">
        <v>135</v>
      </c>
      <c r="J9167" t="s">
        <v>136</v>
      </c>
      <c r="K9167" t="s">
        <v>137</v>
      </c>
      <c r="L9167" t="s">
        <v>25590</v>
      </c>
      <c r="M9167" t="s">
        <v>25591</v>
      </c>
      <c r="N9167">
        <v>19.762222221999998</v>
      </c>
      <c r="O9167">
        <v>0</v>
      </c>
      <c r="P9167">
        <v>17</v>
      </c>
      <c r="Q9167">
        <v>0</v>
      </c>
      <c r="R9167">
        <v>0</v>
      </c>
      <c r="S9167">
        <v>0</v>
      </c>
      <c r="T9167">
        <v>1</v>
      </c>
      <c r="U9167">
        <v>0</v>
      </c>
      <c r="V9167">
        <v>0</v>
      </c>
      <c r="W9167">
        <v>0</v>
      </c>
      <c r="X9167">
        <v>58.657969565848632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58.657969565848632</v>
      </c>
    </row>
    <row r="9168" spans="1:31" x14ac:dyDescent="0.25">
      <c r="A9168">
        <v>1957174</v>
      </c>
      <c r="B9168">
        <v>1</v>
      </c>
      <c r="C9168" t="s">
        <v>81</v>
      </c>
      <c r="D9168" t="s">
        <v>117</v>
      </c>
      <c r="E9168" t="s">
        <v>140</v>
      </c>
      <c r="F9168" t="s">
        <v>25592</v>
      </c>
      <c r="G9168" t="s">
        <v>342</v>
      </c>
      <c r="H9168" t="s">
        <v>134</v>
      </c>
      <c r="I9168" t="s">
        <v>135</v>
      </c>
      <c r="J9168" t="s">
        <v>136</v>
      </c>
      <c r="K9168" t="s">
        <v>137</v>
      </c>
      <c r="L9168" t="s">
        <v>25593</v>
      </c>
      <c r="M9168" t="s">
        <v>25594</v>
      </c>
      <c r="N9168">
        <v>0.84527777699999995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1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6.5103922474717496E-2</v>
      </c>
      <c r="AC9168">
        <v>0</v>
      </c>
      <c r="AD9168">
        <v>0</v>
      </c>
      <c r="AE9168">
        <v>6.5103922474717496E-2</v>
      </c>
    </row>
    <row r="9169" spans="1:31" x14ac:dyDescent="0.25">
      <c r="A9169">
        <v>1957025</v>
      </c>
      <c r="B9169">
        <v>1</v>
      </c>
      <c r="C9169" t="s">
        <v>80</v>
      </c>
      <c r="D9169" t="s">
        <v>93</v>
      </c>
      <c r="E9169" t="s">
        <v>140</v>
      </c>
      <c r="F9169" t="s">
        <v>25595</v>
      </c>
      <c r="G9169" t="s">
        <v>217</v>
      </c>
      <c r="H9169" t="s">
        <v>134</v>
      </c>
      <c r="I9169" t="s">
        <v>135</v>
      </c>
      <c r="J9169" t="s">
        <v>136</v>
      </c>
      <c r="K9169" t="s">
        <v>137</v>
      </c>
      <c r="L9169" t="s">
        <v>25596</v>
      </c>
      <c r="M9169" t="s">
        <v>25597</v>
      </c>
      <c r="N9169">
        <v>2.6636111109999998</v>
      </c>
      <c r="O9169">
        <v>0</v>
      </c>
      <c r="P9169">
        <v>1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0.3895279884329067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0.3895279884329067</v>
      </c>
    </row>
    <row r="9170" spans="1:31" x14ac:dyDescent="0.25">
      <c r="A9170">
        <v>1956882</v>
      </c>
      <c r="B9170">
        <v>1</v>
      </c>
      <c r="C9170" t="s">
        <v>80</v>
      </c>
      <c r="D9170" t="s">
        <v>84</v>
      </c>
      <c r="E9170" t="s">
        <v>190</v>
      </c>
      <c r="F9170" t="s">
        <v>25598</v>
      </c>
      <c r="G9170" t="s">
        <v>156</v>
      </c>
      <c r="H9170" t="s">
        <v>157</v>
      </c>
      <c r="I9170" t="s">
        <v>135</v>
      </c>
      <c r="J9170" t="s">
        <v>136</v>
      </c>
      <c r="K9170" t="s">
        <v>137</v>
      </c>
      <c r="L9170" t="s">
        <v>25599</v>
      </c>
      <c r="M9170" t="s">
        <v>25600</v>
      </c>
      <c r="N9170">
        <v>0.62055555500000004</v>
      </c>
      <c r="O9170">
        <v>0</v>
      </c>
      <c r="P9170">
        <v>3240</v>
      </c>
      <c r="Q9170">
        <v>0</v>
      </c>
      <c r="R9170">
        <v>0</v>
      </c>
      <c r="S9170">
        <v>1</v>
      </c>
      <c r="T9170">
        <v>211</v>
      </c>
      <c r="U9170">
        <v>0</v>
      </c>
      <c r="V9170">
        <v>1</v>
      </c>
      <c r="W9170">
        <v>0</v>
      </c>
      <c r="X9170">
        <v>469.37267127637773</v>
      </c>
      <c r="Y9170">
        <v>0</v>
      </c>
      <c r="Z9170">
        <v>0</v>
      </c>
      <c r="AA9170">
        <v>3.1432683530221279</v>
      </c>
      <c r="AB9170">
        <v>88.919439971394155</v>
      </c>
      <c r="AC9170">
        <v>0</v>
      </c>
      <c r="AD9170">
        <v>5.4551474186403706</v>
      </c>
      <c r="AE9170">
        <v>566.89052701943444</v>
      </c>
    </row>
    <row r="9171" spans="1:31" x14ac:dyDescent="0.25">
      <c r="A9171">
        <v>1957237</v>
      </c>
      <c r="B9171">
        <v>1</v>
      </c>
      <c r="C9171" t="s">
        <v>80</v>
      </c>
      <c r="D9171" t="s">
        <v>93</v>
      </c>
      <c r="E9171" t="s">
        <v>131</v>
      </c>
      <c r="F9171" t="s">
        <v>25601</v>
      </c>
      <c r="G9171" t="s">
        <v>439</v>
      </c>
      <c r="H9171" t="s">
        <v>134</v>
      </c>
      <c r="I9171" t="s">
        <v>135</v>
      </c>
      <c r="J9171" t="s">
        <v>136</v>
      </c>
      <c r="K9171" t="s">
        <v>137</v>
      </c>
      <c r="L9171" t="s">
        <v>25602</v>
      </c>
      <c r="M9171" t="s">
        <v>25603</v>
      </c>
      <c r="N9171">
        <v>3.304166666</v>
      </c>
      <c r="O9171">
        <v>0</v>
      </c>
      <c r="P9171">
        <v>0</v>
      </c>
      <c r="Q9171">
        <v>0</v>
      </c>
      <c r="R9171">
        <v>12</v>
      </c>
      <c r="S9171">
        <v>0</v>
      </c>
      <c r="T9171">
        <v>1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112.28030063379559</v>
      </c>
      <c r="AA9171">
        <v>0</v>
      </c>
      <c r="AB9171">
        <v>4.9214146029940009</v>
      </c>
      <c r="AC9171">
        <v>0</v>
      </c>
      <c r="AD9171">
        <v>0</v>
      </c>
      <c r="AE9171">
        <v>117.2017152367896</v>
      </c>
    </row>
    <row r="9172" spans="1:31" x14ac:dyDescent="0.25">
      <c r="A9172">
        <v>1957303</v>
      </c>
      <c r="B9172">
        <v>1</v>
      </c>
      <c r="C9172" t="s">
        <v>81</v>
      </c>
      <c r="D9172" t="s">
        <v>113</v>
      </c>
      <c r="E9172" t="s">
        <v>131</v>
      </c>
      <c r="F9172" t="s">
        <v>25604</v>
      </c>
      <c r="G9172" t="s">
        <v>483</v>
      </c>
      <c r="H9172" t="s">
        <v>134</v>
      </c>
      <c r="I9172" t="s">
        <v>135</v>
      </c>
      <c r="J9172" t="s">
        <v>136</v>
      </c>
      <c r="K9172" t="s">
        <v>137</v>
      </c>
      <c r="L9172" t="s">
        <v>25605</v>
      </c>
      <c r="M9172" t="s">
        <v>25606</v>
      </c>
      <c r="N9172">
        <v>2.2094444439999998</v>
      </c>
      <c r="O9172">
        <v>0</v>
      </c>
      <c r="P9172">
        <v>2</v>
      </c>
      <c r="Q9172">
        <v>0</v>
      </c>
      <c r="R9172">
        <v>0</v>
      </c>
      <c r="S9172">
        <v>0</v>
      </c>
      <c r="T9172">
        <v>1</v>
      </c>
      <c r="U9172">
        <v>0</v>
      </c>
      <c r="V9172">
        <v>0</v>
      </c>
      <c r="W9172">
        <v>0</v>
      </c>
      <c r="X9172">
        <v>1.1773175396838418</v>
      </c>
      <c r="Y9172">
        <v>0</v>
      </c>
      <c r="Z9172">
        <v>0</v>
      </c>
      <c r="AA9172">
        <v>0</v>
      </c>
      <c r="AB9172">
        <v>0.28006014727795558</v>
      </c>
      <c r="AC9172">
        <v>0</v>
      </c>
      <c r="AD9172">
        <v>0</v>
      </c>
      <c r="AE9172">
        <v>1.4573776869617974</v>
      </c>
    </row>
    <row r="9173" spans="1:31" x14ac:dyDescent="0.25">
      <c r="A9173">
        <v>1956948</v>
      </c>
      <c r="B9173">
        <v>1</v>
      </c>
      <c r="C9173" t="s">
        <v>81</v>
      </c>
      <c r="D9173" t="s">
        <v>120</v>
      </c>
      <c r="E9173" t="s">
        <v>220</v>
      </c>
      <c r="F9173" t="s">
        <v>25607</v>
      </c>
      <c r="G9173" t="s">
        <v>156</v>
      </c>
      <c r="H9173" t="s">
        <v>157</v>
      </c>
      <c r="I9173" t="s">
        <v>135</v>
      </c>
      <c r="J9173" t="s">
        <v>136</v>
      </c>
      <c r="K9173" t="s">
        <v>137</v>
      </c>
      <c r="L9173" t="s">
        <v>25608</v>
      </c>
      <c r="M9173" t="s">
        <v>25609</v>
      </c>
      <c r="N9173">
        <v>1.0475000000000001</v>
      </c>
      <c r="O9173">
        <v>0</v>
      </c>
      <c r="P9173">
        <v>473</v>
      </c>
      <c r="Q9173">
        <v>23</v>
      </c>
      <c r="R9173">
        <v>43</v>
      </c>
      <c r="S9173">
        <v>3</v>
      </c>
      <c r="T9173">
        <v>24</v>
      </c>
      <c r="U9173">
        <v>0</v>
      </c>
      <c r="V9173">
        <v>0</v>
      </c>
      <c r="W9173">
        <v>0</v>
      </c>
      <c r="X9173">
        <v>140.74928207880083</v>
      </c>
      <c r="Y9173">
        <v>180.88322057972255</v>
      </c>
      <c r="Z9173">
        <v>126.45442404181482</v>
      </c>
      <c r="AA9173">
        <v>36.800009925845004</v>
      </c>
      <c r="AB9173">
        <v>4.5386201830423607</v>
      </c>
      <c r="AC9173">
        <v>0</v>
      </c>
      <c r="AD9173">
        <v>0</v>
      </c>
      <c r="AE9173">
        <v>489.42555680922561</v>
      </c>
    </row>
    <row r="9174" spans="1:31" x14ac:dyDescent="0.25">
      <c r="A9174">
        <v>1956925</v>
      </c>
      <c r="B9174">
        <v>1</v>
      </c>
      <c r="C9174" t="s">
        <v>80</v>
      </c>
      <c r="D9174" t="s">
        <v>96</v>
      </c>
      <c r="E9174" t="s">
        <v>190</v>
      </c>
      <c r="F9174" t="s">
        <v>24110</v>
      </c>
      <c r="G9174" t="s">
        <v>241</v>
      </c>
      <c r="H9174" t="s">
        <v>157</v>
      </c>
      <c r="I9174" t="s">
        <v>135</v>
      </c>
      <c r="J9174" t="s">
        <v>136</v>
      </c>
      <c r="K9174" t="s">
        <v>137</v>
      </c>
      <c r="L9174" t="s">
        <v>25610</v>
      </c>
      <c r="M9174" t="s">
        <v>25611</v>
      </c>
      <c r="N9174">
        <v>3.571666666</v>
      </c>
      <c r="O9174">
        <v>0</v>
      </c>
      <c r="P9174">
        <v>173</v>
      </c>
      <c r="Q9174">
        <v>0</v>
      </c>
      <c r="R9174">
        <v>0</v>
      </c>
      <c r="S9174">
        <v>0</v>
      </c>
      <c r="T9174">
        <v>5</v>
      </c>
      <c r="U9174">
        <v>0</v>
      </c>
      <c r="V9174">
        <v>0</v>
      </c>
      <c r="W9174">
        <v>0</v>
      </c>
      <c r="X9174">
        <v>141.62167510352344</v>
      </c>
      <c r="Y9174">
        <v>0</v>
      </c>
      <c r="Z9174">
        <v>0</v>
      </c>
      <c r="AA9174">
        <v>0</v>
      </c>
      <c r="AB9174">
        <v>45.935598607266819</v>
      </c>
      <c r="AC9174">
        <v>0</v>
      </c>
      <c r="AD9174">
        <v>0</v>
      </c>
      <c r="AE9174">
        <v>187.55727371079027</v>
      </c>
    </row>
    <row r="9175" spans="1:31" x14ac:dyDescent="0.25">
      <c r="A9175">
        <v>1956965</v>
      </c>
      <c r="B9175">
        <v>1</v>
      </c>
      <c r="C9175" t="s">
        <v>81</v>
      </c>
      <c r="D9175" t="s">
        <v>120</v>
      </c>
      <c r="E9175" t="s">
        <v>149</v>
      </c>
      <c r="F9175" t="s">
        <v>4419</v>
      </c>
      <c r="G9175" t="s">
        <v>202</v>
      </c>
      <c r="H9175" t="s">
        <v>134</v>
      </c>
      <c r="I9175" t="s">
        <v>135</v>
      </c>
      <c r="J9175" t="s">
        <v>136</v>
      </c>
      <c r="K9175" t="s">
        <v>203</v>
      </c>
      <c r="L9175" t="s">
        <v>25612</v>
      </c>
      <c r="M9175" t="s">
        <v>25613</v>
      </c>
      <c r="N9175">
        <v>8.2702777770000004</v>
      </c>
      <c r="O9175">
        <v>0</v>
      </c>
      <c r="P9175">
        <v>138</v>
      </c>
      <c r="Q9175">
        <v>0</v>
      </c>
      <c r="R9175">
        <v>7</v>
      </c>
      <c r="S9175">
        <v>0</v>
      </c>
      <c r="T9175">
        <v>8</v>
      </c>
      <c r="U9175">
        <v>0</v>
      </c>
      <c r="V9175">
        <v>0</v>
      </c>
      <c r="W9175">
        <v>0</v>
      </c>
      <c r="X9175">
        <v>192.26341242699226</v>
      </c>
      <c r="Y9175">
        <v>0</v>
      </c>
      <c r="Z9175">
        <v>43.953284741010251</v>
      </c>
      <c r="AA9175">
        <v>0</v>
      </c>
      <c r="AB9175">
        <v>16.178130011543082</v>
      </c>
      <c r="AC9175">
        <v>0</v>
      </c>
      <c r="AD9175">
        <v>0</v>
      </c>
      <c r="AE9175">
        <v>252.39482717954559</v>
      </c>
    </row>
    <row r="9176" spans="1:31" x14ac:dyDescent="0.25">
      <c r="A9176">
        <v>1957297</v>
      </c>
      <c r="B9176">
        <v>1</v>
      </c>
      <c r="C9176" t="s">
        <v>81</v>
      </c>
      <c r="D9176" t="s">
        <v>112</v>
      </c>
      <c r="E9176" t="s">
        <v>140</v>
      </c>
      <c r="F9176" t="s">
        <v>25614</v>
      </c>
      <c r="G9176" t="s">
        <v>217</v>
      </c>
      <c r="H9176" t="s">
        <v>134</v>
      </c>
      <c r="I9176" t="s">
        <v>135</v>
      </c>
      <c r="J9176" t="s">
        <v>136</v>
      </c>
      <c r="K9176" t="s">
        <v>137</v>
      </c>
      <c r="L9176" t="s">
        <v>25615</v>
      </c>
      <c r="M9176" t="s">
        <v>25616</v>
      </c>
      <c r="N9176">
        <v>1.759166666</v>
      </c>
      <c r="O9176">
        <v>0</v>
      </c>
      <c r="P9176">
        <v>4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1.2019381853223785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1.2019381853223785</v>
      </c>
    </row>
    <row r="9177" spans="1:31" x14ac:dyDescent="0.25">
      <c r="A9177">
        <v>1957011</v>
      </c>
      <c r="B9177">
        <v>1</v>
      </c>
      <c r="C9177" t="s">
        <v>80</v>
      </c>
      <c r="D9177" t="s">
        <v>90</v>
      </c>
      <c r="E9177" t="s">
        <v>149</v>
      </c>
      <c r="F9177" t="s">
        <v>21920</v>
      </c>
      <c r="G9177" t="s">
        <v>202</v>
      </c>
      <c r="H9177" t="s">
        <v>134</v>
      </c>
      <c r="I9177" t="s">
        <v>135</v>
      </c>
      <c r="J9177" t="s">
        <v>136</v>
      </c>
      <c r="K9177" t="s">
        <v>203</v>
      </c>
      <c r="L9177" t="s">
        <v>25617</v>
      </c>
      <c r="M9177" t="s">
        <v>25618</v>
      </c>
      <c r="N9177">
        <v>5.28</v>
      </c>
      <c r="O9177">
        <v>0</v>
      </c>
      <c r="P9177">
        <v>415</v>
      </c>
      <c r="Q9177">
        <v>0</v>
      </c>
      <c r="R9177">
        <v>0</v>
      </c>
      <c r="S9177">
        <v>0</v>
      </c>
      <c r="T9177">
        <v>60</v>
      </c>
      <c r="U9177">
        <v>0</v>
      </c>
      <c r="V9177">
        <v>0</v>
      </c>
      <c r="W9177">
        <v>0</v>
      </c>
      <c r="X9177">
        <v>849.73566048035332</v>
      </c>
      <c r="Y9177">
        <v>0</v>
      </c>
      <c r="Z9177">
        <v>0</v>
      </c>
      <c r="AA9177">
        <v>0</v>
      </c>
      <c r="AB9177">
        <v>344.79778179021093</v>
      </c>
      <c r="AC9177">
        <v>0</v>
      </c>
      <c r="AD9177">
        <v>0</v>
      </c>
      <c r="AE9177">
        <v>1194.5334422705641</v>
      </c>
    </row>
    <row r="9178" spans="1:31" x14ac:dyDescent="0.25">
      <c r="A9178">
        <v>1957005</v>
      </c>
      <c r="B9178">
        <v>1</v>
      </c>
      <c r="C9178" t="s">
        <v>80</v>
      </c>
      <c r="D9178" t="s">
        <v>100</v>
      </c>
      <c r="E9178" t="s">
        <v>154</v>
      </c>
      <c r="F9178" t="s">
        <v>24218</v>
      </c>
      <c r="G9178" t="s">
        <v>241</v>
      </c>
      <c r="H9178" t="s">
        <v>157</v>
      </c>
      <c r="I9178" t="s">
        <v>135</v>
      </c>
      <c r="J9178" t="s">
        <v>136</v>
      </c>
      <c r="K9178" t="s">
        <v>137</v>
      </c>
      <c r="L9178" t="s">
        <v>25619</v>
      </c>
      <c r="M9178" t="s">
        <v>25620</v>
      </c>
      <c r="N9178">
        <v>2.1405555550000002</v>
      </c>
      <c r="O9178">
        <v>6</v>
      </c>
      <c r="P9178">
        <v>0</v>
      </c>
      <c r="Q9178">
        <v>56</v>
      </c>
      <c r="R9178">
        <v>22</v>
      </c>
      <c r="S9178">
        <v>6</v>
      </c>
      <c r="T9178">
        <v>0</v>
      </c>
      <c r="U9178">
        <v>0</v>
      </c>
      <c r="V9178">
        <v>0</v>
      </c>
      <c r="W9178">
        <v>10.602667243955086</v>
      </c>
      <c r="X9178">
        <v>0</v>
      </c>
      <c r="Y9178">
        <v>282.07286744716106</v>
      </c>
      <c r="Z9178">
        <v>106.92380971095758</v>
      </c>
      <c r="AA9178">
        <v>68.217789042248015</v>
      </c>
      <c r="AB9178">
        <v>0</v>
      </c>
      <c r="AC9178">
        <v>0</v>
      </c>
      <c r="AD9178">
        <v>0</v>
      </c>
      <c r="AE9178">
        <v>467.81713344432171</v>
      </c>
    </row>
    <row r="9179" spans="1:31" x14ac:dyDescent="0.25">
      <c r="A9179">
        <v>1957028</v>
      </c>
      <c r="B9179">
        <v>1</v>
      </c>
      <c r="C9179" t="s">
        <v>80</v>
      </c>
      <c r="D9179" t="s">
        <v>105</v>
      </c>
      <c r="E9179" t="s">
        <v>190</v>
      </c>
      <c r="F9179" t="s">
        <v>25621</v>
      </c>
      <c r="G9179" t="s">
        <v>202</v>
      </c>
      <c r="H9179" t="s">
        <v>157</v>
      </c>
      <c r="I9179" t="s">
        <v>135</v>
      </c>
      <c r="J9179" t="s">
        <v>136</v>
      </c>
      <c r="K9179" t="s">
        <v>203</v>
      </c>
      <c r="L9179" t="s">
        <v>25622</v>
      </c>
      <c r="M9179" t="s">
        <v>25623</v>
      </c>
      <c r="N9179">
        <v>1.494826666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1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10.411315335213022</v>
      </c>
      <c r="AD9179">
        <v>0</v>
      </c>
      <c r="AE9179">
        <v>10.411315335213022</v>
      </c>
    </row>
    <row r="9180" spans="1:31" x14ac:dyDescent="0.25">
      <c r="A9180">
        <v>1957171</v>
      </c>
      <c r="B9180">
        <v>1</v>
      </c>
      <c r="C9180" t="s">
        <v>81</v>
      </c>
      <c r="D9180" t="s">
        <v>118</v>
      </c>
      <c r="E9180" t="s">
        <v>190</v>
      </c>
      <c r="F9180" t="s">
        <v>25624</v>
      </c>
      <c r="G9180" t="s">
        <v>1185</v>
      </c>
      <c r="H9180" t="s">
        <v>157</v>
      </c>
      <c r="I9180" t="s">
        <v>135</v>
      </c>
      <c r="J9180" t="s">
        <v>136</v>
      </c>
      <c r="K9180" t="s">
        <v>137</v>
      </c>
      <c r="L9180" t="s">
        <v>25625</v>
      </c>
      <c r="M9180" t="s">
        <v>25626</v>
      </c>
      <c r="N9180">
        <v>4.6688888879999997</v>
      </c>
      <c r="O9180">
        <v>0</v>
      </c>
      <c r="P9180">
        <v>816</v>
      </c>
      <c r="Q9180">
        <v>0</v>
      </c>
      <c r="R9180">
        <v>1</v>
      </c>
      <c r="S9180">
        <v>0</v>
      </c>
      <c r="T9180">
        <v>29</v>
      </c>
      <c r="U9180">
        <v>0</v>
      </c>
      <c r="V9180">
        <v>0</v>
      </c>
      <c r="W9180">
        <v>0</v>
      </c>
      <c r="X9180">
        <v>967.92293069620359</v>
      </c>
      <c r="Y9180">
        <v>0</v>
      </c>
      <c r="Z9180">
        <v>27.434930984794036</v>
      </c>
      <c r="AA9180">
        <v>0</v>
      </c>
      <c r="AB9180">
        <v>72.014254833154183</v>
      </c>
      <c r="AC9180">
        <v>0</v>
      </c>
      <c r="AD9180">
        <v>0</v>
      </c>
      <c r="AE9180">
        <v>1067.3721165141519</v>
      </c>
    </row>
    <row r="9181" spans="1:31" x14ac:dyDescent="0.25">
      <c r="A9181">
        <v>1956942</v>
      </c>
      <c r="B9181">
        <v>1</v>
      </c>
      <c r="C9181" t="s">
        <v>80</v>
      </c>
      <c r="D9181" t="s">
        <v>94</v>
      </c>
      <c r="E9181" t="s">
        <v>190</v>
      </c>
      <c r="F9181" t="s">
        <v>25627</v>
      </c>
      <c r="G9181" t="s">
        <v>701</v>
      </c>
      <c r="H9181" t="s">
        <v>157</v>
      </c>
      <c r="I9181" t="s">
        <v>135</v>
      </c>
      <c r="J9181" t="s">
        <v>136</v>
      </c>
      <c r="K9181" t="s">
        <v>137</v>
      </c>
      <c r="L9181" t="s">
        <v>25628</v>
      </c>
      <c r="M9181" t="s">
        <v>25629</v>
      </c>
      <c r="N9181">
        <v>2.2916666659999998</v>
      </c>
      <c r="O9181">
        <v>0</v>
      </c>
      <c r="P9181">
        <v>126</v>
      </c>
      <c r="Q9181">
        <v>0</v>
      </c>
      <c r="R9181">
        <v>0</v>
      </c>
      <c r="S9181">
        <v>1</v>
      </c>
      <c r="T9181">
        <v>42</v>
      </c>
      <c r="U9181">
        <v>0</v>
      </c>
      <c r="V9181">
        <v>0</v>
      </c>
      <c r="W9181">
        <v>0</v>
      </c>
      <c r="X9181">
        <v>44.354546669732969</v>
      </c>
      <c r="Y9181">
        <v>0</v>
      </c>
      <c r="Z9181">
        <v>0</v>
      </c>
      <c r="AA9181">
        <v>7.955357625252474</v>
      </c>
      <c r="AB9181">
        <v>13.51865455764645</v>
      </c>
      <c r="AC9181">
        <v>0</v>
      </c>
      <c r="AD9181">
        <v>0</v>
      </c>
      <c r="AE9181">
        <v>65.828558852631886</v>
      </c>
    </row>
    <row r="9182" spans="1:31" x14ac:dyDescent="0.25">
      <c r="A9182">
        <v>1957177</v>
      </c>
      <c r="B9182">
        <v>1</v>
      </c>
      <c r="C9182" t="s">
        <v>81</v>
      </c>
      <c r="D9182" t="s">
        <v>127</v>
      </c>
      <c r="E9182" t="s">
        <v>190</v>
      </c>
      <c r="F9182" t="s">
        <v>25630</v>
      </c>
      <c r="G9182" t="s">
        <v>241</v>
      </c>
      <c r="H9182" t="s">
        <v>157</v>
      </c>
      <c r="I9182" t="s">
        <v>135</v>
      </c>
      <c r="J9182" t="s">
        <v>136</v>
      </c>
      <c r="K9182" t="s">
        <v>137</v>
      </c>
      <c r="L9182" t="s">
        <v>25631</v>
      </c>
      <c r="M9182" t="s">
        <v>25632</v>
      </c>
      <c r="N9182">
        <v>10.262777777</v>
      </c>
      <c r="O9182">
        <v>2</v>
      </c>
      <c r="P9182">
        <v>1</v>
      </c>
      <c r="Q9182">
        <v>45</v>
      </c>
      <c r="R9182">
        <v>56</v>
      </c>
      <c r="S9182">
        <v>0</v>
      </c>
      <c r="T9182">
        <v>0</v>
      </c>
      <c r="U9182">
        <v>0</v>
      </c>
      <c r="V9182">
        <v>0</v>
      </c>
      <c r="W9182">
        <v>16.635390687626124</v>
      </c>
      <c r="X9182">
        <v>5.2089606557604311</v>
      </c>
      <c r="Y9182">
        <v>523.59987140201929</v>
      </c>
      <c r="Z9182">
        <v>1093.7700666960923</v>
      </c>
      <c r="AA9182">
        <v>0</v>
      </c>
      <c r="AB9182">
        <v>0</v>
      </c>
      <c r="AC9182">
        <v>0</v>
      </c>
      <c r="AD9182">
        <v>0</v>
      </c>
      <c r="AE9182">
        <v>1639.2142894414981</v>
      </c>
    </row>
    <row r="9183" spans="1:31" x14ac:dyDescent="0.25">
      <c r="A9183">
        <v>1956885</v>
      </c>
      <c r="B9183">
        <v>1</v>
      </c>
      <c r="C9183" t="s">
        <v>81</v>
      </c>
      <c r="D9183" t="s">
        <v>117</v>
      </c>
      <c r="E9183" t="s">
        <v>190</v>
      </c>
      <c r="F9183" t="s">
        <v>25633</v>
      </c>
      <c r="G9183" t="s">
        <v>263</v>
      </c>
      <c r="H9183" t="s">
        <v>157</v>
      </c>
      <c r="I9183" t="s">
        <v>135</v>
      </c>
      <c r="J9183" t="s">
        <v>136</v>
      </c>
      <c r="K9183" t="s">
        <v>203</v>
      </c>
      <c r="L9183" t="s">
        <v>25634</v>
      </c>
      <c r="M9183" t="s">
        <v>25635</v>
      </c>
      <c r="N9183">
        <v>0.58805555499999995</v>
      </c>
      <c r="O9183">
        <v>0</v>
      </c>
      <c r="P9183">
        <v>182</v>
      </c>
      <c r="Q9183">
        <v>0</v>
      </c>
      <c r="R9183">
        <v>0</v>
      </c>
      <c r="S9183">
        <v>0</v>
      </c>
      <c r="T9183">
        <v>17</v>
      </c>
      <c r="U9183">
        <v>0</v>
      </c>
      <c r="V9183">
        <v>0</v>
      </c>
      <c r="W9183">
        <v>0</v>
      </c>
      <c r="X9183">
        <v>14.897583194017635</v>
      </c>
      <c r="Y9183">
        <v>0</v>
      </c>
      <c r="Z9183">
        <v>0</v>
      </c>
      <c r="AA9183">
        <v>0</v>
      </c>
      <c r="AB9183">
        <v>2.3607939366337862</v>
      </c>
      <c r="AC9183">
        <v>0</v>
      </c>
      <c r="AD9183">
        <v>0</v>
      </c>
      <c r="AE9183">
        <v>17.258377130651422</v>
      </c>
    </row>
    <row r="9184" spans="1:31" x14ac:dyDescent="0.25">
      <c r="A9184">
        <v>1957137</v>
      </c>
      <c r="B9184">
        <v>1</v>
      </c>
      <c r="C9184" t="s">
        <v>80</v>
      </c>
      <c r="D9184" t="s">
        <v>82</v>
      </c>
      <c r="E9184" t="s">
        <v>149</v>
      </c>
      <c r="F9184" t="s">
        <v>25636</v>
      </c>
      <c r="G9184" t="s">
        <v>14244</v>
      </c>
      <c r="H9184" t="s">
        <v>134</v>
      </c>
      <c r="I9184" t="s">
        <v>135</v>
      </c>
      <c r="J9184" t="s">
        <v>136</v>
      </c>
      <c r="K9184" t="s">
        <v>137</v>
      </c>
      <c r="L9184" t="s">
        <v>25637</v>
      </c>
      <c r="M9184" t="s">
        <v>25638</v>
      </c>
      <c r="N9184">
        <v>11.796666666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1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5533.4544285425909</v>
      </c>
      <c r="AC9184">
        <v>0</v>
      </c>
      <c r="AD9184">
        <v>0</v>
      </c>
      <c r="AE9184">
        <v>5533.4544285425909</v>
      </c>
    </row>
    <row r="9185" spans="1:31" x14ac:dyDescent="0.25">
      <c r="A9185">
        <v>1956974</v>
      </c>
      <c r="B9185">
        <v>1</v>
      </c>
      <c r="C9185" t="s">
        <v>80</v>
      </c>
      <c r="D9185" t="s">
        <v>95</v>
      </c>
      <c r="E9185" t="s">
        <v>154</v>
      </c>
      <c r="F9185" t="s">
        <v>1937</v>
      </c>
      <c r="G9185" t="s">
        <v>1185</v>
      </c>
      <c r="H9185" t="s">
        <v>157</v>
      </c>
      <c r="I9185" t="s">
        <v>135</v>
      </c>
      <c r="J9185" t="s">
        <v>136</v>
      </c>
      <c r="K9185" t="s">
        <v>137</v>
      </c>
      <c r="L9185" t="s">
        <v>25639</v>
      </c>
      <c r="M9185" t="s">
        <v>25640</v>
      </c>
      <c r="N9185">
        <v>1.2208333330000001</v>
      </c>
      <c r="O9185">
        <v>5</v>
      </c>
      <c r="P9185">
        <v>4467</v>
      </c>
      <c r="Q9185">
        <v>26</v>
      </c>
      <c r="R9185">
        <v>24</v>
      </c>
      <c r="S9185">
        <v>27</v>
      </c>
      <c r="T9185">
        <v>381</v>
      </c>
      <c r="U9185">
        <v>1</v>
      </c>
      <c r="V9185">
        <v>1</v>
      </c>
      <c r="W9185">
        <v>20.066305389549481</v>
      </c>
      <c r="X9185">
        <v>1424.5125777438357</v>
      </c>
      <c r="Y9185">
        <v>113.71575513231814</v>
      </c>
      <c r="Z9185">
        <v>13.987355957571388</v>
      </c>
      <c r="AA9185">
        <v>356.96078893661701</v>
      </c>
      <c r="AB9185">
        <v>468.76035310478454</v>
      </c>
      <c r="AC9185">
        <v>1.4127092931393748</v>
      </c>
      <c r="AD9185">
        <v>0.15091513972043746</v>
      </c>
      <c r="AE9185">
        <v>2399.5667606975362</v>
      </c>
    </row>
    <row r="9186" spans="1:31" x14ac:dyDescent="0.25">
      <c r="A9186">
        <v>1956997</v>
      </c>
      <c r="B9186">
        <v>1</v>
      </c>
      <c r="C9186" t="s">
        <v>80</v>
      </c>
      <c r="D9186" t="s">
        <v>96</v>
      </c>
      <c r="E9186" t="s">
        <v>140</v>
      </c>
      <c r="F9186" t="s">
        <v>25641</v>
      </c>
      <c r="G9186" t="s">
        <v>217</v>
      </c>
      <c r="H9186" t="s">
        <v>134</v>
      </c>
      <c r="I9186" t="s">
        <v>135</v>
      </c>
      <c r="J9186" t="s">
        <v>136</v>
      </c>
      <c r="K9186" t="s">
        <v>137</v>
      </c>
      <c r="L9186" t="s">
        <v>25642</v>
      </c>
      <c r="M9186" t="s">
        <v>25643</v>
      </c>
      <c r="N9186">
        <v>6.2602777769999998</v>
      </c>
      <c r="O9186">
        <v>0</v>
      </c>
      <c r="P9186">
        <v>2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8.6284488442396494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8.6284488442396494</v>
      </c>
    </row>
    <row r="9187" spans="1:31" x14ac:dyDescent="0.25">
      <c r="A9187">
        <v>1956951</v>
      </c>
      <c r="B9187">
        <v>1</v>
      </c>
      <c r="C9187" t="s">
        <v>81</v>
      </c>
      <c r="D9187" t="s">
        <v>127</v>
      </c>
      <c r="E9187" t="s">
        <v>190</v>
      </c>
      <c r="F9187" t="s">
        <v>25644</v>
      </c>
      <c r="G9187" t="s">
        <v>241</v>
      </c>
      <c r="H9187" t="s">
        <v>157</v>
      </c>
      <c r="I9187" t="s">
        <v>135</v>
      </c>
      <c r="J9187" t="s">
        <v>136</v>
      </c>
      <c r="K9187" t="s">
        <v>137</v>
      </c>
      <c r="L9187" t="s">
        <v>25645</v>
      </c>
      <c r="M9187" t="s">
        <v>25646</v>
      </c>
      <c r="N9187">
        <v>2.7147222219999998</v>
      </c>
      <c r="O9187">
        <v>0</v>
      </c>
      <c r="P9187">
        <v>1</v>
      </c>
      <c r="Q9187">
        <v>0</v>
      </c>
      <c r="R9187">
        <v>9</v>
      </c>
      <c r="S9187">
        <v>0</v>
      </c>
      <c r="T9187">
        <v>1</v>
      </c>
      <c r="U9187">
        <v>0</v>
      </c>
      <c r="V9187">
        <v>0</v>
      </c>
      <c r="W9187">
        <v>0</v>
      </c>
      <c r="X9187">
        <v>2.4553353077339444E-2</v>
      </c>
      <c r="Y9187">
        <v>0</v>
      </c>
      <c r="Z9187">
        <v>70.492258843000144</v>
      </c>
      <c r="AA9187">
        <v>0</v>
      </c>
      <c r="AB9187">
        <v>6.6263833799799998E-2</v>
      </c>
      <c r="AC9187">
        <v>0</v>
      </c>
      <c r="AD9187">
        <v>0</v>
      </c>
      <c r="AE9187">
        <v>70.583076029877276</v>
      </c>
    </row>
    <row r="9188" spans="1:31" x14ac:dyDescent="0.25">
      <c r="A9188">
        <v>1957060</v>
      </c>
      <c r="B9188">
        <v>1</v>
      </c>
      <c r="C9188" t="s">
        <v>80</v>
      </c>
      <c r="D9188" t="s">
        <v>100</v>
      </c>
      <c r="E9188" t="s">
        <v>190</v>
      </c>
      <c r="F9188" t="s">
        <v>25647</v>
      </c>
      <c r="G9188" t="s">
        <v>241</v>
      </c>
      <c r="H9188" t="s">
        <v>157</v>
      </c>
      <c r="I9188" t="s">
        <v>135</v>
      </c>
      <c r="J9188" t="s">
        <v>136</v>
      </c>
      <c r="K9188" t="s">
        <v>137</v>
      </c>
      <c r="L9188" t="s">
        <v>25648</v>
      </c>
      <c r="M9188" t="s">
        <v>25649</v>
      </c>
      <c r="N9188">
        <v>2.1913888880000001</v>
      </c>
      <c r="O9188">
        <v>0</v>
      </c>
      <c r="P9188">
        <v>85</v>
      </c>
      <c r="Q9188">
        <v>0</v>
      </c>
      <c r="R9188">
        <v>46</v>
      </c>
      <c r="S9188">
        <v>0</v>
      </c>
      <c r="T9188">
        <v>31</v>
      </c>
      <c r="U9188">
        <v>0</v>
      </c>
      <c r="V9188">
        <v>0</v>
      </c>
      <c r="W9188">
        <v>0</v>
      </c>
      <c r="X9188">
        <v>64.291184513341889</v>
      </c>
      <c r="Y9188">
        <v>0</v>
      </c>
      <c r="Z9188">
        <v>127.94566550851702</v>
      </c>
      <c r="AA9188">
        <v>0</v>
      </c>
      <c r="AB9188">
        <v>49.722774703703188</v>
      </c>
      <c r="AC9188">
        <v>0</v>
      </c>
      <c r="AD9188">
        <v>0</v>
      </c>
      <c r="AE9188">
        <v>241.95962472556209</v>
      </c>
    </row>
    <row r="9189" spans="1:31" x14ac:dyDescent="0.25">
      <c r="A9189">
        <v>1956914</v>
      </c>
      <c r="B9189">
        <v>1</v>
      </c>
      <c r="C9189" t="s">
        <v>80</v>
      </c>
      <c r="D9189" t="s">
        <v>82</v>
      </c>
      <c r="E9189" t="s">
        <v>160</v>
      </c>
      <c r="F9189" t="s">
        <v>25650</v>
      </c>
      <c r="G9189" t="s">
        <v>279</v>
      </c>
      <c r="H9189" t="s">
        <v>134</v>
      </c>
      <c r="I9189" t="s">
        <v>135</v>
      </c>
      <c r="J9189" t="s">
        <v>136</v>
      </c>
      <c r="K9189" t="s">
        <v>137</v>
      </c>
      <c r="L9189" t="s">
        <v>25651</v>
      </c>
      <c r="M9189" t="s">
        <v>25652</v>
      </c>
      <c r="N9189">
        <v>4.2852777770000001</v>
      </c>
      <c r="O9189">
        <v>0</v>
      </c>
      <c r="P9189">
        <v>25</v>
      </c>
      <c r="Q9189">
        <v>0</v>
      </c>
      <c r="R9189">
        <v>0</v>
      </c>
      <c r="S9189">
        <v>0</v>
      </c>
      <c r="T9189">
        <v>26</v>
      </c>
      <c r="U9189">
        <v>0</v>
      </c>
      <c r="V9189">
        <v>0</v>
      </c>
      <c r="W9189">
        <v>0</v>
      </c>
      <c r="X9189">
        <v>20.059168207612725</v>
      </c>
      <c r="Y9189">
        <v>0</v>
      </c>
      <c r="Z9189">
        <v>0</v>
      </c>
      <c r="AA9189">
        <v>0</v>
      </c>
      <c r="AB9189">
        <v>94.111718987615504</v>
      </c>
      <c r="AC9189">
        <v>0</v>
      </c>
      <c r="AD9189">
        <v>0</v>
      </c>
      <c r="AE9189">
        <v>114.17088719522823</v>
      </c>
    </row>
    <row r="9190" spans="1:31" x14ac:dyDescent="0.25">
      <c r="A9190">
        <v>1957160</v>
      </c>
      <c r="B9190">
        <v>1</v>
      </c>
      <c r="C9190" t="s">
        <v>81</v>
      </c>
      <c r="D9190" t="s">
        <v>118</v>
      </c>
      <c r="E9190" t="s">
        <v>154</v>
      </c>
      <c r="F9190" t="s">
        <v>18556</v>
      </c>
      <c r="G9190" t="s">
        <v>156</v>
      </c>
      <c r="H9190" t="s">
        <v>157</v>
      </c>
      <c r="I9190" t="s">
        <v>135</v>
      </c>
      <c r="J9190" t="s">
        <v>136</v>
      </c>
      <c r="K9190" t="s">
        <v>137</v>
      </c>
      <c r="L9190" t="s">
        <v>25653</v>
      </c>
      <c r="M9190" t="s">
        <v>25654</v>
      </c>
      <c r="N9190">
        <v>0.63916666600000005</v>
      </c>
      <c r="O9190">
        <v>0</v>
      </c>
      <c r="P9190">
        <v>8021</v>
      </c>
      <c r="Q9190">
        <v>0</v>
      </c>
      <c r="R9190">
        <v>1</v>
      </c>
      <c r="S9190">
        <v>8</v>
      </c>
      <c r="T9190">
        <v>434</v>
      </c>
      <c r="U9190">
        <v>0</v>
      </c>
      <c r="V9190">
        <v>1</v>
      </c>
      <c r="W9190">
        <v>0</v>
      </c>
      <c r="X9190">
        <v>1358.6910570750047</v>
      </c>
      <c r="Y9190">
        <v>0</v>
      </c>
      <c r="Z9190">
        <v>0.24841591611993002</v>
      </c>
      <c r="AA9190">
        <v>242.37118478690155</v>
      </c>
      <c r="AB9190">
        <v>251.53249214099188</v>
      </c>
      <c r="AC9190">
        <v>0</v>
      </c>
      <c r="AD9190">
        <v>3.0409855635576086</v>
      </c>
      <c r="AE9190">
        <v>1855.8841354825756</v>
      </c>
    </row>
    <row r="9191" spans="1:31" x14ac:dyDescent="0.25">
      <c r="A9191">
        <v>1956888</v>
      </c>
      <c r="B9191">
        <v>1</v>
      </c>
      <c r="C9191" t="s">
        <v>80</v>
      </c>
      <c r="D9191" t="s">
        <v>100</v>
      </c>
      <c r="E9191" t="s">
        <v>154</v>
      </c>
      <c r="F9191" t="s">
        <v>20063</v>
      </c>
      <c r="G9191" t="s">
        <v>156</v>
      </c>
      <c r="H9191" t="s">
        <v>157</v>
      </c>
      <c r="I9191" t="s">
        <v>135</v>
      </c>
      <c r="J9191" t="s">
        <v>136</v>
      </c>
      <c r="K9191" t="s">
        <v>137</v>
      </c>
      <c r="L9191" t="s">
        <v>25655</v>
      </c>
      <c r="M9191" t="s">
        <v>25656</v>
      </c>
      <c r="N9191">
        <v>0.98805555499999997</v>
      </c>
      <c r="O9191">
        <v>4</v>
      </c>
      <c r="P9191">
        <v>790</v>
      </c>
      <c r="Q9191">
        <v>2</v>
      </c>
      <c r="R9191">
        <v>139</v>
      </c>
      <c r="S9191">
        <v>4</v>
      </c>
      <c r="T9191">
        <v>97</v>
      </c>
      <c r="U9191">
        <v>0</v>
      </c>
      <c r="V9191">
        <v>0</v>
      </c>
      <c r="W9191">
        <v>14.749145200385541</v>
      </c>
      <c r="X9191">
        <v>170.25314836485089</v>
      </c>
      <c r="Y9191">
        <v>5.4947971136056477</v>
      </c>
      <c r="Z9191">
        <v>87.696046202339716</v>
      </c>
      <c r="AA9191">
        <v>18.111550585361986</v>
      </c>
      <c r="AB9191">
        <v>115.66124040079514</v>
      </c>
      <c r="AC9191">
        <v>0</v>
      </c>
      <c r="AD9191">
        <v>0</v>
      </c>
      <c r="AE9191">
        <v>411.96592786733891</v>
      </c>
    </row>
    <row r="9192" spans="1:31" x14ac:dyDescent="0.25">
      <c r="A9192">
        <v>1957243</v>
      </c>
      <c r="B9192">
        <v>1</v>
      </c>
      <c r="C9192" t="s">
        <v>80</v>
      </c>
      <c r="D9192" t="s">
        <v>85</v>
      </c>
      <c r="E9192" t="s">
        <v>140</v>
      </c>
      <c r="F9192" t="s">
        <v>25657</v>
      </c>
      <c r="G9192" t="s">
        <v>342</v>
      </c>
      <c r="H9192" t="s">
        <v>134</v>
      </c>
      <c r="I9192" t="s">
        <v>135</v>
      </c>
      <c r="J9192" t="s">
        <v>136</v>
      </c>
      <c r="K9192" t="s">
        <v>137</v>
      </c>
      <c r="L9192" t="s">
        <v>25658</v>
      </c>
      <c r="M9192" t="s">
        <v>25659</v>
      </c>
      <c r="N9192">
        <v>3.863888888</v>
      </c>
      <c r="O9192">
        <v>0</v>
      </c>
      <c r="P9192">
        <v>13</v>
      </c>
      <c r="Q9192">
        <v>0</v>
      </c>
      <c r="R9192">
        <v>0</v>
      </c>
      <c r="S9192">
        <v>0</v>
      </c>
      <c r="T9192">
        <v>2</v>
      </c>
      <c r="U9192">
        <v>0</v>
      </c>
      <c r="V9192">
        <v>0</v>
      </c>
      <c r="W9192">
        <v>0</v>
      </c>
      <c r="X9192">
        <v>24.96744489661247</v>
      </c>
      <c r="Y9192">
        <v>0</v>
      </c>
      <c r="Z9192">
        <v>0</v>
      </c>
      <c r="AA9192">
        <v>0</v>
      </c>
      <c r="AB9192">
        <v>14.658024725244795</v>
      </c>
      <c r="AC9192">
        <v>0</v>
      </c>
      <c r="AD9192">
        <v>0</v>
      </c>
      <c r="AE9192">
        <v>39.625469621857263</v>
      </c>
    </row>
    <row r="9193" spans="1:31" x14ac:dyDescent="0.25">
      <c r="A9193">
        <v>1957080</v>
      </c>
      <c r="B9193">
        <v>1</v>
      </c>
      <c r="C9193" t="s">
        <v>80</v>
      </c>
      <c r="D9193" t="s">
        <v>108</v>
      </c>
      <c r="E9193" t="s">
        <v>140</v>
      </c>
      <c r="F9193" t="s">
        <v>25660</v>
      </c>
      <c r="G9193" t="s">
        <v>283</v>
      </c>
      <c r="H9193" t="s">
        <v>134</v>
      </c>
      <c r="I9193" t="s">
        <v>135</v>
      </c>
      <c r="J9193" t="s">
        <v>136</v>
      </c>
      <c r="K9193" t="s">
        <v>137</v>
      </c>
      <c r="L9193" t="s">
        <v>25661</v>
      </c>
      <c r="M9193" t="s">
        <v>25662</v>
      </c>
      <c r="N9193">
        <v>3.4102777770000001</v>
      </c>
      <c r="O9193">
        <v>0</v>
      </c>
      <c r="P9193">
        <v>1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2.0073257541094498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2.0073257541094498</v>
      </c>
    </row>
    <row r="9194" spans="1:31" x14ac:dyDescent="0.25">
      <c r="A9194">
        <v>1957223</v>
      </c>
      <c r="B9194">
        <v>1</v>
      </c>
      <c r="C9194" t="s">
        <v>80</v>
      </c>
      <c r="D9194" t="s">
        <v>90</v>
      </c>
      <c r="E9194" t="s">
        <v>149</v>
      </c>
      <c r="F9194" t="s">
        <v>25663</v>
      </c>
      <c r="G9194" t="s">
        <v>283</v>
      </c>
      <c r="H9194" t="s">
        <v>134</v>
      </c>
      <c r="I9194" t="s">
        <v>135</v>
      </c>
      <c r="J9194" t="s">
        <v>136</v>
      </c>
      <c r="K9194" t="s">
        <v>137</v>
      </c>
      <c r="L9194" t="s">
        <v>25664</v>
      </c>
      <c r="M9194" t="s">
        <v>25665</v>
      </c>
      <c r="N9194">
        <v>3.218611111</v>
      </c>
      <c r="O9194">
        <v>0</v>
      </c>
      <c r="P9194">
        <v>470</v>
      </c>
      <c r="Q9194">
        <v>0</v>
      </c>
      <c r="R9194">
        <v>0</v>
      </c>
      <c r="S9194">
        <v>0</v>
      </c>
      <c r="T9194">
        <v>13</v>
      </c>
      <c r="U9194">
        <v>0</v>
      </c>
      <c r="V9194">
        <v>0</v>
      </c>
      <c r="W9194">
        <v>0</v>
      </c>
      <c r="X9194">
        <v>456.36171597052044</v>
      </c>
      <c r="Y9194">
        <v>0</v>
      </c>
      <c r="Z9194">
        <v>0</v>
      </c>
      <c r="AA9194">
        <v>0</v>
      </c>
      <c r="AB9194">
        <v>29.530799130544118</v>
      </c>
      <c r="AC9194">
        <v>0</v>
      </c>
      <c r="AD9194">
        <v>0</v>
      </c>
      <c r="AE9194">
        <v>485.89251510106453</v>
      </c>
    </row>
    <row r="9195" spans="1:31" x14ac:dyDescent="0.25">
      <c r="A9195">
        <v>1957200</v>
      </c>
      <c r="B9195">
        <v>1</v>
      </c>
      <c r="C9195" t="s">
        <v>81</v>
      </c>
      <c r="D9195" t="s">
        <v>112</v>
      </c>
      <c r="E9195" t="s">
        <v>149</v>
      </c>
      <c r="F9195" t="s">
        <v>25666</v>
      </c>
      <c r="G9195" t="s">
        <v>133</v>
      </c>
      <c r="H9195" t="s">
        <v>134</v>
      </c>
      <c r="I9195" t="s">
        <v>135</v>
      </c>
      <c r="J9195" t="s">
        <v>136</v>
      </c>
      <c r="K9195" t="s">
        <v>137</v>
      </c>
      <c r="L9195" t="s">
        <v>25667</v>
      </c>
      <c r="M9195" t="s">
        <v>25668</v>
      </c>
      <c r="N9195">
        <v>1.2124999999999999</v>
      </c>
      <c r="O9195">
        <v>0</v>
      </c>
      <c r="P9195">
        <v>235</v>
      </c>
      <c r="Q9195">
        <v>0</v>
      </c>
      <c r="R9195">
        <v>2</v>
      </c>
      <c r="S9195">
        <v>0</v>
      </c>
      <c r="T9195">
        <v>11</v>
      </c>
      <c r="U9195">
        <v>0</v>
      </c>
      <c r="V9195">
        <v>0</v>
      </c>
      <c r="W9195">
        <v>0</v>
      </c>
      <c r="X9195">
        <v>72.793674276422308</v>
      </c>
      <c r="Y9195">
        <v>0</v>
      </c>
      <c r="Z9195">
        <v>0.64542434030732188</v>
      </c>
      <c r="AA9195">
        <v>0</v>
      </c>
      <c r="AB9195">
        <v>21.454031674218324</v>
      </c>
      <c r="AC9195">
        <v>0</v>
      </c>
      <c r="AD9195">
        <v>0</v>
      </c>
      <c r="AE9195">
        <v>94.893130290947951</v>
      </c>
    </row>
    <row r="9196" spans="1:31" x14ac:dyDescent="0.25">
      <c r="A9196">
        <v>1957100</v>
      </c>
      <c r="B9196">
        <v>1</v>
      </c>
      <c r="C9196" t="s">
        <v>81</v>
      </c>
      <c r="D9196" t="s">
        <v>121</v>
      </c>
      <c r="E9196" t="s">
        <v>190</v>
      </c>
      <c r="F9196" t="s">
        <v>25669</v>
      </c>
      <c r="G9196" t="s">
        <v>263</v>
      </c>
      <c r="H9196" t="s">
        <v>157</v>
      </c>
      <c r="I9196" t="s">
        <v>135</v>
      </c>
      <c r="J9196" t="s">
        <v>136</v>
      </c>
      <c r="K9196" t="s">
        <v>203</v>
      </c>
      <c r="L9196" t="s">
        <v>25670</v>
      </c>
      <c r="M9196" t="s">
        <v>25671</v>
      </c>
      <c r="N9196">
        <v>1.2294444440000001</v>
      </c>
      <c r="O9196">
        <v>0</v>
      </c>
      <c r="P9196">
        <v>20</v>
      </c>
      <c r="Q9196">
        <v>0</v>
      </c>
      <c r="R9196">
        <v>1</v>
      </c>
      <c r="S9196">
        <v>2</v>
      </c>
      <c r="T9196">
        <v>0</v>
      </c>
      <c r="U9196">
        <v>0</v>
      </c>
      <c r="V9196">
        <v>0</v>
      </c>
      <c r="W9196">
        <v>0</v>
      </c>
      <c r="X9196">
        <v>4.4740088853544995</v>
      </c>
      <c r="Y9196">
        <v>0</v>
      </c>
      <c r="Z9196">
        <v>1.9473279036851334</v>
      </c>
      <c r="AA9196">
        <v>12.594118268474046</v>
      </c>
      <c r="AB9196">
        <v>0</v>
      </c>
      <c r="AC9196">
        <v>0</v>
      </c>
      <c r="AD9196">
        <v>0</v>
      </c>
      <c r="AE9196">
        <v>19.01545505751368</v>
      </c>
    </row>
    <row r="9197" spans="1:31" x14ac:dyDescent="0.25">
      <c r="A9197">
        <v>1957286</v>
      </c>
      <c r="B9197">
        <v>1</v>
      </c>
      <c r="C9197" t="s">
        <v>80</v>
      </c>
      <c r="D9197" t="s">
        <v>96</v>
      </c>
      <c r="E9197" t="s">
        <v>131</v>
      </c>
      <c r="F9197" t="s">
        <v>1770</v>
      </c>
      <c r="G9197" t="s">
        <v>133</v>
      </c>
      <c r="H9197" t="s">
        <v>134</v>
      </c>
      <c r="I9197" t="s">
        <v>135</v>
      </c>
      <c r="J9197" t="s">
        <v>136</v>
      </c>
      <c r="K9197" t="s">
        <v>137</v>
      </c>
      <c r="L9197" t="s">
        <v>25672</v>
      </c>
      <c r="M9197" t="s">
        <v>25673</v>
      </c>
      <c r="N9197">
        <v>1.785833333</v>
      </c>
      <c r="O9197">
        <v>0</v>
      </c>
      <c r="P9197">
        <v>6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10.34023563071586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10.34023563071586</v>
      </c>
    </row>
    <row r="9198" spans="1:31" x14ac:dyDescent="0.25">
      <c r="A9198">
        <v>1956931</v>
      </c>
      <c r="B9198">
        <v>1</v>
      </c>
      <c r="C9198" t="s">
        <v>80</v>
      </c>
      <c r="D9198" t="s">
        <v>96</v>
      </c>
      <c r="E9198" t="s">
        <v>131</v>
      </c>
      <c r="F9198" t="s">
        <v>1634</v>
      </c>
      <c r="G9198" t="s">
        <v>133</v>
      </c>
      <c r="H9198" t="s">
        <v>134</v>
      </c>
      <c r="I9198" t="s">
        <v>135</v>
      </c>
      <c r="J9198" t="s">
        <v>136</v>
      </c>
      <c r="K9198" t="s">
        <v>137</v>
      </c>
      <c r="L9198" t="s">
        <v>25674</v>
      </c>
      <c r="M9198" t="s">
        <v>25675</v>
      </c>
      <c r="N9198">
        <v>3.1263888880000001</v>
      </c>
      <c r="O9198">
        <v>0</v>
      </c>
      <c r="P9198">
        <v>13</v>
      </c>
      <c r="Q9198">
        <v>0</v>
      </c>
      <c r="R9198">
        <v>0</v>
      </c>
      <c r="S9198">
        <v>0</v>
      </c>
      <c r="T9198">
        <v>1</v>
      </c>
      <c r="U9198">
        <v>0</v>
      </c>
      <c r="V9198">
        <v>0</v>
      </c>
      <c r="W9198">
        <v>0</v>
      </c>
      <c r="X9198">
        <v>44.633585562250524</v>
      </c>
      <c r="Y9198">
        <v>0</v>
      </c>
      <c r="Z9198">
        <v>0</v>
      </c>
      <c r="AA9198">
        <v>0</v>
      </c>
      <c r="AB9198">
        <v>3.3123453825890516</v>
      </c>
      <c r="AC9198">
        <v>0</v>
      </c>
      <c r="AD9198">
        <v>0</v>
      </c>
      <c r="AE9198">
        <v>47.945930944839574</v>
      </c>
    </row>
    <row r="9199" spans="1:31" x14ac:dyDescent="0.25">
      <c r="A9199">
        <v>1957186</v>
      </c>
      <c r="B9199">
        <v>1</v>
      </c>
      <c r="C9199" t="s">
        <v>80</v>
      </c>
      <c r="D9199" t="s">
        <v>92</v>
      </c>
      <c r="E9199" t="s">
        <v>140</v>
      </c>
      <c r="F9199" t="s">
        <v>25676</v>
      </c>
      <c r="G9199" t="s">
        <v>146</v>
      </c>
      <c r="H9199" t="s">
        <v>134</v>
      </c>
      <c r="I9199" t="s">
        <v>135</v>
      </c>
      <c r="J9199" t="s">
        <v>136</v>
      </c>
      <c r="K9199" t="s">
        <v>137</v>
      </c>
      <c r="L9199" t="s">
        <v>25677</v>
      </c>
      <c r="M9199" t="s">
        <v>25678</v>
      </c>
      <c r="N9199">
        <v>1.720555555</v>
      </c>
      <c r="O9199">
        <v>0</v>
      </c>
      <c r="P9199">
        <v>1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0.57337794027858169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0.57337794027858169</v>
      </c>
    </row>
    <row r="9200" spans="1:31" x14ac:dyDescent="0.25">
      <c r="A9200">
        <v>1957037</v>
      </c>
      <c r="B9200">
        <v>1</v>
      </c>
      <c r="C9200" t="s">
        <v>80</v>
      </c>
      <c r="D9200" t="s">
        <v>105</v>
      </c>
      <c r="E9200" t="s">
        <v>154</v>
      </c>
      <c r="F9200" t="s">
        <v>7246</v>
      </c>
      <c r="G9200" t="s">
        <v>156</v>
      </c>
      <c r="H9200" t="s">
        <v>157</v>
      </c>
      <c r="I9200" t="s">
        <v>135</v>
      </c>
      <c r="J9200" t="s">
        <v>136</v>
      </c>
      <c r="K9200" t="s">
        <v>137</v>
      </c>
      <c r="L9200" t="s">
        <v>25679</v>
      </c>
      <c r="M9200" t="s">
        <v>25680</v>
      </c>
      <c r="N9200">
        <v>0.47833333300000003</v>
      </c>
      <c r="O9200">
        <v>0</v>
      </c>
      <c r="P9200">
        <v>1725</v>
      </c>
      <c r="Q9200">
        <v>0</v>
      </c>
      <c r="R9200">
        <v>7</v>
      </c>
      <c r="S9200">
        <v>8</v>
      </c>
      <c r="T9200">
        <v>85</v>
      </c>
      <c r="U9200">
        <v>6</v>
      </c>
      <c r="V9200">
        <v>4</v>
      </c>
      <c r="W9200">
        <v>0</v>
      </c>
      <c r="X9200">
        <v>229.52396371062409</v>
      </c>
      <c r="Y9200">
        <v>0</v>
      </c>
      <c r="Z9200">
        <v>1.411386865775865</v>
      </c>
      <c r="AA9200">
        <v>33.225883042432308</v>
      </c>
      <c r="AB9200">
        <v>37.769959936496221</v>
      </c>
      <c r="AC9200">
        <v>98.65369776659162</v>
      </c>
      <c r="AD9200">
        <v>2.4989410001423327</v>
      </c>
      <c r="AE9200">
        <v>403.08383232206239</v>
      </c>
    </row>
    <row r="9201" spans="1:31" x14ac:dyDescent="0.25">
      <c r="A9201">
        <v>1957017</v>
      </c>
      <c r="B9201">
        <v>1</v>
      </c>
      <c r="C9201" t="s">
        <v>80</v>
      </c>
      <c r="D9201" t="s">
        <v>101</v>
      </c>
      <c r="E9201" t="s">
        <v>140</v>
      </c>
      <c r="F9201" t="s">
        <v>25681</v>
      </c>
      <c r="G9201" t="s">
        <v>146</v>
      </c>
      <c r="H9201" t="s">
        <v>134</v>
      </c>
      <c r="I9201" t="s">
        <v>135</v>
      </c>
      <c r="J9201" t="s">
        <v>136</v>
      </c>
      <c r="K9201" t="s">
        <v>137</v>
      </c>
      <c r="L9201" t="s">
        <v>25682</v>
      </c>
      <c r="M9201" t="s">
        <v>25683</v>
      </c>
      <c r="N9201">
        <v>2.0405555550000001</v>
      </c>
      <c r="O9201">
        <v>0</v>
      </c>
      <c r="P9201">
        <v>1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1.5410426810811577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1.5410426810811577</v>
      </c>
    </row>
    <row r="9202" spans="1:31" x14ac:dyDescent="0.25">
      <c r="A9202">
        <v>1956954</v>
      </c>
      <c r="B9202">
        <v>1</v>
      </c>
      <c r="C9202" t="s">
        <v>81</v>
      </c>
      <c r="D9202" t="s">
        <v>116</v>
      </c>
      <c r="E9202" t="s">
        <v>190</v>
      </c>
      <c r="F9202" t="s">
        <v>25684</v>
      </c>
      <c r="G9202" t="s">
        <v>241</v>
      </c>
      <c r="H9202" t="s">
        <v>157</v>
      </c>
      <c r="I9202" t="s">
        <v>135</v>
      </c>
      <c r="J9202" t="s">
        <v>136</v>
      </c>
      <c r="K9202" t="s">
        <v>137</v>
      </c>
      <c r="L9202" t="s">
        <v>25685</v>
      </c>
      <c r="M9202" t="s">
        <v>25686</v>
      </c>
      <c r="N9202">
        <v>1.51</v>
      </c>
      <c r="O9202">
        <v>0</v>
      </c>
      <c r="P9202">
        <v>44</v>
      </c>
      <c r="Q9202">
        <v>0</v>
      </c>
      <c r="R9202">
        <v>0</v>
      </c>
      <c r="S9202">
        <v>0</v>
      </c>
      <c r="T9202">
        <v>1</v>
      </c>
      <c r="U9202">
        <v>0</v>
      </c>
      <c r="V9202">
        <v>0</v>
      </c>
      <c r="W9202">
        <v>0</v>
      </c>
      <c r="X9202">
        <v>8.3430293570697653</v>
      </c>
      <c r="Y9202">
        <v>0</v>
      </c>
      <c r="Z9202">
        <v>0</v>
      </c>
      <c r="AA9202">
        <v>0</v>
      </c>
      <c r="AB9202">
        <v>0.480519812917935</v>
      </c>
      <c r="AC9202">
        <v>0</v>
      </c>
      <c r="AD9202">
        <v>0</v>
      </c>
      <c r="AE9202">
        <v>8.8235491699877002</v>
      </c>
    </row>
    <row r="9203" spans="1:31" x14ac:dyDescent="0.25">
      <c r="A9203">
        <v>1956908</v>
      </c>
      <c r="B9203">
        <v>1</v>
      </c>
      <c r="C9203" t="s">
        <v>80</v>
      </c>
      <c r="D9203" t="s">
        <v>96</v>
      </c>
      <c r="E9203" t="s">
        <v>171</v>
      </c>
      <c r="F9203" t="s">
        <v>3839</v>
      </c>
      <c r="G9203" t="s">
        <v>156</v>
      </c>
      <c r="H9203" t="s">
        <v>157</v>
      </c>
      <c r="I9203" t="s">
        <v>135</v>
      </c>
      <c r="J9203" t="s">
        <v>136</v>
      </c>
      <c r="K9203" t="s">
        <v>137</v>
      </c>
      <c r="L9203" t="s">
        <v>25687</v>
      </c>
      <c r="M9203" t="s">
        <v>25688</v>
      </c>
      <c r="N9203">
        <v>0.26527777699999999</v>
      </c>
      <c r="O9203">
        <v>4</v>
      </c>
      <c r="P9203">
        <v>5789</v>
      </c>
      <c r="Q9203">
        <v>1</v>
      </c>
      <c r="R9203">
        <v>19</v>
      </c>
      <c r="S9203">
        <v>20</v>
      </c>
      <c r="T9203">
        <v>1001</v>
      </c>
      <c r="U9203">
        <v>0</v>
      </c>
      <c r="V9203">
        <v>1</v>
      </c>
      <c r="W9203">
        <v>10.846084234308011</v>
      </c>
      <c r="X9203">
        <v>488.40950455683702</v>
      </c>
      <c r="Y9203">
        <v>0.45734254331523333</v>
      </c>
      <c r="Z9203">
        <v>2.1706012636542504</v>
      </c>
      <c r="AA9203">
        <v>74.842636161645316</v>
      </c>
      <c r="AB9203">
        <v>273.17180128467487</v>
      </c>
      <c r="AC9203">
        <v>0</v>
      </c>
      <c r="AD9203">
        <v>3.2455464876125001E-3</v>
      </c>
      <c r="AE9203">
        <v>849.90121559092233</v>
      </c>
    </row>
    <row r="9204" spans="1:31" x14ac:dyDescent="0.25">
      <c r="A9204">
        <v>1957057</v>
      </c>
      <c r="B9204">
        <v>1</v>
      </c>
      <c r="C9204" t="s">
        <v>81</v>
      </c>
      <c r="D9204" t="s">
        <v>120</v>
      </c>
      <c r="E9204" t="s">
        <v>149</v>
      </c>
      <c r="F9204" t="s">
        <v>25689</v>
      </c>
      <c r="G9204" t="s">
        <v>151</v>
      </c>
      <c r="H9204" t="s">
        <v>134</v>
      </c>
      <c r="I9204" t="s">
        <v>135</v>
      </c>
      <c r="J9204" t="s">
        <v>136</v>
      </c>
      <c r="K9204" t="s">
        <v>137</v>
      </c>
      <c r="L9204" t="s">
        <v>25690</v>
      </c>
      <c r="M9204" t="s">
        <v>25691</v>
      </c>
      <c r="N9204">
        <v>0.43805555499999999</v>
      </c>
      <c r="O9204">
        <v>0</v>
      </c>
      <c r="P9204">
        <v>0</v>
      </c>
      <c r="Q9204">
        <v>0</v>
      </c>
      <c r="R9204">
        <v>5</v>
      </c>
      <c r="S9204">
        <v>0</v>
      </c>
      <c r="T9204">
        <v>6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13.988684900350101</v>
      </c>
      <c r="AA9204">
        <v>0</v>
      </c>
      <c r="AB9204">
        <v>1.0467547876881445</v>
      </c>
      <c r="AC9204">
        <v>0</v>
      </c>
      <c r="AD9204">
        <v>0</v>
      </c>
      <c r="AE9204">
        <v>15.035439688038245</v>
      </c>
    </row>
    <row r="9205" spans="1:31" x14ac:dyDescent="0.25">
      <c r="A9205">
        <v>1957163</v>
      </c>
      <c r="B9205">
        <v>1</v>
      </c>
      <c r="C9205" t="s">
        <v>80</v>
      </c>
      <c r="D9205" t="s">
        <v>83</v>
      </c>
      <c r="E9205" t="s">
        <v>140</v>
      </c>
      <c r="F9205" t="s">
        <v>25692</v>
      </c>
      <c r="G9205" t="s">
        <v>146</v>
      </c>
      <c r="H9205" t="s">
        <v>134</v>
      </c>
      <c r="I9205" t="s">
        <v>135</v>
      </c>
      <c r="J9205" t="s">
        <v>136</v>
      </c>
      <c r="K9205" t="s">
        <v>137</v>
      </c>
      <c r="L9205" t="s">
        <v>25693</v>
      </c>
      <c r="M9205" t="s">
        <v>25694</v>
      </c>
      <c r="N9205">
        <v>5.2836111109999999</v>
      </c>
      <c r="O9205">
        <v>0</v>
      </c>
      <c r="P9205">
        <v>19</v>
      </c>
      <c r="Q9205">
        <v>0</v>
      </c>
      <c r="R9205">
        <v>0</v>
      </c>
      <c r="S9205">
        <v>0</v>
      </c>
      <c r="T9205">
        <v>1</v>
      </c>
      <c r="U9205">
        <v>0</v>
      </c>
      <c r="V9205">
        <v>0</v>
      </c>
      <c r="W9205">
        <v>0</v>
      </c>
      <c r="X9205">
        <v>20.614250814438144</v>
      </c>
      <c r="Y9205">
        <v>0</v>
      </c>
      <c r="Z9205">
        <v>0</v>
      </c>
      <c r="AA9205">
        <v>0</v>
      </c>
      <c r="AB9205">
        <v>1.0189523641099458</v>
      </c>
      <c r="AC9205">
        <v>0</v>
      </c>
      <c r="AD9205">
        <v>0</v>
      </c>
      <c r="AE9205">
        <v>21.63320317854809</v>
      </c>
    </row>
    <row r="9206" spans="1:31" x14ac:dyDescent="0.25">
      <c r="A9206">
        <v>1957220</v>
      </c>
      <c r="B9206">
        <v>1</v>
      </c>
      <c r="C9206" t="s">
        <v>80</v>
      </c>
      <c r="D9206" t="s">
        <v>105</v>
      </c>
      <c r="E9206" t="s">
        <v>154</v>
      </c>
      <c r="F9206" t="s">
        <v>25695</v>
      </c>
      <c r="G9206" t="s">
        <v>156</v>
      </c>
      <c r="H9206" t="s">
        <v>157</v>
      </c>
      <c r="I9206" t="s">
        <v>135</v>
      </c>
      <c r="J9206" t="s">
        <v>136</v>
      </c>
      <c r="K9206" t="s">
        <v>137</v>
      </c>
      <c r="L9206" t="s">
        <v>25696</v>
      </c>
      <c r="M9206" t="s">
        <v>25697</v>
      </c>
      <c r="N9206">
        <v>0.376111111</v>
      </c>
      <c r="O9206">
        <v>1</v>
      </c>
      <c r="P9206">
        <v>4031</v>
      </c>
      <c r="Q9206">
        <v>0</v>
      </c>
      <c r="R9206">
        <v>27</v>
      </c>
      <c r="S9206">
        <v>6</v>
      </c>
      <c r="T9206">
        <v>474</v>
      </c>
      <c r="U9206">
        <v>3</v>
      </c>
      <c r="V9206">
        <v>0</v>
      </c>
      <c r="W9206">
        <v>3.7959045702961833</v>
      </c>
      <c r="X9206">
        <v>518.84216372017909</v>
      </c>
      <c r="Y9206">
        <v>0</v>
      </c>
      <c r="Z9206">
        <v>6.3646155183037481</v>
      </c>
      <c r="AA9206">
        <v>32.494992754031387</v>
      </c>
      <c r="AB9206">
        <v>197.16772944552653</v>
      </c>
      <c r="AC9206">
        <v>48.332988704329921</v>
      </c>
      <c r="AD9206">
        <v>0</v>
      </c>
      <c r="AE9206">
        <v>806.99839471266682</v>
      </c>
    </row>
    <row r="9207" spans="1:31" x14ac:dyDescent="0.25">
      <c r="A9207">
        <v>1957077</v>
      </c>
      <c r="B9207">
        <v>1</v>
      </c>
      <c r="C9207" t="s">
        <v>80</v>
      </c>
      <c r="D9207" t="s">
        <v>96</v>
      </c>
      <c r="E9207" t="s">
        <v>171</v>
      </c>
      <c r="F9207" t="s">
        <v>5326</v>
      </c>
      <c r="G9207" t="s">
        <v>5719</v>
      </c>
      <c r="H9207" t="s">
        <v>157</v>
      </c>
      <c r="I9207" t="s">
        <v>135</v>
      </c>
      <c r="J9207" t="s">
        <v>136</v>
      </c>
      <c r="K9207" t="s">
        <v>137</v>
      </c>
      <c r="L9207" t="s">
        <v>25698</v>
      </c>
      <c r="M9207" t="s">
        <v>25699</v>
      </c>
      <c r="N9207">
        <v>1.660756388</v>
      </c>
      <c r="O9207">
        <v>0</v>
      </c>
      <c r="P9207">
        <v>258</v>
      </c>
      <c r="Q9207">
        <v>14</v>
      </c>
      <c r="R9207">
        <v>21</v>
      </c>
      <c r="S9207">
        <v>19</v>
      </c>
      <c r="T9207">
        <v>28</v>
      </c>
      <c r="U9207">
        <v>5</v>
      </c>
      <c r="V9207">
        <v>0</v>
      </c>
      <c r="W9207">
        <v>0</v>
      </c>
      <c r="X9207">
        <v>144.77030715479626</v>
      </c>
      <c r="Y9207">
        <v>34.683095177988591</v>
      </c>
      <c r="Z9207">
        <v>25.050654762347147</v>
      </c>
      <c r="AA9207">
        <v>198.89375693016834</v>
      </c>
      <c r="AB9207">
        <v>23.089170811362475</v>
      </c>
      <c r="AC9207">
        <v>592.21297463111466</v>
      </c>
      <c r="AD9207">
        <v>0</v>
      </c>
      <c r="AE9207">
        <v>1018.6999594677775</v>
      </c>
    </row>
    <row r="9208" spans="1:31" x14ac:dyDescent="0.25">
      <c r="A9208">
        <v>1957289</v>
      </c>
      <c r="B9208">
        <v>1</v>
      </c>
      <c r="C9208" t="s">
        <v>80</v>
      </c>
      <c r="D9208" t="s">
        <v>96</v>
      </c>
      <c r="E9208" t="s">
        <v>131</v>
      </c>
      <c r="F9208" t="s">
        <v>25700</v>
      </c>
      <c r="G9208" t="s">
        <v>283</v>
      </c>
      <c r="H9208" t="s">
        <v>134</v>
      </c>
      <c r="I9208" t="s">
        <v>135</v>
      </c>
      <c r="J9208" t="s">
        <v>136</v>
      </c>
      <c r="K9208" t="s">
        <v>137</v>
      </c>
      <c r="L9208" t="s">
        <v>25701</v>
      </c>
      <c r="M9208" t="s">
        <v>25702</v>
      </c>
      <c r="N9208">
        <v>0.52</v>
      </c>
      <c r="O9208">
        <v>0</v>
      </c>
      <c r="P9208">
        <v>11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4.9414989868231265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4.9414989868231265</v>
      </c>
    </row>
    <row r="9209" spans="1:31" x14ac:dyDescent="0.25">
      <c r="A9209">
        <v>1957097</v>
      </c>
      <c r="B9209">
        <v>1</v>
      </c>
      <c r="C9209" t="s">
        <v>80</v>
      </c>
      <c r="D9209" t="s">
        <v>82</v>
      </c>
      <c r="E9209" t="s">
        <v>149</v>
      </c>
      <c r="F9209" t="s">
        <v>25703</v>
      </c>
      <c r="G9209" t="s">
        <v>14244</v>
      </c>
      <c r="H9209" t="s">
        <v>134</v>
      </c>
      <c r="I9209" t="s">
        <v>135</v>
      </c>
      <c r="J9209" t="s">
        <v>3</v>
      </c>
      <c r="K9209" t="s">
        <v>137</v>
      </c>
      <c r="L9209" t="s">
        <v>25704</v>
      </c>
      <c r="M9209" t="s">
        <v>25705</v>
      </c>
      <c r="N9209">
        <v>2.1541666660000001</v>
      </c>
      <c r="O9209">
        <v>0</v>
      </c>
      <c r="P9209">
        <v>16</v>
      </c>
      <c r="Q9209">
        <v>0</v>
      </c>
      <c r="R9209">
        <v>0</v>
      </c>
      <c r="S9209">
        <v>0</v>
      </c>
      <c r="T9209">
        <v>19</v>
      </c>
      <c r="U9209">
        <v>0</v>
      </c>
      <c r="V9209">
        <v>0</v>
      </c>
      <c r="W9209">
        <v>0</v>
      </c>
      <c r="X9209">
        <v>6.9861510301390624</v>
      </c>
      <c r="Y9209">
        <v>0</v>
      </c>
      <c r="Z9209">
        <v>0</v>
      </c>
      <c r="AA9209">
        <v>0</v>
      </c>
      <c r="AB9209">
        <v>21.369300615080185</v>
      </c>
      <c r="AC9209">
        <v>0</v>
      </c>
      <c r="AD9209">
        <v>0</v>
      </c>
      <c r="AE9209">
        <v>28.355451645219247</v>
      </c>
    </row>
    <row r="9210" spans="1:31" x14ac:dyDescent="0.25">
      <c r="A9210">
        <v>1957246</v>
      </c>
      <c r="B9210">
        <v>1</v>
      </c>
      <c r="C9210" t="s">
        <v>81</v>
      </c>
      <c r="D9210" t="s">
        <v>123</v>
      </c>
      <c r="E9210" t="s">
        <v>149</v>
      </c>
      <c r="F9210" t="s">
        <v>25706</v>
      </c>
      <c r="G9210" t="s">
        <v>151</v>
      </c>
      <c r="H9210" t="s">
        <v>134</v>
      </c>
      <c r="I9210" t="s">
        <v>135</v>
      </c>
      <c r="J9210" t="s">
        <v>136</v>
      </c>
      <c r="K9210" t="s">
        <v>137</v>
      </c>
      <c r="L9210" t="s">
        <v>25707</v>
      </c>
      <c r="M9210" t="s">
        <v>25708</v>
      </c>
      <c r="N9210">
        <v>1.2308333330000001</v>
      </c>
      <c r="O9210">
        <v>0</v>
      </c>
      <c r="P9210">
        <v>96</v>
      </c>
      <c r="Q9210">
        <v>0</v>
      </c>
      <c r="R9210">
        <v>10</v>
      </c>
      <c r="S9210">
        <v>0</v>
      </c>
      <c r="T9210">
        <v>13</v>
      </c>
      <c r="U9210">
        <v>0</v>
      </c>
      <c r="V9210">
        <v>0</v>
      </c>
      <c r="W9210">
        <v>0</v>
      </c>
      <c r="X9210">
        <v>20.015225013697275</v>
      </c>
      <c r="Y9210">
        <v>0</v>
      </c>
      <c r="Z9210">
        <v>5.6782092820367236</v>
      </c>
      <c r="AA9210">
        <v>0</v>
      </c>
      <c r="AB9210">
        <v>12.572988561268343</v>
      </c>
      <c r="AC9210">
        <v>0</v>
      </c>
      <c r="AD9210">
        <v>0</v>
      </c>
      <c r="AE9210">
        <v>38.26642285700234</v>
      </c>
    </row>
    <row r="9211" spans="1:31" x14ac:dyDescent="0.25">
      <c r="A9211">
        <v>1956977</v>
      </c>
      <c r="B9211">
        <v>1</v>
      </c>
      <c r="C9211" t="s">
        <v>80</v>
      </c>
      <c r="D9211" t="s">
        <v>104</v>
      </c>
      <c r="E9211" t="s">
        <v>154</v>
      </c>
      <c r="F9211" t="s">
        <v>25709</v>
      </c>
      <c r="G9211" t="s">
        <v>604</v>
      </c>
      <c r="H9211" t="s">
        <v>157</v>
      </c>
      <c r="I9211" t="s">
        <v>135</v>
      </c>
      <c r="J9211" t="s">
        <v>136</v>
      </c>
      <c r="K9211" t="s">
        <v>137</v>
      </c>
      <c r="L9211" t="s">
        <v>25710</v>
      </c>
      <c r="M9211" t="s">
        <v>25711</v>
      </c>
      <c r="N9211">
        <v>0.30249999999999999</v>
      </c>
      <c r="O9211">
        <v>12</v>
      </c>
      <c r="P9211">
        <v>4934</v>
      </c>
      <c r="Q9211">
        <v>14</v>
      </c>
      <c r="R9211">
        <v>111</v>
      </c>
      <c r="S9211">
        <v>14</v>
      </c>
      <c r="T9211">
        <v>448</v>
      </c>
      <c r="U9211">
        <v>2</v>
      </c>
      <c r="V9211">
        <v>1</v>
      </c>
      <c r="W9211">
        <v>1.6528423453921501</v>
      </c>
      <c r="X9211">
        <v>304.21643052043606</v>
      </c>
      <c r="Y9211">
        <v>5.1716999205396519</v>
      </c>
      <c r="Z9211">
        <v>14.75072041728887</v>
      </c>
      <c r="AA9211">
        <v>6.3523436934602149</v>
      </c>
      <c r="AB9211">
        <v>82.271485025737519</v>
      </c>
      <c r="AC9211">
        <v>7.3266547771364472</v>
      </c>
      <c r="AD9211">
        <v>0.316347576864</v>
      </c>
      <c r="AE9211">
        <v>422.058524276855</v>
      </c>
    </row>
    <row r="9212" spans="1:31" x14ac:dyDescent="0.25">
      <c r="A9212">
        <v>1957226</v>
      </c>
      <c r="B9212">
        <v>1</v>
      </c>
      <c r="C9212" t="s">
        <v>80</v>
      </c>
      <c r="D9212" t="s">
        <v>105</v>
      </c>
      <c r="E9212" t="s">
        <v>190</v>
      </c>
      <c r="F9212" t="s">
        <v>25712</v>
      </c>
      <c r="G9212" t="s">
        <v>156</v>
      </c>
      <c r="H9212" t="s">
        <v>157</v>
      </c>
      <c r="I9212" t="s">
        <v>135</v>
      </c>
      <c r="J9212" t="s">
        <v>136</v>
      </c>
      <c r="K9212" t="s">
        <v>137</v>
      </c>
      <c r="L9212" t="s">
        <v>25713</v>
      </c>
      <c r="M9212" t="s">
        <v>25714</v>
      </c>
      <c r="N9212">
        <v>0.74611111100000005</v>
      </c>
      <c r="O9212">
        <v>0</v>
      </c>
      <c r="P9212">
        <v>1585</v>
      </c>
      <c r="Q9212">
        <v>0</v>
      </c>
      <c r="R9212">
        <v>27</v>
      </c>
      <c r="S9212">
        <v>3</v>
      </c>
      <c r="T9212">
        <v>237</v>
      </c>
      <c r="U9212">
        <v>3</v>
      </c>
      <c r="V9212">
        <v>0</v>
      </c>
      <c r="W9212">
        <v>0</v>
      </c>
      <c r="X9212">
        <v>450.31735741069389</v>
      </c>
      <c r="Y9212">
        <v>0</v>
      </c>
      <c r="Z9212">
        <v>12.464589722443071</v>
      </c>
      <c r="AA9212">
        <v>11.4010441203882</v>
      </c>
      <c r="AB9212">
        <v>184.73748949343764</v>
      </c>
      <c r="AC9212">
        <v>94.485779241832148</v>
      </c>
      <c r="AD9212">
        <v>0</v>
      </c>
      <c r="AE9212">
        <v>753.40625998879489</v>
      </c>
    </row>
    <row r="9213" spans="1:31" x14ac:dyDescent="0.25">
      <c r="A9213">
        <v>1957140</v>
      </c>
      <c r="B9213">
        <v>1</v>
      </c>
      <c r="C9213" t="s">
        <v>80</v>
      </c>
      <c r="D9213" t="s">
        <v>83</v>
      </c>
      <c r="E9213" t="s">
        <v>140</v>
      </c>
      <c r="F9213" t="s">
        <v>25715</v>
      </c>
      <c r="G9213" t="s">
        <v>146</v>
      </c>
      <c r="H9213" t="s">
        <v>134</v>
      </c>
      <c r="I9213" t="s">
        <v>135</v>
      </c>
      <c r="J9213" t="s">
        <v>136</v>
      </c>
      <c r="K9213" t="s">
        <v>137</v>
      </c>
      <c r="L9213" t="s">
        <v>25716</v>
      </c>
      <c r="M9213" t="s">
        <v>25717</v>
      </c>
      <c r="N9213">
        <v>3.8458333329999999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1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35.614522591859263</v>
      </c>
      <c r="AC9213">
        <v>0</v>
      </c>
      <c r="AD9213">
        <v>0</v>
      </c>
      <c r="AE9213">
        <v>35.614522591859263</v>
      </c>
    </row>
    <row r="9214" spans="1:31" x14ac:dyDescent="0.25">
      <c r="A9214">
        <v>1956991</v>
      </c>
      <c r="B9214">
        <v>1</v>
      </c>
      <c r="C9214" t="s">
        <v>81</v>
      </c>
      <c r="D9214" t="s">
        <v>128</v>
      </c>
      <c r="E9214" t="s">
        <v>190</v>
      </c>
      <c r="F9214" t="s">
        <v>18580</v>
      </c>
      <c r="G9214" t="s">
        <v>156</v>
      </c>
      <c r="H9214" t="s">
        <v>157</v>
      </c>
      <c r="I9214" t="s">
        <v>135</v>
      </c>
      <c r="J9214" t="s">
        <v>136</v>
      </c>
      <c r="K9214" t="s">
        <v>137</v>
      </c>
      <c r="L9214" t="s">
        <v>25718</v>
      </c>
      <c r="M9214" t="s">
        <v>25588</v>
      </c>
      <c r="N9214">
        <v>2.8777777769999999</v>
      </c>
      <c r="O9214">
        <v>4</v>
      </c>
      <c r="P9214">
        <v>38</v>
      </c>
      <c r="Q9214">
        <v>10</v>
      </c>
      <c r="R9214">
        <v>91</v>
      </c>
      <c r="S9214">
        <v>9</v>
      </c>
      <c r="T9214">
        <v>2</v>
      </c>
      <c r="U9214">
        <v>2</v>
      </c>
      <c r="V9214">
        <v>0</v>
      </c>
      <c r="W9214">
        <v>10.591463086945902</v>
      </c>
      <c r="X9214">
        <v>39.591463927454477</v>
      </c>
      <c r="Y9214">
        <v>36.24096394001333</v>
      </c>
      <c r="Z9214">
        <v>212.49927937911451</v>
      </c>
      <c r="AA9214">
        <v>112.01307784907608</v>
      </c>
      <c r="AB9214">
        <v>10.705168186116248</v>
      </c>
      <c r="AC9214">
        <v>78.523930820258627</v>
      </c>
      <c r="AD9214">
        <v>0</v>
      </c>
      <c r="AE9214">
        <v>500.16534718897913</v>
      </c>
    </row>
    <row r="9215" spans="1:31" x14ac:dyDescent="0.25">
      <c r="A9215">
        <v>1957020</v>
      </c>
      <c r="B9215">
        <v>1</v>
      </c>
      <c r="C9215" t="s">
        <v>81</v>
      </c>
      <c r="D9215" t="s">
        <v>113</v>
      </c>
      <c r="E9215" t="s">
        <v>131</v>
      </c>
      <c r="F9215" t="s">
        <v>25719</v>
      </c>
      <c r="G9215" t="s">
        <v>133</v>
      </c>
      <c r="H9215" t="s">
        <v>134</v>
      </c>
      <c r="I9215" t="s">
        <v>135</v>
      </c>
      <c r="J9215" t="s">
        <v>136</v>
      </c>
      <c r="K9215" t="s">
        <v>137</v>
      </c>
      <c r="L9215" t="s">
        <v>25720</v>
      </c>
      <c r="M9215" t="s">
        <v>25721</v>
      </c>
      <c r="N9215">
        <v>1.35</v>
      </c>
      <c r="O9215">
        <v>0</v>
      </c>
      <c r="P9215">
        <v>10</v>
      </c>
      <c r="Q9215">
        <v>0</v>
      </c>
      <c r="R9215">
        <v>8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3.5681785289052934</v>
      </c>
      <c r="Y9215">
        <v>0</v>
      </c>
      <c r="Z9215">
        <v>3.2791483524813008</v>
      </c>
      <c r="AA9215">
        <v>0</v>
      </c>
      <c r="AB9215">
        <v>0</v>
      </c>
      <c r="AC9215">
        <v>0</v>
      </c>
      <c r="AD9215">
        <v>0</v>
      </c>
      <c r="AE9215">
        <v>6.8473268813865946</v>
      </c>
    </row>
    <row r="9216" spans="1:31" x14ac:dyDescent="0.25">
      <c r="A9216">
        <v>1957043</v>
      </c>
      <c r="B9216">
        <v>1</v>
      </c>
      <c r="C9216" t="s">
        <v>81</v>
      </c>
      <c r="D9216" t="s">
        <v>118</v>
      </c>
      <c r="E9216" t="s">
        <v>149</v>
      </c>
      <c r="F9216" t="s">
        <v>25722</v>
      </c>
      <c r="G9216" t="s">
        <v>151</v>
      </c>
      <c r="H9216" t="s">
        <v>134</v>
      </c>
      <c r="I9216" t="s">
        <v>135</v>
      </c>
      <c r="J9216" t="s">
        <v>136</v>
      </c>
      <c r="K9216" t="s">
        <v>137</v>
      </c>
      <c r="L9216" t="s">
        <v>25723</v>
      </c>
      <c r="M9216" t="s">
        <v>25724</v>
      </c>
      <c r="N9216">
        <v>3.8686111109999999</v>
      </c>
      <c r="O9216">
        <v>0</v>
      </c>
      <c r="P9216">
        <v>0</v>
      </c>
      <c r="Q9216">
        <v>0</v>
      </c>
      <c r="R9216">
        <v>6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62.775586969130487</v>
      </c>
      <c r="AA9216">
        <v>0</v>
      </c>
      <c r="AB9216">
        <v>0</v>
      </c>
      <c r="AC9216">
        <v>0</v>
      </c>
      <c r="AD9216">
        <v>0</v>
      </c>
      <c r="AE9216">
        <v>62.775586969130487</v>
      </c>
    </row>
    <row r="9217" spans="1:31" x14ac:dyDescent="0.25">
      <c r="A9217">
        <v>1956897</v>
      </c>
      <c r="B9217">
        <v>1</v>
      </c>
      <c r="C9217" t="s">
        <v>80</v>
      </c>
      <c r="D9217" t="s">
        <v>97</v>
      </c>
      <c r="E9217" t="s">
        <v>171</v>
      </c>
      <c r="F9217" t="s">
        <v>4593</v>
      </c>
      <c r="G9217" t="s">
        <v>156</v>
      </c>
      <c r="H9217" t="s">
        <v>157</v>
      </c>
      <c r="I9217" t="s">
        <v>135</v>
      </c>
      <c r="J9217" t="s">
        <v>136</v>
      </c>
      <c r="K9217" t="s">
        <v>137</v>
      </c>
      <c r="L9217" t="s">
        <v>25725</v>
      </c>
      <c r="M9217" t="s">
        <v>25726</v>
      </c>
      <c r="N9217">
        <v>9.8443332999999994E-2</v>
      </c>
      <c r="O9217">
        <v>14</v>
      </c>
      <c r="P9217">
        <v>1351</v>
      </c>
      <c r="Q9217">
        <v>20</v>
      </c>
      <c r="R9217">
        <v>449</v>
      </c>
      <c r="S9217">
        <v>39</v>
      </c>
      <c r="T9217">
        <v>259</v>
      </c>
      <c r="U9217">
        <v>4</v>
      </c>
      <c r="V9217">
        <v>0</v>
      </c>
      <c r="W9217">
        <v>60.963447893310473</v>
      </c>
      <c r="X9217">
        <v>50.70147217817582</v>
      </c>
      <c r="Y9217">
        <v>20.238091408164429</v>
      </c>
      <c r="Z9217">
        <v>21.918759992906566</v>
      </c>
      <c r="AA9217">
        <v>26.744149101074719</v>
      </c>
      <c r="AB9217">
        <v>22.156289167564633</v>
      </c>
      <c r="AC9217">
        <v>5.3264364801608926</v>
      </c>
      <c r="AD9217">
        <v>0</v>
      </c>
      <c r="AE9217">
        <v>208.04864622135753</v>
      </c>
    </row>
    <row r="9218" spans="1:31" x14ac:dyDescent="0.25">
      <c r="A9218">
        <v>1956857</v>
      </c>
      <c r="B9218">
        <v>1</v>
      </c>
      <c r="C9218" t="s">
        <v>80</v>
      </c>
      <c r="D9218" t="s">
        <v>85</v>
      </c>
      <c r="E9218" t="s">
        <v>160</v>
      </c>
      <c r="F9218" t="s">
        <v>4776</v>
      </c>
      <c r="G9218" t="s">
        <v>162</v>
      </c>
      <c r="H9218" t="s">
        <v>134</v>
      </c>
      <c r="I9218" t="s">
        <v>135</v>
      </c>
      <c r="J9218" t="s">
        <v>136</v>
      </c>
      <c r="K9218" t="s">
        <v>137</v>
      </c>
      <c r="L9218" t="s">
        <v>25727</v>
      </c>
      <c r="M9218" t="s">
        <v>25728</v>
      </c>
      <c r="N9218">
        <v>1.6886111109999999</v>
      </c>
      <c r="O9218">
        <v>0</v>
      </c>
      <c r="P9218">
        <v>36</v>
      </c>
      <c r="Q9218">
        <v>0</v>
      </c>
      <c r="R9218">
        <v>0</v>
      </c>
      <c r="S9218">
        <v>0</v>
      </c>
      <c r="T9218">
        <v>61</v>
      </c>
      <c r="U9218">
        <v>0</v>
      </c>
      <c r="V9218">
        <v>0</v>
      </c>
      <c r="W9218">
        <v>0</v>
      </c>
      <c r="X9218">
        <v>19.892448183908972</v>
      </c>
      <c r="Y9218">
        <v>0</v>
      </c>
      <c r="Z9218">
        <v>0</v>
      </c>
      <c r="AA9218">
        <v>0</v>
      </c>
      <c r="AB9218">
        <v>29.141358944405351</v>
      </c>
      <c r="AC9218">
        <v>0</v>
      </c>
      <c r="AD9218">
        <v>0</v>
      </c>
      <c r="AE9218">
        <v>49.033807128314322</v>
      </c>
    </row>
    <row r="9219" spans="1:31" x14ac:dyDescent="0.25">
      <c r="A9219">
        <v>1957106</v>
      </c>
      <c r="B9219">
        <v>1</v>
      </c>
      <c r="C9219" t="s">
        <v>80</v>
      </c>
      <c r="D9219" t="s">
        <v>96</v>
      </c>
      <c r="E9219" t="s">
        <v>140</v>
      </c>
      <c r="F9219" t="s">
        <v>25729</v>
      </c>
      <c r="G9219" t="s">
        <v>217</v>
      </c>
      <c r="H9219" t="s">
        <v>134</v>
      </c>
      <c r="I9219" t="s">
        <v>135</v>
      </c>
      <c r="J9219" t="s">
        <v>136</v>
      </c>
      <c r="K9219" t="s">
        <v>137</v>
      </c>
      <c r="L9219" t="s">
        <v>25730</v>
      </c>
      <c r="M9219" t="s">
        <v>25731</v>
      </c>
      <c r="N9219">
        <v>4.8277777769999997</v>
      </c>
      <c r="O9219">
        <v>0</v>
      </c>
      <c r="P9219">
        <v>1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1.5664352974722666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1.5664352974722666</v>
      </c>
    </row>
    <row r="9220" spans="1:31" x14ac:dyDescent="0.25">
      <c r="A9220">
        <v>1957312</v>
      </c>
      <c r="B9220">
        <v>1</v>
      </c>
      <c r="C9220" t="s">
        <v>80</v>
      </c>
      <c r="D9220" t="s">
        <v>96</v>
      </c>
      <c r="E9220" t="s">
        <v>131</v>
      </c>
      <c r="F9220" t="s">
        <v>1634</v>
      </c>
      <c r="G9220" t="s">
        <v>133</v>
      </c>
      <c r="H9220" t="s">
        <v>134</v>
      </c>
      <c r="I9220" t="s">
        <v>135</v>
      </c>
      <c r="J9220" t="s">
        <v>136</v>
      </c>
      <c r="K9220" t="s">
        <v>137</v>
      </c>
      <c r="L9220" t="s">
        <v>25732</v>
      </c>
      <c r="M9220" t="s">
        <v>25733</v>
      </c>
      <c r="N9220">
        <v>2.7705555550000001</v>
      </c>
      <c r="O9220">
        <v>0</v>
      </c>
      <c r="P9220">
        <v>13</v>
      </c>
      <c r="Q9220">
        <v>0</v>
      </c>
      <c r="R9220">
        <v>0</v>
      </c>
      <c r="S9220">
        <v>0</v>
      </c>
      <c r="T9220">
        <v>1</v>
      </c>
      <c r="U9220">
        <v>0</v>
      </c>
      <c r="V9220">
        <v>0</v>
      </c>
      <c r="W9220">
        <v>0</v>
      </c>
      <c r="X9220">
        <v>38.376011711962178</v>
      </c>
      <c r="Y9220">
        <v>0</v>
      </c>
      <c r="Z9220">
        <v>0</v>
      </c>
      <c r="AA9220">
        <v>0</v>
      </c>
      <c r="AB9220">
        <v>2.4178040474231337</v>
      </c>
      <c r="AC9220">
        <v>0</v>
      </c>
      <c r="AD9220">
        <v>0</v>
      </c>
      <c r="AE9220">
        <v>40.793815759385311</v>
      </c>
    </row>
    <row r="9221" spans="1:31" x14ac:dyDescent="0.25">
      <c r="A9221">
        <v>1957212</v>
      </c>
      <c r="B9221">
        <v>1</v>
      </c>
      <c r="C9221" t="s">
        <v>81</v>
      </c>
      <c r="D9221" t="s">
        <v>117</v>
      </c>
      <c r="E9221" t="s">
        <v>131</v>
      </c>
      <c r="F9221" t="s">
        <v>25734</v>
      </c>
      <c r="G9221" t="s">
        <v>133</v>
      </c>
      <c r="H9221" t="s">
        <v>134</v>
      </c>
      <c r="I9221" t="s">
        <v>135</v>
      </c>
      <c r="J9221" t="s">
        <v>136</v>
      </c>
      <c r="K9221" t="s">
        <v>137</v>
      </c>
      <c r="L9221" t="s">
        <v>25735</v>
      </c>
      <c r="M9221" t="s">
        <v>25736</v>
      </c>
      <c r="N9221">
        <v>1.153888888</v>
      </c>
      <c r="O9221">
        <v>0</v>
      </c>
      <c r="P9221">
        <v>22</v>
      </c>
      <c r="Q9221">
        <v>0</v>
      </c>
      <c r="R9221">
        <v>7</v>
      </c>
      <c r="S9221">
        <v>0</v>
      </c>
      <c r="T9221">
        <v>2</v>
      </c>
      <c r="U9221">
        <v>0</v>
      </c>
      <c r="V9221">
        <v>0</v>
      </c>
      <c r="W9221">
        <v>0</v>
      </c>
      <c r="X9221">
        <v>23.002567041713544</v>
      </c>
      <c r="Y9221">
        <v>0</v>
      </c>
      <c r="Z9221">
        <v>0.25706421408109947</v>
      </c>
      <c r="AA9221">
        <v>0</v>
      </c>
      <c r="AB9221">
        <v>4.740360505062001E-2</v>
      </c>
      <c r="AC9221">
        <v>0</v>
      </c>
      <c r="AD9221">
        <v>0</v>
      </c>
      <c r="AE9221">
        <v>23.307034860845263</v>
      </c>
    </row>
    <row r="9222" spans="1:31" x14ac:dyDescent="0.25">
      <c r="A9222">
        <v>1957149</v>
      </c>
      <c r="B9222">
        <v>1</v>
      </c>
      <c r="C9222" t="s">
        <v>80</v>
      </c>
      <c r="D9222" t="s">
        <v>104</v>
      </c>
      <c r="E9222" t="s">
        <v>220</v>
      </c>
      <c r="F9222" t="s">
        <v>25737</v>
      </c>
      <c r="G9222" t="s">
        <v>604</v>
      </c>
      <c r="H9222" t="s">
        <v>157</v>
      </c>
      <c r="I9222" t="s">
        <v>222</v>
      </c>
      <c r="J9222" t="s">
        <v>136</v>
      </c>
      <c r="K9222" t="s">
        <v>203</v>
      </c>
      <c r="L9222" t="s">
        <v>25738</v>
      </c>
      <c r="M9222" t="s">
        <v>25519</v>
      </c>
      <c r="N9222">
        <v>3.3333333E-2</v>
      </c>
      <c r="O9222">
        <v>1</v>
      </c>
      <c r="P9222">
        <v>22</v>
      </c>
      <c r="Q9222">
        <v>0</v>
      </c>
      <c r="R9222">
        <v>61</v>
      </c>
      <c r="S9222">
        <v>1</v>
      </c>
      <c r="T9222">
        <v>8</v>
      </c>
      <c r="U9222">
        <v>4</v>
      </c>
      <c r="V9222">
        <v>0</v>
      </c>
      <c r="W9222">
        <v>2.2303238672E-2</v>
      </c>
      <c r="X9222">
        <v>0.30611084418200002</v>
      </c>
      <c r="Y9222">
        <v>0</v>
      </c>
      <c r="Z9222">
        <v>1.7672954744044</v>
      </c>
      <c r="AA9222">
        <v>0</v>
      </c>
      <c r="AB9222">
        <v>8.9935755433333348E-2</v>
      </c>
      <c r="AC9222">
        <v>8.3735952829731009</v>
      </c>
      <c r="AD9222">
        <v>0</v>
      </c>
      <c r="AE9222">
        <v>10.559240595664834</v>
      </c>
    </row>
    <row r="9223" spans="1:31" x14ac:dyDescent="0.25">
      <c r="A9223">
        <v>1957292</v>
      </c>
      <c r="B9223">
        <v>1</v>
      </c>
      <c r="C9223" t="s">
        <v>81</v>
      </c>
      <c r="D9223" t="s">
        <v>113</v>
      </c>
      <c r="E9223" t="s">
        <v>190</v>
      </c>
      <c r="F9223" t="s">
        <v>25739</v>
      </c>
      <c r="G9223" t="s">
        <v>701</v>
      </c>
      <c r="H9223" t="s">
        <v>157</v>
      </c>
      <c r="I9223" t="s">
        <v>135</v>
      </c>
      <c r="J9223" t="s">
        <v>136</v>
      </c>
      <c r="K9223" t="s">
        <v>137</v>
      </c>
      <c r="L9223" t="s">
        <v>25740</v>
      </c>
      <c r="M9223" t="s">
        <v>25741</v>
      </c>
      <c r="N9223">
        <v>2.2016666659999999</v>
      </c>
      <c r="O9223">
        <v>0</v>
      </c>
      <c r="P9223">
        <v>487</v>
      </c>
      <c r="Q9223">
        <v>5</v>
      </c>
      <c r="R9223">
        <v>123</v>
      </c>
      <c r="S9223">
        <v>3</v>
      </c>
      <c r="T9223">
        <v>25</v>
      </c>
      <c r="U9223">
        <v>0</v>
      </c>
      <c r="V9223">
        <v>0</v>
      </c>
      <c r="W9223">
        <v>0</v>
      </c>
      <c r="X9223">
        <v>312.17415129124379</v>
      </c>
      <c r="Y9223">
        <v>85.146146209729338</v>
      </c>
      <c r="Z9223">
        <v>409.98557816822193</v>
      </c>
      <c r="AA9223">
        <v>89.586933945241199</v>
      </c>
      <c r="AB9223">
        <v>35.034731947700308</v>
      </c>
      <c r="AC9223">
        <v>0</v>
      </c>
      <c r="AD9223">
        <v>0</v>
      </c>
      <c r="AE9223">
        <v>931.92754156213653</v>
      </c>
    </row>
    <row r="9224" spans="1:31" x14ac:dyDescent="0.25">
      <c r="A9224">
        <v>1957006</v>
      </c>
      <c r="B9224">
        <v>1</v>
      </c>
      <c r="C9224" t="s">
        <v>80</v>
      </c>
      <c r="D9224" t="s">
        <v>83</v>
      </c>
      <c r="E9224" t="s">
        <v>149</v>
      </c>
      <c r="F9224" t="s">
        <v>25742</v>
      </c>
      <c r="G9224" t="s">
        <v>263</v>
      </c>
      <c r="H9224" t="s">
        <v>134</v>
      </c>
      <c r="I9224" t="s">
        <v>135</v>
      </c>
      <c r="J9224" t="s">
        <v>136</v>
      </c>
      <c r="K9224" t="s">
        <v>203</v>
      </c>
      <c r="L9224" t="s">
        <v>25743</v>
      </c>
      <c r="M9224" t="s">
        <v>25744</v>
      </c>
      <c r="N9224">
        <v>0.75466944400000002</v>
      </c>
      <c r="O9224">
        <v>0</v>
      </c>
      <c r="P9224">
        <v>1</v>
      </c>
      <c r="Q9224">
        <v>0</v>
      </c>
      <c r="R9224">
        <v>0</v>
      </c>
      <c r="S9224">
        <v>0</v>
      </c>
      <c r="T9224">
        <v>198</v>
      </c>
      <c r="U9224">
        <v>0</v>
      </c>
      <c r="V9224">
        <v>6</v>
      </c>
      <c r="W9224">
        <v>0</v>
      </c>
      <c r="X9224">
        <v>9.5438957022896662E-2</v>
      </c>
      <c r="Y9224">
        <v>0</v>
      </c>
      <c r="Z9224">
        <v>0</v>
      </c>
      <c r="AA9224">
        <v>0</v>
      </c>
      <c r="AB9224">
        <v>123.55148210651872</v>
      </c>
      <c r="AC9224">
        <v>0</v>
      </c>
      <c r="AD9224">
        <v>54.253604329905791</v>
      </c>
      <c r="AE9224">
        <v>177.9005253934474</v>
      </c>
    </row>
    <row r="9225" spans="1:31" x14ac:dyDescent="0.25">
      <c r="A9225">
        <v>1957272</v>
      </c>
      <c r="B9225">
        <v>1</v>
      </c>
      <c r="C9225" t="s">
        <v>80</v>
      </c>
      <c r="D9225" t="s">
        <v>92</v>
      </c>
      <c r="E9225" t="s">
        <v>160</v>
      </c>
      <c r="F9225" t="s">
        <v>25745</v>
      </c>
      <c r="G9225" t="s">
        <v>162</v>
      </c>
      <c r="H9225" t="s">
        <v>134</v>
      </c>
      <c r="I9225" t="s">
        <v>135</v>
      </c>
      <c r="J9225" t="s">
        <v>136</v>
      </c>
      <c r="K9225" t="s">
        <v>137</v>
      </c>
      <c r="L9225" t="s">
        <v>25746</v>
      </c>
      <c r="M9225" t="s">
        <v>25747</v>
      </c>
      <c r="N9225">
        <v>4.1191666659999999</v>
      </c>
      <c r="O9225">
        <v>0</v>
      </c>
      <c r="P9225">
        <v>6</v>
      </c>
      <c r="Q9225">
        <v>0</v>
      </c>
      <c r="R9225">
        <v>0</v>
      </c>
      <c r="S9225">
        <v>0</v>
      </c>
      <c r="T9225">
        <v>2</v>
      </c>
      <c r="U9225">
        <v>0</v>
      </c>
      <c r="V9225">
        <v>0</v>
      </c>
      <c r="W9225">
        <v>0</v>
      </c>
      <c r="X9225">
        <v>12.5083107407079</v>
      </c>
      <c r="Y9225">
        <v>0</v>
      </c>
      <c r="Z9225">
        <v>0</v>
      </c>
      <c r="AA9225">
        <v>0</v>
      </c>
      <c r="AB9225">
        <v>30.726828239972829</v>
      </c>
      <c r="AC9225">
        <v>0</v>
      </c>
      <c r="AD9225">
        <v>0</v>
      </c>
      <c r="AE9225">
        <v>43.23513898068073</v>
      </c>
    </row>
    <row r="9226" spans="1:31" x14ac:dyDescent="0.25">
      <c r="A9226">
        <v>1957172</v>
      </c>
      <c r="B9226">
        <v>1</v>
      </c>
      <c r="C9226" t="s">
        <v>80</v>
      </c>
      <c r="D9226" t="s">
        <v>85</v>
      </c>
      <c r="E9226" t="s">
        <v>140</v>
      </c>
      <c r="F9226" t="s">
        <v>25748</v>
      </c>
      <c r="G9226" t="s">
        <v>342</v>
      </c>
      <c r="H9226" t="s">
        <v>134</v>
      </c>
      <c r="I9226" t="s">
        <v>135</v>
      </c>
      <c r="J9226" t="s">
        <v>136</v>
      </c>
      <c r="K9226" t="s">
        <v>137</v>
      </c>
      <c r="L9226" t="s">
        <v>25749</v>
      </c>
      <c r="M9226" t="s">
        <v>25750</v>
      </c>
      <c r="N9226">
        <v>0.73111111100000004</v>
      </c>
      <c r="O9226">
        <v>0</v>
      </c>
      <c r="P9226">
        <v>4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0.46544237785994669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0.46544237785994669</v>
      </c>
    </row>
    <row r="9227" spans="1:31" x14ac:dyDescent="0.25">
      <c r="A9227">
        <v>1956943</v>
      </c>
      <c r="B9227">
        <v>1</v>
      </c>
      <c r="C9227" t="s">
        <v>81</v>
      </c>
      <c r="D9227" t="s">
        <v>123</v>
      </c>
      <c r="E9227" t="s">
        <v>190</v>
      </c>
      <c r="F9227" t="s">
        <v>25751</v>
      </c>
      <c r="G9227" t="s">
        <v>202</v>
      </c>
      <c r="H9227" t="s">
        <v>157</v>
      </c>
      <c r="I9227" t="s">
        <v>135</v>
      </c>
      <c r="J9227" t="s">
        <v>136</v>
      </c>
      <c r="K9227" t="s">
        <v>203</v>
      </c>
      <c r="L9227" t="s">
        <v>25752</v>
      </c>
      <c r="M9227" t="s">
        <v>25753</v>
      </c>
      <c r="N9227">
        <v>2.5119444440000001</v>
      </c>
      <c r="O9227">
        <v>0</v>
      </c>
      <c r="P9227">
        <v>122</v>
      </c>
      <c r="Q9227">
        <v>0</v>
      </c>
      <c r="R9227">
        <v>4</v>
      </c>
      <c r="S9227">
        <v>0</v>
      </c>
      <c r="T9227">
        <v>13</v>
      </c>
      <c r="U9227">
        <v>0</v>
      </c>
      <c r="V9227">
        <v>0</v>
      </c>
      <c r="W9227">
        <v>0</v>
      </c>
      <c r="X9227">
        <v>45.412329991417309</v>
      </c>
      <c r="Y9227">
        <v>0</v>
      </c>
      <c r="Z9227">
        <v>12.875775455845265</v>
      </c>
      <c r="AA9227">
        <v>0</v>
      </c>
      <c r="AB9227">
        <v>9.101080335993279</v>
      </c>
      <c r="AC9227">
        <v>0</v>
      </c>
      <c r="AD9227">
        <v>0</v>
      </c>
      <c r="AE9227">
        <v>67.389185783255854</v>
      </c>
    </row>
    <row r="9228" spans="1:31" x14ac:dyDescent="0.25">
      <c r="A9228">
        <v>1957129</v>
      </c>
      <c r="B9228">
        <v>1</v>
      </c>
      <c r="C9228" t="s">
        <v>80</v>
      </c>
      <c r="D9228" t="s">
        <v>100</v>
      </c>
      <c r="E9228" t="s">
        <v>220</v>
      </c>
      <c r="F9228" t="s">
        <v>25754</v>
      </c>
      <c r="G9228" t="s">
        <v>156</v>
      </c>
      <c r="H9228" t="s">
        <v>157</v>
      </c>
      <c r="I9228" t="s">
        <v>135</v>
      </c>
      <c r="J9228" t="s">
        <v>136</v>
      </c>
      <c r="K9228" t="s">
        <v>137</v>
      </c>
      <c r="L9228" t="s">
        <v>25755</v>
      </c>
      <c r="M9228" t="s">
        <v>25756</v>
      </c>
      <c r="N9228">
        <v>1.7036111110000001</v>
      </c>
      <c r="O9228">
        <v>0</v>
      </c>
      <c r="P9228">
        <v>378</v>
      </c>
      <c r="Q9228">
        <v>1</v>
      </c>
      <c r="R9228">
        <v>39</v>
      </c>
      <c r="S9228">
        <v>0</v>
      </c>
      <c r="T9228">
        <v>54</v>
      </c>
      <c r="U9228">
        <v>0</v>
      </c>
      <c r="V9228">
        <v>0</v>
      </c>
      <c r="W9228">
        <v>0</v>
      </c>
      <c r="X9228">
        <v>295.5638319027255</v>
      </c>
      <c r="Y9228">
        <v>91.146176811533763</v>
      </c>
      <c r="Z9228">
        <v>333.14512637581004</v>
      </c>
      <c r="AA9228">
        <v>0</v>
      </c>
      <c r="AB9228">
        <v>199.18312760019194</v>
      </c>
      <c r="AC9228">
        <v>0</v>
      </c>
      <c r="AD9228">
        <v>0</v>
      </c>
      <c r="AE9228">
        <v>919.03826269026126</v>
      </c>
    </row>
    <row r="9229" spans="1:31" x14ac:dyDescent="0.25">
      <c r="A9229">
        <v>1957229</v>
      </c>
      <c r="B9229">
        <v>1</v>
      </c>
      <c r="C9229" t="s">
        <v>80</v>
      </c>
      <c r="D9229" t="s">
        <v>97</v>
      </c>
      <c r="E9229" t="s">
        <v>140</v>
      </c>
      <c r="F9229" t="s">
        <v>25757</v>
      </c>
      <c r="G9229" t="s">
        <v>217</v>
      </c>
      <c r="H9229" t="s">
        <v>134</v>
      </c>
      <c r="I9229" t="s">
        <v>135</v>
      </c>
      <c r="J9229" t="s">
        <v>136</v>
      </c>
      <c r="K9229" t="s">
        <v>137</v>
      </c>
      <c r="L9229" t="s">
        <v>25758</v>
      </c>
      <c r="M9229" t="s">
        <v>25759</v>
      </c>
      <c r="N9229">
        <v>2.2266666659999999</v>
      </c>
      <c r="O9229">
        <v>0</v>
      </c>
      <c r="P9229">
        <v>1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0.40740860690085057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0.40740860690085057</v>
      </c>
    </row>
    <row r="9230" spans="1:31" x14ac:dyDescent="0.25">
      <c r="A9230">
        <v>1956937</v>
      </c>
      <c r="B9230">
        <v>1</v>
      </c>
      <c r="C9230" t="s">
        <v>80</v>
      </c>
      <c r="D9230" t="s">
        <v>92</v>
      </c>
      <c r="E9230" t="s">
        <v>190</v>
      </c>
      <c r="F9230" t="s">
        <v>7531</v>
      </c>
      <c r="G9230" t="s">
        <v>241</v>
      </c>
      <c r="H9230" t="s">
        <v>157</v>
      </c>
      <c r="I9230" t="s">
        <v>135</v>
      </c>
      <c r="J9230" t="s">
        <v>136</v>
      </c>
      <c r="K9230" t="s">
        <v>137</v>
      </c>
      <c r="L9230" t="s">
        <v>25760</v>
      </c>
      <c r="M9230" t="s">
        <v>25761</v>
      </c>
      <c r="N9230">
        <v>1.833611111</v>
      </c>
      <c r="O9230">
        <v>0</v>
      </c>
      <c r="P9230">
        <v>156</v>
      </c>
      <c r="Q9230">
        <v>0</v>
      </c>
      <c r="R9230">
        <v>1</v>
      </c>
      <c r="S9230">
        <v>0</v>
      </c>
      <c r="T9230">
        <v>3</v>
      </c>
      <c r="U9230">
        <v>0</v>
      </c>
      <c r="V9230">
        <v>0</v>
      </c>
      <c r="W9230">
        <v>0</v>
      </c>
      <c r="X9230">
        <v>122.54965044726269</v>
      </c>
      <c r="Y9230">
        <v>0</v>
      </c>
      <c r="Z9230">
        <v>1.2880305914221435</v>
      </c>
      <c r="AA9230">
        <v>0</v>
      </c>
      <c r="AB9230">
        <v>11.135162589435291</v>
      </c>
      <c r="AC9230">
        <v>0</v>
      </c>
      <c r="AD9230">
        <v>0</v>
      </c>
      <c r="AE9230">
        <v>134.97284362812013</v>
      </c>
    </row>
    <row r="9231" spans="1:31" x14ac:dyDescent="0.25">
      <c r="A9231">
        <v>1957086</v>
      </c>
      <c r="B9231">
        <v>1</v>
      </c>
      <c r="C9231" t="s">
        <v>81</v>
      </c>
      <c r="D9231" t="s">
        <v>112</v>
      </c>
      <c r="E9231" t="s">
        <v>149</v>
      </c>
      <c r="F9231" t="s">
        <v>25762</v>
      </c>
      <c r="G9231" t="s">
        <v>291</v>
      </c>
      <c r="H9231" t="s">
        <v>134</v>
      </c>
      <c r="I9231" t="s">
        <v>135</v>
      </c>
      <c r="J9231" t="s">
        <v>136</v>
      </c>
      <c r="K9231" t="s">
        <v>137</v>
      </c>
      <c r="L9231" t="s">
        <v>25763</v>
      </c>
      <c r="M9231" t="s">
        <v>25764</v>
      </c>
      <c r="N9231">
        <v>1.2088888879999999</v>
      </c>
      <c r="O9231">
        <v>0</v>
      </c>
      <c r="P9231">
        <v>0</v>
      </c>
      <c r="Q9231">
        <v>0</v>
      </c>
      <c r="R9231">
        <v>6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28.594853567464696</v>
      </c>
      <c r="AA9231">
        <v>0</v>
      </c>
      <c r="AB9231">
        <v>0</v>
      </c>
      <c r="AC9231">
        <v>0</v>
      </c>
      <c r="AD9231">
        <v>0</v>
      </c>
      <c r="AE9231">
        <v>28.594853567464696</v>
      </c>
    </row>
    <row r="9232" spans="1:31" x14ac:dyDescent="0.25">
      <c r="A9232">
        <v>1957232</v>
      </c>
      <c r="B9232">
        <v>1</v>
      </c>
      <c r="C9232" t="s">
        <v>80</v>
      </c>
      <c r="D9232" t="s">
        <v>103</v>
      </c>
      <c r="E9232" t="s">
        <v>131</v>
      </c>
      <c r="F9232" t="s">
        <v>25765</v>
      </c>
      <c r="G9232" t="s">
        <v>372</v>
      </c>
      <c r="H9232" t="s">
        <v>134</v>
      </c>
      <c r="I9232" t="s">
        <v>135</v>
      </c>
      <c r="J9232" t="s">
        <v>136</v>
      </c>
      <c r="K9232" t="s">
        <v>137</v>
      </c>
      <c r="L9232" t="s">
        <v>25766</v>
      </c>
      <c r="M9232" t="s">
        <v>25767</v>
      </c>
      <c r="N9232">
        <v>1.233055555</v>
      </c>
      <c r="O9232">
        <v>0</v>
      </c>
      <c r="P9232">
        <v>19</v>
      </c>
      <c r="Q9232">
        <v>0</v>
      </c>
      <c r="R9232">
        <v>0</v>
      </c>
      <c r="S9232">
        <v>0</v>
      </c>
      <c r="T9232">
        <v>2</v>
      </c>
      <c r="U9232">
        <v>0</v>
      </c>
      <c r="V9232">
        <v>0</v>
      </c>
      <c r="W9232">
        <v>0</v>
      </c>
      <c r="X9232">
        <v>9.6058430166868707</v>
      </c>
      <c r="Y9232">
        <v>0</v>
      </c>
      <c r="Z9232">
        <v>0</v>
      </c>
      <c r="AA9232">
        <v>0</v>
      </c>
      <c r="AB9232">
        <v>3.5436084387638522</v>
      </c>
      <c r="AC9232">
        <v>0</v>
      </c>
      <c r="AD9232">
        <v>0</v>
      </c>
      <c r="AE9232">
        <v>13.149451455450723</v>
      </c>
    </row>
    <row r="9233" spans="1:31" x14ac:dyDescent="0.25">
      <c r="A9233">
        <v>1957255</v>
      </c>
      <c r="B9233">
        <v>1</v>
      </c>
      <c r="C9233" t="s">
        <v>81</v>
      </c>
      <c r="D9233" t="s">
        <v>112</v>
      </c>
      <c r="E9233" t="s">
        <v>190</v>
      </c>
      <c r="F9233" t="s">
        <v>25768</v>
      </c>
      <c r="G9233" t="s">
        <v>156</v>
      </c>
      <c r="H9233" t="s">
        <v>157</v>
      </c>
      <c r="I9233" t="s">
        <v>135</v>
      </c>
      <c r="J9233" t="s">
        <v>136</v>
      </c>
      <c r="K9233" t="s">
        <v>137</v>
      </c>
      <c r="L9233" t="s">
        <v>25769</v>
      </c>
      <c r="M9233" t="s">
        <v>25770</v>
      </c>
      <c r="N9233">
        <v>1.0961111109999999</v>
      </c>
      <c r="O9233">
        <v>0</v>
      </c>
      <c r="P9233">
        <v>213</v>
      </c>
      <c r="Q9233">
        <v>0</v>
      </c>
      <c r="R9233">
        <v>87</v>
      </c>
      <c r="S9233">
        <v>0</v>
      </c>
      <c r="T9233">
        <v>15</v>
      </c>
      <c r="U9233">
        <v>0</v>
      </c>
      <c r="V9233">
        <v>0</v>
      </c>
      <c r="W9233">
        <v>0</v>
      </c>
      <c r="X9233">
        <v>73.822245265504463</v>
      </c>
      <c r="Y9233">
        <v>0</v>
      </c>
      <c r="Z9233">
        <v>59.610916111653914</v>
      </c>
      <c r="AA9233">
        <v>0</v>
      </c>
      <c r="AB9233">
        <v>13.446266722021686</v>
      </c>
      <c r="AC9233">
        <v>0</v>
      </c>
      <c r="AD9233">
        <v>0</v>
      </c>
      <c r="AE9233">
        <v>146.87942809918005</v>
      </c>
    </row>
    <row r="9234" spans="1:31" x14ac:dyDescent="0.25">
      <c r="A9234">
        <v>1957023</v>
      </c>
      <c r="B9234">
        <v>1</v>
      </c>
      <c r="C9234" t="s">
        <v>80</v>
      </c>
      <c r="D9234" t="s">
        <v>99</v>
      </c>
      <c r="E9234" t="s">
        <v>140</v>
      </c>
      <c r="F9234" t="s">
        <v>25771</v>
      </c>
      <c r="G9234" t="s">
        <v>146</v>
      </c>
      <c r="H9234" t="s">
        <v>134</v>
      </c>
      <c r="I9234" t="s">
        <v>135</v>
      </c>
      <c r="J9234" t="s">
        <v>136</v>
      </c>
      <c r="K9234" t="s">
        <v>137</v>
      </c>
      <c r="L9234" t="s">
        <v>25772</v>
      </c>
      <c r="M9234" t="s">
        <v>25773</v>
      </c>
      <c r="N9234">
        <v>3.5236111110000001</v>
      </c>
      <c r="O9234">
        <v>0</v>
      </c>
      <c r="P9234">
        <v>2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1.8382826165769166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1.8382826165769166</v>
      </c>
    </row>
    <row r="9235" spans="1:31" x14ac:dyDescent="0.25">
      <c r="A9235">
        <v>1957000</v>
      </c>
      <c r="B9235">
        <v>1</v>
      </c>
      <c r="C9235" t="s">
        <v>80</v>
      </c>
      <c r="D9235" t="s">
        <v>95</v>
      </c>
      <c r="E9235" t="s">
        <v>171</v>
      </c>
      <c r="F9235" t="s">
        <v>4871</v>
      </c>
      <c r="G9235" t="s">
        <v>156</v>
      </c>
      <c r="H9235" t="s">
        <v>157</v>
      </c>
      <c r="I9235" t="s">
        <v>135</v>
      </c>
      <c r="J9235" t="s">
        <v>136</v>
      </c>
      <c r="K9235" t="s">
        <v>137</v>
      </c>
      <c r="L9235" t="s">
        <v>25774</v>
      </c>
      <c r="M9235" t="s">
        <v>25775</v>
      </c>
      <c r="N9235">
        <v>0.133943333</v>
      </c>
      <c r="O9235">
        <v>45</v>
      </c>
      <c r="P9235">
        <v>58</v>
      </c>
      <c r="Q9235">
        <v>46</v>
      </c>
      <c r="R9235">
        <v>111</v>
      </c>
      <c r="S9235">
        <v>52</v>
      </c>
      <c r="T9235">
        <v>33</v>
      </c>
      <c r="U9235">
        <v>7</v>
      </c>
      <c r="V9235">
        <v>0</v>
      </c>
      <c r="W9235">
        <v>3.2631726256911118</v>
      </c>
      <c r="X9235">
        <v>3.1535967744696798</v>
      </c>
      <c r="Y9235">
        <v>26.212936808308044</v>
      </c>
      <c r="Z9235">
        <v>8.7060684957826666</v>
      </c>
      <c r="AA9235">
        <v>25.381723187214991</v>
      </c>
      <c r="AB9235">
        <v>4.4533067264315527</v>
      </c>
      <c r="AC9235">
        <v>61.359790691618592</v>
      </c>
      <c r="AD9235">
        <v>0</v>
      </c>
      <c r="AE9235">
        <v>132.53059530951663</v>
      </c>
    </row>
    <row r="9236" spans="1:31" x14ac:dyDescent="0.25">
      <c r="A9236">
        <v>1957063</v>
      </c>
      <c r="B9236">
        <v>1</v>
      </c>
      <c r="C9236" t="s">
        <v>81</v>
      </c>
      <c r="D9236" t="s">
        <v>113</v>
      </c>
      <c r="E9236" t="s">
        <v>171</v>
      </c>
      <c r="F9236" t="s">
        <v>1562</v>
      </c>
      <c r="G9236" t="s">
        <v>156</v>
      </c>
      <c r="H9236" t="s">
        <v>157</v>
      </c>
      <c r="I9236" t="s">
        <v>135</v>
      </c>
      <c r="J9236" t="s">
        <v>136</v>
      </c>
      <c r="K9236" t="s">
        <v>137</v>
      </c>
      <c r="L9236" t="s">
        <v>25776</v>
      </c>
      <c r="M9236" t="s">
        <v>25777</v>
      </c>
      <c r="N9236">
        <v>0.63333333300000005</v>
      </c>
      <c r="O9236">
        <v>15</v>
      </c>
      <c r="P9236">
        <v>3673</v>
      </c>
      <c r="Q9236">
        <v>251</v>
      </c>
      <c r="R9236">
        <v>1096</v>
      </c>
      <c r="S9236">
        <v>31</v>
      </c>
      <c r="T9236">
        <v>244</v>
      </c>
      <c r="U9236">
        <v>4</v>
      </c>
      <c r="V9236">
        <v>0</v>
      </c>
      <c r="W9236">
        <v>3.6983382775253344</v>
      </c>
      <c r="X9236">
        <v>733.99177243786164</v>
      </c>
      <c r="Y9236">
        <v>657.17039310509767</v>
      </c>
      <c r="Z9236">
        <v>1746.7233174066316</v>
      </c>
      <c r="AA9236">
        <v>126.28230722103159</v>
      </c>
      <c r="AB9236">
        <v>117.76032791880473</v>
      </c>
      <c r="AC9236">
        <v>69.980853609356402</v>
      </c>
      <c r="AD9236">
        <v>0</v>
      </c>
      <c r="AE9236">
        <v>3455.6073099763094</v>
      </c>
    </row>
    <row r="9237" spans="1:31" x14ac:dyDescent="0.25">
      <c r="A9237">
        <v>1957109</v>
      </c>
      <c r="B9237">
        <v>1</v>
      </c>
      <c r="C9237" t="s">
        <v>80</v>
      </c>
      <c r="D9237" t="s">
        <v>84</v>
      </c>
      <c r="E9237" t="s">
        <v>131</v>
      </c>
      <c r="F9237" t="s">
        <v>25778</v>
      </c>
      <c r="G9237" t="s">
        <v>133</v>
      </c>
      <c r="H9237" t="s">
        <v>134</v>
      </c>
      <c r="I9237" t="s">
        <v>135</v>
      </c>
      <c r="J9237" t="s">
        <v>136</v>
      </c>
      <c r="K9237" t="s">
        <v>137</v>
      </c>
      <c r="L9237" t="s">
        <v>25779</v>
      </c>
      <c r="M9237" t="s">
        <v>25780</v>
      </c>
      <c r="N9237">
        <v>2.1158333329999999</v>
      </c>
      <c r="O9237">
        <v>0</v>
      </c>
      <c r="P9237">
        <v>86</v>
      </c>
      <c r="Q9237">
        <v>0</v>
      </c>
      <c r="R9237">
        <v>0</v>
      </c>
      <c r="S9237">
        <v>0</v>
      </c>
      <c r="T9237">
        <v>1</v>
      </c>
      <c r="U9237">
        <v>0</v>
      </c>
      <c r="V9237">
        <v>0</v>
      </c>
      <c r="W9237">
        <v>0</v>
      </c>
      <c r="X9237">
        <v>60.389533049371721</v>
      </c>
      <c r="Y9237">
        <v>0</v>
      </c>
      <c r="Z9237">
        <v>0</v>
      </c>
      <c r="AA9237">
        <v>0</v>
      </c>
      <c r="AB9237">
        <v>0.31848281822169922</v>
      </c>
      <c r="AC9237">
        <v>0</v>
      </c>
      <c r="AD9237">
        <v>0</v>
      </c>
      <c r="AE9237">
        <v>60.708015867593417</v>
      </c>
    </row>
    <row r="9238" spans="1:31" x14ac:dyDescent="0.25">
      <c r="A9238">
        <v>1956963</v>
      </c>
      <c r="B9238">
        <v>1</v>
      </c>
      <c r="C9238" t="s">
        <v>81</v>
      </c>
      <c r="D9238" t="s">
        <v>116</v>
      </c>
      <c r="E9238" t="s">
        <v>131</v>
      </c>
      <c r="F9238" t="s">
        <v>25781</v>
      </c>
      <c r="G9238" t="s">
        <v>202</v>
      </c>
      <c r="H9238" t="s">
        <v>134</v>
      </c>
      <c r="I9238" t="s">
        <v>135</v>
      </c>
      <c r="J9238" t="s">
        <v>136</v>
      </c>
      <c r="K9238" t="s">
        <v>203</v>
      </c>
      <c r="L9238" t="s">
        <v>25782</v>
      </c>
      <c r="M9238" t="s">
        <v>25783</v>
      </c>
      <c r="N9238">
        <v>7.9013305550000004</v>
      </c>
      <c r="O9238">
        <v>0</v>
      </c>
      <c r="P9238">
        <v>30</v>
      </c>
      <c r="Q9238">
        <v>0</v>
      </c>
      <c r="R9238">
        <v>1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68.532803821720393</v>
      </c>
      <c r="Y9238">
        <v>0</v>
      </c>
      <c r="Z9238">
        <v>1.8349655299396667E-2</v>
      </c>
      <c r="AA9238">
        <v>0</v>
      </c>
      <c r="AB9238">
        <v>0</v>
      </c>
      <c r="AC9238">
        <v>0</v>
      </c>
      <c r="AD9238">
        <v>0</v>
      </c>
      <c r="AE9238">
        <v>68.551153477019795</v>
      </c>
    </row>
    <row r="9239" spans="1:31" x14ac:dyDescent="0.25">
      <c r="A9239">
        <v>1956960</v>
      </c>
      <c r="B9239">
        <v>1</v>
      </c>
      <c r="C9239" t="s">
        <v>80</v>
      </c>
      <c r="D9239" t="s">
        <v>84</v>
      </c>
      <c r="E9239" t="s">
        <v>149</v>
      </c>
      <c r="F9239" t="s">
        <v>25784</v>
      </c>
      <c r="G9239" t="s">
        <v>263</v>
      </c>
      <c r="H9239" t="s">
        <v>134</v>
      </c>
      <c r="I9239" t="s">
        <v>135</v>
      </c>
      <c r="J9239" t="s">
        <v>136</v>
      </c>
      <c r="K9239" t="s">
        <v>203</v>
      </c>
      <c r="L9239" t="s">
        <v>25785</v>
      </c>
      <c r="M9239" t="s">
        <v>25786</v>
      </c>
      <c r="N9239">
        <v>0.67586111100000001</v>
      </c>
      <c r="O9239">
        <v>0</v>
      </c>
      <c r="P9239">
        <v>9</v>
      </c>
      <c r="Q9239">
        <v>0</v>
      </c>
      <c r="R9239">
        <v>0</v>
      </c>
      <c r="S9239">
        <v>0</v>
      </c>
      <c r="T9239">
        <v>192</v>
      </c>
      <c r="U9239">
        <v>0</v>
      </c>
      <c r="V9239">
        <v>3</v>
      </c>
      <c r="W9239">
        <v>0</v>
      </c>
      <c r="X9239">
        <v>2.6729889698729807</v>
      </c>
      <c r="Y9239">
        <v>0</v>
      </c>
      <c r="Z9239">
        <v>0</v>
      </c>
      <c r="AA9239">
        <v>0</v>
      </c>
      <c r="AB9239">
        <v>66.778988680078129</v>
      </c>
      <c r="AC9239">
        <v>0</v>
      </c>
      <c r="AD9239">
        <v>13.953477565820169</v>
      </c>
      <c r="AE9239">
        <v>83.405455215771269</v>
      </c>
    </row>
    <row r="9240" spans="1:31" x14ac:dyDescent="0.25">
      <c r="A9240">
        <v>1957318</v>
      </c>
      <c r="B9240">
        <v>1</v>
      </c>
      <c r="C9240" t="s">
        <v>81</v>
      </c>
      <c r="D9240" t="s">
        <v>127</v>
      </c>
      <c r="E9240" t="s">
        <v>190</v>
      </c>
      <c r="F9240" t="s">
        <v>25787</v>
      </c>
      <c r="G9240" t="s">
        <v>701</v>
      </c>
      <c r="H9240" t="s">
        <v>157</v>
      </c>
      <c r="I9240" t="s">
        <v>135</v>
      </c>
      <c r="J9240" t="s">
        <v>136</v>
      </c>
      <c r="K9240" t="s">
        <v>137</v>
      </c>
      <c r="L9240" t="s">
        <v>25788</v>
      </c>
      <c r="M9240" t="s">
        <v>25789</v>
      </c>
      <c r="N9240">
        <v>4.4533333329999998</v>
      </c>
      <c r="O9240">
        <v>0</v>
      </c>
      <c r="P9240">
        <v>0</v>
      </c>
      <c r="Q9240">
        <v>0</v>
      </c>
      <c r="R9240">
        <v>5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39.672188984321039</v>
      </c>
      <c r="AA9240">
        <v>0</v>
      </c>
      <c r="AB9240">
        <v>0</v>
      </c>
      <c r="AC9240">
        <v>0</v>
      </c>
      <c r="AD9240">
        <v>0</v>
      </c>
      <c r="AE9240">
        <v>39.672188984321039</v>
      </c>
    </row>
    <row r="9241" spans="1:31" x14ac:dyDescent="0.25">
      <c r="A9241">
        <v>1957146</v>
      </c>
      <c r="B9241">
        <v>1</v>
      </c>
      <c r="C9241" t="s">
        <v>81</v>
      </c>
      <c r="D9241" t="s">
        <v>121</v>
      </c>
      <c r="E9241" t="s">
        <v>190</v>
      </c>
      <c r="F9241" t="s">
        <v>25669</v>
      </c>
      <c r="G9241" t="s">
        <v>263</v>
      </c>
      <c r="H9241" t="s">
        <v>157</v>
      </c>
      <c r="I9241" t="s">
        <v>135</v>
      </c>
      <c r="J9241" t="s">
        <v>136</v>
      </c>
      <c r="K9241" t="s">
        <v>203</v>
      </c>
      <c r="L9241" t="s">
        <v>25671</v>
      </c>
      <c r="M9241" t="s">
        <v>25790</v>
      </c>
      <c r="N9241">
        <v>0.43333333299999999</v>
      </c>
      <c r="O9241">
        <v>0</v>
      </c>
      <c r="P9241">
        <v>20</v>
      </c>
      <c r="Q9241">
        <v>0</v>
      </c>
      <c r="R9241">
        <v>1</v>
      </c>
      <c r="S9241">
        <v>2</v>
      </c>
      <c r="T9241">
        <v>0</v>
      </c>
      <c r="U9241">
        <v>0</v>
      </c>
      <c r="V9241">
        <v>0</v>
      </c>
      <c r="W9241">
        <v>0</v>
      </c>
      <c r="X9241">
        <v>1.5835321921146006</v>
      </c>
      <c r="Y9241">
        <v>0</v>
      </c>
      <c r="Z9241">
        <v>0.69999695719633337</v>
      </c>
      <c r="AA9241">
        <v>4.4743200084349004</v>
      </c>
      <c r="AB9241">
        <v>0</v>
      </c>
      <c r="AC9241">
        <v>0</v>
      </c>
      <c r="AD9241">
        <v>0</v>
      </c>
      <c r="AE9241">
        <v>6.7578491577458344</v>
      </c>
    </row>
    <row r="9242" spans="1:31" x14ac:dyDescent="0.25">
      <c r="A9242">
        <v>1957003</v>
      </c>
      <c r="B9242">
        <v>1</v>
      </c>
      <c r="C9242" t="s">
        <v>80</v>
      </c>
      <c r="D9242" t="s">
        <v>107</v>
      </c>
      <c r="E9242" t="s">
        <v>190</v>
      </c>
      <c r="F9242" t="s">
        <v>25791</v>
      </c>
      <c r="G9242" t="s">
        <v>202</v>
      </c>
      <c r="H9242" t="s">
        <v>157</v>
      </c>
      <c r="I9242" t="s">
        <v>135</v>
      </c>
      <c r="J9242" t="s">
        <v>136</v>
      </c>
      <c r="K9242" t="s">
        <v>203</v>
      </c>
      <c r="L9242" t="s">
        <v>25792</v>
      </c>
      <c r="M9242" t="s">
        <v>25793</v>
      </c>
      <c r="N9242">
        <v>4.67645</v>
      </c>
      <c r="O9242">
        <v>0</v>
      </c>
      <c r="P9242">
        <v>48</v>
      </c>
      <c r="Q9242">
        <v>0</v>
      </c>
      <c r="R9242">
        <v>0</v>
      </c>
      <c r="S9242">
        <v>0</v>
      </c>
      <c r="T9242">
        <v>1</v>
      </c>
      <c r="U9242">
        <v>0</v>
      </c>
      <c r="V9242">
        <v>0</v>
      </c>
      <c r="W9242">
        <v>0</v>
      </c>
      <c r="X9242">
        <v>67.340231307385878</v>
      </c>
      <c r="Y9242">
        <v>0</v>
      </c>
      <c r="Z9242">
        <v>0</v>
      </c>
      <c r="AA9242">
        <v>0</v>
      </c>
      <c r="AB9242">
        <v>0.7744069328716876</v>
      </c>
      <c r="AC9242">
        <v>0</v>
      </c>
      <c r="AD9242">
        <v>0</v>
      </c>
      <c r="AE9242">
        <v>68.114638240257563</v>
      </c>
    </row>
    <row r="9243" spans="1:31" x14ac:dyDescent="0.25">
      <c r="A9243">
        <v>1957169</v>
      </c>
      <c r="B9243">
        <v>1</v>
      </c>
      <c r="C9243" t="s">
        <v>80</v>
      </c>
      <c r="D9243" t="s">
        <v>93</v>
      </c>
      <c r="E9243" t="s">
        <v>140</v>
      </c>
      <c r="F9243" t="s">
        <v>25794</v>
      </c>
      <c r="G9243" t="s">
        <v>217</v>
      </c>
      <c r="H9243" t="s">
        <v>134</v>
      </c>
      <c r="I9243" t="s">
        <v>135</v>
      </c>
      <c r="J9243" t="s">
        <v>136</v>
      </c>
      <c r="K9243" t="s">
        <v>137</v>
      </c>
      <c r="L9243" t="s">
        <v>25795</v>
      </c>
      <c r="M9243" t="s">
        <v>25796</v>
      </c>
      <c r="N9243">
        <v>1.9952777770000001</v>
      </c>
      <c r="O9243">
        <v>0</v>
      </c>
      <c r="P9243">
        <v>1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0.21936959075001583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0.21936959075001583</v>
      </c>
    </row>
    <row r="9244" spans="1:31" x14ac:dyDescent="0.25">
      <c r="A9244">
        <v>1956940</v>
      </c>
      <c r="B9244">
        <v>1</v>
      </c>
      <c r="C9244" t="s">
        <v>81</v>
      </c>
      <c r="D9244" t="s">
        <v>112</v>
      </c>
      <c r="E9244" t="s">
        <v>154</v>
      </c>
      <c r="F9244" t="s">
        <v>1120</v>
      </c>
      <c r="G9244" t="s">
        <v>156</v>
      </c>
      <c r="H9244" t="s">
        <v>157</v>
      </c>
      <c r="I9244" t="s">
        <v>135</v>
      </c>
      <c r="J9244" t="s">
        <v>136</v>
      </c>
      <c r="K9244" t="s">
        <v>137</v>
      </c>
      <c r="L9244" t="s">
        <v>25797</v>
      </c>
      <c r="M9244" t="s">
        <v>25798</v>
      </c>
      <c r="N9244">
        <v>5.2222221999999999E-2</v>
      </c>
      <c r="O9244">
        <v>0</v>
      </c>
      <c r="P9244">
        <v>1048</v>
      </c>
      <c r="Q9244">
        <v>5</v>
      </c>
      <c r="R9244">
        <v>28</v>
      </c>
      <c r="S9244">
        <v>6</v>
      </c>
      <c r="T9244">
        <v>49</v>
      </c>
      <c r="U9244">
        <v>0</v>
      </c>
      <c r="V9244">
        <v>0</v>
      </c>
      <c r="W9244">
        <v>0</v>
      </c>
      <c r="X9244">
        <v>4.9302838695852733</v>
      </c>
      <c r="Y9244">
        <v>1.2976971975967422</v>
      </c>
      <c r="Z9244">
        <v>0.3862381108497801</v>
      </c>
      <c r="AA9244">
        <v>0.7836839498849435</v>
      </c>
      <c r="AB9244">
        <v>0.80972466372270124</v>
      </c>
      <c r="AC9244">
        <v>0</v>
      </c>
      <c r="AD9244">
        <v>0</v>
      </c>
      <c r="AE9244">
        <v>8.2076277916394407</v>
      </c>
    </row>
    <row r="9245" spans="1:31" x14ac:dyDescent="0.25">
      <c r="A9245">
        <v>1956972</v>
      </c>
      <c r="B9245">
        <v>1</v>
      </c>
      <c r="C9245" t="s">
        <v>80</v>
      </c>
      <c r="D9245" t="s">
        <v>94</v>
      </c>
      <c r="E9245" t="s">
        <v>154</v>
      </c>
      <c r="F9245" t="s">
        <v>6334</v>
      </c>
      <c r="G9245" t="s">
        <v>156</v>
      </c>
      <c r="H9245" t="s">
        <v>157</v>
      </c>
      <c r="I9245" t="s">
        <v>135</v>
      </c>
      <c r="J9245" t="s">
        <v>136</v>
      </c>
      <c r="K9245" t="s">
        <v>137</v>
      </c>
      <c r="L9245" t="s">
        <v>25639</v>
      </c>
      <c r="M9245" t="s">
        <v>25799</v>
      </c>
      <c r="N9245">
        <v>0.72416666600000001</v>
      </c>
      <c r="O9245">
        <v>0</v>
      </c>
      <c r="P9245">
        <v>909</v>
      </c>
      <c r="Q9245">
        <v>53</v>
      </c>
      <c r="R9245">
        <v>259</v>
      </c>
      <c r="S9245">
        <v>16</v>
      </c>
      <c r="T9245">
        <v>127</v>
      </c>
      <c r="U9245">
        <v>9</v>
      </c>
      <c r="V9245">
        <v>0</v>
      </c>
      <c r="W9245">
        <v>0</v>
      </c>
      <c r="X9245">
        <v>170.19235628207522</v>
      </c>
      <c r="Y9245">
        <v>158.09826237820033</v>
      </c>
      <c r="Z9245">
        <v>974.82106790970408</v>
      </c>
      <c r="AA9245">
        <v>215.38672415316967</v>
      </c>
      <c r="AB9245">
        <v>84.375142106177265</v>
      </c>
      <c r="AC9245">
        <v>170.81746254118411</v>
      </c>
      <c r="AD9245">
        <v>0</v>
      </c>
      <c r="AE9245">
        <v>1773.6910153705107</v>
      </c>
    </row>
    <row r="9246" spans="1:31" x14ac:dyDescent="0.25">
      <c r="A9246">
        <v>1957304</v>
      </c>
      <c r="B9246">
        <v>1</v>
      </c>
      <c r="C9246" t="s">
        <v>80</v>
      </c>
      <c r="D9246" t="s">
        <v>96</v>
      </c>
      <c r="E9246" t="s">
        <v>154</v>
      </c>
      <c r="F9246" t="s">
        <v>25800</v>
      </c>
      <c r="G9246" t="s">
        <v>156</v>
      </c>
      <c r="H9246" t="s">
        <v>157</v>
      </c>
      <c r="I9246" t="s">
        <v>222</v>
      </c>
      <c r="J9246" t="s">
        <v>136</v>
      </c>
      <c r="K9246" t="s">
        <v>137</v>
      </c>
      <c r="L9246" t="s">
        <v>25801</v>
      </c>
      <c r="M9246" t="s">
        <v>25802</v>
      </c>
      <c r="N9246">
        <v>4.2500000000000003E-2</v>
      </c>
      <c r="O9246">
        <v>0</v>
      </c>
      <c r="P9246">
        <v>1971</v>
      </c>
      <c r="Q9246">
        <v>0</v>
      </c>
      <c r="R9246">
        <v>1</v>
      </c>
      <c r="S9246">
        <v>1</v>
      </c>
      <c r="T9246">
        <v>654</v>
      </c>
      <c r="U9246">
        <v>0</v>
      </c>
      <c r="V9246">
        <v>0</v>
      </c>
      <c r="W9246">
        <v>0</v>
      </c>
      <c r="X9246">
        <v>29.952289484867823</v>
      </c>
      <c r="Y9246">
        <v>0</v>
      </c>
      <c r="Z9246">
        <v>8.209376978975002E-4</v>
      </c>
      <c r="AA9246">
        <v>3.3008067541278305</v>
      </c>
      <c r="AB9246">
        <v>34.073517759680747</v>
      </c>
      <c r="AC9246">
        <v>0</v>
      </c>
      <c r="AD9246">
        <v>0</v>
      </c>
      <c r="AE9246">
        <v>67.327434936374303</v>
      </c>
    </row>
    <row r="9247" spans="1:31" x14ac:dyDescent="0.25">
      <c r="A9247">
        <v>1956903</v>
      </c>
      <c r="B9247">
        <v>1</v>
      </c>
      <c r="C9247" t="s">
        <v>81</v>
      </c>
      <c r="D9247" t="s">
        <v>118</v>
      </c>
      <c r="E9247" t="s">
        <v>149</v>
      </c>
      <c r="F9247" t="s">
        <v>25803</v>
      </c>
      <c r="G9247" t="s">
        <v>151</v>
      </c>
      <c r="H9247" t="s">
        <v>134</v>
      </c>
      <c r="I9247" t="s">
        <v>135</v>
      </c>
      <c r="J9247" t="s">
        <v>136</v>
      </c>
      <c r="K9247" t="s">
        <v>137</v>
      </c>
      <c r="L9247" t="s">
        <v>25804</v>
      </c>
      <c r="M9247" t="s">
        <v>25805</v>
      </c>
      <c r="N9247">
        <v>4.9019444439999997</v>
      </c>
      <c r="O9247">
        <v>0</v>
      </c>
      <c r="P9247">
        <v>143</v>
      </c>
      <c r="Q9247">
        <v>0</v>
      </c>
      <c r="R9247">
        <v>3</v>
      </c>
      <c r="S9247">
        <v>0</v>
      </c>
      <c r="T9247">
        <v>13</v>
      </c>
      <c r="U9247">
        <v>0</v>
      </c>
      <c r="V9247">
        <v>0</v>
      </c>
      <c r="W9247">
        <v>0</v>
      </c>
      <c r="X9247">
        <v>117.7502852582715</v>
      </c>
      <c r="Y9247">
        <v>0</v>
      </c>
      <c r="Z9247">
        <v>102.91967701082795</v>
      </c>
      <c r="AA9247">
        <v>0</v>
      </c>
      <c r="AB9247">
        <v>16.388803675358339</v>
      </c>
      <c r="AC9247">
        <v>0</v>
      </c>
      <c r="AD9247">
        <v>0</v>
      </c>
      <c r="AE9247">
        <v>237.0587659444578</v>
      </c>
    </row>
    <row r="9248" spans="1:31" x14ac:dyDescent="0.25">
      <c r="A9248">
        <v>1957298</v>
      </c>
      <c r="B9248">
        <v>1</v>
      </c>
      <c r="C9248" t="s">
        <v>81</v>
      </c>
      <c r="D9248" t="s">
        <v>113</v>
      </c>
      <c r="E9248" t="s">
        <v>220</v>
      </c>
      <c r="F9248" t="s">
        <v>13010</v>
      </c>
      <c r="G9248" t="s">
        <v>604</v>
      </c>
      <c r="H9248" t="s">
        <v>157</v>
      </c>
      <c r="I9248" t="s">
        <v>135</v>
      </c>
      <c r="J9248" t="s">
        <v>136</v>
      </c>
      <c r="K9248" t="s">
        <v>137</v>
      </c>
      <c r="L9248" t="s">
        <v>25806</v>
      </c>
      <c r="M9248" t="s">
        <v>25807</v>
      </c>
      <c r="N9248">
        <v>0.36333333299999998</v>
      </c>
      <c r="O9248">
        <v>0</v>
      </c>
      <c r="P9248">
        <v>815</v>
      </c>
      <c r="Q9248">
        <v>5</v>
      </c>
      <c r="R9248">
        <v>160</v>
      </c>
      <c r="S9248">
        <v>4</v>
      </c>
      <c r="T9248">
        <v>34</v>
      </c>
      <c r="U9248">
        <v>0</v>
      </c>
      <c r="V9248">
        <v>0</v>
      </c>
      <c r="W9248">
        <v>0</v>
      </c>
      <c r="X9248">
        <v>83.225966288031429</v>
      </c>
      <c r="Y9248">
        <v>14.250731620086801</v>
      </c>
      <c r="Z9248">
        <v>85.354558269757931</v>
      </c>
      <c r="AA9248">
        <v>16.285734747799893</v>
      </c>
      <c r="AB9248">
        <v>7.6282370884302679</v>
      </c>
      <c r="AC9248">
        <v>0</v>
      </c>
      <c r="AD9248">
        <v>0</v>
      </c>
      <c r="AE9248">
        <v>206.74522801410632</v>
      </c>
    </row>
    <row r="9249" spans="1:31" x14ac:dyDescent="0.25">
      <c r="A9249">
        <v>1956966</v>
      </c>
      <c r="B9249">
        <v>1</v>
      </c>
      <c r="C9249" t="s">
        <v>81</v>
      </c>
      <c r="D9249" t="s">
        <v>118</v>
      </c>
      <c r="E9249" t="s">
        <v>190</v>
      </c>
      <c r="F9249" t="s">
        <v>25808</v>
      </c>
      <c r="G9249" t="s">
        <v>5542</v>
      </c>
      <c r="H9249" t="s">
        <v>157</v>
      </c>
      <c r="I9249" t="s">
        <v>135</v>
      </c>
      <c r="J9249" t="s">
        <v>136</v>
      </c>
      <c r="K9249" t="s">
        <v>203</v>
      </c>
      <c r="L9249" t="s">
        <v>25809</v>
      </c>
      <c r="M9249" t="s">
        <v>25810</v>
      </c>
      <c r="N9249">
        <v>1.116127777</v>
      </c>
      <c r="O9249">
        <v>0</v>
      </c>
      <c r="P9249">
        <v>0</v>
      </c>
      <c r="Q9249">
        <v>11</v>
      </c>
      <c r="R9249">
        <v>0</v>
      </c>
      <c r="S9249">
        <v>1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58.423793498783596</v>
      </c>
      <c r="Z9249">
        <v>0</v>
      </c>
      <c r="AA9249">
        <v>7.4577659191978745</v>
      </c>
      <c r="AB9249">
        <v>0</v>
      </c>
      <c r="AC9249">
        <v>0</v>
      </c>
      <c r="AD9249">
        <v>0</v>
      </c>
      <c r="AE9249">
        <v>65.881559417981464</v>
      </c>
    </row>
    <row r="9250" spans="1:31" x14ac:dyDescent="0.25">
      <c r="A9250">
        <v>1957118</v>
      </c>
      <c r="B9250">
        <v>1</v>
      </c>
      <c r="C9250" t="s">
        <v>80</v>
      </c>
      <c r="D9250" t="s">
        <v>102</v>
      </c>
      <c r="E9250" t="s">
        <v>149</v>
      </c>
      <c r="F9250" t="s">
        <v>25811</v>
      </c>
      <c r="G9250" t="s">
        <v>151</v>
      </c>
      <c r="H9250" t="s">
        <v>134</v>
      </c>
      <c r="I9250" t="s">
        <v>135</v>
      </c>
      <c r="J9250" t="s">
        <v>136</v>
      </c>
      <c r="K9250" t="s">
        <v>137</v>
      </c>
      <c r="L9250" t="s">
        <v>25812</v>
      </c>
      <c r="M9250" t="s">
        <v>25813</v>
      </c>
      <c r="N9250">
        <v>0.87611111100000005</v>
      </c>
      <c r="O9250">
        <v>0</v>
      </c>
      <c r="P9250">
        <v>0</v>
      </c>
      <c r="Q9250">
        <v>0</v>
      </c>
      <c r="R9250">
        <v>21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60.982639931425794</v>
      </c>
      <c r="AA9250">
        <v>0</v>
      </c>
      <c r="AB9250">
        <v>0</v>
      </c>
      <c r="AC9250">
        <v>0</v>
      </c>
      <c r="AD9250">
        <v>0</v>
      </c>
      <c r="AE9250">
        <v>60.982639931425794</v>
      </c>
    </row>
    <row r="9251" spans="1:31" x14ac:dyDescent="0.25">
      <c r="A9251">
        <v>1957264</v>
      </c>
      <c r="B9251">
        <v>1</v>
      </c>
      <c r="C9251" t="s">
        <v>80</v>
      </c>
      <c r="D9251" t="s">
        <v>103</v>
      </c>
      <c r="E9251" t="s">
        <v>140</v>
      </c>
      <c r="F9251" t="s">
        <v>25814</v>
      </c>
      <c r="G9251" t="s">
        <v>342</v>
      </c>
      <c r="H9251" t="s">
        <v>134</v>
      </c>
      <c r="I9251" t="s">
        <v>135</v>
      </c>
      <c r="J9251" t="s">
        <v>136</v>
      </c>
      <c r="K9251" t="s">
        <v>137</v>
      </c>
      <c r="L9251" t="s">
        <v>25815</v>
      </c>
      <c r="M9251" t="s">
        <v>25816</v>
      </c>
      <c r="N9251">
        <v>0.72722222199999997</v>
      </c>
      <c r="O9251">
        <v>0</v>
      </c>
      <c r="P9251">
        <v>11</v>
      </c>
      <c r="Q9251">
        <v>0</v>
      </c>
      <c r="R9251">
        <v>0</v>
      </c>
      <c r="S9251">
        <v>0</v>
      </c>
      <c r="T9251">
        <v>1</v>
      </c>
      <c r="U9251">
        <v>0</v>
      </c>
      <c r="V9251">
        <v>0</v>
      </c>
      <c r="W9251">
        <v>0</v>
      </c>
      <c r="X9251">
        <v>2.5594679115195791</v>
      </c>
      <c r="Y9251">
        <v>0</v>
      </c>
      <c r="Z9251">
        <v>0</v>
      </c>
      <c r="AA9251">
        <v>0</v>
      </c>
      <c r="AB9251">
        <v>1.7124534480537092</v>
      </c>
      <c r="AC9251">
        <v>0</v>
      </c>
      <c r="AD9251">
        <v>0</v>
      </c>
      <c r="AE9251">
        <v>4.2719213595732883</v>
      </c>
    </row>
    <row r="9252" spans="1:31" x14ac:dyDescent="0.25">
      <c r="A9252">
        <v>1956909</v>
      </c>
      <c r="B9252">
        <v>1</v>
      </c>
      <c r="C9252" t="s">
        <v>80</v>
      </c>
      <c r="D9252" t="s">
        <v>96</v>
      </c>
      <c r="E9252" t="s">
        <v>171</v>
      </c>
      <c r="F9252" t="s">
        <v>5326</v>
      </c>
      <c r="G9252" t="s">
        <v>156</v>
      </c>
      <c r="H9252" t="s">
        <v>157</v>
      </c>
      <c r="I9252" t="s">
        <v>135</v>
      </c>
      <c r="J9252" t="s">
        <v>136</v>
      </c>
      <c r="K9252" t="s">
        <v>137</v>
      </c>
      <c r="L9252" t="s">
        <v>25817</v>
      </c>
      <c r="M9252" t="s">
        <v>25818</v>
      </c>
      <c r="N9252">
        <v>3.0022222219999999</v>
      </c>
      <c r="O9252">
        <v>0</v>
      </c>
      <c r="P9252">
        <v>258</v>
      </c>
      <c r="Q9252">
        <v>14</v>
      </c>
      <c r="R9252">
        <v>21</v>
      </c>
      <c r="S9252">
        <v>19</v>
      </c>
      <c r="T9252">
        <v>28</v>
      </c>
      <c r="U9252">
        <v>5</v>
      </c>
      <c r="V9252">
        <v>0</v>
      </c>
      <c r="W9252">
        <v>0</v>
      </c>
      <c r="X9252">
        <v>174.44800012775437</v>
      </c>
      <c r="Y9252">
        <v>52.294772261696799</v>
      </c>
      <c r="Z9252">
        <v>37.133795482688186</v>
      </c>
      <c r="AA9252">
        <v>263.77572398584982</v>
      </c>
      <c r="AB9252">
        <v>26.502747745317592</v>
      </c>
      <c r="AC9252">
        <v>1000.228472507934</v>
      </c>
      <c r="AD9252">
        <v>0</v>
      </c>
      <c r="AE9252">
        <v>1554.3835121112409</v>
      </c>
    </row>
    <row r="9253" spans="1:31" x14ac:dyDescent="0.25">
      <c r="A9253">
        <v>1956863</v>
      </c>
      <c r="B9253">
        <v>1</v>
      </c>
      <c r="C9253" t="s">
        <v>81</v>
      </c>
      <c r="D9253" t="s">
        <v>113</v>
      </c>
      <c r="E9253" t="s">
        <v>131</v>
      </c>
      <c r="F9253" t="s">
        <v>25819</v>
      </c>
      <c r="G9253" t="s">
        <v>133</v>
      </c>
      <c r="H9253" t="s">
        <v>134</v>
      </c>
      <c r="I9253" t="s">
        <v>135</v>
      </c>
      <c r="J9253" t="s">
        <v>136</v>
      </c>
      <c r="K9253" t="s">
        <v>137</v>
      </c>
      <c r="L9253" t="s">
        <v>25820</v>
      </c>
      <c r="M9253" t="s">
        <v>25821</v>
      </c>
      <c r="N9253">
        <v>1.441944444</v>
      </c>
      <c r="O9253">
        <v>0</v>
      </c>
      <c r="P9253">
        <v>115</v>
      </c>
      <c r="Q9253">
        <v>0</v>
      </c>
      <c r="R9253">
        <v>0</v>
      </c>
      <c r="S9253">
        <v>0</v>
      </c>
      <c r="T9253">
        <v>3</v>
      </c>
      <c r="U9253">
        <v>0</v>
      </c>
      <c r="V9253">
        <v>0</v>
      </c>
      <c r="W9253">
        <v>0</v>
      </c>
      <c r="X9253">
        <v>32.4575285501259</v>
      </c>
      <c r="Y9253">
        <v>0</v>
      </c>
      <c r="Z9253">
        <v>0</v>
      </c>
      <c r="AA9253">
        <v>0</v>
      </c>
      <c r="AB9253">
        <v>0.59645431093077839</v>
      </c>
      <c r="AC9253">
        <v>0</v>
      </c>
      <c r="AD9253">
        <v>0</v>
      </c>
      <c r="AE9253">
        <v>33.053982861056681</v>
      </c>
    </row>
    <row r="9254" spans="1:31" x14ac:dyDescent="0.25">
      <c r="A9254">
        <v>1957012</v>
      </c>
      <c r="B9254">
        <v>1</v>
      </c>
      <c r="C9254" t="s">
        <v>80</v>
      </c>
      <c r="D9254" t="s">
        <v>103</v>
      </c>
      <c r="E9254" t="s">
        <v>220</v>
      </c>
      <c r="F9254" t="s">
        <v>25822</v>
      </c>
      <c r="G9254" t="s">
        <v>263</v>
      </c>
      <c r="H9254" t="s">
        <v>157</v>
      </c>
      <c r="I9254" t="s">
        <v>135</v>
      </c>
      <c r="J9254" t="s">
        <v>136</v>
      </c>
      <c r="K9254" t="s">
        <v>203</v>
      </c>
      <c r="L9254" t="s">
        <v>25823</v>
      </c>
      <c r="M9254" t="s">
        <v>25824</v>
      </c>
      <c r="N9254">
        <v>2.1079611109999998</v>
      </c>
      <c r="O9254">
        <v>0</v>
      </c>
      <c r="P9254">
        <v>0</v>
      </c>
      <c r="Q9254">
        <v>0</v>
      </c>
      <c r="R9254">
        <v>0</v>
      </c>
      <c r="S9254">
        <v>4</v>
      </c>
      <c r="T9254">
        <v>3</v>
      </c>
      <c r="U9254">
        <v>17</v>
      </c>
      <c r="V9254">
        <v>1</v>
      </c>
      <c r="W9254">
        <v>0</v>
      </c>
      <c r="X9254">
        <v>0</v>
      </c>
      <c r="Y9254">
        <v>0</v>
      </c>
      <c r="Z9254">
        <v>0</v>
      </c>
      <c r="AA9254">
        <v>12.96040715124018</v>
      </c>
      <c r="AB9254">
        <v>40.924121143697654</v>
      </c>
      <c r="AC9254">
        <v>2628.5080664036041</v>
      </c>
      <c r="AD9254">
        <v>36.602300263696364</v>
      </c>
      <c r="AE9254">
        <v>2718.994894962238</v>
      </c>
    </row>
    <row r="9255" spans="1:31" x14ac:dyDescent="0.25">
      <c r="A9255">
        <v>1957055</v>
      </c>
      <c r="B9255">
        <v>1</v>
      </c>
      <c r="C9255" t="s">
        <v>81</v>
      </c>
      <c r="D9255" t="s">
        <v>122</v>
      </c>
      <c r="E9255" t="s">
        <v>220</v>
      </c>
      <c r="F9255" t="s">
        <v>24833</v>
      </c>
      <c r="G9255" t="s">
        <v>156</v>
      </c>
      <c r="H9255" t="s">
        <v>157</v>
      </c>
      <c r="I9255" t="s">
        <v>135</v>
      </c>
      <c r="J9255" t="s">
        <v>136</v>
      </c>
      <c r="K9255" t="s">
        <v>137</v>
      </c>
      <c r="L9255" t="s">
        <v>25825</v>
      </c>
      <c r="M9255" t="s">
        <v>25826</v>
      </c>
      <c r="N9255">
        <v>2.0791666659999999</v>
      </c>
      <c r="O9255">
        <v>1</v>
      </c>
      <c r="P9255">
        <v>462</v>
      </c>
      <c r="Q9255">
        <v>4</v>
      </c>
      <c r="R9255">
        <v>0</v>
      </c>
      <c r="S9255">
        <v>2</v>
      </c>
      <c r="T9255">
        <v>18</v>
      </c>
      <c r="U9255">
        <v>0</v>
      </c>
      <c r="V9255">
        <v>0</v>
      </c>
      <c r="W9255">
        <v>0.23041147120126668</v>
      </c>
      <c r="X9255">
        <v>107.93328480866879</v>
      </c>
      <c r="Y9255">
        <v>36.279949863389945</v>
      </c>
      <c r="Z9255">
        <v>0</v>
      </c>
      <c r="AA9255">
        <v>18.778085603843341</v>
      </c>
      <c r="AB9255">
        <v>3.5453467726255288</v>
      </c>
      <c r="AC9255">
        <v>0</v>
      </c>
      <c r="AD9255">
        <v>0</v>
      </c>
      <c r="AE9255">
        <v>166.76707851972887</v>
      </c>
    </row>
    <row r="9256" spans="1:31" x14ac:dyDescent="0.25">
      <c r="A9256">
        <v>1957241</v>
      </c>
      <c r="B9256">
        <v>1</v>
      </c>
      <c r="C9256" t="s">
        <v>80</v>
      </c>
      <c r="D9256" t="s">
        <v>90</v>
      </c>
      <c r="E9256" t="s">
        <v>131</v>
      </c>
      <c r="F9256" t="s">
        <v>25827</v>
      </c>
      <c r="G9256" t="s">
        <v>439</v>
      </c>
      <c r="H9256" t="s">
        <v>134</v>
      </c>
      <c r="I9256" t="s">
        <v>135</v>
      </c>
      <c r="J9256" t="s">
        <v>136</v>
      </c>
      <c r="K9256" t="s">
        <v>137</v>
      </c>
      <c r="L9256" t="s">
        <v>25828</v>
      </c>
      <c r="M9256" t="s">
        <v>25829</v>
      </c>
      <c r="N9256">
        <v>3.9880555549999999</v>
      </c>
      <c r="O9256">
        <v>0</v>
      </c>
      <c r="P9256">
        <v>176</v>
      </c>
      <c r="Q9256">
        <v>0</v>
      </c>
      <c r="R9256">
        <v>0</v>
      </c>
      <c r="S9256">
        <v>0</v>
      </c>
      <c r="T9256">
        <v>13</v>
      </c>
      <c r="U9256">
        <v>0</v>
      </c>
      <c r="V9256">
        <v>0</v>
      </c>
      <c r="W9256">
        <v>0</v>
      </c>
      <c r="X9256">
        <v>237.56956053759362</v>
      </c>
      <c r="Y9256">
        <v>0</v>
      </c>
      <c r="Z9256">
        <v>0</v>
      </c>
      <c r="AA9256">
        <v>0</v>
      </c>
      <c r="AB9256">
        <v>46.481991944985118</v>
      </c>
      <c r="AC9256">
        <v>0</v>
      </c>
      <c r="AD9256">
        <v>0</v>
      </c>
      <c r="AE9256">
        <v>284.05155248257876</v>
      </c>
    </row>
    <row r="9257" spans="1:31" x14ac:dyDescent="0.25">
      <c r="A9257">
        <v>1957221</v>
      </c>
      <c r="B9257">
        <v>1</v>
      </c>
      <c r="C9257" t="s">
        <v>80</v>
      </c>
      <c r="D9257" t="s">
        <v>97</v>
      </c>
      <c r="E9257" t="s">
        <v>171</v>
      </c>
      <c r="F9257" t="s">
        <v>5607</v>
      </c>
      <c r="G9257" t="s">
        <v>156</v>
      </c>
      <c r="H9257" t="s">
        <v>157</v>
      </c>
      <c r="I9257" t="s">
        <v>135</v>
      </c>
      <c r="J9257" t="s">
        <v>136</v>
      </c>
      <c r="K9257" t="s">
        <v>137</v>
      </c>
      <c r="L9257" t="s">
        <v>25830</v>
      </c>
      <c r="M9257" t="s">
        <v>25664</v>
      </c>
      <c r="N9257">
        <v>0.101944444</v>
      </c>
      <c r="O9257">
        <v>26</v>
      </c>
      <c r="P9257">
        <v>5087</v>
      </c>
      <c r="Q9257">
        <v>1</v>
      </c>
      <c r="R9257">
        <v>113</v>
      </c>
      <c r="S9257">
        <v>10</v>
      </c>
      <c r="T9257">
        <v>457</v>
      </c>
      <c r="U9257">
        <v>0</v>
      </c>
      <c r="V9257">
        <v>0</v>
      </c>
      <c r="W9257">
        <v>41.170921870521063</v>
      </c>
      <c r="X9257">
        <v>227.13942541189522</v>
      </c>
      <c r="Y9257">
        <v>2.0588021255520002E-2</v>
      </c>
      <c r="Z9257">
        <v>9.0389140002897577</v>
      </c>
      <c r="AA9257">
        <v>19.897191084360834</v>
      </c>
      <c r="AB9257">
        <v>63.030785735586463</v>
      </c>
      <c r="AC9257">
        <v>0</v>
      </c>
      <c r="AD9257">
        <v>0</v>
      </c>
      <c r="AE9257">
        <v>360.29782612390881</v>
      </c>
    </row>
    <row r="9258" spans="1:31" x14ac:dyDescent="0.25">
      <c r="A9258">
        <v>1956992</v>
      </c>
      <c r="B9258">
        <v>1</v>
      </c>
      <c r="C9258" t="s">
        <v>80</v>
      </c>
      <c r="D9258" t="s">
        <v>104</v>
      </c>
      <c r="E9258" t="s">
        <v>154</v>
      </c>
      <c r="F9258" t="s">
        <v>18746</v>
      </c>
      <c r="G9258" t="s">
        <v>604</v>
      </c>
      <c r="H9258" t="s">
        <v>157</v>
      </c>
      <c r="I9258" t="s">
        <v>222</v>
      </c>
      <c r="J9258" t="s">
        <v>136</v>
      </c>
      <c r="K9258" t="s">
        <v>137</v>
      </c>
      <c r="L9258" t="s">
        <v>25831</v>
      </c>
      <c r="M9258" t="s">
        <v>25832</v>
      </c>
      <c r="N9258">
        <v>1.1388888E-2</v>
      </c>
      <c r="O9258">
        <v>3</v>
      </c>
      <c r="P9258">
        <v>1637</v>
      </c>
      <c r="Q9258">
        <v>1</v>
      </c>
      <c r="R9258">
        <v>39</v>
      </c>
      <c r="S9258">
        <v>2</v>
      </c>
      <c r="T9258">
        <v>124</v>
      </c>
      <c r="U9258">
        <v>0</v>
      </c>
      <c r="V9258">
        <v>0</v>
      </c>
      <c r="W9258">
        <v>3.7780318334421671E-2</v>
      </c>
      <c r="X9258">
        <v>3.7970487848916585</v>
      </c>
      <c r="Y9258">
        <v>1.0236820849710001E-2</v>
      </c>
      <c r="Z9258">
        <v>0.13397910497995835</v>
      </c>
      <c r="AA9258">
        <v>3.9693199846069449E-2</v>
      </c>
      <c r="AB9258">
        <v>0.81818795437319947</v>
      </c>
      <c r="AC9258">
        <v>0</v>
      </c>
      <c r="AD9258">
        <v>0</v>
      </c>
      <c r="AE9258">
        <v>4.8369261832750166</v>
      </c>
    </row>
    <row r="9259" spans="1:31" x14ac:dyDescent="0.25">
      <c r="A9259">
        <v>1956986</v>
      </c>
      <c r="B9259">
        <v>1</v>
      </c>
      <c r="C9259" t="s">
        <v>80</v>
      </c>
      <c r="D9259" t="s">
        <v>109</v>
      </c>
      <c r="E9259" t="s">
        <v>140</v>
      </c>
      <c r="F9259" t="s">
        <v>25833</v>
      </c>
      <c r="G9259" t="s">
        <v>217</v>
      </c>
      <c r="H9259" t="s">
        <v>134</v>
      </c>
      <c r="I9259" t="s">
        <v>135</v>
      </c>
      <c r="J9259" t="s">
        <v>136</v>
      </c>
      <c r="K9259" t="s">
        <v>137</v>
      </c>
      <c r="L9259" t="s">
        <v>25834</v>
      </c>
      <c r="M9259" t="s">
        <v>25835</v>
      </c>
      <c r="N9259">
        <v>4.6669444440000003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0.78088960802589935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0.78088960802589935</v>
      </c>
    </row>
    <row r="9260" spans="1:31" x14ac:dyDescent="0.25">
      <c r="A9260">
        <v>1957035</v>
      </c>
      <c r="B9260">
        <v>1</v>
      </c>
      <c r="C9260" t="s">
        <v>80</v>
      </c>
      <c r="D9260" t="s">
        <v>95</v>
      </c>
      <c r="E9260" t="s">
        <v>220</v>
      </c>
      <c r="F9260" t="s">
        <v>25836</v>
      </c>
      <c r="G9260" t="s">
        <v>156</v>
      </c>
      <c r="H9260" t="s">
        <v>157</v>
      </c>
      <c r="I9260" t="s">
        <v>135</v>
      </c>
      <c r="J9260" t="s">
        <v>136</v>
      </c>
      <c r="K9260" t="s">
        <v>137</v>
      </c>
      <c r="L9260" t="s">
        <v>25837</v>
      </c>
      <c r="M9260" t="s">
        <v>25838</v>
      </c>
      <c r="N9260">
        <v>1.9669444439999999</v>
      </c>
      <c r="O9260">
        <v>0</v>
      </c>
      <c r="P9260">
        <v>112</v>
      </c>
      <c r="Q9260">
        <v>0</v>
      </c>
      <c r="R9260">
        <v>0</v>
      </c>
      <c r="S9260">
        <v>8</v>
      </c>
      <c r="T9260">
        <v>7</v>
      </c>
      <c r="U9260">
        <v>1</v>
      </c>
      <c r="V9260">
        <v>0</v>
      </c>
      <c r="W9260">
        <v>0</v>
      </c>
      <c r="X9260">
        <v>54.40412286687031</v>
      </c>
      <c r="Y9260">
        <v>0</v>
      </c>
      <c r="Z9260">
        <v>0</v>
      </c>
      <c r="AA9260">
        <v>133.48013384825475</v>
      </c>
      <c r="AB9260">
        <v>6.5041684321007773</v>
      </c>
      <c r="AC9260">
        <v>79.831643726729084</v>
      </c>
      <c r="AD9260">
        <v>0</v>
      </c>
      <c r="AE9260">
        <v>274.22006887395492</v>
      </c>
    </row>
    <row r="9261" spans="1:31" x14ac:dyDescent="0.25">
      <c r="A9261">
        <v>1957284</v>
      </c>
      <c r="B9261">
        <v>1</v>
      </c>
      <c r="C9261" t="s">
        <v>80</v>
      </c>
      <c r="D9261" t="s">
        <v>96</v>
      </c>
      <c r="E9261" t="s">
        <v>140</v>
      </c>
      <c r="F9261" t="s">
        <v>25839</v>
      </c>
      <c r="G9261" t="s">
        <v>217</v>
      </c>
      <c r="H9261" t="s">
        <v>134</v>
      </c>
      <c r="I9261" t="s">
        <v>135</v>
      </c>
      <c r="J9261" t="s">
        <v>136</v>
      </c>
      <c r="K9261" t="s">
        <v>137</v>
      </c>
      <c r="L9261" t="s">
        <v>25840</v>
      </c>
      <c r="M9261" t="s">
        <v>25841</v>
      </c>
      <c r="N9261">
        <v>1.5277777770000001</v>
      </c>
      <c r="O9261">
        <v>0</v>
      </c>
      <c r="P9261">
        <v>1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1.5617429049233751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1.5617429049233751</v>
      </c>
    </row>
    <row r="9262" spans="1:31" x14ac:dyDescent="0.25">
      <c r="A9262">
        <v>1957135</v>
      </c>
      <c r="B9262">
        <v>1</v>
      </c>
      <c r="C9262" t="s">
        <v>80</v>
      </c>
      <c r="D9262" t="s">
        <v>92</v>
      </c>
      <c r="E9262" t="s">
        <v>140</v>
      </c>
      <c r="F9262" t="s">
        <v>25842</v>
      </c>
      <c r="G9262" t="s">
        <v>362</v>
      </c>
      <c r="H9262" t="s">
        <v>134</v>
      </c>
      <c r="I9262" t="s">
        <v>135</v>
      </c>
      <c r="J9262" t="s">
        <v>136</v>
      </c>
      <c r="K9262" t="s">
        <v>137</v>
      </c>
      <c r="L9262" t="s">
        <v>25843</v>
      </c>
      <c r="M9262" t="s">
        <v>25844</v>
      </c>
      <c r="N9262">
        <v>4.8663888880000004</v>
      </c>
      <c r="O9262">
        <v>0</v>
      </c>
      <c r="P9262">
        <v>1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2.6217606812210801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2.6217606812210801</v>
      </c>
    </row>
    <row r="9263" spans="1:31" x14ac:dyDescent="0.25">
      <c r="A9263">
        <v>1956946</v>
      </c>
      <c r="B9263">
        <v>1</v>
      </c>
      <c r="C9263" t="s">
        <v>81</v>
      </c>
      <c r="D9263" t="s">
        <v>113</v>
      </c>
      <c r="E9263" t="s">
        <v>131</v>
      </c>
      <c r="F9263" t="s">
        <v>25845</v>
      </c>
      <c r="G9263" t="s">
        <v>133</v>
      </c>
      <c r="H9263" t="s">
        <v>134</v>
      </c>
      <c r="I9263" t="s">
        <v>135</v>
      </c>
      <c r="J9263" t="s">
        <v>136</v>
      </c>
      <c r="K9263" t="s">
        <v>137</v>
      </c>
      <c r="L9263" t="s">
        <v>25846</v>
      </c>
      <c r="M9263" t="s">
        <v>25847</v>
      </c>
      <c r="N9263">
        <v>2.3033333329999999</v>
      </c>
      <c r="O9263">
        <v>0</v>
      </c>
      <c r="P9263">
        <v>13</v>
      </c>
      <c r="Q9263">
        <v>0</v>
      </c>
      <c r="R9263">
        <v>1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2.8574102980506009</v>
      </c>
      <c r="Y9263">
        <v>0</v>
      </c>
      <c r="Z9263">
        <v>0.56909604832459559</v>
      </c>
      <c r="AA9263">
        <v>0</v>
      </c>
      <c r="AB9263">
        <v>0</v>
      </c>
      <c r="AC9263">
        <v>0</v>
      </c>
      <c r="AD9263">
        <v>0</v>
      </c>
      <c r="AE9263">
        <v>3.4265063463751964</v>
      </c>
    </row>
    <row r="9264" spans="1:31" x14ac:dyDescent="0.25">
      <c r="A9264">
        <v>1956969</v>
      </c>
      <c r="B9264">
        <v>1</v>
      </c>
      <c r="C9264" t="s">
        <v>80</v>
      </c>
      <c r="D9264" t="s">
        <v>103</v>
      </c>
      <c r="E9264" t="s">
        <v>171</v>
      </c>
      <c r="F9264" t="s">
        <v>4432</v>
      </c>
      <c r="G9264" t="s">
        <v>604</v>
      </c>
      <c r="H9264" t="s">
        <v>157</v>
      </c>
      <c r="I9264" t="s">
        <v>222</v>
      </c>
      <c r="J9264" t="s">
        <v>136</v>
      </c>
      <c r="K9264" t="s">
        <v>137</v>
      </c>
      <c r="L9264" t="s">
        <v>25848</v>
      </c>
      <c r="M9264" t="s">
        <v>25849</v>
      </c>
      <c r="N9264">
        <v>3.8888888000000003E-2</v>
      </c>
      <c r="O9264">
        <v>0</v>
      </c>
      <c r="P9264">
        <v>11279</v>
      </c>
      <c r="Q9264">
        <v>30</v>
      </c>
      <c r="R9264">
        <v>62</v>
      </c>
      <c r="S9264">
        <v>43</v>
      </c>
      <c r="T9264">
        <v>1381</v>
      </c>
      <c r="U9264">
        <v>12</v>
      </c>
      <c r="V9264">
        <v>9</v>
      </c>
      <c r="W9264">
        <v>0</v>
      </c>
      <c r="X9264">
        <v>125.17955979514868</v>
      </c>
      <c r="Y9264">
        <v>10.34360236435435</v>
      </c>
      <c r="Z9264">
        <v>7.9154107343341344</v>
      </c>
      <c r="AA9264">
        <v>23.106525807881912</v>
      </c>
      <c r="AB9264">
        <v>49.173932467333927</v>
      </c>
      <c r="AC9264">
        <v>11.196422844309772</v>
      </c>
      <c r="AD9264">
        <v>4.5436125663013174</v>
      </c>
      <c r="AE9264">
        <v>231.45906657966407</v>
      </c>
    </row>
    <row r="9265" spans="1:31" x14ac:dyDescent="0.25">
      <c r="A9265">
        <v>1957301</v>
      </c>
      <c r="B9265">
        <v>1</v>
      </c>
      <c r="C9265" t="s">
        <v>80</v>
      </c>
      <c r="D9265" t="s">
        <v>94</v>
      </c>
      <c r="E9265" t="s">
        <v>140</v>
      </c>
      <c r="F9265" t="s">
        <v>25850</v>
      </c>
      <c r="G9265" t="s">
        <v>217</v>
      </c>
      <c r="H9265" t="s">
        <v>134</v>
      </c>
      <c r="I9265" t="s">
        <v>135</v>
      </c>
      <c r="J9265" t="s">
        <v>136</v>
      </c>
      <c r="K9265" t="s">
        <v>137</v>
      </c>
      <c r="L9265" t="s">
        <v>25851</v>
      </c>
      <c r="M9265" t="s">
        <v>25852</v>
      </c>
      <c r="N9265">
        <v>1.4866666660000001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1</v>
      </c>
      <c r="U9265">
        <v>0</v>
      </c>
      <c r="V9265">
        <v>0</v>
      </c>
      <c r="W9265">
        <v>0</v>
      </c>
      <c r="X9265">
        <v>0.47868420358613339</v>
      </c>
      <c r="Y9265">
        <v>0</v>
      </c>
      <c r="Z9265">
        <v>0</v>
      </c>
      <c r="AA9265">
        <v>0</v>
      </c>
      <c r="AB9265">
        <v>1.9491948356977779E-3</v>
      </c>
      <c r="AC9265">
        <v>0</v>
      </c>
      <c r="AD9265">
        <v>0</v>
      </c>
      <c r="AE9265">
        <v>0.48063339842183117</v>
      </c>
    </row>
    <row r="9266" spans="1:31" x14ac:dyDescent="0.25">
      <c r="A9266">
        <v>1957155</v>
      </c>
      <c r="B9266">
        <v>1</v>
      </c>
      <c r="C9266" t="s">
        <v>81</v>
      </c>
      <c r="D9266" t="s">
        <v>117</v>
      </c>
      <c r="E9266" t="s">
        <v>154</v>
      </c>
      <c r="F9266" t="s">
        <v>10390</v>
      </c>
      <c r="G9266" t="s">
        <v>156</v>
      </c>
      <c r="H9266" t="s">
        <v>157</v>
      </c>
      <c r="I9266" t="s">
        <v>135</v>
      </c>
      <c r="J9266" t="s">
        <v>136</v>
      </c>
      <c r="K9266" t="s">
        <v>137</v>
      </c>
      <c r="L9266" t="s">
        <v>25853</v>
      </c>
      <c r="M9266" t="s">
        <v>25854</v>
      </c>
      <c r="N9266">
        <v>0.177777777</v>
      </c>
      <c r="O9266">
        <v>0</v>
      </c>
      <c r="P9266">
        <v>2228</v>
      </c>
      <c r="Q9266">
        <v>33</v>
      </c>
      <c r="R9266">
        <v>76</v>
      </c>
      <c r="S9266">
        <v>17</v>
      </c>
      <c r="T9266">
        <v>191</v>
      </c>
      <c r="U9266">
        <v>7</v>
      </c>
      <c r="V9266">
        <v>1</v>
      </c>
      <c r="W9266">
        <v>0</v>
      </c>
      <c r="X9266">
        <v>68.494000909268976</v>
      </c>
      <c r="Y9266">
        <v>72.473529055865811</v>
      </c>
      <c r="Z9266">
        <v>14.075899301965341</v>
      </c>
      <c r="AA9266">
        <v>11.962009020728534</v>
      </c>
      <c r="AB9266">
        <v>20.247737492314673</v>
      </c>
      <c r="AC9266">
        <v>50.071448728524807</v>
      </c>
      <c r="AD9266">
        <v>0.14566923295466672</v>
      </c>
      <c r="AE9266">
        <v>237.47029374162284</v>
      </c>
    </row>
    <row r="9267" spans="1:31" x14ac:dyDescent="0.25">
      <c r="A9267">
        <v>1957261</v>
      </c>
      <c r="B9267">
        <v>1</v>
      </c>
      <c r="C9267" t="s">
        <v>80</v>
      </c>
      <c r="D9267" t="s">
        <v>98</v>
      </c>
      <c r="E9267" t="s">
        <v>131</v>
      </c>
      <c r="F9267" t="s">
        <v>25855</v>
      </c>
      <c r="G9267" t="s">
        <v>133</v>
      </c>
      <c r="H9267" t="s">
        <v>134</v>
      </c>
      <c r="I9267" t="s">
        <v>135</v>
      </c>
      <c r="J9267" t="s">
        <v>136</v>
      </c>
      <c r="K9267" t="s">
        <v>137</v>
      </c>
      <c r="L9267" t="s">
        <v>25856</v>
      </c>
      <c r="M9267" t="s">
        <v>25857</v>
      </c>
      <c r="N9267">
        <v>2.5649999999999999</v>
      </c>
      <c r="O9267">
        <v>0</v>
      </c>
      <c r="P9267">
        <v>13</v>
      </c>
      <c r="Q9267">
        <v>0</v>
      </c>
      <c r="R9267">
        <v>3</v>
      </c>
      <c r="S9267">
        <v>0</v>
      </c>
      <c r="T9267">
        <v>5</v>
      </c>
      <c r="U9267">
        <v>0</v>
      </c>
      <c r="V9267">
        <v>0</v>
      </c>
      <c r="W9267">
        <v>0</v>
      </c>
      <c r="X9267">
        <v>9.4497409862949553</v>
      </c>
      <c r="Y9267">
        <v>0</v>
      </c>
      <c r="Z9267">
        <v>41.938194359408413</v>
      </c>
      <c r="AA9267">
        <v>0</v>
      </c>
      <c r="AB9267">
        <v>4.4567817156174598</v>
      </c>
      <c r="AC9267">
        <v>0</v>
      </c>
      <c r="AD9267">
        <v>0</v>
      </c>
      <c r="AE9267">
        <v>55.844717061320829</v>
      </c>
    </row>
    <row r="9268" spans="1:31" x14ac:dyDescent="0.25">
      <c r="A9268">
        <v>1957201</v>
      </c>
      <c r="B9268">
        <v>1</v>
      </c>
      <c r="C9268" t="s">
        <v>80</v>
      </c>
      <c r="D9268" t="s">
        <v>84</v>
      </c>
      <c r="E9268" t="s">
        <v>140</v>
      </c>
      <c r="F9268" t="s">
        <v>16490</v>
      </c>
      <c r="G9268" t="s">
        <v>342</v>
      </c>
      <c r="H9268" t="s">
        <v>134</v>
      </c>
      <c r="I9268" t="s">
        <v>135</v>
      </c>
      <c r="J9268" t="s">
        <v>136</v>
      </c>
      <c r="K9268" t="s">
        <v>137</v>
      </c>
      <c r="L9268" t="s">
        <v>25858</v>
      </c>
      <c r="M9268" t="s">
        <v>25859</v>
      </c>
      <c r="N9268">
        <v>2.926388888</v>
      </c>
      <c r="O9268">
        <v>0</v>
      </c>
      <c r="P9268">
        <v>4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3.6177571223109553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3.6177571223109553</v>
      </c>
    </row>
    <row r="9269" spans="1:31" x14ac:dyDescent="0.25">
      <c r="A9269">
        <v>1957215</v>
      </c>
      <c r="B9269">
        <v>1</v>
      </c>
      <c r="C9269" t="s">
        <v>81</v>
      </c>
      <c r="D9269" t="s">
        <v>122</v>
      </c>
      <c r="E9269" t="s">
        <v>131</v>
      </c>
      <c r="F9269" t="s">
        <v>1436</v>
      </c>
      <c r="G9269" t="s">
        <v>133</v>
      </c>
      <c r="H9269" t="s">
        <v>134</v>
      </c>
      <c r="I9269" t="s">
        <v>135</v>
      </c>
      <c r="J9269" t="s">
        <v>136</v>
      </c>
      <c r="K9269" t="s">
        <v>137</v>
      </c>
      <c r="L9269" t="s">
        <v>25860</v>
      </c>
      <c r="M9269" t="s">
        <v>25861</v>
      </c>
      <c r="N9269">
        <v>3.789722222</v>
      </c>
      <c r="O9269">
        <v>0</v>
      </c>
      <c r="P9269">
        <v>130</v>
      </c>
      <c r="Q9269">
        <v>0</v>
      </c>
      <c r="R9269">
        <v>0</v>
      </c>
      <c r="S9269">
        <v>0</v>
      </c>
      <c r="T9269">
        <v>2</v>
      </c>
      <c r="U9269">
        <v>0</v>
      </c>
      <c r="V9269">
        <v>0</v>
      </c>
      <c r="W9269">
        <v>0</v>
      </c>
      <c r="X9269">
        <v>108.11002072645489</v>
      </c>
      <c r="Y9269">
        <v>0</v>
      </c>
      <c r="Z9269">
        <v>0</v>
      </c>
      <c r="AA9269">
        <v>0</v>
      </c>
      <c r="AB9269">
        <v>1.8345807182830549</v>
      </c>
      <c r="AC9269">
        <v>0</v>
      </c>
      <c r="AD9269">
        <v>0</v>
      </c>
      <c r="AE9269">
        <v>109.94460144473794</v>
      </c>
    </row>
    <row r="9270" spans="1:31" x14ac:dyDescent="0.25">
      <c r="A9270">
        <v>1957032</v>
      </c>
      <c r="B9270">
        <v>1</v>
      </c>
      <c r="C9270" t="s">
        <v>80</v>
      </c>
      <c r="D9270" t="s">
        <v>97</v>
      </c>
      <c r="E9270" t="s">
        <v>154</v>
      </c>
      <c r="F9270" t="s">
        <v>25862</v>
      </c>
      <c r="G9270" t="s">
        <v>156</v>
      </c>
      <c r="H9270" t="s">
        <v>157</v>
      </c>
      <c r="I9270" t="s">
        <v>135</v>
      </c>
      <c r="J9270" t="s">
        <v>136</v>
      </c>
      <c r="K9270" t="s">
        <v>137</v>
      </c>
      <c r="L9270" t="s">
        <v>25863</v>
      </c>
      <c r="M9270" t="s">
        <v>25864</v>
      </c>
      <c r="N9270">
        <v>0.25805555499999999</v>
      </c>
      <c r="O9270">
        <v>11</v>
      </c>
      <c r="P9270">
        <v>1006</v>
      </c>
      <c r="Q9270">
        <v>16</v>
      </c>
      <c r="R9270">
        <v>396</v>
      </c>
      <c r="S9270">
        <v>27</v>
      </c>
      <c r="T9270">
        <v>219</v>
      </c>
      <c r="U9270">
        <v>4</v>
      </c>
      <c r="V9270">
        <v>0</v>
      </c>
      <c r="W9270">
        <v>160.53147861005732</v>
      </c>
      <c r="X9270">
        <v>147.83029393629459</v>
      </c>
      <c r="Y9270">
        <v>28.049378547554458</v>
      </c>
      <c r="Z9270">
        <v>68.873732074444717</v>
      </c>
      <c r="AA9270">
        <v>45.300039307038361</v>
      </c>
      <c r="AB9270">
        <v>69.253770906860751</v>
      </c>
      <c r="AC9270">
        <v>14.263639421760992</v>
      </c>
      <c r="AD9270">
        <v>0</v>
      </c>
      <c r="AE9270">
        <v>534.10233280401121</v>
      </c>
    </row>
    <row r="9271" spans="1:31" x14ac:dyDescent="0.25">
      <c r="A9271">
        <v>1957075</v>
      </c>
      <c r="B9271">
        <v>1</v>
      </c>
      <c r="C9271" t="s">
        <v>81</v>
      </c>
      <c r="D9271" t="s">
        <v>120</v>
      </c>
      <c r="E9271" t="s">
        <v>154</v>
      </c>
      <c r="F9271" t="s">
        <v>25865</v>
      </c>
      <c r="G9271" t="s">
        <v>5542</v>
      </c>
      <c r="H9271" t="s">
        <v>157</v>
      </c>
      <c r="I9271" t="s">
        <v>135</v>
      </c>
      <c r="J9271" t="s">
        <v>136</v>
      </c>
      <c r="K9271" t="s">
        <v>203</v>
      </c>
      <c r="L9271" t="s">
        <v>25866</v>
      </c>
      <c r="M9271" t="s">
        <v>25867</v>
      </c>
      <c r="N9271">
        <v>1.385555555</v>
      </c>
      <c r="O9271">
        <v>0</v>
      </c>
      <c r="P9271">
        <v>336</v>
      </c>
      <c r="Q9271">
        <v>75</v>
      </c>
      <c r="R9271">
        <v>37</v>
      </c>
      <c r="S9271">
        <v>8</v>
      </c>
      <c r="T9271">
        <v>40</v>
      </c>
      <c r="U9271">
        <v>4</v>
      </c>
      <c r="V9271">
        <v>0</v>
      </c>
      <c r="W9271">
        <v>0</v>
      </c>
      <c r="X9271">
        <v>108.65391704225412</v>
      </c>
      <c r="Y9271">
        <v>1043.1301395611179</v>
      </c>
      <c r="Z9271">
        <v>353.34924573578587</v>
      </c>
      <c r="AA9271">
        <v>57.591574051487726</v>
      </c>
      <c r="AB9271">
        <v>31.873158033514308</v>
      </c>
      <c r="AC9271">
        <v>251.41433736103974</v>
      </c>
      <c r="AD9271">
        <v>0</v>
      </c>
      <c r="AE9271">
        <v>1846.0123717851995</v>
      </c>
    </row>
    <row r="9272" spans="1:31" x14ac:dyDescent="0.25">
      <c r="A9272">
        <v>1957175</v>
      </c>
      <c r="B9272">
        <v>1</v>
      </c>
      <c r="C9272" t="s">
        <v>80</v>
      </c>
      <c r="D9272" t="s">
        <v>100</v>
      </c>
      <c r="E9272" t="s">
        <v>220</v>
      </c>
      <c r="F9272" t="s">
        <v>25868</v>
      </c>
      <c r="G9272" t="s">
        <v>156</v>
      </c>
      <c r="H9272" t="s">
        <v>157</v>
      </c>
      <c r="I9272" t="s">
        <v>135</v>
      </c>
      <c r="J9272" t="s">
        <v>136</v>
      </c>
      <c r="K9272" t="s">
        <v>137</v>
      </c>
      <c r="L9272" t="s">
        <v>25869</v>
      </c>
      <c r="M9272" t="s">
        <v>25870</v>
      </c>
      <c r="N9272">
        <v>2.3675000000000002</v>
      </c>
      <c r="O9272">
        <v>3</v>
      </c>
      <c r="P9272">
        <v>13</v>
      </c>
      <c r="Q9272">
        <v>4</v>
      </c>
      <c r="R9272">
        <v>29</v>
      </c>
      <c r="S9272">
        <v>13</v>
      </c>
      <c r="T9272">
        <v>6</v>
      </c>
      <c r="U9272">
        <v>1</v>
      </c>
      <c r="V9272">
        <v>0</v>
      </c>
      <c r="W9272">
        <v>3.7429723215797903</v>
      </c>
      <c r="X9272">
        <v>29.013906108908277</v>
      </c>
      <c r="Y9272">
        <v>50.118252660583259</v>
      </c>
      <c r="Z9272">
        <v>289.55266474247998</v>
      </c>
      <c r="AA9272">
        <v>157.48896345387146</v>
      </c>
      <c r="AB9272">
        <v>7.2278168113253027</v>
      </c>
      <c r="AC9272">
        <v>22.282887745719648</v>
      </c>
      <c r="AD9272">
        <v>0</v>
      </c>
      <c r="AE9272">
        <v>559.42746384446775</v>
      </c>
    </row>
    <row r="9273" spans="1:31" x14ac:dyDescent="0.25">
      <c r="A9273">
        <v>1957218</v>
      </c>
      <c r="B9273">
        <v>1</v>
      </c>
      <c r="C9273" t="s">
        <v>81</v>
      </c>
      <c r="D9273" t="s">
        <v>128</v>
      </c>
      <c r="E9273" t="s">
        <v>220</v>
      </c>
      <c r="F9273" t="s">
        <v>25871</v>
      </c>
      <c r="G9273" t="s">
        <v>156</v>
      </c>
      <c r="H9273" t="s">
        <v>157</v>
      </c>
      <c r="I9273" t="s">
        <v>135</v>
      </c>
      <c r="J9273" t="s">
        <v>136</v>
      </c>
      <c r="K9273" t="s">
        <v>137</v>
      </c>
      <c r="L9273" t="s">
        <v>25872</v>
      </c>
      <c r="M9273" t="s">
        <v>25873</v>
      </c>
      <c r="N9273">
        <v>2.5963888879999999</v>
      </c>
      <c r="O9273">
        <v>3</v>
      </c>
      <c r="P9273">
        <v>1</v>
      </c>
      <c r="Q9273">
        <v>21</v>
      </c>
      <c r="R9273">
        <v>7</v>
      </c>
      <c r="S9273">
        <v>8</v>
      </c>
      <c r="T9273">
        <v>0</v>
      </c>
      <c r="U9273">
        <v>0</v>
      </c>
      <c r="V9273">
        <v>0</v>
      </c>
      <c r="W9273">
        <v>10.858967327249063</v>
      </c>
      <c r="X9273">
        <v>0.81771180745829009</v>
      </c>
      <c r="Y9273">
        <v>261.87626323719996</v>
      </c>
      <c r="Z9273">
        <v>20.864453259227812</v>
      </c>
      <c r="AA9273">
        <v>216.0773607746394</v>
      </c>
      <c r="AB9273">
        <v>0</v>
      </c>
      <c r="AC9273">
        <v>0</v>
      </c>
      <c r="AD9273">
        <v>0</v>
      </c>
      <c r="AE9273">
        <v>510.49475640577452</v>
      </c>
    </row>
    <row r="9274" spans="1:31" x14ac:dyDescent="0.25">
      <c r="A9274">
        <v>1957195</v>
      </c>
      <c r="B9274">
        <v>1</v>
      </c>
      <c r="C9274" t="s">
        <v>81</v>
      </c>
      <c r="D9274" t="s">
        <v>116</v>
      </c>
      <c r="E9274" t="s">
        <v>220</v>
      </c>
      <c r="F9274" t="s">
        <v>25874</v>
      </c>
      <c r="G9274" t="s">
        <v>156</v>
      </c>
      <c r="H9274" t="s">
        <v>157</v>
      </c>
      <c r="I9274" t="s">
        <v>135</v>
      </c>
      <c r="J9274" t="s">
        <v>136</v>
      </c>
      <c r="K9274" t="s">
        <v>137</v>
      </c>
      <c r="L9274" t="s">
        <v>25875</v>
      </c>
      <c r="M9274" t="s">
        <v>25876</v>
      </c>
      <c r="N9274">
        <v>1.1130555550000001</v>
      </c>
      <c r="O9274">
        <v>0</v>
      </c>
      <c r="P9274">
        <v>669</v>
      </c>
      <c r="Q9274">
        <v>0</v>
      </c>
      <c r="R9274">
        <v>67</v>
      </c>
      <c r="S9274">
        <v>2</v>
      </c>
      <c r="T9274">
        <v>84</v>
      </c>
      <c r="U9274">
        <v>0</v>
      </c>
      <c r="V9274">
        <v>0</v>
      </c>
      <c r="W9274">
        <v>0</v>
      </c>
      <c r="X9274">
        <v>162.85921318616133</v>
      </c>
      <c r="Y9274">
        <v>0</v>
      </c>
      <c r="Z9274">
        <v>76.588283092227996</v>
      </c>
      <c r="AA9274">
        <v>3.9580015031277647</v>
      </c>
      <c r="AB9274">
        <v>40.920794297092598</v>
      </c>
      <c r="AC9274">
        <v>0</v>
      </c>
      <c r="AD9274">
        <v>0</v>
      </c>
      <c r="AE9274">
        <v>284.3262920786097</v>
      </c>
    </row>
    <row r="9275" spans="1:31" x14ac:dyDescent="0.25">
      <c r="A9275">
        <v>2016362</v>
      </c>
      <c r="B9275">
        <v>1</v>
      </c>
      <c r="C9275" t="s">
        <v>80</v>
      </c>
      <c r="D9275" t="s">
        <v>96</v>
      </c>
      <c r="E9275" t="s">
        <v>154</v>
      </c>
      <c r="F9275" t="s">
        <v>14731</v>
      </c>
      <c r="G9275" t="s">
        <v>156</v>
      </c>
      <c r="H9275" t="s">
        <v>157</v>
      </c>
      <c r="I9275" t="s">
        <v>135</v>
      </c>
      <c r="J9275" t="s">
        <v>136</v>
      </c>
      <c r="K9275" t="s">
        <v>137</v>
      </c>
      <c r="L9275" t="s">
        <v>25877</v>
      </c>
      <c r="M9275" t="s">
        <v>25878</v>
      </c>
      <c r="N9275">
        <v>8.3333332999999996E-2</v>
      </c>
      <c r="O9275">
        <v>6</v>
      </c>
      <c r="P9275">
        <v>52</v>
      </c>
      <c r="Q9275">
        <v>0</v>
      </c>
      <c r="R9275">
        <v>0</v>
      </c>
      <c r="S9275">
        <v>11</v>
      </c>
      <c r="T9275">
        <v>1</v>
      </c>
      <c r="U9275">
        <v>0</v>
      </c>
      <c r="V9275">
        <v>0</v>
      </c>
      <c r="W9275">
        <v>6.8969677500833324</v>
      </c>
      <c r="X9275">
        <v>0.99273329728125026</v>
      </c>
      <c r="Y9275">
        <v>0</v>
      </c>
      <c r="Z9275">
        <v>0</v>
      </c>
      <c r="AA9275">
        <v>6.1086742470442497</v>
      </c>
      <c r="AB9275">
        <v>2.7116915819999999E-3</v>
      </c>
      <c r="AC9275">
        <v>0</v>
      </c>
      <c r="AD9275">
        <v>0</v>
      </c>
      <c r="AE9275">
        <v>14.001086985990833</v>
      </c>
    </row>
    <row r="9276" spans="1:31" x14ac:dyDescent="0.25">
      <c r="A9276">
        <v>1956989</v>
      </c>
      <c r="B9276">
        <v>1</v>
      </c>
      <c r="C9276" t="s">
        <v>80</v>
      </c>
      <c r="D9276" t="s">
        <v>104</v>
      </c>
      <c r="E9276" t="s">
        <v>154</v>
      </c>
      <c r="F9276" t="s">
        <v>25879</v>
      </c>
      <c r="G9276" t="s">
        <v>604</v>
      </c>
      <c r="H9276" t="s">
        <v>157</v>
      </c>
      <c r="I9276" t="s">
        <v>222</v>
      </c>
      <c r="J9276" t="s">
        <v>136</v>
      </c>
      <c r="K9276" t="s">
        <v>137</v>
      </c>
      <c r="L9276" t="s">
        <v>25880</v>
      </c>
      <c r="M9276" t="s">
        <v>25881</v>
      </c>
      <c r="N9276">
        <v>1.6944443999999999E-2</v>
      </c>
      <c r="O9276">
        <v>0</v>
      </c>
      <c r="P9276">
        <v>192</v>
      </c>
      <c r="Q9276">
        <v>0</v>
      </c>
      <c r="R9276">
        <v>18</v>
      </c>
      <c r="S9276">
        <v>0</v>
      </c>
      <c r="T9276">
        <v>39</v>
      </c>
      <c r="U9276">
        <v>0</v>
      </c>
      <c r="V9276">
        <v>0</v>
      </c>
      <c r="W9276">
        <v>0</v>
      </c>
      <c r="X9276">
        <v>0.6692577563865546</v>
      </c>
      <c r="Y9276">
        <v>0</v>
      </c>
      <c r="Z9276">
        <v>0.14707429191888335</v>
      </c>
      <c r="AA9276">
        <v>0</v>
      </c>
      <c r="AB9276">
        <v>0.58047859715301231</v>
      </c>
      <c r="AC9276">
        <v>0</v>
      </c>
      <c r="AD9276">
        <v>0</v>
      </c>
      <c r="AE9276">
        <v>1.3968106454584501</v>
      </c>
    </row>
    <row r="9277" spans="1:31" x14ac:dyDescent="0.25">
      <c r="A9277">
        <v>1957132</v>
      </c>
      <c r="B9277">
        <v>1</v>
      </c>
      <c r="C9277" t="s">
        <v>81</v>
      </c>
      <c r="D9277" t="s">
        <v>113</v>
      </c>
      <c r="E9277" t="s">
        <v>131</v>
      </c>
      <c r="F9277" t="s">
        <v>25882</v>
      </c>
      <c r="G9277" t="s">
        <v>133</v>
      </c>
      <c r="H9277" t="s">
        <v>134</v>
      </c>
      <c r="I9277" t="s">
        <v>135</v>
      </c>
      <c r="J9277" t="s">
        <v>136</v>
      </c>
      <c r="K9277" t="s">
        <v>137</v>
      </c>
      <c r="L9277" t="s">
        <v>25883</v>
      </c>
      <c r="M9277" t="s">
        <v>25884</v>
      </c>
      <c r="N9277">
        <v>1.504444444</v>
      </c>
      <c r="O9277">
        <v>0</v>
      </c>
      <c r="P9277">
        <v>11</v>
      </c>
      <c r="Q9277">
        <v>0</v>
      </c>
      <c r="R9277">
        <v>2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6.1343260046049917</v>
      </c>
      <c r="Y9277">
        <v>0</v>
      </c>
      <c r="Z9277">
        <v>1.0699142020364822</v>
      </c>
      <c r="AA9277">
        <v>0</v>
      </c>
      <c r="AB9277">
        <v>0</v>
      </c>
      <c r="AC9277">
        <v>0</v>
      </c>
      <c r="AD9277">
        <v>0</v>
      </c>
      <c r="AE9277">
        <v>7.2042402066414741</v>
      </c>
    </row>
    <row r="9278" spans="1:31" x14ac:dyDescent="0.25">
      <c r="A9278">
        <v>1957095</v>
      </c>
      <c r="B9278">
        <v>1</v>
      </c>
      <c r="C9278" t="s">
        <v>80</v>
      </c>
      <c r="D9278" t="s">
        <v>108</v>
      </c>
      <c r="E9278" t="s">
        <v>140</v>
      </c>
      <c r="F9278" t="s">
        <v>25885</v>
      </c>
      <c r="G9278" t="s">
        <v>283</v>
      </c>
      <c r="H9278" t="s">
        <v>134</v>
      </c>
      <c r="I9278" t="s">
        <v>135</v>
      </c>
      <c r="J9278" t="s">
        <v>136</v>
      </c>
      <c r="K9278" t="s">
        <v>137</v>
      </c>
      <c r="L9278" t="s">
        <v>25886</v>
      </c>
      <c r="M9278" t="s">
        <v>25887</v>
      </c>
      <c r="N9278">
        <v>2.7411111109999999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1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1.4580423234280899</v>
      </c>
      <c r="AC9278">
        <v>0</v>
      </c>
      <c r="AD9278">
        <v>0</v>
      </c>
      <c r="AE9278">
        <v>1.4580423234280899</v>
      </c>
    </row>
    <row r="9279" spans="1:31" x14ac:dyDescent="0.25">
      <c r="A9279">
        <v>1956995</v>
      </c>
      <c r="B9279">
        <v>1</v>
      </c>
      <c r="C9279" t="s">
        <v>81</v>
      </c>
      <c r="D9279" t="s">
        <v>128</v>
      </c>
      <c r="E9279" t="s">
        <v>190</v>
      </c>
      <c r="F9279" t="s">
        <v>17932</v>
      </c>
      <c r="G9279" t="s">
        <v>156</v>
      </c>
      <c r="H9279" t="s">
        <v>157</v>
      </c>
      <c r="I9279" t="s">
        <v>222</v>
      </c>
      <c r="J9279" t="s">
        <v>136</v>
      </c>
      <c r="K9279" t="s">
        <v>137</v>
      </c>
      <c r="L9279" t="s">
        <v>25888</v>
      </c>
      <c r="M9279" t="s">
        <v>25889</v>
      </c>
      <c r="N9279">
        <v>1.6666666E-2</v>
      </c>
      <c r="O9279">
        <v>0</v>
      </c>
      <c r="P9279">
        <v>497</v>
      </c>
      <c r="Q9279">
        <v>3</v>
      </c>
      <c r="R9279">
        <v>26</v>
      </c>
      <c r="S9279">
        <v>2</v>
      </c>
      <c r="T9279">
        <v>55</v>
      </c>
      <c r="U9279">
        <v>0</v>
      </c>
      <c r="V9279">
        <v>0</v>
      </c>
      <c r="W9279">
        <v>0</v>
      </c>
      <c r="X9279">
        <v>1.6489648961895165</v>
      </c>
      <c r="Y9279">
        <v>0.33931291464373331</v>
      </c>
      <c r="Z9279">
        <v>0.42283694520730009</v>
      </c>
      <c r="AA9279">
        <v>7.7976956617333334E-3</v>
      </c>
      <c r="AB9279">
        <v>0.47623345080089996</v>
      </c>
      <c r="AC9279">
        <v>0</v>
      </c>
      <c r="AD9279">
        <v>0</v>
      </c>
      <c r="AE9279">
        <v>2.8951459025031827</v>
      </c>
    </row>
    <row r="9280" spans="1:31" x14ac:dyDescent="0.25">
      <c r="A9280">
        <v>1957018</v>
      </c>
      <c r="B9280">
        <v>1</v>
      </c>
      <c r="C9280" t="s">
        <v>80</v>
      </c>
      <c r="D9280" t="s">
        <v>91</v>
      </c>
      <c r="E9280" t="s">
        <v>131</v>
      </c>
      <c r="F9280" t="s">
        <v>25890</v>
      </c>
      <c r="G9280" t="s">
        <v>487</v>
      </c>
      <c r="H9280" t="s">
        <v>134</v>
      </c>
      <c r="I9280" t="s">
        <v>135</v>
      </c>
      <c r="J9280" t="s">
        <v>136</v>
      </c>
      <c r="K9280" t="s">
        <v>137</v>
      </c>
      <c r="L9280" t="s">
        <v>25891</v>
      </c>
      <c r="M9280" t="s">
        <v>25892</v>
      </c>
      <c r="N9280">
        <v>0.89277777700000005</v>
      </c>
      <c r="O9280">
        <v>0</v>
      </c>
      <c r="P9280">
        <v>1</v>
      </c>
      <c r="Q9280">
        <v>0</v>
      </c>
      <c r="R9280">
        <v>1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0.58006018626445666</v>
      </c>
      <c r="Y9280">
        <v>0</v>
      </c>
      <c r="Z9280">
        <v>0.35775812434519666</v>
      </c>
      <c r="AA9280">
        <v>0</v>
      </c>
      <c r="AB9280">
        <v>0</v>
      </c>
      <c r="AC9280">
        <v>0</v>
      </c>
      <c r="AD9280">
        <v>0</v>
      </c>
      <c r="AE9280">
        <v>0.93781831060965337</v>
      </c>
    </row>
    <row r="9281" spans="1:31" x14ac:dyDescent="0.25">
      <c r="A9281">
        <v>1956855</v>
      </c>
      <c r="B9281">
        <v>1</v>
      </c>
      <c r="C9281" t="s">
        <v>80</v>
      </c>
      <c r="D9281" t="s">
        <v>96</v>
      </c>
      <c r="E9281" t="s">
        <v>131</v>
      </c>
      <c r="F9281" t="s">
        <v>25893</v>
      </c>
      <c r="G9281" t="s">
        <v>1162</v>
      </c>
      <c r="H9281" t="s">
        <v>134</v>
      </c>
      <c r="I9281" t="s">
        <v>135</v>
      </c>
      <c r="J9281" t="s">
        <v>136</v>
      </c>
      <c r="K9281" t="s">
        <v>137</v>
      </c>
      <c r="L9281" t="s">
        <v>25894</v>
      </c>
      <c r="M9281" t="s">
        <v>25895</v>
      </c>
      <c r="N9281">
        <v>3.7491666659999998</v>
      </c>
      <c r="O9281">
        <v>0</v>
      </c>
      <c r="P9281">
        <v>11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10.279006568886926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10.279006568886926</v>
      </c>
    </row>
    <row r="9282" spans="1:31" x14ac:dyDescent="0.25">
      <c r="A9282">
        <v>1957001</v>
      </c>
      <c r="B9282">
        <v>1</v>
      </c>
      <c r="C9282" t="s">
        <v>81</v>
      </c>
      <c r="D9282" t="s">
        <v>113</v>
      </c>
      <c r="E9282" t="s">
        <v>171</v>
      </c>
      <c r="F9282" t="s">
        <v>1562</v>
      </c>
      <c r="G9282" t="s">
        <v>156</v>
      </c>
      <c r="H9282" t="s">
        <v>157</v>
      </c>
      <c r="I9282" t="s">
        <v>135</v>
      </c>
      <c r="J9282" t="s">
        <v>136</v>
      </c>
      <c r="K9282" t="s">
        <v>137</v>
      </c>
      <c r="L9282" t="s">
        <v>25896</v>
      </c>
      <c r="M9282" t="s">
        <v>25897</v>
      </c>
      <c r="N9282">
        <v>8.0555555000000001E-2</v>
      </c>
      <c r="O9282">
        <v>15</v>
      </c>
      <c r="P9282">
        <v>3673</v>
      </c>
      <c r="Q9282">
        <v>251</v>
      </c>
      <c r="R9282">
        <v>1096</v>
      </c>
      <c r="S9282">
        <v>31</v>
      </c>
      <c r="T9282">
        <v>244</v>
      </c>
      <c r="U9282">
        <v>4</v>
      </c>
      <c r="V9282">
        <v>0</v>
      </c>
      <c r="W9282">
        <v>0.41501530640533335</v>
      </c>
      <c r="X9282">
        <v>82.366141027031659</v>
      </c>
      <c r="Y9282">
        <v>79.500642489101892</v>
      </c>
      <c r="Z9282">
        <v>205.2479389787176</v>
      </c>
      <c r="AA9282">
        <v>14.321526576792426</v>
      </c>
      <c r="AB9282">
        <v>12.636567831067973</v>
      </c>
      <c r="AC9282">
        <v>8.8594133578015164</v>
      </c>
      <c r="AD9282">
        <v>0</v>
      </c>
      <c r="AE9282">
        <v>403.34724556691845</v>
      </c>
    </row>
    <row r="9283" spans="1:31" x14ac:dyDescent="0.25">
      <c r="A9283">
        <v>1956918</v>
      </c>
      <c r="B9283">
        <v>1</v>
      </c>
      <c r="C9283" t="s">
        <v>80</v>
      </c>
      <c r="D9283" t="s">
        <v>105</v>
      </c>
      <c r="E9283" t="s">
        <v>220</v>
      </c>
      <c r="F9283" t="s">
        <v>25898</v>
      </c>
      <c r="G9283" t="s">
        <v>156</v>
      </c>
      <c r="H9283" t="s">
        <v>157</v>
      </c>
      <c r="I9283" t="s">
        <v>135</v>
      </c>
      <c r="J9283" t="s">
        <v>136</v>
      </c>
      <c r="K9283" t="s">
        <v>137</v>
      </c>
      <c r="L9283" t="s">
        <v>25899</v>
      </c>
      <c r="M9283" t="s">
        <v>25900</v>
      </c>
      <c r="N9283">
        <v>1.5686111110000001</v>
      </c>
      <c r="O9283">
        <v>0</v>
      </c>
      <c r="P9283">
        <v>377</v>
      </c>
      <c r="Q9283">
        <v>0</v>
      </c>
      <c r="R9283">
        <v>0</v>
      </c>
      <c r="S9283">
        <v>0</v>
      </c>
      <c r="T9283">
        <v>1</v>
      </c>
      <c r="U9283">
        <v>1</v>
      </c>
      <c r="V9283">
        <v>0</v>
      </c>
      <c r="W9283">
        <v>0</v>
      </c>
      <c r="X9283">
        <v>119.44243865967341</v>
      </c>
      <c r="Y9283">
        <v>0</v>
      </c>
      <c r="Z9283">
        <v>0</v>
      </c>
      <c r="AA9283">
        <v>0</v>
      </c>
      <c r="AB9283">
        <v>9.7234857746804737E-2</v>
      </c>
      <c r="AC9283">
        <v>5.4101852466809772</v>
      </c>
      <c r="AD9283">
        <v>0</v>
      </c>
      <c r="AE9283">
        <v>124.94985876410119</v>
      </c>
    </row>
    <row r="9284" spans="1:31" x14ac:dyDescent="0.25">
      <c r="A9284">
        <v>1957310</v>
      </c>
      <c r="B9284">
        <v>1</v>
      </c>
      <c r="C9284" t="s">
        <v>80</v>
      </c>
      <c r="D9284" t="s">
        <v>85</v>
      </c>
      <c r="E9284" t="s">
        <v>140</v>
      </c>
      <c r="F9284" t="s">
        <v>25901</v>
      </c>
      <c r="G9284" t="s">
        <v>146</v>
      </c>
      <c r="H9284" t="s">
        <v>134</v>
      </c>
      <c r="I9284" t="s">
        <v>135</v>
      </c>
      <c r="J9284" t="s">
        <v>136</v>
      </c>
      <c r="K9284" t="s">
        <v>137</v>
      </c>
      <c r="L9284" t="s">
        <v>25902</v>
      </c>
      <c r="M9284" t="s">
        <v>25903</v>
      </c>
      <c r="N9284">
        <v>9.6383333330000003</v>
      </c>
      <c r="O9284">
        <v>0</v>
      </c>
      <c r="P9284">
        <v>5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9.0850451514481954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9.0850451514481954</v>
      </c>
    </row>
    <row r="9285" spans="1:31" x14ac:dyDescent="0.25">
      <c r="A9285">
        <v>1956955</v>
      </c>
      <c r="B9285">
        <v>1</v>
      </c>
      <c r="C9285" t="s">
        <v>81</v>
      </c>
      <c r="D9285" t="s">
        <v>112</v>
      </c>
      <c r="E9285" t="s">
        <v>220</v>
      </c>
      <c r="F9285" t="s">
        <v>3049</v>
      </c>
      <c r="G9285" t="s">
        <v>263</v>
      </c>
      <c r="H9285" t="s">
        <v>157</v>
      </c>
      <c r="I9285" t="s">
        <v>135</v>
      </c>
      <c r="J9285" t="s">
        <v>136</v>
      </c>
      <c r="K9285" t="s">
        <v>203</v>
      </c>
      <c r="L9285" t="s">
        <v>25904</v>
      </c>
      <c r="M9285" t="s">
        <v>25905</v>
      </c>
      <c r="N9285">
        <v>8.5791666660000008</v>
      </c>
      <c r="O9285">
        <v>0</v>
      </c>
      <c r="P9285">
        <v>715</v>
      </c>
      <c r="Q9285">
        <v>1</v>
      </c>
      <c r="R9285">
        <v>6</v>
      </c>
      <c r="S9285">
        <v>4</v>
      </c>
      <c r="T9285">
        <v>32</v>
      </c>
      <c r="U9285">
        <v>0</v>
      </c>
      <c r="V9285">
        <v>1</v>
      </c>
      <c r="W9285">
        <v>0</v>
      </c>
      <c r="X9285">
        <v>623.93683463337493</v>
      </c>
      <c r="Y9285">
        <v>6.0013784521962785</v>
      </c>
      <c r="Z9285">
        <v>24.314235562805848</v>
      </c>
      <c r="AA9285">
        <v>1175.4552501845408</v>
      </c>
      <c r="AB9285">
        <v>24.064527328295295</v>
      </c>
      <c r="AC9285">
        <v>0</v>
      </c>
      <c r="AD9285">
        <v>26.836519837813437</v>
      </c>
      <c r="AE9285">
        <v>1880.6087459990265</v>
      </c>
    </row>
    <row r="9286" spans="1:31" x14ac:dyDescent="0.25">
      <c r="A9286">
        <v>1957164</v>
      </c>
      <c r="B9286">
        <v>1</v>
      </c>
      <c r="C9286" t="s">
        <v>80</v>
      </c>
      <c r="D9286" t="s">
        <v>104</v>
      </c>
      <c r="E9286" t="s">
        <v>140</v>
      </c>
      <c r="F9286" t="s">
        <v>25906</v>
      </c>
      <c r="G9286" t="s">
        <v>146</v>
      </c>
      <c r="H9286" t="s">
        <v>134</v>
      </c>
      <c r="I9286" t="s">
        <v>135</v>
      </c>
      <c r="J9286" t="s">
        <v>136</v>
      </c>
      <c r="K9286" t="s">
        <v>137</v>
      </c>
      <c r="L9286" t="s">
        <v>25907</v>
      </c>
      <c r="M9286" t="s">
        <v>25908</v>
      </c>
      <c r="N9286">
        <v>2.88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1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2.442681868809778E-2</v>
      </c>
      <c r="AC9286">
        <v>0</v>
      </c>
      <c r="AD9286">
        <v>0</v>
      </c>
      <c r="AE9286">
        <v>2.442681868809778E-2</v>
      </c>
    </row>
    <row r="9287" spans="1:31" x14ac:dyDescent="0.25">
      <c r="A9287">
        <v>1956912</v>
      </c>
      <c r="B9287">
        <v>1</v>
      </c>
      <c r="C9287" t="s">
        <v>80</v>
      </c>
      <c r="D9287" t="s">
        <v>96</v>
      </c>
      <c r="E9287" t="s">
        <v>154</v>
      </c>
      <c r="F9287" t="s">
        <v>25909</v>
      </c>
      <c r="G9287" t="s">
        <v>156</v>
      </c>
      <c r="H9287" t="s">
        <v>157</v>
      </c>
      <c r="I9287" t="s">
        <v>135</v>
      </c>
      <c r="J9287" t="s">
        <v>136</v>
      </c>
      <c r="K9287" t="s">
        <v>137</v>
      </c>
      <c r="L9287" t="s">
        <v>25910</v>
      </c>
      <c r="M9287" t="s">
        <v>25911</v>
      </c>
      <c r="N9287">
        <v>0.31527777699999998</v>
      </c>
      <c r="O9287">
        <v>3</v>
      </c>
      <c r="P9287">
        <v>3542</v>
      </c>
      <c r="Q9287">
        <v>5</v>
      </c>
      <c r="R9287">
        <v>13</v>
      </c>
      <c r="S9287">
        <v>9</v>
      </c>
      <c r="T9287">
        <v>246</v>
      </c>
      <c r="U9287">
        <v>1</v>
      </c>
      <c r="V9287">
        <v>0</v>
      </c>
      <c r="W9287">
        <v>17.03665903531309</v>
      </c>
      <c r="X9287">
        <v>325.84689439121416</v>
      </c>
      <c r="Y9287">
        <v>2.7253022824340443</v>
      </c>
      <c r="Z9287">
        <v>2.8056101241811113</v>
      </c>
      <c r="AA9287">
        <v>23.945129644593713</v>
      </c>
      <c r="AB9287">
        <v>67.179854496434203</v>
      </c>
      <c r="AC9287">
        <v>2.0499670659566527</v>
      </c>
      <c r="AD9287">
        <v>0</v>
      </c>
      <c r="AE9287">
        <v>441.58941704012693</v>
      </c>
    </row>
    <row r="9288" spans="1:31" x14ac:dyDescent="0.25">
      <c r="A9288">
        <v>1956935</v>
      </c>
      <c r="B9288">
        <v>1</v>
      </c>
      <c r="C9288" t="s">
        <v>80</v>
      </c>
      <c r="D9288" t="s">
        <v>102</v>
      </c>
      <c r="E9288" t="s">
        <v>154</v>
      </c>
      <c r="F9288" t="s">
        <v>24860</v>
      </c>
      <c r="G9288" t="s">
        <v>156</v>
      </c>
      <c r="H9288" t="s">
        <v>157</v>
      </c>
      <c r="I9288" t="s">
        <v>135</v>
      </c>
      <c r="J9288" t="s">
        <v>136</v>
      </c>
      <c r="K9288" t="s">
        <v>137</v>
      </c>
      <c r="L9288" t="s">
        <v>25912</v>
      </c>
      <c r="M9288" t="s">
        <v>25913</v>
      </c>
      <c r="N9288">
        <v>0.319722222</v>
      </c>
      <c r="O9288">
        <v>1</v>
      </c>
      <c r="P9288">
        <v>1613</v>
      </c>
      <c r="Q9288">
        <v>83</v>
      </c>
      <c r="R9288">
        <v>483</v>
      </c>
      <c r="S9288">
        <v>20</v>
      </c>
      <c r="T9288">
        <v>164</v>
      </c>
      <c r="U9288">
        <v>1</v>
      </c>
      <c r="V9288">
        <v>0</v>
      </c>
      <c r="W9288">
        <v>0.58307910637942784</v>
      </c>
      <c r="X9288">
        <v>76.087174333180897</v>
      </c>
      <c r="Y9288">
        <v>108.79655256367711</v>
      </c>
      <c r="Z9288">
        <v>390.29041680266317</v>
      </c>
      <c r="AA9288">
        <v>95.828808047757875</v>
      </c>
      <c r="AB9288">
        <v>56.384832433510653</v>
      </c>
      <c r="AC9288">
        <v>797.28835036407008</v>
      </c>
      <c r="AD9288">
        <v>0</v>
      </c>
      <c r="AE9288">
        <v>1525.2592136512392</v>
      </c>
    </row>
    <row r="9289" spans="1:31" x14ac:dyDescent="0.25">
      <c r="A9289">
        <v>1957313</v>
      </c>
      <c r="B9289">
        <v>1</v>
      </c>
      <c r="C9289" t="s">
        <v>81</v>
      </c>
      <c r="D9289" t="s">
        <v>128</v>
      </c>
      <c r="E9289" t="s">
        <v>220</v>
      </c>
      <c r="F9289" t="s">
        <v>25914</v>
      </c>
      <c r="G9289" t="s">
        <v>156</v>
      </c>
      <c r="H9289" t="s">
        <v>157</v>
      </c>
      <c r="I9289" t="s">
        <v>135</v>
      </c>
      <c r="J9289" t="s">
        <v>136</v>
      </c>
      <c r="K9289" t="s">
        <v>137</v>
      </c>
      <c r="L9289" t="s">
        <v>25915</v>
      </c>
      <c r="M9289" t="s">
        <v>25916</v>
      </c>
      <c r="N9289">
        <v>0.67722222200000004</v>
      </c>
      <c r="O9289">
        <v>0</v>
      </c>
      <c r="P9289">
        <v>517</v>
      </c>
      <c r="Q9289">
        <v>3</v>
      </c>
      <c r="R9289">
        <v>7</v>
      </c>
      <c r="S9289">
        <v>11</v>
      </c>
      <c r="T9289">
        <v>39</v>
      </c>
      <c r="U9289">
        <v>1</v>
      </c>
      <c r="V9289">
        <v>0</v>
      </c>
      <c r="W9289">
        <v>0</v>
      </c>
      <c r="X9289">
        <v>96.315351742025584</v>
      </c>
      <c r="Y9289">
        <v>3.1113675369244995</v>
      </c>
      <c r="Z9289">
        <v>1.7651986714891832</v>
      </c>
      <c r="AA9289">
        <v>32.214952490648024</v>
      </c>
      <c r="AB9289">
        <v>15.450252192949016</v>
      </c>
      <c r="AC9289">
        <v>138.88282661874126</v>
      </c>
      <c r="AD9289">
        <v>0</v>
      </c>
      <c r="AE9289">
        <v>287.73994925277759</v>
      </c>
    </row>
    <row r="9290" spans="1:31" x14ac:dyDescent="0.25">
      <c r="A9290">
        <v>1957084</v>
      </c>
      <c r="B9290">
        <v>1</v>
      </c>
      <c r="C9290" t="s">
        <v>80</v>
      </c>
      <c r="D9290" t="s">
        <v>102</v>
      </c>
      <c r="E9290" t="s">
        <v>131</v>
      </c>
      <c r="F9290" t="s">
        <v>25917</v>
      </c>
      <c r="G9290" t="s">
        <v>133</v>
      </c>
      <c r="H9290" t="s">
        <v>134</v>
      </c>
      <c r="I9290" t="s">
        <v>135</v>
      </c>
      <c r="J9290" t="s">
        <v>136</v>
      </c>
      <c r="K9290" t="s">
        <v>137</v>
      </c>
      <c r="L9290" t="s">
        <v>25918</v>
      </c>
      <c r="M9290" t="s">
        <v>25919</v>
      </c>
      <c r="N9290">
        <v>1.7949999999999999</v>
      </c>
      <c r="O9290">
        <v>0</v>
      </c>
      <c r="P9290">
        <v>4</v>
      </c>
      <c r="Q9290">
        <v>0</v>
      </c>
      <c r="R9290">
        <v>9</v>
      </c>
      <c r="S9290">
        <v>0</v>
      </c>
      <c r="T9290">
        <v>1</v>
      </c>
      <c r="U9290">
        <v>0</v>
      </c>
      <c r="V9290">
        <v>0</v>
      </c>
      <c r="W9290">
        <v>0</v>
      </c>
      <c r="X9290">
        <v>1.79884466234564</v>
      </c>
      <c r="Y9290">
        <v>0</v>
      </c>
      <c r="Z9290">
        <v>30.924743054058272</v>
      </c>
      <c r="AA9290">
        <v>0</v>
      </c>
      <c r="AB9290">
        <v>25.602502793280934</v>
      </c>
      <c r="AC9290">
        <v>0</v>
      </c>
      <c r="AD9290">
        <v>0</v>
      </c>
      <c r="AE9290">
        <v>58.326090509684846</v>
      </c>
    </row>
    <row r="9291" spans="1:31" x14ac:dyDescent="0.25">
      <c r="A9291">
        <v>1956978</v>
      </c>
      <c r="B9291">
        <v>1</v>
      </c>
      <c r="C9291" t="s">
        <v>80</v>
      </c>
      <c r="D9291" t="s">
        <v>93</v>
      </c>
      <c r="E9291" t="s">
        <v>149</v>
      </c>
      <c r="F9291" t="s">
        <v>25920</v>
      </c>
      <c r="G9291" t="s">
        <v>1169</v>
      </c>
      <c r="H9291" t="s">
        <v>134</v>
      </c>
      <c r="I9291" t="s">
        <v>135</v>
      </c>
      <c r="J9291" t="s">
        <v>136</v>
      </c>
      <c r="K9291" t="s">
        <v>137</v>
      </c>
      <c r="L9291" t="s">
        <v>25921</v>
      </c>
      <c r="M9291" t="s">
        <v>25922</v>
      </c>
      <c r="N9291">
        <v>1.257777777</v>
      </c>
      <c r="O9291">
        <v>0</v>
      </c>
      <c r="P9291">
        <v>42</v>
      </c>
      <c r="Q9291">
        <v>0</v>
      </c>
      <c r="R9291">
        <v>3</v>
      </c>
      <c r="S9291">
        <v>0</v>
      </c>
      <c r="T9291">
        <v>6</v>
      </c>
      <c r="U9291">
        <v>0</v>
      </c>
      <c r="V9291">
        <v>0</v>
      </c>
      <c r="W9291">
        <v>0</v>
      </c>
      <c r="X9291">
        <v>25.554586336568551</v>
      </c>
      <c r="Y9291">
        <v>0</v>
      </c>
      <c r="Z9291">
        <v>1.3064484652414223</v>
      </c>
      <c r="AA9291">
        <v>0</v>
      </c>
      <c r="AB9291">
        <v>1.6371401589941112</v>
      </c>
      <c r="AC9291">
        <v>0</v>
      </c>
      <c r="AD9291">
        <v>0</v>
      </c>
      <c r="AE9291">
        <v>28.498174960804086</v>
      </c>
    </row>
    <row r="9292" spans="1:31" x14ac:dyDescent="0.25">
      <c r="A9292">
        <v>1957227</v>
      </c>
      <c r="B9292">
        <v>1</v>
      </c>
      <c r="C9292" t="s">
        <v>80</v>
      </c>
      <c r="D9292" t="s">
        <v>97</v>
      </c>
      <c r="E9292" t="s">
        <v>220</v>
      </c>
      <c r="F9292" t="s">
        <v>25923</v>
      </c>
      <c r="G9292" t="s">
        <v>156</v>
      </c>
      <c r="H9292" t="s">
        <v>157</v>
      </c>
      <c r="I9292" t="s">
        <v>135</v>
      </c>
      <c r="J9292" t="s">
        <v>136</v>
      </c>
      <c r="K9292" t="s">
        <v>137</v>
      </c>
      <c r="L9292" t="s">
        <v>25924</v>
      </c>
      <c r="M9292" t="s">
        <v>25925</v>
      </c>
      <c r="N9292">
        <v>1.269722222</v>
      </c>
      <c r="O9292">
        <v>0</v>
      </c>
      <c r="P9292">
        <v>0</v>
      </c>
      <c r="Q9292">
        <v>0</v>
      </c>
      <c r="R9292">
        <v>0</v>
      </c>
      <c r="S9292">
        <v>2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576.91424325276148</v>
      </c>
      <c r="AB9292">
        <v>0</v>
      </c>
      <c r="AC9292">
        <v>0</v>
      </c>
      <c r="AD9292">
        <v>0</v>
      </c>
      <c r="AE9292">
        <v>576.91424325276148</v>
      </c>
    </row>
    <row r="9293" spans="1:31" x14ac:dyDescent="0.25">
      <c r="A9293">
        <v>1956892</v>
      </c>
      <c r="B9293">
        <v>1</v>
      </c>
      <c r="C9293" t="s">
        <v>80</v>
      </c>
      <c r="D9293" t="s">
        <v>97</v>
      </c>
      <c r="E9293" t="s">
        <v>171</v>
      </c>
      <c r="F9293" t="s">
        <v>4593</v>
      </c>
      <c r="G9293" t="s">
        <v>156</v>
      </c>
      <c r="H9293" t="s">
        <v>157</v>
      </c>
      <c r="I9293" t="s">
        <v>135</v>
      </c>
      <c r="J9293" t="s">
        <v>136</v>
      </c>
      <c r="K9293" t="s">
        <v>137</v>
      </c>
      <c r="L9293" t="s">
        <v>25926</v>
      </c>
      <c r="M9293" t="s">
        <v>25927</v>
      </c>
      <c r="N9293">
        <v>8.3600832999999999E-2</v>
      </c>
      <c r="O9293">
        <v>14</v>
      </c>
      <c r="P9293">
        <v>1351</v>
      </c>
      <c r="Q9293">
        <v>20</v>
      </c>
      <c r="R9293">
        <v>449</v>
      </c>
      <c r="S9293">
        <v>39</v>
      </c>
      <c r="T9293">
        <v>259</v>
      </c>
      <c r="U9293">
        <v>4</v>
      </c>
      <c r="V9293">
        <v>0</v>
      </c>
      <c r="W9293">
        <v>52.383715855293985</v>
      </c>
      <c r="X9293">
        <v>43.565969256972359</v>
      </c>
      <c r="Y9293">
        <v>17.244368370459508</v>
      </c>
      <c r="Z9293">
        <v>18.638551395397386</v>
      </c>
      <c r="AA9293">
        <v>22.805016439100356</v>
      </c>
      <c r="AB9293">
        <v>18.836941172300513</v>
      </c>
      <c r="AC9293">
        <v>4.5964528528187394</v>
      </c>
      <c r="AD9293">
        <v>0</v>
      </c>
      <c r="AE9293">
        <v>178.07101534234283</v>
      </c>
    </row>
    <row r="9294" spans="1:31" x14ac:dyDescent="0.25">
      <c r="A9294">
        <v>1957184</v>
      </c>
      <c r="B9294">
        <v>1</v>
      </c>
      <c r="C9294" t="s">
        <v>80</v>
      </c>
      <c r="D9294" t="s">
        <v>108</v>
      </c>
      <c r="E9294" t="s">
        <v>190</v>
      </c>
      <c r="F9294" t="s">
        <v>10719</v>
      </c>
      <c r="G9294" t="s">
        <v>241</v>
      </c>
      <c r="H9294" t="s">
        <v>157</v>
      </c>
      <c r="I9294" t="s">
        <v>135</v>
      </c>
      <c r="J9294" t="s">
        <v>136</v>
      </c>
      <c r="K9294" t="s">
        <v>137</v>
      </c>
      <c r="L9294" t="s">
        <v>25928</v>
      </c>
      <c r="M9294" t="s">
        <v>25929</v>
      </c>
      <c r="N9294">
        <v>1.653333333</v>
      </c>
      <c r="O9294">
        <v>0</v>
      </c>
      <c r="P9294">
        <v>25</v>
      </c>
      <c r="Q9294">
        <v>0</v>
      </c>
      <c r="R9294">
        <v>9</v>
      </c>
      <c r="S9294">
        <v>0</v>
      </c>
      <c r="T9294">
        <v>3</v>
      </c>
      <c r="U9294">
        <v>0</v>
      </c>
      <c r="V9294">
        <v>0</v>
      </c>
      <c r="W9294">
        <v>0</v>
      </c>
      <c r="X9294">
        <v>12.93660211459231</v>
      </c>
      <c r="Y9294">
        <v>0</v>
      </c>
      <c r="Z9294">
        <v>58.252309375542787</v>
      </c>
      <c r="AA9294">
        <v>0</v>
      </c>
      <c r="AB9294">
        <v>13.479564857385899</v>
      </c>
      <c r="AC9294">
        <v>0</v>
      </c>
      <c r="AD9294">
        <v>0</v>
      </c>
      <c r="AE9294">
        <v>84.668476347520993</v>
      </c>
    </row>
    <row r="9295" spans="1:31" x14ac:dyDescent="0.25">
      <c r="A9295">
        <v>1957161</v>
      </c>
      <c r="B9295">
        <v>1</v>
      </c>
      <c r="C9295" t="s">
        <v>80</v>
      </c>
      <c r="D9295" t="s">
        <v>108</v>
      </c>
      <c r="E9295" t="s">
        <v>220</v>
      </c>
      <c r="F9295" t="s">
        <v>7995</v>
      </c>
      <c r="G9295" t="s">
        <v>156</v>
      </c>
      <c r="H9295" t="s">
        <v>157</v>
      </c>
      <c r="I9295" t="s">
        <v>135</v>
      </c>
      <c r="J9295" t="s">
        <v>136</v>
      </c>
      <c r="K9295" t="s">
        <v>137</v>
      </c>
      <c r="L9295" t="s">
        <v>25930</v>
      </c>
      <c r="M9295" t="s">
        <v>25931</v>
      </c>
      <c r="N9295">
        <v>0.48888888800000002</v>
      </c>
      <c r="O9295">
        <v>0</v>
      </c>
      <c r="P9295">
        <v>665</v>
      </c>
      <c r="Q9295">
        <v>0</v>
      </c>
      <c r="R9295">
        <v>192</v>
      </c>
      <c r="S9295">
        <v>3</v>
      </c>
      <c r="T9295">
        <v>124</v>
      </c>
      <c r="U9295">
        <v>0</v>
      </c>
      <c r="V9295">
        <v>0</v>
      </c>
      <c r="W9295">
        <v>0</v>
      </c>
      <c r="X9295">
        <v>77.599369798133921</v>
      </c>
      <c r="Y9295">
        <v>0</v>
      </c>
      <c r="Z9295">
        <v>231.62153898327097</v>
      </c>
      <c r="AA9295">
        <v>4.7108342299822228</v>
      </c>
      <c r="AB9295">
        <v>92.178977457714907</v>
      </c>
      <c r="AC9295">
        <v>0</v>
      </c>
      <c r="AD9295">
        <v>0</v>
      </c>
      <c r="AE9295">
        <v>406.11072046910198</v>
      </c>
    </row>
    <row r="9296" spans="1:31" x14ac:dyDescent="0.25">
      <c r="A9296">
        <v>1956998</v>
      </c>
      <c r="B9296">
        <v>1</v>
      </c>
      <c r="C9296" t="s">
        <v>81</v>
      </c>
      <c r="D9296" t="s">
        <v>123</v>
      </c>
      <c r="E9296" t="s">
        <v>154</v>
      </c>
      <c r="F9296" t="s">
        <v>25932</v>
      </c>
      <c r="G9296" t="s">
        <v>156</v>
      </c>
      <c r="H9296" t="s">
        <v>157</v>
      </c>
      <c r="I9296" t="s">
        <v>135</v>
      </c>
      <c r="J9296" t="s">
        <v>136</v>
      </c>
      <c r="K9296" t="s">
        <v>137</v>
      </c>
      <c r="L9296" t="s">
        <v>25933</v>
      </c>
      <c r="M9296" t="s">
        <v>25410</v>
      </c>
      <c r="N9296">
        <v>0.49638888799999997</v>
      </c>
      <c r="O9296">
        <v>1</v>
      </c>
      <c r="P9296">
        <v>8478</v>
      </c>
      <c r="Q9296">
        <v>14</v>
      </c>
      <c r="R9296">
        <v>137</v>
      </c>
      <c r="S9296">
        <v>6</v>
      </c>
      <c r="T9296">
        <v>434</v>
      </c>
      <c r="U9296">
        <v>1</v>
      </c>
      <c r="V9296">
        <v>2</v>
      </c>
      <c r="W9296">
        <v>7.3751729531348328E-2</v>
      </c>
      <c r="X9296">
        <v>965.22008329158064</v>
      </c>
      <c r="Y9296">
        <v>26.076437605744957</v>
      </c>
      <c r="Z9296">
        <v>57.254614811818207</v>
      </c>
      <c r="AA9296">
        <v>39.496981327017124</v>
      </c>
      <c r="AB9296">
        <v>143.61076914877822</v>
      </c>
      <c r="AC9296">
        <v>12.185503508384269</v>
      </c>
      <c r="AD9296">
        <v>1.7640017748466357</v>
      </c>
      <c r="AE9296">
        <v>1245.6821431977012</v>
      </c>
    </row>
    <row r="9297" spans="1:31" x14ac:dyDescent="0.25">
      <c r="A9297">
        <v>1957021</v>
      </c>
      <c r="B9297">
        <v>1</v>
      </c>
      <c r="C9297" t="s">
        <v>81</v>
      </c>
      <c r="D9297" t="s">
        <v>123</v>
      </c>
      <c r="E9297" t="s">
        <v>190</v>
      </c>
      <c r="F9297" t="s">
        <v>794</v>
      </c>
      <c r="G9297" t="s">
        <v>156</v>
      </c>
      <c r="H9297" t="s">
        <v>157</v>
      </c>
      <c r="I9297" t="s">
        <v>135</v>
      </c>
      <c r="J9297" t="s">
        <v>136</v>
      </c>
      <c r="K9297" t="s">
        <v>137</v>
      </c>
      <c r="L9297" t="s">
        <v>25934</v>
      </c>
      <c r="M9297" t="s">
        <v>25935</v>
      </c>
      <c r="N9297">
        <v>1.1563888879999999</v>
      </c>
      <c r="O9297">
        <v>1</v>
      </c>
      <c r="P9297">
        <v>2494</v>
      </c>
      <c r="Q9297">
        <v>14</v>
      </c>
      <c r="R9297">
        <v>67</v>
      </c>
      <c r="S9297">
        <v>2</v>
      </c>
      <c r="T9297">
        <v>114</v>
      </c>
      <c r="U9297">
        <v>0</v>
      </c>
      <c r="V9297">
        <v>0</v>
      </c>
      <c r="W9297">
        <v>0.18706975507631832</v>
      </c>
      <c r="X9297">
        <v>746.47337635691304</v>
      </c>
      <c r="Y9297">
        <v>62.287023290007973</v>
      </c>
      <c r="Z9297">
        <v>66.0732690553846</v>
      </c>
      <c r="AA9297">
        <v>11.006030662502718</v>
      </c>
      <c r="AB9297">
        <v>84.208317211883639</v>
      </c>
      <c r="AC9297">
        <v>0</v>
      </c>
      <c r="AD9297">
        <v>0</v>
      </c>
      <c r="AE9297">
        <v>970.23508633176812</v>
      </c>
    </row>
    <row r="9298" spans="1:31" x14ac:dyDescent="0.25">
      <c r="A9298">
        <v>1956952</v>
      </c>
      <c r="B9298">
        <v>1</v>
      </c>
      <c r="C9298" t="s">
        <v>81</v>
      </c>
      <c r="D9298" t="s">
        <v>114</v>
      </c>
      <c r="E9298" t="s">
        <v>190</v>
      </c>
      <c r="F9298" t="s">
        <v>25936</v>
      </c>
      <c r="G9298" t="s">
        <v>241</v>
      </c>
      <c r="H9298" t="s">
        <v>157</v>
      </c>
      <c r="I9298" t="s">
        <v>135</v>
      </c>
      <c r="J9298" t="s">
        <v>136</v>
      </c>
      <c r="K9298" t="s">
        <v>137</v>
      </c>
      <c r="L9298" t="s">
        <v>25937</v>
      </c>
      <c r="M9298" t="s">
        <v>25938</v>
      </c>
      <c r="N9298">
        <v>1.311388888</v>
      </c>
      <c r="O9298">
        <v>0</v>
      </c>
      <c r="P9298">
        <v>84</v>
      </c>
      <c r="Q9298">
        <v>0</v>
      </c>
      <c r="R9298">
        <v>0</v>
      </c>
      <c r="S9298">
        <v>0</v>
      </c>
      <c r="T9298">
        <v>5</v>
      </c>
      <c r="U9298">
        <v>0</v>
      </c>
      <c r="V9298">
        <v>0</v>
      </c>
      <c r="W9298">
        <v>0</v>
      </c>
      <c r="X9298">
        <v>10.437422724461006</v>
      </c>
      <c r="Y9298">
        <v>0</v>
      </c>
      <c r="Z9298">
        <v>0</v>
      </c>
      <c r="AA9298">
        <v>0</v>
      </c>
      <c r="AB9298">
        <v>0.45568665290701338</v>
      </c>
      <c r="AC9298">
        <v>0</v>
      </c>
      <c r="AD9298">
        <v>0</v>
      </c>
      <c r="AE9298">
        <v>10.89310937736802</v>
      </c>
    </row>
    <row r="9299" spans="1:31" x14ac:dyDescent="0.25">
      <c r="A9299">
        <v>1956975</v>
      </c>
      <c r="B9299">
        <v>1</v>
      </c>
      <c r="C9299" t="s">
        <v>80</v>
      </c>
      <c r="D9299" t="s">
        <v>94</v>
      </c>
      <c r="E9299" t="s">
        <v>154</v>
      </c>
      <c r="F9299" t="s">
        <v>7418</v>
      </c>
      <c r="G9299" t="s">
        <v>156</v>
      </c>
      <c r="H9299" t="s">
        <v>157</v>
      </c>
      <c r="I9299" t="s">
        <v>135</v>
      </c>
      <c r="J9299" t="s">
        <v>136</v>
      </c>
      <c r="K9299" t="s">
        <v>137</v>
      </c>
      <c r="L9299" t="s">
        <v>25939</v>
      </c>
      <c r="M9299" t="s">
        <v>25940</v>
      </c>
      <c r="N9299">
        <v>0.888055555</v>
      </c>
      <c r="O9299">
        <v>0</v>
      </c>
      <c r="P9299">
        <v>1200</v>
      </c>
      <c r="Q9299">
        <v>8</v>
      </c>
      <c r="R9299">
        <v>48</v>
      </c>
      <c r="S9299">
        <v>15</v>
      </c>
      <c r="T9299">
        <v>109</v>
      </c>
      <c r="U9299">
        <v>7</v>
      </c>
      <c r="V9299">
        <v>0</v>
      </c>
      <c r="W9299">
        <v>0</v>
      </c>
      <c r="X9299">
        <v>196.42083390326675</v>
      </c>
      <c r="Y9299">
        <v>66.870268634319586</v>
      </c>
      <c r="Z9299">
        <v>96.707999444014391</v>
      </c>
      <c r="AA9299">
        <v>129.02578161710798</v>
      </c>
      <c r="AB9299">
        <v>45.65550338351288</v>
      </c>
      <c r="AC9299">
        <v>592.34643727890079</v>
      </c>
      <c r="AD9299">
        <v>0</v>
      </c>
      <c r="AE9299">
        <v>1127.0268242611223</v>
      </c>
    </row>
    <row r="9300" spans="1:31" x14ac:dyDescent="0.25">
      <c r="A9300">
        <v>1956852</v>
      </c>
      <c r="B9300">
        <v>1</v>
      </c>
      <c r="C9300" t="s">
        <v>80</v>
      </c>
      <c r="D9300" t="s">
        <v>96</v>
      </c>
      <c r="E9300" t="s">
        <v>131</v>
      </c>
      <c r="F9300" t="s">
        <v>1770</v>
      </c>
      <c r="G9300" t="s">
        <v>133</v>
      </c>
      <c r="H9300" t="s">
        <v>134</v>
      </c>
      <c r="I9300" t="s">
        <v>135</v>
      </c>
      <c r="J9300" t="s">
        <v>136</v>
      </c>
      <c r="K9300" t="s">
        <v>137</v>
      </c>
      <c r="L9300" t="s">
        <v>25941</v>
      </c>
      <c r="M9300" t="s">
        <v>25942</v>
      </c>
      <c r="N9300">
        <v>4.7352777770000003</v>
      </c>
      <c r="O9300">
        <v>0</v>
      </c>
      <c r="P9300">
        <v>6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18.867935731330608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18.867935731330608</v>
      </c>
    </row>
    <row r="9301" spans="1:31" x14ac:dyDescent="0.25">
      <c r="A9301">
        <v>1956869</v>
      </c>
      <c r="B9301">
        <v>1</v>
      </c>
      <c r="C9301" t="s">
        <v>80</v>
      </c>
      <c r="D9301" t="s">
        <v>90</v>
      </c>
      <c r="E9301" t="s">
        <v>171</v>
      </c>
      <c r="F9301" t="s">
        <v>4889</v>
      </c>
      <c r="G9301" t="s">
        <v>156</v>
      </c>
      <c r="H9301" t="s">
        <v>157</v>
      </c>
      <c r="I9301" t="s">
        <v>135</v>
      </c>
      <c r="J9301" t="s">
        <v>136</v>
      </c>
      <c r="K9301" t="s">
        <v>137</v>
      </c>
      <c r="L9301" t="s">
        <v>1793</v>
      </c>
      <c r="M9301" t="s">
        <v>25943</v>
      </c>
      <c r="N9301">
        <v>1.7511111109999999</v>
      </c>
      <c r="O9301">
        <v>0</v>
      </c>
      <c r="P9301">
        <v>3209</v>
      </c>
      <c r="Q9301">
        <v>0</v>
      </c>
      <c r="R9301">
        <v>0</v>
      </c>
      <c r="S9301">
        <v>0</v>
      </c>
      <c r="T9301">
        <v>326</v>
      </c>
      <c r="U9301">
        <v>0</v>
      </c>
      <c r="V9301">
        <v>1</v>
      </c>
      <c r="W9301">
        <v>0</v>
      </c>
      <c r="X9301">
        <v>1372.6098182147839</v>
      </c>
      <c r="Y9301">
        <v>0</v>
      </c>
      <c r="Z9301">
        <v>0</v>
      </c>
      <c r="AA9301">
        <v>0</v>
      </c>
      <c r="AB9301">
        <v>302.8806655071449</v>
      </c>
      <c r="AC9301">
        <v>0</v>
      </c>
      <c r="AD9301">
        <v>6.4810585544928054</v>
      </c>
      <c r="AE9301">
        <v>1681.9715422764216</v>
      </c>
    </row>
    <row r="9302" spans="1:31" x14ac:dyDescent="0.25">
      <c r="A9302">
        <v>1956915</v>
      </c>
      <c r="B9302">
        <v>1</v>
      </c>
      <c r="C9302" t="s">
        <v>80</v>
      </c>
      <c r="D9302" t="s">
        <v>97</v>
      </c>
      <c r="E9302" t="s">
        <v>190</v>
      </c>
      <c r="F9302" t="s">
        <v>24182</v>
      </c>
      <c r="G9302" t="s">
        <v>241</v>
      </c>
      <c r="H9302" t="s">
        <v>157</v>
      </c>
      <c r="I9302" t="s">
        <v>135</v>
      </c>
      <c r="J9302" t="s">
        <v>136</v>
      </c>
      <c r="K9302" t="s">
        <v>137</v>
      </c>
      <c r="L9302" t="s">
        <v>25944</v>
      </c>
      <c r="M9302" t="s">
        <v>25945</v>
      </c>
      <c r="N9302">
        <v>5.5880555550000004</v>
      </c>
      <c r="O9302">
        <v>0</v>
      </c>
      <c r="P9302">
        <v>52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222.42831265237163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222.42831265237163</v>
      </c>
    </row>
    <row r="9303" spans="1:31" x14ac:dyDescent="0.25">
      <c r="A9303">
        <v>1957207</v>
      </c>
      <c r="B9303">
        <v>1</v>
      </c>
      <c r="C9303" t="s">
        <v>80</v>
      </c>
      <c r="D9303" t="s">
        <v>101</v>
      </c>
      <c r="E9303" t="s">
        <v>131</v>
      </c>
      <c r="F9303" t="s">
        <v>6573</v>
      </c>
      <c r="G9303" t="s">
        <v>372</v>
      </c>
      <c r="H9303" t="s">
        <v>134</v>
      </c>
      <c r="I9303" t="s">
        <v>135</v>
      </c>
      <c r="J9303" t="s">
        <v>136</v>
      </c>
      <c r="K9303" t="s">
        <v>137</v>
      </c>
      <c r="L9303" t="s">
        <v>25946</v>
      </c>
      <c r="M9303" t="s">
        <v>25947</v>
      </c>
      <c r="N9303">
        <v>1.1955555550000001</v>
      </c>
      <c r="O9303">
        <v>0</v>
      </c>
      <c r="P9303">
        <v>14</v>
      </c>
      <c r="Q9303">
        <v>0</v>
      </c>
      <c r="R9303">
        <v>0</v>
      </c>
      <c r="S9303">
        <v>0</v>
      </c>
      <c r="T9303">
        <v>5</v>
      </c>
      <c r="U9303">
        <v>0</v>
      </c>
      <c r="V9303">
        <v>0</v>
      </c>
      <c r="W9303">
        <v>0</v>
      </c>
      <c r="X9303">
        <v>12.935246770262172</v>
      </c>
      <c r="Y9303">
        <v>0</v>
      </c>
      <c r="Z9303">
        <v>0</v>
      </c>
      <c r="AA9303">
        <v>0</v>
      </c>
      <c r="AB9303">
        <v>2.4738511921674489</v>
      </c>
      <c r="AC9303">
        <v>0</v>
      </c>
      <c r="AD9303">
        <v>0</v>
      </c>
      <c r="AE9303">
        <v>15.40909796242962</v>
      </c>
    </row>
    <row r="9304" spans="1:31" x14ac:dyDescent="0.25">
      <c r="A9304">
        <v>1957061</v>
      </c>
      <c r="B9304">
        <v>1</v>
      </c>
      <c r="C9304" t="s">
        <v>80</v>
      </c>
      <c r="D9304" t="s">
        <v>97</v>
      </c>
      <c r="E9304" t="s">
        <v>154</v>
      </c>
      <c r="F9304" t="s">
        <v>25862</v>
      </c>
      <c r="G9304" t="s">
        <v>156</v>
      </c>
      <c r="H9304" t="s">
        <v>157</v>
      </c>
      <c r="I9304" t="s">
        <v>135</v>
      </c>
      <c r="J9304" t="s">
        <v>136</v>
      </c>
      <c r="K9304" t="s">
        <v>137</v>
      </c>
      <c r="L9304" t="s">
        <v>25948</v>
      </c>
      <c r="M9304" t="s">
        <v>25949</v>
      </c>
      <c r="N9304">
        <v>0.60694444400000003</v>
      </c>
      <c r="O9304">
        <v>14</v>
      </c>
      <c r="P9304">
        <v>1351</v>
      </c>
      <c r="Q9304">
        <v>20</v>
      </c>
      <c r="R9304">
        <v>449</v>
      </c>
      <c r="S9304">
        <v>39</v>
      </c>
      <c r="T9304">
        <v>259</v>
      </c>
      <c r="U9304">
        <v>4</v>
      </c>
      <c r="V9304">
        <v>0</v>
      </c>
      <c r="W9304">
        <v>543.81180637208502</v>
      </c>
      <c r="X9304">
        <v>448.90491970773274</v>
      </c>
      <c r="Y9304">
        <v>164.07367593498671</v>
      </c>
      <c r="Z9304">
        <v>191.63133484100106</v>
      </c>
      <c r="AA9304">
        <v>229.09927584917725</v>
      </c>
      <c r="AB9304">
        <v>230.41884380110173</v>
      </c>
      <c r="AC9304">
        <v>33.285656686099678</v>
      </c>
      <c r="AD9304">
        <v>0</v>
      </c>
      <c r="AE9304">
        <v>1841.2255131921843</v>
      </c>
    </row>
    <row r="9305" spans="1:31" x14ac:dyDescent="0.25">
      <c r="A9305">
        <v>1957244</v>
      </c>
      <c r="B9305">
        <v>1</v>
      </c>
      <c r="C9305" t="s">
        <v>80</v>
      </c>
      <c r="D9305" t="s">
        <v>92</v>
      </c>
      <c r="E9305" t="s">
        <v>140</v>
      </c>
      <c r="F9305" t="s">
        <v>25950</v>
      </c>
      <c r="G9305" t="s">
        <v>217</v>
      </c>
      <c r="H9305" t="s">
        <v>134</v>
      </c>
      <c r="I9305" t="s">
        <v>135</v>
      </c>
      <c r="J9305" t="s">
        <v>136</v>
      </c>
      <c r="K9305" t="s">
        <v>137</v>
      </c>
      <c r="L9305" t="s">
        <v>25951</v>
      </c>
      <c r="M9305" t="s">
        <v>25952</v>
      </c>
      <c r="N9305">
        <v>1.2224999999999999</v>
      </c>
      <c r="O9305">
        <v>0</v>
      </c>
      <c r="P9305">
        <v>1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0.54135588435771387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0.54135588435771387</v>
      </c>
    </row>
    <row r="9306" spans="1:31" x14ac:dyDescent="0.25">
      <c r="A9306">
        <v>1957224</v>
      </c>
      <c r="B9306">
        <v>1</v>
      </c>
      <c r="C9306" t="s">
        <v>80</v>
      </c>
      <c r="D9306" t="s">
        <v>93</v>
      </c>
      <c r="E9306" t="s">
        <v>140</v>
      </c>
      <c r="F9306" t="s">
        <v>25953</v>
      </c>
      <c r="G9306" t="s">
        <v>146</v>
      </c>
      <c r="H9306" t="s">
        <v>134</v>
      </c>
      <c r="I9306" t="s">
        <v>135</v>
      </c>
      <c r="J9306" t="s">
        <v>136</v>
      </c>
      <c r="K9306" t="s">
        <v>137</v>
      </c>
      <c r="L9306" t="s">
        <v>25954</v>
      </c>
      <c r="M9306" t="s">
        <v>25955</v>
      </c>
      <c r="N9306">
        <v>2.8680555550000002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1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12.794889734933751</v>
      </c>
      <c r="AC9306">
        <v>0</v>
      </c>
      <c r="AD9306">
        <v>0</v>
      </c>
      <c r="AE9306">
        <v>12.794889734933751</v>
      </c>
    </row>
    <row r="9307" spans="1:31" x14ac:dyDescent="0.25">
      <c r="A9307">
        <v>1957124</v>
      </c>
      <c r="B9307">
        <v>1</v>
      </c>
      <c r="C9307" t="s">
        <v>80</v>
      </c>
      <c r="D9307" t="s">
        <v>106</v>
      </c>
      <c r="E9307" t="s">
        <v>190</v>
      </c>
      <c r="F9307" t="s">
        <v>25956</v>
      </c>
      <c r="G9307" t="s">
        <v>604</v>
      </c>
      <c r="H9307" t="s">
        <v>157</v>
      </c>
      <c r="I9307" t="s">
        <v>222</v>
      </c>
      <c r="J9307" t="s">
        <v>136</v>
      </c>
      <c r="K9307" t="s">
        <v>137</v>
      </c>
      <c r="L9307" t="s">
        <v>25957</v>
      </c>
      <c r="M9307" t="s">
        <v>25958</v>
      </c>
      <c r="N9307">
        <v>1.4444444000000001E-2</v>
      </c>
      <c r="O9307">
        <v>0</v>
      </c>
      <c r="P9307">
        <v>237</v>
      </c>
      <c r="Q9307">
        <v>0</v>
      </c>
      <c r="R9307">
        <v>94</v>
      </c>
      <c r="S9307">
        <v>1</v>
      </c>
      <c r="T9307">
        <v>34</v>
      </c>
      <c r="U9307">
        <v>0</v>
      </c>
      <c r="V9307">
        <v>0</v>
      </c>
      <c r="W9307">
        <v>0</v>
      </c>
      <c r="X9307">
        <v>0.98085773090673378</v>
      </c>
      <c r="Y9307">
        <v>0</v>
      </c>
      <c r="Z9307">
        <v>6.1230943510918143</v>
      </c>
      <c r="AA9307">
        <v>0</v>
      </c>
      <c r="AB9307">
        <v>0.50304588414080009</v>
      </c>
      <c r="AC9307">
        <v>0</v>
      </c>
      <c r="AD9307">
        <v>0</v>
      </c>
      <c r="AE9307">
        <v>7.6069979661393479</v>
      </c>
    </row>
    <row r="9308" spans="1:31" x14ac:dyDescent="0.25">
      <c r="A9308">
        <v>1956932</v>
      </c>
      <c r="B9308">
        <v>1</v>
      </c>
      <c r="C9308" t="s">
        <v>81</v>
      </c>
      <c r="D9308" t="s">
        <v>117</v>
      </c>
      <c r="E9308" t="s">
        <v>220</v>
      </c>
      <c r="F9308" t="s">
        <v>25959</v>
      </c>
      <c r="G9308" t="s">
        <v>156</v>
      </c>
      <c r="H9308" t="s">
        <v>157</v>
      </c>
      <c r="I9308" t="s">
        <v>135</v>
      </c>
      <c r="J9308" t="s">
        <v>136</v>
      </c>
      <c r="K9308" t="s">
        <v>137</v>
      </c>
      <c r="L9308" t="s">
        <v>25960</v>
      </c>
      <c r="M9308" t="s">
        <v>25961</v>
      </c>
      <c r="N9308">
        <v>0.82138888799999998</v>
      </c>
      <c r="O9308">
        <v>2</v>
      </c>
      <c r="P9308">
        <v>516</v>
      </c>
      <c r="Q9308">
        <v>65</v>
      </c>
      <c r="R9308">
        <v>113</v>
      </c>
      <c r="S9308">
        <v>6</v>
      </c>
      <c r="T9308">
        <v>62</v>
      </c>
      <c r="U9308">
        <v>0</v>
      </c>
      <c r="V9308">
        <v>0</v>
      </c>
      <c r="W9308">
        <v>0.23211752695065696</v>
      </c>
      <c r="X9308">
        <v>81.236000860184845</v>
      </c>
      <c r="Y9308">
        <v>281.91835072021365</v>
      </c>
      <c r="Z9308">
        <v>217.12880949415793</v>
      </c>
      <c r="AA9308">
        <v>11.55147717252949</v>
      </c>
      <c r="AB9308">
        <v>34.471185404117101</v>
      </c>
      <c r="AC9308">
        <v>0</v>
      </c>
      <c r="AD9308">
        <v>0</v>
      </c>
      <c r="AE9308">
        <v>626.5379411781538</v>
      </c>
    </row>
    <row r="9309" spans="1:31" x14ac:dyDescent="0.25">
      <c r="A9309">
        <v>1956895</v>
      </c>
      <c r="B9309">
        <v>1</v>
      </c>
      <c r="C9309" t="s">
        <v>80</v>
      </c>
      <c r="D9309" t="s">
        <v>97</v>
      </c>
      <c r="E9309" t="s">
        <v>220</v>
      </c>
      <c r="F9309" t="s">
        <v>661</v>
      </c>
      <c r="G9309" t="s">
        <v>156</v>
      </c>
      <c r="H9309" t="s">
        <v>157</v>
      </c>
      <c r="I9309" t="s">
        <v>135</v>
      </c>
      <c r="J9309" t="s">
        <v>136</v>
      </c>
      <c r="K9309" t="s">
        <v>137</v>
      </c>
      <c r="L9309" t="s">
        <v>25962</v>
      </c>
      <c r="M9309" t="s">
        <v>25963</v>
      </c>
      <c r="N9309">
        <v>0.760833333</v>
      </c>
      <c r="O9309">
        <v>3</v>
      </c>
      <c r="P9309">
        <v>345</v>
      </c>
      <c r="Q9309">
        <v>4</v>
      </c>
      <c r="R9309">
        <v>53</v>
      </c>
      <c r="S9309">
        <v>12</v>
      </c>
      <c r="T9309">
        <v>40</v>
      </c>
      <c r="U9309">
        <v>0</v>
      </c>
      <c r="V9309">
        <v>0</v>
      </c>
      <c r="W9309">
        <v>137.24718092122188</v>
      </c>
      <c r="X9309">
        <v>80.888030502142087</v>
      </c>
      <c r="Y9309">
        <v>91.784025319290691</v>
      </c>
      <c r="Z9309">
        <v>17.227818591810966</v>
      </c>
      <c r="AA9309">
        <v>106.71018394028577</v>
      </c>
      <c r="AB9309">
        <v>40.947147173770517</v>
      </c>
      <c r="AC9309">
        <v>0</v>
      </c>
      <c r="AD9309">
        <v>0</v>
      </c>
      <c r="AE9309">
        <v>474.80438644852194</v>
      </c>
    </row>
    <row r="9310" spans="1:31" x14ac:dyDescent="0.25">
      <c r="A9310">
        <v>1957187</v>
      </c>
      <c r="B9310">
        <v>1</v>
      </c>
      <c r="C9310" t="s">
        <v>80</v>
      </c>
      <c r="D9310" t="s">
        <v>110</v>
      </c>
      <c r="E9310" t="s">
        <v>140</v>
      </c>
      <c r="F9310" t="s">
        <v>25964</v>
      </c>
      <c r="G9310" t="s">
        <v>217</v>
      </c>
      <c r="H9310" t="s">
        <v>134</v>
      </c>
      <c r="I9310" t="s">
        <v>135</v>
      </c>
      <c r="J9310" t="s">
        <v>136</v>
      </c>
      <c r="K9310" t="s">
        <v>137</v>
      </c>
      <c r="L9310" t="s">
        <v>25965</v>
      </c>
      <c r="M9310" t="s">
        <v>25966</v>
      </c>
      <c r="N9310">
        <v>1.031111111</v>
      </c>
      <c r="O9310">
        <v>0</v>
      </c>
      <c r="P9310">
        <v>1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0.74915339253617552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0.74915339253617552</v>
      </c>
    </row>
    <row r="9311" spans="1:31" x14ac:dyDescent="0.25">
      <c r="A9311">
        <v>1957256</v>
      </c>
      <c r="B9311">
        <v>1</v>
      </c>
      <c r="C9311" t="s">
        <v>81</v>
      </c>
      <c r="D9311" t="s">
        <v>113</v>
      </c>
      <c r="E9311" t="s">
        <v>149</v>
      </c>
      <c r="F9311" t="s">
        <v>25967</v>
      </c>
      <c r="G9311" t="s">
        <v>151</v>
      </c>
      <c r="H9311" t="s">
        <v>134</v>
      </c>
      <c r="I9311" t="s">
        <v>135</v>
      </c>
      <c r="J9311" t="s">
        <v>136</v>
      </c>
      <c r="K9311" t="s">
        <v>137</v>
      </c>
      <c r="L9311" t="s">
        <v>25968</v>
      </c>
      <c r="M9311" t="s">
        <v>25969</v>
      </c>
      <c r="N9311">
        <v>1.1191666659999999</v>
      </c>
      <c r="O9311">
        <v>0</v>
      </c>
      <c r="P9311">
        <v>2</v>
      </c>
      <c r="Q9311">
        <v>0</v>
      </c>
      <c r="R9311">
        <v>10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1.4671868475673953</v>
      </c>
      <c r="Y9311">
        <v>0</v>
      </c>
      <c r="Z9311">
        <v>35.510284779187565</v>
      </c>
      <c r="AA9311">
        <v>0</v>
      </c>
      <c r="AB9311">
        <v>0</v>
      </c>
      <c r="AC9311">
        <v>0</v>
      </c>
      <c r="AD9311">
        <v>0</v>
      </c>
      <c r="AE9311">
        <v>36.977471626754962</v>
      </c>
    </row>
    <row r="9312" spans="1:31" x14ac:dyDescent="0.25">
      <c r="A9312">
        <v>1956924</v>
      </c>
      <c r="B9312">
        <v>1</v>
      </c>
      <c r="C9312" t="s">
        <v>80</v>
      </c>
      <c r="D9312" t="s">
        <v>84</v>
      </c>
      <c r="E9312" t="s">
        <v>140</v>
      </c>
      <c r="F9312" t="s">
        <v>25970</v>
      </c>
      <c r="G9312" t="s">
        <v>146</v>
      </c>
      <c r="H9312" t="s">
        <v>134</v>
      </c>
      <c r="I9312" t="s">
        <v>135</v>
      </c>
      <c r="J9312" t="s">
        <v>136</v>
      </c>
      <c r="K9312" t="s">
        <v>137</v>
      </c>
      <c r="L9312" t="s">
        <v>25971</v>
      </c>
      <c r="M9312" t="s">
        <v>25972</v>
      </c>
      <c r="N9312">
        <v>9.1833333330000002</v>
      </c>
      <c r="O9312">
        <v>0</v>
      </c>
      <c r="P9312">
        <v>6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5.2528164509881687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5.2528164509881687</v>
      </c>
    </row>
    <row r="9313" spans="1:31" x14ac:dyDescent="0.25">
      <c r="A9313">
        <v>1957024</v>
      </c>
      <c r="B9313">
        <v>1</v>
      </c>
      <c r="C9313" t="s">
        <v>80</v>
      </c>
      <c r="D9313" t="s">
        <v>107</v>
      </c>
      <c r="E9313" t="s">
        <v>154</v>
      </c>
      <c r="F9313" t="s">
        <v>14608</v>
      </c>
      <c r="G9313" t="s">
        <v>156</v>
      </c>
      <c r="H9313" t="s">
        <v>157</v>
      </c>
      <c r="I9313" t="s">
        <v>135</v>
      </c>
      <c r="J9313" t="s">
        <v>136</v>
      </c>
      <c r="K9313" t="s">
        <v>137</v>
      </c>
      <c r="L9313" t="s">
        <v>25973</v>
      </c>
      <c r="M9313" t="s">
        <v>25974</v>
      </c>
      <c r="N9313">
        <v>1.4302777769999999</v>
      </c>
      <c r="O9313">
        <v>0</v>
      </c>
      <c r="P9313">
        <v>305</v>
      </c>
      <c r="Q9313">
        <v>13</v>
      </c>
      <c r="R9313">
        <v>20</v>
      </c>
      <c r="S9313">
        <v>2</v>
      </c>
      <c r="T9313">
        <v>55</v>
      </c>
      <c r="U9313">
        <v>1</v>
      </c>
      <c r="V9313">
        <v>0</v>
      </c>
      <c r="W9313">
        <v>0</v>
      </c>
      <c r="X9313">
        <v>110.32310397833284</v>
      </c>
      <c r="Y9313">
        <v>92.067573082879605</v>
      </c>
      <c r="Z9313">
        <v>71.248114106722284</v>
      </c>
      <c r="AA9313">
        <v>4.2628291762378945</v>
      </c>
      <c r="AB9313">
        <v>86.610695429511708</v>
      </c>
      <c r="AC9313">
        <v>91.528812423827077</v>
      </c>
      <c r="AD9313">
        <v>0</v>
      </c>
      <c r="AE9313">
        <v>456.0411281975114</v>
      </c>
    </row>
    <row r="9314" spans="1:31" x14ac:dyDescent="0.25">
      <c r="A9314">
        <v>1956901</v>
      </c>
      <c r="B9314">
        <v>1</v>
      </c>
      <c r="C9314" t="s">
        <v>80</v>
      </c>
      <c r="D9314" t="s">
        <v>97</v>
      </c>
      <c r="E9314" t="s">
        <v>220</v>
      </c>
      <c r="F9314" t="s">
        <v>25975</v>
      </c>
      <c r="G9314" t="s">
        <v>701</v>
      </c>
      <c r="H9314" t="s">
        <v>157</v>
      </c>
      <c r="I9314" t="s">
        <v>135</v>
      </c>
      <c r="J9314" t="s">
        <v>136</v>
      </c>
      <c r="K9314" t="s">
        <v>137</v>
      </c>
      <c r="L9314" t="s">
        <v>25976</v>
      </c>
      <c r="M9314" t="s">
        <v>25977</v>
      </c>
      <c r="N9314">
        <v>5.6838888880000003</v>
      </c>
      <c r="O9314">
        <v>3</v>
      </c>
      <c r="P9314">
        <v>345</v>
      </c>
      <c r="Q9314">
        <v>4</v>
      </c>
      <c r="R9314">
        <v>53</v>
      </c>
      <c r="S9314">
        <v>12</v>
      </c>
      <c r="T9314">
        <v>40</v>
      </c>
      <c r="U9314">
        <v>0</v>
      </c>
      <c r="V9314">
        <v>0</v>
      </c>
      <c r="W9314">
        <v>1128.1484679810646</v>
      </c>
      <c r="X9314">
        <v>668.51183969590795</v>
      </c>
      <c r="Y9314">
        <v>783.96771609827863</v>
      </c>
      <c r="Z9314">
        <v>159.50519363099039</v>
      </c>
      <c r="AA9314">
        <v>885.55783730863959</v>
      </c>
      <c r="AB9314">
        <v>370.07932973528028</v>
      </c>
      <c r="AC9314">
        <v>0</v>
      </c>
      <c r="AD9314">
        <v>0</v>
      </c>
      <c r="AE9314">
        <v>3995.7703844501616</v>
      </c>
    </row>
    <row r="9315" spans="1:31" x14ac:dyDescent="0.25">
      <c r="A9315">
        <v>1957216</v>
      </c>
      <c r="B9315">
        <v>1</v>
      </c>
      <c r="C9315" t="s">
        <v>80</v>
      </c>
      <c r="D9315" t="s">
        <v>97</v>
      </c>
      <c r="E9315" t="s">
        <v>154</v>
      </c>
      <c r="F9315" t="s">
        <v>25583</v>
      </c>
      <c r="G9315" t="s">
        <v>202</v>
      </c>
      <c r="H9315" t="s">
        <v>157</v>
      </c>
      <c r="I9315" t="s">
        <v>135</v>
      </c>
      <c r="J9315" t="s">
        <v>136</v>
      </c>
      <c r="K9315" t="s">
        <v>203</v>
      </c>
      <c r="L9315" t="s">
        <v>25978</v>
      </c>
      <c r="M9315" t="s">
        <v>25979</v>
      </c>
      <c r="N9315">
        <v>0.58250000000000002</v>
      </c>
      <c r="O9315">
        <v>0</v>
      </c>
      <c r="P9315">
        <v>287</v>
      </c>
      <c r="Q9315">
        <v>0</v>
      </c>
      <c r="R9315">
        <v>60</v>
      </c>
      <c r="S9315">
        <v>1</v>
      </c>
      <c r="T9315">
        <v>71</v>
      </c>
      <c r="U9315">
        <v>1</v>
      </c>
      <c r="V9315">
        <v>0</v>
      </c>
      <c r="W9315">
        <v>0</v>
      </c>
      <c r="X9315">
        <v>64.755169936499641</v>
      </c>
      <c r="Y9315">
        <v>0</v>
      </c>
      <c r="Z9315">
        <v>9.1602452042516518</v>
      </c>
      <c r="AA9315">
        <v>16.703931229557551</v>
      </c>
      <c r="AB9315">
        <v>57.858596750339728</v>
      </c>
      <c r="AC9315">
        <v>6.3257723819488278</v>
      </c>
      <c r="AD9315">
        <v>0</v>
      </c>
      <c r="AE9315">
        <v>154.80371550259741</v>
      </c>
    </row>
    <row r="9316" spans="1:31" x14ac:dyDescent="0.25">
      <c r="A9316">
        <v>1957210</v>
      </c>
      <c r="B9316">
        <v>1</v>
      </c>
      <c r="C9316" t="s">
        <v>80</v>
      </c>
      <c r="D9316" t="s">
        <v>87</v>
      </c>
      <c r="E9316" t="s">
        <v>140</v>
      </c>
      <c r="F9316" t="s">
        <v>25980</v>
      </c>
      <c r="G9316" t="s">
        <v>146</v>
      </c>
      <c r="H9316" t="s">
        <v>134</v>
      </c>
      <c r="I9316" t="s">
        <v>135</v>
      </c>
      <c r="J9316" t="s">
        <v>136</v>
      </c>
      <c r="K9316" t="s">
        <v>137</v>
      </c>
      <c r="L9316" t="s">
        <v>25981</v>
      </c>
      <c r="M9316" t="s">
        <v>25982</v>
      </c>
      <c r="N9316">
        <v>5.1011111109999998</v>
      </c>
      <c r="O9316">
        <v>0</v>
      </c>
      <c r="P9316">
        <v>4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4.2956853826971031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4.2956853826971031</v>
      </c>
    </row>
    <row r="9317" spans="1:31" x14ac:dyDescent="0.25">
      <c r="A9317">
        <v>1956964</v>
      </c>
      <c r="B9317">
        <v>1</v>
      </c>
      <c r="C9317" t="s">
        <v>80</v>
      </c>
      <c r="D9317" t="s">
        <v>100</v>
      </c>
      <c r="E9317" t="s">
        <v>154</v>
      </c>
      <c r="F9317" t="s">
        <v>21819</v>
      </c>
      <c r="G9317" t="s">
        <v>202</v>
      </c>
      <c r="H9317" t="s">
        <v>157</v>
      </c>
      <c r="I9317" t="s">
        <v>135</v>
      </c>
      <c r="J9317" t="s">
        <v>136</v>
      </c>
      <c r="K9317" t="s">
        <v>203</v>
      </c>
      <c r="L9317" t="s">
        <v>25983</v>
      </c>
      <c r="M9317" t="s">
        <v>25984</v>
      </c>
      <c r="N9317">
        <v>5.1730461109999997</v>
      </c>
      <c r="O9317">
        <v>1</v>
      </c>
      <c r="P9317">
        <v>1289</v>
      </c>
      <c r="Q9317">
        <v>15</v>
      </c>
      <c r="R9317">
        <v>150</v>
      </c>
      <c r="S9317">
        <v>29</v>
      </c>
      <c r="T9317">
        <v>101</v>
      </c>
      <c r="U9317">
        <v>2</v>
      </c>
      <c r="V9317">
        <v>0</v>
      </c>
      <c r="W9317">
        <v>2.3430375850038705</v>
      </c>
      <c r="X9317">
        <v>4389.2863268009987</v>
      </c>
      <c r="Y9317">
        <v>192.35632490818844</v>
      </c>
      <c r="Z9317">
        <v>1195.7793875183345</v>
      </c>
      <c r="AA9317">
        <v>877.16711028876807</v>
      </c>
      <c r="AB9317">
        <v>726.87665219031135</v>
      </c>
      <c r="AC9317">
        <v>361.88805018498908</v>
      </c>
      <c r="AD9317">
        <v>0</v>
      </c>
      <c r="AE9317">
        <v>7745.6968894765932</v>
      </c>
    </row>
    <row r="9318" spans="1:31" x14ac:dyDescent="0.25">
      <c r="A9318">
        <v>1957110</v>
      </c>
      <c r="B9318">
        <v>1</v>
      </c>
      <c r="C9318" t="s">
        <v>80</v>
      </c>
      <c r="D9318" t="s">
        <v>100</v>
      </c>
      <c r="E9318" t="s">
        <v>140</v>
      </c>
      <c r="F9318" t="s">
        <v>25985</v>
      </c>
      <c r="G9318" t="s">
        <v>217</v>
      </c>
      <c r="H9318" t="s">
        <v>134</v>
      </c>
      <c r="I9318" t="s">
        <v>135</v>
      </c>
      <c r="J9318" t="s">
        <v>136</v>
      </c>
      <c r="K9318" t="s">
        <v>137</v>
      </c>
      <c r="L9318" t="s">
        <v>25986</v>
      </c>
      <c r="M9318" t="s">
        <v>25987</v>
      </c>
      <c r="N9318">
        <v>1.6788888879999999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1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26.037465888493671</v>
      </c>
      <c r="AC9318">
        <v>0</v>
      </c>
      <c r="AD9318">
        <v>0</v>
      </c>
      <c r="AE9318">
        <v>26.037465888493671</v>
      </c>
    </row>
    <row r="9319" spans="1:31" x14ac:dyDescent="0.25">
      <c r="A9319">
        <v>1956984</v>
      </c>
      <c r="B9319">
        <v>1</v>
      </c>
      <c r="C9319" t="s">
        <v>81</v>
      </c>
      <c r="D9319" t="s">
        <v>120</v>
      </c>
      <c r="E9319" t="s">
        <v>220</v>
      </c>
      <c r="F9319" t="s">
        <v>25988</v>
      </c>
      <c r="G9319" t="s">
        <v>156</v>
      </c>
      <c r="H9319" t="s">
        <v>157</v>
      </c>
      <c r="I9319" t="s">
        <v>135</v>
      </c>
      <c r="J9319" t="s">
        <v>136</v>
      </c>
      <c r="K9319" t="s">
        <v>137</v>
      </c>
      <c r="L9319" t="s">
        <v>25989</v>
      </c>
      <c r="M9319" t="s">
        <v>25990</v>
      </c>
      <c r="N9319">
        <v>1.083611111</v>
      </c>
      <c r="O9319">
        <v>0</v>
      </c>
      <c r="P9319">
        <v>1042</v>
      </c>
      <c r="Q9319">
        <v>0</v>
      </c>
      <c r="R9319">
        <v>21</v>
      </c>
      <c r="S9319">
        <v>0</v>
      </c>
      <c r="T9319">
        <v>131</v>
      </c>
      <c r="U9319">
        <v>0</v>
      </c>
      <c r="V9319">
        <v>1</v>
      </c>
      <c r="W9319">
        <v>0</v>
      </c>
      <c r="X9319">
        <v>210.3123509189252</v>
      </c>
      <c r="Y9319">
        <v>0</v>
      </c>
      <c r="Z9319">
        <v>23.972424072737525</v>
      </c>
      <c r="AA9319">
        <v>0</v>
      </c>
      <c r="AB9319">
        <v>61.176457414962272</v>
      </c>
      <c r="AC9319">
        <v>0</v>
      </c>
      <c r="AD9319">
        <v>0.36553976831721247</v>
      </c>
      <c r="AE9319">
        <v>295.82677217494222</v>
      </c>
    </row>
    <row r="9320" spans="1:31" x14ac:dyDescent="0.25">
      <c r="A9320">
        <v>1957027</v>
      </c>
      <c r="B9320">
        <v>1</v>
      </c>
      <c r="C9320" t="s">
        <v>81</v>
      </c>
      <c r="D9320" t="s">
        <v>114</v>
      </c>
      <c r="E9320" t="s">
        <v>190</v>
      </c>
      <c r="F9320" t="s">
        <v>25991</v>
      </c>
      <c r="G9320" t="s">
        <v>241</v>
      </c>
      <c r="H9320" t="s">
        <v>157</v>
      </c>
      <c r="I9320" t="s">
        <v>135</v>
      </c>
      <c r="J9320" t="s">
        <v>136</v>
      </c>
      <c r="K9320" t="s">
        <v>137</v>
      </c>
      <c r="L9320" t="s">
        <v>25992</v>
      </c>
      <c r="M9320" t="s">
        <v>25993</v>
      </c>
      <c r="N9320">
        <v>1.365</v>
      </c>
      <c r="O9320">
        <v>0</v>
      </c>
      <c r="P9320">
        <v>201</v>
      </c>
      <c r="Q9320">
        <v>0</v>
      </c>
      <c r="R9320">
        <v>10</v>
      </c>
      <c r="S9320">
        <v>1</v>
      </c>
      <c r="T9320">
        <v>25</v>
      </c>
      <c r="U9320">
        <v>0</v>
      </c>
      <c r="V9320">
        <v>0</v>
      </c>
      <c r="W9320">
        <v>0</v>
      </c>
      <c r="X9320">
        <v>42.102429654878229</v>
      </c>
      <c r="Y9320">
        <v>0</v>
      </c>
      <c r="Z9320">
        <v>7.7336291402902981</v>
      </c>
      <c r="AA9320">
        <v>6.9566674351234674</v>
      </c>
      <c r="AB9320">
        <v>15.748464455910577</v>
      </c>
      <c r="AC9320">
        <v>0</v>
      </c>
      <c r="AD9320">
        <v>0</v>
      </c>
      <c r="AE9320">
        <v>72.541190686202569</v>
      </c>
    </row>
    <row r="9321" spans="1:31" x14ac:dyDescent="0.25">
      <c r="A9321">
        <v>1957196</v>
      </c>
      <c r="B9321">
        <v>1</v>
      </c>
      <c r="C9321" t="s">
        <v>81</v>
      </c>
      <c r="D9321" t="s">
        <v>120</v>
      </c>
      <c r="E9321" t="s">
        <v>220</v>
      </c>
      <c r="F9321" t="s">
        <v>8172</v>
      </c>
      <c r="G9321" t="s">
        <v>156</v>
      </c>
      <c r="H9321" t="s">
        <v>157</v>
      </c>
      <c r="I9321" t="s">
        <v>135</v>
      </c>
      <c r="J9321" t="s">
        <v>136</v>
      </c>
      <c r="K9321" t="s">
        <v>137</v>
      </c>
      <c r="L9321" t="s">
        <v>25994</v>
      </c>
      <c r="M9321" t="s">
        <v>25995</v>
      </c>
      <c r="N9321">
        <v>0.62611111100000005</v>
      </c>
      <c r="O9321">
        <v>0</v>
      </c>
      <c r="P9321">
        <v>428</v>
      </c>
      <c r="Q9321">
        <v>0</v>
      </c>
      <c r="R9321">
        <v>13</v>
      </c>
      <c r="S9321">
        <v>1</v>
      </c>
      <c r="T9321">
        <v>18</v>
      </c>
      <c r="U9321">
        <v>0</v>
      </c>
      <c r="V9321">
        <v>0</v>
      </c>
      <c r="W9321">
        <v>0</v>
      </c>
      <c r="X9321">
        <v>70.098924565355205</v>
      </c>
      <c r="Y9321">
        <v>0</v>
      </c>
      <c r="Z9321">
        <v>17.321103851638973</v>
      </c>
      <c r="AA9321">
        <v>7.493024262994445</v>
      </c>
      <c r="AB9321">
        <v>6.3130136806941719</v>
      </c>
      <c r="AC9321">
        <v>0</v>
      </c>
      <c r="AD9321">
        <v>0</v>
      </c>
      <c r="AE9321">
        <v>101.22606636068278</v>
      </c>
    </row>
    <row r="9322" spans="1:31" x14ac:dyDescent="0.25">
      <c r="A9322">
        <v>1956941</v>
      </c>
      <c r="B9322">
        <v>1</v>
      </c>
      <c r="C9322" t="s">
        <v>80</v>
      </c>
      <c r="D9322" t="s">
        <v>88</v>
      </c>
      <c r="E9322" t="s">
        <v>154</v>
      </c>
      <c r="F9322" t="s">
        <v>25996</v>
      </c>
      <c r="G9322" t="s">
        <v>156</v>
      </c>
      <c r="H9322" t="s">
        <v>157</v>
      </c>
      <c r="I9322" t="s">
        <v>135</v>
      </c>
      <c r="J9322" t="s">
        <v>136</v>
      </c>
      <c r="K9322" t="s">
        <v>137</v>
      </c>
      <c r="L9322" t="s">
        <v>25997</v>
      </c>
      <c r="M9322" t="s">
        <v>25998</v>
      </c>
      <c r="N9322">
        <v>2.3366666660000002</v>
      </c>
      <c r="O9322">
        <v>0</v>
      </c>
      <c r="P9322">
        <v>2680</v>
      </c>
      <c r="Q9322">
        <v>0</v>
      </c>
      <c r="R9322">
        <v>0</v>
      </c>
      <c r="S9322">
        <v>1</v>
      </c>
      <c r="T9322">
        <v>39</v>
      </c>
      <c r="U9322">
        <v>1</v>
      </c>
      <c r="V9322">
        <v>0</v>
      </c>
      <c r="W9322">
        <v>0</v>
      </c>
      <c r="X9322">
        <v>1405.9096678772783</v>
      </c>
      <c r="Y9322">
        <v>0</v>
      </c>
      <c r="Z9322">
        <v>0</v>
      </c>
      <c r="AA9322">
        <v>5.9532713944816145</v>
      </c>
      <c r="AB9322">
        <v>133.84165950552597</v>
      </c>
      <c r="AC9322">
        <v>22.557934666162701</v>
      </c>
      <c r="AD9322">
        <v>0</v>
      </c>
      <c r="AE9322">
        <v>1568.2625334434485</v>
      </c>
    </row>
    <row r="9323" spans="1:31" x14ac:dyDescent="0.25">
      <c r="A9323">
        <v>1957276</v>
      </c>
      <c r="B9323">
        <v>1</v>
      </c>
      <c r="C9323" t="s">
        <v>81</v>
      </c>
      <c r="D9323" t="s">
        <v>123</v>
      </c>
      <c r="E9323" t="s">
        <v>131</v>
      </c>
      <c r="F9323" t="s">
        <v>12065</v>
      </c>
      <c r="G9323" t="s">
        <v>133</v>
      </c>
      <c r="H9323" t="s">
        <v>134</v>
      </c>
      <c r="I9323" t="s">
        <v>135</v>
      </c>
      <c r="J9323" t="s">
        <v>136</v>
      </c>
      <c r="K9323" t="s">
        <v>137</v>
      </c>
      <c r="L9323" t="s">
        <v>25999</v>
      </c>
      <c r="M9323" t="s">
        <v>26000</v>
      </c>
      <c r="N9323">
        <v>2.562777777</v>
      </c>
      <c r="O9323">
        <v>0</v>
      </c>
      <c r="P9323">
        <v>22</v>
      </c>
      <c r="Q9323">
        <v>0</v>
      </c>
      <c r="R9323">
        <v>5</v>
      </c>
      <c r="S9323">
        <v>0</v>
      </c>
      <c r="T9323">
        <v>2</v>
      </c>
      <c r="U9323">
        <v>0</v>
      </c>
      <c r="V9323">
        <v>0</v>
      </c>
      <c r="W9323">
        <v>0</v>
      </c>
      <c r="X9323">
        <v>12.780448205412279</v>
      </c>
      <c r="Y9323">
        <v>0</v>
      </c>
      <c r="Z9323">
        <v>6.7139634752238386</v>
      </c>
      <c r="AA9323">
        <v>0</v>
      </c>
      <c r="AB9323">
        <v>1.4237005135243912</v>
      </c>
      <c r="AC9323">
        <v>0</v>
      </c>
      <c r="AD9323">
        <v>0</v>
      </c>
      <c r="AE9323">
        <v>20.918112194160511</v>
      </c>
    </row>
    <row r="9324" spans="1:31" x14ac:dyDescent="0.25">
      <c r="A9324">
        <v>1957233</v>
      </c>
      <c r="B9324">
        <v>1</v>
      </c>
      <c r="C9324" t="s">
        <v>81</v>
      </c>
      <c r="D9324" t="s">
        <v>118</v>
      </c>
      <c r="E9324" t="s">
        <v>149</v>
      </c>
      <c r="F9324" t="s">
        <v>26001</v>
      </c>
      <c r="G9324" t="s">
        <v>151</v>
      </c>
      <c r="H9324" t="s">
        <v>134</v>
      </c>
      <c r="I9324" t="s">
        <v>135</v>
      </c>
      <c r="J9324" t="s">
        <v>136</v>
      </c>
      <c r="K9324" t="s">
        <v>137</v>
      </c>
      <c r="L9324" t="s">
        <v>26002</v>
      </c>
      <c r="M9324" t="s">
        <v>26003</v>
      </c>
      <c r="N9324">
        <v>0.33583333300000001</v>
      </c>
      <c r="O9324">
        <v>0</v>
      </c>
      <c r="P9324">
        <v>1</v>
      </c>
      <c r="Q9324">
        <v>0</v>
      </c>
      <c r="R9324">
        <v>4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5.885545135097223E-4</v>
      </c>
      <c r="Y9324">
        <v>0</v>
      </c>
      <c r="Z9324">
        <v>7.4130523005772746</v>
      </c>
      <c r="AA9324">
        <v>0</v>
      </c>
      <c r="AB9324">
        <v>0</v>
      </c>
      <c r="AC9324">
        <v>0</v>
      </c>
      <c r="AD9324">
        <v>0</v>
      </c>
      <c r="AE9324">
        <v>7.413640855090784</v>
      </c>
    </row>
    <row r="9325" spans="1:31" x14ac:dyDescent="0.25">
      <c r="A9325">
        <v>1957090</v>
      </c>
      <c r="B9325">
        <v>1</v>
      </c>
      <c r="C9325" t="s">
        <v>80</v>
      </c>
      <c r="D9325" t="s">
        <v>96</v>
      </c>
      <c r="E9325" t="s">
        <v>140</v>
      </c>
      <c r="F9325" t="s">
        <v>26004</v>
      </c>
      <c r="G9325" t="s">
        <v>146</v>
      </c>
      <c r="H9325" t="s">
        <v>134</v>
      </c>
      <c r="I9325" t="s">
        <v>135</v>
      </c>
      <c r="J9325" t="s">
        <v>136</v>
      </c>
      <c r="K9325" t="s">
        <v>137</v>
      </c>
      <c r="L9325" t="s">
        <v>26005</v>
      </c>
      <c r="M9325" t="s">
        <v>26006</v>
      </c>
      <c r="N9325">
        <v>5.3369444440000002</v>
      </c>
      <c r="O9325">
        <v>0</v>
      </c>
      <c r="P9325">
        <v>1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3.5748692289836801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3.5748692289836801</v>
      </c>
    </row>
    <row r="9326" spans="1:31" x14ac:dyDescent="0.25">
      <c r="A9326">
        <v>1957113</v>
      </c>
      <c r="B9326">
        <v>1</v>
      </c>
      <c r="C9326" t="s">
        <v>80</v>
      </c>
      <c r="D9326" t="s">
        <v>84</v>
      </c>
      <c r="E9326" t="s">
        <v>131</v>
      </c>
      <c r="F9326" t="s">
        <v>26007</v>
      </c>
      <c r="G9326" t="s">
        <v>133</v>
      </c>
      <c r="H9326" t="s">
        <v>134</v>
      </c>
      <c r="I9326" t="s">
        <v>135</v>
      </c>
      <c r="J9326" t="s">
        <v>136</v>
      </c>
      <c r="K9326" t="s">
        <v>137</v>
      </c>
      <c r="L9326" t="s">
        <v>26008</v>
      </c>
      <c r="M9326" t="s">
        <v>26009</v>
      </c>
      <c r="N9326">
        <v>7.0869444440000002</v>
      </c>
      <c r="O9326">
        <v>0</v>
      </c>
      <c r="P9326">
        <v>197</v>
      </c>
      <c r="Q9326">
        <v>0</v>
      </c>
      <c r="R9326">
        <v>0</v>
      </c>
      <c r="S9326">
        <v>0</v>
      </c>
      <c r="T9326">
        <v>37</v>
      </c>
      <c r="U9326">
        <v>0</v>
      </c>
      <c r="V9326">
        <v>0</v>
      </c>
      <c r="W9326">
        <v>0</v>
      </c>
      <c r="X9326">
        <v>440.16972759617897</v>
      </c>
      <c r="Y9326">
        <v>0</v>
      </c>
      <c r="Z9326">
        <v>0</v>
      </c>
      <c r="AA9326">
        <v>0</v>
      </c>
      <c r="AB9326">
        <v>157.5842616761075</v>
      </c>
      <c r="AC9326">
        <v>0</v>
      </c>
      <c r="AD9326">
        <v>0</v>
      </c>
      <c r="AE9326">
        <v>597.7539892722865</v>
      </c>
    </row>
    <row r="9327" spans="1:31" x14ac:dyDescent="0.25">
      <c r="A9327">
        <v>1957044</v>
      </c>
      <c r="B9327">
        <v>1</v>
      </c>
      <c r="C9327" t="s">
        <v>81</v>
      </c>
      <c r="D9327" t="s">
        <v>112</v>
      </c>
      <c r="E9327" t="s">
        <v>140</v>
      </c>
      <c r="F9327" t="s">
        <v>26010</v>
      </c>
      <c r="G9327" t="s">
        <v>146</v>
      </c>
      <c r="H9327" t="s">
        <v>134</v>
      </c>
      <c r="I9327" t="s">
        <v>135</v>
      </c>
      <c r="J9327" t="s">
        <v>136</v>
      </c>
      <c r="K9327" t="s">
        <v>137</v>
      </c>
      <c r="L9327" t="s">
        <v>26011</v>
      </c>
      <c r="M9327" t="s">
        <v>26012</v>
      </c>
      <c r="N9327">
        <v>1.5491666660000001</v>
      </c>
      <c r="O9327">
        <v>0</v>
      </c>
      <c r="P9327">
        <v>11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3.7539790181254871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3.7539790181254871</v>
      </c>
    </row>
    <row r="9328" spans="1:31" x14ac:dyDescent="0.25">
      <c r="A9328">
        <v>1956898</v>
      </c>
      <c r="B9328">
        <v>1</v>
      </c>
      <c r="C9328" t="s">
        <v>80</v>
      </c>
      <c r="D9328" t="s">
        <v>82</v>
      </c>
      <c r="E9328" t="s">
        <v>131</v>
      </c>
      <c r="F9328" t="s">
        <v>26013</v>
      </c>
      <c r="G9328" t="s">
        <v>133</v>
      </c>
      <c r="H9328" t="s">
        <v>134</v>
      </c>
      <c r="I9328" t="s">
        <v>135</v>
      </c>
      <c r="J9328" t="s">
        <v>136</v>
      </c>
      <c r="K9328" t="s">
        <v>137</v>
      </c>
      <c r="L9328" t="s">
        <v>26014</v>
      </c>
      <c r="M9328" t="s">
        <v>26015</v>
      </c>
      <c r="N9328">
        <v>0.93138888799999997</v>
      </c>
      <c r="O9328">
        <v>0</v>
      </c>
      <c r="P9328">
        <v>140</v>
      </c>
      <c r="Q9328">
        <v>0</v>
      </c>
      <c r="R9328">
        <v>0</v>
      </c>
      <c r="S9328">
        <v>0</v>
      </c>
      <c r="T9328">
        <v>27</v>
      </c>
      <c r="U9328">
        <v>0</v>
      </c>
      <c r="V9328">
        <v>0</v>
      </c>
      <c r="W9328">
        <v>0</v>
      </c>
      <c r="X9328">
        <v>22.232701331356218</v>
      </c>
      <c r="Y9328">
        <v>0</v>
      </c>
      <c r="Z9328">
        <v>0</v>
      </c>
      <c r="AA9328">
        <v>0</v>
      </c>
      <c r="AB9328">
        <v>10.303896870795148</v>
      </c>
      <c r="AC9328">
        <v>0</v>
      </c>
      <c r="AD9328">
        <v>0</v>
      </c>
      <c r="AE9328">
        <v>32.536598202151367</v>
      </c>
    </row>
    <row r="9329" spans="1:31" x14ac:dyDescent="0.25">
      <c r="A9329">
        <v>1957107</v>
      </c>
      <c r="B9329">
        <v>1</v>
      </c>
      <c r="C9329" t="s">
        <v>80</v>
      </c>
      <c r="D9329" t="s">
        <v>95</v>
      </c>
      <c r="E9329" t="s">
        <v>154</v>
      </c>
      <c r="F9329" t="s">
        <v>26016</v>
      </c>
      <c r="G9329" t="s">
        <v>5917</v>
      </c>
      <c r="H9329" t="s">
        <v>157</v>
      </c>
      <c r="I9329" t="s">
        <v>135</v>
      </c>
      <c r="J9329" t="s">
        <v>136</v>
      </c>
      <c r="K9329" t="s">
        <v>137</v>
      </c>
      <c r="L9329" t="s">
        <v>26017</v>
      </c>
      <c r="M9329" t="s">
        <v>26018</v>
      </c>
      <c r="N9329">
        <v>5.8386111109999996</v>
      </c>
      <c r="O9329">
        <v>0</v>
      </c>
      <c r="P9329">
        <v>0</v>
      </c>
      <c r="Q9329">
        <v>0</v>
      </c>
      <c r="R9329">
        <v>0</v>
      </c>
      <c r="S9329">
        <v>2</v>
      </c>
      <c r="T9329">
        <v>0</v>
      </c>
      <c r="U9329">
        <v>3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296.15591832988622</v>
      </c>
      <c r="AB9329">
        <v>0</v>
      </c>
      <c r="AC9329">
        <v>740.91699151243847</v>
      </c>
      <c r="AD9329">
        <v>0</v>
      </c>
      <c r="AE9329">
        <v>1037.0729098423246</v>
      </c>
    </row>
    <row r="9330" spans="1:31" x14ac:dyDescent="0.25">
      <c r="A9330">
        <v>1957213</v>
      </c>
      <c r="B9330">
        <v>1</v>
      </c>
      <c r="C9330" t="s">
        <v>80</v>
      </c>
      <c r="D9330" t="s">
        <v>108</v>
      </c>
      <c r="E9330" t="s">
        <v>140</v>
      </c>
      <c r="F9330" t="s">
        <v>26019</v>
      </c>
      <c r="G9330" t="s">
        <v>217</v>
      </c>
      <c r="H9330" t="s">
        <v>134</v>
      </c>
      <c r="I9330" t="s">
        <v>135</v>
      </c>
      <c r="J9330" t="s">
        <v>136</v>
      </c>
      <c r="K9330" t="s">
        <v>137</v>
      </c>
      <c r="L9330" t="s">
        <v>26020</v>
      </c>
      <c r="M9330" t="s">
        <v>26021</v>
      </c>
      <c r="N9330">
        <v>1.5525</v>
      </c>
      <c r="O9330">
        <v>0</v>
      </c>
      <c r="P9330">
        <v>1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0.36909457602116919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0.36909457602116919</v>
      </c>
    </row>
    <row r="9331" spans="1:31" x14ac:dyDescent="0.25">
      <c r="A9331">
        <v>1957153</v>
      </c>
      <c r="B9331">
        <v>1</v>
      </c>
      <c r="C9331" t="s">
        <v>81</v>
      </c>
      <c r="D9331" t="s">
        <v>127</v>
      </c>
      <c r="E9331" t="s">
        <v>220</v>
      </c>
      <c r="F9331" t="s">
        <v>2252</v>
      </c>
      <c r="G9331" t="s">
        <v>156</v>
      </c>
      <c r="H9331" t="s">
        <v>157</v>
      </c>
      <c r="I9331" t="s">
        <v>135</v>
      </c>
      <c r="J9331" t="s">
        <v>136</v>
      </c>
      <c r="K9331" t="s">
        <v>137</v>
      </c>
      <c r="L9331" t="s">
        <v>26022</v>
      </c>
      <c r="M9331" t="s">
        <v>26023</v>
      </c>
      <c r="N9331">
        <v>0.60416666600000002</v>
      </c>
      <c r="O9331">
        <v>2</v>
      </c>
      <c r="P9331">
        <v>52</v>
      </c>
      <c r="Q9331">
        <v>79</v>
      </c>
      <c r="R9331">
        <v>74</v>
      </c>
      <c r="S9331">
        <v>0</v>
      </c>
      <c r="T9331">
        <v>5</v>
      </c>
      <c r="U9331">
        <v>1</v>
      </c>
      <c r="V9331">
        <v>0</v>
      </c>
      <c r="W9331">
        <v>0.98664164345124994</v>
      </c>
      <c r="X9331">
        <v>8.4821208154076437</v>
      </c>
      <c r="Y9331">
        <v>155.21638066212103</v>
      </c>
      <c r="Z9331">
        <v>138.5605683047601</v>
      </c>
      <c r="AA9331">
        <v>0</v>
      </c>
      <c r="AB9331">
        <v>2.1175669481119792</v>
      </c>
      <c r="AC9331">
        <v>65.589756668285247</v>
      </c>
      <c r="AD9331">
        <v>0</v>
      </c>
      <c r="AE9331">
        <v>370.95303504213723</v>
      </c>
    </row>
    <row r="9332" spans="1:31" x14ac:dyDescent="0.25">
      <c r="A9332">
        <v>1956858</v>
      </c>
      <c r="B9332">
        <v>1</v>
      </c>
      <c r="C9332" t="s">
        <v>81</v>
      </c>
      <c r="D9332" t="s">
        <v>123</v>
      </c>
      <c r="E9332" t="s">
        <v>140</v>
      </c>
      <c r="F9332" t="s">
        <v>26024</v>
      </c>
      <c r="G9332" t="s">
        <v>217</v>
      </c>
      <c r="H9332" t="s">
        <v>134</v>
      </c>
      <c r="I9332" t="s">
        <v>135</v>
      </c>
      <c r="J9332" t="s">
        <v>136</v>
      </c>
      <c r="K9332" t="s">
        <v>137</v>
      </c>
      <c r="L9332" t="s">
        <v>26025</v>
      </c>
      <c r="M9332" t="s">
        <v>26026</v>
      </c>
      <c r="N9332">
        <v>1.180555555</v>
      </c>
      <c r="O9332">
        <v>0</v>
      </c>
      <c r="P9332">
        <v>1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0.36063785376547508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0.36063785376547508</v>
      </c>
    </row>
    <row r="9333" spans="1:31" x14ac:dyDescent="0.25">
      <c r="A9333">
        <v>1956961</v>
      </c>
      <c r="B9333">
        <v>1</v>
      </c>
      <c r="C9333" t="s">
        <v>81</v>
      </c>
      <c r="D9333" t="s">
        <v>113</v>
      </c>
      <c r="E9333" t="s">
        <v>131</v>
      </c>
      <c r="F9333" t="s">
        <v>26027</v>
      </c>
      <c r="G9333" t="s">
        <v>202</v>
      </c>
      <c r="H9333" t="s">
        <v>134</v>
      </c>
      <c r="I9333" t="s">
        <v>135</v>
      </c>
      <c r="J9333" t="s">
        <v>136</v>
      </c>
      <c r="K9333" t="s">
        <v>203</v>
      </c>
      <c r="L9333" t="s">
        <v>26028</v>
      </c>
      <c r="M9333" t="s">
        <v>26029</v>
      </c>
      <c r="N9333">
        <v>8.8007322220000006</v>
      </c>
      <c r="O9333">
        <v>0</v>
      </c>
      <c r="P9333">
        <v>5</v>
      </c>
      <c r="Q9333">
        <v>0</v>
      </c>
      <c r="R9333">
        <v>0</v>
      </c>
      <c r="S9333">
        <v>0</v>
      </c>
      <c r="T9333">
        <v>2</v>
      </c>
      <c r="U9333">
        <v>0</v>
      </c>
      <c r="V9333">
        <v>0</v>
      </c>
      <c r="W9333">
        <v>0</v>
      </c>
      <c r="X9333">
        <v>9.5703423363663358</v>
      </c>
      <c r="Y9333">
        <v>0</v>
      </c>
      <c r="Z9333">
        <v>0</v>
      </c>
      <c r="AA9333">
        <v>0</v>
      </c>
      <c r="AB9333">
        <v>6.5121796011261477</v>
      </c>
      <c r="AC9333">
        <v>0</v>
      </c>
      <c r="AD9333">
        <v>0</v>
      </c>
      <c r="AE9333">
        <v>16.082521937492483</v>
      </c>
    </row>
    <row r="9334" spans="1:31" x14ac:dyDescent="0.25">
      <c r="A9334">
        <v>1957007</v>
      </c>
      <c r="B9334">
        <v>1</v>
      </c>
      <c r="C9334" t="s">
        <v>81</v>
      </c>
      <c r="D9334" t="s">
        <v>113</v>
      </c>
      <c r="E9334" t="s">
        <v>220</v>
      </c>
      <c r="F9334" t="s">
        <v>26030</v>
      </c>
      <c r="G9334" t="s">
        <v>156</v>
      </c>
      <c r="H9334" t="s">
        <v>157</v>
      </c>
      <c r="I9334" t="s">
        <v>135</v>
      </c>
      <c r="J9334" t="s">
        <v>136</v>
      </c>
      <c r="K9334" t="s">
        <v>137</v>
      </c>
      <c r="L9334" t="s">
        <v>26031</v>
      </c>
      <c r="M9334" t="s">
        <v>26032</v>
      </c>
      <c r="N9334">
        <v>0.74416666600000003</v>
      </c>
      <c r="O9334">
        <v>0</v>
      </c>
      <c r="P9334">
        <v>233</v>
      </c>
      <c r="Q9334">
        <v>22</v>
      </c>
      <c r="R9334">
        <v>51</v>
      </c>
      <c r="S9334">
        <v>0</v>
      </c>
      <c r="T9334">
        <v>12</v>
      </c>
      <c r="U9334">
        <v>0</v>
      </c>
      <c r="V9334">
        <v>0</v>
      </c>
      <c r="W9334">
        <v>0</v>
      </c>
      <c r="X9334">
        <v>44.53074547858207</v>
      </c>
      <c r="Y9334">
        <v>148.72798906229843</v>
      </c>
      <c r="Z9334">
        <v>220.73292859047564</v>
      </c>
      <c r="AA9334">
        <v>0</v>
      </c>
      <c r="AB9334">
        <v>4.8000388370860811</v>
      </c>
      <c r="AC9334">
        <v>0</v>
      </c>
      <c r="AD9334">
        <v>0</v>
      </c>
      <c r="AE9334">
        <v>418.79170196844228</v>
      </c>
    </row>
    <row r="9335" spans="1:31" x14ac:dyDescent="0.25">
      <c r="A9335">
        <v>1956981</v>
      </c>
      <c r="B9335">
        <v>1</v>
      </c>
      <c r="C9335" t="s">
        <v>81</v>
      </c>
      <c r="D9335" t="s">
        <v>123</v>
      </c>
      <c r="E9335" t="s">
        <v>154</v>
      </c>
      <c r="F9335" t="s">
        <v>26033</v>
      </c>
      <c r="G9335" t="s">
        <v>263</v>
      </c>
      <c r="H9335" t="s">
        <v>157</v>
      </c>
      <c r="I9335" t="s">
        <v>135</v>
      </c>
      <c r="J9335" t="s">
        <v>136</v>
      </c>
      <c r="K9335" t="s">
        <v>203</v>
      </c>
      <c r="L9335" t="s">
        <v>26034</v>
      </c>
      <c r="M9335" t="s">
        <v>26035</v>
      </c>
      <c r="N9335">
        <v>3.576944444</v>
      </c>
      <c r="O9335">
        <v>18</v>
      </c>
      <c r="P9335">
        <v>4615</v>
      </c>
      <c r="Q9335">
        <v>322</v>
      </c>
      <c r="R9335">
        <v>468</v>
      </c>
      <c r="S9335">
        <v>62</v>
      </c>
      <c r="T9335">
        <v>464</v>
      </c>
      <c r="U9335">
        <v>10</v>
      </c>
      <c r="V9335">
        <v>0</v>
      </c>
      <c r="W9335">
        <v>40.501809836737216</v>
      </c>
      <c r="X9335">
        <v>3379.9818939513698</v>
      </c>
      <c r="Y9335">
        <v>1660.8016332054326</v>
      </c>
      <c r="Z9335">
        <v>2050.2192423693509</v>
      </c>
      <c r="AA9335">
        <v>907.15252338945163</v>
      </c>
      <c r="AB9335">
        <v>1030.42915297177</v>
      </c>
      <c r="AC9335">
        <v>756.31813626589121</v>
      </c>
      <c r="AD9335">
        <v>0</v>
      </c>
      <c r="AE9335">
        <v>9825.4043919900032</v>
      </c>
    </row>
    <row r="9336" spans="1:31" x14ac:dyDescent="0.25">
      <c r="A9336">
        <v>1957050</v>
      </c>
      <c r="B9336">
        <v>1</v>
      </c>
      <c r="C9336" t="s">
        <v>81</v>
      </c>
      <c r="D9336" t="s">
        <v>114</v>
      </c>
      <c r="E9336" t="s">
        <v>190</v>
      </c>
      <c r="F9336" t="s">
        <v>26036</v>
      </c>
      <c r="G9336" t="s">
        <v>156</v>
      </c>
      <c r="H9336" t="s">
        <v>157</v>
      </c>
      <c r="I9336" t="s">
        <v>135</v>
      </c>
      <c r="J9336" t="s">
        <v>136</v>
      </c>
      <c r="K9336" t="s">
        <v>137</v>
      </c>
      <c r="L9336" t="s">
        <v>26037</v>
      </c>
      <c r="M9336" t="s">
        <v>26038</v>
      </c>
      <c r="N9336">
        <v>1.0055555549999999</v>
      </c>
      <c r="O9336">
        <v>0</v>
      </c>
      <c r="P9336">
        <v>50</v>
      </c>
      <c r="Q9336">
        <v>0</v>
      </c>
      <c r="R9336">
        <v>36</v>
      </c>
      <c r="S9336">
        <v>0</v>
      </c>
      <c r="T9336">
        <v>11</v>
      </c>
      <c r="U9336">
        <v>0</v>
      </c>
      <c r="V9336">
        <v>1</v>
      </c>
      <c r="W9336">
        <v>0</v>
      </c>
      <c r="X9336">
        <v>8.8003773929187439</v>
      </c>
      <c r="Y9336">
        <v>0</v>
      </c>
      <c r="Z9336">
        <v>10.557460874343496</v>
      </c>
      <c r="AA9336">
        <v>0</v>
      </c>
      <c r="AB9336">
        <v>3.3335747838708381</v>
      </c>
      <c r="AC9336">
        <v>0</v>
      </c>
      <c r="AD9336">
        <v>21.260468926044183</v>
      </c>
      <c r="AE9336">
        <v>43.951881977177258</v>
      </c>
    </row>
    <row r="9337" spans="1:31" x14ac:dyDescent="0.25">
      <c r="A9337">
        <v>1957293</v>
      </c>
      <c r="B9337">
        <v>1</v>
      </c>
      <c r="C9337" t="s">
        <v>80</v>
      </c>
      <c r="D9337" t="s">
        <v>85</v>
      </c>
      <c r="E9337" t="s">
        <v>131</v>
      </c>
      <c r="F9337" t="s">
        <v>26039</v>
      </c>
      <c r="G9337" t="s">
        <v>133</v>
      </c>
      <c r="H9337" t="s">
        <v>134</v>
      </c>
      <c r="I9337" t="s">
        <v>135</v>
      </c>
      <c r="J9337" t="s">
        <v>136</v>
      </c>
      <c r="K9337" t="s">
        <v>137</v>
      </c>
      <c r="L9337" t="s">
        <v>26040</v>
      </c>
      <c r="M9337" t="s">
        <v>26041</v>
      </c>
      <c r="N9337">
        <v>0.91527777700000001</v>
      </c>
      <c r="O9337">
        <v>0</v>
      </c>
      <c r="P9337">
        <v>235</v>
      </c>
      <c r="Q9337">
        <v>0</v>
      </c>
      <c r="R9337">
        <v>0</v>
      </c>
      <c r="S9337">
        <v>0</v>
      </c>
      <c r="T9337">
        <v>8</v>
      </c>
      <c r="U9337">
        <v>0</v>
      </c>
      <c r="V9337">
        <v>0</v>
      </c>
      <c r="W9337">
        <v>0</v>
      </c>
      <c r="X9337">
        <v>81.108699833330675</v>
      </c>
      <c r="Y9337">
        <v>0</v>
      </c>
      <c r="Z9337">
        <v>0</v>
      </c>
      <c r="AA9337">
        <v>0</v>
      </c>
      <c r="AB9337">
        <v>0.56697852982239594</v>
      </c>
      <c r="AC9337">
        <v>0</v>
      </c>
      <c r="AD9337">
        <v>0</v>
      </c>
      <c r="AE9337">
        <v>81.675678363153068</v>
      </c>
    </row>
    <row r="9338" spans="1:31" x14ac:dyDescent="0.25">
      <c r="A9338">
        <v>1957130</v>
      </c>
      <c r="B9338">
        <v>1</v>
      </c>
      <c r="C9338" t="s">
        <v>80</v>
      </c>
      <c r="D9338" t="s">
        <v>100</v>
      </c>
      <c r="E9338" t="s">
        <v>154</v>
      </c>
      <c r="F9338" t="s">
        <v>26042</v>
      </c>
      <c r="G9338" t="s">
        <v>362</v>
      </c>
      <c r="H9338" t="s">
        <v>157</v>
      </c>
      <c r="I9338" t="s">
        <v>135</v>
      </c>
      <c r="J9338" t="s">
        <v>3</v>
      </c>
      <c r="K9338" t="s">
        <v>137</v>
      </c>
      <c r="L9338" t="s">
        <v>26043</v>
      </c>
      <c r="M9338" t="s">
        <v>26044</v>
      </c>
      <c r="N9338">
        <v>1.903888888</v>
      </c>
      <c r="O9338">
        <v>0</v>
      </c>
      <c r="P9338">
        <v>77</v>
      </c>
      <c r="Q9338">
        <v>3</v>
      </c>
      <c r="R9338">
        <v>20</v>
      </c>
      <c r="S9338">
        <v>9</v>
      </c>
      <c r="T9338">
        <v>105</v>
      </c>
      <c r="U9338">
        <v>2</v>
      </c>
      <c r="V9338">
        <v>0</v>
      </c>
      <c r="W9338">
        <v>0</v>
      </c>
      <c r="X9338">
        <v>122.78455606726405</v>
      </c>
      <c r="Y9338">
        <v>25.883407719342735</v>
      </c>
      <c r="Z9338">
        <v>40.593506347971996</v>
      </c>
      <c r="AA9338">
        <v>422.30396170396176</v>
      </c>
      <c r="AB9338">
        <v>818.77664178552266</v>
      </c>
      <c r="AC9338">
        <v>88.687160318863846</v>
      </c>
      <c r="AD9338">
        <v>0</v>
      </c>
      <c r="AE9338">
        <v>1519.029233942927</v>
      </c>
    </row>
    <row r="9339" spans="1:31" x14ac:dyDescent="0.25">
      <c r="A9339">
        <v>1956944</v>
      </c>
      <c r="B9339">
        <v>1</v>
      </c>
      <c r="C9339" t="s">
        <v>80</v>
      </c>
      <c r="D9339" t="s">
        <v>101</v>
      </c>
      <c r="E9339" t="s">
        <v>190</v>
      </c>
      <c r="F9339" t="s">
        <v>26045</v>
      </c>
      <c r="G9339" t="s">
        <v>241</v>
      </c>
      <c r="H9339" t="s">
        <v>157</v>
      </c>
      <c r="I9339" t="s">
        <v>135</v>
      </c>
      <c r="J9339" t="s">
        <v>136</v>
      </c>
      <c r="K9339" t="s">
        <v>137</v>
      </c>
      <c r="L9339" t="s">
        <v>26046</v>
      </c>
      <c r="M9339" t="s">
        <v>26047</v>
      </c>
      <c r="N9339">
        <v>1.767222222</v>
      </c>
      <c r="O9339">
        <v>0</v>
      </c>
      <c r="P9339">
        <v>0</v>
      </c>
      <c r="Q9339">
        <v>0</v>
      </c>
      <c r="R9339">
        <v>0</v>
      </c>
      <c r="S9339">
        <v>1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2.4065259134320836</v>
      </c>
      <c r="AB9339">
        <v>0</v>
      </c>
      <c r="AC9339">
        <v>0</v>
      </c>
      <c r="AD9339">
        <v>0</v>
      </c>
      <c r="AE9339">
        <v>2.4065259134320836</v>
      </c>
    </row>
    <row r="9340" spans="1:31" x14ac:dyDescent="0.25">
      <c r="A9340">
        <v>1957087</v>
      </c>
      <c r="B9340">
        <v>1</v>
      </c>
      <c r="C9340" t="s">
        <v>81</v>
      </c>
      <c r="D9340" t="s">
        <v>113</v>
      </c>
      <c r="E9340" t="s">
        <v>154</v>
      </c>
      <c r="F9340" t="s">
        <v>13904</v>
      </c>
      <c r="G9340" t="s">
        <v>1185</v>
      </c>
      <c r="H9340" t="s">
        <v>157</v>
      </c>
      <c r="I9340" t="s">
        <v>135</v>
      </c>
      <c r="J9340" t="s">
        <v>136</v>
      </c>
      <c r="K9340" t="s">
        <v>137</v>
      </c>
      <c r="L9340" t="s">
        <v>26048</v>
      </c>
      <c r="M9340" t="s">
        <v>26049</v>
      </c>
      <c r="N9340">
        <v>0.85111111100000003</v>
      </c>
      <c r="O9340">
        <v>13</v>
      </c>
      <c r="P9340">
        <v>327</v>
      </c>
      <c r="Q9340">
        <v>137</v>
      </c>
      <c r="R9340">
        <v>158</v>
      </c>
      <c r="S9340">
        <v>16</v>
      </c>
      <c r="T9340">
        <v>23</v>
      </c>
      <c r="U9340">
        <v>0</v>
      </c>
      <c r="V9340">
        <v>0</v>
      </c>
      <c r="W9340">
        <v>4.18557290728155</v>
      </c>
      <c r="X9340">
        <v>89.19280889505194</v>
      </c>
      <c r="Y9340">
        <v>295.35548960235934</v>
      </c>
      <c r="Z9340">
        <v>301.8199000885125</v>
      </c>
      <c r="AA9340">
        <v>33.202904818031357</v>
      </c>
      <c r="AB9340">
        <v>14.479034582755958</v>
      </c>
      <c r="AC9340">
        <v>0</v>
      </c>
      <c r="AD9340">
        <v>0</v>
      </c>
      <c r="AE9340">
        <v>738.23571089399263</v>
      </c>
    </row>
    <row r="9341" spans="1:31" x14ac:dyDescent="0.25">
      <c r="A9341">
        <v>1957324</v>
      </c>
      <c r="B9341">
        <v>1</v>
      </c>
      <c r="C9341" t="s">
        <v>81</v>
      </c>
      <c r="D9341" t="s">
        <v>114</v>
      </c>
      <c r="E9341" t="s">
        <v>220</v>
      </c>
      <c r="F9341" t="s">
        <v>26050</v>
      </c>
      <c r="G9341" t="s">
        <v>156</v>
      </c>
      <c r="H9341" t="s">
        <v>157</v>
      </c>
      <c r="I9341" t="s">
        <v>135</v>
      </c>
      <c r="J9341" t="s">
        <v>136</v>
      </c>
      <c r="K9341" t="s">
        <v>137</v>
      </c>
      <c r="L9341" t="s">
        <v>26051</v>
      </c>
      <c r="M9341" t="s">
        <v>26052</v>
      </c>
      <c r="N9341">
        <v>0.36055555500000003</v>
      </c>
      <c r="O9341">
        <v>0</v>
      </c>
      <c r="P9341">
        <v>1892</v>
      </c>
      <c r="Q9341">
        <v>2</v>
      </c>
      <c r="R9341">
        <v>10</v>
      </c>
      <c r="S9341">
        <v>7</v>
      </c>
      <c r="T9341">
        <v>154</v>
      </c>
      <c r="U9341">
        <v>0</v>
      </c>
      <c r="V9341">
        <v>0</v>
      </c>
      <c r="W9341">
        <v>0</v>
      </c>
      <c r="X9341">
        <v>82.972402149959478</v>
      </c>
      <c r="Y9341">
        <v>0.53380590686060003</v>
      </c>
      <c r="Z9341">
        <v>1.7562908795348524</v>
      </c>
      <c r="AA9341">
        <v>3.6180557922273238</v>
      </c>
      <c r="AB9341">
        <v>8.7532381800479122</v>
      </c>
      <c r="AC9341">
        <v>0</v>
      </c>
      <c r="AD9341">
        <v>0</v>
      </c>
      <c r="AE9341">
        <v>97.63379290863017</v>
      </c>
    </row>
    <row r="9342" spans="1:31" x14ac:dyDescent="0.25">
      <c r="A9342">
        <v>1957325</v>
      </c>
      <c r="B9342">
        <v>1</v>
      </c>
      <c r="C9342" t="s">
        <v>81</v>
      </c>
      <c r="D9342" t="s">
        <v>123</v>
      </c>
      <c r="E9342" t="s">
        <v>154</v>
      </c>
      <c r="F9342" t="s">
        <v>26053</v>
      </c>
      <c r="G9342" t="s">
        <v>156</v>
      </c>
      <c r="H9342" t="s">
        <v>157</v>
      </c>
      <c r="I9342" t="s">
        <v>135</v>
      </c>
      <c r="J9342" t="s">
        <v>136</v>
      </c>
      <c r="K9342" t="s">
        <v>137</v>
      </c>
      <c r="L9342" t="s">
        <v>26054</v>
      </c>
      <c r="M9342" t="s">
        <v>26055</v>
      </c>
      <c r="N9342">
        <v>0.340277777</v>
      </c>
      <c r="O9342">
        <v>9</v>
      </c>
      <c r="P9342">
        <v>659</v>
      </c>
      <c r="Q9342">
        <v>284</v>
      </c>
      <c r="R9342">
        <v>56</v>
      </c>
      <c r="S9342">
        <v>21</v>
      </c>
      <c r="T9342">
        <v>34</v>
      </c>
      <c r="U9342">
        <v>1</v>
      </c>
      <c r="V9342">
        <v>0</v>
      </c>
      <c r="W9342">
        <v>13.567477843134444</v>
      </c>
      <c r="X9342">
        <v>61.094756066437185</v>
      </c>
      <c r="Y9342">
        <v>346.0155381675558</v>
      </c>
      <c r="Z9342">
        <v>55.163190675891144</v>
      </c>
      <c r="AA9342">
        <v>44.045649102434879</v>
      </c>
      <c r="AB9342">
        <v>3.2024607878712845</v>
      </c>
      <c r="AC9342">
        <v>32.580703794266981</v>
      </c>
      <c r="AD9342">
        <v>0</v>
      </c>
      <c r="AE9342">
        <v>555.66977643759174</v>
      </c>
    </row>
    <row r="9343" spans="1:31" x14ac:dyDescent="0.25">
      <c r="A9343">
        <v>1957326</v>
      </c>
      <c r="B9343">
        <v>1</v>
      </c>
      <c r="C9343" t="s">
        <v>80</v>
      </c>
      <c r="D9343" t="s">
        <v>100</v>
      </c>
      <c r="E9343" t="s">
        <v>149</v>
      </c>
      <c r="F9343" t="s">
        <v>26056</v>
      </c>
      <c r="G9343" t="s">
        <v>362</v>
      </c>
      <c r="H9343" t="s">
        <v>134</v>
      </c>
      <c r="I9343" t="s">
        <v>135</v>
      </c>
      <c r="J9343" t="s">
        <v>136</v>
      </c>
      <c r="K9343" t="s">
        <v>137</v>
      </c>
      <c r="L9343" t="s">
        <v>26057</v>
      </c>
      <c r="M9343" t="s">
        <v>26058</v>
      </c>
      <c r="N9343">
        <v>1.119722222</v>
      </c>
      <c r="O9343">
        <v>0</v>
      </c>
      <c r="P9343">
        <v>204</v>
      </c>
      <c r="Q9343">
        <v>0</v>
      </c>
      <c r="R9343">
        <v>7</v>
      </c>
      <c r="S9343">
        <v>0</v>
      </c>
      <c r="T9343">
        <v>1</v>
      </c>
      <c r="U9343">
        <v>0</v>
      </c>
      <c r="V9343">
        <v>0</v>
      </c>
      <c r="W9343">
        <v>0</v>
      </c>
      <c r="X9343">
        <v>86.430741360877491</v>
      </c>
      <c r="Y9343">
        <v>0</v>
      </c>
      <c r="Z9343">
        <v>2.084474797290647</v>
      </c>
      <c r="AA9343">
        <v>0</v>
      </c>
      <c r="AB9343">
        <v>0.10505826533615806</v>
      </c>
      <c r="AC9343">
        <v>0</v>
      </c>
      <c r="AD9343">
        <v>0</v>
      </c>
      <c r="AE9343">
        <v>88.620274423504299</v>
      </c>
    </row>
    <row r="9344" spans="1:31" x14ac:dyDescent="0.25">
      <c r="A9344">
        <v>1957327</v>
      </c>
      <c r="B9344">
        <v>1</v>
      </c>
      <c r="C9344" t="s">
        <v>80</v>
      </c>
      <c r="D9344" t="s">
        <v>85</v>
      </c>
      <c r="E9344" t="s">
        <v>190</v>
      </c>
      <c r="F9344" t="s">
        <v>26059</v>
      </c>
      <c r="G9344" t="s">
        <v>156</v>
      </c>
      <c r="H9344" t="s">
        <v>157</v>
      </c>
      <c r="I9344" t="s">
        <v>135</v>
      </c>
      <c r="J9344" t="s">
        <v>136</v>
      </c>
      <c r="K9344" t="s">
        <v>137</v>
      </c>
      <c r="L9344" t="s">
        <v>26060</v>
      </c>
      <c r="M9344" t="s">
        <v>26061</v>
      </c>
      <c r="N9344">
        <v>1.8927777770000001</v>
      </c>
      <c r="O9344">
        <v>0</v>
      </c>
      <c r="P9344">
        <v>0</v>
      </c>
      <c r="Q9344">
        <v>0</v>
      </c>
      <c r="R9344">
        <v>0</v>
      </c>
      <c r="S9344">
        <v>1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154.3410172572128</v>
      </c>
      <c r="AB9344">
        <v>0</v>
      </c>
      <c r="AC9344">
        <v>0</v>
      </c>
      <c r="AD9344">
        <v>0</v>
      </c>
      <c r="AE9344">
        <v>154.3410172572128</v>
      </c>
    </row>
    <row r="9345" spans="1:31" x14ac:dyDescent="0.25">
      <c r="A9345">
        <v>1957329</v>
      </c>
      <c r="B9345">
        <v>1</v>
      </c>
      <c r="C9345" t="s">
        <v>80</v>
      </c>
      <c r="D9345" t="s">
        <v>83</v>
      </c>
      <c r="E9345" t="s">
        <v>220</v>
      </c>
      <c r="F9345" t="s">
        <v>12305</v>
      </c>
      <c r="G9345" t="s">
        <v>604</v>
      </c>
      <c r="H9345" t="s">
        <v>157</v>
      </c>
      <c r="I9345" t="s">
        <v>135</v>
      </c>
      <c r="J9345" t="s">
        <v>136</v>
      </c>
      <c r="K9345" t="s">
        <v>137</v>
      </c>
      <c r="L9345" t="s">
        <v>26062</v>
      </c>
      <c r="M9345" t="s">
        <v>26063</v>
      </c>
      <c r="N9345">
        <v>0.174166666</v>
      </c>
      <c r="O9345">
        <v>0</v>
      </c>
      <c r="P9345">
        <v>0</v>
      </c>
      <c r="Q9345">
        <v>0</v>
      </c>
      <c r="R9345">
        <v>0</v>
      </c>
      <c r="S9345">
        <v>13</v>
      </c>
      <c r="T9345">
        <v>19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15.775401358722913</v>
      </c>
      <c r="AB9345">
        <v>18.605345294247115</v>
      </c>
      <c r="AC9345">
        <v>0</v>
      </c>
      <c r="AD9345">
        <v>0</v>
      </c>
      <c r="AE9345">
        <v>34.380746652970032</v>
      </c>
    </row>
    <row r="9346" spans="1:31" x14ac:dyDescent="0.25">
      <c r="A9346">
        <v>1957333</v>
      </c>
      <c r="B9346">
        <v>1</v>
      </c>
      <c r="C9346" t="s">
        <v>81</v>
      </c>
      <c r="D9346" t="s">
        <v>124</v>
      </c>
      <c r="E9346" t="s">
        <v>190</v>
      </c>
      <c r="F9346" t="s">
        <v>26064</v>
      </c>
      <c r="G9346" t="s">
        <v>14244</v>
      </c>
      <c r="H9346" t="s">
        <v>157</v>
      </c>
      <c r="I9346" t="s">
        <v>135</v>
      </c>
      <c r="J9346" t="s">
        <v>3</v>
      </c>
      <c r="K9346" t="s">
        <v>137</v>
      </c>
      <c r="L9346" t="s">
        <v>26065</v>
      </c>
      <c r="M9346" t="s">
        <v>26066</v>
      </c>
      <c r="N9346">
        <v>4.1952777770000003</v>
      </c>
      <c r="O9346">
        <v>0</v>
      </c>
      <c r="P9346">
        <v>201</v>
      </c>
      <c r="Q9346">
        <v>73</v>
      </c>
      <c r="R9346">
        <v>11</v>
      </c>
      <c r="S9346">
        <v>5</v>
      </c>
      <c r="T9346">
        <v>16</v>
      </c>
      <c r="U9346">
        <v>0</v>
      </c>
      <c r="V9346">
        <v>0</v>
      </c>
      <c r="W9346">
        <v>0</v>
      </c>
      <c r="X9346">
        <v>217.25844548194587</v>
      </c>
      <c r="Y9346">
        <v>702.44146168100235</v>
      </c>
      <c r="Z9346">
        <v>161.32265809273613</v>
      </c>
      <c r="AA9346">
        <v>86.54484154767357</v>
      </c>
      <c r="AB9346">
        <v>24.215258580175096</v>
      </c>
      <c r="AC9346">
        <v>0</v>
      </c>
      <c r="AD9346">
        <v>0</v>
      </c>
      <c r="AE9346">
        <v>1191.782665383533</v>
      </c>
    </row>
    <row r="9347" spans="1:31" x14ac:dyDescent="0.25">
      <c r="A9347">
        <v>1957334</v>
      </c>
      <c r="B9347">
        <v>1</v>
      </c>
      <c r="C9347" t="s">
        <v>80</v>
      </c>
      <c r="D9347" t="s">
        <v>103</v>
      </c>
      <c r="E9347" t="s">
        <v>149</v>
      </c>
      <c r="F9347" t="s">
        <v>26067</v>
      </c>
      <c r="G9347" t="s">
        <v>151</v>
      </c>
      <c r="H9347" t="s">
        <v>134</v>
      </c>
      <c r="I9347" t="s">
        <v>135</v>
      </c>
      <c r="J9347" t="s">
        <v>136</v>
      </c>
      <c r="K9347" t="s">
        <v>137</v>
      </c>
      <c r="L9347" t="s">
        <v>26068</v>
      </c>
      <c r="M9347" t="s">
        <v>26069</v>
      </c>
      <c r="N9347">
        <v>1.47</v>
      </c>
      <c r="O9347">
        <v>0</v>
      </c>
      <c r="P9347">
        <v>189</v>
      </c>
      <c r="Q9347">
        <v>0</v>
      </c>
      <c r="R9347">
        <v>8</v>
      </c>
      <c r="S9347">
        <v>0</v>
      </c>
      <c r="T9347">
        <v>18</v>
      </c>
      <c r="U9347">
        <v>0</v>
      </c>
      <c r="V9347">
        <v>0</v>
      </c>
      <c r="W9347">
        <v>0</v>
      </c>
      <c r="X9347">
        <v>68.213544702367358</v>
      </c>
      <c r="Y9347">
        <v>0</v>
      </c>
      <c r="Z9347">
        <v>5.3159972729708267</v>
      </c>
      <c r="AA9347">
        <v>0</v>
      </c>
      <c r="AB9347">
        <v>4.6940122605206511</v>
      </c>
      <c r="AC9347">
        <v>0</v>
      </c>
      <c r="AD9347">
        <v>0</v>
      </c>
      <c r="AE9347">
        <v>78.223554235858842</v>
      </c>
    </row>
    <row r="9348" spans="1:31" x14ac:dyDescent="0.25">
      <c r="A9348">
        <v>1957337</v>
      </c>
      <c r="B9348">
        <v>1</v>
      </c>
      <c r="C9348" t="s">
        <v>81</v>
      </c>
      <c r="D9348" t="s">
        <v>123</v>
      </c>
      <c r="E9348" t="s">
        <v>190</v>
      </c>
      <c r="F9348" t="s">
        <v>26070</v>
      </c>
      <c r="G9348" t="s">
        <v>156</v>
      </c>
      <c r="H9348" t="s">
        <v>157</v>
      </c>
      <c r="I9348" t="s">
        <v>135</v>
      </c>
      <c r="J9348" t="s">
        <v>136</v>
      </c>
      <c r="K9348" t="s">
        <v>137</v>
      </c>
      <c r="L9348" t="s">
        <v>26071</v>
      </c>
      <c r="M9348" t="s">
        <v>26072</v>
      </c>
      <c r="N9348">
        <v>0.56361111100000005</v>
      </c>
      <c r="O9348">
        <v>1</v>
      </c>
      <c r="P9348">
        <v>2494</v>
      </c>
      <c r="Q9348">
        <v>14</v>
      </c>
      <c r="R9348">
        <v>67</v>
      </c>
      <c r="S9348">
        <v>2</v>
      </c>
      <c r="T9348">
        <v>114</v>
      </c>
      <c r="U9348">
        <v>0</v>
      </c>
      <c r="V9348">
        <v>0</v>
      </c>
      <c r="W9348">
        <v>0.27283488078056994</v>
      </c>
      <c r="X9348">
        <v>242.33690719292065</v>
      </c>
      <c r="Y9348">
        <v>21.614201009979361</v>
      </c>
      <c r="Z9348">
        <v>23.150849006196726</v>
      </c>
      <c r="AA9348">
        <v>3.8970197584138377</v>
      </c>
      <c r="AB9348">
        <v>25.768889539341401</v>
      </c>
      <c r="AC9348">
        <v>0</v>
      </c>
      <c r="AD9348">
        <v>0</v>
      </c>
      <c r="AE9348">
        <v>317.04070138763251</v>
      </c>
    </row>
    <row r="9349" spans="1:31" x14ac:dyDescent="0.25">
      <c r="A9349">
        <v>1957338</v>
      </c>
      <c r="B9349">
        <v>1</v>
      </c>
      <c r="C9349" t="s">
        <v>80</v>
      </c>
      <c r="D9349" t="s">
        <v>96</v>
      </c>
      <c r="E9349" t="s">
        <v>131</v>
      </c>
      <c r="F9349" t="s">
        <v>1634</v>
      </c>
      <c r="G9349" t="s">
        <v>1162</v>
      </c>
      <c r="H9349" t="s">
        <v>134</v>
      </c>
      <c r="I9349" t="s">
        <v>135</v>
      </c>
      <c r="J9349" t="s">
        <v>136</v>
      </c>
      <c r="K9349" t="s">
        <v>137</v>
      </c>
      <c r="L9349" t="s">
        <v>26073</v>
      </c>
      <c r="M9349" t="s">
        <v>26074</v>
      </c>
      <c r="N9349">
        <v>3.2572222219999998</v>
      </c>
      <c r="O9349">
        <v>0</v>
      </c>
      <c r="P9349">
        <v>13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35.816886775653735</v>
      </c>
      <c r="Y9349">
        <v>0</v>
      </c>
      <c r="Z9349">
        <v>0</v>
      </c>
      <c r="AA9349">
        <v>0</v>
      </c>
      <c r="AB9349">
        <v>2.7155118026189418</v>
      </c>
      <c r="AC9349">
        <v>0</v>
      </c>
      <c r="AD9349">
        <v>0</v>
      </c>
      <c r="AE9349">
        <v>38.532398578272677</v>
      </c>
    </row>
    <row r="9350" spans="1:31" x14ac:dyDescent="0.25">
      <c r="A9350">
        <v>1957343</v>
      </c>
      <c r="B9350">
        <v>1</v>
      </c>
      <c r="C9350" t="s">
        <v>80</v>
      </c>
      <c r="D9350" t="s">
        <v>93</v>
      </c>
      <c r="E9350" t="s">
        <v>154</v>
      </c>
      <c r="F9350" t="s">
        <v>26075</v>
      </c>
      <c r="G9350" t="s">
        <v>156</v>
      </c>
      <c r="H9350" t="s">
        <v>157</v>
      </c>
      <c r="I9350" t="s">
        <v>135</v>
      </c>
      <c r="J9350" t="s">
        <v>136</v>
      </c>
      <c r="K9350" t="s">
        <v>137</v>
      </c>
      <c r="L9350" t="s">
        <v>26076</v>
      </c>
      <c r="M9350" t="s">
        <v>26077</v>
      </c>
      <c r="N9350">
        <v>1.100833333</v>
      </c>
      <c r="O9350">
        <v>0</v>
      </c>
      <c r="P9350">
        <v>165</v>
      </c>
      <c r="Q9350">
        <v>2</v>
      </c>
      <c r="R9350">
        <v>42</v>
      </c>
      <c r="S9350">
        <v>3</v>
      </c>
      <c r="T9350">
        <v>35</v>
      </c>
      <c r="U9350">
        <v>0</v>
      </c>
      <c r="V9350">
        <v>0</v>
      </c>
      <c r="W9350">
        <v>0</v>
      </c>
      <c r="X9350">
        <v>17.75549856817274</v>
      </c>
      <c r="Y9350">
        <v>33.759253393547702</v>
      </c>
      <c r="Z9350">
        <v>53.209059706230285</v>
      </c>
      <c r="AA9350">
        <v>21.866056678316053</v>
      </c>
      <c r="AB9350">
        <v>7.6251398663411392</v>
      </c>
      <c r="AC9350">
        <v>0</v>
      </c>
      <c r="AD9350">
        <v>0</v>
      </c>
      <c r="AE9350">
        <v>134.21500821260793</v>
      </c>
    </row>
    <row r="9351" spans="1:31" x14ac:dyDescent="0.25">
      <c r="A9351">
        <v>1957345</v>
      </c>
      <c r="B9351">
        <v>1</v>
      </c>
      <c r="C9351" t="s">
        <v>81</v>
      </c>
      <c r="D9351" t="s">
        <v>122</v>
      </c>
      <c r="E9351" t="s">
        <v>154</v>
      </c>
      <c r="F9351" t="s">
        <v>1960</v>
      </c>
      <c r="G9351" t="s">
        <v>156</v>
      </c>
      <c r="H9351" t="s">
        <v>157</v>
      </c>
      <c r="I9351" t="s">
        <v>135</v>
      </c>
      <c r="J9351" t="s">
        <v>136</v>
      </c>
      <c r="K9351" t="s">
        <v>137</v>
      </c>
      <c r="L9351" t="s">
        <v>26078</v>
      </c>
      <c r="M9351" t="s">
        <v>26079</v>
      </c>
      <c r="N9351">
        <v>0.35777777700000002</v>
      </c>
      <c r="O9351">
        <v>12</v>
      </c>
      <c r="P9351">
        <v>819</v>
      </c>
      <c r="Q9351">
        <v>1</v>
      </c>
      <c r="R9351">
        <v>19</v>
      </c>
      <c r="S9351">
        <v>2</v>
      </c>
      <c r="T9351">
        <v>52</v>
      </c>
      <c r="U9351">
        <v>1</v>
      </c>
      <c r="V9351">
        <v>0</v>
      </c>
      <c r="W9351">
        <v>0.71877556162346667</v>
      </c>
      <c r="X9351">
        <v>26.019962778246104</v>
      </c>
      <c r="Y9351">
        <v>1.5546630769366666E-2</v>
      </c>
      <c r="Z9351">
        <v>4.0215508127497728</v>
      </c>
      <c r="AA9351">
        <v>14.350266460954169</v>
      </c>
      <c r="AB9351">
        <v>2.9905476075573159</v>
      </c>
      <c r="AC9351">
        <v>0.15698719263089334</v>
      </c>
      <c r="AD9351">
        <v>0</v>
      </c>
      <c r="AE9351">
        <v>48.273637044531092</v>
      </c>
    </row>
    <row r="9352" spans="1:31" x14ac:dyDescent="0.25">
      <c r="A9352">
        <v>1957347</v>
      </c>
      <c r="B9352">
        <v>1</v>
      </c>
      <c r="C9352" t="s">
        <v>81</v>
      </c>
      <c r="D9352" t="s">
        <v>113</v>
      </c>
      <c r="E9352" t="s">
        <v>220</v>
      </c>
      <c r="F9352" t="s">
        <v>26080</v>
      </c>
      <c r="G9352" t="s">
        <v>156</v>
      </c>
      <c r="H9352" t="s">
        <v>157</v>
      </c>
      <c r="I9352" t="s">
        <v>135</v>
      </c>
      <c r="J9352" t="s">
        <v>136</v>
      </c>
      <c r="K9352" t="s">
        <v>137</v>
      </c>
      <c r="L9352" t="s">
        <v>26081</v>
      </c>
      <c r="M9352" t="s">
        <v>26082</v>
      </c>
      <c r="N9352">
        <v>0.83305555499999995</v>
      </c>
      <c r="O9352">
        <v>0</v>
      </c>
      <c r="P9352">
        <v>0</v>
      </c>
      <c r="Q9352">
        <v>0</v>
      </c>
      <c r="R9352">
        <v>0</v>
      </c>
      <c r="S9352">
        <v>4</v>
      </c>
      <c r="T9352">
        <v>0</v>
      </c>
      <c r="U9352">
        <v>5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4.9804678341105779</v>
      </c>
      <c r="AB9352">
        <v>0</v>
      </c>
      <c r="AC9352">
        <v>196.12136815798945</v>
      </c>
      <c r="AD9352">
        <v>0</v>
      </c>
      <c r="AE9352">
        <v>201.10183599210004</v>
      </c>
    </row>
    <row r="9353" spans="1:31" x14ac:dyDescent="0.25">
      <c r="A9353">
        <v>1957348</v>
      </c>
      <c r="B9353">
        <v>1</v>
      </c>
      <c r="C9353" t="s">
        <v>80</v>
      </c>
      <c r="D9353" t="s">
        <v>105</v>
      </c>
      <c r="E9353" t="s">
        <v>140</v>
      </c>
      <c r="F9353" t="s">
        <v>26083</v>
      </c>
      <c r="G9353" t="s">
        <v>146</v>
      </c>
      <c r="H9353" t="s">
        <v>134</v>
      </c>
      <c r="I9353" t="s">
        <v>135</v>
      </c>
      <c r="J9353" t="s">
        <v>136</v>
      </c>
      <c r="K9353" t="s">
        <v>137</v>
      </c>
      <c r="L9353" t="s">
        <v>26084</v>
      </c>
      <c r="M9353" t="s">
        <v>26085</v>
      </c>
      <c r="N9353">
        <v>1.072777777</v>
      </c>
      <c r="O9353">
        <v>0</v>
      </c>
      <c r="P9353">
        <v>2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0.39744844550741332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0.39744844550741332</v>
      </c>
    </row>
    <row r="9354" spans="1:31" x14ac:dyDescent="0.25">
      <c r="A9354">
        <v>1957349</v>
      </c>
      <c r="B9354">
        <v>1</v>
      </c>
      <c r="C9354" t="s">
        <v>81</v>
      </c>
      <c r="D9354" t="s">
        <v>123</v>
      </c>
      <c r="E9354" t="s">
        <v>190</v>
      </c>
      <c r="F9354" t="s">
        <v>794</v>
      </c>
      <c r="G9354" t="s">
        <v>156</v>
      </c>
      <c r="H9354" t="s">
        <v>157</v>
      </c>
      <c r="I9354" t="s">
        <v>135</v>
      </c>
      <c r="J9354" t="s">
        <v>136</v>
      </c>
      <c r="K9354" t="s">
        <v>137</v>
      </c>
      <c r="L9354" t="s">
        <v>26086</v>
      </c>
      <c r="M9354" t="s">
        <v>26087</v>
      </c>
      <c r="N9354">
        <v>3.0833333330000001</v>
      </c>
      <c r="O9354">
        <v>1</v>
      </c>
      <c r="P9354">
        <v>2494</v>
      </c>
      <c r="Q9354">
        <v>14</v>
      </c>
      <c r="R9354">
        <v>67</v>
      </c>
      <c r="S9354">
        <v>2</v>
      </c>
      <c r="T9354">
        <v>114</v>
      </c>
      <c r="U9354">
        <v>0</v>
      </c>
      <c r="V9354">
        <v>0</v>
      </c>
      <c r="W9354">
        <v>0.43785936125329999</v>
      </c>
      <c r="X9354">
        <v>1747.2050794359188</v>
      </c>
      <c r="Y9354">
        <v>154.62515892287718</v>
      </c>
      <c r="Z9354">
        <v>172.26534354251046</v>
      </c>
      <c r="AA9354">
        <v>26.875781780853757</v>
      </c>
      <c r="AB9354">
        <v>203.80951323133874</v>
      </c>
      <c r="AC9354">
        <v>0</v>
      </c>
      <c r="AD9354">
        <v>0</v>
      </c>
      <c r="AE9354">
        <v>2305.2187362747522</v>
      </c>
    </row>
    <row r="9355" spans="1:31" x14ac:dyDescent="0.25">
      <c r="A9355">
        <v>1957351</v>
      </c>
      <c r="B9355">
        <v>1</v>
      </c>
      <c r="C9355" t="s">
        <v>80</v>
      </c>
      <c r="D9355" t="s">
        <v>106</v>
      </c>
      <c r="E9355" t="s">
        <v>220</v>
      </c>
      <c r="F9355" t="s">
        <v>26088</v>
      </c>
      <c r="G9355" t="s">
        <v>156</v>
      </c>
      <c r="H9355" t="s">
        <v>157</v>
      </c>
      <c r="I9355" t="s">
        <v>135</v>
      </c>
      <c r="J9355" t="s">
        <v>136</v>
      </c>
      <c r="K9355" t="s">
        <v>137</v>
      </c>
      <c r="L9355" t="s">
        <v>26089</v>
      </c>
      <c r="M9355" t="s">
        <v>26090</v>
      </c>
      <c r="N9355">
        <v>0.9</v>
      </c>
      <c r="O9355">
        <v>0</v>
      </c>
      <c r="P9355">
        <v>2</v>
      </c>
      <c r="Q9355">
        <v>18</v>
      </c>
      <c r="R9355">
        <v>0</v>
      </c>
      <c r="S9355">
        <v>1</v>
      </c>
      <c r="T9355">
        <v>2</v>
      </c>
      <c r="U9355">
        <v>0</v>
      </c>
      <c r="V9355">
        <v>0</v>
      </c>
      <c r="W9355">
        <v>0</v>
      </c>
      <c r="X9355">
        <v>3.3687974077200006E-2</v>
      </c>
      <c r="Y9355">
        <v>146.813482262034</v>
      </c>
      <c r="Z9355">
        <v>0</v>
      </c>
      <c r="AA9355">
        <v>0.14670225331200001</v>
      </c>
      <c r="AB9355">
        <v>1.2547645616358001</v>
      </c>
      <c r="AC9355">
        <v>0</v>
      </c>
      <c r="AD9355">
        <v>0</v>
      </c>
      <c r="AE9355">
        <v>148.24863705105898</v>
      </c>
    </row>
    <row r="9356" spans="1:31" x14ac:dyDescent="0.25">
      <c r="A9356">
        <v>1957352</v>
      </c>
      <c r="B9356">
        <v>1</v>
      </c>
      <c r="C9356" t="s">
        <v>81</v>
      </c>
      <c r="D9356" t="s">
        <v>118</v>
      </c>
      <c r="E9356" t="s">
        <v>190</v>
      </c>
      <c r="F9356" t="s">
        <v>22922</v>
      </c>
      <c r="G9356" t="s">
        <v>156</v>
      </c>
      <c r="H9356" t="s">
        <v>157</v>
      </c>
      <c r="I9356" t="s">
        <v>135</v>
      </c>
      <c r="J9356" t="s">
        <v>136</v>
      </c>
      <c r="K9356" t="s">
        <v>137</v>
      </c>
      <c r="L9356" t="s">
        <v>26091</v>
      </c>
      <c r="M9356" t="s">
        <v>26092</v>
      </c>
      <c r="N9356">
        <v>1.1972222219999999</v>
      </c>
      <c r="O9356">
        <v>0</v>
      </c>
      <c r="P9356">
        <v>0</v>
      </c>
      <c r="Q9356">
        <v>2</v>
      </c>
      <c r="R9356">
        <v>0</v>
      </c>
      <c r="S9356">
        <v>1</v>
      </c>
      <c r="T9356">
        <v>0</v>
      </c>
      <c r="U9356">
        <v>4</v>
      </c>
      <c r="V9356">
        <v>0</v>
      </c>
      <c r="W9356">
        <v>0</v>
      </c>
      <c r="X9356">
        <v>0</v>
      </c>
      <c r="Y9356">
        <v>10.525615416374626</v>
      </c>
      <c r="Z9356">
        <v>0</v>
      </c>
      <c r="AA9356">
        <v>21.027631672387955</v>
      </c>
      <c r="AB9356">
        <v>0</v>
      </c>
      <c r="AC9356">
        <v>115.35566792281531</v>
      </c>
      <c r="AD9356">
        <v>0</v>
      </c>
      <c r="AE9356">
        <v>146.9089150115779</v>
      </c>
    </row>
    <row r="9357" spans="1:31" x14ac:dyDescent="0.25">
      <c r="A9357">
        <v>1957353</v>
      </c>
      <c r="B9357">
        <v>1</v>
      </c>
      <c r="C9357" t="s">
        <v>81</v>
      </c>
      <c r="D9357" t="s">
        <v>122</v>
      </c>
      <c r="E9357" t="s">
        <v>190</v>
      </c>
      <c r="F9357" t="s">
        <v>3239</v>
      </c>
      <c r="G9357" t="s">
        <v>241</v>
      </c>
      <c r="H9357" t="s">
        <v>157</v>
      </c>
      <c r="I9357" t="s">
        <v>135</v>
      </c>
      <c r="J9357" t="s">
        <v>136</v>
      </c>
      <c r="K9357" t="s">
        <v>137</v>
      </c>
      <c r="L9357" t="s">
        <v>26093</v>
      </c>
      <c r="M9357" t="s">
        <v>26094</v>
      </c>
      <c r="N9357">
        <v>6.5972222220000001</v>
      </c>
      <c r="O9357">
        <v>0</v>
      </c>
      <c r="P9357">
        <v>96</v>
      </c>
      <c r="Q9357">
        <v>0</v>
      </c>
      <c r="R9357">
        <v>0</v>
      </c>
      <c r="S9357">
        <v>0</v>
      </c>
      <c r="T9357">
        <v>3</v>
      </c>
      <c r="U9357">
        <v>0</v>
      </c>
      <c r="V9357">
        <v>0</v>
      </c>
      <c r="W9357">
        <v>0</v>
      </c>
      <c r="X9357">
        <v>66.967569883316045</v>
      </c>
      <c r="Y9357">
        <v>0</v>
      </c>
      <c r="Z9357">
        <v>0</v>
      </c>
      <c r="AA9357">
        <v>0</v>
      </c>
      <c r="AB9357">
        <v>0.82810296285619611</v>
      </c>
      <c r="AC9357">
        <v>0</v>
      </c>
      <c r="AD9357">
        <v>0</v>
      </c>
      <c r="AE9357">
        <v>67.795672846172238</v>
      </c>
    </row>
    <row r="9358" spans="1:31" x14ac:dyDescent="0.25">
      <c r="A9358">
        <v>1957355</v>
      </c>
      <c r="B9358">
        <v>1</v>
      </c>
      <c r="C9358" t="s">
        <v>80</v>
      </c>
      <c r="D9358" t="s">
        <v>95</v>
      </c>
      <c r="E9358" t="s">
        <v>220</v>
      </c>
      <c r="F9358" t="s">
        <v>24150</v>
      </c>
      <c r="G9358" t="s">
        <v>156</v>
      </c>
      <c r="H9358" t="s">
        <v>157</v>
      </c>
      <c r="I9358" t="s">
        <v>135</v>
      </c>
      <c r="J9358" t="s">
        <v>136</v>
      </c>
      <c r="K9358" t="s">
        <v>137</v>
      </c>
      <c r="L9358" t="s">
        <v>26095</v>
      </c>
      <c r="M9358" t="s">
        <v>26096</v>
      </c>
      <c r="N9358">
        <v>0.81916666599999999</v>
      </c>
      <c r="O9358">
        <v>0</v>
      </c>
      <c r="P9358">
        <v>0</v>
      </c>
      <c r="Q9358">
        <v>0</v>
      </c>
      <c r="R9358">
        <v>0</v>
      </c>
      <c r="S9358">
        <v>17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58.355245645216925</v>
      </c>
      <c r="AB9358">
        <v>0</v>
      </c>
      <c r="AC9358">
        <v>0</v>
      </c>
      <c r="AD9358">
        <v>0</v>
      </c>
      <c r="AE9358">
        <v>58.355245645216925</v>
      </c>
    </row>
    <row r="9359" spans="1:31" x14ac:dyDescent="0.25">
      <c r="A9359">
        <v>1957358</v>
      </c>
      <c r="B9359">
        <v>1</v>
      </c>
      <c r="C9359" t="s">
        <v>80</v>
      </c>
      <c r="D9359" t="s">
        <v>83</v>
      </c>
      <c r="E9359" t="s">
        <v>131</v>
      </c>
      <c r="F9359" t="s">
        <v>26097</v>
      </c>
      <c r="G9359" t="s">
        <v>133</v>
      </c>
      <c r="H9359" t="s">
        <v>134</v>
      </c>
      <c r="I9359" t="s">
        <v>135</v>
      </c>
      <c r="J9359" t="s">
        <v>136</v>
      </c>
      <c r="K9359" t="s">
        <v>137</v>
      </c>
      <c r="L9359" t="s">
        <v>26098</v>
      </c>
      <c r="M9359" t="s">
        <v>26099</v>
      </c>
      <c r="N9359">
        <v>1.744444444</v>
      </c>
      <c r="O9359">
        <v>0</v>
      </c>
      <c r="P9359">
        <v>2</v>
      </c>
      <c r="Q9359">
        <v>0</v>
      </c>
      <c r="R9359">
        <v>0</v>
      </c>
      <c r="S9359">
        <v>0</v>
      </c>
      <c r="T9359">
        <v>35</v>
      </c>
      <c r="U9359">
        <v>0</v>
      </c>
      <c r="V9359">
        <v>1</v>
      </c>
      <c r="W9359">
        <v>0</v>
      </c>
      <c r="X9359">
        <v>2.888177483729167E-3</v>
      </c>
      <c r="Y9359">
        <v>0</v>
      </c>
      <c r="Z9359">
        <v>0</v>
      </c>
      <c r="AA9359">
        <v>0</v>
      </c>
      <c r="AB9359">
        <v>74.109502240144423</v>
      </c>
      <c r="AC9359">
        <v>0</v>
      </c>
      <c r="AD9359">
        <v>5.0763045568485659</v>
      </c>
      <c r="AE9359">
        <v>79.188694974476718</v>
      </c>
    </row>
    <row r="9360" spans="1:31" x14ac:dyDescent="0.25">
      <c r="A9360">
        <v>1957359</v>
      </c>
      <c r="B9360">
        <v>1</v>
      </c>
      <c r="C9360" t="s">
        <v>80</v>
      </c>
      <c r="D9360" t="s">
        <v>95</v>
      </c>
      <c r="E9360" t="s">
        <v>160</v>
      </c>
      <c r="F9360" t="s">
        <v>26100</v>
      </c>
      <c r="G9360" t="s">
        <v>162</v>
      </c>
      <c r="H9360" t="s">
        <v>134</v>
      </c>
      <c r="I9360" t="s">
        <v>135</v>
      </c>
      <c r="J9360" t="s">
        <v>136</v>
      </c>
      <c r="K9360" t="s">
        <v>137</v>
      </c>
      <c r="L9360" t="s">
        <v>26101</v>
      </c>
      <c r="M9360" t="s">
        <v>26102</v>
      </c>
      <c r="N9360">
        <v>1.564166666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3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3.8065846414230755</v>
      </c>
      <c r="AC9360">
        <v>0</v>
      </c>
      <c r="AD9360">
        <v>0</v>
      </c>
      <c r="AE9360">
        <v>3.8065846414230755</v>
      </c>
    </row>
    <row r="9361" spans="1:31" x14ac:dyDescent="0.25">
      <c r="A9361">
        <v>1957360</v>
      </c>
      <c r="B9361">
        <v>1</v>
      </c>
      <c r="C9361" t="s">
        <v>80</v>
      </c>
      <c r="D9361" t="s">
        <v>107</v>
      </c>
      <c r="E9361" t="s">
        <v>140</v>
      </c>
      <c r="F9361" t="s">
        <v>26103</v>
      </c>
      <c r="G9361" t="s">
        <v>342</v>
      </c>
      <c r="H9361" t="s">
        <v>134</v>
      </c>
      <c r="I9361" t="s">
        <v>135</v>
      </c>
      <c r="J9361" t="s">
        <v>136</v>
      </c>
      <c r="K9361" t="s">
        <v>137</v>
      </c>
      <c r="L9361" t="s">
        <v>26104</v>
      </c>
      <c r="M9361" t="s">
        <v>26105</v>
      </c>
      <c r="N9361">
        <v>1.9755555549999999</v>
      </c>
      <c r="O9361">
        <v>0</v>
      </c>
      <c r="P9361">
        <v>0</v>
      </c>
      <c r="Q9361">
        <v>0</v>
      </c>
      <c r="R9361">
        <v>5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191.78567767269706</v>
      </c>
      <c r="AA9361">
        <v>0</v>
      </c>
      <c r="AB9361">
        <v>0</v>
      </c>
      <c r="AC9361">
        <v>0</v>
      </c>
      <c r="AD9361">
        <v>0</v>
      </c>
      <c r="AE9361">
        <v>191.78567767269706</v>
      </c>
    </row>
    <row r="9362" spans="1:31" x14ac:dyDescent="0.25">
      <c r="A9362">
        <v>1957362</v>
      </c>
      <c r="B9362">
        <v>1</v>
      </c>
      <c r="C9362" t="s">
        <v>81</v>
      </c>
      <c r="D9362" t="s">
        <v>123</v>
      </c>
      <c r="E9362" t="s">
        <v>131</v>
      </c>
      <c r="F9362" t="s">
        <v>26106</v>
      </c>
      <c r="G9362" t="s">
        <v>133</v>
      </c>
      <c r="H9362" t="s">
        <v>134</v>
      </c>
      <c r="I9362" t="s">
        <v>135</v>
      </c>
      <c r="J9362" t="s">
        <v>136</v>
      </c>
      <c r="K9362" t="s">
        <v>137</v>
      </c>
      <c r="L9362" t="s">
        <v>26107</v>
      </c>
      <c r="M9362" t="s">
        <v>26108</v>
      </c>
      <c r="N9362">
        <v>3.3797222219999998</v>
      </c>
      <c r="O9362">
        <v>0</v>
      </c>
      <c r="P9362">
        <v>24</v>
      </c>
      <c r="Q9362">
        <v>0</v>
      </c>
      <c r="R9362">
        <v>3</v>
      </c>
      <c r="S9362">
        <v>0</v>
      </c>
      <c r="T9362">
        <v>3</v>
      </c>
      <c r="U9362">
        <v>0</v>
      </c>
      <c r="V9362">
        <v>0</v>
      </c>
      <c r="W9362">
        <v>0</v>
      </c>
      <c r="X9362">
        <v>26.67424032232249</v>
      </c>
      <c r="Y9362">
        <v>0</v>
      </c>
      <c r="Z9362">
        <v>3.4138694854086236</v>
      </c>
      <c r="AA9362">
        <v>0</v>
      </c>
      <c r="AB9362">
        <v>13.459340339907525</v>
      </c>
      <c r="AC9362">
        <v>0</v>
      </c>
      <c r="AD9362">
        <v>0</v>
      </c>
      <c r="AE9362">
        <v>43.547450147638642</v>
      </c>
    </row>
    <row r="9363" spans="1:31" x14ac:dyDescent="0.25">
      <c r="A9363">
        <v>1957363</v>
      </c>
      <c r="B9363">
        <v>1</v>
      </c>
      <c r="C9363" t="s">
        <v>81</v>
      </c>
      <c r="D9363" t="s">
        <v>122</v>
      </c>
      <c r="E9363" t="s">
        <v>154</v>
      </c>
      <c r="F9363" t="s">
        <v>19761</v>
      </c>
      <c r="G9363" t="s">
        <v>362</v>
      </c>
      <c r="H9363" t="s">
        <v>157</v>
      </c>
      <c r="I9363" t="s">
        <v>135</v>
      </c>
      <c r="J9363" t="s">
        <v>136</v>
      </c>
      <c r="K9363" t="s">
        <v>137</v>
      </c>
      <c r="L9363" t="s">
        <v>26109</v>
      </c>
      <c r="M9363" t="s">
        <v>26110</v>
      </c>
      <c r="N9363">
        <v>1.5241666659999999</v>
      </c>
      <c r="O9363">
        <v>2</v>
      </c>
      <c r="P9363">
        <v>0</v>
      </c>
      <c r="Q9363">
        <v>11</v>
      </c>
      <c r="R9363">
        <v>0</v>
      </c>
      <c r="S9363">
        <v>7</v>
      </c>
      <c r="T9363">
        <v>0</v>
      </c>
      <c r="U9363">
        <v>2</v>
      </c>
      <c r="V9363">
        <v>0</v>
      </c>
      <c r="W9363">
        <v>2.5173606230140497</v>
      </c>
      <c r="X9363">
        <v>0</v>
      </c>
      <c r="Y9363">
        <v>29.603443473344342</v>
      </c>
      <c r="Z9363">
        <v>0</v>
      </c>
      <c r="AA9363">
        <v>58.211418863994759</v>
      </c>
      <c r="AB9363">
        <v>0</v>
      </c>
      <c r="AC9363">
        <v>77.798655756570483</v>
      </c>
      <c r="AD9363">
        <v>0</v>
      </c>
      <c r="AE9363">
        <v>168.13087871692363</v>
      </c>
    </row>
    <row r="9364" spans="1:31" x14ac:dyDescent="0.25">
      <c r="A9364">
        <v>1957364</v>
      </c>
      <c r="B9364">
        <v>1</v>
      </c>
      <c r="C9364" t="s">
        <v>81</v>
      </c>
      <c r="D9364" t="s">
        <v>118</v>
      </c>
      <c r="E9364" t="s">
        <v>149</v>
      </c>
      <c r="F9364" t="s">
        <v>967</v>
      </c>
      <c r="G9364" t="s">
        <v>202</v>
      </c>
      <c r="H9364" t="s">
        <v>134</v>
      </c>
      <c r="I9364" t="s">
        <v>135</v>
      </c>
      <c r="J9364" t="s">
        <v>136</v>
      </c>
      <c r="K9364" t="s">
        <v>203</v>
      </c>
      <c r="L9364" t="s">
        <v>26111</v>
      </c>
      <c r="M9364" t="s">
        <v>26112</v>
      </c>
      <c r="N9364">
        <v>8.3755100000000002</v>
      </c>
      <c r="O9364">
        <v>0</v>
      </c>
      <c r="P9364">
        <v>175</v>
      </c>
      <c r="Q9364">
        <v>0</v>
      </c>
      <c r="R9364">
        <v>1</v>
      </c>
      <c r="S9364">
        <v>0</v>
      </c>
      <c r="T9364">
        <v>13</v>
      </c>
      <c r="U9364">
        <v>0</v>
      </c>
      <c r="V9364">
        <v>0</v>
      </c>
      <c r="W9364">
        <v>0</v>
      </c>
      <c r="X9364">
        <v>294.14409971634558</v>
      </c>
      <c r="Y9364">
        <v>0</v>
      </c>
      <c r="Z9364">
        <v>15.025578592232945</v>
      </c>
      <c r="AA9364">
        <v>0</v>
      </c>
      <c r="AB9364">
        <v>53.050978068323211</v>
      </c>
      <c r="AC9364">
        <v>0</v>
      </c>
      <c r="AD9364">
        <v>0</v>
      </c>
      <c r="AE9364">
        <v>362.22065637690173</v>
      </c>
    </row>
    <row r="9365" spans="1:31" x14ac:dyDescent="0.25">
      <c r="A9365">
        <v>1957365</v>
      </c>
      <c r="B9365">
        <v>1</v>
      </c>
      <c r="C9365" t="s">
        <v>81</v>
      </c>
      <c r="D9365" t="s">
        <v>127</v>
      </c>
      <c r="E9365" t="s">
        <v>140</v>
      </c>
      <c r="F9365" t="s">
        <v>26113</v>
      </c>
      <c r="G9365" t="s">
        <v>217</v>
      </c>
      <c r="H9365" t="s">
        <v>134</v>
      </c>
      <c r="I9365" t="s">
        <v>135</v>
      </c>
      <c r="J9365" t="s">
        <v>136</v>
      </c>
      <c r="K9365" t="s">
        <v>137</v>
      </c>
      <c r="L9365" t="s">
        <v>26114</v>
      </c>
      <c r="M9365" t="s">
        <v>26115</v>
      </c>
      <c r="N9365">
        <v>2.537222222</v>
      </c>
      <c r="O9365">
        <v>0</v>
      </c>
      <c r="P9365">
        <v>1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1.1149490643984978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1.1149490643984978</v>
      </c>
    </row>
    <row r="9366" spans="1:31" x14ac:dyDescent="0.25">
      <c r="A9366">
        <v>1957366</v>
      </c>
      <c r="B9366">
        <v>1</v>
      </c>
      <c r="C9366" t="s">
        <v>81</v>
      </c>
      <c r="D9366" t="s">
        <v>123</v>
      </c>
      <c r="E9366" t="s">
        <v>131</v>
      </c>
      <c r="F9366" t="s">
        <v>26116</v>
      </c>
      <c r="G9366" t="s">
        <v>133</v>
      </c>
      <c r="H9366" t="s">
        <v>134</v>
      </c>
      <c r="I9366" t="s">
        <v>135</v>
      </c>
      <c r="J9366" t="s">
        <v>136</v>
      </c>
      <c r="K9366" t="s">
        <v>137</v>
      </c>
      <c r="L9366" t="s">
        <v>26117</v>
      </c>
      <c r="M9366" t="s">
        <v>26118</v>
      </c>
      <c r="N9366">
        <v>3.7641666659999999</v>
      </c>
      <c r="O9366">
        <v>0</v>
      </c>
      <c r="P9366">
        <v>275</v>
      </c>
      <c r="Q9366">
        <v>0</v>
      </c>
      <c r="R9366">
        <v>0</v>
      </c>
      <c r="S9366">
        <v>0</v>
      </c>
      <c r="T9366">
        <v>7</v>
      </c>
      <c r="U9366">
        <v>0</v>
      </c>
      <c r="V9366">
        <v>0</v>
      </c>
      <c r="W9366">
        <v>0</v>
      </c>
      <c r="X9366">
        <v>218.46005548368063</v>
      </c>
      <c r="Y9366">
        <v>0</v>
      </c>
      <c r="Z9366">
        <v>0</v>
      </c>
      <c r="AA9366">
        <v>0</v>
      </c>
      <c r="AB9366">
        <v>48.505320693130521</v>
      </c>
      <c r="AC9366">
        <v>0</v>
      </c>
      <c r="AD9366">
        <v>0</v>
      </c>
      <c r="AE9366">
        <v>266.96537617681116</v>
      </c>
    </row>
    <row r="9367" spans="1:31" x14ac:dyDescent="0.25">
      <c r="A9367">
        <v>1957368</v>
      </c>
      <c r="B9367">
        <v>1</v>
      </c>
      <c r="C9367" t="s">
        <v>80</v>
      </c>
      <c r="D9367" t="s">
        <v>92</v>
      </c>
      <c r="E9367" t="s">
        <v>140</v>
      </c>
      <c r="F9367" t="s">
        <v>26119</v>
      </c>
      <c r="G9367" t="s">
        <v>146</v>
      </c>
      <c r="H9367" t="s">
        <v>134</v>
      </c>
      <c r="I9367" t="s">
        <v>135</v>
      </c>
      <c r="J9367" t="s">
        <v>136</v>
      </c>
      <c r="K9367" t="s">
        <v>137</v>
      </c>
      <c r="L9367" t="s">
        <v>26120</v>
      </c>
      <c r="M9367" t="s">
        <v>26121</v>
      </c>
      <c r="N9367">
        <v>4.0933333330000004</v>
      </c>
      <c r="O9367">
        <v>0</v>
      </c>
      <c r="P9367">
        <v>1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</row>
    <row r="9368" spans="1:31" x14ac:dyDescent="0.25">
      <c r="A9368">
        <v>1957369</v>
      </c>
      <c r="B9368">
        <v>1</v>
      </c>
      <c r="C9368" t="s">
        <v>80</v>
      </c>
      <c r="D9368" t="s">
        <v>85</v>
      </c>
      <c r="E9368" t="s">
        <v>140</v>
      </c>
      <c r="F9368" t="s">
        <v>26122</v>
      </c>
      <c r="G9368" t="s">
        <v>146</v>
      </c>
      <c r="H9368" t="s">
        <v>134</v>
      </c>
      <c r="I9368" t="s">
        <v>135</v>
      </c>
      <c r="J9368" t="s">
        <v>136</v>
      </c>
      <c r="K9368" t="s">
        <v>137</v>
      </c>
      <c r="L9368" t="s">
        <v>26123</v>
      </c>
      <c r="M9368" t="s">
        <v>26124</v>
      </c>
      <c r="N9368">
        <v>9.2680555550000001</v>
      </c>
      <c r="O9368">
        <v>0</v>
      </c>
      <c r="P9368">
        <v>11</v>
      </c>
      <c r="Q9368">
        <v>0</v>
      </c>
      <c r="R9368">
        <v>0</v>
      </c>
      <c r="S9368">
        <v>0</v>
      </c>
      <c r="T9368">
        <v>2</v>
      </c>
      <c r="U9368">
        <v>0</v>
      </c>
      <c r="V9368">
        <v>0</v>
      </c>
      <c r="W9368">
        <v>0</v>
      </c>
      <c r="X9368">
        <v>54.934293288304993</v>
      </c>
      <c r="Y9368">
        <v>0</v>
      </c>
      <c r="Z9368">
        <v>0</v>
      </c>
      <c r="AA9368">
        <v>0</v>
      </c>
      <c r="AB9368">
        <v>14.632698204840594</v>
      </c>
      <c r="AC9368">
        <v>0</v>
      </c>
      <c r="AD9368">
        <v>0</v>
      </c>
      <c r="AE9368">
        <v>69.566991493145593</v>
      </c>
    </row>
    <row r="9369" spans="1:31" x14ac:dyDescent="0.25">
      <c r="A9369">
        <v>1957371</v>
      </c>
      <c r="B9369">
        <v>1</v>
      </c>
      <c r="C9369" t="s">
        <v>80</v>
      </c>
      <c r="D9369" t="s">
        <v>84</v>
      </c>
      <c r="E9369" t="s">
        <v>131</v>
      </c>
      <c r="F9369" t="s">
        <v>26125</v>
      </c>
      <c r="G9369" t="s">
        <v>326</v>
      </c>
      <c r="H9369" t="s">
        <v>134</v>
      </c>
      <c r="I9369" t="s">
        <v>135</v>
      </c>
      <c r="J9369" t="s">
        <v>136</v>
      </c>
      <c r="K9369" t="s">
        <v>137</v>
      </c>
      <c r="L9369" t="s">
        <v>26126</v>
      </c>
      <c r="M9369" t="s">
        <v>26127</v>
      </c>
      <c r="N9369">
        <v>1.3777777769999999</v>
      </c>
      <c r="O9369">
        <v>0</v>
      </c>
      <c r="P9369">
        <v>230</v>
      </c>
      <c r="Q9369">
        <v>0</v>
      </c>
      <c r="R9369">
        <v>0</v>
      </c>
      <c r="S9369">
        <v>0</v>
      </c>
      <c r="T9369">
        <v>6</v>
      </c>
      <c r="U9369">
        <v>0</v>
      </c>
      <c r="V9369">
        <v>1</v>
      </c>
      <c r="W9369">
        <v>0</v>
      </c>
      <c r="X9369">
        <v>79.01668319110793</v>
      </c>
      <c r="Y9369">
        <v>0</v>
      </c>
      <c r="Z9369">
        <v>0</v>
      </c>
      <c r="AA9369">
        <v>0</v>
      </c>
      <c r="AB9369">
        <v>1.1701256659853332</v>
      </c>
      <c r="AC9369">
        <v>0</v>
      </c>
      <c r="AD9369">
        <v>0.39333925449213325</v>
      </c>
      <c r="AE9369">
        <v>80.580148111585402</v>
      </c>
    </row>
    <row r="9370" spans="1:31" x14ac:dyDescent="0.25">
      <c r="A9370">
        <v>1957373</v>
      </c>
      <c r="B9370">
        <v>1</v>
      </c>
      <c r="C9370" t="s">
        <v>80</v>
      </c>
      <c r="D9370" t="s">
        <v>84</v>
      </c>
      <c r="E9370" t="s">
        <v>140</v>
      </c>
      <c r="F9370" t="s">
        <v>26128</v>
      </c>
      <c r="G9370" t="s">
        <v>342</v>
      </c>
      <c r="H9370" t="s">
        <v>134</v>
      </c>
      <c r="I9370" t="s">
        <v>135</v>
      </c>
      <c r="J9370" t="s">
        <v>136</v>
      </c>
      <c r="K9370" t="s">
        <v>137</v>
      </c>
      <c r="L9370" t="s">
        <v>26129</v>
      </c>
      <c r="M9370" t="s">
        <v>26130</v>
      </c>
      <c r="N9370">
        <v>1.3547222219999999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1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0.96428207590567028</v>
      </c>
      <c r="AC9370">
        <v>0</v>
      </c>
      <c r="AD9370">
        <v>0</v>
      </c>
      <c r="AE9370">
        <v>0.96428207590567028</v>
      </c>
    </row>
    <row r="9371" spans="1:31" x14ac:dyDescent="0.25">
      <c r="A9371">
        <v>1957374</v>
      </c>
      <c r="B9371">
        <v>1</v>
      </c>
      <c r="C9371" t="s">
        <v>80</v>
      </c>
      <c r="D9371" t="s">
        <v>96</v>
      </c>
      <c r="E9371" t="s">
        <v>140</v>
      </c>
      <c r="F9371" t="s">
        <v>26131</v>
      </c>
      <c r="G9371" t="s">
        <v>146</v>
      </c>
      <c r="H9371" t="s">
        <v>134</v>
      </c>
      <c r="I9371" t="s">
        <v>135</v>
      </c>
      <c r="J9371" t="s">
        <v>136</v>
      </c>
      <c r="K9371" t="s">
        <v>137</v>
      </c>
      <c r="L9371" t="s">
        <v>26132</v>
      </c>
      <c r="M9371" t="s">
        <v>26133</v>
      </c>
      <c r="N9371">
        <v>1.7541666659999999</v>
      </c>
      <c r="O9371">
        <v>0</v>
      </c>
      <c r="P9371">
        <v>1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0.45512223809385677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0.45512223809385677</v>
      </c>
    </row>
    <row r="9372" spans="1:31" x14ac:dyDescent="0.25">
      <c r="A9372">
        <v>1957376</v>
      </c>
      <c r="B9372">
        <v>1</v>
      </c>
      <c r="C9372" t="s">
        <v>81</v>
      </c>
      <c r="D9372" t="s">
        <v>114</v>
      </c>
      <c r="E9372" t="s">
        <v>131</v>
      </c>
      <c r="F9372" t="s">
        <v>26134</v>
      </c>
      <c r="G9372" t="s">
        <v>133</v>
      </c>
      <c r="H9372" t="s">
        <v>134</v>
      </c>
      <c r="I9372" t="s">
        <v>135</v>
      </c>
      <c r="J9372" t="s">
        <v>136</v>
      </c>
      <c r="K9372" t="s">
        <v>137</v>
      </c>
      <c r="L9372" t="s">
        <v>26135</v>
      </c>
      <c r="M9372" t="s">
        <v>26136</v>
      </c>
      <c r="N9372">
        <v>1.7466666660000001</v>
      </c>
      <c r="O9372">
        <v>0</v>
      </c>
      <c r="P9372">
        <v>5</v>
      </c>
      <c r="Q9372">
        <v>0</v>
      </c>
      <c r="R9372">
        <v>3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1.8354207146630401</v>
      </c>
      <c r="Y9372">
        <v>0</v>
      </c>
      <c r="Z9372">
        <v>7.0690451136716721</v>
      </c>
      <c r="AA9372">
        <v>0</v>
      </c>
      <c r="AB9372">
        <v>0.19298871802699999</v>
      </c>
      <c r="AC9372">
        <v>0</v>
      </c>
      <c r="AD9372">
        <v>0</v>
      </c>
      <c r="AE9372">
        <v>9.0974545463617122</v>
      </c>
    </row>
    <row r="9373" spans="1:31" x14ac:dyDescent="0.25">
      <c r="A9373">
        <v>1957377</v>
      </c>
      <c r="B9373">
        <v>1</v>
      </c>
      <c r="C9373" t="s">
        <v>81</v>
      </c>
      <c r="D9373" t="s">
        <v>128</v>
      </c>
      <c r="E9373" t="s">
        <v>154</v>
      </c>
      <c r="F9373" t="s">
        <v>26137</v>
      </c>
      <c r="G9373" t="s">
        <v>263</v>
      </c>
      <c r="H9373" t="s">
        <v>157</v>
      </c>
      <c r="I9373" t="s">
        <v>135</v>
      </c>
      <c r="J9373" t="s">
        <v>136</v>
      </c>
      <c r="K9373" t="s">
        <v>203</v>
      </c>
      <c r="L9373" t="s">
        <v>26138</v>
      </c>
      <c r="M9373" t="s">
        <v>26139</v>
      </c>
      <c r="N9373">
        <v>9.7588711109999995</v>
      </c>
      <c r="O9373">
        <v>7</v>
      </c>
      <c r="P9373">
        <v>71</v>
      </c>
      <c r="Q9373">
        <v>34</v>
      </c>
      <c r="R9373">
        <v>7</v>
      </c>
      <c r="S9373">
        <v>4</v>
      </c>
      <c r="T9373">
        <v>6</v>
      </c>
      <c r="U9373">
        <v>0</v>
      </c>
      <c r="V9373">
        <v>0</v>
      </c>
      <c r="W9373">
        <v>33.145710619792929</v>
      </c>
      <c r="X9373">
        <v>114.71831921880052</v>
      </c>
      <c r="Y9373">
        <v>344.68656754140954</v>
      </c>
      <c r="Z9373">
        <v>210.774237564072</v>
      </c>
      <c r="AA9373">
        <v>297.73780838393731</v>
      </c>
      <c r="AB9373">
        <v>31.621723557953811</v>
      </c>
      <c r="AC9373">
        <v>0</v>
      </c>
      <c r="AD9373">
        <v>0</v>
      </c>
      <c r="AE9373">
        <v>1032.684366885966</v>
      </c>
    </row>
    <row r="9374" spans="1:31" x14ac:dyDescent="0.25">
      <c r="A9374">
        <v>1957378</v>
      </c>
      <c r="B9374">
        <v>1</v>
      </c>
      <c r="C9374" t="s">
        <v>80</v>
      </c>
      <c r="D9374" t="s">
        <v>97</v>
      </c>
      <c r="E9374" t="s">
        <v>154</v>
      </c>
      <c r="F9374" t="s">
        <v>4036</v>
      </c>
      <c r="G9374" t="s">
        <v>156</v>
      </c>
      <c r="H9374" t="s">
        <v>157</v>
      </c>
      <c r="I9374" t="s">
        <v>135</v>
      </c>
      <c r="J9374" t="s">
        <v>136</v>
      </c>
      <c r="K9374" t="s">
        <v>137</v>
      </c>
      <c r="L9374" t="s">
        <v>26140</v>
      </c>
      <c r="M9374" t="s">
        <v>26141</v>
      </c>
      <c r="N9374">
        <v>0.34833333300000002</v>
      </c>
      <c r="O9374">
        <v>6</v>
      </c>
      <c r="P9374">
        <v>1071</v>
      </c>
      <c r="Q9374">
        <v>11</v>
      </c>
      <c r="R9374">
        <v>129</v>
      </c>
      <c r="S9374">
        <v>26</v>
      </c>
      <c r="T9374">
        <v>159</v>
      </c>
      <c r="U9374">
        <v>0</v>
      </c>
      <c r="V9374">
        <v>0</v>
      </c>
      <c r="W9374">
        <v>3.91438674364188</v>
      </c>
      <c r="X9374">
        <v>97.104406053968702</v>
      </c>
      <c r="Y9374">
        <v>9.1422062660730834</v>
      </c>
      <c r="Z9374">
        <v>25.662421670526911</v>
      </c>
      <c r="AA9374">
        <v>124.7169741341709</v>
      </c>
      <c r="AB9374">
        <v>30.863397588426693</v>
      </c>
      <c r="AC9374">
        <v>0</v>
      </c>
      <c r="AD9374">
        <v>0</v>
      </c>
      <c r="AE9374">
        <v>291.40379245680811</v>
      </c>
    </row>
    <row r="9375" spans="1:31" x14ac:dyDescent="0.25">
      <c r="A9375">
        <v>1957379</v>
      </c>
      <c r="B9375">
        <v>1</v>
      </c>
      <c r="C9375" t="s">
        <v>81</v>
      </c>
      <c r="D9375" t="s">
        <v>123</v>
      </c>
      <c r="E9375" t="s">
        <v>140</v>
      </c>
      <c r="F9375" t="s">
        <v>26142</v>
      </c>
      <c r="G9375" t="s">
        <v>217</v>
      </c>
      <c r="H9375" t="s">
        <v>134</v>
      </c>
      <c r="I9375" t="s">
        <v>135</v>
      </c>
      <c r="J9375" t="s">
        <v>136</v>
      </c>
      <c r="K9375" t="s">
        <v>137</v>
      </c>
      <c r="L9375" t="s">
        <v>26143</v>
      </c>
      <c r="M9375" t="s">
        <v>26144</v>
      </c>
      <c r="N9375">
        <v>2.4169444439999999</v>
      </c>
      <c r="O9375">
        <v>0</v>
      </c>
      <c r="P9375">
        <v>1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2.45835777096605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2.45835777096605</v>
      </c>
    </row>
    <row r="9376" spans="1:31" x14ac:dyDescent="0.25">
      <c r="A9376">
        <v>1957382</v>
      </c>
      <c r="B9376">
        <v>1</v>
      </c>
      <c r="C9376" t="s">
        <v>81</v>
      </c>
      <c r="D9376" t="s">
        <v>119</v>
      </c>
      <c r="E9376" t="s">
        <v>131</v>
      </c>
      <c r="F9376" t="s">
        <v>26145</v>
      </c>
      <c r="G9376" t="s">
        <v>372</v>
      </c>
      <c r="H9376" t="s">
        <v>134</v>
      </c>
      <c r="I9376" t="s">
        <v>135</v>
      </c>
      <c r="J9376" t="s">
        <v>136</v>
      </c>
      <c r="K9376" t="s">
        <v>137</v>
      </c>
      <c r="L9376" t="s">
        <v>26146</v>
      </c>
      <c r="M9376" t="s">
        <v>26147</v>
      </c>
      <c r="N9376">
        <v>1.1061111109999999</v>
      </c>
      <c r="O9376">
        <v>0</v>
      </c>
      <c r="P9376">
        <v>4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0.83592268750565335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0.83592268750565335</v>
      </c>
    </row>
    <row r="9377" spans="1:31" x14ac:dyDescent="0.25">
      <c r="A9377">
        <v>1957384</v>
      </c>
      <c r="B9377">
        <v>1</v>
      </c>
      <c r="C9377" t="s">
        <v>81</v>
      </c>
      <c r="D9377" t="s">
        <v>112</v>
      </c>
      <c r="E9377" t="s">
        <v>149</v>
      </c>
      <c r="F9377" t="s">
        <v>26148</v>
      </c>
      <c r="G9377" t="s">
        <v>202</v>
      </c>
      <c r="H9377" t="s">
        <v>134</v>
      </c>
      <c r="I9377" t="s">
        <v>135</v>
      </c>
      <c r="J9377" t="s">
        <v>136</v>
      </c>
      <c r="K9377" t="s">
        <v>203</v>
      </c>
      <c r="L9377" t="s">
        <v>26149</v>
      </c>
      <c r="M9377" t="s">
        <v>26150</v>
      </c>
      <c r="N9377">
        <v>9.6644444440000008</v>
      </c>
      <c r="O9377">
        <v>0</v>
      </c>
      <c r="P9377">
        <v>103</v>
      </c>
      <c r="Q9377">
        <v>0</v>
      </c>
      <c r="R9377">
        <v>4</v>
      </c>
      <c r="S9377">
        <v>0</v>
      </c>
      <c r="T9377">
        <v>4</v>
      </c>
      <c r="U9377">
        <v>0</v>
      </c>
      <c r="V9377">
        <v>0</v>
      </c>
      <c r="W9377">
        <v>0</v>
      </c>
      <c r="X9377">
        <v>218.7432973994965</v>
      </c>
      <c r="Y9377">
        <v>0</v>
      </c>
      <c r="Z9377">
        <v>3.239839343851453</v>
      </c>
      <c r="AA9377">
        <v>0</v>
      </c>
      <c r="AB9377">
        <v>57.7201702333113</v>
      </c>
      <c r="AC9377">
        <v>0</v>
      </c>
      <c r="AD9377">
        <v>0</v>
      </c>
      <c r="AE9377">
        <v>279.70330697665923</v>
      </c>
    </row>
    <row r="9378" spans="1:31" x14ac:dyDescent="0.25">
      <c r="A9378">
        <v>1957385</v>
      </c>
      <c r="B9378">
        <v>1</v>
      </c>
      <c r="C9378" t="s">
        <v>80</v>
      </c>
      <c r="D9378" t="s">
        <v>103</v>
      </c>
      <c r="E9378" t="s">
        <v>131</v>
      </c>
      <c r="F9378" t="s">
        <v>26151</v>
      </c>
      <c r="G9378" t="s">
        <v>133</v>
      </c>
      <c r="H9378" t="s">
        <v>134</v>
      </c>
      <c r="I9378" t="s">
        <v>135</v>
      </c>
      <c r="J9378" t="s">
        <v>136</v>
      </c>
      <c r="K9378" t="s">
        <v>137</v>
      </c>
      <c r="L9378" t="s">
        <v>26152</v>
      </c>
      <c r="M9378" t="s">
        <v>26153</v>
      </c>
      <c r="N9378">
        <v>1.537222222</v>
      </c>
      <c r="O9378">
        <v>0</v>
      </c>
      <c r="P9378">
        <v>68</v>
      </c>
      <c r="Q9378">
        <v>0</v>
      </c>
      <c r="R9378">
        <v>0</v>
      </c>
      <c r="S9378">
        <v>0</v>
      </c>
      <c r="T9378">
        <v>86</v>
      </c>
      <c r="U9378">
        <v>0</v>
      </c>
      <c r="V9378">
        <v>0</v>
      </c>
      <c r="W9378">
        <v>0</v>
      </c>
      <c r="X9378">
        <v>29.958427078005531</v>
      </c>
      <c r="Y9378">
        <v>0</v>
      </c>
      <c r="Z9378">
        <v>0</v>
      </c>
      <c r="AA9378">
        <v>0</v>
      </c>
      <c r="AB9378">
        <v>146.55669794866307</v>
      </c>
      <c r="AC9378">
        <v>0</v>
      </c>
      <c r="AD9378">
        <v>0</v>
      </c>
      <c r="AE9378">
        <v>176.51512502666861</v>
      </c>
    </row>
    <row r="9379" spans="1:31" x14ac:dyDescent="0.25">
      <c r="A9379">
        <v>1957387</v>
      </c>
      <c r="B9379">
        <v>1</v>
      </c>
      <c r="C9379" t="s">
        <v>80</v>
      </c>
      <c r="D9379" t="s">
        <v>101</v>
      </c>
      <c r="E9379" t="s">
        <v>140</v>
      </c>
      <c r="F9379" t="s">
        <v>26154</v>
      </c>
      <c r="G9379" t="s">
        <v>362</v>
      </c>
      <c r="H9379" t="s">
        <v>134</v>
      </c>
      <c r="I9379" t="s">
        <v>135</v>
      </c>
      <c r="J9379" t="s">
        <v>136</v>
      </c>
      <c r="K9379" t="s">
        <v>137</v>
      </c>
      <c r="L9379" t="s">
        <v>26155</v>
      </c>
      <c r="M9379" t="s">
        <v>26156</v>
      </c>
      <c r="N9379">
        <v>2.313055555</v>
      </c>
      <c r="O9379">
        <v>0</v>
      </c>
      <c r="P9379">
        <v>1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0.59681487939077349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0.59681487939077349</v>
      </c>
    </row>
    <row r="9380" spans="1:31" x14ac:dyDescent="0.25">
      <c r="A9380">
        <v>1957388</v>
      </c>
      <c r="B9380">
        <v>1</v>
      </c>
      <c r="C9380" t="s">
        <v>81</v>
      </c>
      <c r="D9380" t="s">
        <v>117</v>
      </c>
      <c r="E9380" t="s">
        <v>140</v>
      </c>
      <c r="F9380" t="s">
        <v>26157</v>
      </c>
      <c r="G9380" t="s">
        <v>342</v>
      </c>
      <c r="H9380" t="s">
        <v>134</v>
      </c>
      <c r="I9380" t="s">
        <v>135</v>
      </c>
      <c r="J9380" t="s">
        <v>136</v>
      </c>
      <c r="K9380" t="s">
        <v>137</v>
      </c>
      <c r="L9380" t="s">
        <v>26158</v>
      </c>
      <c r="M9380" t="s">
        <v>26159</v>
      </c>
      <c r="N9380">
        <v>4.9072222219999997</v>
      </c>
      <c r="O9380">
        <v>0</v>
      </c>
      <c r="P9380">
        <v>1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0.69584176169704004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0.69584176169704004</v>
      </c>
    </row>
    <row r="9381" spans="1:31" x14ac:dyDescent="0.25">
      <c r="A9381">
        <v>1957390</v>
      </c>
      <c r="B9381">
        <v>1</v>
      </c>
      <c r="C9381" t="s">
        <v>80</v>
      </c>
      <c r="D9381" t="s">
        <v>96</v>
      </c>
      <c r="E9381" t="s">
        <v>140</v>
      </c>
      <c r="F9381" t="s">
        <v>26160</v>
      </c>
      <c r="G9381" t="s">
        <v>146</v>
      </c>
      <c r="H9381" t="s">
        <v>134</v>
      </c>
      <c r="I9381" t="s">
        <v>135</v>
      </c>
      <c r="J9381" t="s">
        <v>136</v>
      </c>
      <c r="K9381" t="s">
        <v>137</v>
      </c>
      <c r="L9381" t="s">
        <v>26161</v>
      </c>
      <c r="M9381" t="s">
        <v>26162</v>
      </c>
      <c r="N9381">
        <v>0.77472222199999996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2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19.400919426923156</v>
      </c>
      <c r="AC9381">
        <v>0</v>
      </c>
      <c r="AD9381">
        <v>0</v>
      </c>
      <c r="AE9381">
        <v>19.400919426923156</v>
      </c>
    </row>
    <row r="9382" spans="1:31" x14ac:dyDescent="0.25">
      <c r="A9382">
        <v>1957392</v>
      </c>
      <c r="B9382">
        <v>1</v>
      </c>
      <c r="C9382" t="s">
        <v>81</v>
      </c>
      <c r="D9382" t="s">
        <v>113</v>
      </c>
      <c r="E9382" t="s">
        <v>154</v>
      </c>
      <c r="F9382" t="s">
        <v>26163</v>
      </c>
      <c r="G9382" t="s">
        <v>156</v>
      </c>
      <c r="H9382" t="s">
        <v>157</v>
      </c>
      <c r="I9382" t="s">
        <v>135</v>
      </c>
      <c r="J9382" t="s">
        <v>136</v>
      </c>
      <c r="K9382" t="s">
        <v>137</v>
      </c>
      <c r="L9382" t="s">
        <v>26164</v>
      </c>
      <c r="M9382" t="s">
        <v>26165</v>
      </c>
      <c r="N9382">
        <v>0.63638888800000004</v>
      </c>
      <c r="O9382">
        <v>0</v>
      </c>
      <c r="P9382">
        <v>461</v>
      </c>
      <c r="Q9382">
        <v>43</v>
      </c>
      <c r="R9382">
        <v>246</v>
      </c>
      <c r="S9382">
        <v>8</v>
      </c>
      <c r="T9382">
        <v>31</v>
      </c>
      <c r="U9382">
        <v>0</v>
      </c>
      <c r="V9382">
        <v>0</v>
      </c>
      <c r="W9382">
        <v>0</v>
      </c>
      <c r="X9382">
        <v>81.319860306084436</v>
      </c>
      <c r="Y9382">
        <v>76.081512132579078</v>
      </c>
      <c r="Z9382">
        <v>265.6970658909683</v>
      </c>
      <c r="AA9382">
        <v>194.18947000879913</v>
      </c>
      <c r="AB9382">
        <v>21.145387322322371</v>
      </c>
      <c r="AC9382">
        <v>0</v>
      </c>
      <c r="AD9382">
        <v>0</v>
      </c>
      <c r="AE9382">
        <v>638.43329566075329</v>
      </c>
    </row>
    <row r="9383" spans="1:31" x14ac:dyDescent="0.25">
      <c r="A9383">
        <v>1957393</v>
      </c>
      <c r="B9383">
        <v>1</v>
      </c>
      <c r="C9383" t="s">
        <v>80</v>
      </c>
      <c r="D9383" t="s">
        <v>96</v>
      </c>
      <c r="E9383" t="s">
        <v>160</v>
      </c>
      <c r="F9383" t="s">
        <v>1794</v>
      </c>
      <c r="G9383" t="s">
        <v>1162</v>
      </c>
      <c r="H9383" t="s">
        <v>134</v>
      </c>
      <c r="I9383" t="s">
        <v>135</v>
      </c>
      <c r="J9383" t="s">
        <v>136</v>
      </c>
      <c r="K9383" t="s">
        <v>137</v>
      </c>
      <c r="L9383" t="s">
        <v>26166</v>
      </c>
      <c r="M9383" t="s">
        <v>26167</v>
      </c>
      <c r="N9383">
        <v>5.9994444439999999</v>
      </c>
      <c r="O9383">
        <v>0</v>
      </c>
      <c r="P9383">
        <v>34</v>
      </c>
      <c r="Q9383">
        <v>0</v>
      </c>
      <c r="R9383">
        <v>0</v>
      </c>
      <c r="S9383">
        <v>0</v>
      </c>
      <c r="T9383">
        <v>2</v>
      </c>
      <c r="U9383">
        <v>0</v>
      </c>
      <c r="V9383">
        <v>0</v>
      </c>
      <c r="W9383">
        <v>0</v>
      </c>
      <c r="X9383">
        <v>133.81450429909646</v>
      </c>
      <c r="Y9383">
        <v>0</v>
      </c>
      <c r="Z9383">
        <v>0</v>
      </c>
      <c r="AA9383">
        <v>0</v>
      </c>
      <c r="AB9383">
        <v>2.0277231265469138</v>
      </c>
      <c r="AC9383">
        <v>0</v>
      </c>
      <c r="AD9383">
        <v>0</v>
      </c>
      <c r="AE9383">
        <v>135.84222742564336</v>
      </c>
    </row>
    <row r="9384" spans="1:31" x14ac:dyDescent="0.25">
      <c r="A9384">
        <v>1957394</v>
      </c>
      <c r="B9384">
        <v>1</v>
      </c>
      <c r="C9384" t="s">
        <v>81</v>
      </c>
      <c r="D9384" t="s">
        <v>122</v>
      </c>
      <c r="E9384" t="s">
        <v>190</v>
      </c>
      <c r="F9384" t="s">
        <v>26168</v>
      </c>
      <c r="G9384" t="s">
        <v>1185</v>
      </c>
      <c r="H9384" t="s">
        <v>157</v>
      </c>
      <c r="I9384" t="s">
        <v>135</v>
      </c>
      <c r="J9384" t="s">
        <v>136</v>
      </c>
      <c r="K9384" t="s">
        <v>137</v>
      </c>
      <c r="L9384" t="s">
        <v>26169</v>
      </c>
      <c r="M9384" t="s">
        <v>26170</v>
      </c>
      <c r="N9384">
        <v>3.5866666660000002</v>
      </c>
      <c r="O9384">
        <v>0</v>
      </c>
      <c r="P9384">
        <v>102</v>
      </c>
      <c r="Q9384">
        <v>0</v>
      </c>
      <c r="R9384">
        <v>0</v>
      </c>
      <c r="S9384">
        <v>0</v>
      </c>
      <c r="T9384">
        <v>3</v>
      </c>
      <c r="U9384">
        <v>0</v>
      </c>
      <c r="V9384">
        <v>0</v>
      </c>
      <c r="W9384">
        <v>0</v>
      </c>
      <c r="X9384">
        <v>50.448997447132776</v>
      </c>
      <c r="Y9384">
        <v>0</v>
      </c>
      <c r="Z9384">
        <v>0</v>
      </c>
      <c r="AA9384">
        <v>0</v>
      </c>
      <c r="AB9384">
        <v>0.99934042471647999</v>
      </c>
      <c r="AC9384">
        <v>0</v>
      </c>
      <c r="AD9384">
        <v>0</v>
      </c>
      <c r="AE9384">
        <v>51.448337871849255</v>
      </c>
    </row>
    <row r="9385" spans="1:31" x14ac:dyDescent="0.25">
      <c r="A9385">
        <v>1957395</v>
      </c>
      <c r="B9385">
        <v>1</v>
      </c>
      <c r="C9385" t="s">
        <v>81</v>
      </c>
      <c r="D9385" t="s">
        <v>118</v>
      </c>
      <c r="E9385" t="s">
        <v>190</v>
      </c>
      <c r="F9385" t="s">
        <v>26171</v>
      </c>
      <c r="G9385" t="s">
        <v>263</v>
      </c>
      <c r="H9385" t="s">
        <v>157</v>
      </c>
      <c r="I9385" t="s">
        <v>135</v>
      </c>
      <c r="J9385" t="s">
        <v>136</v>
      </c>
      <c r="K9385" t="s">
        <v>203</v>
      </c>
      <c r="L9385" t="s">
        <v>26172</v>
      </c>
      <c r="M9385" t="s">
        <v>26173</v>
      </c>
      <c r="N9385">
        <v>0.73062777700000003</v>
      </c>
      <c r="O9385">
        <v>0</v>
      </c>
      <c r="P9385">
        <v>0</v>
      </c>
      <c r="Q9385">
        <v>1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7.9515708637624467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7.9515708637624467</v>
      </c>
    </row>
    <row r="9386" spans="1:31" x14ac:dyDescent="0.25">
      <c r="A9386">
        <v>1957397</v>
      </c>
      <c r="B9386">
        <v>1</v>
      </c>
      <c r="C9386" t="s">
        <v>81</v>
      </c>
      <c r="D9386" t="s">
        <v>117</v>
      </c>
      <c r="E9386" t="s">
        <v>220</v>
      </c>
      <c r="F9386" t="s">
        <v>12420</v>
      </c>
      <c r="G9386" t="s">
        <v>263</v>
      </c>
      <c r="H9386" t="s">
        <v>157</v>
      </c>
      <c r="I9386" t="s">
        <v>135</v>
      </c>
      <c r="J9386" t="s">
        <v>136</v>
      </c>
      <c r="K9386" t="s">
        <v>203</v>
      </c>
      <c r="L9386" t="s">
        <v>26174</v>
      </c>
      <c r="M9386" t="s">
        <v>26175</v>
      </c>
      <c r="N9386">
        <v>3.596266666</v>
      </c>
      <c r="O9386">
        <v>0</v>
      </c>
      <c r="P9386">
        <v>401</v>
      </c>
      <c r="Q9386">
        <v>7</v>
      </c>
      <c r="R9386">
        <v>5</v>
      </c>
      <c r="S9386">
        <v>2</v>
      </c>
      <c r="T9386">
        <v>12</v>
      </c>
      <c r="U9386">
        <v>0</v>
      </c>
      <c r="V9386">
        <v>0</v>
      </c>
      <c r="W9386">
        <v>0</v>
      </c>
      <c r="X9386">
        <v>168.36979398598805</v>
      </c>
      <c r="Y9386">
        <v>205.61985585397275</v>
      </c>
      <c r="Z9386">
        <v>5.8884618476488209</v>
      </c>
      <c r="AA9386">
        <v>2.9566998539576708</v>
      </c>
      <c r="AB9386">
        <v>5.7513921057079651</v>
      </c>
      <c r="AC9386">
        <v>0</v>
      </c>
      <c r="AD9386">
        <v>0</v>
      </c>
      <c r="AE9386">
        <v>388.58620364727528</v>
      </c>
    </row>
    <row r="9387" spans="1:31" x14ac:dyDescent="0.25">
      <c r="A9387">
        <v>1957398</v>
      </c>
      <c r="B9387">
        <v>1</v>
      </c>
      <c r="C9387" t="s">
        <v>80</v>
      </c>
      <c r="D9387" t="s">
        <v>89</v>
      </c>
      <c r="E9387" t="s">
        <v>160</v>
      </c>
      <c r="F9387" t="s">
        <v>26176</v>
      </c>
      <c r="G9387" t="s">
        <v>1162</v>
      </c>
      <c r="H9387" t="s">
        <v>134</v>
      </c>
      <c r="I9387" t="s">
        <v>135</v>
      </c>
      <c r="J9387" t="s">
        <v>136</v>
      </c>
      <c r="K9387" t="s">
        <v>137</v>
      </c>
      <c r="L9387" t="s">
        <v>26177</v>
      </c>
      <c r="M9387" t="s">
        <v>26178</v>
      </c>
      <c r="N9387">
        <v>4.5358333330000002</v>
      </c>
      <c r="O9387">
        <v>0</v>
      </c>
      <c r="P9387">
        <v>30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105.66535310361833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105.66535310361833</v>
      </c>
    </row>
    <row r="9388" spans="1:31" x14ac:dyDescent="0.25">
      <c r="A9388">
        <v>1957400</v>
      </c>
      <c r="B9388">
        <v>1</v>
      </c>
      <c r="C9388" t="s">
        <v>81</v>
      </c>
      <c r="D9388" t="s">
        <v>112</v>
      </c>
      <c r="E9388" t="s">
        <v>131</v>
      </c>
      <c r="F9388" t="s">
        <v>26179</v>
      </c>
      <c r="G9388" t="s">
        <v>362</v>
      </c>
      <c r="H9388" t="s">
        <v>134</v>
      </c>
      <c r="I9388" t="s">
        <v>135</v>
      </c>
      <c r="J9388" t="s">
        <v>136</v>
      </c>
      <c r="K9388" t="s">
        <v>137</v>
      </c>
      <c r="L9388" t="s">
        <v>26180</v>
      </c>
      <c r="M9388" t="s">
        <v>26181</v>
      </c>
      <c r="N9388">
        <v>2.4797222219999999</v>
      </c>
      <c r="O9388">
        <v>0</v>
      </c>
      <c r="P9388">
        <v>41</v>
      </c>
      <c r="Q9388">
        <v>0</v>
      </c>
      <c r="R9388">
        <v>4</v>
      </c>
      <c r="S9388">
        <v>0</v>
      </c>
      <c r="T9388">
        <v>2</v>
      </c>
      <c r="U9388">
        <v>0</v>
      </c>
      <c r="V9388">
        <v>0</v>
      </c>
      <c r="W9388">
        <v>0</v>
      </c>
      <c r="X9388">
        <v>24.295595741677609</v>
      </c>
      <c r="Y9388">
        <v>0</v>
      </c>
      <c r="Z9388">
        <v>1.0291706307954549</v>
      </c>
      <c r="AA9388">
        <v>0</v>
      </c>
      <c r="AB9388">
        <v>0.94979354175635422</v>
      </c>
      <c r="AC9388">
        <v>0</v>
      </c>
      <c r="AD9388">
        <v>0</v>
      </c>
      <c r="AE9388">
        <v>26.274559914229418</v>
      </c>
    </row>
    <row r="9389" spans="1:31" x14ac:dyDescent="0.25">
      <c r="A9389">
        <v>1957404</v>
      </c>
      <c r="B9389">
        <v>1</v>
      </c>
      <c r="C9389" t="s">
        <v>81</v>
      </c>
      <c r="D9389" t="s">
        <v>118</v>
      </c>
      <c r="E9389" t="s">
        <v>220</v>
      </c>
      <c r="F9389" t="s">
        <v>26182</v>
      </c>
      <c r="G9389" t="s">
        <v>156</v>
      </c>
      <c r="H9389" t="s">
        <v>157</v>
      </c>
      <c r="I9389" t="s">
        <v>135</v>
      </c>
      <c r="J9389" t="s">
        <v>136</v>
      </c>
      <c r="K9389" t="s">
        <v>137</v>
      </c>
      <c r="L9389" t="s">
        <v>26183</v>
      </c>
      <c r="M9389" t="s">
        <v>26184</v>
      </c>
      <c r="N9389">
        <v>0.36666666599999997</v>
      </c>
      <c r="O9389">
        <v>19</v>
      </c>
      <c r="P9389">
        <v>1613</v>
      </c>
      <c r="Q9389">
        <v>48</v>
      </c>
      <c r="R9389">
        <v>128</v>
      </c>
      <c r="S9389">
        <v>9</v>
      </c>
      <c r="T9389">
        <v>100</v>
      </c>
      <c r="U9389">
        <v>0</v>
      </c>
      <c r="V9389">
        <v>0</v>
      </c>
      <c r="W9389">
        <v>3.3975957581280003</v>
      </c>
      <c r="X9389">
        <v>92.412560843010127</v>
      </c>
      <c r="Y9389">
        <v>158.95174357502327</v>
      </c>
      <c r="Z9389">
        <v>154.08506343948886</v>
      </c>
      <c r="AA9389">
        <v>10.138900532748533</v>
      </c>
      <c r="AB9389">
        <v>25.603850021470237</v>
      </c>
      <c r="AC9389">
        <v>0</v>
      </c>
      <c r="AD9389">
        <v>0</v>
      </c>
      <c r="AE9389">
        <v>444.58971416986907</v>
      </c>
    </row>
    <row r="9390" spans="1:31" x14ac:dyDescent="0.25">
      <c r="A9390">
        <v>1957405</v>
      </c>
      <c r="B9390">
        <v>1</v>
      </c>
      <c r="C9390" t="s">
        <v>80</v>
      </c>
      <c r="D9390" t="s">
        <v>110</v>
      </c>
      <c r="E9390" t="s">
        <v>131</v>
      </c>
      <c r="F9390" t="s">
        <v>26185</v>
      </c>
      <c r="G9390" t="s">
        <v>133</v>
      </c>
      <c r="H9390" t="s">
        <v>134</v>
      </c>
      <c r="I9390" t="s">
        <v>135</v>
      </c>
      <c r="J9390" t="s">
        <v>136</v>
      </c>
      <c r="K9390" t="s">
        <v>137</v>
      </c>
      <c r="L9390" t="s">
        <v>26186</v>
      </c>
      <c r="M9390" t="s">
        <v>26187</v>
      </c>
      <c r="N9390">
        <v>2.0466666660000001</v>
      </c>
      <c r="O9390">
        <v>0</v>
      </c>
      <c r="P9390">
        <v>26</v>
      </c>
      <c r="Q9390">
        <v>0</v>
      </c>
      <c r="R9390">
        <v>0</v>
      </c>
      <c r="S9390">
        <v>0</v>
      </c>
      <c r="T9390">
        <v>2</v>
      </c>
      <c r="U9390">
        <v>0</v>
      </c>
      <c r="V9390">
        <v>0</v>
      </c>
      <c r="W9390">
        <v>0</v>
      </c>
      <c r="X9390">
        <v>17.759777844613467</v>
      </c>
      <c r="Y9390">
        <v>0</v>
      </c>
      <c r="Z9390">
        <v>0</v>
      </c>
      <c r="AA9390">
        <v>0</v>
      </c>
      <c r="AB9390">
        <v>3.9295909435181828</v>
      </c>
      <c r="AC9390">
        <v>0</v>
      </c>
      <c r="AD9390">
        <v>0</v>
      </c>
      <c r="AE9390">
        <v>21.689368788131649</v>
      </c>
    </row>
    <row r="9391" spans="1:31" x14ac:dyDescent="0.25">
      <c r="A9391">
        <v>1957407</v>
      </c>
      <c r="B9391">
        <v>1</v>
      </c>
      <c r="C9391" t="s">
        <v>81</v>
      </c>
      <c r="D9391" t="s">
        <v>118</v>
      </c>
      <c r="E9391" t="s">
        <v>190</v>
      </c>
      <c r="F9391" t="s">
        <v>26188</v>
      </c>
      <c r="G9391" t="s">
        <v>362</v>
      </c>
      <c r="H9391" t="s">
        <v>157</v>
      </c>
      <c r="I9391" t="s">
        <v>135</v>
      </c>
      <c r="J9391" t="s">
        <v>3</v>
      </c>
      <c r="K9391" t="s">
        <v>137</v>
      </c>
      <c r="L9391" t="s">
        <v>26189</v>
      </c>
      <c r="M9391" t="s">
        <v>26190</v>
      </c>
      <c r="N9391">
        <v>2.0188888880000002</v>
      </c>
      <c r="O9391">
        <v>0</v>
      </c>
      <c r="P9391">
        <v>2573</v>
      </c>
      <c r="Q9391">
        <v>0</v>
      </c>
      <c r="R9391">
        <v>0</v>
      </c>
      <c r="S9391">
        <v>1</v>
      </c>
      <c r="T9391">
        <v>200</v>
      </c>
      <c r="U9391">
        <v>0</v>
      </c>
      <c r="V9391">
        <v>0</v>
      </c>
      <c r="W9391">
        <v>0</v>
      </c>
      <c r="X9391">
        <v>1240.9042032772884</v>
      </c>
      <c r="Y9391">
        <v>0</v>
      </c>
      <c r="Z9391">
        <v>0</v>
      </c>
      <c r="AA9391">
        <v>4.5556378381966667</v>
      </c>
      <c r="AB9391">
        <v>416.26434170542825</v>
      </c>
      <c r="AC9391">
        <v>0</v>
      </c>
      <c r="AD9391">
        <v>0</v>
      </c>
      <c r="AE9391">
        <v>1661.7241828209133</v>
      </c>
    </row>
    <row r="9392" spans="1:31" x14ac:dyDescent="0.25">
      <c r="A9392">
        <v>1957408</v>
      </c>
      <c r="B9392">
        <v>1</v>
      </c>
      <c r="C9392" t="s">
        <v>80</v>
      </c>
      <c r="D9392" t="s">
        <v>94</v>
      </c>
      <c r="E9392" t="s">
        <v>140</v>
      </c>
      <c r="F9392" t="s">
        <v>26191</v>
      </c>
      <c r="G9392" t="s">
        <v>342</v>
      </c>
      <c r="H9392" t="s">
        <v>134</v>
      </c>
      <c r="I9392" t="s">
        <v>135</v>
      </c>
      <c r="J9392" t="s">
        <v>136</v>
      </c>
      <c r="K9392" t="s">
        <v>137</v>
      </c>
      <c r="L9392" t="s">
        <v>26192</v>
      </c>
      <c r="M9392" t="s">
        <v>26193</v>
      </c>
      <c r="N9392">
        <v>1.2847222220000001</v>
      </c>
      <c r="O9392">
        <v>0</v>
      </c>
      <c r="P9392">
        <v>0</v>
      </c>
      <c r="Q9392">
        <v>0</v>
      </c>
      <c r="R9392">
        <v>5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33.516176394252454</v>
      </c>
      <c r="AA9392">
        <v>0</v>
      </c>
      <c r="AB9392">
        <v>0</v>
      </c>
      <c r="AC9392">
        <v>0</v>
      </c>
      <c r="AD9392">
        <v>0</v>
      </c>
      <c r="AE9392">
        <v>33.516176394252454</v>
      </c>
    </row>
    <row r="9393" spans="1:31" x14ac:dyDescent="0.25">
      <c r="A9393">
        <v>1957409</v>
      </c>
      <c r="B9393">
        <v>1</v>
      </c>
      <c r="C9393" t="s">
        <v>80</v>
      </c>
      <c r="D9393" t="s">
        <v>85</v>
      </c>
      <c r="E9393" t="s">
        <v>140</v>
      </c>
      <c r="F9393" t="s">
        <v>26194</v>
      </c>
      <c r="G9393" t="s">
        <v>342</v>
      </c>
      <c r="H9393" t="s">
        <v>134</v>
      </c>
      <c r="I9393" t="s">
        <v>135</v>
      </c>
      <c r="J9393" t="s">
        <v>136</v>
      </c>
      <c r="K9393" t="s">
        <v>137</v>
      </c>
      <c r="L9393" t="s">
        <v>26195</v>
      </c>
      <c r="M9393" t="s">
        <v>26196</v>
      </c>
      <c r="N9393">
        <v>1.263055555</v>
      </c>
      <c r="O9393">
        <v>0</v>
      </c>
      <c r="P9393">
        <v>12</v>
      </c>
      <c r="Q9393">
        <v>0</v>
      </c>
      <c r="R9393">
        <v>0</v>
      </c>
      <c r="S9393">
        <v>0</v>
      </c>
      <c r="T9393">
        <v>2</v>
      </c>
      <c r="U9393">
        <v>0</v>
      </c>
      <c r="V9393">
        <v>0</v>
      </c>
      <c r="W9393">
        <v>0</v>
      </c>
      <c r="X9393">
        <v>7.8985700624661996</v>
      </c>
      <c r="Y9393">
        <v>0</v>
      </c>
      <c r="Z9393">
        <v>0</v>
      </c>
      <c r="AA9393">
        <v>0</v>
      </c>
      <c r="AB9393">
        <v>0.65451254203642673</v>
      </c>
      <c r="AC9393">
        <v>0</v>
      </c>
      <c r="AD9393">
        <v>0</v>
      </c>
      <c r="AE9393">
        <v>8.5530826045026256</v>
      </c>
    </row>
    <row r="9394" spans="1:31" x14ac:dyDescent="0.25">
      <c r="A9394">
        <v>1957410</v>
      </c>
      <c r="B9394">
        <v>1</v>
      </c>
      <c r="C9394" t="s">
        <v>80</v>
      </c>
      <c r="D9394" t="s">
        <v>85</v>
      </c>
      <c r="E9394" t="s">
        <v>149</v>
      </c>
      <c r="F9394" t="s">
        <v>26197</v>
      </c>
      <c r="G9394" t="s">
        <v>362</v>
      </c>
      <c r="H9394" t="s">
        <v>134</v>
      </c>
      <c r="I9394" t="s">
        <v>135</v>
      </c>
      <c r="J9394" t="s">
        <v>3</v>
      </c>
      <c r="K9394" t="s">
        <v>137</v>
      </c>
      <c r="L9394" t="s">
        <v>26198</v>
      </c>
      <c r="M9394" t="s">
        <v>26199</v>
      </c>
      <c r="N9394">
        <v>7.715833333</v>
      </c>
      <c r="O9394">
        <v>0</v>
      </c>
      <c r="P9394">
        <v>139</v>
      </c>
      <c r="Q9394">
        <v>0</v>
      </c>
      <c r="R9394">
        <v>0</v>
      </c>
      <c r="S9394">
        <v>0</v>
      </c>
      <c r="T9394">
        <v>1</v>
      </c>
      <c r="U9394">
        <v>0</v>
      </c>
      <c r="V9394">
        <v>0</v>
      </c>
      <c r="W9394">
        <v>0</v>
      </c>
      <c r="X9394">
        <v>371.71474415491605</v>
      </c>
      <c r="Y9394">
        <v>0</v>
      </c>
      <c r="Z9394">
        <v>0</v>
      </c>
      <c r="AA9394">
        <v>0</v>
      </c>
      <c r="AB9394">
        <v>1.6533310751858323</v>
      </c>
      <c r="AC9394">
        <v>0</v>
      </c>
      <c r="AD9394">
        <v>0</v>
      </c>
      <c r="AE9394">
        <v>373.36807523010191</v>
      </c>
    </row>
    <row r="9395" spans="1:31" x14ac:dyDescent="0.25">
      <c r="A9395">
        <v>1957411</v>
      </c>
      <c r="B9395">
        <v>1</v>
      </c>
      <c r="C9395" t="s">
        <v>80</v>
      </c>
      <c r="D9395" t="s">
        <v>96</v>
      </c>
      <c r="E9395" t="s">
        <v>131</v>
      </c>
      <c r="F9395" t="s">
        <v>26200</v>
      </c>
      <c r="G9395" t="s">
        <v>133</v>
      </c>
      <c r="H9395" t="s">
        <v>134</v>
      </c>
      <c r="I9395" t="s">
        <v>135</v>
      </c>
      <c r="J9395" t="s">
        <v>136</v>
      </c>
      <c r="K9395" t="s">
        <v>137</v>
      </c>
      <c r="L9395" t="s">
        <v>26201</v>
      </c>
      <c r="M9395" t="s">
        <v>26202</v>
      </c>
      <c r="N9395">
        <v>1.5680555549999999</v>
      </c>
      <c r="O9395">
        <v>0</v>
      </c>
      <c r="P9395">
        <v>178</v>
      </c>
      <c r="Q9395">
        <v>0</v>
      </c>
      <c r="R9395">
        <v>0</v>
      </c>
      <c r="S9395">
        <v>0</v>
      </c>
      <c r="T9395">
        <v>15</v>
      </c>
      <c r="U9395">
        <v>0</v>
      </c>
      <c r="V9395">
        <v>0</v>
      </c>
      <c r="W9395">
        <v>0</v>
      </c>
      <c r="X9395">
        <v>95.193713874469637</v>
      </c>
      <c r="Y9395">
        <v>0</v>
      </c>
      <c r="Z9395">
        <v>0</v>
      </c>
      <c r="AA9395">
        <v>0</v>
      </c>
      <c r="AB9395">
        <v>24.376359404406717</v>
      </c>
      <c r="AC9395">
        <v>0</v>
      </c>
      <c r="AD9395">
        <v>0</v>
      </c>
      <c r="AE9395">
        <v>119.57007327887635</v>
      </c>
    </row>
    <row r="9396" spans="1:31" x14ac:dyDescent="0.25">
      <c r="A9396">
        <v>1957412</v>
      </c>
      <c r="B9396">
        <v>1</v>
      </c>
      <c r="C9396" t="s">
        <v>81</v>
      </c>
      <c r="D9396" t="s">
        <v>126</v>
      </c>
      <c r="E9396" t="s">
        <v>190</v>
      </c>
      <c r="F9396" t="s">
        <v>26203</v>
      </c>
      <c r="G9396" t="s">
        <v>156</v>
      </c>
      <c r="H9396" t="s">
        <v>157</v>
      </c>
      <c r="I9396" t="s">
        <v>135</v>
      </c>
      <c r="J9396" t="s">
        <v>136</v>
      </c>
      <c r="K9396" t="s">
        <v>137</v>
      </c>
      <c r="L9396" t="s">
        <v>26204</v>
      </c>
      <c r="M9396" t="s">
        <v>26205</v>
      </c>
      <c r="N9396">
        <v>1.6019444439999999</v>
      </c>
      <c r="O9396">
        <v>0</v>
      </c>
      <c r="P9396">
        <v>50</v>
      </c>
      <c r="Q9396">
        <v>21</v>
      </c>
      <c r="R9396">
        <v>41</v>
      </c>
      <c r="S9396">
        <v>4</v>
      </c>
      <c r="T9396">
        <v>13</v>
      </c>
      <c r="U9396">
        <v>0</v>
      </c>
      <c r="V9396">
        <v>0</v>
      </c>
      <c r="W9396">
        <v>0</v>
      </c>
      <c r="X9396">
        <v>14.649638643270949</v>
      </c>
      <c r="Y9396">
        <v>70.467108779076796</v>
      </c>
      <c r="Z9396">
        <v>119.07352211574047</v>
      </c>
      <c r="AA9396">
        <v>13.838417996804299</v>
      </c>
      <c r="AB9396">
        <v>58.510251283995558</v>
      </c>
      <c r="AC9396">
        <v>0</v>
      </c>
      <c r="AD9396">
        <v>0</v>
      </c>
      <c r="AE9396">
        <v>276.53893881888808</v>
      </c>
    </row>
    <row r="9397" spans="1:31" x14ac:dyDescent="0.25">
      <c r="A9397">
        <v>1957413</v>
      </c>
      <c r="B9397">
        <v>1</v>
      </c>
      <c r="C9397" t="s">
        <v>80</v>
      </c>
      <c r="D9397" t="s">
        <v>95</v>
      </c>
      <c r="E9397" t="s">
        <v>160</v>
      </c>
      <c r="F9397" t="s">
        <v>26206</v>
      </c>
      <c r="G9397" t="s">
        <v>283</v>
      </c>
      <c r="H9397" t="s">
        <v>134</v>
      </c>
      <c r="I9397" t="s">
        <v>135</v>
      </c>
      <c r="J9397" t="s">
        <v>136</v>
      </c>
      <c r="K9397" t="s">
        <v>137</v>
      </c>
      <c r="L9397" t="s">
        <v>26207</v>
      </c>
      <c r="M9397" t="s">
        <v>26208</v>
      </c>
      <c r="N9397">
        <v>0.48083333299999997</v>
      </c>
      <c r="O9397">
        <v>0</v>
      </c>
      <c r="P9397">
        <v>7</v>
      </c>
      <c r="Q9397">
        <v>0</v>
      </c>
      <c r="R9397">
        <v>0</v>
      </c>
      <c r="S9397">
        <v>0</v>
      </c>
      <c r="T9397">
        <v>1</v>
      </c>
      <c r="U9397">
        <v>0</v>
      </c>
      <c r="V9397">
        <v>0</v>
      </c>
      <c r="W9397">
        <v>0</v>
      </c>
      <c r="X9397">
        <v>0.8358006901826367</v>
      </c>
      <c r="Y9397">
        <v>0</v>
      </c>
      <c r="Z9397">
        <v>0</v>
      </c>
      <c r="AA9397">
        <v>0</v>
      </c>
      <c r="AB9397">
        <v>8.9159980499200001E-3</v>
      </c>
      <c r="AC9397">
        <v>0</v>
      </c>
      <c r="AD9397">
        <v>0</v>
      </c>
      <c r="AE9397">
        <v>0.84471668823255674</v>
      </c>
    </row>
    <row r="9398" spans="1:31" x14ac:dyDescent="0.25">
      <c r="A9398">
        <v>1957415</v>
      </c>
      <c r="B9398">
        <v>1</v>
      </c>
      <c r="C9398" t="s">
        <v>80</v>
      </c>
      <c r="D9398" t="s">
        <v>90</v>
      </c>
      <c r="E9398" t="s">
        <v>131</v>
      </c>
      <c r="F9398" t="s">
        <v>319</v>
      </c>
      <c r="G9398" t="s">
        <v>133</v>
      </c>
      <c r="H9398" t="s">
        <v>134</v>
      </c>
      <c r="I9398" t="s">
        <v>135</v>
      </c>
      <c r="J9398" t="s">
        <v>136</v>
      </c>
      <c r="K9398" t="s">
        <v>137</v>
      </c>
      <c r="L9398" t="s">
        <v>26209</v>
      </c>
      <c r="M9398" t="s">
        <v>26210</v>
      </c>
      <c r="N9398">
        <v>1.7008333330000001</v>
      </c>
      <c r="O9398">
        <v>0</v>
      </c>
      <c r="P9398">
        <v>29</v>
      </c>
      <c r="Q9398">
        <v>0</v>
      </c>
      <c r="R9398">
        <v>0</v>
      </c>
      <c r="S9398">
        <v>0</v>
      </c>
      <c r="T9398">
        <v>37</v>
      </c>
      <c r="U9398">
        <v>0</v>
      </c>
      <c r="V9398">
        <v>1</v>
      </c>
      <c r="W9398">
        <v>0</v>
      </c>
      <c r="X9398">
        <v>16.121234505807305</v>
      </c>
      <c r="Y9398">
        <v>0</v>
      </c>
      <c r="Z9398">
        <v>0</v>
      </c>
      <c r="AA9398">
        <v>0</v>
      </c>
      <c r="AB9398">
        <v>36.499654541679313</v>
      </c>
      <c r="AC9398">
        <v>0</v>
      </c>
      <c r="AD9398">
        <v>3.7107783288547504E-2</v>
      </c>
      <c r="AE9398">
        <v>52.657996830775161</v>
      </c>
    </row>
    <row r="9399" spans="1:31" x14ac:dyDescent="0.25">
      <c r="A9399">
        <v>1957417</v>
      </c>
      <c r="B9399">
        <v>1</v>
      </c>
      <c r="C9399" t="s">
        <v>81</v>
      </c>
      <c r="D9399" t="s">
        <v>127</v>
      </c>
      <c r="E9399" t="s">
        <v>190</v>
      </c>
      <c r="F9399" t="s">
        <v>26211</v>
      </c>
      <c r="G9399" t="s">
        <v>156</v>
      </c>
      <c r="H9399" t="s">
        <v>157</v>
      </c>
      <c r="I9399" t="s">
        <v>135</v>
      </c>
      <c r="J9399" t="s">
        <v>136</v>
      </c>
      <c r="K9399" t="s">
        <v>137</v>
      </c>
      <c r="L9399" t="s">
        <v>26212</v>
      </c>
      <c r="M9399" t="s">
        <v>26213</v>
      </c>
      <c r="N9399">
        <v>2.2886111109999998</v>
      </c>
      <c r="O9399">
        <v>0</v>
      </c>
      <c r="P9399">
        <v>71</v>
      </c>
      <c r="Q9399">
        <v>0</v>
      </c>
      <c r="R9399">
        <v>3</v>
      </c>
      <c r="S9399">
        <v>0</v>
      </c>
      <c r="T9399">
        <v>8</v>
      </c>
      <c r="U9399">
        <v>0</v>
      </c>
      <c r="V9399">
        <v>0</v>
      </c>
      <c r="W9399">
        <v>0</v>
      </c>
      <c r="X9399">
        <v>59.223946399460189</v>
      </c>
      <c r="Y9399">
        <v>0</v>
      </c>
      <c r="Z9399">
        <v>56.505062548541709</v>
      </c>
      <c r="AA9399">
        <v>0</v>
      </c>
      <c r="AB9399">
        <v>13.453483250992374</v>
      </c>
      <c r="AC9399">
        <v>0</v>
      </c>
      <c r="AD9399">
        <v>0</v>
      </c>
      <c r="AE9399">
        <v>129.18249219899428</v>
      </c>
    </row>
    <row r="9400" spans="1:31" x14ac:dyDescent="0.25">
      <c r="A9400">
        <v>1957420</v>
      </c>
      <c r="B9400">
        <v>1</v>
      </c>
      <c r="C9400" t="s">
        <v>81</v>
      </c>
      <c r="D9400" t="s">
        <v>112</v>
      </c>
      <c r="E9400" t="s">
        <v>140</v>
      </c>
      <c r="F9400" t="s">
        <v>26214</v>
      </c>
      <c r="G9400" t="s">
        <v>362</v>
      </c>
      <c r="H9400" t="s">
        <v>134</v>
      </c>
      <c r="I9400" t="s">
        <v>135</v>
      </c>
      <c r="J9400" t="s">
        <v>136</v>
      </c>
      <c r="K9400" t="s">
        <v>137</v>
      </c>
      <c r="L9400" t="s">
        <v>26215</v>
      </c>
      <c r="M9400" t="s">
        <v>26216</v>
      </c>
      <c r="N9400">
        <v>2.6208333330000002</v>
      </c>
      <c r="O9400">
        <v>0</v>
      </c>
      <c r="P9400">
        <v>4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3.9892137754002941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3.9892137754002941</v>
      </c>
    </row>
    <row r="9401" spans="1:31" x14ac:dyDescent="0.25">
      <c r="A9401">
        <v>1957421</v>
      </c>
      <c r="B9401">
        <v>1</v>
      </c>
      <c r="C9401" t="s">
        <v>80</v>
      </c>
      <c r="D9401" t="s">
        <v>100</v>
      </c>
      <c r="E9401" t="s">
        <v>140</v>
      </c>
      <c r="F9401" t="s">
        <v>26217</v>
      </c>
      <c r="G9401" t="s">
        <v>217</v>
      </c>
      <c r="H9401" t="s">
        <v>134</v>
      </c>
      <c r="I9401" t="s">
        <v>135</v>
      </c>
      <c r="J9401" t="s">
        <v>136</v>
      </c>
      <c r="K9401" t="s">
        <v>137</v>
      </c>
      <c r="L9401" t="s">
        <v>26218</v>
      </c>
      <c r="M9401" t="s">
        <v>26219</v>
      </c>
      <c r="N9401">
        <v>1.6855555550000001</v>
      </c>
      <c r="O9401">
        <v>0</v>
      </c>
      <c r="P9401">
        <v>1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2.590271249018445E-2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2.590271249018445E-2</v>
      </c>
    </row>
    <row r="9402" spans="1:31" x14ac:dyDescent="0.25">
      <c r="A9402">
        <v>1957423</v>
      </c>
      <c r="B9402">
        <v>1</v>
      </c>
      <c r="C9402" t="s">
        <v>80</v>
      </c>
      <c r="D9402" t="s">
        <v>99</v>
      </c>
      <c r="E9402" t="s">
        <v>140</v>
      </c>
      <c r="F9402" t="s">
        <v>26220</v>
      </c>
      <c r="G9402" t="s">
        <v>217</v>
      </c>
      <c r="H9402" t="s">
        <v>134</v>
      </c>
      <c r="I9402" t="s">
        <v>135</v>
      </c>
      <c r="J9402" t="s">
        <v>136</v>
      </c>
      <c r="K9402" t="s">
        <v>137</v>
      </c>
      <c r="L9402" t="s">
        <v>26221</v>
      </c>
      <c r="M9402" t="s">
        <v>26222</v>
      </c>
      <c r="N9402">
        <v>1.7561111110000001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</row>
    <row r="9403" spans="1:31" x14ac:dyDescent="0.25">
      <c r="A9403">
        <v>1957427</v>
      </c>
      <c r="B9403">
        <v>1</v>
      </c>
      <c r="C9403" t="s">
        <v>81</v>
      </c>
      <c r="D9403" t="s">
        <v>121</v>
      </c>
      <c r="E9403" t="s">
        <v>190</v>
      </c>
      <c r="F9403" t="s">
        <v>9170</v>
      </c>
      <c r="G9403" t="s">
        <v>156</v>
      </c>
      <c r="H9403" t="s">
        <v>157</v>
      </c>
      <c r="I9403" t="s">
        <v>222</v>
      </c>
      <c r="J9403" t="s">
        <v>136</v>
      </c>
      <c r="K9403" t="s">
        <v>137</v>
      </c>
      <c r="L9403" t="s">
        <v>26223</v>
      </c>
      <c r="M9403" t="s">
        <v>26224</v>
      </c>
      <c r="N9403">
        <v>2.7777777E-2</v>
      </c>
      <c r="O9403">
        <v>0</v>
      </c>
      <c r="P9403">
        <v>238</v>
      </c>
      <c r="Q9403">
        <v>1</v>
      </c>
      <c r="R9403">
        <v>25</v>
      </c>
      <c r="S9403">
        <v>6</v>
      </c>
      <c r="T9403">
        <v>10</v>
      </c>
      <c r="U9403">
        <v>0</v>
      </c>
      <c r="V9403">
        <v>0</v>
      </c>
      <c r="W9403">
        <v>0</v>
      </c>
      <c r="X9403">
        <v>1.2494546658863062</v>
      </c>
      <c r="Y9403">
        <v>3.6538682109833333E-2</v>
      </c>
      <c r="Z9403">
        <v>0.57646412339194442</v>
      </c>
      <c r="AA9403">
        <v>0.62149838980327776</v>
      </c>
      <c r="AB9403">
        <v>0.22300835804000002</v>
      </c>
      <c r="AC9403">
        <v>0</v>
      </c>
      <c r="AD9403">
        <v>0</v>
      </c>
      <c r="AE9403">
        <v>2.7069642192313617</v>
      </c>
    </row>
    <row r="9404" spans="1:31" x14ac:dyDescent="0.25">
      <c r="A9404">
        <v>1957428</v>
      </c>
      <c r="B9404">
        <v>1</v>
      </c>
      <c r="C9404" t="s">
        <v>80</v>
      </c>
      <c r="D9404" t="s">
        <v>83</v>
      </c>
      <c r="E9404" t="s">
        <v>149</v>
      </c>
      <c r="F9404" t="s">
        <v>26225</v>
      </c>
      <c r="G9404" t="s">
        <v>362</v>
      </c>
      <c r="H9404" t="s">
        <v>134</v>
      </c>
      <c r="I9404" t="s">
        <v>135</v>
      </c>
      <c r="J9404" t="s">
        <v>3</v>
      </c>
      <c r="K9404" t="s">
        <v>137</v>
      </c>
      <c r="L9404" t="s">
        <v>26226</v>
      </c>
      <c r="M9404" t="s">
        <v>26227</v>
      </c>
      <c r="N9404">
        <v>1.689166666</v>
      </c>
      <c r="O9404">
        <v>0</v>
      </c>
      <c r="P9404">
        <v>171</v>
      </c>
      <c r="Q9404">
        <v>0</v>
      </c>
      <c r="R9404">
        <v>0</v>
      </c>
      <c r="S9404">
        <v>0</v>
      </c>
      <c r="T9404">
        <v>44</v>
      </c>
      <c r="U9404">
        <v>0</v>
      </c>
      <c r="V9404">
        <v>9</v>
      </c>
      <c r="W9404">
        <v>0</v>
      </c>
      <c r="X9404">
        <v>108.8406736784649</v>
      </c>
      <c r="Y9404">
        <v>0</v>
      </c>
      <c r="Z9404">
        <v>0</v>
      </c>
      <c r="AA9404">
        <v>0</v>
      </c>
      <c r="AB9404">
        <v>120.83756034897949</v>
      </c>
      <c r="AC9404">
        <v>0</v>
      </c>
      <c r="AD9404">
        <v>379.94117071979019</v>
      </c>
      <c r="AE9404">
        <v>609.61940474723451</v>
      </c>
    </row>
    <row r="9405" spans="1:31" x14ac:dyDescent="0.25">
      <c r="A9405">
        <v>1957429</v>
      </c>
      <c r="B9405">
        <v>1</v>
      </c>
      <c r="C9405" t="s">
        <v>81</v>
      </c>
      <c r="D9405" t="s">
        <v>118</v>
      </c>
      <c r="E9405" t="s">
        <v>190</v>
      </c>
      <c r="F9405" t="s">
        <v>26228</v>
      </c>
      <c r="G9405" t="s">
        <v>241</v>
      </c>
      <c r="H9405" t="s">
        <v>157</v>
      </c>
      <c r="I9405" t="s">
        <v>135</v>
      </c>
      <c r="J9405" t="s">
        <v>136</v>
      </c>
      <c r="K9405" t="s">
        <v>137</v>
      </c>
      <c r="L9405" t="s">
        <v>26229</v>
      </c>
      <c r="M9405" t="s">
        <v>26230</v>
      </c>
      <c r="N9405">
        <v>2.1838888879999998</v>
      </c>
      <c r="O9405">
        <v>0</v>
      </c>
      <c r="P9405">
        <v>0</v>
      </c>
      <c r="Q9405">
        <v>0</v>
      </c>
      <c r="R9405">
        <v>0</v>
      </c>
      <c r="S9405">
        <v>2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7.7022164764581547</v>
      </c>
      <c r="AB9405">
        <v>0</v>
      </c>
      <c r="AC9405">
        <v>0</v>
      </c>
      <c r="AD9405">
        <v>0</v>
      </c>
      <c r="AE9405">
        <v>7.7022164764581547</v>
      </c>
    </row>
    <row r="9406" spans="1:31" x14ac:dyDescent="0.25">
      <c r="A9406">
        <v>1957430</v>
      </c>
      <c r="B9406">
        <v>1</v>
      </c>
      <c r="C9406" t="s">
        <v>80</v>
      </c>
      <c r="D9406" t="s">
        <v>84</v>
      </c>
      <c r="E9406" t="s">
        <v>160</v>
      </c>
      <c r="F9406" t="s">
        <v>26231</v>
      </c>
      <c r="G9406" t="s">
        <v>362</v>
      </c>
      <c r="H9406" t="s">
        <v>134</v>
      </c>
      <c r="I9406" t="s">
        <v>135</v>
      </c>
      <c r="J9406" t="s">
        <v>136</v>
      </c>
      <c r="K9406" t="s">
        <v>137</v>
      </c>
      <c r="L9406" t="s">
        <v>26232</v>
      </c>
      <c r="M9406" t="s">
        <v>26233</v>
      </c>
      <c r="N9406">
        <v>4.7883333329999997</v>
      </c>
      <c r="O9406">
        <v>0</v>
      </c>
      <c r="P9406">
        <v>6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8.0858413287474686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8.0858413287474686</v>
      </c>
    </row>
    <row r="9407" spans="1:31" x14ac:dyDescent="0.25">
      <c r="A9407">
        <v>1957431</v>
      </c>
      <c r="B9407">
        <v>1</v>
      </c>
      <c r="C9407" t="s">
        <v>80</v>
      </c>
      <c r="D9407" t="s">
        <v>97</v>
      </c>
      <c r="E9407" t="s">
        <v>140</v>
      </c>
      <c r="F9407" t="s">
        <v>26234</v>
      </c>
      <c r="G9407" t="s">
        <v>146</v>
      </c>
      <c r="H9407" t="s">
        <v>134</v>
      </c>
      <c r="I9407" t="s">
        <v>135</v>
      </c>
      <c r="J9407" t="s">
        <v>136</v>
      </c>
      <c r="K9407" t="s">
        <v>137</v>
      </c>
      <c r="L9407" t="s">
        <v>26235</v>
      </c>
      <c r="M9407" t="s">
        <v>26236</v>
      </c>
      <c r="N9407">
        <v>4.3316666660000003</v>
      </c>
      <c r="O9407">
        <v>0</v>
      </c>
      <c r="P9407">
        <v>1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1.0714005799316018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1.0714005799316018</v>
      </c>
    </row>
    <row r="9408" spans="1:31" x14ac:dyDescent="0.25">
      <c r="A9408">
        <v>1957432</v>
      </c>
      <c r="B9408">
        <v>1</v>
      </c>
      <c r="C9408" t="s">
        <v>80</v>
      </c>
      <c r="D9408" t="s">
        <v>100</v>
      </c>
      <c r="E9408" t="s">
        <v>140</v>
      </c>
      <c r="F9408" t="s">
        <v>26237</v>
      </c>
      <c r="G9408" t="s">
        <v>342</v>
      </c>
      <c r="H9408" t="s">
        <v>134</v>
      </c>
      <c r="I9408" t="s">
        <v>135</v>
      </c>
      <c r="J9408" t="s">
        <v>136</v>
      </c>
      <c r="K9408" t="s">
        <v>137</v>
      </c>
      <c r="L9408" t="s">
        <v>26238</v>
      </c>
      <c r="M9408" t="s">
        <v>26239</v>
      </c>
      <c r="N9408">
        <v>0.89555555499999995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1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3.7541073379430405</v>
      </c>
      <c r="AE9408">
        <v>3.7541073379430405</v>
      </c>
    </row>
    <row r="9409" spans="1:31" x14ac:dyDescent="0.25">
      <c r="A9409">
        <v>1957433</v>
      </c>
      <c r="B9409">
        <v>1</v>
      </c>
      <c r="C9409" t="s">
        <v>81</v>
      </c>
      <c r="D9409" t="s">
        <v>123</v>
      </c>
      <c r="E9409" t="s">
        <v>131</v>
      </c>
      <c r="F9409" t="s">
        <v>26240</v>
      </c>
      <c r="G9409" t="s">
        <v>202</v>
      </c>
      <c r="H9409" t="s">
        <v>134</v>
      </c>
      <c r="I9409" t="s">
        <v>135</v>
      </c>
      <c r="J9409" t="s">
        <v>136</v>
      </c>
      <c r="K9409" t="s">
        <v>203</v>
      </c>
      <c r="L9409" t="s">
        <v>26241</v>
      </c>
      <c r="M9409" t="s">
        <v>26242</v>
      </c>
      <c r="N9409">
        <v>6.3280925000000003</v>
      </c>
      <c r="O9409">
        <v>0</v>
      </c>
      <c r="P9409">
        <v>101</v>
      </c>
      <c r="Q9409">
        <v>0</v>
      </c>
      <c r="R9409">
        <v>0</v>
      </c>
      <c r="S9409">
        <v>0</v>
      </c>
      <c r="T9409">
        <v>3</v>
      </c>
      <c r="U9409">
        <v>0</v>
      </c>
      <c r="V9409">
        <v>0</v>
      </c>
      <c r="W9409">
        <v>0</v>
      </c>
      <c r="X9409">
        <v>133.85208577063878</v>
      </c>
      <c r="Y9409">
        <v>0</v>
      </c>
      <c r="Z9409">
        <v>0</v>
      </c>
      <c r="AA9409">
        <v>0</v>
      </c>
      <c r="AB9409">
        <v>15.088616101195518</v>
      </c>
      <c r="AC9409">
        <v>0</v>
      </c>
      <c r="AD9409">
        <v>0</v>
      </c>
      <c r="AE9409">
        <v>148.94070187183431</v>
      </c>
    </row>
    <row r="9410" spans="1:31" x14ac:dyDescent="0.25">
      <c r="A9410">
        <v>1957434</v>
      </c>
      <c r="B9410">
        <v>1</v>
      </c>
      <c r="C9410" t="s">
        <v>80</v>
      </c>
      <c r="D9410" t="s">
        <v>82</v>
      </c>
      <c r="E9410" t="s">
        <v>160</v>
      </c>
      <c r="F9410" t="s">
        <v>26243</v>
      </c>
      <c r="G9410" t="s">
        <v>4429</v>
      </c>
      <c r="H9410" t="s">
        <v>134</v>
      </c>
      <c r="I9410" t="s">
        <v>135</v>
      </c>
      <c r="J9410" t="s">
        <v>136</v>
      </c>
      <c r="K9410" t="s">
        <v>137</v>
      </c>
      <c r="L9410" t="s">
        <v>26244</v>
      </c>
      <c r="M9410" t="s">
        <v>26245</v>
      </c>
      <c r="N9410">
        <v>1.7808333329999999</v>
      </c>
      <c r="O9410">
        <v>0</v>
      </c>
      <c r="P9410">
        <v>119</v>
      </c>
      <c r="Q9410">
        <v>0</v>
      </c>
      <c r="R9410">
        <v>0</v>
      </c>
      <c r="S9410">
        <v>0</v>
      </c>
      <c r="T9410">
        <v>8</v>
      </c>
      <c r="U9410">
        <v>0</v>
      </c>
      <c r="V9410">
        <v>0</v>
      </c>
      <c r="W9410">
        <v>0</v>
      </c>
      <c r="X9410">
        <v>49.835991381415369</v>
      </c>
      <c r="Y9410">
        <v>0</v>
      </c>
      <c r="Z9410">
        <v>0</v>
      </c>
      <c r="AA9410">
        <v>0</v>
      </c>
      <c r="AB9410">
        <v>1.8025676786505485</v>
      </c>
      <c r="AC9410">
        <v>0</v>
      </c>
      <c r="AD9410">
        <v>0</v>
      </c>
      <c r="AE9410">
        <v>51.638559060065916</v>
      </c>
    </row>
    <row r="9411" spans="1:31" x14ac:dyDescent="0.25">
      <c r="A9411">
        <v>1957438</v>
      </c>
      <c r="B9411">
        <v>1</v>
      </c>
      <c r="C9411" t="s">
        <v>81</v>
      </c>
      <c r="D9411" t="s">
        <v>118</v>
      </c>
      <c r="E9411" t="s">
        <v>190</v>
      </c>
      <c r="F9411" t="s">
        <v>26246</v>
      </c>
      <c r="G9411" t="s">
        <v>362</v>
      </c>
      <c r="H9411" t="s">
        <v>157</v>
      </c>
      <c r="I9411" t="s">
        <v>135</v>
      </c>
      <c r="J9411" t="s">
        <v>3</v>
      </c>
      <c r="K9411" t="s">
        <v>137</v>
      </c>
      <c r="L9411" t="s">
        <v>26247</v>
      </c>
      <c r="M9411" t="s">
        <v>26248</v>
      </c>
      <c r="N9411">
        <v>7.602777777</v>
      </c>
      <c r="O9411">
        <v>0</v>
      </c>
      <c r="P9411">
        <v>386</v>
      </c>
      <c r="Q9411">
        <v>0</v>
      </c>
      <c r="R9411">
        <v>0</v>
      </c>
      <c r="S9411">
        <v>0</v>
      </c>
      <c r="T9411">
        <v>37</v>
      </c>
      <c r="U9411">
        <v>0</v>
      </c>
      <c r="V9411">
        <v>0</v>
      </c>
      <c r="W9411">
        <v>0</v>
      </c>
      <c r="X9411">
        <v>768.71541442100806</v>
      </c>
      <c r="Y9411">
        <v>0</v>
      </c>
      <c r="Z9411">
        <v>0</v>
      </c>
      <c r="AA9411">
        <v>0</v>
      </c>
      <c r="AB9411">
        <v>586.71085193679801</v>
      </c>
      <c r="AC9411">
        <v>0</v>
      </c>
      <c r="AD9411">
        <v>0</v>
      </c>
      <c r="AE9411">
        <v>1355.4262663578061</v>
      </c>
    </row>
    <row r="9412" spans="1:31" x14ac:dyDescent="0.25">
      <c r="A9412">
        <v>1957439</v>
      </c>
      <c r="B9412">
        <v>1</v>
      </c>
      <c r="C9412" t="s">
        <v>80</v>
      </c>
      <c r="D9412" t="s">
        <v>82</v>
      </c>
      <c r="E9412" t="s">
        <v>131</v>
      </c>
      <c r="F9412" t="s">
        <v>26249</v>
      </c>
      <c r="G9412" t="s">
        <v>133</v>
      </c>
      <c r="H9412" t="s">
        <v>134</v>
      </c>
      <c r="I9412" t="s">
        <v>135</v>
      </c>
      <c r="J9412" t="s">
        <v>136</v>
      </c>
      <c r="K9412" t="s">
        <v>137</v>
      </c>
      <c r="L9412" t="s">
        <v>26250</v>
      </c>
      <c r="M9412" t="s">
        <v>26251</v>
      </c>
      <c r="N9412">
        <v>2.3475000000000001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1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1198.6787209543161</v>
      </c>
      <c r="AC9412">
        <v>0</v>
      </c>
      <c r="AD9412">
        <v>0</v>
      </c>
      <c r="AE9412">
        <v>1198.6787209543161</v>
      </c>
    </row>
    <row r="9413" spans="1:31" x14ac:dyDescent="0.25">
      <c r="A9413">
        <v>1957441</v>
      </c>
      <c r="B9413">
        <v>1</v>
      </c>
      <c r="C9413" t="s">
        <v>80</v>
      </c>
      <c r="D9413" t="s">
        <v>83</v>
      </c>
      <c r="E9413" t="s">
        <v>140</v>
      </c>
      <c r="F9413" t="s">
        <v>26252</v>
      </c>
      <c r="G9413" t="s">
        <v>146</v>
      </c>
      <c r="H9413" t="s">
        <v>134</v>
      </c>
      <c r="I9413" t="s">
        <v>135</v>
      </c>
      <c r="J9413" t="s">
        <v>136</v>
      </c>
      <c r="K9413" t="s">
        <v>137</v>
      </c>
      <c r="L9413" t="s">
        <v>26253</v>
      </c>
      <c r="M9413" t="s">
        <v>26254</v>
      </c>
      <c r="N9413">
        <v>5.2374999999999998</v>
      </c>
      <c r="O9413">
        <v>0</v>
      </c>
      <c r="P9413">
        <v>1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0.99070846779238886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0.99070846779238886</v>
      </c>
    </row>
    <row r="9414" spans="1:31" x14ac:dyDescent="0.25">
      <c r="A9414">
        <v>1957443</v>
      </c>
      <c r="B9414">
        <v>1</v>
      </c>
      <c r="C9414" t="s">
        <v>80</v>
      </c>
      <c r="D9414" t="s">
        <v>83</v>
      </c>
      <c r="E9414" t="s">
        <v>140</v>
      </c>
      <c r="F9414" t="s">
        <v>26255</v>
      </c>
      <c r="G9414" t="s">
        <v>146</v>
      </c>
      <c r="H9414" t="s">
        <v>134</v>
      </c>
      <c r="I9414" t="s">
        <v>135</v>
      </c>
      <c r="J9414" t="s">
        <v>136</v>
      </c>
      <c r="K9414" t="s">
        <v>137</v>
      </c>
      <c r="L9414" t="s">
        <v>26256</v>
      </c>
      <c r="M9414" t="s">
        <v>26257</v>
      </c>
      <c r="N9414">
        <v>5.5302777770000002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27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231.07282842561037</v>
      </c>
      <c r="AC9414">
        <v>0</v>
      </c>
      <c r="AD9414">
        <v>0</v>
      </c>
      <c r="AE9414">
        <v>231.07282842561037</v>
      </c>
    </row>
    <row r="9415" spans="1:31" x14ac:dyDescent="0.25">
      <c r="A9415">
        <v>1957446</v>
      </c>
      <c r="B9415">
        <v>1</v>
      </c>
      <c r="C9415" t="s">
        <v>80</v>
      </c>
      <c r="D9415" t="s">
        <v>101</v>
      </c>
      <c r="E9415" t="s">
        <v>131</v>
      </c>
      <c r="F9415" t="s">
        <v>26258</v>
      </c>
      <c r="G9415" t="s">
        <v>346</v>
      </c>
      <c r="H9415" t="s">
        <v>134</v>
      </c>
      <c r="I9415" t="s">
        <v>135</v>
      </c>
      <c r="J9415" t="s">
        <v>136</v>
      </c>
      <c r="K9415" t="s">
        <v>137</v>
      </c>
      <c r="L9415" t="s">
        <v>26259</v>
      </c>
      <c r="M9415" t="s">
        <v>26260</v>
      </c>
      <c r="N9415">
        <v>0.56416666599999998</v>
      </c>
      <c r="O9415">
        <v>0</v>
      </c>
      <c r="P9415">
        <v>132</v>
      </c>
      <c r="Q9415">
        <v>0</v>
      </c>
      <c r="R9415">
        <v>0</v>
      </c>
      <c r="S9415">
        <v>0</v>
      </c>
      <c r="T9415">
        <v>4</v>
      </c>
      <c r="U9415">
        <v>0</v>
      </c>
      <c r="V9415">
        <v>0</v>
      </c>
      <c r="W9415">
        <v>0</v>
      </c>
      <c r="X9415">
        <v>20.05242027301929</v>
      </c>
      <c r="Y9415">
        <v>0</v>
      </c>
      <c r="Z9415">
        <v>0</v>
      </c>
      <c r="AA9415">
        <v>0</v>
      </c>
      <c r="AB9415">
        <v>0.73028598125187261</v>
      </c>
      <c r="AC9415">
        <v>0</v>
      </c>
      <c r="AD9415">
        <v>0</v>
      </c>
      <c r="AE9415">
        <v>20.782706254271162</v>
      </c>
    </row>
    <row r="9416" spans="1:31" x14ac:dyDescent="0.25">
      <c r="A9416">
        <v>1957449</v>
      </c>
      <c r="B9416">
        <v>1</v>
      </c>
      <c r="C9416" t="s">
        <v>80</v>
      </c>
      <c r="D9416" t="s">
        <v>96</v>
      </c>
      <c r="E9416" t="s">
        <v>140</v>
      </c>
      <c r="F9416" t="s">
        <v>26261</v>
      </c>
      <c r="G9416" t="s">
        <v>146</v>
      </c>
      <c r="H9416" t="s">
        <v>134</v>
      </c>
      <c r="I9416" t="s">
        <v>135</v>
      </c>
      <c r="J9416" t="s">
        <v>136</v>
      </c>
      <c r="K9416" t="s">
        <v>137</v>
      </c>
      <c r="L9416" t="s">
        <v>26262</v>
      </c>
      <c r="M9416" t="s">
        <v>26263</v>
      </c>
      <c r="N9416">
        <v>6.2977777770000003</v>
      </c>
      <c r="O9416">
        <v>0</v>
      </c>
      <c r="P9416">
        <v>1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6.9944716958198629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6.9944716958198629</v>
      </c>
    </row>
    <row r="9417" spans="1:31" x14ac:dyDescent="0.25">
      <c r="A9417">
        <v>1957455</v>
      </c>
      <c r="B9417">
        <v>1</v>
      </c>
      <c r="C9417" t="s">
        <v>80</v>
      </c>
      <c r="D9417" t="s">
        <v>101</v>
      </c>
      <c r="E9417" t="s">
        <v>131</v>
      </c>
      <c r="F9417" t="s">
        <v>23376</v>
      </c>
      <c r="G9417" t="s">
        <v>326</v>
      </c>
      <c r="H9417" t="s">
        <v>134</v>
      </c>
      <c r="I9417" t="s">
        <v>135</v>
      </c>
      <c r="J9417" t="s">
        <v>136</v>
      </c>
      <c r="K9417" t="s">
        <v>137</v>
      </c>
      <c r="L9417" t="s">
        <v>26264</v>
      </c>
      <c r="M9417" t="s">
        <v>26265</v>
      </c>
      <c r="N9417">
        <v>1.536944444</v>
      </c>
      <c r="O9417">
        <v>0</v>
      </c>
      <c r="P9417">
        <v>29</v>
      </c>
      <c r="Q9417">
        <v>0</v>
      </c>
      <c r="R9417">
        <v>0</v>
      </c>
      <c r="S9417">
        <v>0</v>
      </c>
      <c r="T9417">
        <v>3</v>
      </c>
      <c r="U9417">
        <v>0</v>
      </c>
      <c r="V9417">
        <v>0</v>
      </c>
      <c r="W9417">
        <v>0</v>
      </c>
      <c r="X9417">
        <v>13.226456552687146</v>
      </c>
      <c r="Y9417">
        <v>0</v>
      </c>
      <c r="Z9417">
        <v>0</v>
      </c>
      <c r="AA9417">
        <v>0</v>
      </c>
      <c r="AB9417">
        <v>12.160837629077063</v>
      </c>
      <c r="AC9417">
        <v>0</v>
      </c>
      <c r="AD9417">
        <v>0</v>
      </c>
      <c r="AE9417">
        <v>25.387294181764211</v>
      </c>
    </row>
    <row r="9418" spans="1:31" x14ac:dyDescent="0.25">
      <c r="A9418">
        <v>1957456</v>
      </c>
      <c r="B9418">
        <v>1</v>
      </c>
      <c r="C9418" t="s">
        <v>81</v>
      </c>
      <c r="D9418" t="s">
        <v>115</v>
      </c>
      <c r="E9418" t="s">
        <v>190</v>
      </c>
      <c r="F9418" t="s">
        <v>26266</v>
      </c>
      <c r="G9418" t="s">
        <v>804</v>
      </c>
      <c r="H9418" t="s">
        <v>157</v>
      </c>
      <c r="I9418" t="s">
        <v>135</v>
      </c>
      <c r="J9418" t="s">
        <v>3</v>
      </c>
      <c r="K9418" t="s">
        <v>137</v>
      </c>
      <c r="L9418" t="s">
        <v>26267</v>
      </c>
      <c r="M9418" t="s">
        <v>26268</v>
      </c>
      <c r="N9418">
        <v>1.354166666</v>
      </c>
      <c r="O9418">
        <v>0</v>
      </c>
      <c r="P9418">
        <v>15</v>
      </c>
      <c r="Q9418">
        <v>0</v>
      </c>
      <c r="R9418">
        <v>1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2.4459702736780997</v>
      </c>
      <c r="Y9418">
        <v>0</v>
      </c>
      <c r="Z9418">
        <v>0.18210330601219166</v>
      </c>
      <c r="AA9418">
        <v>0</v>
      </c>
      <c r="AB9418">
        <v>0</v>
      </c>
      <c r="AC9418">
        <v>0</v>
      </c>
      <c r="AD9418">
        <v>0</v>
      </c>
      <c r="AE9418">
        <v>2.6280735796902914</v>
      </c>
    </row>
    <row r="9419" spans="1:31" x14ac:dyDescent="0.25">
      <c r="A9419">
        <v>1957457</v>
      </c>
      <c r="B9419">
        <v>1</v>
      </c>
      <c r="C9419" t="s">
        <v>80</v>
      </c>
      <c r="D9419" t="s">
        <v>84</v>
      </c>
      <c r="E9419" t="s">
        <v>131</v>
      </c>
      <c r="F9419" t="s">
        <v>26269</v>
      </c>
      <c r="G9419" t="s">
        <v>133</v>
      </c>
      <c r="H9419" t="s">
        <v>134</v>
      </c>
      <c r="I9419" t="s">
        <v>135</v>
      </c>
      <c r="J9419" t="s">
        <v>136</v>
      </c>
      <c r="K9419" t="s">
        <v>137</v>
      </c>
      <c r="L9419" t="s">
        <v>26270</v>
      </c>
      <c r="M9419" t="s">
        <v>26271</v>
      </c>
      <c r="N9419">
        <v>1.6802777769999999</v>
      </c>
      <c r="O9419">
        <v>0</v>
      </c>
      <c r="P9419">
        <v>73</v>
      </c>
      <c r="Q9419">
        <v>0</v>
      </c>
      <c r="R9419">
        <v>0</v>
      </c>
      <c r="S9419">
        <v>0</v>
      </c>
      <c r="T9419">
        <v>3</v>
      </c>
      <c r="U9419">
        <v>0</v>
      </c>
      <c r="V9419">
        <v>0</v>
      </c>
      <c r="W9419">
        <v>0</v>
      </c>
      <c r="X9419">
        <v>39.474818615649589</v>
      </c>
      <c r="Y9419">
        <v>0</v>
      </c>
      <c r="Z9419">
        <v>0</v>
      </c>
      <c r="AA9419">
        <v>0</v>
      </c>
      <c r="AB9419">
        <v>8.8865250653910849E-2</v>
      </c>
      <c r="AC9419">
        <v>0</v>
      </c>
      <c r="AD9419">
        <v>0</v>
      </c>
      <c r="AE9419">
        <v>39.563683866303499</v>
      </c>
    </row>
    <row r="9420" spans="1:31" x14ac:dyDescent="0.25">
      <c r="A9420">
        <v>1957458</v>
      </c>
      <c r="B9420">
        <v>1</v>
      </c>
      <c r="C9420" t="s">
        <v>81</v>
      </c>
      <c r="D9420" t="s">
        <v>118</v>
      </c>
      <c r="E9420" t="s">
        <v>160</v>
      </c>
      <c r="F9420" t="s">
        <v>26272</v>
      </c>
      <c r="G9420" t="s">
        <v>628</v>
      </c>
      <c r="H9420" t="s">
        <v>134</v>
      </c>
      <c r="I9420" t="s">
        <v>135</v>
      </c>
      <c r="J9420" t="s">
        <v>136</v>
      </c>
      <c r="K9420" t="s">
        <v>137</v>
      </c>
      <c r="L9420" t="s">
        <v>26273</v>
      </c>
      <c r="M9420" t="s">
        <v>26274</v>
      </c>
      <c r="N9420">
        <v>1.575555555</v>
      </c>
      <c r="O9420">
        <v>0</v>
      </c>
      <c r="P9420">
        <v>49</v>
      </c>
      <c r="Q9420">
        <v>0</v>
      </c>
      <c r="R9420">
        <v>0</v>
      </c>
      <c r="S9420">
        <v>0</v>
      </c>
      <c r="T9420">
        <v>12</v>
      </c>
      <c r="U9420">
        <v>0</v>
      </c>
      <c r="V9420">
        <v>0</v>
      </c>
      <c r="W9420">
        <v>0</v>
      </c>
      <c r="X9420">
        <v>17.871105325075639</v>
      </c>
      <c r="Y9420">
        <v>0</v>
      </c>
      <c r="Z9420">
        <v>0</v>
      </c>
      <c r="AA9420">
        <v>0</v>
      </c>
      <c r="AB9420">
        <v>23.956807963067806</v>
      </c>
      <c r="AC9420">
        <v>0</v>
      </c>
      <c r="AD9420">
        <v>0</v>
      </c>
      <c r="AE9420">
        <v>41.827913288143449</v>
      </c>
    </row>
    <row r="9421" spans="1:31" x14ac:dyDescent="0.25">
      <c r="A9421">
        <v>1957459</v>
      </c>
      <c r="B9421">
        <v>1</v>
      </c>
      <c r="C9421" t="s">
        <v>81</v>
      </c>
      <c r="D9421" t="s">
        <v>128</v>
      </c>
      <c r="E9421" t="s">
        <v>154</v>
      </c>
      <c r="F9421" t="s">
        <v>2877</v>
      </c>
      <c r="G9421" t="s">
        <v>156</v>
      </c>
      <c r="H9421" t="s">
        <v>157</v>
      </c>
      <c r="I9421" t="s">
        <v>135</v>
      </c>
      <c r="J9421" t="s">
        <v>136</v>
      </c>
      <c r="K9421" t="s">
        <v>137</v>
      </c>
      <c r="L9421" t="s">
        <v>26275</v>
      </c>
      <c r="M9421" t="s">
        <v>26276</v>
      </c>
      <c r="N9421">
        <v>0.12666666600000001</v>
      </c>
      <c r="O9421">
        <v>0</v>
      </c>
      <c r="P9421">
        <v>969</v>
      </c>
      <c r="Q9421">
        <v>3</v>
      </c>
      <c r="R9421">
        <v>13</v>
      </c>
      <c r="S9421">
        <v>5</v>
      </c>
      <c r="T9421">
        <v>101</v>
      </c>
      <c r="U9421">
        <v>0</v>
      </c>
      <c r="V9421">
        <v>0</v>
      </c>
      <c r="W9421">
        <v>0</v>
      </c>
      <c r="X9421">
        <v>19.621820836420923</v>
      </c>
      <c r="Y9421">
        <v>5.277284167622101</v>
      </c>
      <c r="Z9421">
        <v>6.8578691555426676</v>
      </c>
      <c r="AA9421">
        <v>3.4859855597098135</v>
      </c>
      <c r="AB9421">
        <v>2.9939473488045931</v>
      </c>
      <c r="AC9421">
        <v>0</v>
      </c>
      <c r="AD9421">
        <v>0</v>
      </c>
      <c r="AE9421">
        <v>38.236907068100095</v>
      </c>
    </row>
    <row r="9422" spans="1:31" x14ac:dyDescent="0.25">
      <c r="A9422">
        <v>1957460</v>
      </c>
      <c r="B9422">
        <v>1</v>
      </c>
      <c r="C9422" t="s">
        <v>80</v>
      </c>
      <c r="D9422" t="s">
        <v>82</v>
      </c>
      <c r="E9422" t="s">
        <v>160</v>
      </c>
      <c r="F9422" t="s">
        <v>26277</v>
      </c>
      <c r="G9422" t="s">
        <v>133</v>
      </c>
      <c r="H9422" t="s">
        <v>134</v>
      </c>
      <c r="I9422" t="s">
        <v>135</v>
      </c>
      <c r="J9422" t="s">
        <v>136</v>
      </c>
      <c r="K9422" t="s">
        <v>137</v>
      </c>
      <c r="L9422" t="s">
        <v>26278</v>
      </c>
      <c r="M9422" t="s">
        <v>26279</v>
      </c>
      <c r="N9422">
        <v>0.53694444399999997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67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75.329045561716725</v>
      </c>
      <c r="AC9422">
        <v>0</v>
      </c>
      <c r="AD9422">
        <v>0</v>
      </c>
      <c r="AE9422">
        <v>75.329045561716725</v>
      </c>
    </row>
    <row r="9423" spans="1:31" x14ac:dyDescent="0.25">
      <c r="A9423">
        <v>1957461</v>
      </c>
      <c r="B9423">
        <v>1</v>
      </c>
      <c r="C9423" t="s">
        <v>80</v>
      </c>
      <c r="D9423" t="s">
        <v>99</v>
      </c>
      <c r="E9423" t="s">
        <v>140</v>
      </c>
      <c r="F9423" t="s">
        <v>26280</v>
      </c>
      <c r="G9423" t="s">
        <v>217</v>
      </c>
      <c r="H9423" t="s">
        <v>134</v>
      </c>
      <c r="I9423" t="s">
        <v>135</v>
      </c>
      <c r="J9423" t="s">
        <v>136</v>
      </c>
      <c r="K9423" t="s">
        <v>137</v>
      </c>
      <c r="L9423" t="s">
        <v>26281</v>
      </c>
      <c r="M9423" t="s">
        <v>26282</v>
      </c>
      <c r="N9423">
        <v>1.7538888880000001</v>
      </c>
      <c r="O9423">
        <v>0</v>
      </c>
      <c r="P9423">
        <v>1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0.39774786032146892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0.39774786032146892</v>
      </c>
    </row>
    <row r="9424" spans="1:31" x14ac:dyDescent="0.25">
      <c r="A9424">
        <v>1957462</v>
      </c>
      <c r="B9424">
        <v>1</v>
      </c>
      <c r="C9424" t="s">
        <v>80</v>
      </c>
      <c r="D9424" t="s">
        <v>97</v>
      </c>
      <c r="E9424" t="s">
        <v>131</v>
      </c>
      <c r="F9424" t="s">
        <v>26283</v>
      </c>
      <c r="G9424" t="s">
        <v>133</v>
      </c>
      <c r="H9424" t="s">
        <v>134</v>
      </c>
      <c r="I9424" t="s">
        <v>135</v>
      </c>
      <c r="J9424" t="s">
        <v>136</v>
      </c>
      <c r="K9424" t="s">
        <v>137</v>
      </c>
      <c r="L9424" t="s">
        <v>26284</v>
      </c>
      <c r="M9424" t="s">
        <v>26285</v>
      </c>
      <c r="N9424">
        <v>2.1563888879999999</v>
      </c>
      <c r="O9424">
        <v>0</v>
      </c>
      <c r="P9424">
        <v>79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60.145915713434491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60.145915713434491</v>
      </c>
    </row>
    <row r="9425" spans="1:31" x14ac:dyDescent="0.25">
      <c r="A9425">
        <v>1957464</v>
      </c>
      <c r="B9425">
        <v>1</v>
      </c>
      <c r="C9425" t="s">
        <v>80</v>
      </c>
      <c r="D9425" t="s">
        <v>88</v>
      </c>
      <c r="E9425" t="s">
        <v>140</v>
      </c>
      <c r="F9425" t="s">
        <v>26286</v>
      </c>
      <c r="G9425" t="s">
        <v>342</v>
      </c>
      <c r="H9425" t="s">
        <v>134</v>
      </c>
      <c r="I9425" t="s">
        <v>135</v>
      </c>
      <c r="J9425" t="s">
        <v>136</v>
      </c>
      <c r="K9425" t="s">
        <v>137</v>
      </c>
      <c r="L9425" t="s">
        <v>26287</v>
      </c>
      <c r="M9425" t="s">
        <v>26288</v>
      </c>
      <c r="N9425">
        <v>3.0266666660000001</v>
      </c>
      <c r="O9425">
        <v>0</v>
      </c>
      <c r="P9425">
        <v>1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0.87932807423765169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0.87932807423765169</v>
      </c>
    </row>
    <row r="9426" spans="1:31" x14ac:dyDescent="0.25">
      <c r="A9426">
        <v>1957466</v>
      </c>
      <c r="B9426">
        <v>1</v>
      </c>
      <c r="C9426" t="s">
        <v>81</v>
      </c>
      <c r="D9426" t="s">
        <v>128</v>
      </c>
      <c r="E9426" t="s">
        <v>131</v>
      </c>
      <c r="F9426" t="s">
        <v>3270</v>
      </c>
      <c r="G9426" t="s">
        <v>362</v>
      </c>
      <c r="H9426" t="s">
        <v>134</v>
      </c>
      <c r="I9426" t="s">
        <v>135</v>
      </c>
      <c r="J9426" t="s">
        <v>3</v>
      </c>
      <c r="K9426" t="s">
        <v>137</v>
      </c>
      <c r="L9426" t="s">
        <v>26289</v>
      </c>
      <c r="M9426" t="s">
        <v>26290</v>
      </c>
      <c r="N9426">
        <v>9.3049999999999997</v>
      </c>
      <c r="O9426">
        <v>0</v>
      </c>
      <c r="P9426">
        <v>213</v>
      </c>
      <c r="Q9426">
        <v>0</v>
      </c>
      <c r="R9426">
        <v>0</v>
      </c>
      <c r="S9426">
        <v>0</v>
      </c>
      <c r="T9426">
        <v>15</v>
      </c>
      <c r="U9426">
        <v>0</v>
      </c>
      <c r="V9426">
        <v>0</v>
      </c>
      <c r="W9426">
        <v>0</v>
      </c>
      <c r="X9426">
        <v>494.55448239491625</v>
      </c>
      <c r="Y9426">
        <v>0</v>
      </c>
      <c r="Z9426">
        <v>0</v>
      </c>
      <c r="AA9426">
        <v>0</v>
      </c>
      <c r="AB9426">
        <v>100.04014159352944</v>
      </c>
      <c r="AC9426">
        <v>0</v>
      </c>
      <c r="AD9426">
        <v>0</v>
      </c>
      <c r="AE9426">
        <v>594.59462398844573</v>
      </c>
    </row>
    <row r="9427" spans="1:31" x14ac:dyDescent="0.25">
      <c r="A9427">
        <v>1957467</v>
      </c>
      <c r="B9427">
        <v>1</v>
      </c>
      <c r="C9427" t="s">
        <v>81</v>
      </c>
      <c r="D9427" t="s">
        <v>127</v>
      </c>
      <c r="E9427" t="s">
        <v>220</v>
      </c>
      <c r="F9427" t="s">
        <v>26291</v>
      </c>
      <c r="G9427" t="s">
        <v>156</v>
      </c>
      <c r="H9427" t="s">
        <v>157</v>
      </c>
      <c r="I9427" t="s">
        <v>135</v>
      </c>
      <c r="J9427" t="s">
        <v>136</v>
      </c>
      <c r="K9427" t="s">
        <v>137</v>
      </c>
      <c r="L9427" t="s">
        <v>26292</v>
      </c>
      <c r="M9427" t="s">
        <v>26293</v>
      </c>
      <c r="N9427">
        <v>0.91</v>
      </c>
      <c r="O9427">
        <v>0</v>
      </c>
      <c r="P9427">
        <v>348</v>
      </c>
      <c r="Q9427">
        <v>0</v>
      </c>
      <c r="R9427">
        <v>18</v>
      </c>
      <c r="S9427">
        <v>0</v>
      </c>
      <c r="T9427">
        <v>37</v>
      </c>
      <c r="U9427">
        <v>0</v>
      </c>
      <c r="V9427">
        <v>0</v>
      </c>
      <c r="W9427">
        <v>0</v>
      </c>
      <c r="X9427">
        <v>95.083610652171387</v>
      </c>
      <c r="Y9427">
        <v>0</v>
      </c>
      <c r="Z9427">
        <v>50.917445376225864</v>
      </c>
      <c r="AA9427">
        <v>0</v>
      </c>
      <c r="AB9427">
        <v>20.118754911609901</v>
      </c>
      <c r="AC9427">
        <v>0</v>
      </c>
      <c r="AD9427">
        <v>0</v>
      </c>
      <c r="AE9427">
        <v>166.11981094000714</v>
      </c>
    </row>
    <row r="9428" spans="1:31" x14ac:dyDescent="0.25">
      <c r="A9428">
        <v>1957468</v>
      </c>
      <c r="B9428">
        <v>1</v>
      </c>
      <c r="C9428" t="s">
        <v>80</v>
      </c>
      <c r="D9428" t="s">
        <v>96</v>
      </c>
      <c r="E9428" t="s">
        <v>140</v>
      </c>
      <c r="F9428" t="s">
        <v>26294</v>
      </c>
      <c r="G9428" t="s">
        <v>146</v>
      </c>
      <c r="H9428" t="s">
        <v>134</v>
      </c>
      <c r="I9428" t="s">
        <v>135</v>
      </c>
      <c r="J9428" t="s">
        <v>136</v>
      </c>
      <c r="K9428" t="s">
        <v>137</v>
      </c>
      <c r="L9428" t="s">
        <v>26295</v>
      </c>
      <c r="M9428" t="s">
        <v>26296</v>
      </c>
      <c r="N9428">
        <v>6.14</v>
      </c>
      <c r="O9428">
        <v>0</v>
      </c>
      <c r="P9428">
        <v>1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</row>
    <row r="9429" spans="1:31" x14ac:dyDescent="0.25">
      <c r="A9429">
        <v>1957474</v>
      </c>
      <c r="B9429">
        <v>1</v>
      </c>
      <c r="C9429" t="s">
        <v>80</v>
      </c>
      <c r="D9429" t="s">
        <v>90</v>
      </c>
      <c r="E9429" t="s">
        <v>140</v>
      </c>
      <c r="F9429" t="s">
        <v>26297</v>
      </c>
      <c r="G9429" t="s">
        <v>362</v>
      </c>
      <c r="H9429" t="s">
        <v>134</v>
      </c>
      <c r="I9429" t="s">
        <v>135</v>
      </c>
      <c r="J9429" t="s">
        <v>136</v>
      </c>
      <c r="K9429" t="s">
        <v>137</v>
      </c>
      <c r="L9429" t="s">
        <v>26298</v>
      </c>
      <c r="M9429" t="s">
        <v>26299</v>
      </c>
      <c r="N9429">
        <v>5.3608333330000004</v>
      </c>
      <c r="O9429">
        <v>0</v>
      </c>
      <c r="P9429">
        <v>7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10.641232379268772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10.641232379268772</v>
      </c>
    </row>
    <row r="9430" spans="1:31" x14ac:dyDescent="0.25">
      <c r="A9430">
        <v>1957477</v>
      </c>
      <c r="B9430">
        <v>1</v>
      </c>
      <c r="C9430" t="s">
        <v>80</v>
      </c>
      <c r="D9430" t="s">
        <v>107</v>
      </c>
      <c r="E9430" t="s">
        <v>220</v>
      </c>
      <c r="F9430" t="s">
        <v>562</v>
      </c>
      <c r="G9430" t="s">
        <v>156</v>
      </c>
      <c r="H9430" t="s">
        <v>157</v>
      </c>
      <c r="I9430" t="s">
        <v>135</v>
      </c>
      <c r="J9430" t="s">
        <v>136</v>
      </c>
      <c r="K9430" t="s">
        <v>137</v>
      </c>
      <c r="L9430" t="s">
        <v>26300</v>
      </c>
      <c r="M9430" t="s">
        <v>26301</v>
      </c>
      <c r="N9430">
        <v>0.79916666599999997</v>
      </c>
      <c r="O9430">
        <v>0</v>
      </c>
      <c r="P9430">
        <v>462</v>
      </c>
      <c r="Q9430">
        <v>2</v>
      </c>
      <c r="R9430">
        <v>2</v>
      </c>
      <c r="S9430">
        <v>0</v>
      </c>
      <c r="T9430">
        <v>18</v>
      </c>
      <c r="U9430">
        <v>0</v>
      </c>
      <c r="V9430">
        <v>1</v>
      </c>
      <c r="W9430">
        <v>0</v>
      </c>
      <c r="X9430">
        <v>122.76724381497655</v>
      </c>
      <c r="Y9430">
        <v>1.89660700022934</v>
      </c>
      <c r="Z9430">
        <v>0.59460273221096971</v>
      </c>
      <c r="AA9430">
        <v>0</v>
      </c>
      <c r="AB9430">
        <v>22.353311784426293</v>
      </c>
      <c r="AC9430">
        <v>0</v>
      </c>
      <c r="AD9430">
        <v>1.8475856177479177</v>
      </c>
      <c r="AE9430">
        <v>149.45935094959106</v>
      </c>
    </row>
    <row r="9431" spans="1:31" x14ac:dyDescent="0.25">
      <c r="A9431">
        <v>1957479</v>
      </c>
      <c r="B9431">
        <v>1</v>
      </c>
      <c r="C9431" t="s">
        <v>81</v>
      </c>
      <c r="D9431" t="s">
        <v>120</v>
      </c>
      <c r="E9431" t="s">
        <v>220</v>
      </c>
      <c r="F9431" t="s">
        <v>6424</v>
      </c>
      <c r="G9431" t="s">
        <v>156</v>
      </c>
      <c r="H9431" t="s">
        <v>157</v>
      </c>
      <c r="I9431" t="s">
        <v>135</v>
      </c>
      <c r="J9431" t="s">
        <v>136</v>
      </c>
      <c r="K9431" t="s">
        <v>137</v>
      </c>
      <c r="L9431" t="s">
        <v>26302</v>
      </c>
      <c r="M9431" t="s">
        <v>26303</v>
      </c>
      <c r="N9431">
        <v>0.66</v>
      </c>
      <c r="O9431">
        <v>0</v>
      </c>
      <c r="P9431">
        <v>71</v>
      </c>
      <c r="Q9431">
        <v>54</v>
      </c>
      <c r="R9431">
        <v>9</v>
      </c>
      <c r="S9431">
        <v>11</v>
      </c>
      <c r="T9431">
        <v>3</v>
      </c>
      <c r="U9431">
        <v>0</v>
      </c>
      <c r="V9431">
        <v>0</v>
      </c>
      <c r="W9431">
        <v>0</v>
      </c>
      <c r="X9431">
        <v>18.891895234304265</v>
      </c>
      <c r="Y9431">
        <v>206.93009652371708</v>
      </c>
      <c r="Z9431">
        <v>44.866287724795939</v>
      </c>
      <c r="AA9431">
        <v>29.495042807851203</v>
      </c>
      <c r="AB9431">
        <v>0.43092410393071895</v>
      </c>
      <c r="AC9431">
        <v>0</v>
      </c>
      <c r="AD9431">
        <v>0</v>
      </c>
      <c r="AE9431">
        <v>300.61424639459915</v>
      </c>
    </row>
    <row r="9432" spans="1:31" x14ac:dyDescent="0.25">
      <c r="A9432">
        <v>1957480</v>
      </c>
      <c r="B9432">
        <v>1</v>
      </c>
      <c r="C9432" t="s">
        <v>80</v>
      </c>
      <c r="D9432" t="s">
        <v>103</v>
      </c>
      <c r="E9432" t="s">
        <v>149</v>
      </c>
      <c r="F9432" t="s">
        <v>15604</v>
      </c>
      <c r="G9432" t="s">
        <v>151</v>
      </c>
      <c r="H9432" t="s">
        <v>134</v>
      </c>
      <c r="I9432" t="s">
        <v>135</v>
      </c>
      <c r="J9432" t="s">
        <v>136</v>
      </c>
      <c r="K9432" t="s">
        <v>137</v>
      </c>
      <c r="L9432" t="s">
        <v>26304</v>
      </c>
      <c r="M9432" t="s">
        <v>26305</v>
      </c>
      <c r="N9432">
        <v>1.54</v>
      </c>
      <c r="O9432">
        <v>0</v>
      </c>
      <c r="P9432">
        <v>1</v>
      </c>
      <c r="Q9432">
        <v>0</v>
      </c>
      <c r="R9432">
        <v>10</v>
      </c>
      <c r="S9432">
        <v>0</v>
      </c>
      <c r="T9432">
        <v>4</v>
      </c>
      <c r="U9432">
        <v>0</v>
      </c>
      <c r="V9432">
        <v>0</v>
      </c>
      <c r="W9432">
        <v>0</v>
      </c>
      <c r="X9432">
        <v>11.501052960713738</v>
      </c>
      <c r="Y9432">
        <v>0</v>
      </c>
      <c r="Z9432">
        <v>66.140615152957778</v>
      </c>
      <c r="AA9432">
        <v>0</v>
      </c>
      <c r="AB9432">
        <v>17.325158265921168</v>
      </c>
      <c r="AC9432">
        <v>0</v>
      </c>
      <c r="AD9432">
        <v>0</v>
      </c>
      <c r="AE9432">
        <v>94.966826379592675</v>
      </c>
    </row>
    <row r="9433" spans="1:31" x14ac:dyDescent="0.25">
      <c r="A9433">
        <v>1957482</v>
      </c>
      <c r="B9433">
        <v>1</v>
      </c>
      <c r="C9433" t="s">
        <v>80</v>
      </c>
      <c r="D9433" t="s">
        <v>104</v>
      </c>
      <c r="E9433" t="s">
        <v>131</v>
      </c>
      <c r="F9433" t="s">
        <v>26306</v>
      </c>
      <c r="G9433" t="s">
        <v>362</v>
      </c>
      <c r="H9433" t="s">
        <v>134</v>
      </c>
      <c r="I9433" t="s">
        <v>135</v>
      </c>
      <c r="J9433" t="s">
        <v>136</v>
      </c>
      <c r="K9433" t="s">
        <v>137</v>
      </c>
      <c r="L9433" t="s">
        <v>26307</v>
      </c>
      <c r="M9433" t="s">
        <v>26308</v>
      </c>
      <c r="N9433">
        <v>1.8291666660000001</v>
      </c>
      <c r="O9433">
        <v>0</v>
      </c>
      <c r="P9433">
        <v>7</v>
      </c>
      <c r="Q9433">
        <v>0</v>
      </c>
      <c r="R9433">
        <v>0</v>
      </c>
      <c r="S9433">
        <v>0</v>
      </c>
      <c r="T9433">
        <v>2</v>
      </c>
      <c r="U9433">
        <v>0</v>
      </c>
      <c r="V9433">
        <v>0</v>
      </c>
      <c r="W9433">
        <v>0</v>
      </c>
      <c r="X9433">
        <v>4.2727297526092993</v>
      </c>
      <c r="Y9433">
        <v>0</v>
      </c>
      <c r="Z9433">
        <v>0</v>
      </c>
      <c r="AA9433">
        <v>0</v>
      </c>
      <c r="AB9433">
        <v>2.8159221552986029</v>
      </c>
      <c r="AC9433">
        <v>0</v>
      </c>
      <c r="AD9433">
        <v>0</v>
      </c>
      <c r="AE9433">
        <v>7.0886519079079022</v>
      </c>
    </row>
    <row r="9434" spans="1:31" x14ac:dyDescent="0.25">
      <c r="A9434">
        <v>1957487</v>
      </c>
      <c r="B9434">
        <v>1</v>
      </c>
      <c r="C9434" t="s">
        <v>80</v>
      </c>
      <c r="D9434" t="s">
        <v>100</v>
      </c>
      <c r="E9434" t="s">
        <v>160</v>
      </c>
      <c r="F9434" t="s">
        <v>26309</v>
      </c>
      <c r="G9434" t="s">
        <v>362</v>
      </c>
      <c r="H9434" t="s">
        <v>134</v>
      </c>
      <c r="I9434" t="s">
        <v>135</v>
      </c>
      <c r="J9434" t="s">
        <v>136</v>
      </c>
      <c r="K9434" t="s">
        <v>137</v>
      </c>
      <c r="L9434" t="s">
        <v>26310</v>
      </c>
      <c r="M9434" t="s">
        <v>26311</v>
      </c>
      <c r="N9434">
        <v>1.6655555550000001</v>
      </c>
      <c r="O9434">
        <v>0</v>
      </c>
      <c r="P9434">
        <v>28</v>
      </c>
      <c r="Q9434">
        <v>0</v>
      </c>
      <c r="R9434">
        <v>0</v>
      </c>
      <c r="S9434">
        <v>0</v>
      </c>
      <c r="T9434">
        <v>10</v>
      </c>
      <c r="U9434">
        <v>0</v>
      </c>
      <c r="V9434">
        <v>0</v>
      </c>
      <c r="W9434">
        <v>0</v>
      </c>
      <c r="X9434">
        <v>14.322088533221075</v>
      </c>
      <c r="Y9434">
        <v>0</v>
      </c>
      <c r="Z9434">
        <v>0</v>
      </c>
      <c r="AA9434">
        <v>0</v>
      </c>
      <c r="AB9434">
        <v>42.001584064591469</v>
      </c>
      <c r="AC9434">
        <v>0</v>
      </c>
      <c r="AD9434">
        <v>0</v>
      </c>
      <c r="AE9434">
        <v>56.323672597812546</v>
      </c>
    </row>
    <row r="9435" spans="1:31" x14ac:dyDescent="0.25">
      <c r="A9435">
        <v>1957488</v>
      </c>
      <c r="B9435">
        <v>1</v>
      </c>
      <c r="C9435" t="s">
        <v>81</v>
      </c>
      <c r="D9435" t="s">
        <v>113</v>
      </c>
      <c r="E9435" t="s">
        <v>190</v>
      </c>
      <c r="F9435" t="s">
        <v>26312</v>
      </c>
      <c r="G9435" t="s">
        <v>804</v>
      </c>
      <c r="H9435" t="s">
        <v>157</v>
      </c>
      <c r="I9435" t="s">
        <v>135</v>
      </c>
      <c r="J9435" t="s">
        <v>3</v>
      </c>
      <c r="K9435" t="s">
        <v>137</v>
      </c>
      <c r="L9435" t="s">
        <v>26313</v>
      </c>
      <c r="M9435" t="s">
        <v>26314</v>
      </c>
      <c r="N9435">
        <v>1.589444444</v>
      </c>
      <c r="O9435">
        <v>0</v>
      </c>
      <c r="P9435">
        <v>0</v>
      </c>
      <c r="Q9435">
        <v>0</v>
      </c>
      <c r="R9435">
        <v>6</v>
      </c>
      <c r="S9435">
        <v>0</v>
      </c>
      <c r="T9435">
        <v>6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7.3831257440021316</v>
      </c>
      <c r="AA9435">
        <v>0</v>
      </c>
      <c r="AB9435">
        <v>11.574594449234498</v>
      </c>
      <c r="AC9435">
        <v>0</v>
      </c>
      <c r="AD9435">
        <v>0</v>
      </c>
      <c r="AE9435">
        <v>18.957720193236629</v>
      </c>
    </row>
    <row r="9436" spans="1:31" x14ac:dyDescent="0.25">
      <c r="A9436">
        <v>1957490</v>
      </c>
      <c r="B9436">
        <v>1</v>
      </c>
      <c r="C9436" t="s">
        <v>80</v>
      </c>
      <c r="D9436" t="s">
        <v>97</v>
      </c>
      <c r="E9436" t="s">
        <v>140</v>
      </c>
      <c r="F9436" t="s">
        <v>26315</v>
      </c>
      <c r="G9436" t="s">
        <v>342</v>
      </c>
      <c r="H9436" t="s">
        <v>134</v>
      </c>
      <c r="I9436" t="s">
        <v>135</v>
      </c>
      <c r="J9436" t="s">
        <v>136</v>
      </c>
      <c r="K9436" t="s">
        <v>137</v>
      </c>
      <c r="L9436" t="s">
        <v>26316</v>
      </c>
      <c r="M9436" t="s">
        <v>26317</v>
      </c>
      <c r="N9436">
        <v>1.5866666659999999</v>
      </c>
      <c r="O9436">
        <v>0</v>
      </c>
      <c r="P9436">
        <v>1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0.45165873847861665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0.45165873847861665</v>
      </c>
    </row>
    <row r="9437" spans="1:31" x14ac:dyDescent="0.25">
      <c r="A9437">
        <v>1957497</v>
      </c>
      <c r="B9437">
        <v>1</v>
      </c>
      <c r="C9437" t="s">
        <v>80</v>
      </c>
      <c r="D9437" t="s">
        <v>93</v>
      </c>
      <c r="E9437" t="s">
        <v>154</v>
      </c>
      <c r="F9437" t="s">
        <v>26318</v>
      </c>
      <c r="G9437" t="s">
        <v>156</v>
      </c>
      <c r="H9437" t="s">
        <v>157</v>
      </c>
      <c r="I9437" t="s">
        <v>135</v>
      </c>
      <c r="J9437" t="s">
        <v>136</v>
      </c>
      <c r="K9437" t="s">
        <v>137</v>
      </c>
      <c r="L9437" t="s">
        <v>26319</v>
      </c>
      <c r="M9437" t="s">
        <v>26320</v>
      </c>
      <c r="N9437">
        <v>0.24333333300000001</v>
      </c>
      <c r="O9437">
        <v>0</v>
      </c>
      <c r="P9437">
        <v>42</v>
      </c>
      <c r="Q9437">
        <v>0</v>
      </c>
      <c r="R9437">
        <v>19</v>
      </c>
      <c r="S9437">
        <v>0</v>
      </c>
      <c r="T9437">
        <v>25</v>
      </c>
      <c r="U9437">
        <v>0</v>
      </c>
      <c r="V9437">
        <v>0</v>
      </c>
      <c r="W9437">
        <v>0</v>
      </c>
      <c r="X9437">
        <v>6.3659689641671804</v>
      </c>
      <c r="Y9437">
        <v>0</v>
      </c>
      <c r="Z9437">
        <v>16.495698338028834</v>
      </c>
      <c r="AA9437">
        <v>0</v>
      </c>
      <c r="AB9437">
        <v>8.9355051642128842</v>
      </c>
      <c r="AC9437">
        <v>0</v>
      </c>
      <c r="AD9437">
        <v>0</v>
      </c>
      <c r="AE9437">
        <v>31.797172466408899</v>
      </c>
    </row>
    <row r="9438" spans="1:31" x14ac:dyDescent="0.25">
      <c r="A9438">
        <v>1957498</v>
      </c>
      <c r="B9438">
        <v>1</v>
      </c>
      <c r="C9438" t="s">
        <v>80</v>
      </c>
      <c r="D9438" t="s">
        <v>105</v>
      </c>
      <c r="E9438" t="s">
        <v>140</v>
      </c>
      <c r="F9438" t="s">
        <v>26321</v>
      </c>
      <c r="G9438" t="s">
        <v>362</v>
      </c>
      <c r="H9438" t="s">
        <v>134</v>
      </c>
      <c r="I9438" t="s">
        <v>135</v>
      </c>
      <c r="J9438" t="s">
        <v>3</v>
      </c>
      <c r="K9438" t="s">
        <v>137</v>
      </c>
      <c r="L9438" t="s">
        <v>26322</v>
      </c>
      <c r="M9438" t="s">
        <v>26323</v>
      </c>
      <c r="N9438">
        <v>2.6633333330000002</v>
      </c>
      <c r="O9438">
        <v>0</v>
      </c>
      <c r="P9438">
        <v>2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2.6498941822300419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2.6498941822300419</v>
      </c>
    </row>
    <row r="9439" spans="1:31" x14ac:dyDescent="0.25">
      <c r="A9439">
        <v>1957502</v>
      </c>
      <c r="B9439">
        <v>1</v>
      </c>
      <c r="C9439" t="s">
        <v>80</v>
      </c>
      <c r="D9439" t="s">
        <v>88</v>
      </c>
      <c r="E9439" t="s">
        <v>171</v>
      </c>
      <c r="F9439" t="s">
        <v>5634</v>
      </c>
      <c r="G9439" t="s">
        <v>1931</v>
      </c>
      <c r="H9439" t="s">
        <v>157</v>
      </c>
      <c r="I9439" t="s">
        <v>135</v>
      </c>
      <c r="J9439" t="s">
        <v>136</v>
      </c>
      <c r="K9439" t="s">
        <v>137</v>
      </c>
      <c r="L9439" t="s">
        <v>26324</v>
      </c>
      <c r="M9439" t="s">
        <v>26325</v>
      </c>
      <c r="N9439">
        <v>1.7366666660000001</v>
      </c>
      <c r="O9439">
        <v>0</v>
      </c>
      <c r="P9439">
        <v>5279</v>
      </c>
      <c r="Q9439">
        <v>0</v>
      </c>
      <c r="R9439">
        <v>0</v>
      </c>
      <c r="S9439">
        <v>0</v>
      </c>
      <c r="T9439">
        <v>496</v>
      </c>
      <c r="U9439">
        <v>0</v>
      </c>
      <c r="V9439">
        <v>2</v>
      </c>
      <c r="W9439">
        <v>0</v>
      </c>
      <c r="X9439">
        <v>3156.1495191726963</v>
      </c>
      <c r="Y9439">
        <v>0</v>
      </c>
      <c r="Z9439">
        <v>0</v>
      </c>
      <c r="AA9439">
        <v>0</v>
      </c>
      <c r="AB9439">
        <v>991.18639790008001</v>
      </c>
      <c r="AC9439">
        <v>0</v>
      </c>
      <c r="AD9439">
        <v>28.825472541914277</v>
      </c>
      <c r="AE9439">
        <v>4176.161389614691</v>
      </c>
    </row>
    <row r="9440" spans="1:31" x14ac:dyDescent="0.25">
      <c r="A9440">
        <v>1957503</v>
      </c>
      <c r="B9440">
        <v>1</v>
      </c>
      <c r="C9440" t="s">
        <v>80</v>
      </c>
      <c r="D9440" t="s">
        <v>98</v>
      </c>
      <c r="E9440" t="s">
        <v>140</v>
      </c>
      <c r="F9440" t="s">
        <v>26326</v>
      </c>
      <c r="G9440" t="s">
        <v>217</v>
      </c>
      <c r="H9440" t="s">
        <v>134</v>
      </c>
      <c r="I9440" t="s">
        <v>135</v>
      </c>
      <c r="J9440" t="s">
        <v>136</v>
      </c>
      <c r="K9440" t="s">
        <v>137</v>
      </c>
      <c r="L9440" t="s">
        <v>26327</v>
      </c>
      <c r="M9440" t="s">
        <v>26328</v>
      </c>
      <c r="N9440">
        <v>1.190555555</v>
      </c>
      <c r="O9440">
        <v>0</v>
      </c>
      <c r="P9440">
        <v>1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0.58535560890072247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0.58535560890072247</v>
      </c>
    </row>
    <row r="9441" spans="1:31" x14ac:dyDescent="0.25">
      <c r="A9441">
        <v>1957504</v>
      </c>
      <c r="B9441">
        <v>1</v>
      </c>
      <c r="C9441" t="s">
        <v>81</v>
      </c>
      <c r="D9441" t="s">
        <v>122</v>
      </c>
      <c r="E9441" t="s">
        <v>131</v>
      </c>
      <c r="F9441" t="s">
        <v>2318</v>
      </c>
      <c r="G9441" t="s">
        <v>133</v>
      </c>
      <c r="H9441" t="s">
        <v>134</v>
      </c>
      <c r="I9441" t="s">
        <v>135</v>
      </c>
      <c r="J9441" t="s">
        <v>136</v>
      </c>
      <c r="K9441" t="s">
        <v>137</v>
      </c>
      <c r="L9441" t="s">
        <v>26329</v>
      </c>
      <c r="M9441" t="s">
        <v>26330</v>
      </c>
      <c r="N9441">
        <v>0.45750000000000002</v>
      </c>
      <c r="O9441">
        <v>0</v>
      </c>
      <c r="P9441">
        <v>175</v>
      </c>
      <c r="Q9441">
        <v>0</v>
      </c>
      <c r="R9441">
        <v>0</v>
      </c>
      <c r="S9441">
        <v>0</v>
      </c>
      <c r="T9441">
        <v>15</v>
      </c>
      <c r="U9441">
        <v>0</v>
      </c>
      <c r="V9441">
        <v>1</v>
      </c>
      <c r="W9441">
        <v>0</v>
      </c>
      <c r="X9441">
        <v>15.714496452679766</v>
      </c>
      <c r="Y9441">
        <v>0</v>
      </c>
      <c r="Z9441">
        <v>0</v>
      </c>
      <c r="AA9441">
        <v>0</v>
      </c>
      <c r="AB9441">
        <v>1.7520589150994628</v>
      </c>
      <c r="AC9441">
        <v>0</v>
      </c>
      <c r="AD9441">
        <v>1.10461960598856</v>
      </c>
      <c r="AE9441">
        <v>18.571174973767789</v>
      </c>
    </row>
    <row r="9442" spans="1:31" x14ac:dyDescent="0.25">
      <c r="A9442">
        <v>1957506</v>
      </c>
      <c r="B9442">
        <v>1</v>
      </c>
      <c r="C9442" t="s">
        <v>81</v>
      </c>
      <c r="D9442" t="s">
        <v>118</v>
      </c>
      <c r="E9442" t="s">
        <v>140</v>
      </c>
      <c r="F9442" t="s">
        <v>26331</v>
      </c>
      <c r="G9442" t="s">
        <v>342</v>
      </c>
      <c r="H9442" t="s">
        <v>134</v>
      </c>
      <c r="I9442" t="s">
        <v>135</v>
      </c>
      <c r="J9442" t="s">
        <v>136</v>
      </c>
      <c r="K9442" t="s">
        <v>137</v>
      </c>
      <c r="L9442" t="s">
        <v>26332</v>
      </c>
      <c r="M9442" t="s">
        <v>26333</v>
      </c>
      <c r="N9442">
        <v>0.60305555499999997</v>
      </c>
      <c r="O9442">
        <v>0</v>
      </c>
      <c r="P9442">
        <v>6</v>
      </c>
      <c r="Q9442">
        <v>0</v>
      </c>
      <c r="R9442">
        <v>0</v>
      </c>
      <c r="S9442">
        <v>0</v>
      </c>
      <c r="T9442">
        <v>2</v>
      </c>
      <c r="U9442">
        <v>0</v>
      </c>
      <c r="V9442">
        <v>0</v>
      </c>
      <c r="W9442">
        <v>0</v>
      </c>
      <c r="X9442">
        <v>1.0065747505927822</v>
      </c>
      <c r="Y9442">
        <v>0</v>
      </c>
      <c r="Z9442">
        <v>0</v>
      </c>
      <c r="AA9442">
        <v>0</v>
      </c>
      <c r="AB9442">
        <v>0.15368377214269446</v>
      </c>
      <c r="AC9442">
        <v>0</v>
      </c>
      <c r="AD9442">
        <v>0</v>
      </c>
      <c r="AE9442">
        <v>1.1602585227354767</v>
      </c>
    </row>
    <row r="9443" spans="1:31" x14ac:dyDescent="0.25">
      <c r="A9443">
        <v>1957507</v>
      </c>
      <c r="B9443">
        <v>1</v>
      </c>
      <c r="C9443" t="s">
        <v>80</v>
      </c>
      <c r="D9443" t="s">
        <v>99</v>
      </c>
      <c r="E9443" t="s">
        <v>140</v>
      </c>
      <c r="F9443" t="s">
        <v>26334</v>
      </c>
      <c r="G9443" t="s">
        <v>217</v>
      </c>
      <c r="H9443" t="s">
        <v>134</v>
      </c>
      <c r="I9443" t="s">
        <v>135</v>
      </c>
      <c r="J9443" t="s">
        <v>136</v>
      </c>
      <c r="K9443" t="s">
        <v>137</v>
      </c>
      <c r="L9443" t="s">
        <v>26335</v>
      </c>
      <c r="M9443" t="s">
        <v>26336</v>
      </c>
      <c r="N9443">
        <v>5.0488888879999996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1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</row>
    <row r="9444" spans="1:31" x14ac:dyDescent="0.25">
      <c r="A9444">
        <v>1957508</v>
      </c>
      <c r="B9444">
        <v>1</v>
      </c>
      <c r="C9444" t="s">
        <v>81</v>
      </c>
      <c r="D9444" t="s">
        <v>122</v>
      </c>
      <c r="E9444" t="s">
        <v>154</v>
      </c>
      <c r="F9444" t="s">
        <v>2052</v>
      </c>
      <c r="G9444" t="s">
        <v>156</v>
      </c>
      <c r="H9444" t="s">
        <v>157</v>
      </c>
      <c r="I9444" t="s">
        <v>135</v>
      </c>
      <c r="J9444" t="s">
        <v>136</v>
      </c>
      <c r="K9444" t="s">
        <v>137</v>
      </c>
      <c r="L9444" t="s">
        <v>26337</v>
      </c>
      <c r="M9444" t="s">
        <v>26338</v>
      </c>
      <c r="N9444">
        <v>0.102222222</v>
      </c>
      <c r="O9444">
        <v>0</v>
      </c>
      <c r="P9444">
        <v>4379</v>
      </c>
      <c r="Q9444">
        <v>0</v>
      </c>
      <c r="R9444">
        <v>37</v>
      </c>
      <c r="S9444">
        <v>1</v>
      </c>
      <c r="T9444">
        <v>175</v>
      </c>
      <c r="U9444">
        <v>0</v>
      </c>
      <c r="V9444">
        <v>0</v>
      </c>
      <c r="W9444">
        <v>0</v>
      </c>
      <c r="X9444">
        <v>98.079802319894966</v>
      </c>
      <c r="Y9444">
        <v>0</v>
      </c>
      <c r="Z9444">
        <v>1.5317526576930134</v>
      </c>
      <c r="AA9444">
        <v>0.88282925839744453</v>
      </c>
      <c r="AB9444">
        <v>11.347979630780287</v>
      </c>
      <c r="AC9444">
        <v>0</v>
      </c>
      <c r="AD9444">
        <v>0</v>
      </c>
      <c r="AE9444">
        <v>111.84236386676572</v>
      </c>
    </row>
    <row r="9445" spans="1:31" x14ac:dyDescent="0.25">
      <c r="A9445">
        <v>1957509</v>
      </c>
      <c r="B9445">
        <v>1</v>
      </c>
      <c r="C9445" t="s">
        <v>80</v>
      </c>
      <c r="D9445" t="s">
        <v>96</v>
      </c>
      <c r="E9445" t="s">
        <v>140</v>
      </c>
      <c r="F9445" t="s">
        <v>26339</v>
      </c>
      <c r="G9445" t="s">
        <v>342</v>
      </c>
      <c r="H9445" t="s">
        <v>134</v>
      </c>
      <c r="I9445" t="s">
        <v>135</v>
      </c>
      <c r="J9445" t="s">
        <v>136</v>
      </c>
      <c r="K9445" t="s">
        <v>137</v>
      </c>
      <c r="L9445" t="s">
        <v>26340</v>
      </c>
      <c r="M9445" t="s">
        <v>26341</v>
      </c>
      <c r="N9445">
        <v>4.0625</v>
      </c>
      <c r="O9445">
        <v>0</v>
      </c>
      <c r="P9445">
        <v>1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4.4591645840812468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4.4591645840812468</v>
      </c>
    </row>
    <row r="9446" spans="1:31" x14ac:dyDescent="0.25">
      <c r="A9446">
        <v>1957510</v>
      </c>
      <c r="B9446">
        <v>1</v>
      </c>
      <c r="C9446" t="s">
        <v>81</v>
      </c>
      <c r="D9446" t="s">
        <v>123</v>
      </c>
      <c r="E9446" t="s">
        <v>220</v>
      </c>
      <c r="F9446" t="s">
        <v>26342</v>
      </c>
      <c r="G9446" t="s">
        <v>156</v>
      </c>
      <c r="H9446" t="s">
        <v>157</v>
      </c>
      <c r="I9446" t="s">
        <v>135</v>
      </c>
      <c r="J9446" t="s">
        <v>136</v>
      </c>
      <c r="K9446" t="s">
        <v>137</v>
      </c>
      <c r="L9446" t="s">
        <v>26343</v>
      </c>
      <c r="M9446" t="s">
        <v>26344</v>
      </c>
      <c r="N9446">
        <v>0.86666666599999997</v>
      </c>
      <c r="O9446">
        <v>0</v>
      </c>
      <c r="P9446">
        <v>341</v>
      </c>
      <c r="Q9446">
        <v>4</v>
      </c>
      <c r="R9446">
        <v>78</v>
      </c>
      <c r="S9446">
        <v>3</v>
      </c>
      <c r="T9446">
        <v>35</v>
      </c>
      <c r="U9446">
        <v>0</v>
      </c>
      <c r="V9446">
        <v>0</v>
      </c>
      <c r="W9446">
        <v>0</v>
      </c>
      <c r="X9446">
        <v>97.186148697341721</v>
      </c>
      <c r="Y9446">
        <v>26.275471454837867</v>
      </c>
      <c r="Z9446">
        <v>188.89981028980739</v>
      </c>
      <c r="AA9446">
        <v>16.408933590341668</v>
      </c>
      <c r="AB9446">
        <v>34.78110316934756</v>
      </c>
      <c r="AC9446">
        <v>0</v>
      </c>
      <c r="AD9446">
        <v>0</v>
      </c>
      <c r="AE9446">
        <v>363.55146720167619</v>
      </c>
    </row>
    <row r="9447" spans="1:31" x14ac:dyDescent="0.25">
      <c r="A9447">
        <v>1957511</v>
      </c>
      <c r="B9447">
        <v>1</v>
      </c>
      <c r="C9447" t="s">
        <v>80</v>
      </c>
      <c r="D9447" t="s">
        <v>93</v>
      </c>
      <c r="E9447" t="s">
        <v>131</v>
      </c>
      <c r="F9447" t="s">
        <v>26345</v>
      </c>
      <c r="G9447" t="s">
        <v>133</v>
      </c>
      <c r="H9447" t="s">
        <v>134</v>
      </c>
      <c r="I9447" t="s">
        <v>135</v>
      </c>
      <c r="J9447" t="s">
        <v>136</v>
      </c>
      <c r="K9447" t="s">
        <v>137</v>
      </c>
      <c r="L9447" t="s">
        <v>26346</v>
      </c>
      <c r="M9447" t="s">
        <v>26347</v>
      </c>
      <c r="N9447">
        <v>1.464722222</v>
      </c>
      <c r="O9447">
        <v>0</v>
      </c>
      <c r="P9447">
        <v>1</v>
      </c>
      <c r="Q9447">
        <v>0</v>
      </c>
      <c r="R9447">
        <v>2</v>
      </c>
      <c r="S9447">
        <v>0</v>
      </c>
      <c r="T9447">
        <v>2</v>
      </c>
      <c r="U9447">
        <v>0</v>
      </c>
      <c r="V9447">
        <v>0</v>
      </c>
      <c r="W9447">
        <v>0</v>
      </c>
      <c r="X9447">
        <v>0.91543309217477331</v>
      </c>
      <c r="Y9447">
        <v>0</v>
      </c>
      <c r="Z9447">
        <v>1.2774812751050091</v>
      </c>
      <c r="AA9447">
        <v>0</v>
      </c>
      <c r="AB9447">
        <v>3.1773979537820942</v>
      </c>
      <c r="AC9447">
        <v>0</v>
      </c>
      <c r="AD9447">
        <v>0</v>
      </c>
      <c r="AE9447">
        <v>5.3703123210618768</v>
      </c>
    </row>
    <row r="9448" spans="1:31" x14ac:dyDescent="0.25">
      <c r="A9448">
        <v>1957512</v>
      </c>
      <c r="B9448">
        <v>1</v>
      </c>
      <c r="C9448" t="s">
        <v>80</v>
      </c>
      <c r="D9448" t="s">
        <v>93</v>
      </c>
      <c r="E9448" t="s">
        <v>131</v>
      </c>
      <c r="F9448" t="s">
        <v>26348</v>
      </c>
      <c r="G9448" t="s">
        <v>133</v>
      </c>
      <c r="H9448" t="s">
        <v>134</v>
      </c>
      <c r="I9448" t="s">
        <v>135</v>
      </c>
      <c r="J9448" t="s">
        <v>136</v>
      </c>
      <c r="K9448" t="s">
        <v>137</v>
      </c>
      <c r="L9448" t="s">
        <v>26349</v>
      </c>
      <c r="M9448" t="s">
        <v>26350</v>
      </c>
      <c r="N9448">
        <v>4.500277777</v>
      </c>
      <c r="O9448">
        <v>0</v>
      </c>
      <c r="P9448">
        <v>18</v>
      </c>
      <c r="Q9448">
        <v>0</v>
      </c>
      <c r="R9448">
        <v>4</v>
      </c>
      <c r="S9448">
        <v>0</v>
      </c>
      <c r="T9448">
        <v>4</v>
      </c>
      <c r="U9448">
        <v>0</v>
      </c>
      <c r="V9448">
        <v>0</v>
      </c>
      <c r="W9448">
        <v>0</v>
      </c>
      <c r="X9448">
        <v>13.918687886992467</v>
      </c>
      <c r="Y9448">
        <v>0</v>
      </c>
      <c r="Z9448">
        <v>46.711618394085647</v>
      </c>
      <c r="AA9448">
        <v>0</v>
      </c>
      <c r="AB9448">
        <v>6.6548830777603207</v>
      </c>
      <c r="AC9448">
        <v>0</v>
      </c>
      <c r="AD9448">
        <v>0</v>
      </c>
      <c r="AE9448">
        <v>67.285189358838437</v>
      </c>
    </row>
    <row r="9449" spans="1:31" x14ac:dyDescent="0.25">
      <c r="A9449">
        <v>1957517</v>
      </c>
      <c r="B9449">
        <v>1</v>
      </c>
      <c r="C9449" t="s">
        <v>80</v>
      </c>
      <c r="D9449" t="s">
        <v>110</v>
      </c>
      <c r="E9449" t="s">
        <v>140</v>
      </c>
      <c r="F9449" t="s">
        <v>25319</v>
      </c>
      <c r="G9449" t="s">
        <v>342</v>
      </c>
      <c r="H9449" t="s">
        <v>134</v>
      </c>
      <c r="I9449" t="s">
        <v>135</v>
      </c>
      <c r="J9449" t="s">
        <v>136</v>
      </c>
      <c r="K9449" t="s">
        <v>137</v>
      </c>
      <c r="L9449" t="s">
        <v>26351</v>
      </c>
      <c r="M9449" t="s">
        <v>26352</v>
      </c>
      <c r="N9449">
        <v>1.1441666660000001</v>
      </c>
      <c r="O9449">
        <v>0</v>
      </c>
      <c r="P9449">
        <v>20</v>
      </c>
      <c r="Q9449">
        <v>0</v>
      </c>
      <c r="R9449">
        <v>0</v>
      </c>
      <c r="S9449">
        <v>0</v>
      </c>
      <c r="T9449">
        <v>2</v>
      </c>
      <c r="U9449">
        <v>0</v>
      </c>
      <c r="V9449">
        <v>0</v>
      </c>
      <c r="W9449">
        <v>0</v>
      </c>
      <c r="X9449">
        <v>14.07802791995003</v>
      </c>
      <c r="Y9449">
        <v>0</v>
      </c>
      <c r="Z9449">
        <v>0</v>
      </c>
      <c r="AA9449">
        <v>0</v>
      </c>
      <c r="AB9449">
        <v>3.02217213382425E-2</v>
      </c>
      <c r="AC9449">
        <v>0</v>
      </c>
      <c r="AD9449">
        <v>0</v>
      </c>
      <c r="AE9449">
        <v>14.108249641288271</v>
      </c>
    </row>
    <row r="9450" spans="1:31" x14ac:dyDescent="0.25">
      <c r="A9450">
        <v>1957518</v>
      </c>
      <c r="B9450">
        <v>1</v>
      </c>
      <c r="C9450" t="s">
        <v>80</v>
      </c>
      <c r="D9450" t="s">
        <v>104</v>
      </c>
      <c r="E9450" t="s">
        <v>140</v>
      </c>
      <c r="F9450" t="s">
        <v>26353</v>
      </c>
      <c r="G9450" t="s">
        <v>217</v>
      </c>
      <c r="H9450" t="s">
        <v>134</v>
      </c>
      <c r="I9450" t="s">
        <v>135</v>
      </c>
      <c r="J9450" t="s">
        <v>136</v>
      </c>
      <c r="K9450" t="s">
        <v>137</v>
      </c>
      <c r="L9450" t="s">
        <v>26354</v>
      </c>
      <c r="M9450" t="s">
        <v>26355</v>
      </c>
      <c r="N9450">
        <v>2.2883333330000002</v>
      </c>
      <c r="O9450">
        <v>0</v>
      </c>
      <c r="P9450">
        <v>1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0.74780400716877005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0.74780400716877005</v>
      </c>
    </row>
    <row r="9451" spans="1:31" x14ac:dyDescent="0.25">
      <c r="A9451">
        <v>1957521</v>
      </c>
      <c r="B9451">
        <v>1</v>
      </c>
      <c r="C9451" t="s">
        <v>81</v>
      </c>
      <c r="D9451" t="s">
        <v>121</v>
      </c>
      <c r="E9451" t="s">
        <v>131</v>
      </c>
      <c r="F9451" t="s">
        <v>26356</v>
      </c>
      <c r="G9451" t="s">
        <v>133</v>
      </c>
      <c r="H9451" t="s">
        <v>134</v>
      </c>
      <c r="I9451" t="s">
        <v>135</v>
      </c>
      <c r="J9451" t="s">
        <v>136</v>
      </c>
      <c r="K9451" t="s">
        <v>137</v>
      </c>
      <c r="L9451" t="s">
        <v>26357</v>
      </c>
      <c r="M9451" t="s">
        <v>26358</v>
      </c>
      <c r="N9451">
        <v>0.64555555499999995</v>
      </c>
      <c r="O9451">
        <v>0</v>
      </c>
      <c r="P9451">
        <v>23</v>
      </c>
      <c r="Q9451">
        <v>0</v>
      </c>
      <c r="R9451">
        <v>6</v>
      </c>
      <c r="S9451">
        <v>0</v>
      </c>
      <c r="T9451">
        <v>1</v>
      </c>
      <c r="U9451">
        <v>0</v>
      </c>
      <c r="V9451">
        <v>0</v>
      </c>
      <c r="W9451">
        <v>0</v>
      </c>
      <c r="X9451">
        <v>3.1204295839388694</v>
      </c>
      <c r="Y9451">
        <v>0</v>
      </c>
      <c r="Z9451">
        <v>1.0257515260148722</v>
      </c>
      <c r="AA9451">
        <v>0</v>
      </c>
      <c r="AB9451">
        <v>0.40894913164667335</v>
      </c>
      <c r="AC9451">
        <v>0</v>
      </c>
      <c r="AD9451">
        <v>0</v>
      </c>
      <c r="AE9451">
        <v>4.5551302416004145</v>
      </c>
    </row>
    <row r="9452" spans="1:31" x14ac:dyDescent="0.25">
      <c r="A9452">
        <v>1957522</v>
      </c>
      <c r="B9452">
        <v>1</v>
      </c>
      <c r="C9452" t="s">
        <v>81</v>
      </c>
      <c r="D9452" t="s">
        <v>117</v>
      </c>
      <c r="E9452" t="s">
        <v>190</v>
      </c>
      <c r="F9452" t="s">
        <v>26359</v>
      </c>
      <c r="G9452" t="s">
        <v>1261</v>
      </c>
      <c r="H9452" t="s">
        <v>157</v>
      </c>
      <c r="I9452" t="s">
        <v>135</v>
      </c>
      <c r="J9452" t="s">
        <v>136</v>
      </c>
      <c r="K9452" t="s">
        <v>137</v>
      </c>
      <c r="L9452" t="s">
        <v>26360</v>
      </c>
      <c r="M9452" t="s">
        <v>26361</v>
      </c>
      <c r="N9452">
        <v>1.1116666660000001</v>
      </c>
      <c r="O9452">
        <v>0</v>
      </c>
      <c r="P9452">
        <v>15</v>
      </c>
      <c r="Q9452">
        <v>0</v>
      </c>
      <c r="R9452">
        <v>1</v>
      </c>
      <c r="S9452">
        <v>0</v>
      </c>
      <c r="T9452">
        <v>1</v>
      </c>
      <c r="U9452">
        <v>0</v>
      </c>
      <c r="V9452">
        <v>0</v>
      </c>
      <c r="W9452">
        <v>0</v>
      </c>
      <c r="X9452">
        <v>3.3394352197267936</v>
      </c>
      <c r="Y9452">
        <v>0</v>
      </c>
      <c r="Z9452">
        <v>0.20756752600368</v>
      </c>
      <c r="AA9452">
        <v>0</v>
      </c>
      <c r="AB9452">
        <v>5.7914175482100011E-2</v>
      </c>
      <c r="AC9452">
        <v>0</v>
      </c>
      <c r="AD9452">
        <v>0</v>
      </c>
      <c r="AE9452">
        <v>3.604916921212574</v>
      </c>
    </row>
    <row r="9453" spans="1:31" x14ac:dyDescent="0.25">
      <c r="A9453">
        <v>1957524</v>
      </c>
      <c r="B9453">
        <v>1</v>
      </c>
      <c r="C9453" t="s">
        <v>80</v>
      </c>
      <c r="D9453" t="s">
        <v>107</v>
      </c>
      <c r="E9453" t="s">
        <v>131</v>
      </c>
      <c r="F9453" t="s">
        <v>26362</v>
      </c>
      <c r="G9453" t="s">
        <v>487</v>
      </c>
      <c r="H9453" t="s">
        <v>134</v>
      </c>
      <c r="I9453" t="s">
        <v>135</v>
      </c>
      <c r="J9453" t="s">
        <v>136</v>
      </c>
      <c r="K9453" t="s">
        <v>137</v>
      </c>
      <c r="L9453" t="s">
        <v>26363</v>
      </c>
      <c r="M9453" t="s">
        <v>26364</v>
      </c>
      <c r="N9453">
        <v>2.466388888</v>
      </c>
      <c r="O9453">
        <v>0</v>
      </c>
      <c r="P9453">
        <v>26</v>
      </c>
      <c r="Q9453">
        <v>0</v>
      </c>
      <c r="R9453">
        <v>0</v>
      </c>
      <c r="S9453">
        <v>0</v>
      </c>
      <c r="T9453">
        <v>3</v>
      </c>
      <c r="U9453">
        <v>0</v>
      </c>
      <c r="V9453">
        <v>0</v>
      </c>
      <c r="W9453">
        <v>0</v>
      </c>
      <c r="X9453">
        <v>14.703309081097276</v>
      </c>
      <c r="Y9453">
        <v>0</v>
      </c>
      <c r="Z9453">
        <v>0</v>
      </c>
      <c r="AA9453">
        <v>0</v>
      </c>
      <c r="AB9453">
        <v>4.8661292188244341</v>
      </c>
      <c r="AC9453">
        <v>0</v>
      </c>
      <c r="AD9453">
        <v>0</v>
      </c>
      <c r="AE9453">
        <v>19.56943829992171</v>
      </c>
    </row>
    <row r="9454" spans="1:31" x14ac:dyDescent="0.25">
      <c r="A9454">
        <v>1957525</v>
      </c>
      <c r="B9454">
        <v>1</v>
      </c>
      <c r="C9454" t="s">
        <v>80</v>
      </c>
      <c r="D9454" t="s">
        <v>90</v>
      </c>
      <c r="E9454" t="s">
        <v>149</v>
      </c>
      <c r="F9454" t="s">
        <v>26365</v>
      </c>
      <c r="G9454" t="s">
        <v>151</v>
      </c>
      <c r="H9454" t="s">
        <v>134</v>
      </c>
      <c r="I9454" t="s">
        <v>135</v>
      </c>
      <c r="J9454" t="s">
        <v>136</v>
      </c>
      <c r="K9454" t="s">
        <v>137</v>
      </c>
      <c r="L9454" t="s">
        <v>26366</v>
      </c>
      <c r="M9454" t="s">
        <v>26367</v>
      </c>
      <c r="N9454">
        <v>0.67111111099999998</v>
      </c>
      <c r="O9454">
        <v>0</v>
      </c>
      <c r="P9454">
        <v>515</v>
      </c>
      <c r="Q9454">
        <v>0</v>
      </c>
      <c r="R9454">
        <v>0</v>
      </c>
      <c r="S9454">
        <v>0</v>
      </c>
      <c r="T9454">
        <v>50</v>
      </c>
      <c r="U9454">
        <v>0</v>
      </c>
      <c r="V9454">
        <v>0</v>
      </c>
      <c r="W9454">
        <v>0</v>
      </c>
      <c r="X9454">
        <v>102.65582454453263</v>
      </c>
      <c r="Y9454">
        <v>0</v>
      </c>
      <c r="Z9454">
        <v>0</v>
      </c>
      <c r="AA9454">
        <v>0</v>
      </c>
      <c r="AB9454">
        <v>23.409277109594438</v>
      </c>
      <c r="AC9454">
        <v>0</v>
      </c>
      <c r="AD9454">
        <v>0</v>
      </c>
      <c r="AE9454">
        <v>126.06510165412708</v>
      </c>
    </row>
    <row r="9455" spans="1:31" x14ac:dyDescent="0.25">
      <c r="A9455">
        <v>1957527</v>
      </c>
      <c r="B9455">
        <v>1</v>
      </c>
      <c r="C9455" t="s">
        <v>80</v>
      </c>
      <c r="D9455" t="s">
        <v>92</v>
      </c>
      <c r="E9455" t="s">
        <v>140</v>
      </c>
      <c r="F9455" t="s">
        <v>26368</v>
      </c>
      <c r="G9455" t="s">
        <v>146</v>
      </c>
      <c r="H9455" t="s">
        <v>134</v>
      </c>
      <c r="I9455" t="s">
        <v>135</v>
      </c>
      <c r="J9455" t="s">
        <v>136</v>
      </c>
      <c r="K9455" t="s">
        <v>137</v>
      </c>
      <c r="L9455" t="s">
        <v>26369</v>
      </c>
      <c r="M9455" t="s">
        <v>26370</v>
      </c>
      <c r="N9455">
        <v>0.77305555500000001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1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2.8979392137143778</v>
      </c>
      <c r="AC9455">
        <v>0</v>
      </c>
      <c r="AD9455">
        <v>0</v>
      </c>
      <c r="AE9455">
        <v>2.8979392137143778</v>
      </c>
    </row>
    <row r="9456" spans="1:31" x14ac:dyDescent="0.25">
      <c r="A9456">
        <v>1957530</v>
      </c>
      <c r="B9456">
        <v>1</v>
      </c>
      <c r="C9456" t="s">
        <v>81</v>
      </c>
      <c r="D9456" t="s">
        <v>128</v>
      </c>
      <c r="E9456" t="s">
        <v>220</v>
      </c>
      <c r="F9456" t="s">
        <v>2475</v>
      </c>
      <c r="G9456" t="s">
        <v>156</v>
      </c>
      <c r="H9456" t="s">
        <v>157</v>
      </c>
      <c r="I9456" t="s">
        <v>135</v>
      </c>
      <c r="J9456" t="s">
        <v>136</v>
      </c>
      <c r="K9456" t="s">
        <v>137</v>
      </c>
      <c r="L9456" t="s">
        <v>26371</v>
      </c>
      <c r="M9456" t="s">
        <v>26372</v>
      </c>
      <c r="N9456">
        <v>9.1666665999999994E-2</v>
      </c>
      <c r="O9456">
        <v>1</v>
      </c>
      <c r="P9456">
        <v>553</v>
      </c>
      <c r="Q9456">
        <v>2</v>
      </c>
      <c r="R9456">
        <v>3</v>
      </c>
      <c r="S9456">
        <v>3</v>
      </c>
      <c r="T9456">
        <v>38</v>
      </c>
      <c r="U9456">
        <v>0</v>
      </c>
      <c r="V9456">
        <v>0</v>
      </c>
      <c r="W9456">
        <v>2.5273753779999998E-2</v>
      </c>
      <c r="X9456">
        <v>7.1708936592155572</v>
      </c>
      <c r="Y9456">
        <v>2.06579934549175</v>
      </c>
      <c r="Z9456">
        <v>5.9740075303333327E-2</v>
      </c>
      <c r="AA9456">
        <v>4.4083582406160007</v>
      </c>
      <c r="AB9456">
        <v>2.0407822182388666</v>
      </c>
      <c r="AC9456">
        <v>0</v>
      </c>
      <c r="AD9456">
        <v>0</v>
      </c>
      <c r="AE9456">
        <v>15.770847292645509</v>
      </c>
    </row>
    <row r="9457" spans="1:31" x14ac:dyDescent="0.25">
      <c r="A9457">
        <v>1957531</v>
      </c>
      <c r="B9457">
        <v>1</v>
      </c>
      <c r="C9457" t="s">
        <v>81</v>
      </c>
      <c r="D9457" t="s">
        <v>122</v>
      </c>
      <c r="E9457" t="s">
        <v>131</v>
      </c>
      <c r="F9457" t="s">
        <v>26373</v>
      </c>
      <c r="G9457" t="s">
        <v>133</v>
      </c>
      <c r="H9457" t="s">
        <v>134</v>
      </c>
      <c r="I9457" t="s">
        <v>135</v>
      </c>
      <c r="J9457" t="s">
        <v>136</v>
      </c>
      <c r="K9457" t="s">
        <v>137</v>
      </c>
      <c r="L9457" t="s">
        <v>26374</v>
      </c>
      <c r="M9457" t="s">
        <v>26375</v>
      </c>
      <c r="N9457">
        <v>2.2055555550000001</v>
      </c>
      <c r="O9457">
        <v>0</v>
      </c>
      <c r="P9457">
        <v>60</v>
      </c>
      <c r="Q9457">
        <v>0</v>
      </c>
      <c r="R9457">
        <v>0</v>
      </c>
      <c r="S9457">
        <v>0</v>
      </c>
      <c r="T9457">
        <v>1</v>
      </c>
      <c r="U9457">
        <v>0</v>
      </c>
      <c r="V9457">
        <v>0</v>
      </c>
      <c r="W9457">
        <v>0</v>
      </c>
      <c r="X9457">
        <v>26.201084013530732</v>
      </c>
      <c r="Y9457">
        <v>0</v>
      </c>
      <c r="Z9457">
        <v>0</v>
      </c>
      <c r="AA9457">
        <v>0</v>
      </c>
      <c r="AB9457">
        <v>0.18758494767588335</v>
      </c>
      <c r="AC9457">
        <v>0</v>
      </c>
      <c r="AD9457">
        <v>0</v>
      </c>
      <c r="AE9457">
        <v>26.388668961206616</v>
      </c>
    </row>
    <row r="9458" spans="1:31" x14ac:dyDescent="0.25">
      <c r="A9458">
        <v>1957532</v>
      </c>
      <c r="B9458">
        <v>1</v>
      </c>
      <c r="C9458" t="s">
        <v>81</v>
      </c>
      <c r="D9458" t="s">
        <v>117</v>
      </c>
      <c r="E9458" t="s">
        <v>154</v>
      </c>
      <c r="F9458" t="s">
        <v>22245</v>
      </c>
      <c r="G9458" t="s">
        <v>604</v>
      </c>
      <c r="H9458" t="s">
        <v>157</v>
      </c>
      <c r="I9458" t="s">
        <v>222</v>
      </c>
      <c r="J9458" t="s">
        <v>136</v>
      </c>
      <c r="K9458" t="s">
        <v>137</v>
      </c>
      <c r="L9458" t="s">
        <v>26376</v>
      </c>
      <c r="M9458" t="s">
        <v>26377</v>
      </c>
      <c r="N9458">
        <v>3.0555550000000002E-3</v>
      </c>
      <c r="O9458">
        <v>1</v>
      </c>
      <c r="P9458">
        <v>475</v>
      </c>
      <c r="Q9458">
        <v>10</v>
      </c>
      <c r="R9458">
        <v>32</v>
      </c>
      <c r="S9458">
        <v>2</v>
      </c>
      <c r="T9458">
        <v>12</v>
      </c>
      <c r="U9458">
        <v>0</v>
      </c>
      <c r="V9458">
        <v>0</v>
      </c>
      <c r="W9458">
        <v>2.5676668695333331E-3</v>
      </c>
      <c r="X9458">
        <v>0.26525417323251604</v>
      </c>
      <c r="Y9458">
        <v>1.9073600484543613E-2</v>
      </c>
      <c r="Z9458">
        <v>6.7616997225005568E-2</v>
      </c>
      <c r="AA9458">
        <v>3.7355505976402787E-3</v>
      </c>
      <c r="AB9458">
        <v>1.0902522119759728E-2</v>
      </c>
      <c r="AC9458">
        <v>0</v>
      </c>
      <c r="AD9458">
        <v>0</v>
      </c>
      <c r="AE9458">
        <v>0.36915051052899861</v>
      </c>
    </row>
    <row r="9459" spans="1:31" x14ac:dyDescent="0.25">
      <c r="A9459">
        <v>1957533</v>
      </c>
      <c r="B9459">
        <v>1</v>
      </c>
      <c r="C9459" t="s">
        <v>81</v>
      </c>
      <c r="D9459" t="s">
        <v>127</v>
      </c>
      <c r="E9459" t="s">
        <v>140</v>
      </c>
      <c r="F9459" t="s">
        <v>26378</v>
      </c>
      <c r="G9459" t="s">
        <v>217</v>
      </c>
      <c r="H9459" t="s">
        <v>134</v>
      </c>
      <c r="I9459" t="s">
        <v>135</v>
      </c>
      <c r="J9459" t="s">
        <v>136</v>
      </c>
      <c r="K9459" t="s">
        <v>137</v>
      </c>
      <c r="L9459" t="s">
        <v>26379</v>
      </c>
      <c r="M9459" t="s">
        <v>26380</v>
      </c>
      <c r="N9459">
        <v>5.2633333330000003</v>
      </c>
      <c r="O9459">
        <v>0</v>
      </c>
      <c r="P9459">
        <v>1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3.8230576375904741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3.8230576375904741</v>
      </c>
    </row>
    <row r="9460" spans="1:31" x14ac:dyDescent="0.25">
      <c r="A9460">
        <v>1957534</v>
      </c>
      <c r="B9460">
        <v>1</v>
      </c>
      <c r="C9460" t="s">
        <v>80</v>
      </c>
      <c r="D9460" t="s">
        <v>98</v>
      </c>
      <c r="E9460" t="s">
        <v>149</v>
      </c>
      <c r="F9460" t="s">
        <v>2405</v>
      </c>
      <c r="G9460" t="s">
        <v>346</v>
      </c>
      <c r="H9460" t="s">
        <v>134</v>
      </c>
      <c r="I9460" t="s">
        <v>135</v>
      </c>
      <c r="J9460" t="s">
        <v>136</v>
      </c>
      <c r="K9460" t="s">
        <v>137</v>
      </c>
      <c r="L9460" t="s">
        <v>26381</v>
      </c>
      <c r="M9460" t="s">
        <v>26382</v>
      </c>
      <c r="N9460">
        <v>0.81194444399999999</v>
      </c>
      <c r="O9460">
        <v>0</v>
      </c>
      <c r="P9460">
        <v>206</v>
      </c>
      <c r="Q9460">
        <v>0</v>
      </c>
      <c r="R9460">
        <v>4</v>
      </c>
      <c r="S9460">
        <v>0</v>
      </c>
      <c r="T9460">
        <v>49</v>
      </c>
      <c r="U9460">
        <v>0</v>
      </c>
      <c r="V9460">
        <v>0</v>
      </c>
      <c r="W9460">
        <v>0</v>
      </c>
      <c r="X9460">
        <v>80.792971719692943</v>
      </c>
      <c r="Y9460">
        <v>0</v>
      </c>
      <c r="Z9460">
        <v>12.551467388809222</v>
      </c>
      <c r="AA9460">
        <v>0</v>
      </c>
      <c r="AB9460">
        <v>40.891590197425408</v>
      </c>
      <c r="AC9460">
        <v>0</v>
      </c>
      <c r="AD9460">
        <v>0</v>
      </c>
      <c r="AE9460">
        <v>134.23602930592759</v>
      </c>
    </row>
    <row r="9461" spans="1:31" x14ac:dyDescent="0.25">
      <c r="A9461">
        <v>1957540</v>
      </c>
      <c r="B9461">
        <v>1</v>
      </c>
      <c r="C9461" t="s">
        <v>80</v>
      </c>
      <c r="D9461" t="s">
        <v>103</v>
      </c>
      <c r="E9461" t="s">
        <v>140</v>
      </c>
      <c r="F9461" t="s">
        <v>26383</v>
      </c>
      <c r="G9461" t="s">
        <v>342</v>
      </c>
      <c r="H9461" t="s">
        <v>134</v>
      </c>
      <c r="I9461" t="s">
        <v>135</v>
      </c>
      <c r="J9461" t="s">
        <v>136</v>
      </c>
      <c r="K9461" t="s">
        <v>137</v>
      </c>
      <c r="L9461" t="s">
        <v>26384</v>
      </c>
      <c r="M9461" t="s">
        <v>26385</v>
      </c>
      <c r="N9461">
        <v>0.67888888800000002</v>
      </c>
      <c r="O9461">
        <v>0</v>
      </c>
      <c r="P9461">
        <v>11</v>
      </c>
      <c r="Q9461">
        <v>0</v>
      </c>
      <c r="R9461">
        <v>0</v>
      </c>
      <c r="S9461">
        <v>0</v>
      </c>
      <c r="T9461">
        <v>1</v>
      </c>
      <c r="U9461">
        <v>0</v>
      </c>
      <c r="V9461">
        <v>0</v>
      </c>
      <c r="W9461">
        <v>0</v>
      </c>
      <c r="X9461">
        <v>1.9964980409280662</v>
      </c>
      <c r="Y9461">
        <v>0</v>
      </c>
      <c r="Z9461">
        <v>0</v>
      </c>
      <c r="AA9461">
        <v>0</v>
      </c>
      <c r="AB9461">
        <v>0.25380366555911948</v>
      </c>
      <c r="AC9461">
        <v>0</v>
      </c>
      <c r="AD9461">
        <v>0</v>
      </c>
      <c r="AE9461">
        <v>2.2503017064871855</v>
      </c>
    </row>
    <row r="9462" spans="1:31" x14ac:dyDescent="0.25">
      <c r="A9462">
        <v>1957541</v>
      </c>
      <c r="B9462">
        <v>1</v>
      </c>
      <c r="C9462" t="s">
        <v>81</v>
      </c>
      <c r="D9462" t="s">
        <v>128</v>
      </c>
      <c r="E9462" t="s">
        <v>140</v>
      </c>
      <c r="F9462" t="s">
        <v>26386</v>
      </c>
      <c r="G9462" t="s">
        <v>362</v>
      </c>
      <c r="H9462" t="s">
        <v>134</v>
      </c>
      <c r="I9462" t="s">
        <v>135</v>
      </c>
      <c r="J9462" t="s">
        <v>3</v>
      </c>
      <c r="K9462" t="s">
        <v>137</v>
      </c>
      <c r="L9462" t="s">
        <v>26387</v>
      </c>
      <c r="M9462" t="s">
        <v>26388</v>
      </c>
      <c r="N9462">
        <v>7.7255555549999997</v>
      </c>
      <c r="O9462">
        <v>0</v>
      </c>
      <c r="P9462">
        <v>9</v>
      </c>
      <c r="Q9462">
        <v>0</v>
      </c>
      <c r="R9462">
        <v>0</v>
      </c>
      <c r="S9462">
        <v>0</v>
      </c>
      <c r="T9462">
        <v>2</v>
      </c>
      <c r="U9462">
        <v>0</v>
      </c>
      <c r="V9462">
        <v>0</v>
      </c>
      <c r="W9462">
        <v>0</v>
      </c>
      <c r="X9462">
        <v>18.629194759295963</v>
      </c>
      <c r="Y9462">
        <v>0</v>
      </c>
      <c r="Z9462">
        <v>0</v>
      </c>
      <c r="AA9462">
        <v>0</v>
      </c>
      <c r="AB9462">
        <v>29.886977570151242</v>
      </c>
      <c r="AC9462">
        <v>0</v>
      </c>
      <c r="AD9462">
        <v>0</v>
      </c>
      <c r="AE9462">
        <v>48.516172329447201</v>
      </c>
    </row>
    <row r="9463" spans="1:31" x14ac:dyDescent="0.25">
      <c r="A9463">
        <v>1957542</v>
      </c>
      <c r="B9463">
        <v>1</v>
      </c>
      <c r="C9463" t="s">
        <v>81</v>
      </c>
      <c r="D9463" t="s">
        <v>118</v>
      </c>
      <c r="E9463" t="s">
        <v>140</v>
      </c>
      <c r="F9463" t="s">
        <v>26389</v>
      </c>
      <c r="G9463" t="s">
        <v>146</v>
      </c>
      <c r="H9463" t="s">
        <v>134</v>
      </c>
      <c r="I9463" t="s">
        <v>135</v>
      </c>
      <c r="J9463" t="s">
        <v>136</v>
      </c>
      <c r="K9463" t="s">
        <v>137</v>
      </c>
      <c r="L9463" t="s">
        <v>26390</v>
      </c>
      <c r="M9463" t="s">
        <v>26391</v>
      </c>
      <c r="N9463">
        <v>5.0388888879999998</v>
      </c>
      <c r="O9463">
        <v>0</v>
      </c>
      <c r="P9463">
        <v>11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27.778421870347046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27.778421870347046</v>
      </c>
    </row>
    <row r="9464" spans="1:31" x14ac:dyDescent="0.25">
      <c r="A9464">
        <v>1957545</v>
      </c>
      <c r="B9464">
        <v>1</v>
      </c>
      <c r="C9464" t="s">
        <v>80</v>
      </c>
      <c r="D9464" t="s">
        <v>96</v>
      </c>
      <c r="E9464" t="s">
        <v>131</v>
      </c>
      <c r="F9464" t="s">
        <v>1770</v>
      </c>
      <c r="G9464" t="s">
        <v>1162</v>
      </c>
      <c r="H9464" t="s">
        <v>134</v>
      </c>
      <c r="I9464" t="s">
        <v>135</v>
      </c>
      <c r="J9464" t="s">
        <v>136</v>
      </c>
      <c r="K9464" t="s">
        <v>137</v>
      </c>
      <c r="L9464" t="s">
        <v>26392</v>
      </c>
      <c r="M9464" t="s">
        <v>26393</v>
      </c>
      <c r="N9464">
        <v>0.32361111100000001</v>
      </c>
      <c r="O9464">
        <v>0</v>
      </c>
      <c r="P9464">
        <v>6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1.7583716203033684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1.7583716203033684</v>
      </c>
    </row>
    <row r="9465" spans="1:31" x14ac:dyDescent="0.25">
      <c r="A9465">
        <v>1957546</v>
      </c>
      <c r="B9465">
        <v>1</v>
      </c>
      <c r="C9465" t="s">
        <v>80</v>
      </c>
      <c r="D9465" t="s">
        <v>101</v>
      </c>
      <c r="E9465" t="s">
        <v>160</v>
      </c>
      <c r="F9465" t="s">
        <v>26394</v>
      </c>
      <c r="G9465" t="s">
        <v>133</v>
      </c>
      <c r="H9465" t="s">
        <v>134</v>
      </c>
      <c r="I9465" t="s">
        <v>135</v>
      </c>
      <c r="J9465" t="s">
        <v>136</v>
      </c>
      <c r="K9465" t="s">
        <v>137</v>
      </c>
      <c r="L9465" t="s">
        <v>26395</v>
      </c>
      <c r="M9465" t="s">
        <v>26396</v>
      </c>
      <c r="N9465">
        <v>2.9</v>
      </c>
      <c r="O9465">
        <v>0</v>
      </c>
      <c r="P9465">
        <v>16</v>
      </c>
      <c r="Q9465">
        <v>0</v>
      </c>
      <c r="R9465">
        <v>0</v>
      </c>
      <c r="S9465">
        <v>0</v>
      </c>
      <c r="T9465">
        <v>1</v>
      </c>
      <c r="U9465">
        <v>0</v>
      </c>
      <c r="V9465">
        <v>0</v>
      </c>
      <c r="W9465">
        <v>0</v>
      </c>
      <c r="X9465">
        <v>19.070892211705878</v>
      </c>
      <c r="Y9465">
        <v>0</v>
      </c>
      <c r="Z9465">
        <v>0</v>
      </c>
      <c r="AA9465">
        <v>0</v>
      </c>
      <c r="AB9465">
        <v>2.5360286938820003</v>
      </c>
      <c r="AC9465">
        <v>0</v>
      </c>
      <c r="AD9465">
        <v>0</v>
      </c>
      <c r="AE9465">
        <v>21.606920905587877</v>
      </c>
    </row>
    <row r="9466" spans="1:31" x14ac:dyDescent="0.25">
      <c r="A9466">
        <v>1957548</v>
      </c>
      <c r="B9466">
        <v>1</v>
      </c>
      <c r="C9466" t="s">
        <v>80</v>
      </c>
      <c r="D9466" t="s">
        <v>88</v>
      </c>
      <c r="E9466" t="s">
        <v>171</v>
      </c>
      <c r="F9466" t="s">
        <v>26397</v>
      </c>
      <c r="G9466" t="s">
        <v>1931</v>
      </c>
      <c r="H9466" t="s">
        <v>157</v>
      </c>
      <c r="I9466" t="s">
        <v>135</v>
      </c>
      <c r="J9466" t="s">
        <v>136</v>
      </c>
      <c r="K9466" t="s">
        <v>137</v>
      </c>
      <c r="L9466" t="s">
        <v>26398</v>
      </c>
      <c r="M9466" t="s">
        <v>26399</v>
      </c>
      <c r="N9466">
        <v>0.39944444400000001</v>
      </c>
      <c r="O9466">
        <v>0</v>
      </c>
      <c r="P9466">
        <v>5992</v>
      </c>
      <c r="Q9466">
        <v>0</v>
      </c>
      <c r="R9466">
        <v>0</v>
      </c>
      <c r="S9466">
        <v>0</v>
      </c>
      <c r="T9466">
        <v>552</v>
      </c>
      <c r="U9466">
        <v>0</v>
      </c>
      <c r="V9466">
        <v>3</v>
      </c>
      <c r="W9466">
        <v>0</v>
      </c>
      <c r="X9466">
        <v>834.48369692487097</v>
      </c>
      <c r="Y9466">
        <v>0</v>
      </c>
      <c r="Z9466">
        <v>0</v>
      </c>
      <c r="AA9466">
        <v>0</v>
      </c>
      <c r="AB9466">
        <v>239.33007386720445</v>
      </c>
      <c r="AC9466">
        <v>0</v>
      </c>
      <c r="AD9466">
        <v>6.9191408044409881</v>
      </c>
      <c r="AE9466">
        <v>1080.7329115965165</v>
      </c>
    </row>
    <row r="9467" spans="1:31" x14ac:dyDescent="0.25">
      <c r="A9467">
        <v>1957549</v>
      </c>
      <c r="B9467">
        <v>1</v>
      </c>
      <c r="C9467" t="s">
        <v>80</v>
      </c>
      <c r="D9467" t="s">
        <v>82</v>
      </c>
      <c r="E9467" t="s">
        <v>131</v>
      </c>
      <c r="F9467" t="s">
        <v>26400</v>
      </c>
      <c r="G9467" t="s">
        <v>133</v>
      </c>
      <c r="H9467" t="s">
        <v>134</v>
      </c>
      <c r="I9467" t="s">
        <v>135</v>
      </c>
      <c r="J9467" t="s">
        <v>136</v>
      </c>
      <c r="K9467" t="s">
        <v>137</v>
      </c>
      <c r="L9467" t="s">
        <v>26401</v>
      </c>
      <c r="M9467" t="s">
        <v>26402</v>
      </c>
      <c r="N9467">
        <v>1.835555555</v>
      </c>
      <c r="O9467">
        <v>0</v>
      </c>
      <c r="P9467">
        <v>16</v>
      </c>
      <c r="Q9467">
        <v>0</v>
      </c>
      <c r="R9467">
        <v>0</v>
      </c>
      <c r="S9467">
        <v>0</v>
      </c>
      <c r="T9467">
        <v>19</v>
      </c>
      <c r="U9467">
        <v>0</v>
      </c>
      <c r="V9467">
        <v>0</v>
      </c>
      <c r="W9467">
        <v>0</v>
      </c>
      <c r="X9467">
        <v>5.953358823263982</v>
      </c>
      <c r="Y9467">
        <v>0</v>
      </c>
      <c r="Z9467">
        <v>0</v>
      </c>
      <c r="AA9467">
        <v>0</v>
      </c>
      <c r="AB9467">
        <v>18.709551823476826</v>
      </c>
      <c r="AC9467">
        <v>0</v>
      </c>
      <c r="AD9467">
        <v>0</v>
      </c>
      <c r="AE9467">
        <v>24.662910646740809</v>
      </c>
    </row>
    <row r="9468" spans="1:31" x14ac:dyDescent="0.25">
      <c r="A9468">
        <v>1957551</v>
      </c>
      <c r="B9468">
        <v>1</v>
      </c>
      <c r="C9468" t="s">
        <v>80</v>
      </c>
      <c r="D9468" t="s">
        <v>107</v>
      </c>
      <c r="E9468" t="s">
        <v>140</v>
      </c>
      <c r="F9468" t="s">
        <v>26403</v>
      </c>
      <c r="G9468" t="s">
        <v>342</v>
      </c>
      <c r="H9468" t="s">
        <v>134</v>
      </c>
      <c r="I9468" t="s">
        <v>135</v>
      </c>
      <c r="J9468" t="s">
        <v>136</v>
      </c>
      <c r="K9468" t="s">
        <v>137</v>
      </c>
      <c r="L9468" t="s">
        <v>26404</v>
      </c>
      <c r="M9468" t="s">
        <v>26405</v>
      </c>
      <c r="N9468">
        <v>1.3491666659999999</v>
      </c>
      <c r="O9468">
        <v>0</v>
      </c>
      <c r="P9468">
        <v>0</v>
      </c>
      <c r="Q9468">
        <v>0</v>
      </c>
      <c r="R9468">
        <v>1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7.9020898229249603</v>
      </c>
      <c r="AA9468">
        <v>0</v>
      </c>
      <c r="AB9468">
        <v>0</v>
      </c>
      <c r="AC9468">
        <v>0</v>
      </c>
      <c r="AD9468">
        <v>0</v>
      </c>
      <c r="AE9468">
        <v>7.9020898229249603</v>
      </c>
    </row>
    <row r="9469" spans="1:31" x14ac:dyDescent="0.25">
      <c r="A9469">
        <v>1957552</v>
      </c>
      <c r="B9469">
        <v>1</v>
      </c>
      <c r="C9469" t="s">
        <v>81</v>
      </c>
      <c r="D9469" t="s">
        <v>128</v>
      </c>
      <c r="E9469" t="s">
        <v>140</v>
      </c>
      <c r="F9469" t="s">
        <v>26406</v>
      </c>
      <c r="G9469" t="s">
        <v>362</v>
      </c>
      <c r="H9469" t="s">
        <v>134</v>
      </c>
      <c r="I9469" t="s">
        <v>135</v>
      </c>
      <c r="J9469" t="s">
        <v>3</v>
      </c>
      <c r="K9469" t="s">
        <v>137</v>
      </c>
      <c r="L9469" t="s">
        <v>26407</v>
      </c>
      <c r="M9469" t="s">
        <v>26408</v>
      </c>
      <c r="N9469">
        <v>1.998888888</v>
      </c>
      <c r="O9469">
        <v>0</v>
      </c>
      <c r="P9469">
        <v>3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2.7141774305560653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2.7141774305560653</v>
      </c>
    </row>
    <row r="9470" spans="1:31" x14ac:dyDescent="0.25">
      <c r="A9470">
        <v>1957553</v>
      </c>
      <c r="B9470">
        <v>1</v>
      </c>
      <c r="C9470" t="s">
        <v>80</v>
      </c>
      <c r="D9470" t="s">
        <v>84</v>
      </c>
      <c r="E9470" t="s">
        <v>131</v>
      </c>
      <c r="F9470" t="s">
        <v>26409</v>
      </c>
      <c r="G9470" t="s">
        <v>483</v>
      </c>
      <c r="H9470" t="s">
        <v>134</v>
      </c>
      <c r="I9470" t="s">
        <v>135</v>
      </c>
      <c r="J9470" t="s">
        <v>136</v>
      </c>
      <c r="K9470" t="s">
        <v>137</v>
      </c>
      <c r="L9470" t="s">
        <v>26410</v>
      </c>
      <c r="M9470" t="s">
        <v>26411</v>
      </c>
      <c r="N9470">
        <v>0.28499999999999998</v>
      </c>
      <c r="O9470">
        <v>0</v>
      </c>
      <c r="P9470">
        <v>73</v>
      </c>
      <c r="Q9470">
        <v>0</v>
      </c>
      <c r="R9470">
        <v>1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4.5664895677198185</v>
      </c>
      <c r="Y9470">
        <v>0</v>
      </c>
      <c r="Z9470">
        <v>8.6549072098050003E-2</v>
      </c>
      <c r="AA9470">
        <v>0</v>
      </c>
      <c r="AB9470">
        <v>0</v>
      </c>
      <c r="AC9470">
        <v>0</v>
      </c>
      <c r="AD9470">
        <v>0</v>
      </c>
      <c r="AE9470">
        <v>4.6530386398178685</v>
      </c>
    </row>
    <row r="9471" spans="1:31" x14ac:dyDescent="0.25">
      <c r="A9471">
        <v>1957554</v>
      </c>
      <c r="B9471">
        <v>1</v>
      </c>
      <c r="C9471" t="s">
        <v>80</v>
      </c>
      <c r="D9471" t="s">
        <v>83</v>
      </c>
      <c r="E9471" t="s">
        <v>140</v>
      </c>
      <c r="F9471" t="s">
        <v>26412</v>
      </c>
      <c r="G9471" t="s">
        <v>217</v>
      </c>
      <c r="H9471" t="s">
        <v>134</v>
      </c>
      <c r="I9471" t="s">
        <v>135</v>
      </c>
      <c r="J9471" t="s">
        <v>136</v>
      </c>
      <c r="K9471" t="s">
        <v>137</v>
      </c>
      <c r="L9471" t="s">
        <v>26413</v>
      </c>
      <c r="M9471" t="s">
        <v>26414</v>
      </c>
      <c r="N9471">
        <v>2.165</v>
      </c>
      <c r="O9471">
        <v>0</v>
      </c>
      <c r="P9471">
        <v>1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0.69524202313446226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0.69524202313446226</v>
      </c>
    </row>
    <row r="9472" spans="1:31" x14ac:dyDescent="0.25">
      <c r="A9472">
        <v>1957556</v>
      </c>
      <c r="B9472">
        <v>1</v>
      </c>
      <c r="C9472" t="s">
        <v>80</v>
      </c>
      <c r="D9472" t="s">
        <v>87</v>
      </c>
      <c r="E9472" t="s">
        <v>140</v>
      </c>
      <c r="F9472" t="s">
        <v>26415</v>
      </c>
      <c r="G9472" t="s">
        <v>342</v>
      </c>
      <c r="H9472" t="s">
        <v>134</v>
      </c>
      <c r="I9472" t="s">
        <v>135</v>
      </c>
      <c r="J9472" t="s">
        <v>136</v>
      </c>
      <c r="K9472" t="s">
        <v>137</v>
      </c>
      <c r="L9472" t="s">
        <v>26416</v>
      </c>
      <c r="M9472" t="s">
        <v>26417</v>
      </c>
      <c r="N9472">
        <v>1.162222222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12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8.4726160420314311</v>
      </c>
      <c r="AC9472">
        <v>0</v>
      </c>
      <c r="AD9472">
        <v>0</v>
      </c>
      <c r="AE9472">
        <v>8.4726160420314311</v>
      </c>
    </row>
    <row r="9473" spans="1:31" x14ac:dyDescent="0.25">
      <c r="A9473">
        <v>1957557</v>
      </c>
      <c r="B9473">
        <v>1</v>
      </c>
      <c r="C9473" t="s">
        <v>80</v>
      </c>
      <c r="D9473" t="s">
        <v>96</v>
      </c>
      <c r="E9473" t="s">
        <v>131</v>
      </c>
      <c r="F9473" t="s">
        <v>1770</v>
      </c>
      <c r="G9473" t="s">
        <v>133</v>
      </c>
      <c r="H9473" t="s">
        <v>134</v>
      </c>
      <c r="I9473" t="s">
        <v>135</v>
      </c>
      <c r="J9473" t="s">
        <v>136</v>
      </c>
      <c r="K9473" t="s">
        <v>137</v>
      </c>
      <c r="L9473" t="s">
        <v>26418</v>
      </c>
      <c r="M9473" t="s">
        <v>26419</v>
      </c>
      <c r="N9473">
        <v>5.562777777</v>
      </c>
      <c r="O9473">
        <v>0</v>
      </c>
      <c r="P9473">
        <v>6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31.250017098238875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31.250017098238875</v>
      </c>
    </row>
    <row r="9474" spans="1:31" x14ac:dyDescent="0.25">
      <c r="A9474">
        <v>1957558</v>
      </c>
      <c r="B9474">
        <v>1</v>
      </c>
      <c r="C9474" t="s">
        <v>81</v>
      </c>
      <c r="D9474" t="s">
        <v>118</v>
      </c>
      <c r="E9474" t="s">
        <v>220</v>
      </c>
      <c r="F9474" t="s">
        <v>8040</v>
      </c>
      <c r="G9474" t="s">
        <v>156</v>
      </c>
      <c r="H9474" t="s">
        <v>157</v>
      </c>
      <c r="I9474" t="s">
        <v>135</v>
      </c>
      <c r="J9474" t="s">
        <v>136</v>
      </c>
      <c r="K9474" t="s">
        <v>137</v>
      </c>
      <c r="L9474" t="s">
        <v>26420</v>
      </c>
      <c r="M9474" t="s">
        <v>26421</v>
      </c>
      <c r="N9474">
        <v>1.445277777</v>
      </c>
      <c r="O9474">
        <v>1</v>
      </c>
      <c r="P9474">
        <v>247</v>
      </c>
      <c r="Q9474">
        <v>56</v>
      </c>
      <c r="R9474">
        <v>23</v>
      </c>
      <c r="S9474">
        <v>5</v>
      </c>
      <c r="T9474">
        <v>22</v>
      </c>
      <c r="U9474">
        <v>0</v>
      </c>
      <c r="V9474">
        <v>0</v>
      </c>
      <c r="W9474">
        <v>4.7214317487703852</v>
      </c>
      <c r="X9474">
        <v>103.69379655671415</v>
      </c>
      <c r="Y9474">
        <v>263.42819725064021</v>
      </c>
      <c r="Z9474">
        <v>168.88458897964708</v>
      </c>
      <c r="AA9474">
        <v>21.185919401372555</v>
      </c>
      <c r="AB9474">
        <v>11.62619827094508</v>
      </c>
      <c r="AC9474">
        <v>0</v>
      </c>
      <c r="AD9474">
        <v>0</v>
      </c>
      <c r="AE9474">
        <v>573.54013220808952</v>
      </c>
    </row>
    <row r="9475" spans="1:31" x14ac:dyDescent="0.25">
      <c r="A9475">
        <v>1957562</v>
      </c>
      <c r="B9475">
        <v>1</v>
      </c>
      <c r="C9475" t="s">
        <v>81</v>
      </c>
      <c r="D9475" t="s">
        <v>127</v>
      </c>
      <c r="E9475" t="s">
        <v>131</v>
      </c>
      <c r="F9475" t="s">
        <v>26422</v>
      </c>
      <c r="G9475" t="s">
        <v>133</v>
      </c>
      <c r="H9475" t="s">
        <v>134</v>
      </c>
      <c r="I9475" t="s">
        <v>135</v>
      </c>
      <c r="J9475" t="s">
        <v>136</v>
      </c>
      <c r="K9475" t="s">
        <v>137</v>
      </c>
      <c r="L9475" t="s">
        <v>26423</v>
      </c>
      <c r="M9475" t="s">
        <v>26424</v>
      </c>
      <c r="N9475">
        <v>5.7913888880000002</v>
      </c>
      <c r="O9475">
        <v>0</v>
      </c>
      <c r="P9475">
        <v>3</v>
      </c>
      <c r="Q9475">
        <v>0</v>
      </c>
      <c r="R9475">
        <v>0</v>
      </c>
      <c r="S9475">
        <v>0</v>
      </c>
      <c r="T9475">
        <v>1</v>
      </c>
      <c r="U9475">
        <v>0</v>
      </c>
      <c r="V9475">
        <v>0</v>
      </c>
      <c r="W9475">
        <v>0</v>
      </c>
      <c r="X9475">
        <v>7.9516006749320534</v>
      </c>
      <c r="Y9475">
        <v>0</v>
      </c>
      <c r="Z9475">
        <v>0</v>
      </c>
      <c r="AA9475">
        <v>0</v>
      </c>
      <c r="AB9475">
        <v>13.644101366034246</v>
      </c>
      <c r="AC9475">
        <v>0</v>
      </c>
      <c r="AD9475">
        <v>0</v>
      </c>
      <c r="AE9475">
        <v>21.595702040966298</v>
      </c>
    </row>
    <row r="9476" spans="1:31" x14ac:dyDescent="0.25">
      <c r="A9476">
        <v>1957563</v>
      </c>
      <c r="B9476">
        <v>1</v>
      </c>
      <c r="C9476" t="s">
        <v>81</v>
      </c>
      <c r="D9476" t="s">
        <v>112</v>
      </c>
      <c r="E9476" t="s">
        <v>154</v>
      </c>
      <c r="F9476" t="s">
        <v>2224</v>
      </c>
      <c r="G9476" t="s">
        <v>156</v>
      </c>
      <c r="H9476" t="s">
        <v>157</v>
      </c>
      <c r="I9476" t="s">
        <v>135</v>
      </c>
      <c r="J9476" t="s">
        <v>136</v>
      </c>
      <c r="K9476" t="s">
        <v>137</v>
      </c>
      <c r="L9476" t="s">
        <v>26425</v>
      </c>
      <c r="M9476" t="s">
        <v>26426</v>
      </c>
      <c r="N9476">
        <v>0.53611111099999997</v>
      </c>
      <c r="O9476">
        <v>0</v>
      </c>
      <c r="P9476">
        <v>415</v>
      </c>
      <c r="Q9476">
        <v>0</v>
      </c>
      <c r="R9476">
        <v>40</v>
      </c>
      <c r="S9476">
        <v>5</v>
      </c>
      <c r="T9476">
        <v>54</v>
      </c>
      <c r="U9476">
        <v>2</v>
      </c>
      <c r="V9476">
        <v>1</v>
      </c>
      <c r="W9476">
        <v>0</v>
      </c>
      <c r="X9476">
        <v>53.461089239003172</v>
      </c>
      <c r="Y9476">
        <v>0</v>
      </c>
      <c r="Z9476">
        <v>34.28500364573754</v>
      </c>
      <c r="AA9476">
        <v>22.547036178743188</v>
      </c>
      <c r="AB9476">
        <v>16.732145384759061</v>
      </c>
      <c r="AC9476">
        <v>6.8697848897472715</v>
      </c>
      <c r="AD9476">
        <v>1.979895707089069</v>
      </c>
      <c r="AE9476">
        <v>135.8749550450793</v>
      </c>
    </row>
    <row r="9477" spans="1:31" x14ac:dyDescent="0.25">
      <c r="A9477">
        <v>1957567</v>
      </c>
      <c r="B9477">
        <v>1</v>
      </c>
      <c r="C9477" t="s">
        <v>80</v>
      </c>
      <c r="D9477" t="s">
        <v>85</v>
      </c>
      <c r="E9477" t="s">
        <v>140</v>
      </c>
      <c r="F9477" t="s">
        <v>26427</v>
      </c>
      <c r="G9477" t="s">
        <v>217</v>
      </c>
      <c r="H9477" t="s">
        <v>134</v>
      </c>
      <c r="I9477" t="s">
        <v>135</v>
      </c>
      <c r="J9477" t="s">
        <v>136</v>
      </c>
      <c r="K9477" t="s">
        <v>137</v>
      </c>
      <c r="L9477" t="s">
        <v>26428</v>
      </c>
      <c r="M9477" t="s">
        <v>26429</v>
      </c>
      <c r="N9477">
        <v>2.2966666660000001</v>
      </c>
      <c r="O9477">
        <v>0</v>
      </c>
      <c r="P9477">
        <v>2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4.7611387240029011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4.7611387240029011</v>
      </c>
    </row>
    <row r="9478" spans="1:31" x14ac:dyDescent="0.25">
      <c r="A9478">
        <v>1957571</v>
      </c>
      <c r="B9478">
        <v>1</v>
      </c>
      <c r="C9478" t="s">
        <v>80</v>
      </c>
      <c r="D9478" t="s">
        <v>107</v>
      </c>
      <c r="E9478" t="s">
        <v>154</v>
      </c>
      <c r="F9478" t="s">
        <v>14608</v>
      </c>
      <c r="G9478" t="s">
        <v>156</v>
      </c>
      <c r="H9478" t="s">
        <v>157</v>
      </c>
      <c r="I9478" t="s">
        <v>135</v>
      </c>
      <c r="J9478" t="s">
        <v>136</v>
      </c>
      <c r="K9478" t="s">
        <v>137</v>
      </c>
      <c r="L9478" t="s">
        <v>26430</v>
      </c>
      <c r="M9478" t="s">
        <v>26431</v>
      </c>
      <c r="N9478">
        <v>1.0863888880000001</v>
      </c>
      <c r="O9478">
        <v>0</v>
      </c>
      <c r="P9478">
        <v>305</v>
      </c>
      <c r="Q9478">
        <v>13</v>
      </c>
      <c r="R9478">
        <v>20</v>
      </c>
      <c r="S9478">
        <v>2</v>
      </c>
      <c r="T9478">
        <v>55</v>
      </c>
      <c r="U9478">
        <v>1</v>
      </c>
      <c r="V9478">
        <v>0</v>
      </c>
      <c r="W9478">
        <v>0</v>
      </c>
      <c r="X9478">
        <v>91.042082340479354</v>
      </c>
      <c r="Y9478">
        <v>73.558455829162838</v>
      </c>
      <c r="Z9478">
        <v>56.022701582024439</v>
      </c>
      <c r="AA9478">
        <v>3.4455421378445816</v>
      </c>
      <c r="AB9478">
        <v>73.122252493295633</v>
      </c>
      <c r="AC9478">
        <v>61.801459385240662</v>
      </c>
      <c r="AD9478">
        <v>0</v>
      </c>
      <c r="AE9478">
        <v>358.9924937680475</v>
      </c>
    </row>
    <row r="9479" spans="1:31" x14ac:dyDescent="0.25">
      <c r="A9479">
        <v>1957572</v>
      </c>
      <c r="B9479">
        <v>1</v>
      </c>
      <c r="C9479" t="s">
        <v>81</v>
      </c>
      <c r="D9479" t="s">
        <v>120</v>
      </c>
      <c r="E9479" t="s">
        <v>149</v>
      </c>
      <c r="F9479" t="s">
        <v>13349</v>
      </c>
      <c r="G9479" t="s">
        <v>279</v>
      </c>
      <c r="H9479" t="s">
        <v>134</v>
      </c>
      <c r="I9479" t="s">
        <v>135</v>
      </c>
      <c r="J9479" t="s">
        <v>136</v>
      </c>
      <c r="K9479" t="s">
        <v>137</v>
      </c>
      <c r="L9479" t="s">
        <v>26432</v>
      </c>
      <c r="M9479" t="s">
        <v>26433</v>
      </c>
      <c r="N9479">
        <v>0.39694444400000001</v>
      </c>
      <c r="O9479">
        <v>0</v>
      </c>
      <c r="P9479">
        <v>678</v>
      </c>
      <c r="Q9479">
        <v>0</v>
      </c>
      <c r="R9479">
        <v>0</v>
      </c>
      <c r="S9479">
        <v>0</v>
      </c>
      <c r="T9479">
        <v>192</v>
      </c>
      <c r="U9479">
        <v>0</v>
      </c>
      <c r="V9479">
        <v>0</v>
      </c>
      <c r="W9479">
        <v>0</v>
      </c>
      <c r="X9479">
        <v>77.067066728309442</v>
      </c>
      <c r="Y9479">
        <v>0</v>
      </c>
      <c r="Z9479">
        <v>0</v>
      </c>
      <c r="AA9479">
        <v>0</v>
      </c>
      <c r="AB9479">
        <v>71.782467625674244</v>
      </c>
      <c r="AC9479">
        <v>0</v>
      </c>
      <c r="AD9479">
        <v>0</v>
      </c>
      <c r="AE9479">
        <v>148.8495343539837</v>
      </c>
    </row>
    <row r="9480" spans="1:31" x14ac:dyDescent="0.25">
      <c r="A9480">
        <v>1957573</v>
      </c>
      <c r="B9480">
        <v>1</v>
      </c>
      <c r="C9480" t="s">
        <v>81</v>
      </c>
      <c r="D9480" t="s">
        <v>114</v>
      </c>
      <c r="E9480" t="s">
        <v>160</v>
      </c>
      <c r="F9480" t="s">
        <v>26434</v>
      </c>
      <c r="G9480" t="s">
        <v>162</v>
      </c>
      <c r="H9480" t="s">
        <v>134</v>
      </c>
      <c r="I9480" t="s">
        <v>135</v>
      </c>
      <c r="J9480" t="s">
        <v>136</v>
      </c>
      <c r="K9480" t="s">
        <v>137</v>
      </c>
      <c r="L9480" t="s">
        <v>26435</v>
      </c>
      <c r="M9480" t="s">
        <v>26436</v>
      </c>
      <c r="N9480">
        <v>0.92805555500000003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1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1.8273560179200002E-3</v>
      </c>
      <c r="AC9480">
        <v>0</v>
      </c>
      <c r="AD9480">
        <v>0</v>
      </c>
      <c r="AE9480">
        <v>1.8273560179200002E-3</v>
      </c>
    </row>
    <row r="9481" spans="1:31" x14ac:dyDescent="0.25">
      <c r="A9481">
        <v>1957574</v>
      </c>
      <c r="B9481">
        <v>1</v>
      </c>
      <c r="C9481" t="s">
        <v>81</v>
      </c>
      <c r="D9481" t="s">
        <v>118</v>
      </c>
      <c r="E9481" t="s">
        <v>220</v>
      </c>
      <c r="F9481" t="s">
        <v>26437</v>
      </c>
      <c r="G9481" t="s">
        <v>156</v>
      </c>
      <c r="H9481" t="s">
        <v>157</v>
      </c>
      <c r="I9481" t="s">
        <v>135</v>
      </c>
      <c r="J9481" t="s">
        <v>136</v>
      </c>
      <c r="K9481" t="s">
        <v>137</v>
      </c>
      <c r="L9481" t="s">
        <v>26438</v>
      </c>
      <c r="M9481" t="s">
        <v>26439</v>
      </c>
      <c r="N9481">
        <v>2.5416666659999998</v>
      </c>
      <c r="O9481">
        <v>1</v>
      </c>
      <c r="P9481">
        <v>367</v>
      </c>
      <c r="Q9481">
        <v>113</v>
      </c>
      <c r="R9481">
        <v>83</v>
      </c>
      <c r="S9481">
        <v>13</v>
      </c>
      <c r="T9481">
        <v>38</v>
      </c>
      <c r="U9481">
        <v>2</v>
      </c>
      <c r="V9481">
        <v>0</v>
      </c>
      <c r="W9481">
        <v>1.3254553215594447</v>
      </c>
      <c r="X9481">
        <v>234.58200505423451</v>
      </c>
      <c r="Y9481">
        <v>1180.4738398093973</v>
      </c>
      <c r="Z9481">
        <v>530.64794975656298</v>
      </c>
      <c r="AA9481">
        <v>166.41972426058484</v>
      </c>
      <c r="AB9481">
        <v>43.81699990038252</v>
      </c>
      <c r="AC9481">
        <v>213.43281869865581</v>
      </c>
      <c r="AD9481">
        <v>0</v>
      </c>
      <c r="AE9481">
        <v>2370.6987928013773</v>
      </c>
    </row>
    <row r="9482" spans="1:31" x14ac:dyDescent="0.25">
      <c r="A9482">
        <v>1957575</v>
      </c>
      <c r="B9482">
        <v>1</v>
      </c>
      <c r="C9482" t="s">
        <v>81</v>
      </c>
      <c r="D9482" t="s">
        <v>113</v>
      </c>
      <c r="E9482" t="s">
        <v>140</v>
      </c>
      <c r="F9482" t="s">
        <v>26440</v>
      </c>
      <c r="G9482" t="s">
        <v>217</v>
      </c>
      <c r="H9482" t="s">
        <v>134</v>
      </c>
      <c r="I9482" t="s">
        <v>135</v>
      </c>
      <c r="J9482" t="s">
        <v>136</v>
      </c>
      <c r="K9482" t="s">
        <v>137</v>
      </c>
      <c r="L9482" t="s">
        <v>26441</v>
      </c>
      <c r="M9482" t="s">
        <v>26442</v>
      </c>
      <c r="N9482">
        <v>2.403888888</v>
      </c>
      <c r="O9482">
        <v>0</v>
      </c>
      <c r="P9482">
        <v>1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0.75590325239490674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0.75590325239490674</v>
      </c>
    </row>
    <row r="9483" spans="1:31" x14ac:dyDescent="0.25">
      <c r="A9483">
        <v>1957576</v>
      </c>
      <c r="B9483">
        <v>1</v>
      </c>
      <c r="C9483" t="s">
        <v>80</v>
      </c>
      <c r="D9483" t="s">
        <v>96</v>
      </c>
      <c r="E9483" t="s">
        <v>140</v>
      </c>
      <c r="F9483" t="s">
        <v>26443</v>
      </c>
      <c r="G9483" t="s">
        <v>146</v>
      </c>
      <c r="H9483" t="s">
        <v>134</v>
      </c>
      <c r="I9483" t="s">
        <v>135</v>
      </c>
      <c r="J9483" t="s">
        <v>136</v>
      </c>
      <c r="K9483" t="s">
        <v>137</v>
      </c>
      <c r="L9483" t="s">
        <v>26444</v>
      </c>
      <c r="M9483" t="s">
        <v>26445</v>
      </c>
      <c r="N9483">
        <v>2.5808333330000002</v>
      </c>
      <c r="O9483">
        <v>0</v>
      </c>
      <c r="P9483">
        <v>1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3.0501552669169856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3.0501552669169856</v>
      </c>
    </row>
    <row r="9484" spans="1:31" x14ac:dyDescent="0.25">
      <c r="A9484">
        <v>1957577</v>
      </c>
      <c r="B9484">
        <v>1</v>
      </c>
      <c r="C9484" t="s">
        <v>81</v>
      </c>
      <c r="D9484" t="s">
        <v>123</v>
      </c>
      <c r="E9484" t="s">
        <v>131</v>
      </c>
      <c r="F9484" t="s">
        <v>12065</v>
      </c>
      <c r="G9484" t="s">
        <v>133</v>
      </c>
      <c r="H9484" t="s">
        <v>134</v>
      </c>
      <c r="I9484" t="s">
        <v>135</v>
      </c>
      <c r="J9484" t="s">
        <v>136</v>
      </c>
      <c r="K9484" t="s">
        <v>137</v>
      </c>
      <c r="L9484" t="s">
        <v>26446</v>
      </c>
      <c r="M9484" t="s">
        <v>26447</v>
      </c>
      <c r="N9484">
        <v>5.7041666659999999</v>
      </c>
      <c r="O9484">
        <v>0</v>
      </c>
      <c r="P9484">
        <v>22</v>
      </c>
      <c r="Q9484">
        <v>0</v>
      </c>
      <c r="R9484">
        <v>5</v>
      </c>
      <c r="S9484">
        <v>0</v>
      </c>
      <c r="T9484">
        <v>2</v>
      </c>
      <c r="U9484">
        <v>0</v>
      </c>
      <c r="V9484">
        <v>0</v>
      </c>
      <c r="W9484">
        <v>0</v>
      </c>
      <c r="X9484">
        <v>27.405700465879939</v>
      </c>
      <c r="Y9484">
        <v>0</v>
      </c>
      <c r="Z9484">
        <v>17.744528156861005</v>
      </c>
      <c r="AA9484">
        <v>0</v>
      </c>
      <c r="AB9484">
        <v>3.4582640330221279</v>
      </c>
      <c r="AC9484">
        <v>0</v>
      </c>
      <c r="AD9484">
        <v>0</v>
      </c>
      <c r="AE9484">
        <v>48.608492655763065</v>
      </c>
    </row>
    <row r="9485" spans="1:31" x14ac:dyDescent="0.25">
      <c r="A9485">
        <v>1957578</v>
      </c>
      <c r="B9485">
        <v>1</v>
      </c>
      <c r="C9485" t="s">
        <v>81</v>
      </c>
      <c r="D9485" t="s">
        <v>120</v>
      </c>
      <c r="E9485" t="s">
        <v>154</v>
      </c>
      <c r="F9485" t="s">
        <v>11261</v>
      </c>
      <c r="G9485" t="s">
        <v>156</v>
      </c>
      <c r="H9485" t="s">
        <v>157</v>
      </c>
      <c r="I9485" t="s">
        <v>135</v>
      </c>
      <c r="J9485" t="s">
        <v>136</v>
      </c>
      <c r="K9485" t="s">
        <v>137</v>
      </c>
      <c r="L9485" t="s">
        <v>26448</v>
      </c>
      <c r="M9485" t="s">
        <v>26449</v>
      </c>
      <c r="N9485">
        <v>0.61444444399999998</v>
      </c>
      <c r="O9485">
        <v>1</v>
      </c>
      <c r="P9485">
        <v>294</v>
      </c>
      <c r="Q9485">
        <v>73</v>
      </c>
      <c r="R9485">
        <v>3</v>
      </c>
      <c r="S9485">
        <v>15</v>
      </c>
      <c r="T9485">
        <v>34</v>
      </c>
      <c r="U9485">
        <v>2</v>
      </c>
      <c r="V9485">
        <v>0</v>
      </c>
      <c r="W9485">
        <v>9.0742394150161427</v>
      </c>
      <c r="X9485">
        <v>63.68043238160574</v>
      </c>
      <c r="Y9485">
        <v>389.55175744373724</v>
      </c>
      <c r="Z9485">
        <v>4.6412676582002117</v>
      </c>
      <c r="AA9485">
        <v>37.192094124141164</v>
      </c>
      <c r="AB9485">
        <v>8.0763028279666642</v>
      </c>
      <c r="AC9485">
        <v>5.7586679166413797</v>
      </c>
      <c r="AD9485">
        <v>0</v>
      </c>
      <c r="AE9485">
        <v>517.97476176730845</v>
      </c>
    </row>
    <row r="9486" spans="1:31" x14ac:dyDescent="0.25">
      <c r="A9486">
        <v>1957579</v>
      </c>
      <c r="B9486">
        <v>1</v>
      </c>
      <c r="C9486" t="s">
        <v>80</v>
      </c>
      <c r="D9486" t="s">
        <v>96</v>
      </c>
      <c r="E9486" t="s">
        <v>140</v>
      </c>
      <c r="F9486" t="s">
        <v>26450</v>
      </c>
      <c r="G9486" t="s">
        <v>146</v>
      </c>
      <c r="H9486" t="s">
        <v>134</v>
      </c>
      <c r="I9486" t="s">
        <v>135</v>
      </c>
      <c r="J9486" t="s">
        <v>136</v>
      </c>
      <c r="K9486" t="s">
        <v>137</v>
      </c>
      <c r="L9486" t="s">
        <v>26451</v>
      </c>
      <c r="M9486" t="s">
        <v>26452</v>
      </c>
      <c r="N9486">
        <v>1.1616666659999999</v>
      </c>
      <c r="O9486">
        <v>0</v>
      </c>
      <c r="P9486">
        <v>1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0.76187803515314179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0.76187803515314179</v>
      </c>
    </row>
    <row r="9487" spans="1:31" x14ac:dyDescent="0.25">
      <c r="A9487">
        <v>1957580</v>
      </c>
      <c r="B9487">
        <v>1</v>
      </c>
      <c r="C9487" t="s">
        <v>81</v>
      </c>
      <c r="D9487" t="s">
        <v>128</v>
      </c>
      <c r="E9487" t="s">
        <v>154</v>
      </c>
      <c r="F9487" t="s">
        <v>26453</v>
      </c>
      <c r="G9487" t="s">
        <v>156</v>
      </c>
      <c r="H9487" t="s">
        <v>157</v>
      </c>
      <c r="I9487" t="s">
        <v>135</v>
      </c>
      <c r="J9487" t="s">
        <v>136</v>
      </c>
      <c r="K9487" t="s">
        <v>137</v>
      </c>
      <c r="L9487" t="s">
        <v>26454</v>
      </c>
      <c r="M9487" t="s">
        <v>26455</v>
      </c>
      <c r="N9487">
        <v>1.4175</v>
      </c>
      <c r="O9487">
        <v>0</v>
      </c>
      <c r="P9487">
        <v>0</v>
      </c>
      <c r="Q9487">
        <v>10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78.484791074816314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78.484791074816314</v>
      </c>
    </row>
    <row r="9488" spans="1:31" x14ac:dyDescent="0.25">
      <c r="A9488">
        <v>1957586</v>
      </c>
      <c r="B9488">
        <v>1</v>
      </c>
      <c r="C9488" t="s">
        <v>80</v>
      </c>
      <c r="D9488" t="s">
        <v>106</v>
      </c>
      <c r="E9488" t="s">
        <v>154</v>
      </c>
      <c r="F9488" t="s">
        <v>26456</v>
      </c>
      <c r="G9488" t="s">
        <v>156</v>
      </c>
      <c r="H9488" t="s">
        <v>157</v>
      </c>
      <c r="I9488" t="s">
        <v>135</v>
      </c>
      <c r="J9488" t="s">
        <v>136</v>
      </c>
      <c r="K9488" t="s">
        <v>137</v>
      </c>
      <c r="L9488" t="s">
        <v>26457</v>
      </c>
      <c r="M9488" t="s">
        <v>26458</v>
      </c>
      <c r="N9488">
        <v>0.68138888799999997</v>
      </c>
      <c r="O9488">
        <v>0</v>
      </c>
      <c r="P9488">
        <v>4</v>
      </c>
      <c r="Q9488">
        <v>30</v>
      </c>
      <c r="R9488">
        <v>225</v>
      </c>
      <c r="S9488">
        <v>8</v>
      </c>
      <c r="T9488">
        <v>43</v>
      </c>
      <c r="U9488">
        <v>0</v>
      </c>
      <c r="V9488">
        <v>0</v>
      </c>
      <c r="W9488">
        <v>0</v>
      </c>
      <c r="X9488">
        <v>5.2860277237001672</v>
      </c>
      <c r="Y9488">
        <v>145.42707939027366</v>
      </c>
      <c r="Z9488">
        <v>696.32260086974975</v>
      </c>
      <c r="AA9488">
        <v>52.923840020425551</v>
      </c>
      <c r="AB9488">
        <v>104.48656820977085</v>
      </c>
      <c r="AC9488">
        <v>0</v>
      </c>
      <c r="AD9488">
        <v>0</v>
      </c>
      <c r="AE9488">
        <v>1004.44611621392</v>
      </c>
    </row>
    <row r="9489" spans="1:31" x14ac:dyDescent="0.25">
      <c r="A9489">
        <v>1957587</v>
      </c>
      <c r="B9489">
        <v>1</v>
      </c>
      <c r="C9489" t="s">
        <v>80</v>
      </c>
      <c r="D9489" t="s">
        <v>88</v>
      </c>
      <c r="E9489" t="s">
        <v>140</v>
      </c>
      <c r="F9489" t="s">
        <v>26459</v>
      </c>
      <c r="G9489" t="s">
        <v>342</v>
      </c>
      <c r="H9489" t="s">
        <v>134</v>
      </c>
      <c r="I9489" t="s">
        <v>135</v>
      </c>
      <c r="J9489" t="s">
        <v>136</v>
      </c>
      <c r="K9489" t="s">
        <v>137</v>
      </c>
      <c r="L9489" t="s">
        <v>26460</v>
      </c>
      <c r="M9489" t="s">
        <v>26461</v>
      </c>
      <c r="N9489">
        <v>1.0519444440000001</v>
      </c>
      <c r="O9489">
        <v>0</v>
      </c>
      <c r="P9489">
        <v>13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6.1734786322774475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6.1734786322774475</v>
      </c>
    </row>
    <row r="9490" spans="1:31" x14ac:dyDescent="0.25">
      <c r="A9490">
        <v>1957589</v>
      </c>
      <c r="B9490">
        <v>1</v>
      </c>
      <c r="C9490" t="s">
        <v>81</v>
      </c>
      <c r="D9490" t="s">
        <v>118</v>
      </c>
      <c r="E9490" t="s">
        <v>140</v>
      </c>
      <c r="F9490" t="s">
        <v>26462</v>
      </c>
      <c r="G9490" t="s">
        <v>217</v>
      </c>
      <c r="H9490" t="s">
        <v>134</v>
      </c>
      <c r="I9490" t="s">
        <v>135</v>
      </c>
      <c r="J9490" t="s">
        <v>136</v>
      </c>
      <c r="K9490" t="s">
        <v>137</v>
      </c>
      <c r="L9490" t="s">
        <v>26463</v>
      </c>
      <c r="M9490" t="s">
        <v>26464</v>
      </c>
      <c r="N9490">
        <v>4.1697222219999999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1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5.0140240066906978</v>
      </c>
      <c r="AC9490">
        <v>0</v>
      </c>
      <c r="AD9490">
        <v>0</v>
      </c>
      <c r="AE9490">
        <v>5.0140240066906978</v>
      </c>
    </row>
    <row r="9491" spans="1:31" x14ac:dyDescent="0.25">
      <c r="A9491">
        <v>1957591</v>
      </c>
      <c r="B9491">
        <v>1</v>
      </c>
      <c r="C9491" t="s">
        <v>80</v>
      </c>
      <c r="D9491" t="s">
        <v>93</v>
      </c>
      <c r="E9491" t="s">
        <v>131</v>
      </c>
      <c r="F9491" t="s">
        <v>26465</v>
      </c>
      <c r="G9491" t="s">
        <v>133</v>
      </c>
      <c r="H9491" t="s">
        <v>134</v>
      </c>
      <c r="I9491" t="s">
        <v>135</v>
      </c>
      <c r="J9491" t="s">
        <v>136</v>
      </c>
      <c r="K9491" t="s">
        <v>137</v>
      </c>
      <c r="L9491" t="s">
        <v>26466</v>
      </c>
      <c r="M9491" t="s">
        <v>26467</v>
      </c>
      <c r="N9491">
        <v>2.701944444</v>
      </c>
      <c r="O9491">
        <v>0</v>
      </c>
      <c r="P9491">
        <v>37</v>
      </c>
      <c r="Q9491">
        <v>0</v>
      </c>
      <c r="R9491">
        <v>0</v>
      </c>
      <c r="S9491">
        <v>0</v>
      </c>
      <c r="T9491">
        <v>1</v>
      </c>
      <c r="U9491">
        <v>0</v>
      </c>
      <c r="V9491">
        <v>0</v>
      </c>
      <c r="W9491">
        <v>0</v>
      </c>
      <c r="X9491">
        <v>22.607817722561343</v>
      </c>
      <c r="Y9491">
        <v>0</v>
      </c>
      <c r="Z9491">
        <v>0</v>
      </c>
      <c r="AA9491">
        <v>0</v>
      </c>
      <c r="AB9491">
        <v>2.7984017854885748</v>
      </c>
      <c r="AC9491">
        <v>0</v>
      </c>
      <c r="AD9491">
        <v>0</v>
      </c>
      <c r="AE9491">
        <v>25.406219508049919</v>
      </c>
    </row>
    <row r="9492" spans="1:31" x14ac:dyDescent="0.25">
      <c r="A9492">
        <v>1957594</v>
      </c>
      <c r="B9492">
        <v>1</v>
      </c>
      <c r="C9492" t="s">
        <v>81</v>
      </c>
      <c r="D9492" t="s">
        <v>124</v>
      </c>
      <c r="E9492" t="s">
        <v>190</v>
      </c>
      <c r="F9492" t="s">
        <v>26468</v>
      </c>
      <c r="G9492" t="s">
        <v>2274</v>
      </c>
      <c r="H9492" t="s">
        <v>157</v>
      </c>
      <c r="I9492" t="s">
        <v>135</v>
      </c>
      <c r="J9492" t="s">
        <v>136</v>
      </c>
      <c r="K9492" t="s">
        <v>137</v>
      </c>
      <c r="L9492" t="s">
        <v>26469</v>
      </c>
      <c r="M9492" t="s">
        <v>26470</v>
      </c>
      <c r="N9492">
        <v>2.1891666660000002</v>
      </c>
      <c r="O9492">
        <v>0</v>
      </c>
      <c r="P9492">
        <v>150</v>
      </c>
      <c r="Q9492">
        <v>0</v>
      </c>
      <c r="R9492">
        <v>2</v>
      </c>
      <c r="S9492">
        <v>0</v>
      </c>
      <c r="T9492">
        <v>16</v>
      </c>
      <c r="U9492">
        <v>0</v>
      </c>
      <c r="V9492">
        <v>0</v>
      </c>
      <c r="W9492">
        <v>0</v>
      </c>
      <c r="X9492">
        <v>98.917501605176966</v>
      </c>
      <c r="Y9492">
        <v>0</v>
      </c>
      <c r="Z9492">
        <v>1.7715854759187495</v>
      </c>
      <c r="AA9492">
        <v>0</v>
      </c>
      <c r="AB9492">
        <v>10.589899909224361</v>
      </c>
      <c r="AC9492">
        <v>0</v>
      </c>
      <c r="AD9492">
        <v>0</v>
      </c>
      <c r="AE9492">
        <v>111.27898699032008</v>
      </c>
    </row>
    <row r="9493" spans="1:31" x14ac:dyDescent="0.25">
      <c r="A9493">
        <v>1957596</v>
      </c>
      <c r="B9493">
        <v>1</v>
      </c>
      <c r="C9493" t="s">
        <v>81</v>
      </c>
      <c r="D9493" t="s">
        <v>113</v>
      </c>
      <c r="E9493" t="s">
        <v>160</v>
      </c>
      <c r="F9493" t="s">
        <v>26471</v>
      </c>
      <c r="G9493" t="s">
        <v>133</v>
      </c>
      <c r="H9493" t="s">
        <v>134</v>
      </c>
      <c r="I9493" t="s">
        <v>135</v>
      </c>
      <c r="J9493" t="s">
        <v>136</v>
      </c>
      <c r="K9493" t="s">
        <v>137</v>
      </c>
      <c r="L9493" t="s">
        <v>26472</v>
      </c>
      <c r="M9493" t="s">
        <v>26473</v>
      </c>
      <c r="N9493">
        <v>2.4305555550000002</v>
      </c>
      <c r="O9493">
        <v>0</v>
      </c>
      <c r="P9493">
        <v>46</v>
      </c>
      <c r="Q9493">
        <v>0</v>
      </c>
      <c r="R9493">
        <v>0</v>
      </c>
      <c r="S9493">
        <v>0</v>
      </c>
      <c r="T9493">
        <v>1</v>
      </c>
      <c r="U9493">
        <v>0</v>
      </c>
      <c r="V9493">
        <v>0</v>
      </c>
      <c r="W9493">
        <v>0</v>
      </c>
      <c r="X9493">
        <v>29.236918860477033</v>
      </c>
      <c r="Y9493">
        <v>0</v>
      </c>
      <c r="Z9493">
        <v>0</v>
      </c>
      <c r="AA9493">
        <v>0</v>
      </c>
      <c r="AB9493">
        <v>4.1847173600364034</v>
      </c>
      <c r="AC9493">
        <v>0</v>
      </c>
      <c r="AD9493">
        <v>0</v>
      </c>
      <c r="AE9493">
        <v>33.421636220513435</v>
      </c>
    </row>
    <row r="9494" spans="1:31" x14ac:dyDescent="0.25">
      <c r="A9494">
        <v>1957600</v>
      </c>
      <c r="B9494">
        <v>1</v>
      </c>
      <c r="C9494" t="s">
        <v>81</v>
      </c>
      <c r="D9494" t="s">
        <v>118</v>
      </c>
      <c r="E9494" t="s">
        <v>140</v>
      </c>
      <c r="F9494" t="s">
        <v>26474</v>
      </c>
      <c r="G9494" t="s">
        <v>342</v>
      </c>
      <c r="H9494" t="s">
        <v>134</v>
      </c>
      <c r="I9494" t="s">
        <v>135</v>
      </c>
      <c r="J9494" t="s">
        <v>136</v>
      </c>
      <c r="K9494" t="s">
        <v>137</v>
      </c>
      <c r="L9494" t="s">
        <v>26475</v>
      </c>
      <c r="M9494" t="s">
        <v>26476</v>
      </c>
      <c r="N9494">
        <v>1.8533333329999999</v>
      </c>
      <c r="O9494">
        <v>0</v>
      </c>
      <c r="P9494">
        <v>6</v>
      </c>
      <c r="Q9494">
        <v>0</v>
      </c>
      <c r="R9494">
        <v>0</v>
      </c>
      <c r="S9494">
        <v>0</v>
      </c>
      <c r="T9494">
        <v>1</v>
      </c>
      <c r="U9494">
        <v>0</v>
      </c>
      <c r="V9494">
        <v>0</v>
      </c>
      <c r="W9494">
        <v>0</v>
      </c>
      <c r="X9494">
        <v>2.7549954540951496</v>
      </c>
      <c r="Y9494">
        <v>0</v>
      </c>
      <c r="Z9494">
        <v>0</v>
      </c>
      <c r="AA9494">
        <v>0</v>
      </c>
      <c r="AB9494">
        <v>0.77921276629989333</v>
      </c>
      <c r="AC9494">
        <v>0</v>
      </c>
      <c r="AD9494">
        <v>0</v>
      </c>
      <c r="AE9494">
        <v>3.5342082203950431</v>
      </c>
    </row>
    <row r="9495" spans="1:31" x14ac:dyDescent="0.25">
      <c r="A9495">
        <v>1957601</v>
      </c>
      <c r="B9495">
        <v>1</v>
      </c>
      <c r="C9495" t="s">
        <v>80</v>
      </c>
      <c r="D9495" t="s">
        <v>90</v>
      </c>
      <c r="E9495" t="s">
        <v>149</v>
      </c>
      <c r="F9495" t="s">
        <v>26477</v>
      </c>
      <c r="G9495" t="s">
        <v>283</v>
      </c>
      <c r="H9495" t="s">
        <v>134</v>
      </c>
      <c r="I9495" t="s">
        <v>135</v>
      </c>
      <c r="J9495" t="s">
        <v>136</v>
      </c>
      <c r="K9495" t="s">
        <v>137</v>
      </c>
      <c r="L9495" t="s">
        <v>26478</v>
      </c>
      <c r="M9495" t="s">
        <v>26479</v>
      </c>
      <c r="N9495">
        <v>0.120277777</v>
      </c>
      <c r="O9495">
        <v>0</v>
      </c>
      <c r="P9495">
        <v>520</v>
      </c>
      <c r="Q9495">
        <v>0</v>
      </c>
      <c r="R9495">
        <v>0</v>
      </c>
      <c r="S9495">
        <v>0</v>
      </c>
      <c r="T9495">
        <v>54</v>
      </c>
      <c r="U9495">
        <v>0</v>
      </c>
      <c r="V9495">
        <v>0</v>
      </c>
      <c r="W9495">
        <v>0</v>
      </c>
      <c r="X9495">
        <v>16.906171543336288</v>
      </c>
      <c r="Y9495">
        <v>0</v>
      </c>
      <c r="Z9495">
        <v>0</v>
      </c>
      <c r="AA9495">
        <v>0</v>
      </c>
      <c r="AB9495">
        <v>8.5798688262305767</v>
      </c>
      <c r="AC9495">
        <v>0</v>
      </c>
      <c r="AD9495">
        <v>0</v>
      </c>
      <c r="AE9495">
        <v>25.486040369566865</v>
      </c>
    </row>
    <row r="9496" spans="1:31" x14ac:dyDescent="0.25">
      <c r="A9496">
        <v>1957602</v>
      </c>
      <c r="B9496">
        <v>1</v>
      </c>
      <c r="C9496" t="s">
        <v>80</v>
      </c>
      <c r="D9496" t="s">
        <v>96</v>
      </c>
      <c r="E9496" t="s">
        <v>140</v>
      </c>
      <c r="F9496" t="s">
        <v>26480</v>
      </c>
      <c r="G9496" t="s">
        <v>217</v>
      </c>
      <c r="H9496" t="s">
        <v>134</v>
      </c>
      <c r="I9496" t="s">
        <v>135</v>
      </c>
      <c r="J9496" t="s">
        <v>136</v>
      </c>
      <c r="K9496" t="s">
        <v>137</v>
      </c>
      <c r="L9496" t="s">
        <v>26481</v>
      </c>
      <c r="M9496" t="s">
        <v>26482</v>
      </c>
      <c r="N9496">
        <v>2.931944444</v>
      </c>
      <c r="O9496">
        <v>0</v>
      </c>
      <c r="P9496">
        <v>1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1.0285973184090444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1.0285973184090444</v>
      </c>
    </row>
    <row r="9497" spans="1:31" x14ac:dyDescent="0.25">
      <c r="A9497">
        <v>1957603</v>
      </c>
      <c r="B9497">
        <v>1</v>
      </c>
      <c r="C9497" t="s">
        <v>80</v>
      </c>
      <c r="D9497" t="s">
        <v>83</v>
      </c>
      <c r="E9497" t="s">
        <v>131</v>
      </c>
      <c r="F9497" t="s">
        <v>26483</v>
      </c>
      <c r="G9497" t="s">
        <v>1550</v>
      </c>
      <c r="H9497" t="s">
        <v>134</v>
      </c>
      <c r="I9497" t="s">
        <v>135</v>
      </c>
      <c r="J9497" t="s">
        <v>136</v>
      </c>
      <c r="K9497" t="s">
        <v>137</v>
      </c>
      <c r="L9497" t="s">
        <v>26484</v>
      </c>
      <c r="M9497" t="s">
        <v>26485</v>
      </c>
      <c r="N9497">
        <v>2.059722222</v>
      </c>
      <c r="O9497">
        <v>0</v>
      </c>
      <c r="P9497">
        <v>40</v>
      </c>
      <c r="Q9497">
        <v>0</v>
      </c>
      <c r="R9497">
        <v>0</v>
      </c>
      <c r="S9497">
        <v>0</v>
      </c>
      <c r="T9497">
        <v>7</v>
      </c>
      <c r="U9497">
        <v>0</v>
      </c>
      <c r="V9497">
        <v>0</v>
      </c>
      <c r="W9497">
        <v>0</v>
      </c>
      <c r="X9497">
        <v>27.690512629908781</v>
      </c>
      <c r="Y9497">
        <v>0</v>
      </c>
      <c r="Z9497">
        <v>0</v>
      </c>
      <c r="AA9497">
        <v>0</v>
      </c>
      <c r="AB9497">
        <v>53.72146893643486</v>
      </c>
      <c r="AC9497">
        <v>0</v>
      </c>
      <c r="AD9497">
        <v>0</v>
      </c>
      <c r="AE9497">
        <v>81.411981566343641</v>
      </c>
    </row>
    <row r="9498" spans="1:31" x14ac:dyDescent="0.25">
      <c r="A9498">
        <v>1957604</v>
      </c>
      <c r="B9498">
        <v>1</v>
      </c>
      <c r="C9498" t="s">
        <v>80</v>
      </c>
      <c r="D9498" t="s">
        <v>99</v>
      </c>
      <c r="E9498" t="s">
        <v>140</v>
      </c>
      <c r="F9498" t="s">
        <v>26486</v>
      </c>
      <c r="G9498" t="s">
        <v>217</v>
      </c>
      <c r="H9498" t="s">
        <v>134</v>
      </c>
      <c r="I9498" t="s">
        <v>135</v>
      </c>
      <c r="J9498" t="s">
        <v>136</v>
      </c>
      <c r="K9498" t="s">
        <v>137</v>
      </c>
      <c r="L9498" t="s">
        <v>26487</v>
      </c>
      <c r="M9498" t="s">
        <v>26488</v>
      </c>
      <c r="N9498">
        <v>2.9241666660000001</v>
      </c>
      <c r="O9498">
        <v>0</v>
      </c>
      <c r="P9498">
        <v>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0.67919768758120003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0.67919768758120003</v>
      </c>
    </row>
    <row r="9499" spans="1:31" x14ac:dyDescent="0.25">
      <c r="A9499">
        <v>1957605</v>
      </c>
      <c r="B9499">
        <v>1</v>
      </c>
      <c r="C9499" t="s">
        <v>81</v>
      </c>
      <c r="D9499" t="s">
        <v>118</v>
      </c>
      <c r="E9499" t="s">
        <v>190</v>
      </c>
      <c r="F9499" t="s">
        <v>18003</v>
      </c>
      <c r="G9499" t="s">
        <v>1261</v>
      </c>
      <c r="H9499" t="s">
        <v>157</v>
      </c>
      <c r="I9499" t="s">
        <v>135</v>
      </c>
      <c r="J9499" t="s">
        <v>136</v>
      </c>
      <c r="K9499" t="s">
        <v>137</v>
      </c>
      <c r="L9499" t="s">
        <v>26489</v>
      </c>
      <c r="M9499" t="s">
        <v>26490</v>
      </c>
      <c r="N9499">
        <v>2.8958333330000001</v>
      </c>
      <c r="O9499">
        <v>0</v>
      </c>
      <c r="P9499">
        <v>4</v>
      </c>
      <c r="Q9499">
        <v>4</v>
      </c>
      <c r="R9499">
        <v>6</v>
      </c>
      <c r="S9499">
        <v>0</v>
      </c>
      <c r="T9499">
        <v>3</v>
      </c>
      <c r="U9499">
        <v>0</v>
      </c>
      <c r="V9499">
        <v>0</v>
      </c>
      <c r="W9499">
        <v>0</v>
      </c>
      <c r="X9499">
        <v>3.0692774907548555</v>
      </c>
      <c r="Y9499">
        <v>43.403359313570071</v>
      </c>
      <c r="Z9499">
        <v>58.898568759972065</v>
      </c>
      <c r="AA9499">
        <v>0</v>
      </c>
      <c r="AB9499">
        <v>17.539027903895086</v>
      </c>
      <c r="AC9499">
        <v>0</v>
      </c>
      <c r="AD9499">
        <v>0</v>
      </c>
      <c r="AE9499">
        <v>122.91023346819208</v>
      </c>
    </row>
    <row r="9500" spans="1:31" x14ac:dyDescent="0.25">
      <c r="A9500">
        <v>1957607</v>
      </c>
      <c r="B9500">
        <v>1</v>
      </c>
      <c r="C9500" t="s">
        <v>80</v>
      </c>
      <c r="D9500" t="s">
        <v>106</v>
      </c>
      <c r="E9500" t="s">
        <v>190</v>
      </c>
      <c r="F9500" t="s">
        <v>26491</v>
      </c>
      <c r="G9500" t="s">
        <v>701</v>
      </c>
      <c r="H9500" t="s">
        <v>157</v>
      </c>
      <c r="I9500" t="s">
        <v>135</v>
      </c>
      <c r="J9500" t="s">
        <v>136</v>
      </c>
      <c r="K9500" t="s">
        <v>137</v>
      </c>
      <c r="L9500" t="s">
        <v>26492</v>
      </c>
      <c r="M9500" t="s">
        <v>26493</v>
      </c>
      <c r="N9500">
        <v>1.589722222</v>
      </c>
      <c r="O9500">
        <v>0</v>
      </c>
      <c r="P9500">
        <v>40</v>
      </c>
      <c r="Q9500">
        <v>0</v>
      </c>
      <c r="R9500">
        <v>1</v>
      </c>
      <c r="S9500">
        <v>0</v>
      </c>
      <c r="T9500">
        <v>6</v>
      </c>
      <c r="U9500">
        <v>0</v>
      </c>
      <c r="V9500">
        <v>0</v>
      </c>
      <c r="W9500">
        <v>0</v>
      </c>
      <c r="X9500">
        <v>25.187467736527616</v>
      </c>
      <c r="Y9500">
        <v>0</v>
      </c>
      <c r="Z9500">
        <v>5.2299715472893897</v>
      </c>
      <c r="AA9500">
        <v>0</v>
      </c>
      <c r="AB9500">
        <v>13.928039871124426</v>
      </c>
      <c r="AC9500">
        <v>0</v>
      </c>
      <c r="AD9500">
        <v>0</v>
      </c>
      <c r="AE9500">
        <v>44.34547915494143</v>
      </c>
    </row>
    <row r="9501" spans="1:31" x14ac:dyDescent="0.25">
      <c r="A9501">
        <v>1957609</v>
      </c>
      <c r="B9501">
        <v>1</v>
      </c>
      <c r="C9501" t="s">
        <v>80</v>
      </c>
      <c r="D9501" t="s">
        <v>94</v>
      </c>
      <c r="E9501" t="s">
        <v>140</v>
      </c>
      <c r="F9501" t="s">
        <v>26494</v>
      </c>
      <c r="G9501" t="s">
        <v>342</v>
      </c>
      <c r="H9501" t="s">
        <v>134</v>
      </c>
      <c r="I9501" t="s">
        <v>135</v>
      </c>
      <c r="J9501" t="s">
        <v>136</v>
      </c>
      <c r="K9501" t="s">
        <v>137</v>
      </c>
      <c r="L9501" t="s">
        <v>26495</v>
      </c>
      <c r="M9501" t="s">
        <v>26496</v>
      </c>
      <c r="N9501">
        <v>2.5563888879999999</v>
      </c>
      <c r="O9501">
        <v>0</v>
      </c>
      <c r="P9501">
        <v>0</v>
      </c>
      <c r="Q9501">
        <v>0</v>
      </c>
      <c r="R9501">
        <v>1</v>
      </c>
      <c r="S9501">
        <v>0</v>
      </c>
      <c r="T9501">
        <v>1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6.89175810158922</v>
      </c>
      <c r="AA9501">
        <v>0</v>
      </c>
      <c r="AB9501">
        <v>1.5121796967022518</v>
      </c>
      <c r="AC9501">
        <v>0</v>
      </c>
      <c r="AD9501">
        <v>0</v>
      </c>
      <c r="AE9501">
        <v>8.4039377982914711</v>
      </c>
    </row>
    <row r="9502" spans="1:31" x14ac:dyDescent="0.25">
      <c r="A9502">
        <v>1957611</v>
      </c>
      <c r="B9502">
        <v>1</v>
      </c>
      <c r="C9502" t="s">
        <v>80</v>
      </c>
      <c r="D9502" t="s">
        <v>106</v>
      </c>
      <c r="E9502" t="s">
        <v>190</v>
      </c>
      <c r="F9502" t="s">
        <v>26497</v>
      </c>
      <c r="G9502" t="s">
        <v>241</v>
      </c>
      <c r="H9502" t="s">
        <v>157</v>
      </c>
      <c r="I9502" t="s">
        <v>135</v>
      </c>
      <c r="J9502" t="s">
        <v>136</v>
      </c>
      <c r="K9502" t="s">
        <v>137</v>
      </c>
      <c r="L9502" t="s">
        <v>26498</v>
      </c>
      <c r="M9502" t="s">
        <v>26499</v>
      </c>
      <c r="N9502">
        <v>1.852777777</v>
      </c>
      <c r="O9502">
        <v>0</v>
      </c>
      <c r="P9502">
        <v>0</v>
      </c>
      <c r="Q9502">
        <v>0</v>
      </c>
      <c r="R9502">
        <v>17</v>
      </c>
      <c r="S9502">
        <v>1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210.87087924722758</v>
      </c>
      <c r="AA9502">
        <v>23.925562707678864</v>
      </c>
      <c r="AB9502">
        <v>0</v>
      </c>
      <c r="AC9502">
        <v>0</v>
      </c>
      <c r="AD9502">
        <v>0</v>
      </c>
      <c r="AE9502">
        <v>234.79644195490644</v>
      </c>
    </row>
    <row r="9503" spans="1:31" x14ac:dyDescent="0.25">
      <c r="A9503">
        <v>1957612</v>
      </c>
      <c r="B9503">
        <v>1</v>
      </c>
      <c r="C9503" t="s">
        <v>80</v>
      </c>
      <c r="D9503" t="s">
        <v>103</v>
      </c>
      <c r="E9503" t="s">
        <v>140</v>
      </c>
      <c r="F9503" t="s">
        <v>26500</v>
      </c>
      <c r="G9503" t="s">
        <v>217</v>
      </c>
      <c r="H9503" t="s">
        <v>134</v>
      </c>
      <c r="I9503" t="s">
        <v>135</v>
      </c>
      <c r="J9503" t="s">
        <v>136</v>
      </c>
      <c r="K9503" t="s">
        <v>137</v>
      </c>
      <c r="L9503" t="s">
        <v>26501</v>
      </c>
      <c r="M9503" t="s">
        <v>26502</v>
      </c>
      <c r="N9503">
        <v>0.63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1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11.474755148086562</v>
      </c>
      <c r="AC9503">
        <v>0</v>
      </c>
      <c r="AD9503">
        <v>0</v>
      </c>
      <c r="AE9503">
        <v>11.474755148086562</v>
      </c>
    </row>
    <row r="9504" spans="1:31" x14ac:dyDescent="0.25">
      <c r="A9504">
        <v>1957613</v>
      </c>
      <c r="B9504">
        <v>1</v>
      </c>
      <c r="C9504" t="s">
        <v>81</v>
      </c>
      <c r="D9504" t="s">
        <v>118</v>
      </c>
      <c r="E9504" t="s">
        <v>190</v>
      </c>
      <c r="F9504" t="s">
        <v>26503</v>
      </c>
      <c r="G9504" t="s">
        <v>156</v>
      </c>
      <c r="H9504" t="s">
        <v>157</v>
      </c>
      <c r="I9504" t="s">
        <v>135</v>
      </c>
      <c r="J9504" t="s">
        <v>136</v>
      </c>
      <c r="K9504" t="s">
        <v>137</v>
      </c>
      <c r="L9504" t="s">
        <v>26504</v>
      </c>
      <c r="M9504" t="s">
        <v>26505</v>
      </c>
      <c r="N9504">
        <v>0.17638888799999999</v>
      </c>
      <c r="O9504">
        <v>0</v>
      </c>
      <c r="P9504">
        <v>2954</v>
      </c>
      <c r="Q9504">
        <v>0</v>
      </c>
      <c r="R9504">
        <v>0</v>
      </c>
      <c r="S9504">
        <v>1</v>
      </c>
      <c r="T9504">
        <v>318</v>
      </c>
      <c r="U9504">
        <v>0</v>
      </c>
      <c r="V9504">
        <v>1</v>
      </c>
      <c r="W9504">
        <v>0</v>
      </c>
      <c r="X9504">
        <v>141.77269842400813</v>
      </c>
      <c r="Y9504">
        <v>0</v>
      </c>
      <c r="Z9504">
        <v>0</v>
      </c>
      <c r="AA9504">
        <v>0.41110258676666672</v>
      </c>
      <c r="AB9504">
        <v>58.194973280716638</v>
      </c>
      <c r="AC9504">
        <v>0</v>
      </c>
      <c r="AD9504">
        <v>0.15446502466664028</v>
      </c>
      <c r="AE9504">
        <v>200.53323931615807</v>
      </c>
    </row>
    <row r="9505" spans="1:31" x14ac:dyDescent="0.25">
      <c r="A9505">
        <v>1957614</v>
      </c>
      <c r="B9505">
        <v>1</v>
      </c>
      <c r="C9505" t="s">
        <v>80</v>
      </c>
      <c r="D9505" t="s">
        <v>82</v>
      </c>
      <c r="E9505" t="s">
        <v>140</v>
      </c>
      <c r="F9505" t="s">
        <v>26506</v>
      </c>
      <c r="G9505" t="s">
        <v>362</v>
      </c>
      <c r="H9505" t="s">
        <v>134</v>
      </c>
      <c r="I9505" t="s">
        <v>135</v>
      </c>
      <c r="J9505" t="s">
        <v>136</v>
      </c>
      <c r="K9505" t="s">
        <v>137</v>
      </c>
      <c r="L9505" t="s">
        <v>26507</v>
      </c>
      <c r="M9505" t="s">
        <v>26508</v>
      </c>
      <c r="N9505">
        <v>3.7741666660000002</v>
      </c>
      <c r="O9505">
        <v>0</v>
      </c>
      <c r="P9505">
        <v>7</v>
      </c>
      <c r="Q9505">
        <v>0</v>
      </c>
      <c r="R9505">
        <v>0</v>
      </c>
      <c r="S9505">
        <v>0</v>
      </c>
      <c r="T9505">
        <v>3</v>
      </c>
      <c r="U9505">
        <v>0</v>
      </c>
      <c r="V9505">
        <v>0</v>
      </c>
      <c r="W9505">
        <v>0</v>
      </c>
      <c r="X9505">
        <v>14.977963904641683</v>
      </c>
      <c r="Y9505">
        <v>0</v>
      </c>
      <c r="Z9505">
        <v>0</v>
      </c>
      <c r="AA9505">
        <v>0</v>
      </c>
      <c r="AB9505">
        <v>8.0343817104371897</v>
      </c>
      <c r="AC9505">
        <v>0</v>
      </c>
      <c r="AD9505">
        <v>0</v>
      </c>
      <c r="AE9505">
        <v>23.012345615078871</v>
      </c>
    </row>
    <row r="9506" spans="1:31" x14ac:dyDescent="0.25">
      <c r="A9506">
        <v>1957615</v>
      </c>
      <c r="B9506">
        <v>1</v>
      </c>
      <c r="C9506" t="s">
        <v>81</v>
      </c>
      <c r="D9506" t="s">
        <v>121</v>
      </c>
      <c r="E9506" t="s">
        <v>149</v>
      </c>
      <c r="F9506" t="s">
        <v>17625</v>
      </c>
      <c r="G9506" t="s">
        <v>151</v>
      </c>
      <c r="H9506" t="s">
        <v>134</v>
      </c>
      <c r="I9506" t="s">
        <v>135</v>
      </c>
      <c r="J9506" t="s">
        <v>136</v>
      </c>
      <c r="K9506" t="s">
        <v>137</v>
      </c>
      <c r="L9506" t="s">
        <v>26509</v>
      </c>
      <c r="M9506" t="s">
        <v>26510</v>
      </c>
      <c r="N9506">
        <v>0.31694444399999999</v>
      </c>
      <c r="O9506">
        <v>0</v>
      </c>
      <c r="P9506">
        <v>7</v>
      </c>
      <c r="Q9506">
        <v>0</v>
      </c>
      <c r="R9506">
        <v>18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0.66832354921201265</v>
      </c>
      <c r="Y9506">
        <v>0</v>
      </c>
      <c r="Z9506">
        <v>3.4991944563856352</v>
      </c>
      <c r="AA9506">
        <v>0</v>
      </c>
      <c r="AB9506">
        <v>0</v>
      </c>
      <c r="AC9506">
        <v>0</v>
      </c>
      <c r="AD9506">
        <v>0</v>
      </c>
      <c r="AE9506">
        <v>4.167518005597648</v>
      </c>
    </row>
    <row r="9507" spans="1:31" x14ac:dyDescent="0.25">
      <c r="A9507">
        <v>1957618</v>
      </c>
      <c r="B9507">
        <v>1</v>
      </c>
      <c r="C9507" t="s">
        <v>80</v>
      </c>
      <c r="D9507" t="s">
        <v>106</v>
      </c>
      <c r="E9507" t="s">
        <v>220</v>
      </c>
      <c r="F9507" t="s">
        <v>3710</v>
      </c>
      <c r="G9507" t="s">
        <v>156</v>
      </c>
      <c r="H9507" t="s">
        <v>157</v>
      </c>
      <c r="I9507" t="s">
        <v>222</v>
      </c>
      <c r="J9507" t="s">
        <v>136</v>
      </c>
      <c r="K9507" t="s">
        <v>137</v>
      </c>
      <c r="L9507" t="s">
        <v>26511</v>
      </c>
      <c r="M9507" t="s">
        <v>26512</v>
      </c>
      <c r="N9507">
        <v>6.1111109999999998E-3</v>
      </c>
      <c r="O9507">
        <v>0</v>
      </c>
      <c r="P9507">
        <v>1160</v>
      </c>
      <c r="Q9507">
        <v>19</v>
      </c>
      <c r="R9507">
        <v>140</v>
      </c>
      <c r="S9507">
        <v>11</v>
      </c>
      <c r="T9507">
        <v>233</v>
      </c>
      <c r="U9507">
        <v>0</v>
      </c>
      <c r="V9507">
        <v>0</v>
      </c>
      <c r="W9507">
        <v>0</v>
      </c>
      <c r="X9507">
        <v>1.4185132899511208</v>
      </c>
      <c r="Y9507">
        <v>0.23128434075139562</v>
      </c>
      <c r="Z9507">
        <v>0.66951045230334205</v>
      </c>
      <c r="AA9507">
        <v>0.34822475101354117</v>
      </c>
      <c r="AB9507">
        <v>0.64907619604849986</v>
      </c>
      <c r="AC9507">
        <v>0</v>
      </c>
      <c r="AD9507">
        <v>0</v>
      </c>
      <c r="AE9507">
        <v>3.3166090300678999</v>
      </c>
    </row>
    <row r="9508" spans="1:31" x14ac:dyDescent="0.25">
      <c r="A9508">
        <v>1957619</v>
      </c>
      <c r="B9508">
        <v>1</v>
      </c>
      <c r="C9508" t="s">
        <v>81</v>
      </c>
      <c r="D9508" t="s">
        <v>112</v>
      </c>
      <c r="E9508" t="s">
        <v>140</v>
      </c>
      <c r="F9508" t="s">
        <v>26513</v>
      </c>
      <c r="G9508" t="s">
        <v>217</v>
      </c>
      <c r="H9508" t="s">
        <v>134</v>
      </c>
      <c r="I9508" t="s">
        <v>135</v>
      </c>
      <c r="J9508" t="s">
        <v>136</v>
      </c>
      <c r="K9508" t="s">
        <v>137</v>
      </c>
      <c r="L9508" t="s">
        <v>26514</v>
      </c>
      <c r="M9508" t="s">
        <v>26515</v>
      </c>
      <c r="N9508">
        <v>1.8811111110000001</v>
      </c>
      <c r="O9508">
        <v>0</v>
      </c>
      <c r="P9508">
        <v>1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0.61627366716181387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0.61627366716181387</v>
      </c>
    </row>
    <row r="9509" spans="1:31" x14ac:dyDescent="0.25">
      <c r="A9509">
        <v>1957620</v>
      </c>
      <c r="B9509">
        <v>1</v>
      </c>
      <c r="C9509" t="s">
        <v>81</v>
      </c>
      <c r="D9509" t="s">
        <v>112</v>
      </c>
      <c r="E9509" t="s">
        <v>149</v>
      </c>
      <c r="F9509" t="s">
        <v>26516</v>
      </c>
      <c r="G9509" t="s">
        <v>1169</v>
      </c>
      <c r="H9509" t="s">
        <v>134</v>
      </c>
      <c r="I9509" t="s">
        <v>135</v>
      </c>
      <c r="J9509" t="s">
        <v>136</v>
      </c>
      <c r="K9509" t="s">
        <v>137</v>
      </c>
      <c r="L9509" t="s">
        <v>26517</v>
      </c>
      <c r="M9509" t="s">
        <v>26518</v>
      </c>
      <c r="N9509">
        <v>2.7252777770000001</v>
      </c>
      <c r="O9509">
        <v>0</v>
      </c>
      <c r="P9509">
        <v>14</v>
      </c>
      <c r="Q9509">
        <v>0</v>
      </c>
      <c r="R9509">
        <v>12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6.2673275841672318</v>
      </c>
      <c r="Y9509">
        <v>0</v>
      </c>
      <c r="Z9509">
        <v>36.503254110067942</v>
      </c>
      <c r="AA9509">
        <v>0</v>
      </c>
      <c r="AB9509">
        <v>0</v>
      </c>
      <c r="AC9509">
        <v>0</v>
      </c>
      <c r="AD9509">
        <v>0</v>
      </c>
      <c r="AE9509">
        <v>42.770581694235176</v>
      </c>
    </row>
    <row r="9510" spans="1:31" x14ac:dyDescent="0.25">
      <c r="A9510">
        <v>1957622</v>
      </c>
      <c r="B9510">
        <v>1</v>
      </c>
      <c r="C9510" t="s">
        <v>80</v>
      </c>
      <c r="D9510" t="s">
        <v>97</v>
      </c>
      <c r="E9510" t="s">
        <v>160</v>
      </c>
      <c r="F9510" t="s">
        <v>26519</v>
      </c>
      <c r="G9510" t="s">
        <v>162</v>
      </c>
      <c r="H9510" t="s">
        <v>134</v>
      </c>
      <c r="I9510" t="s">
        <v>135</v>
      </c>
      <c r="J9510" t="s">
        <v>136</v>
      </c>
      <c r="K9510" t="s">
        <v>137</v>
      </c>
      <c r="L9510" t="s">
        <v>26520</v>
      </c>
      <c r="M9510" t="s">
        <v>26521</v>
      </c>
      <c r="N9510">
        <v>0.72583333299999997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7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14.178351299338765</v>
      </c>
      <c r="AC9510">
        <v>0</v>
      </c>
      <c r="AD9510">
        <v>0</v>
      </c>
      <c r="AE9510">
        <v>14.178351299338765</v>
      </c>
    </row>
    <row r="9511" spans="1:31" x14ac:dyDescent="0.25">
      <c r="A9511">
        <v>1957624</v>
      </c>
      <c r="B9511">
        <v>1</v>
      </c>
      <c r="C9511" t="s">
        <v>81</v>
      </c>
      <c r="D9511" t="s">
        <v>118</v>
      </c>
      <c r="E9511" t="s">
        <v>149</v>
      </c>
      <c r="F9511" t="s">
        <v>26522</v>
      </c>
      <c r="G9511" t="s">
        <v>133</v>
      </c>
      <c r="H9511" t="s">
        <v>134</v>
      </c>
      <c r="I9511" t="s">
        <v>135</v>
      </c>
      <c r="J9511" t="s">
        <v>136</v>
      </c>
      <c r="K9511" t="s">
        <v>137</v>
      </c>
      <c r="L9511" t="s">
        <v>26523</v>
      </c>
      <c r="M9511" t="s">
        <v>26524</v>
      </c>
      <c r="N9511">
        <v>2.2294444439999999</v>
      </c>
      <c r="O9511">
        <v>0</v>
      </c>
      <c r="P9511">
        <v>0</v>
      </c>
      <c r="Q9511">
        <v>0</v>
      </c>
      <c r="R9511">
        <v>3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14.45685062976872</v>
      </c>
      <c r="AA9511">
        <v>0</v>
      </c>
      <c r="AB9511">
        <v>0</v>
      </c>
      <c r="AC9511">
        <v>0</v>
      </c>
      <c r="AD9511">
        <v>0</v>
      </c>
      <c r="AE9511">
        <v>14.45685062976872</v>
      </c>
    </row>
    <row r="9512" spans="1:31" x14ac:dyDescent="0.25">
      <c r="A9512">
        <v>1957629</v>
      </c>
      <c r="B9512">
        <v>1</v>
      </c>
      <c r="C9512" t="s">
        <v>80</v>
      </c>
      <c r="D9512" t="s">
        <v>110</v>
      </c>
      <c r="E9512" t="s">
        <v>140</v>
      </c>
      <c r="F9512" t="s">
        <v>26525</v>
      </c>
      <c r="G9512" t="s">
        <v>217</v>
      </c>
      <c r="H9512" t="s">
        <v>134</v>
      </c>
      <c r="I9512" t="s">
        <v>135</v>
      </c>
      <c r="J9512" t="s">
        <v>136</v>
      </c>
      <c r="K9512" t="s">
        <v>137</v>
      </c>
      <c r="L9512" t="s">
        <v>26526</v>
      </c>
      <c r="M9512" t="s">
        <v>26527</v>
      </c>
      <c r="N9512">
        <v>1.341388888</v>
      </c>
      <c r="O9512">
        <v>0</v>
      </c>
      <c r="P9512">
        <v>1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0.48296522982008339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0.48296522982008339</v>
      </c>
    </row>
    <row r="9513" spans="1:31" x14ac:dyDescent="0.25">
      <c r="A9513">
        <v>1957632</v>
      </c>
      <c r="B9513">
        <v>1</v>
      </c>
      <c r="C9513" t="s">
        <v>80</v>
      </c>
      <c r="D9513" t="s">
        <v>106</v>
      </c>
      <c r="E9513" t="s">
        <v>220</v>
      </c>
      <c r="F9513" t="s">
        <v>26528</v>
      </c>
      <c r="G9513" t="s">
        <v>604</v>
      </c>
      <c r="H9513" t="s">
        <v>157</v>
      </c>
      <c r="I9513" t="s">
        <v>135</v>
      </c>
      <c r="J9513" t="s">
        <v>136</v>
      </c>
      <c r="K9513" t="s">
        <v>137</v>
      </c>
      <c r="L9513" t="s">
        <v>26529</v>
      </c>
      <c r="M9513" t="s">
        <v>26530</v>
      </c>
      <c r="N9513">
        <v>1.306944444</v>
      </c>
      <c r="O9513">
        <v>0</v>
      </c>
      <c r="P9513">
        <v>0</v>
      </c>
      <c r="Q9513">
        <v>8</v>
      </c>
      <c r="R9513">
        <v>55</v>
      </c>
      <c r="S9513">
        <v>6</v>
      </c>
      <c r="T9513">
        <v>5</v>
      </c>
      <c r="U9513">
        <v>0</v>
      </c>
      <c r="V9513">
        <v>0</v>
      </c>
      <c r="W9513">
        <v>0</v>
      </c>
      <c r="X9513">
        <v>0</v>
      </c>
      <c r="Y9513">
        <v>76.393632843716659</v>
      </c>
      <c r="Z9513">
        <v>424.33137657968126</v>
      </c>
      <c r="AA9513">
        <v>39.889233130309179</v>
      </c>
      <c r="AB9513">
        <v>36.03825286903075</v>
      </c>
      <c r="AC9513">
        <v>0</v>
      </c>
      <c r="AD9513">
        <v>0</v>
      </c>
      <c r="AE9513">
        <v>576.65249542273784</v>
      </c>
    </row>
    <row r="9514" spans="1:31" x14ac:dyDescent="0.25">
      <c r="A9514">
        <v>1957633</v>
      </c>
      <c r="B9514">
        <v>1</v>
      </c>
      <c r="C9514" t="s">
        <v>80</v>
      </c>
      <c r="D9514" t="s">
        <v>107</v>
      </c>
      <c r="E9514" t="s">
        <v>140</v>
      </c>
      <c r="F9514" t="s">
        <v>26531</v>
      </c>
      <c r="G9514" t="s">
        <v>146</v>
      </c>
      <c r="H9514" t="s">
        <v>134</v>
      </c>
      <c r="I9514" t="s">
        <v>135</v>
      </c>
      <c r="J9514" t="s">
        <v>136</v>
      </c>
      <c r="K9514" t="s">
        <v>137</v>
      </c>
      <c r="L9514" t="s">
        <v>26532</v>
      </c>
      <c r="M9514" t="s">
        <v>26533</v>
      </c>
      <c r="N9514">
        <v>1.805833333</v>
      </c>
      <c r="O9514">
        <v>0</v>
      </c>
      <c r="P9514">
        <v>1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0.11304090943636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0.11304090943636</v>
      </c>
    </row>
    <row r="9515" spans="1:31" x14ac:dyDescent="0.25">
      <c r="A9515">
        <v>1957638</v>
      </c>
      <c r="B9515">
        <v>1</v>
      </c>
      <c r="C9515" t="s">
        <v>81</v>
      </c>
      <c r="D9515" t="s">
        <v>118</v>
      </c>
      <c r="E9515" t="s">
        <v>140</v>
      </c>
      <c r="F9515" t="s">
        <v>26534</v>
      </c>
      <c r="G9515" t="s">
        <v>342</v>
      </c>
      <c r="H9515" t="s">
        <v>134</v>
      </c>
      <c r="I9515" t="s">
        <v>135</v>
      </c>
      <c r="J9515" t="s">
        <v>136</v>
      </c>
      <c r="K9515" t="s">
        <v>137</v>
      </c>
      <c r="L9515" t="s">
        <v>26535</v>
      </c>
      <c r="M9515" t="s">
        <v>26536</v>
      </c>
      <c r="N9515">
        <v>1.1405555549999999</v>
      </c>
      <c r="O9515">
        <v>0</v>
      </c>
      <c r="P9515">
        <v>12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4.8416357296164803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4.8416357296164803</v>
      </c>
    </row>
    <row r="9516" spans="1:31" x14ac:dyDescent="0.25">
      <c r="A9516">
        <v>1957641</v>
      </c>
      <c r="B9516">
        <v>1</v>
      </c>
      <c r="C9516" t="s">
        <v>80</v>
      </c>
      <c r="D9516" t="s">
        <v>98</v>
      </c>
      <c r="E9516" t="s">
        <v>220</v>
      </c>
      <c r="F9516" t="s">
        <v>15324</v>
      </c>
      <c r="G9516" t="s">
        <v>156</v>
      </c>
      <c r="H9516" t="s">
        <v>157</v>
      </c>
      <c r="I9516" t="s">
        <v>135</v>
      </c>
      <c r="J9516" t="s">
        <v>136</v>
      </c>
      <c r="K9516" t="s">
        <v>137</v>
      </c>
      <c r="L9516" t="s">
        <v>26537</v>
      </c>
      <c r="M9516" t="s">
        <v>26538</v>
      </c>
      <c r="N9516">
        <v>0.510833333</v>
      </c>
      <c r="O9516">
        <v>0</v>
      </c>
      <c r="P9516">
        <v>376</v>
      </c>
      <c r="Q9516">
        <v>3</v>
      </c>
      <c r="R9516">
        <v>7</v>
      </c>
      <c r="S9516">
        <v>8</v>
      </c>
      <c r="T9516">
        <v>27</v>
      </c>
      <c r="U9516">
        <v>0</v>
      </c>
      <c r="V9516">
        <v>0</v>
      </c>
      <c r="W9516">
        <v>0</v>
      </c>
      <c r="X9516">
        <v>32.761386635145193</v>
      </c>
      <c r="Y9516">
        <v>7.3054568887862157</v>
      </c>
      <c r="Z9516">
        <v>5.5229212529098417</v>
      </c>
      <c r="AA9516">
        <v>95.193327268238619</v>
      </c>
      <c r="AB9516">
        <v>5.2222866907291321</v>
      </c>
      <c r="AC9516">
        <v>0</v>
      </c>
      <c r="AD9516">
        <v>0</v>
      </c>
      <c r="AE9516">
        <v>146.00537873580899</v>
      </c>
    </row>
    <row r="9517" spans="1:31" x14ac:dyDescent="0.25">
      <c r="A9517">
        <v>1957642</v>
      </c>
      <c r="B9517">
        <v>1</v>
      </c>
      <c r="C9517" t="s">
        <v>80</v>
      </c>
      <c r="D9517" t="s">
        <v>97</v>
      </c>
      <c r="E9517" t="s">
        <v>140</v>
      </c>
      <c r="F9517" t="s">
        <v>26539</v>
      </c>
      <c r="G9517" t="s">
        <v>217</v>
      </c>
      <c r="H9517" t="s">
        <v>134</v>
      </c>
      <c r="I9517" t="s">
        <v>135</v>
      </c>
      <c r="J9517" t="s">
        <v>136</v>
      </c>
      <c r="K9517" t="s">
        <v>137</v>
      </c>
      <c r="L9517" t="s">
        <v>26540</v>
      </c>
      <c r="M9517" t="s">
        <v>26541</v>
      </c>
      <c r="N9517">
        <v>3.5647222219999999</v>
      </c>
      <c r="O9517">
        <v>0</v>
      </c>
      <c r="P9517">
        <v>1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8.012649816537E-2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8.012649816537E-2</v>
      </c>
    </row>
    <row r="9518" spans="1:31" x14ac:dyDescent="0.25">
      <c r="A9518">
        <v>1957646</v>
      </c>
      <c r="B9518">
        <v>1</v>
      </c>
      <c r="C9518" t="s">
        <v>80</v>
      </c>
      <c r="D9518" t="s">
        <v>83</v>
      </c>
      <c r="E9518" t="s">
        <v>131</v>
      </c>
      <c r="F9518" t="s">
        <v>26542</v>
      </c>
      <c r="G9518" t="s">
        <v>133</v>
      </c>
      <c r="H9518" t="s">
        <v>134</v>
      </c>
      <c r="I9518" t="s">
        <v>135</v>
      </c>
      <c r="J9518" t="s">
        <v>136</v>
      </c>
      <c r="K9518" t="s">
        <v>137</v>
      </c>
      <c r="L9518" t="s">
        <v>26543</v>
      </c>
      <c r="M9518" t="s">
        <v>26544</v>
      </c>
      <c r="N9518">
        <v>0.88111111099999995</v>
      </c>
      <c r="O9518">
        <v>0</v>
      </c>
      <c r="P9518">
        <v>37</v>
      </c>
      <c r="Q9518">
        <v>0</v>
      </c>
      <c r="R9518">
        <v>0</v>
      </c>
      <c r="S9518">
        <v>0</v>
      </c>
      <c r="T9518">
        <v>3</v>
      </c>
      <c r="U9518">
        <v>0</v>
      </c>
      <c r="V9518">
        <v>0</v>
      </c>
      <c r="W9518">
        <v>0</v>
      </c>
      <c r="X9518">
        <v>3.7168443953526409</v>
      </c>
      <c r="Y9518">
        <v>0</v>
      </c>
      <c r="Z9518">
        <v>0</v>
      </c>
      <c r="AA9518">
        <v>0</v>
      </c>
      <c r="AB9518">
        <v>1.8791765024817169</v>
      </c>
      <c r="AC9518">
        <v>0</v>
      </c>
      <c r="AD9518">
        <v>0</v>
      </c>
      <c r="AE9518">
        <v>5.5960208978343573</v>
      </c>
    </row>
    <row r="9519" spans="1:31" x14ac:dyDescent="0.25">
      <c r="A9519">
        <v>1957647</v>
      </c>
      <c r="B9519">
        <v>1</v>
      </c>
      <c r="C9519" t="s">
        <v>80</v>
      </c>
      <c r="D9519" t="s">
        <v>85</v>
      </c>
      <c r="E9519" t="s">
        <v>140</v>
      </c>
      <c r="F9519" t="s">
        <v>23359</v>
      </c>
      <c r="G9519" t="s">
        <v>283</v>
      </c>
      <c r="H9519" t="s">
        <v>134</v>
      </c>
      <c r="I9519" t="s">
        <v>135</v>
      </c>
      <c r="J9519" t="s">
        <v>136</v>
      </c>
      <c r="K9519" t="s">
        <v>137</v>
      </c>
      <c r="L9519" t="s">
        <v>26545</v>
      </c>
      <c r="M9519" t="s">
        <v>26546</v>
      </c>
      <c r="N9519">
        <v>3.9411111110000001</v>
      </c>
      <c r="O9519">
        <v>0</v>
      </c>
      <c r="P9519">
        <v>9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13.744861745555363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13.744861745555363</v>
      </c>
    </row>
    <row r="9520" spans="1:31" x14ac:dyDescent="0.25">
      <c r="A9520">
        <v>1957648</v>
      </c>
      <c r="B9520">
        <v>1</v>
      </c>
      <c r="C9520" t="s">
        <v>80</v>
      </c>
      <c r="D9520" t="s">
        <v>96</v>
      </c>
      <c r="E9520" t="s">
        <v>140</v>
      </c>
      <c r="F9520" t="s">
        <v>26547</v>
      </c>
      <c r="G9520" t="s">
        <v>217</v>
      </c>
      <c r="H9520" t="s">
        <v>134</v>
      </c>
      <c r="I9520" t="s">
        <v>135</v>
      </c>
      <c r="J9520" t="s">
        <v>136</v>
      </c>
      <c r="K9520" t="s">
        <v>137</v>
      </c>
      <c r="L9520" t="s">
        <v>26548</v>
      </c>
      <c r="M9520" t="s">
        <v>26549</v>
      </c>
      <c r="N9520">
        <v>4.2780555549999999</v>
      </c>
      <c r="O9520">
        <v>0</v>
      </c>
      <c r="P9520">
        <v>1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1.5812197918707467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1.5812197918707467</v>
      </c>
    </row>
    <row r="9521" spans="1:31" x14ac:dyDescent="0.25">
      <c r="A9521">
        <v>1957650</v>
      </c>
      <c r="B9521">
        <v>1</v>
      </c>
      <c r="C9521" t="s">
        <v>81</v>
      </c>
      <c r="D9521" t="s">
        <v>113</v>
      </c>
      <c r="E9521" t="s">
        <v>140</v>
      </c>
      <c r="F9521" t="s">
        <v>26550</v>
      </c>
      <c r="G9521" t="s">
        <v>217</v>
      </c>
      <c r="H9521" t="s">
        <v>134</v>
      </c>
      <c r="I9521" t="s">
        <v>135</v>
      </c>
      <c r="J9521" t="s">
        <v>136</v>
      </c>
      <c r="K9521" t="s">
        <v>137</v>
      </c>
      <c r="L9521" t="s">
        <v>26551</v>
      </c>
      <c r="M9521" t="s">
        <v>26552</v>
      </c>
      <c r="N9521">
        <v>1.845555555</v>
      </c>
      <c r="O9521">
        <v>0</v>
      </c>
      <c r="P9521">
        <v>1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0.49117626964128003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0.49117626964128003</v>
      </c>
    </row>
    <row r="9522" spans="1:31" x14ac:dyDescent="0.25">
      <c r="A9522">
        <v>1957651</v>
      </c>
      <c r="B9522">
        <v>1</v>
      </c>
      <c r="C9522" t="s">
        <v>81</v>
      </c>
      <c r="D9522" t="s">
        <v>112</v>
      </c>
      <c r="E9522" t="s">
        <v>149</v>
      </c>
      <c r="F9522" t="s">
        <v>2096</v>
      </c>
      <c r="G9522" t="s">
        <v>151</v>
      </c>
      <c r="H9522" t="s">
        <v>134</v>
      </c>
      <c r="I9522" t="s">
        <v>135</v>
      </c>
      <c r="J9522" t="s">
        <v>136</v>
      </c>
      <c r="K9522" t="s">
        <v>137</v>
      </c>
      <c r="L9522" t="s">
        <v>26553</v>
      </c>
      <c r="M9522" t="s">
        <v>26554</v>
      </c>
      <c r="N9522">
        <v>0.92500000000000004</v>
      </c>
      <c r="O9522">
        <v>0</v>
      </c>
      <c r="P9522">
        <v>58</v>
      </c>
      <c r="Q9522">
        <v>0</v>
      </c>
      <c r="R9522">
        <v>14</v>
      </c>
      <c r="S9522">
        <v>0</v>
      </c>
      <c r="T9522">
        <v>3</v>
      </c>
      <c r="U9522">
        <v>0</v>
      </c>
      <c r="V9522">
        <v>0</v>
      </c>
      <c r="W9522">
        <v>0</v>
      </c>
      <c r="X9522">
        <v>35.08433576710793</v>
      </c>
      <c r="Y9522">
        <v>0</v>
      </c>
      <c r="Z9522">
        <v>28.228059731946853</v>
      </c>
      <c r="AA9522">
        <v>0</v>
      </c>
      <c r="AB9522">
        <v>3.5302567403094001</v>
      </c>
      <c r="AC9522">
        <v>0</v>
      </c>
      <c r="AD9522">
        <v>0</v>
      </c>
      <c r="AE9522">
        <v>66.842652239364185</v>
      </c>
    </row>
    <row r="9523" spans="1:31" x14ac:dyDescent="0.25">
      <c r="A9523">
        <v>1957652</v>
      </c>
      <c r="B9523">
        <v>1</v>
      </c>
      <c r="C9523" t="s">
        <v>80</v>
      </c>
      <c r="D9523" t="s">
        <v>110</v>
      </c>
      <c r="E9523" t="s">
        <v>140</v>
      </c>
      <c r="F9523" t="s">
        <v>26555</v>
      </c>
      <c r="G9523" t="s">
        <v>342</v>
      </c>
      <c r="H9523" t="s">
        <v>134</v>
      </c>
      <c r="I9523" t="s">
        <v>135</v>
      </c>
      <c r="J9523" t="s">
        <v>136</v>
      </c>
      <c r="K9523" t="s">
        <v>137</v>
      </c>
      <c r="L9523" t="s">
        <v>26556</v>
      </c>
      <c r="M9523" t="s">
        <v>26557</v>
      </c>
      <c r="N9523">
        <v>2.0586111109999998</v>
      </c>
      <c r="O9523">
        <v>0</v>
      </c>
      <c r="P9523">
        <v>20</v>
      </c>
      <c r="Q9523">
        <v>0</v>
      </c>
      <c r="R9523">
        <v>0</v>
      </c>
      <c r="S9523">
        <v>0</v>
      </c>
      <c r="T9523">
        <v>2</v>
      </c>
      <c r="U9523">
        <v>0</v>
      </c>
      <c r="V9523">
        <v>0</v>
      </c>
      <c r="W9523">
        <v>0</v>
      </c>
      <c r="X9523">
        <v>17.734313353721603</v>
      </c>
      <c r="Y9523">
        <v>0</v>
      </c>
      <c r="Z9523">
        <v>0</v>
      </c>
      <c r="AA9523">
        <v>0</v>
      </c>
      <c r="AB9523">
        <v>28.130468737467012</v>
      </c>
      <c r="AC9523">
        <v>0</v>
      </c>
      <c r="AD9523">
        <v>0</v>
      </c>
      <c r="AE9523">
        <v>45.864782091188616</v>
      </c>
    </row>
    <row r="9524" spans="1:31" x14ac:dyDescent="0.25">
      <c r="A9524">
        <v>1957653</v>
      </c>
      <c r="B9524">
        <v>1</v>
      </c>
      <c r="C9524" t="s">
        <v>81</v>
      </c>
      <c r="D9524" t="s">
        <v>128</v>
      </c>
      <c r="E9524" t="s">
        <v>140</v>
      </c>
      <c r="F9524" t="s">
        <v>26558</v>
      </c>
      <c r="G9524" t="s">
        <v>146</v>
      </c>
      <c r="H9524" t="s">
        <v>134</v>
      </c>
      <c r="I9524" t="s">
        <v>135</v>
      </c>
      <c r="J9524" t="s">
        <v>136</v>
      </c>
      <c r="K9524" t="s">
        <v>137</v>
      </c>
      <c r="L9524" t="s">
        <v>26559</v>
      </c>
      <c r="M9524" t="s">
        <v>26560</v>
      </c>
      <c r="N9524">
        <v>6.0208333329999997</v>
      </c>
      <c r="O9524">
        <v>0</v>
      </c>
      <c r="P9524">
        <v>11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17.597822800719026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17.597822800719026</v>
      </c>
    </row>
    <row r="9525" spans="1:31" x14ac:dyDescent="0.25">
      <c r="A9525">
        <v>1957654</v>
      </c>
      <c r="B9525">
        <v>1</v>
      </c>
      <c r="C9525" t="s">
        <v>81</v>
      </c>
      <c r="D9525" t="s">
        <v>112</v>
      </c>
      <c r="E9525" t="s">
        <v>140</v>
      </c>
      <c r="F9525" t="s">
        <v>26561</v>
      </c>
      <c r="G9525" t="s">
        <v>217</v>
      </c>
      <c r="H9525" t="s">
        <v>134</v>
      </c>
      <c r="I9525" t="s">
        <v>135</v>
      </c>
      <c r="J9525" t="s">
        <v>136</v>
      </c>
      <c r="K9525" t="s">
        <v>137</v>
      </c>
      <c r="L9525" t="s">
        <v>26562</v>
      </c>
      <c r="M9525" t="s">
        <v>26563</v>
      </c>
      <c r="N9525">
        <v>1.8191666660000001</v>
      </c>
      <c r="O9525">
        <v>0</v>
      </c>
      <c r="P9525">
        <v>1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0.10422849627041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0.10422849627041</v>
      </c>
    </row>
    <row r="9526" spans="1:31" x14ac:dyDescent="0.25">
      <c r="A9526">
        <v>1957656</v>
      </c>
      <c r="B9526">
        <v>1</v>
      </c>
      <c r="C9526" t="s">
        <v>80</v>
      </c>
      <c r="D9526" t="s">
        <v>108</v>
      </c>
      <c r="E9526" t="s">
        <v>131</v>
      </c>
      <c r="F9526" t="s">
        <v>15679</v>
      </c>
      <c r="G9526" t="s">
        <v>133</v>
      </c>
      <c r="H9526" t="s">
        <v>134</v>
      </c>
      <c r="I9526" t="s">
        <v>135</v>
      </c>
      <c r="J9526" t="s">
        <v>136</v>
      </c>
      <c r="K9526" t="s">
        <v>137</v>
      </c>
      <c r="L9526" t="s">
        <v>26564</v>
      </c>
      <c r="M9526" t="s">
        <v>26565</v>
      </c>
      <c r="N9526">
        <v>2.1419444439999999</v>
      </c>
      <c r="O9526">
        <v>0</v>
      </c>
      <c r="P9526">
        <v>5</v>
      </c>
      <c r="Q9526">
        <v>0</v>
      </c>
      <c r="R9526">
        <v>1</v>
      </c>
      <c r="S9526">
        <v>0</v>
      </c>
      <c r="T9526">
        <v>1</v>
      </c>
      <c r="U9526">
        <v>0</v>
      </c>
      <c r="V9526">
        <v>0</v>
      </c>
      <c r="W9526">
        <v>0</v>
      </c>
      <c r="X9526">
        <v>2.3094389291091977</v>
      </c>
      <c r="Y9526">
        <v>0</v>
      </c>
      <c r="Z9526">
        <v>3.1267255438272588</v>
      </c>
      <c r="AA9526">
        <v>0</v>
      </c>
      <c r="AB9526">
        <v>1.9536598911224858</v>
      </c>
      <c r="AC9526">
        <v>0</v>
      </c>
      <c r="AD9526">
        <v>0</v>
      </c>
      <c r="AE9526">
        <v>7.3898243640589421</v>
      </c>
    </row>
    <row r="9527" spans="1:31" x14ac:dyDescent="0.25">
      <c r="A9527">
        <v>1957658</v>
      </c>
      <c r="B9527">
        <v>1</v>
      </c>
      <c r="C9527" t="s">
        <v>81</v>
      </c>
      <c r="D9527" t="s">
        <v>123</v>
      </c>
      <c r="E9527" t="s">
        <v>220</v>
      </c>
      <c r="F9527" t="s">
        <v>18014</v>
      </c>
      <c r="G9527" t="s">
        <v>156</v>
      </c>
      <c r="H9527" t="s">
        <v>157</v>
      </c>
      <c r="I9527" t="s">
        <v>135</v>
      </c>
      <c r="J9527" t="s">
        <v>136</v>
      </c>
      <c r="K9527" t="s">
        <v>137</v>
      </c>
      <c r="L9527" t="s">
        <v>26566</v>
      </c>
      <c r="M9527" t="s">
        <v>26567</v>
      </c>
      <c r="N9527">
        <v>1.404722222</v>
      </c>
      <c r="O9527">
        <v>0</v>
      </c>
      <c r="P9527">
        <v>0</v>
      </c>
      <c r="Q9527">
        <v>54</v>
      </c>
      <c r="R9527">
        <v>0</v>
      </c>
      <c r="S9527">
        <v>7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102.30300316256488</v>
      </c>
      <c r="Z9527">
        <v>0</v>
      </c>
      <c r="AA9527">
        <v>9.3292721104575485</v>
      </c>
      <c r="AB9527">
        <v>0</v>
      </c>
      <c r="AC9527">
        <v>0</v>
      </c>
      <c r="AD9527">
        <v>0</v>
      </c>
      <c r="AE9527">
        <v>111.63227527302243</v>
      </c>
    </row>
    <row r="9528" spans="1:31" x14ac:dyDescent="0.25">
      <c r="A9528">
        <v>1957662</v>
      </c>
      <c r="B9528">
        <v>1</v>
      </c>
      <c r="C9528" t="s">
        <v>80</v>
      </c>
      <c r="D9528" t="s">
        <v>82</v>
      </c>
      <c r="E9528" t="s">
        <v>160</v>
      </c>
      <c r="F9528" t="s">
        <v>26568</v>
      </c>
      <c r="G9528" t="s">
        <v>283</v>
      </c>
      <c r="H9528" t="s">
        <v>134</v>
      </c>
      <c r="I9528" t="s">
        <v>135</v>
      </c>
      <c r="J9528" t="s">
        <v>136</v>
      </c>
      <c r="K9528" t="s">
        <v>137</v>
      </c>
      <c r="L9528" t="s">
        <v>26569</v>
      </c>
      <c r="M9528" t="s">
        <v>26570</v>
      </c>
      <c r="N9528">
        <v>1.095555555</v>
      </c>
      <c r="O9528">
        <v>0</v>
      </c>
      <c r="P9528">
        <v>70</v>
      </c>
      <c r="Q9528">
        <v>0</v>
      </c>
      <c r="R9528">
        <v>0</v>
      </c>
      <c r="S9528">
        <v>0</v>
      </c>
      <c r="T9528">
        <v>41</v>
      </c>
      <c r="U9528">
        <v>0</v>
      </c>
      <c r="V9528">
        <v>0</v>
      </c>
      <c r="W9528">
        <v>0</v>
      </c>
      <c r="X9528">
        <v>35.213146344164691</v>
      </c>
      <c r="Y9528">
        <v>0</v>
      </c>
      <c r="Z9528">
        <v>0</v>
      </c>
      <c r="AA9528">
        <v>0</v>
      </c>
      <c r="AB9528">
        <v>34.153707894470365</v>
      </c>
      <c r="AC9528">
        <v>0</v>
      </c>
      <c r="AD9528">
        <v>0</v>
      </c>
      <c r="AE9528">
        <v>69.366854238635057</v>
      </c>
    </row>
    <row r="9529" spans="1:31" x14ac:dyDescent="0.25">
      <c r="A9529">
        <v>1957663</v>
      </c>
      <c r="B9529">
        <v>1</v>
      </c>
      <c r="C9529" t="s">
        <v>81</v>
      </c>
      <c r="D9529" t="s">
        <v>113</v>
      </c>
      <c r="E9529" t="s">
        <v>149</v>
      </c>
      <c r="F9529" t="s">
        <v>26571</v>
      </c>
      <c r="G9529" t="s">
        <v>151</v>
      </c>
      <c r="H9529" t="s">
        <v>134</v>
      </c>
      <c r="I9529" t="s">
        <v>135</v>
      </c>
      <c r="J9529" t="s">
        <v>136</v>
      </c>
      <c r="K9529" t="s">
        <v>137</v>
      </c>
      <c r="L9529" t="s">
        <v>26572</v>
      </c>
      <c r="M9529" t="s">
        <v>26573</v>
      </c>
      <c r="N9529">
        <v>1.6216666660000001</v>
      </c>
      <c r="O9529">
        <v>0</v>
      </c>
      <c r="P9529">
        <v>36</v>
      </c>
      <c r="Q9529">
        <v>0</v>
      </c>
      <c r="R9529">
        <v>6</v>
      </c>
      <c r="S9529">
        <v>0</v>
      </c>
      <c r="T9529">
        <v>10</v>
      </c>
      <c r="U9529">
        <v>0</v>
      </c>
      <c r="V9529">
        <v>0</v>
      </c>
      <c r="W9529">
        <v>0</v>
      </c>
      <c r="X9529">
        <v>15.975705234592915</v>
      </c>
      <c r="Y9529">
        <v>0</v>
      </c>
      <c r="Z9529">
        <v>20.868259237454723</v>
      </c>
      <c r="AA9529">
        <v>0</v>
      </c>
      <c r="AB9529">
        <v>19.756546204399044</v>
      </c>
      <c r="AC9529">
        <v>0</v>
      </c>
      <c r="AD9529">
        <v>0</v>
      </c>
      <c r="AE9529">
        <v>56.600510676446682</v>
      </c>
    </row>
    <row r="9530" spans="1:31" x14ac:dyDescent="0.25">
      <c r="A9530">
        <v>1957665</v>
      </c>
      <c r="B9530">
        <v>1</v>
      </c>
      <c r="C9530" t="s">
        <v>81</v>
      </c>
      <c r="D9530" t="s">
        <v>118</v>
      </c>
      <c r="E9530" t="s">
        <v>220</v>
      </c>
      <c r="F9530" t="s">
        <v>21949</v>
      </c>
      <c r="G9530" t="s">
        <v>156</v>
      </c>
      <c r="H9530" t="s">
        <v>157</v>
      </c>
      <c r="I9530" t="s">
        <v>135</v>
      </c>
      <c r="J9530" t="s">
        <v>136</v>
      </c>
      <c r="K9530" t="s">
        <v>137</v>
      </c>
      <c r="L9530" t="s">
        <v>26574</v>
      </c>
      <c r="M9530" t="s">
        <v>26575</v>
      </c>
      <c r="N9530">
        <v>0.76722222200000001</v>
      </c>
      <c r="O9530">
        <v>0</v>
      </c>
      <c r="P9530">
        <v>291</v>
      </c>
      <c r="Q9530">
        <v>14</v>
      </c>
      <c r="R9530">
        <v>46</v>
      </c>
      <c r="S9530">
        <v>0</v>
      </c>
      <c r="T9530">
        <v>29</v>
      </c>
      <c r="U9530">
        <v>1</v>
      </c>
      <c r="V9530">
        <v>0</v>
      </c>
      <c r="W9530">
        <v>0</v>
      </c>
      <c r="X9530">
        <v>42.36578220900639</v>
      </c>
      <c r="Y9530">
        <v>39.811550472023484</v>
      </c>
      <c r="Z9530">
        <v>34.720249740589878</v>
      </c>
      <c r="AA9530">
        <v>0</v>
      </c>
      <c r="AB9530">
        <v>5.6670079697682709</v>
      </c>
      <c r="AC9530">
        <v>1.3516967999272311</v>
      </c>
      <c r="AD9530">
        <v>0</v>
      </c>
      <c r="AE9530">
        <v>123.91628719131523</v>
      </c>
    </row>
    <row r="9531" spans="1:31" x14ac:dyDescent="0.25">
      <c r="A9531">
        <v>1957669</v>
      </c>
      <c r="B9531">
        <v>1</v>
      </c>
      <c r="C9531" t="s">
        <v>80</v>
      </c>
      <c r="D9531" t="s">
        <v>105</v>
      </c>
      <c r="E9531" t="s">
        <v>140</v>
      </c>
      <c r="F9531" t="s">
        <v>26576</v>
      </c>
      <c r="G9531" t="s">
        <v>146</v>
      </c>
      <c r="H9531" t="s">
        <v>134</v>
      </c>
      <c r="I9531" t="s">
        <v>135</v>
      </c>
      <c r="J9531" t="s">
        <v>136</v>
      </c>
      <c r="K9531" t="s">
        <v>137</v>
      </c>
      <c r="L9531" t="s">
        <v>26577</v>
      </c>
      <c r="M9531" t="s">
        <v>26578</v>
      </c>
      <c r="N9531">
        <v>0.84833333300000002</v>
      </c>
      <c r="O9531">
        <v>0</v>
      </c>
      <c r="P9531">
        <v>4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0.90747309685556843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0.90747309685556843</v>
      </c>
    </row>
    <row r="9532" spans="1:31" x14ac:dyDescent="0.25">
      <c r="A9532">
        <v>1957673</v>
      </c>
      <c r="B9532">
        <v>1</v>
      </c>
      <c r="C9532" t="s">
        <v>81</v>
      </c>
      <c r="D9532" t="s">
        <v>128</v>
      </c>
      <c r="E9532" t="s">
        <v>140</v>
      </c>
      <c r="F9532" t="s">
        <v>26579</v>
      </c>
      <c r="G9532" t="s">
        <v>146</v>
      </c>
      <c r="H9532" t="s">
        <v>134</v>
      </c>
      <c r="I9532" t="s">
        <v>135</v>
      </c>
      <c r="J9532" t="s">
        <v>136</v>
      </c>
      <c r="K9532" t="s">
        <v>137</v>
      </c>
      <c r="L9532" t="s">
        <v>26580</v>
      </c>
      <c r="M9532" t="s">
        <v>26581</v>
      </c>
      <c r="N9532">
        <v>4.142222222</v>
      </c>
      <c r="O9532">
        <v>0</v>
      </c>
      <c r="P9532">
        <v>1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0.8852316382069999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0.8852316382069999</v>
      </c>
    </row>
    <row r="9533" spans="1:31" x14ac:dyDescent="0.25">
      <c r="A9533">
        <v>1958012</v>
      </c>
      <c r="B9533">
        <v>1</v>
      </c>
      <c r="C9533" t="s">
        <v>80</v>
      </c>
      <c r="D9533" t="s">
        <v>85</v>
      </c>
      <c r="E9533" t="s">
        <v>160</v>
      </c>
      <c r="F9533" t="s">
        <v>26582</v>
      </c>
      <c r="G9533" t="s">
        <v>202</v>
      </c>
      <c r="H9533" t="s">
        <v>134</v>
      </c>
      <c r="I9533" t="s">
        <v>135</v>
      </c>
      <c r="J9533" t="s">
        <v>136</v>
      </c>
      <c r="K9533" t="s">
        <v>203</v>
      </c>
      <c r="L9533" t="s">
        <v>26583</v>
      </c>
      <c r="M9533" t="s">
        <v>26584</v>
      </c>
      <c r="N9533">
        <v>2.733333333</v>
      </c>
      <c r="O9533">
        <v>0</v>
      </c>
      <c r="P9533">
        <v>58</v>
      </c>
      <c r="Q9533">
        <v>0</v>
      </c>
      <c r="R9533">
        <v>0</v>
      </c>
      <c r="S9533">
        <v>0</v>
      </c>
      <c r="T9533">
        <v>27</v>
      </c>
      <c r="U9533">
        <v>0</v>
      </c>
      <c r="V9533">
        <v>0</v>
      </c>
      <c r="W9533">
        <v>0</v>
      </c>
      <c r="X9533">
        <v>47.084957239348171</v>
      </c>
      <c r="Y9533">
        <v>0</v>
      </c>
      <c r="Z9533">
        <v>0</v>
      </c>
      <c r="AA9533">
        <v>0</v>
      </c>
      <c r="AB9533">
        <v>192.49535207379392</v>
      </c>
      <c r="AC9533">
        <v>0</v>
      </c>
      <c r="AD9533">
        <v>0</v>
      </c>
      <c r="AE9533">
        <v>239.5803093131421</v>
      </c>
    </row>
    <row r="9534" spans="1:31" x14ac:dyDescent="0.25">
      <c r="A9534">
        <v>1958135</v>
      </c>
      <c r="B9534">
        <v>1</v>
      </c>
      <c r="C9534" t="s">
        <v>80</v>
      </c>
      <c r="D9534" t="s">
        <v>85</v>
      </c>
      <c r="E9534" t="s">
        <v>131</v>
      </c>
      <c r="F9534" t="s">
        <v>26585</v>
      </c>
      <c r="G9534" t="s">
        <v>202</v>
      </c>
      <c r="H9534" t="s">
        <v>134</v>
      </c>
      <c r="I9534" t="s">
        <v>135</v>
      </c>
      <c r="J9534" t="s">
        <v>136</v>
      </c>
      <c r="K9534" t="s">
        <v>203</v>
      </c>
      <c r="L9534" t="s">
        <v>26586</v>
      </c>
      <c r="M9534" t="s">
        <v>26587</v>
      </c>
      <c r="N9534">
        <v>3.111111111</v>
      </c>
      <c r="O9534">
        <v>0</v>
      </c>
      <c r="P9534">
        <v>97</v>
      </c>
      <c r="Q9534">
        <v>0</v>
      </c>
      <c r="R9534">
        <v>0</v>
      </c>
      <c r="S9534">
        <v>0</v>
      </c>
      <c r="T9534">
        <v>36</v>
      </c>
      <c r="U9534">
        <v>0</v>
      </c>
      <c r="V9534">
        <v>0</v>
      </c>
      <c r="W9534">
        <v>0</v>
      </c>
      <c r="X9534">
        <v>85.685795823476397</v>
      </c>
      <c r="Y9534">
        <v>0</v>
      </c>
      <c r="Z9534">
        <v>0</v>
      </c>
      <c r="AA9534">
        <v>0</v>
      </c>
      <c r="AB9534">
        <v>166.93904397315953</v>
      </c>
      <c r="AC9534">
        <v>0</v>
      </c>
      <c r="AD9534">
        <v>0</v>
      </c>
      <c r="AE9534">
        <v>252.62483979663591</v>
      </c>
    </row>
    <row r="9535" spans="1:31" x14ac:dyDescent="0.25">
      <c r="A9535">
        <v>1958304</v>
      </c>
      <c r="B9535">
        <v>1</v>
      </c>
      <c r="C9535" t="s">
        <v>80</v>
      </c>
      <c r="D9535" t="s">
        <v>83</v>
      </c>
      <c r="E9535" t="s">
        <v>149</v>
      </c>
      <c r="F9535" t="s">
        <v>26588</v>
      </c>
      <c r="G9535" t="s">
        <v>283</v>
      </c>
      <c r="H9535" t="s">
        <v>134</v>
      </c>
      <c r="I9535" t="s">
        <v>135</v>
      </c>
      <c r="J9535" t="s">
        <v>136</v>
      </c>
      <c r="K9535" t="s">
        <v>137</v>
      </c>
      <c r="L9535" t="s">
        <v>26589</v>
      </c>
      <c r="M9535" t="s">
        <v>26590</v>
      </c>
      <c r="N9535">
        <v>0.85111111100000003</v>
      </c>
      <c r="O9535">
        <v>0</v>
      </c>
      <c r="P9535">
        <v>558</v>
      </c>
      <c r="Q9535">
        <v>0</v>
      </c>
      <c r="R9535">
        <v>0</v>
      </c>
      <c r="S9535">
        <v>0</v>
      </c>
      <c r="T9535">
        <v>20</v>
      </c>
      <c r="U9535">
        <v>0</v>
      </c>
      <c r="V9535">
        <v>0</v>
      </c>
      <c r="W9535">
        <v>0</v>
      </c>
      <c r="X9535">
        <v>166.15767209517097</v>
      </c>
      <c r="Y9535">
        <v>0</v>
      </c>
      <c r="Z9535">
        <v>0</v>
      </c>
      <c r="AA9535">
        <v>0</v>
      </c>
      <c r="AB9535">
        <v>14.558661014052685</v>
      </c>
      <c r="AC9535">
        <v>0</v>
      </c>
      <c r="AD9535">
        <v>0</v>
      </c>
      <c r="AE9535">
        <v>180.71633310922365</v>
      </c>
    </row>
    <row r="9536" spans="1:31" x14ac:dyDescent="0.25">
      <c r="A9536">
        <v>1958281</v>
      </c>
      <c r="B9536">
        <v>1</v>
      </c>
      <c r="C9536" t="s">
        <v>80</v>
      </c>
      <c r="D9536" t="s">
        <v>88</v>
      </c>
      <c r="E9536" t="s">
        <v>190</v>
      </c>
      <c r="F9536" t="s">
        <v>26591</v>
      </c>
      <c r="G9536" t="s">
        <v>156</v>
      </c>
      <c r="H9536" t="s">
        <v>157</v>
      </c>
      <c r="I9536" t="s">
        <v>135</v>
      </c>
      <c r="J9536" t="s">
        <v>136</v>
      </c>
      <c r="K9536" t="s">
        <v>137</v>
      </c>
      <c r="L9536" t="s">
        <v>26592</v>
      </c>
      <c r="M9536" t="s">
        <v>26593</v>
      </c>
      <c r="N9536">
        <v>0.27250000000000002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1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122.05359533337428</v>
      </c>
      <c r="AD9536">
        <v>0</v>
      </c>
      <c r="AE9536">
        <v>122.05359533337428</v>
      </c>
    </row>
    <row r="9537" spans="1:31" x14ac:dyDescent="0.25">
      <c r="A9537">
        <v>1958198</v>
      </c>
      <c r="B9537">
        <v>1</v>
      </c>
      <c r="C9537" t="s">
        <v>81</v>
      </c>
      <c r="D9537" t="s">
        <v>118</v>
      </c>
      <c r="E9537" t="s">
        <v>140</v>
      </c>
      <c r="F9537" t="s">
        <v>26594</v>
      </c>
      <c r="G9537" t="s">
        <v>342</v>
      </c>
      <c r="H9537" t="s">
        <v>134</v>
      </c>
      <c r="I9537" t="s">
        <v>135</v>
      </c>
      <c r="J9537" t="s">
        <v>136</v>
      </c>
      <c r="K9537" t="s">
        <v>137</v>
      </c>
      <c r="L9537" t="s">
        <v>26595</v>
      </c>
      <c r="M9537" t="s">
        <v>26596</v>
      </c>
      <c r="N9537">
        <v>0.66027777700000001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1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1.0476397653924934</v>
      </c>
      <c r="AC9537">
        <v>0</v>
      </c>
      <c r="AD9537">
        <v>0</v>
      </c>
      <c r="AE9537">
        <v>1.0476397653924934</v>
      </c>
    </row>
    <row r="9538" spans="1:31" x14ac:dyDescent="0.25">
      <c r="A9538">
        <v>1958244</v>
      </c>
      <c r="B9538">
        <v>1</v>
      </c>
      <c r="C9538" t="s">
        <v>80</v>
      </c>
      <c r="D9538" t="s">
        <v>85</v>
      </c>
      <c r="E9538" t="s">
        <v>140</v>
      </c>
      <c r="F9538" t="s">
        <v>26597</v>
      </c>
      <c r="G9538" t="s">
        <v>342</v>
      </c>
      <c r="H9538" t="s">
        <v>134</v>
      </c>
      <c r="I9538" t="s">
        <v>135</v>
      </c>
      <c r="J9538" t="s">
        <v>136</v>
      </c>
      <c r="K9538" t="s">
        <v>137</v>
      </c>
      <c r="L9538" t="s">
        <v>26598</v>
      </c>
      <c r="M9538" t="s">
        <v>26599</v>
      </c>
      <c r="N9538">
        <v>2.861388888</v>
      </c>
      <c r="O9538">
        <v>0</v>
      </c>
      <c r="P9538">
        <v>5</v>
      </c>
      <c r="Q9538">
        <v>0</v>
      </c>
      <c r="R9538">
        <v>0</v>
      </c>
      <c r="S9538">
        <v>0</v>
      </c>
      <c r="T9538">
        <v>1</v>
      </c>
      <c r="U9538">
        <v>0</v>
      </c>
      <c r="V9538">
        <v>0</v>
      </c>
      <c r="W9538">
        <v>0</v>
      </c>
      <c r="X9538">
        <v>2.7109778964431803</v>
      </c>
      <c r="Y9538">
        <v>0</v>
      </c>
      <c r="Z9538">
        <v>0</v>
      </c>
      <c r="AA9538">
        <v>0</v>
      </c>
      <c r="AB9538">
        <v>4.6622861360935604</v>
      </c>
      <c r="AC9538">
        <v>0</v>
      </c>
      <c r="AD9538">
        <v>0</v>
      </c>
      <c r="AE9538">
        <v>7.3732640325367402</v>
      </c>
    </row>
    <row r="9539" spans="1:31" x14ac:dyDescent="0.25">
      <c r="A9539">
        <v>1958095</v>
      </c>
      <c r="B9539">
        <v>1</v>
      </c>
      <c r="C9539" t="s">
        <v>80</v>
      </c>
      <c r="D9539" t="s">
        <v>105</v>
      </c>
      <c r="E9539" t="s">
        <v>149</v>
      </c>
      <c r="F9539" t="s">
        <v>26600</v>
      </c>
      <c r="G9539" t="s">
        <v>133</v>
      </c>
      <c r="H9539" t="s">
        <v>134</v>
      </c>
      <c r="I9539" t="s">
        <v>135</v>
      </c>
      <c r="J9539" t="s">
        <v>136</v>
      </c>
      <c r="K9539" t="s">
        <v>137</v>
      </c>
      <c r="L9539" t="s">
        <v>26601</v>
      </c>
      <c r="M9539" t="s">
        <v>26602</v>
      </c>
      <c r="N9539">
        <v>0.85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1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3.0443932535866671</v>
      </c>
      <c r="AC9539">
        <v>0</v>
      </c>
      <c r="AD9539">
        <v>0</v>
      </c>
      <c r="AE9539">
        <v>3.0443932535866671</v>
      </c>
    </row>
    <row r="9540" spans="1:31" x14ac:dyDescent="0.25">
      <c r="A9540">
        <v>1958264</v>
      </c>
      <c r="B9540">
        <v>1</v>
      </c>
      <c r="C9540" t="s">
        <v>80</v>
      </c>
      <c r="D9540" t="s">
        <v>100</v>
      </c>
      <c r="E9540" t="s">
        <v>149</v>
      </c>
      <c r="F9540" t="s">
        <v>26603</v>
      </c>
      <c r="G9540" t="s">
        <v>439</v>
      </c>
      <c r="H9540" t="s">
        <v>134</v>
      </c>
      <c r="I9540" t="s">
        <v>135</v>
      </c>
      <c r="J9540" t="s">
        <v>136</v>
      </c>
      <c r="K9540" t="s">
        <v>137</v>
      </c>
      <c r="L9540" t="s">
        <v>26604</v>
      </c>
      <c r="M9540" t="s">
        <v>26605</v>
      </c>
      <c r="N9540">
        <v>2.3061111109999999</v>
      </c>
      <c r="O9540">
        <v>0</v>
      </c>
      <c r="P9540">
        <v>266</v>
      </c>
      <c r="Q9540">
        <v>0</v>
      </c>
      <c r="R9540">
        <v>3</v>
      </c>
      <c r="S9540">
        <v>0</v>
      </c>
      <c r="T9540">
        <v>10</v>
      </c>
      <c r="U9540">
        <v>0</v>
      </c>
      <c r="V9540">
        <v>0</v>
      </c>
      <c r="W9540">
        <v>0</v>
      </c>
      <c r="X9540">
        <v>202.31858617164676</v>
      </c>
      <c r="Y9540">
        <v>0</v>
      </c>
      <c r="Z9540">
        <v>1.7085097545276984</v>
      </c>
      <c r="AA9540">
        <v>0</v>
      </c>
      <c r="AB9540">
        <v>12.012913108366163</v>
      </c>
      <c r="AC9540">
        <v>0</v>
      </c>
      <c r="AD9540">
        <v>0</v>
      </c>
      <c r="AE9540">
        <v>216.04000903454062</v>
      </c>
    </row>
    <row r="9541" spans="1:31" x14ac:dyDescent="0.25">
      <c r="A9541">
        <v>1958052</v>
      </c>
      <c r="B9541">
        <v>1</v>
      </c>
      <c r="C9541" t="s">
        <v>80</v>
      </c>
      <c r="D9541" t="s">
        <v>84</v>
      </c>
      <c r="E9541" t="s">
        <v>140</v>
      </c>
      <c r="F9541" t="s">
        <v>26606</v>
      </c>
      <c r="G9541" t="s">
        <v>342</v>
      </c>
      <c r="H9541" t="s">
        <v>134</v>
      </c>
      <c r="I9541" t="s">
        <v>135</v>
      </c>
      <c r="J9541" t="s">
        <v>136</v>
      </c>
      <c r="K9541" t="s">
        <v>137</v>
      </c>
      <c r="L9541" t="s">
        <v>26607</v>
      </c>
      <c r="M9541" t="s">
        <v>26608</v>
      </c>
      <c r="N9541">
        <v>2.3019444440000001</v>
      </c>
      <c r="O9541">
        <v>0</v>
      </c>
      <c r="P9541">
        <v>1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0.25111030637218557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0.25111030637218557</v>
      </c>
    </row>
    <row r="9542" spans="1:31" x14ac:dyDescent="0.25">
      <c r="A9542">
        <v>1957929</v>
      </c>
      <c r="B9542">
        <v>1</v>
      </c>
      <c r="C9542" t="s">
        <v>81</v>
      </c>
      <c r="D9542" t="s">
        <v>112</v>
      </c>
      <c r="E9542" t="s">
        <v>140</v>
      </c>
      <c r="F9542" t="s">
        <v>26609</v>
      </c>
      <c r="G9542" t="s">
        <v>217</v>
      </c>
      <c r="H9542" t="s">
        <v>134</v>
      </c>
      <c r="I9542" t="s">
        <v>135</v>
      </c>
      <c r="J9542" t="s">
        <v>136</v>
      </c>
      <c r="K9542" t="s">
        <v>137</v>
      </c>
      <c r="L9542" t="s">
        <v>26610</v>
      </c>
      <c r="M9542" t="s">
        <v>26611</v>
      </c>
      <c r="N9542">
        <v>1.636666666</v>
      </c>
      <c r="O9542">
        <v>0</v>
      </c>
      <c r="P9542">
        <v>4</v>
      </c>
      <c r="Q9542">
        <v>0</v>
      </c>
      <c r="R9542">
        <v>0</v>
      </c>
      <c r="S9542">
        <v>0</v>
      </c>
      <c r="T9542">
        <v>1</v>
      </c>
      <c r="U9542">
        <v>0</v>
      </c>
      <c r="V9542">
        <v>0</v>
      </c>
      <c r="W9542">
        <v>0</v>
      </c>
      <c r="X9542">
        <v>1.0819605963478054</v>
      </c>
      <c r="Y9542">
        <v>0</v>
      </c>
      <c r="Z9542">
        <v>0</v>
      </c>
      <c r="AA9542">
        <v>0</v>
      </c>
      <c r="AB9542">
        <v>0.21908499558845834</v>
      </c>
      <c r="AC9542">
        <v>0</v>
      </c>
      <c r="AD9542">
        <v>0</v>
      </c>
      <c r="AE9542">
        <v>1.3010455919362638</v>
      </c>
    </row>
    <row r="9543" spans="1:31" x14ac:dyDescent="0.25">
      <c r="A9543">
        <v>1958221</v>
      </c>
      <c r="B9543">
        <v>1</v>
      </c>
      <c r="C9543" t="s">
        <v>81</v>
      </c>
      <c r="D9543" t="s">
        <v>128</v>
      </c>
      <c r="E9543" t="s">
        <v>140</v>
      </c>
      <c r="F9543" t="s">
        <v>26612</v>
      </c>
      <c r="G9543" t="s">
        <v>217</v>
      </c>
      <c r="H9543" t="s">
        <v>134</v>
      </c>
      <c r="I9543" t="s">
        <v>135</v>
      </c>
      <c r="J9543" t="s">
        <v>136</v>
      </c>
      <c r="K9543" t="s">
        <v>137</v>
      </c>
      <c r="L9543" t="s">
        <v>26613</v>
      </c>
      <c r="M9543" t="s">
        <v>26614</v>
      </c>
      <c r="N9543">
        <v>2.313055555</v>
      </c>
      <c r="O9543">
        <v>0</v>
      </c>
      <c r="P9543">
        <v>8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7.3571550123226155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7.3571550123226155</v>
      </c>
    </row>
    <row r="9544" spans="1:31" x14ac:dyDescent="0.25">
      <c r="A9544">
        <v>1957780</v>
      </c>
      <c r="B9544">
        <v>1</v>
      </c>
      <c r="C9544" t="s">
        <v>81</v>
      </c>
      <c r="D9544" t="s">
        <v>128</v>
      </c>
      <c r="E9544" t="s">
        <v>190</v>
      </c>
      <c r="F9544" t="s">
        <v>20600</v>
      </c>
      <c r="G9544" t="s">
        <v>156</v>
      </c>
      <c r="H9544" t="s">
        <v>157</v>
      </c>
      <c r="I9544" t="s">
        <v>135</v>
      </c>
      <c r="J9544" t="s">
        <v>136</v>
      </c>
      <c r="K9544" t="s">
        <v>137</v>
      </c>
      <c r="L9544" t="s">
        <v>26615</v>
      </c>
      <c r="M9544" t="s">
        <v>26616</v>
      </c>
      <c r="N9544">
        <v>1.0725</v>
      </c>
      <c r="O9544">
        <v>0</v>
      </c>
      <c r="P9544">
        <v>15</v>
      </c>
      <c r="Q9544">
        <v>0</v>
      </c>
      <c r="R9544">
        <v>19</v>
      </c>
      <c r="S9544">
        <v>8</v>
      </c>
      <c r="T9544">
        <v>4</v>
      </c>
      <c r="U9544">
        <v>2</v>
      </c>
      <c r="V9544">
        <v>0</v>
      </c>
      <c r="W9544">
        <v>0</v>
      </c>
      <c r="X9544">
        <v>4.8624636735727451</v>
      </c>
      <c r="Y9544">
        <v>0</v>
      </c>
      <c r="Z9544">
        <v>14.927624918499843</v>
      </c>
      <c r="AA9544">
        <v>701.89630983529742</v>
      </c>
      <c r="AB9544">
        <v>11.812788497893933</v>
      </c>
      <c r="AC9544">
        <v>217.5894772313822</v>
      </c>
      <c r="AD9544">
        <v>0</v>
      </c>
      <c r="AE9544">
        <v>951.08866415664625</v>
      </c>
    </row>
    <row r="9545" spans="1:31" x14ac:dyDescent="0.25">
      <c r="A9545">
        <v>1957680</v>
      </c>
      <c r="B9545">
        <v>1</v>
      </c>
      <c r="C9545" t="s">
        <v>80</v>
      </c>
      <c r="D9545" t="s">
        <v>101</v>
      </c>
      <c r="E9545" t="s">
        <v>190</v>
      </c>
      <c r="F9545" t="s">
        <v>26617</v>
      </c>
      <c r="G9545" t="s">
        <v>156</v>
      </c>
      <c r="H9545" t="s">
        <v>157</v>
      </c>
      <c r="I9545" t="s">
        <v>135</v>
      </c>
      <c r="J9545" t="s">
        <v>136</v>
      </c>
      <c r="K9545" t="s">
        <v>137</v>
      </c>
      <c r="L9545" t="s">
        <v>26618</v>
      </c>
      <c r="M9545" t="s">
        <v>26619</v>
      </c>
      <c r="N9545">
        <v>0.57305555500000005</v>
      </c>
      <c r="O9545">
        <v>0</v>
      </c>
      <c r="P9545">
        <v>1557</v>
      </c>
      <c r="Q9545">
        <v>0</v>
      </c>
      <c r="R9545">
        <v>1</v>
      </c>
      <c r="S9545">
        <v>1</v>
      </c>
      <c r="T9545">
        <v>55</v>
      </c>
      <c r="U9545">
        <v>1</v>
      </c>
      <c r="V9545">
        <v>0</v>
      </c>
      <c r="W9545">
        <v>0</v>
      </c>
      <c r="X9545">
        <v>218.91192791700144</v>
      </c>
      <c r="Y9545">
        <v>0</v>
      </c>
      <c r="Z9545">
        <v>0.20850372122117222</v>
      </c>
      <c r="AA9545">
        <v>8.4744309357956418</v>
      </c>
      <c r="AB9545">
        <v>39.793215017940213</v>
      </c>
      <c r="AC9545">
        <v>47.570325025366763</v>
      </c>
      <c r="AD9545">
        <v>0</v>
      </c>
      <c r="AE9545">
        <v>314.95840261732519</v>
      </c>
    </row>
    <row r="9546" spans="1:31" x14ac:dyDescent="0.25">
      <c r="A9546">
        <v>1958072</v>
      </c>
      <c r="B9546">
        <v>1</v>
      </c>
      <c r="C9546" t="s">
        <v>80</v>
      </c>
      <c r="D9546" t="s">
        <v>92</v>
      </c>
      <c r="E9546" t="s">
        <v>140</v>
      </c>
      <c r="F9546" t="s">
        <v>26620</v>
      </c>
      <c r="G9546" t="s">
        <v>362</v>
      </c>
      <c r="H9546" t="s">
        <v>134</v>
      </c>
      <c r="I9546" t="s">
        <v>135</v>
      </c>
      <c r="J9546" t="s">
        <v>136</v>
      </c>
      <c r="K9546" t="s">
        <v>137</v>
      </c>
      <c r="L9546" t="s">
        <v>26621</v>
      </c>
      <c r="M9546" t="s">
        <v>26622</v>
      </c>
      <c r="N9546">
        <v>7.2697222220000004</v>
      </c>
      <c r="O9546">
        <v>0</v>
      </c>
      <c r="P9546">
        <v>1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2.1023230709060163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2.1023230709060163</v>
      </c>
    </row>
    <row r="9547" spans="1:31" x14ac:dyDescent="0.25">
      <c r="A9547">
        <v>1957972</v>
      </c>
      <c r="B9547">
        <v>1</v>
      </c>
      <c r="C9547" t="s">
        <v>81</v>
      </c>
      <c r="D9547" t="s">
        <v>123</v>
      </c>
      <c r="E9547" t="s">
        <v>131</v>
      </c>
      <c r="F9547" t="s">
        <v>26623</v>
      </c>
      <c r="G9547" t="s">
        <v>202</v>
      </c>
      <c r="H9547" t="s">
        <v>134</v>
      </c>
      <c r="I9547" t="s">
        <v>135</v>
      </c>
      <c r="J9547" t="s">
        <v>136</v>
      </c>
      <c r="K9547" t="s">
        <v>203</v>
      </c>
      <c r="L9547" t="s">
        <v>26624</v>
      </c>
      <c r="M9547" t="s">
        <v>26625</v>
      </c>
      <c r="N9547">
        <v>8.0852916659999998</v>
      </c>
      <c r="O9547">
        <v>0</v>
      </c>
      <c r="P9547">
        <v>50</v>
      </c>
      <c r="Q9547">
        <v>0</v>
      </c>
      <c r="R9547">
        <v>3</v>
      </c>
      <c r="S9547">
        <v>0</v>
      </c>
      <c r="T9547">
        <v>2</v>
      </c>
      <c r="U9547">
        <v>0</v>
      </c>
      <c r="V9547">
        <v>0</v>
      </c>
      <c r="W9547">
        <v>0</v>
      </c>
      <c r="X9547">
        <v>96.299365175923683</v>
      </c>
      <c r="Y9547">
        <v>0</v>
      </c>
      <c r="Z9547">
        <v>34.333127389873113</v>
      </c>
      <c r="AA9547">
        <v>0</v>
      </c>
      <c r="AB9547">
        <v>44.371154729385665</v>
      </c>
      <c r="AC9547">
        <v>0</v>
      </c>
      <c r="AD9547">
        <v>0</v>
      </c>
      <c r="AE9547">
        <v>175.00364729518245</v>
      </c>
    </row>
    <row r="9548" spans="1:31" x14ac:dyDescent="0.25">
      <c r="A9548">
        <v>1958324</v>
      </c>
      <c r="B9548">
        <v>1</v>
      </c>
      <c r="C9548" t="s">
        <v>80</v>
      </c>
      <c r="D9548" t="s">
        <v>97</v>
      </c>
      <c r="E9548" t="s">
        <v>154</v>
      </c>
      <c r="F9548" t="s">
        <v>5953</v>
      </c>
      <c r="G9548" t="s">
        <v>604</v>
      </c>
      <c r="H9548" t="s">
        <v>3625</v>
      </c>
      <c r="I9548" t="s">
        <v>135</v>
      </c>
      <c r="J9548" t="s">
        <v>136</v>
      </c>
      <c r="K9548" t="s">
        <v>137</v>
      </c>
      <c r="L9548" t="s">
        <v>26626</v>
      </c>
      <c r="M9548" t="s">
        <v>26627</v>
      </c>
      <c r="N9548">
        <v>0.442222222</v>
      </c>
      <c r="O9548">
        <v>4</v>
      </c>
      <c r="P9548">
        <v>2003</v>
      </c>
      <c r="Q9548">
        <v>5</v>
      </c>
      <c r="R9548">
        <v>304</v>
      </c>
      <c r="S9548">
        <v>20</v>
      </c>
      <c r="T9548">
        <v>228</v>
      </c>
      <c r="U9548">
        <v>0</v>
      </c>
      <c r="V9548">
        <v>0</v>
      </c>
      <c r="W9548">
        <v>20.231821958205842</v>
      </c>
      <c r="X9548">
        <v>331.91376857163425</v>
      </c>
      <c r="Y9548">
        <v>1.2172822413730844</v>
      </c>
      <c r="Z9548">
        <v>74.445746912952359</v>
      </c>
      <c r="AA9548">
        <v>334.76733397738548</v>
      </c>
      <c r="AB9548">
        <v>77.018351649017163</v>
      </c>
      <c r="AC9548">
        <v>0</v>
      </c>
      <c r="AD9548">
        <v>0</v>
      </c>
      <c r="AE9548">
        <v>839.59430531056819</v>
      </c>
    </row>
    <row r="9549" spans="1:31" x14ac:dyDescent="0.25">
      <c r="A9549">
        <v>1957992</v>
      </c>
      <c r="B9549">
        <v>1</v>
      </c>
      <c r="C9549" t="s">
        <v>80</v>
      </c>
      <c r="D9549" t="s">
        <v>107</v>
      </c>
      <c r="E9549" t="s">
        <v>149</v>
      </c>
      <c r="F9549" t="s">
        <v>26628</v>
      </c>
      <c r="G9549" t="s">
        <v>279</v>
      </c>
      <c r="H9549" t="s">
        <v>134</v>
      </c>
      <c r="I9549" t="s">
        <v>135</v>
      </c>
      <c r="J9549" t="s">
        <v>136</v>
      </c>
      <c r="K9549" t="s">
        <v>137</v>
      </c>
      <c r="L9549" t="s">
        <v>26629</v>
      </c>
      <c r="M9549" t="s">
        <v>26630</v>
      </c>
      <c r="N9549">
        <v>8.0144444440000004</v>
      </c>
      <c r="O9549">
        <v>0</v>
      </c>
      <c r="P9549">
        <v>107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252.35867988201582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252.35867988201582</v>
      </c>
    </row>
    <row r="9550" spans="1:31" x14ac:dyDescent="0.25">
      <c r="A9550">
        <v>1958178</v>
      </c>
      <c r="B9550">
        <v>1</v>
      </c>
      <c r="C9550" t="s">
        <v>81</v>
      </c>
      <c r="D9550" t="s">
        <v>120</v>
      </c>
      <c r="E9550" t="s">
        <v>131</v>
      </c>
      <c r="F9550" t="s">
        <v>26631</v>
      </c>
      <c r="G9550" t="s">
        <v>133</v>
      </c>
      <c r="H9550" t="s">
        <v>134</v>
      </c>
      <c r="I9550" t="s">
        <v>135</v>
      </c>
      <c r="J9550" t="s">
        <v>136</v>
      </c>
      <c r="K9550" t="s">
        <v>137</v>
      </c>
      <c r="L9550" t="s">
        <v>26632</v>
      </c>
      <c r="M9550" t="s">
        <v>26633</v>
      </c>
      <c r="N9550">
        <v>0.72722222199999997</v>
      </c>
      <c r="O9550">
        <v>0</v>
      </c>
      <c r="P9550">
        <v>43</v>
      </c>
      <c r="Q9550">
        <v>0</v>
      </c>
      <c r="R9550">
        <v>0</v>
      </c>
      <c r="S9550">
        <v>0</v>
      </c>
      <c r="T9550">
        <v>3</v>
      </c>
      <c r="U9550">
        <v>0</v>
      </c>
      <c r="V9550">
        <v>0</v>
      </c>
      <c r="W9550">
        <v>0</v>
      </c>
      <c r="X9550">
        <v>8.0766432341336216</v>
      </c>
      <c r="Y9550">
        <v>0</v>
      </c>
      <c r="Z9550">
        <v>0</v>
      </c>
      <c r="AA9550">
        <v>0</v>
      </c>
      <c r="AB9550">
        <v>4.7171132910354435E-2</v>
      </c>
      <c r="AC9550">
        <v>0</v>
      </c>
      <c r="AD9550">
        <v>0</v>
      </c>
      <c r="AE9550">
        <v>8.1238143670439769</v>
      </c>
    </row>
    <row r="9551" spans="1:31" x14ac:dyDescent="0.25">
      <c r="A9551">
        <v>1958301</v>
      </c>
      <c r="B9551">
        <v>1</v>
      </c>
      <c r="C9551" t="s">
        <v>81</v>
      </c>
      <c r="D9551" t="s">
        <v>118</v>
      </c>
      <c r="E9551" t="s">
        <v>140</v>
      </c>
      <c r="F9551" t="s">
        <v>26634</v>
      </c>
      <c r="G9551" t="s">
        <v>217</v>
      </c>
      <c r="H9551" t="s">
        <v>134</v>
      </c>
      <c r="I9551" t="s">
        <v>135</v>
      </c>
      <c r="J9551" t="s">
        <v>136</v>
      </c>
      <c r="K9551" t="s">
        <v>137</v>
      </c>
      <c r="L9551" t="s">
        <v>26635</v>
      </c>
      <c r="M9551" t="s">
        <v>26636</v>
      </c>
      <c r="N9551">
        <v>2.3344444439999998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1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0.12306102212609779</v>
      </c>
      <c r="AC9551">
        <v>0</v>
      </c>
      <c r="AD9551">
        <v>0</v>
      </c>
      <c r="AE9551">
        <v>0.12306102212609779</v>
      </c>
    </row>
    <row r="9552" spans="1:31" x14ac:dyDescent="0.25">
      <c r="A9552">
        <v>1958155</v>
      </c>
      <c r="B9552">
        <v>1</v>
      </c>
      <c r="C9552" t="s">
        <v>80</v>
      </c>
      <c r="D9552" t="s">
        <v>94</v>
      </c>
      <c r="E9552" t="s">
        <v>190</v>
      </c>
      <c r="F9552" t="s">
        <v>26637</v>
      </c>
      <c r="G9552" t="s">
        <v>701</v>
      </c>
      <c r="H9552" t="s">
        <v>157</v>
      </c>
      <c r="I9552" t="s">
        <v>135</v>
      </c>
      <c r="J9552" t="s">
        <v>136</v>
      </c>
      <c r="K9552" t="s">
        <v>137</v>
      </c>
      <c r="L9552" t="s">
        <v>26638</v>
      </c>
      <c r="M9552" t="s">
        <v>26639</v>
      </c>
      <c r="N9552">
        <v>0.943333333</v>
      </c>
      <c r="O9552">
        <v>0</v>
      </c>
      <c r="P9552">
        <v>75</v>
      </c>
      <c r="Q9552">
        <v>0</v>
      </c>
      <c r="R9552">
        <v>0</v>
      </c>
      <c r="S9552">
        <v>0</v>
      </c>
      <c r="T9552">
        <v>12</v>
      </c>
      <c r="U9552">
        <v>0</v>
      </c>
      <c r="V9552">
        <v>0</v>
      </c>
      <c r="W9552">
        <v>0</v>
      </c>
      <c r="X9552">
        <v>10.989479887322139</v>
      </c>
      <c r="Y9552">
        <v>0</v>
      </c>
      <c r="Z9552">
        <v>0</v>
      </c>
      <c r="AA9552">
        <v>0</v>
      </c>
      <c r="AB9552">
        <v>1.2795173755825497</v>
      </c>
      <c r="AC9552">
        <v>0</v>
      </c>
      <c r="AD9552">
        <v>0</v>
      </c>
      <c r="AE9552">
        <v>12.268997262904689</v>
      </c>
    </row>
    <row r="9553" spans="1:31" x14ac:dyDescent="0.25">
      <c r="A9553">
        <v>1958009</v>
      </c>
      <c r="B9553">
        <v>1</v>
      </c>
      <c r="C9553" t="s">
        <v>80</v>
      </c>
      <c r="D9553" t="s">
        <v>105</v>
      </c>
      <c r="E9553" t="s">
        <v>220</v>
      </c>
      <c r="F9553" t="s">
        <v>22533</v>
      </c>
      <c r="G9553" t="s">
        <v>156</v>
      </c>
      <c r="H9553" t="s">
        <v>157</v>
      </c>
      <c r="I9553" t="s">
        <v>135</v>
      </c>
      <c r="J9553" t="s">
        <v>136</v>
      </c>
      <c r="K9553" t="s">
        <v>137</v>
      </c>
      <c r="L9553" t="s">
        <v>26640</v>
      </c>
      <c r="M9553" t="s">
        <v>26641</v>
      </c>
      <c r="N9553">
        <v>1.7155555549999999</v>
      </c>
      <c r="O9553">
        <v>1</v>
      </c>
      <c r="P9553">
        <v>264</v>
      </c>
      <c r="Q9553">
        <v>1</v>
      </c>
      <c r="R9553">
        <v>2</v>
      </c>
      <c r="S9553">
        <v>3</v>
      </c>
      <c r="T9553">
        <v>23</v>
      </c>
      <c r="U9553">
        <v>0</v>
      </c>
      <c r="V9553">
        <v>0</v>
      </c>
      <c r="W9553">
        <v>1.7112281679634491</v>
      </c>
      <c r="X9553">
        <v>90.859004290743655</v>
      </c>
      <c r="Y9553">
        <v>7.2038838083572347</v>
      </c>
      <c r="Z9553">
        <v>3.9389395864392425</v>
      </c>
      <c r="AA9553">
        <v>41.244472189603904</v>
      </c>
      <c r="AB9553">
        <v>24.082162455505539</v>
      </c>
      <c r="AC9553">
        <v>0</v>
      </c>
      <c r="AD9553">
        <v>0</v>
      </c>
      <c r="AE9553">
        <v>169.03969049861303</v>
      </c>
    </row>
    <row r="9554" spans="1:31" x14ac:dyDescent="0.25">
      <c r="A9554">
        <v>1958092</v>
      </c>
      <c r="B9554">
        <v>1</v>
      </c>
      <c r="C9554" t="s">
        <v>80</v>
      </c>
      <c r="D9554" t="s">
        <v>90</v>
      </c>
      <c r="E9554" t="s">
        <v>131</v>
      </c>
      <c r="F9554" t="s">
        <v>26642</v>
      </c>
      <c r="G9554" t="s">
        <v>133</v>
      </c>
      <c r="H9554" t="s">
        <v>134</v>
      </c>
      <c r="I9554" t="s">
        <v>135</v>
      </c>
      <c r="J9554" t="s">
        <v>136</v>
      </c>
      <c r="K9554" t="s">
        <v>137</v>
      </c>
      <c r="L9554" t="s">
        <v>26643</v>
      </c>
      <c r="M9554" t="s">
        <v>26644</v>
      </c>
      <c r="N9554">
        <v>1.089444444</v>
      </c>
      <c r="O9554">
        <v>0</v>
      </c>
      <c r="P9554">
        <v>132</v>
      </c>
      <c r="Q9554">
        <v>0</v>
      </c>
      <c r="R9554">
        <v>0</v>
      </c>
      <c r="S9554">
        <v>0</v>
      </c>
      <c r="T9554">
        <v>4</v>
      </c>
      <c r="U9554">
        <v>0</v>
      </c>
      <c r="V9554">
        <v>0</v>
      </c>
      <c r="W9554">
        <v>0</v>
      </c>
      <c r="X9554">
        <v>41.149266120096115</v>
      </c>
      <c r="Y9554">
        <v>0</v>
      </c>
      <c r="Z9554">
        <v>0</v>
      </c>
      <c r="AA9554">
        <v>0</v>
      </c>
      <c r="AB9554">
        <v>7.3456142379063634</v>
      </c>
      <c r="AC9554">
        <v>0</v>
      </c>
      <c r="AD9554">
        <v>0</v>
      </c>
      <c r="AE9554">
        <v>48.494880358002476</v>
      </c>
    </row>
    <row r="9555" spans="1:31" x14ac:dyDescent="0.25">
      <c r="A9555">
        <v>1958138</v>
      </c>
      <c r="B9555">
        <v>1</v>
      </c>
      <c r="C9555" t="s">
        <v>80</v>
      </c>
      <c r="D9555" t="s">
        <v>82</v>
      </c>
      <c r="E9555" t="s">
        <v>160</v>
      </c>
      <c r="F9555" t="s">
        <v>26645</v>
      </c>
      <c r="G9555" t="s">
        <v>162</v>
      </c>
      <c r="H9555" t="s">
        <v>134</v>
      </c>
      <c r="I9555" t="s">
        <v>135</v>
      </c>
      <c r="J9555" t="s">
        <v>136</v>
      </c>
      <c r="K9555" t="s">
        <v>137</v>
      </c>
      <c r="L9555" t="s">
        <v>26646</v>
      </c>
      <c r="M9555" t="s">
        <v>26647</v>
      </c>
      <c r="N9555">
        <v>0.99444444399999998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5</v>
      </c>
      <c r="U9555">
        <v>0</v>
      </c>
      <c r="V9555">
        <v>1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12.171210132892545</v>
      </c>
      <c r="AC9555">
        <v>0</v>
      </c>
      <c r="AD9555">
        <v>6.1264307264359665</v>
      </c>
      <c r="AE9555">
        <v>18.29764085932851</v>
      </c>
    </row>
    <row r="9556" spans="1:31" x14ac:dyDescent="0.25">
      <c r="A9556">
        <v>1957932</v>
      </c>
      <c r="B9556">
        <v>1</v>
      </c>
      <c r="C9556" t="s">
        <v>81</v>
      </c>
      <c r="D9556" t="s">
        <v>128</v>
      </c>
      <c r="E9556" t="s">
        <v>154</v>
      </c>
      <c r="F9556" t="s">
        <v>2877</v>
      </c>
      <c r="G9556" t="s">
        <v>156</v>
      </c>
      <c r="H9556" t="s">
        <v>157</v>
      </c>
      <c r="I9556" t="s">
        <v>135</v>
      </c>
      <c r="J9556" t="s">
        <v>136</v>
      </c>
      <c r="K9556" t="s">
        <v>137</v>
      </c>
      <c r="L9556" t="s">
        <v>26648</v>
      </c>
      <c r="M9556" t="s">
        <v>26649</v>
      </c>
      <c r="N9556">
        <v>7.6111110999999995E-2</v>
      </c>
      <c r="O9556">
        <v>0</v>
      </c>
      <c r="P9556">
        <v>969</v>
      </c>
      <c r="Q9556">
        <v>3</v>
      </c>
      <c r="R9556">
        <v>13</v>
      </c>
      <c r="S9556">
        <v>5</v>
      </c>
      <c r="T9556">
        <v>101</v>
      </c>
      <c r="U9556">
        <v>0</v>
      </c>
      <c r="V9556">
        <v>0</v>
      </c>
      <c r="W9556">
        <v>0</v>
      </c>
      <c r="X9556">
        <v>9.1738514765195287</v>
      </c>
      <c r="Y9556">
        <v>3.049787443443583</v>
      </c>
      <c r="Z9556">
        <v>3.7539011398264424</v>
      </c>
      <c r="AA9556">
        <v>2.2051103915631645</v>
      </c>
      <c r="AB9556">
        <v>1.8180182189261771</v>
      </c>
      <c r="AC9556">
        <v>0</v>
      </c>
      <c r="AD9556">
        <v>0</v>
      </c>
      <c r="AE9556">
        <v>20.000668670278895</v>
      </c>
    </row>
    <row r="9557" spans="1:31" x14ac:dyDescent="0.25">
      <c r="A9557">
        <v>1958075</v>
      </c>
      <c r="B9557">
        <v>1</v>
      </c>
      <c r="C9557" t="s">
        <v>81</v>
      </c>
      <c r="D9557" t="s">
        <v>115</v>
      </c>
      <c r="E9557" t="s">
        <v>131</v>
      </c>
      <c r="F9557" t="s">
        <v>26650</v>
      </c>
      <c r="G9557" t="s">
        <v>362</v>
      </c>
      <c r="H9557" t="s">
        <v>134</v>
      </c>
      <c r="I9557" t="s">
        <v>135</v>
      </c>
      <c r="J9557" t="s">
        <v>3</v>
      </c>
      <c r="K9557" t="s">
        <v>137</v>
      </c>
      <c r="L9557" t="s">
        <v>26651</v>
      </c>
      <c r="M9557" t="s">
        <v>26652</v>
      </c>
      <c r="N9557">
        <v>2.5072222219999998</v>
      </c>
      <c r="O9557">
        <v>0</v>
      </c>
      <c r="P9557">
        <v>8</v>
      </c>
      <c r="Q9557">
        <v>0</v>
      </c>
      <c r="R9557">
        <v>0</v>
      </c>
      <c r="S9557">
        <v>0</v>
      </c>
      <c r="T9557">
        <v>1</v>
      </c>
      <c r="U9557">
        <v>0</v>
      </c>
      <c r="V9557">
        <v>0</v>
      </c>
      <c r="W9557">
        <v>0</v>
      </c>
      <c r="X9557">
        <v>6.1120712992640405</v>
      </c>
      <c r="Y9557">
        <v>0</v>
      </c>
      <c r="Z9557">
        <v>0</v>
      </c>
      <c r="AA9557">
        <v>0</v>
      </c>
      <c r="AB9557">
        <v>0.79707827109550333</v>
      </c>
      <c r="AC9557">
        <v>0</v>
      </c>
      <c r="AD9557">
        <v>0</v>
      </c>
      <c r="AE9557">
        <v>6.9091495703595438</v>
      </c>
    </row>
    <row r="9558" spans="1:31" x14ac:dyDescent="0.25">
      <c r="A9558">
        <v>1958218</v>
      </c>
      <c r="B9558">
        <v>1</v>
      </c>
      <c r="C9558" t="s">
        <v>80</v>
      </c>
      <c r="D9558" t="s">
        <v>98</v>
      </c>
      <c r="E9558" t="s">
        <v>140</v>
      </c>
      <c r="F9558" t="s">
        <v>26653</v>
      </c>
      <c r="G9558" t="s">
        <v>217</v>
      </c>
      <c r="H9558" t="s">
        <v>134</v>
      </c>
      <c r="I9558" t="s">
        <v>135</v>
      </c>
      <c r="J9558" t="s">
        <v>136</v>
      </c>
      <c r="K9558" t="s">
        <v>137</v>
      </c>
      <c r="L9558" t="s">
        <v>26654</v>
      </c>
      <c r="M9558" t="s">
        <v>26655</v>
      </c>
      <c r="N9558">
        <v>2.7458333330000002</v>
      </c>
      <c r="O9558">
        <v>0</v>
      </c>
      <c r="P9558">
        <v>2</v>
      </c>
      <c r="Q9558">
        <v>0</v>
      </c>
      <c r="R9558">
        <v>0</v>
      </c>
      <c r="S9558">
        <v>0</v>
      </c>
      <c r="T9558">
        <v>1</v>
      </c>
      <c r="U9558">
        <v>0</v>
      </c>
      <c r="V9558">
        <v>0</v>
      </c>
      <c r="W9558">
        <v>0</v>
      </c>
      <c r="X9558">
        <v>1.1966326000093033</v>
      </c>
      <c r="Y9558">
        <v>0</v>
      </c>
      <c r="Z9558">
        <v>0</v>
      </c>
      <c r="AA9558">
        <v>0</v>
      </c>
      <c r="AB9558">
        <v>1.1238335891922222E-3</v>
      </c>
      <c r="AC9558">
        <v>0</v>
      </c>
      <c r="AD9558">
        <v>0</v>
      </c>
      <c r="AE9558">
        <v>1.1977564335984956</v>
      </c>
    </row>
    <row r="9559" spans="1:31" x14ac:dyDescent="0.25">
      <c r="A9559">
        <v>1958204</v>
      </c>
      <c r="B9559">
        <v>1</v>
      </c>
      <c r="C9559" t="s">
        <v>81</v>
      </c>
      <c r="D9559" t="s">
        <v>117</v>
      </c>
      <c r="E9559" t="s">
        <v>220</v>
      </c>
      <c r="F9559" t="s">
        <v>12247</v>
      </c>
      <c r="G9559" t="s">
        <v>156</v>
      </c>
      <c r="H9559" t="s">
        <v>157</v>
      </c>
      <c r="I9559" t="s">
        <v>222</v>
      </c>
      <c r="J9559" t="s">
        <v>136</v>
      </c>
      <c r="K9559" t="s">
        <v>137</v>
      </c>
      <c r="L9559" t="s">
        <v>26656</v>
      </c>
      <c r="M9559" t="s">
        <v>26657</v>
      </c>
      <c r="N9559">
        <v>6.3888879999999997E-3</v>
      </c>
      <c r="O9559">
        <v>1</v>
      </c>
      <c r="P9559">
        <v>284</v>
      </c>
      <c r="Q9559">
        <v>48</v>
      </c>
      <c r="R9559">
        <v>57</v>
      </c>
      <c r="S9559">
        <v>3</v>
      </c>
      <c r="T9559">
        <v>14</v>
      </c>
      <c r="U9559">
        <v>0</v>
      </c>
      <c r="V9559">
        <v>0</v>
      </c>
      <c r="W9559">
        <v>8.0834403951111119E-4</v>
      </c>
      <c r="X9559">
        <v>0.59874390936189359</v>
      </c>
      <c r="Y9559">
        <v>1.8255658509497572</v>
      </c>
      <c r="Z9559">
        <v>0.51284584707837333</v>
      </c>
      <c r="AA9559">
        <v>0.16452397668020002</v>
      </c>
      <c r="AB9559">
        <v>0.24443461613575751</v>
      </c>
      <c r="AC9559">
        <v>0</v>
      </c>
      <c r="AD9559">
        <v>0</v>
      </c>
      <c r="AE9559">
        <v>3.3469225442454924</v>
      </c>
    </row>
    <row r="9560" spans="1:31" x14ac:dyDescent="0.25">
      <c r="A9560">
        <v>1958064</v>
      </c>
      <c r="B9560">
        <v>1</v>
      </c>
      <c r="C9560" t="s">
        <v>80</v>
      </c>
      <c r="D9560" t="s">
        <v>105</v>
      </c>
      <c r="E9560" t="s">
        <v>154</v>
      </c>
      <c r="F9560" t="s">
        <v>26658</v>
      </c>
      <c r="G9560" t="s">
        <v>156</v>
      </c>
      <c r="H9560" t="s">
        <v>157</v>
      </c>
      <c r="I9560" t="s">
        <v>135</v>
      </c>
      <c r="J9560" t="s">
        <v>136</v>
      </c>
      <c r="K9560" t="s">
        <v>137</v>
      </c>
      <c r="L9560" t="s">
        <v>26659</v>
      </c>
      <c r="M9560" t="s">
        <v>26660</v>
      </c>
      <c r="N9560">
        <v>0.33972222200000002</v>
      </c>
      <c r="O9560">
        <v>0</v>
      </c>
      <c r="P9560">
        <v>4574</v>
      </c>
      <c r="Q9560">
        <v>0</v>
      </c>
      <c r="R9560">
        <v>0</v>
      </c>
      <c r="S9560">
        <v>0</v>
      </c>
      <c r="T9560">
        <v>242</v>
      </c>
      <c r="U9560">
        <v>0</v>
      </c>
      <c r="V9560">
        <v>1</v>
      </c>
      <c r="W9560">
        <v>0</v>
      </c>
      <c r="X9560">
        <v>481.68115292490677</v>
      </c>
      <c r="Y9560">
        <v>0</v>
      </c>
      <c r="Z9560">
        <v>0</v>
      </c>
      <c r="AA9560">
        <v>0</v>
      </c>
      <c r="AB9560">
        <v>138.0045795609189</v>
      </c>
      <c r="AC9560">
        <v>0</v>
      </c>
      <c r="AD9560">
        <v>3.0008894291441002</v>
      </c>
      <c r="AE9560">
        <v>622.68662191496969</v>
      </c>
    </row>
    <row r="9561" spans="1:31" x14ac:dyDescent="0.25">
      <c r="A9561">
        <v>1958081</v>
      </c>
      <c r="B9561">
        <v>1</v>
      </c>
      <c r="C9561" t="s">
        <v>80</v>
      </c>
      <c r="D9561" t="s">
        <v>108</v>
      </c>
      <c r="E9561" t="s">
        <v>149</v>
      </c>
      <c r="F9561" t="s">
        <v>26661</v>
      </c>
      <c r="G9561" t="s">
        <v>439</v>
      </c>
      <c r="H9561" t="s">
        <v>134</v>
      </c>
      <c r="I9561" t="s">
        <v>135</v>
      </c>
      <c r="J9561" t="s">
        <v>136</v>
      </c>
      <c r="K9561" t="s">
        <v>137</v>
      </c>
      <c r="L9561" t="s">
        <v>26662</v>
      </c>
      <c r="M9561" t="s">
        <v>26663</v>
      </c>
      <c r="N9561">
        <v>3.474722222</v>
      </c>
      <c r="O9561">
        <v>0</v>
      </c>
      <c r="P9561">
        <v>67</v>
      </c>
      <c r="Q9561">
        <v>0</v>
      </c>
      <c r="R9561">
        <v>22</v>
      </c>
      <c r="S9561">
        <v>0</v>
      </c>
      <c r="T9561">
        <v>3</v>
      </c>
      <c r="U9561">
        <v>0</v>
      </c>
      <c r="V9561">
        <v>0</v>
      </c>
      <c r="W9561">
        <v>0</v>
      </c>
      <c r="X9561">
        <v>34.377709772925563</v>
      </c>
      <c r="Y9561">
        <v>0</v>
      </c>
      <c r="Z9561">
        <v>26.666216320859746</v>
      </c>
      <c r="AA9561">
        <v>0</v>
      </c>
      <c r="AB9561">
        <v>4.227674642825054</v>
      </c>
      <c r="AC9561">
        <v>0</v>
      </c>
      <c r="AD9561">
        <v>0</v>
      </c>
      <c r="AE9561">
        <v>65.271600736610367</v>
      </c>
    </row>
    <row r="9562" spans="1:31" x14ac:dyDescent="0.25">
      <c r="A9562">
        <v>1958187</v>
      </c>
      <c r="B9562">
        <v>1</v>
      </c>
      <c r="C9562" t="s">
        <v>81</v>
      </c>
      <c r="D9562" t="s">
        <v>117</v>
      </c>
      <c r="E9562" t="s">
        <v>140</v>
      </c>
      <c r="F9562" t="s">
        <v>26664</v>
      </c>
      <c r="G9562" t="s">
        <v>217</v>
      </c>
      <c r="H9562" t="s">
        <v>134</v>
      </c>
      <c r="I9562" t="s">
        <v>135</v>
      </c>
      <c r="J9562" t="s">
        <v>136</v>
      </c>
      <c r="K9562" t="s">
        <v>137</v>
      </c>
      <c r="L9562" t="s">
        <v>26665</v>
      </c>
      <c r="M9562" t="s">
        <v>26666</v>
      </c>
      <c r="N9562">
        <v>1.2919444440000001</v>
      </c>
      <c r="O9562">
        <v>0</v>
      </c>
      <c r="P9562">
        <v>1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1.5343117360943697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1.5343117360943697</v>
      </c>
    </row>
    <row r="9563" spans="1:31" x14ac:dyDescent="0.25">
      <c r="A9563">
        <v>1958041</v>
      </c>
      <c r="B9563">
        <v>1</v>
      </c>
      <c r="C9563" t="s">
        <v>80</v>
      </c>
      <c r="D9563" t="s">
        <v>83</v>
      </c>
      <c r="E9563" t="s">
        <v>140</v>
      </c>
      <c r="F9563" t="s">
        <v>26667</v>
      </c>
      <c r="G9563" t="s">
        <v>146</v>
      </c>
      <c r="H9563" t="s">
        <v>134</v>
      </c>
      <c r="I9563" t="s">
        <v>135</v>
      </c>
      <c r="J9563" t="s">
        <v>136</v>
      </c>
      <c r="K9563" t="s">
        <v>137</v>
      </c>
      <c r="L9563" t="s">
        <v>26668</v>
      </c>
      <c r="M9563" t="s">
        <v>26669</v>
      </c>
      <c r="N9563">
        <v>7.5883333329999996</v>
      </c>
      <c r="O9563">
        <v>0</v>
      </c>
      <c r="P9563">
        <v>3</v>
      </c>
      <c r="Q9563">
        <v>0</v>
      </c>
      <c r="R9563">
        <v>0</v>
      </c>
      <c r="S9563">
        <v>0</v>
      </c>
      <c r="T9563">
        <v>1</v>
      </c>
      <c r="U9563">
        <v>0</v>
      </c>
      <c r="V9563">
        <v>0</v>
      </c>
      <c r="W9563">
        <v>0</v>
      </c>
      <c r="X9563">
        <v>6.8062969895383638</v>
      </c>
      <c r="Y9563">
        <v>0</v>
      </c>
      <c r="Z9563">
        <v>0</v>
      </c>
      <c r="AA9563">
        <v>0</v>
      </c>
      <c r="AB9563">
        <v>3.7764917320216838</v>
      </c>
      <c r="AC9563">
        <v>0</v>
      </c>
      <c r="AD9563">
        <v>0</v>
      </c>
      <c r="AE9563">
        <v>10.582788721560048</v>
      </c>
    </row>
    <row r="9564" spans="1:31" x14ac:dyDescent="0.25">
      <c r="A9564">
        <v>1958290</v>
      </c>
      <c r="B9564">
        <v>1</v>
      </c>
      <c r="C9564" t="s">
        <v>81</v>
      </c>
      <c r="D9564" t="s">
        <v>125</v>
      </c>
      <c r="E9564" t="s">
        <v>190</v>
      </c>
      <c r="F9564" t="s">
        <v>26670</v>
      </c>
      <c r="G9564" t="s">
        <v>241</v>
      </c>
      <c r="H9564" t="s">
        <v>157</v>
      </c>
      <c r="I9564" t="s">
        <v>135</v>
      </c>
      <c r="J9564" t="s">
        <v>136</v>
      </c>
      <c r="K9564" t="s">
        <v>137</v>
      </c>
      <c r="L9564" t="s">
        <v>26671</v>
      </c>
      <c r="M9564" t="s">
        <v>26672</v>
      </c>
      <c r="N9564">
        <v>3.2283333330000001</v>
      </c>
      <c r="O9564">
        <v>0</v>
      </c>
      <c r="P9564">
        <v>60</v>
      </c>
      <c r="Q9564">
        <v>0</v>
      </c>
      <c r="R9564">
        <v>0</v>
      </c>
      <c r="S9564">
        <v>0</v>
      </c>
      <c r="T9564">
        <v>2</v>
      </c>
      <c r="U9564">
        <v>0</v>
      </c>
      <c r="V9564">
        <v>0</v>
      </c>
      <c r="W9564">
        <v>0</v>
      </c>
      <c r="X9564">
        <v>20.244738256925611</v>
      </c>
      <c r="Y9564">
        <v>0</v>
      </c>
      <c r="Z9564">
        <v>0</v>
      </c>
      <c r="AA9564">
        <v>0</v>
      </c>
      <c r="AB9564">
        <v>0.51353839384909339</v>
      </c>
      <c r="AC9564">
        <v>0</v>
      </c>
      <c r="AD9564">
        <v>0</v>
      </c>
      <c r="AE9564">
        <v>20.758276650774704</v>
      </c>
    </row>
    <row r="9565" spans="1:31" x14ac:dyDescent="0.25">
      <c r="A9565">
        <v>1958001</v>
      </c>
      <c r="B9565">
        <v>1</v>
      </c>
      <c r="C9565" t="s">
        <v>80</v>
      </c>
      <c r="D9565" t="s">
        <v>96</v>
      </c>
      <c r="E9565" t="s">
        <v>140</v>
      </c>
      <c r="F9565" t="s">
        <v>26673</v>
      </c>
      <c r="G9565" t="s">
        <v>217</v>
      </c>
      <c r="H9565" t="s">
        <v>134</v>
      </c>
      <c r="I9565" t="s">
        <v>135</v>
      </c>
      <c r="J9565" t="s">
        <v>136</v>
      </c>
      <c r="K9565" t="s">
        <v>137</v>
      </c>
      <c r="L9565" t="s">
        <v>26674</v>
      </c>
      <c r="M9565" t="s">
        <v>26675</v>
      </c>
      <c r="N9565">
        <v>1.806944444</v>
      </c>
      <c r="O9565">
        <v>0</v>
      </c>
      <c r="P9565">
        <v>3</v>
      </c>
      <c r="Q9565">
        <v>0</v>
      </c>
      <c r="R9565">
        <v>1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1.5493981136526669</v>
      </c>
      <c r="Y9565">
        <v>0</v>
      </c>
      <c r="Z9565">
        <v>9.5186884382432311</v>
      </c>
      <c r="AA9565">
        <v>0</v>
      </c>
      <c r="AB9565">
        <v>0</v>
      </c>
      <c r="AC9565">
        <v>0</v>
      </c>
      <c r="AD9565">
        <v>0</v>
      </c>
      <c r="AE9565">
        <v>11.068086551895899</v>
      </c>
    </row>
    <row r="9566" spans="1:31" x14ac:dyDescent="0.25">
      <c r="A9566">
        <v>1957978</v>
      </c>
      <c r="B9566">
        <v>1</v>
      </c>
      <c r="C9566" t="s">
        <v>80</v>
      </c>
      <c r="D9566" t="s">
        <v>97</v>
      </c>
      <c r="E9566" t="s">
        <v>140</v>
      </c>
      <c r="F9566" t="s">
        <v>26676</v>
      </c>
      <c r="G9566" t="s">
        <v>217</v>
      </c>
      <c r="H9566" t="s">
        <v>134</v>
      </c>
      <c r="I9566" t="s">
        <v>135</v>
      </c>
      <c r="J9566" t="s">
        <v>136</v>
      </c>
      <c r="K9566" t="s">
        <v>137</v>
      </c>
      <c r="L9566" t="s">
        <v>26677</v>
      </c>
      <c r="M9566" t="s">
        <v>26678</v>
      </c>
      <c r="N9566">
        <v>2.9852777769999999</v>
      </c>
      <c r="O9566">
        <v>0</v>
      </c>
      <c r="P9566">
        <v>1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</row>
    <row r="9567" spans="1:31" x14ac:dyDescent="0.25">
      <c r="A9567">
        <v>1957935</v>
      </c>
      <c r="B9567">
        <v>1</v>
      </c>
      <c r="C9567" t="s">
        <v>81</v>
      </c>
      <c r="D9567" t="s">
        <v>114</v>
      </c>
      <c r="E9567" t="s">
        <v>190</v>
      </c>
      <c r="F9567" t="s">
        <v>26679</v>
      </c>
      <c r="G9567" t="s">
        <v>202</v>
      </c>
      <c r="H9567" t="s">
        <v>157</v>
      </c>
      <c r="I9567" t="s">
        <v>135</v>
      </c>
      <c r="J9567" t="s">
        <v>136</v>
      </c>
      <c r="K9567" t="s">
        <v>203</v>
      </c>
      <c r="L9567" t="s">
        <v>26680</v>
      </c>
      <c r="M9567" t="s">
        <v>26681</v>
      </c>
      <c r="N9567">
        <v>2.4402777769999999</v>
      </c>
      <c r="O9567">
        <v>0</v>
      </c>
      <c r="P9567">
        <v>8439</v>
      </c>
      <c r="Q9567">
        <v>0</v>
      </c>
      <c r="R9567">
        <v>87</v>
      </c>
      <c r="S9567">
        <v>8</v>
      </c>
      <c r="T9567">
        <v>1473</v>
      </c>
      <c r="U9567">
        <v>0</v>
      </c>
      <c r="V9567">
        <v>26</v>
      </c>
      <c r="W9567">
        <v>0</v>
      </c>
      <c r="X9567">
        <v>2949.8083157594574</v>
      </c>
      <c r="Y9567">
        <v>0</v>
      </c>
      <c r="Z9567">
        <v>75.748212854946573</v>
      </c>
      <c r="AA9567">
        <v>677.45937931836295</v>
      </c>
      <c r="AB9567">
        <v>2129.291962956057</v>
      </c>
      <c r="AC9567">
        <v>0</v>
      </c>
      <c r="AD9567">
        <v>1000.7793818212795</v>
      </c>
      <c r="AE9567">
        <v>6833.0872527101037</v>
      </c>
    </row>
    <row r="9568" spans="1:31" x14ac:dyDescent="0.25">
      <c r="A9568">
        <v>1958127</v>
      </c>
      <c r="B9568">
        <v>1</v>
      </c>
      <c r="C9568" t="s">
        <v>80</v>
      </c>
      <c r="D9568" t="s">
        <v>110</v>
      </c>
      <c r="E9568" t="s">
        <v>171</v>
      </c>
      <c r="F9568" t="s">
        <v>26682</v>
      </c>
      <c r="G9568" t="s">
        <v>156</v>
      </c>
      <c r="H9568" t="s">
        <v>157</v>
      </c>
      <c r="I9568" t="s">
        <v>135</v>
      </c>
      <c r="J9568" t="s">
        <v>136</v>
      </c>
      <c r="K9568" t="s">
        <v>137</v>
      </c>
      <c r="L9568" t="s">
        <v>26683</v>
      </c>
      <c r="M9568" t="s">
        <v>26684</v>
      </c>
      <c r="N9568">
        <v>0.75305555499999999</v>
      </c>
      <c r="O9568">
        <v>0</v>
      </c>
      <c r="P9568">
        <v>5471</v>
      </c>
      <c r="Q9568">
        <v>0</v>
      </c>
      <c r="R9568">
        <v>0</v>
      </c>
      <c r="S9568">
        <v>0</v>
      </c>
      <c r="T9568">
        <v>244</v>
      </c>
      <c r="U9568">
        <v>1</v>
      </c>
      <c r="V9568">
        <v>2</v>
      </c>
      <c r="W9568">
        <v>0</v>
      </c>
      <c r="X9568">
        <v>1167.167176843586</v>
      </c>
      <c r="Y9568">
        <v>0</v>
      </c>
      <c r="Z9568">
        <v>0</v>
      </c>
      <c r="AA9568">
        <v>0</v>
      </c>
      <c r="AB9568">
        <v>440.32080689486645</v>
      </c>
      <c r="AC9568">
        <v>0</v>
      </c>
      <c r="AD9568">
        <v>31.414914758936298</v>
      </c>
      <c r="AE9568">
        <v>1638.9028984973886</v>
      </c>
    </row>
    <row r="9569" spans="1:31" x14ac:dyDescent="0.25">
      <c r="A9569">
        <v>1958270</v>
      </c>
      <c r="B9569">
        <v>1</v>
      </c>
      <c r="C9569" t="s">
        <v>80</v>
      </c>
      <c r="D9569" t="s">
        <v>108</v>
      </c>
      <c r="E9569" t="s">
        <v>131</v>
      </c>
      <c r="F9569" t="s">
        <v>26685</v>
      </c>
      <c r="G9569" t="s">
        <v>362</v>
      </c>
      <c r="H9569" t="s">
        <v>134</v>
      </c>
      <c r="I9569" t="s">
        <v>135</v>
      </c>
      <c r="J9569" t="s">
        <v>3</v>
      </c>
      <c r="K9569" t="s">
        <v>137</v>
      </c>
      <c r="L9569" t="s">
        <v>26686</v>
      </c>
      <c r="M9569" t="s">
        <v>26687</v>
      </c>
      <c r="N9569">
        <v>1.0161111110000001</v>
      </c>
      <c r="O9569">
        <v>0</v>
      </c>
      <c r="P9569">
        <v>88</v>
      </c>
      <c r="Q9569">
        <v>0</v>
      </c>
      <c r="R9569">
        <v>2</v>
      </c>
      <c r="S9569">
        <v>0</v>
      </c>
      <c r="T9569">
        <v>6</v>
      </c>
      <c r="U9569">
        <v>0</v>
      </c>
      <c r="V9569">
        <v>0</v>
      </c>
      <c r="W9569">
        <v>0</v>
      </c>
      <c r="X9569">
        <v>17.115282242375759</v>
      </c>
      <c r="Y9569">
        <v>0</v>
      </c>
      <c r="Z9569">
        <v>0.21967575580064669</v>
      </c>
      <c r="AA9569">
        <v>0</v>
      </c>
      <c r="AB9569">
        <v>11.911558353634684</v>
      </c>
      <c r="AC9569">
        <v>0</v>
      </c>
      <c r="AD9569">
        <v>0</v>
      </c>
      <c r="AE9569">
        <v>29.246516351811088</v>
      </c>
    </row>
    <row r="9570" spans="1:31" x14ac:dyDescent="0.25">
      <c r="A9570">
        <v>1957915</v>
      </c>
      <c r="B9570">
        <v>1</v>
      </c>
      <c r="C9570" t="s">
        <v>81</v>
      </c>
      <c r="D9570" t="s">
        <v>121</v>
      </c>
      <c r="E9570" t="s">
        <v>220</v>
      </c>
      <c r="F9570" t="s">
        <v>26688</v>
      </c>
      <c r="G9570" t="s">
        <v>156</v>
      </c>
      <c r="H9570" t="s">
        <v>157</v>
      </c>
      <c r="I9570" t="s">
        <v>222</v>
      </c>
      <c r="J9570" t="s">
        <v>136</v>
      </c>
      <c r="K9570" t="s">
        <v>137</v>
      </c>
      <c r="L9570" t="s">
        <v>26689</v>
      </c>
      <c r="M9570" t="s">
        <v>26690</v>
      </c>
      <c r="N9570">
        <v>1.1111111E-2</v>
      </c>
      <c r="O9570">
        <v>0</v>
      </c>
      <c r="P9570">
        <v>259</v>
      </c>
      <c r="Q9570">
        <v>1</v>
      </c>
      <c r="R9570">
        <v>25</v>
      </c>
      <c r="S9570">
        <v>6</v>
      </c>
      <c r="T9570">
        <v>12</v>
      </c>
      <c r="U9570">
        <v>0</v>
      </c>
      <c r="V9570">
        <v>0</v>
      </c>
      <c r="W9570">
        <v>0</v>
      </c>
      <c r="X9570">
        <v>0.41656869165862209</v>
      </c>
      <c r="Y9570">
        <v>1.4237358889600002E-2</v>
      </c>
      <c r="Z9570">
        <v>0.21043150791522225</v>
      </c>
      <c r="AA9570">
        <v>0.26420716271067785</v>
      </c>
      <c r="AB9570">
        <v>0.10142931540720002</v>
      </c>
      <c r="AC9570">
        <v>0</v>
      </c>
      <c r="AD9570">
        <v>0</v>
      </c>
      <c r="AE9570">
        <v>1.0068740365813222</v>
      </c>
    </row>
    <row r="9571" spans="1:31" x14ac:dyDescent="0.25">
      <c r="A9571">
        <v>1958313</v>
      </c>
      <c r="B9571">
        <v>1</v>
      </c>
      <c r="C9571" t="s">
        <v>80</v>
      </c>
      <c r="D9571" t="s">
        <v>82</v>
      </c>
      <c r="E9571" t="s">
        <v>140</v>
      </c>
      <c r="F9571" t="s">
        <v>26691</v>
      </c>
      <c r="G9571" t="s">
        <v>342</v>
      </c>
      <c r="H9571" t="s">
        <v>134</v>
      </c>
      <c r="I9571" t="s">
        <v>135</v>
      </c>
      <c r="J9571" t="s">
        <v>136</v>
      </c>
      <c r="K9571" t="s">
        <v>137</v>
      </c>
      <c r="L9571" t="s">
        <v>26692</v>
      </c>
      <c r="M9571" t="s">
        <v>26693</v>
      </c>
      <c r="N9571">
        <v>0.89833333299999996</v>
      </c>
      <c r="O9571">
        <v>0</v>
      </c>
      <c r="P9571">
        <v>1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0.31611903242122003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0.31611903242122003</v>
      </c>
    </row>
    <row r="9572" spans="1:31" x14ac:dyDescent="0.25">
      <c r="A9572">
        <v>1957683</v>
      </c>
      <c r="B9572">
        <v>1</v>
      </c>
      <c r="C9572" t="s">
        <v>81</v>
      </c>
      <c r="D9572" t="s">
        <v>118</v>
      </c>
      <c r="E9572" t="s">
        <v>160</v>
      </c>
      <c r="F9572" t="s">
        <v>26694</v>
      </c>
      <c r="G9572" t="s">
        <v>279</v>
      </c>
      <c r="H9572" t="s">
        <v>134</v>
      </c>
      <c r="I9572" t="s">
        <v>135</v>
      </c>
      <c r="J9572" t="s">
        <v>136</v>
      </c>
      <c r="K9572" t="s">
        <v>137</v>
      </c>
      <c r="L9572" t="s">
        <v>26695</v>
      </c>
      <c r="M9572" t="s">
        <v>26696</v>
      </c>
      <c r="N9572">
        <v>1.2180555550000001</v>
      </c>
      <c r="O9572">
        <v>0</v>
      </c>
      <c r="P9572">
        <v>23</v>
      </c>
      <c r="Q9572">
        <v>0</v>
      </c>
      <c r="R9572">
        <v>0</v>
      </c>
      <c r="S9572">
        <v>0</v>
      </c>
      <c r="T9572">
        <v>5</v>
      </c>
      <c r="U9572">
        <v>0</v>
      </c>
      <c r="V9572">
        <v>0</v>
      </c>
      <c r="W9572">
        <v>0</v>
      </c>
      <c r="X9572">
        <v>5.374738139064533</v>
      </c>
      <c r="Y9572">
        <v>0</v>
      </c>
      <c r="Z9572">
        <v>0</v>
      </c>
      <c r="AA9572">
        <v>0</v>
      </c>
      <c r="AB9572">
        <v>4.0137335450126601</v>
      </c>
      <c r="AC9572">
        <v>0</v>
      </c>
      <c r="AD9572">
        <v>0</v>
      </c>
      <c r="AE9572">
        <v>9.3884716840771922</v>
      </c>
    </row>
    <row r="9573" spans="1:31" x14ac:dyDescent="0.25">
      <c r="A9573">
        <v>1958230</v>
      </c>
      <c r="B9573">
        <v>1</v>
      </c>
      <c r="C9573" t="s">
        <v>80</v>
      </c>
      <c r="D9573" t="s">
        <v>94</v>
      </c>
      <c r="E9573" t="s">
        <v>154</v>
      </c>
      <c r="F9573" t="s">
        <v>26697</v>
      </c>
      <c r="G9573" t="s">
        <v>156</v>
      </c>
      <c r="H9573" t="s">
        <v>157</v>
      </c>
      <c r="I9573" t="s">
        <v>222</v>
      </c>
      <c r="J9573" t="s">
        <v>136</v>
      </c>
      <c r="K9573" t="s">
        <v>137</v>
      </c>
      <c r="L9573" t="s">
        <v>26698</v>
      </c>
      <c r="M9573" t="s">
        <v>26699</v>
      </c>
      <c r="N9573">
        <v>5.8333329999999996E-3</v>
      </c>
      <c r="O9573">
        <v>0</v>
      </c>
      <c r="P9573">
        <v>768</v>
      </c>
      <c r="Q9573">
        <v>0</v>
      </c>
      <c r="R9573">
        <v>52</v>
      </c>
      <c r="S9573">
        <v>2</v>
      </c>
      <c r="T9573">
        <v>121</v>
      </c>
      <c r="U9573">
        <v>1</v>
      </c>
      <c r="V9573">
        <v>2</v>
      </c>
      <c r="W9573">
        <v>0</v>
      </c>
      <c r="X9573">
        <v>0.85462747573230347</v>
      </c>
      <c r="Y9573">
        <v>0</v>
      </c>
      <c r="Z9573">
        <v>0.47895776366914011</v>
      </c>
      <c r="AA9573">
        <v>5.624530949109334E-2</v>
      </c>
      <c r="AB9573">
        <v>0.53154245695577229</v>
      </c>
      <c r="AC9573">
        <v>1.3859483611551666E-2</v>
      </c>
      <c r="AD9573">
        <v>1.19741740058325E-2</v>
      </c>
      <c r="AE9573">
        <v>1.9472066634656935</v>
      </c>
    </row>
    <row r="9574" spans="1:31" x14ac:dyDescent="0.25">
      <c r="A9574">
        <v>1958293</v>
      </c>
      <c r="B9574">
        <v>1</v>
      </c>
      <c r="C9574" t="s">
        <v>81</v>
      </c>
      <c r="D9574" t="s">
        <v>112</v>
      </c>
      <c r="E9574" t="s">
        <v>190</v>
      </c>
      <c r="F9574" t="s">
        <v>26700</v>
      </c>
      <c r="G9574" t="s">
        <v>241</v>
      </c>
      <c r="H9574" t="s">
        <v>157</v>
      </c>
      <c r="I9574" t="s">
        <v>135</v>
      </c>
      <c r="J9574" t="s">
        <v>136</v>
      </c>
      <c r="K9574" t="s">
        <v>137</v>
      </c>
      <c r="L9574" t="s">
        <v>26701</v>
      </c>
      <c r="M9574" t="s">
        <v>26702</v>
      </c>
      <c r="N9574">
        <v>1.9027777770000001</v>
      </c>
      <c r="O9574">
        <v>0</v>
      </c>
      <c r="P9574">
        <v>73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13.455997070827776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13.455997070827776</v>
      </c>
    </row>
    <row r="9575" spans="1:31" x14ac:dyDescent="0.25">
      <c r="A9575">
        <v>1957938</v>
      </c>
      <c r="B9575">
        <v>1</v>
      </c>
      <c r="C9575" t="s">
        <v>81</v>
      </c>
      <c r="D9575" t="s">
        <v>114</v>
      </c>
      <c r="E9575" t="s">
        <v>220</v>
      </c>
      <c r="F9575" t="s">
        <v>26703</v>
      </c>
      <c r="G9575" t="s">
        <v>202</v>
      </c>
      <c r="H9575" t="s">
        <v>157</v>
      </c>
      <c r="I9575" t="s">
        <v>135</v>
      </c>
      <c r="J9575" t="s">
        <v>136</v>
      </c>
      <c r="K9575" t="s">
        <v>203</v>
      </c>
      <c r="L9575" t="s">
        <v>26704</v>
      </c>
      <c r="M9575" t="s">
        <v>26705</v>
      </c>
      <c r="N9575">
        <v>8.9961805550000005</v>
      </c>
      <c r="O9575">
        <v>0</v>
      </c>
      <c r="P9575">
        <v>2043</v>
      </c>
      <c r="Q9575">
        <v>2</v>
      </c>
      <c r="R9575">
        <v>15</v>
      </c>
      <c r="S9575">
        <v>11</v>
      </c>
      <c r="T9575">
        <v>163</v>
      </c>
      <c r="U9575">
        <v>0</v>
      </c>
      <c r="V9575">
        <v>0</v>
      </c>
      <c r="W9575">
        <v>0</v>
      </c>
      <c r="X9575">
        <v>2419.6204105437041</v>
      </c>
      <c r="Y9575">
        <v>17.974235213636252</v>
      </c>
      <c r="Z9575">
        <v>66.435097894702281</v>
      </c>
      <c r="AA9575">
        <v>286.50214111350061</v>
      </c>
      <c r="AB9575">
        <v>828.9278439287541</v>
      </c>
      <c r="AC9575">
        <v>0</v>
      </c>
      <c r="AD9575">
        <v>0</v>
      </c>
      <c r="AE9575">
        <v>3619.4597286942976</v>
      </c>
    </row>
    <row r="9576" spans="1:31" x14ac:dyDescent="0.25">
      <c r="A9576">
        <v>1958247</v>
      </c>
      <c r="B9576">
        <v>1</v>
      </c>
      <c r="C9576" t="s">
        <v>80</v>
      </c>
      <c r="D9576" t="s">
        <v>82</v>
      </c>
      <c r="E9576" t="s">
        <v>160</v>
      </c>
      <c r="F9576" t="s">
        <v>26706</v>
      </c>
      <c r="G9576" t="s">
        <v>2056</v>
      </c>
      <c r="H9576" t="s">
        <v>134</v>
      </c>
      <c r="I9576" t="s">
        <v>135</v>
      </c>
      <c r="J9576" t="s">
        <v>136</v>
      </c>
      <c r="K9576" t="s">
        <v>137</v>
      </c>
      <c r="L9576" t="s">
        <v>26707</v>
      </c>
      <c r="M9576" t="s">
        <v>26708</v>
      </c>
      <c r="N9576">
        <v>1.824166666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53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211.93313553612725</v>
      </c>
      <c r="AC9576">
        <v>0</v>
      </c>
      <c r="AD9576">
        <v>0</v>
      </c>
      <c r="AE9576">
        <v>211.93313553612725</v>
      </c>
    </row>
    <row r="9577" spans="1:31" x14ac:dyDescent="0.25">
      <c r="A9577">
        <v>1957852</v>
      </c>
      <c r="B9577">
        <v>1</v>
      </c>
      <c r="C9577" t="s">
        <v>80</v>
      </c>
      <c r="D9577" t="s">
        <v>108</v>
      </c>
      <c r="E9577" t="s">
        <v>220</v>
      </c>
      <c r="F9577" t="s">
        <v>26709</v>
      </c>
      <c r="G9577" t="s">
        <v>156</v>
      </c>
      <c r="H9577" t="s">
        <v>157</v>
      </c>
      <c r="I9577" t="s">
        <v>135</v>
      </c>
      <c r="J9577" t="s">
        <v>136</v>
      </c>
      <c r="K9577" t="s">
        <v>137</v>
      </c>
      <c r="L9577" t="s">
        <v>26710</v>
      </c>
      <c r="M9577" t="s">
        <v>26711</v>
      </c>
      <c r="N9577">
        <v>1.369722222</v>
      </c>
      <c r="O9577">
        <v>0</v>
      </c>
      <c r="P9577">
        <v>380</v>
      </c>
      <c r="Q9577">
        <v>2</v>
      </c>
      <c r="R9577">
        <v>113</v>
      </c>
      <c r="S9577">
        <v>2</v>
      </c>
      <c r="T9577">
        <v>111</v>
      </c>
      <c r="U9577">
        <v>0</v>
      </c>
      <c r="V9577">
        <v>0</v>
      </c>
      <c r="W9577">
        <v>0</v>
      </c>
      <c r="X9577">
        <v>113.51525374520499</v>
      </c>
      <c r="Y9577">
        <v>15.423698018243801</v>
      </c>
      <c r="Z9577">
        <v>386.64704514152157</v>
      </c>
      <c r="AA9577">
        <v>36.780131073783103</v>
      </c>
      <c r="AB9577">
        <v>136.60070977734824</v>
      </c>
      <c r="AC9577">
        <v>0</v>
      </c>
      <c r="AD9577">
        <v>0</v>
      </c>
      <c r="AE9577">
        <v>688.96683775610165</v>
      </c>
    </row>
    <row r="9578" spans="1:31" x14ac:dyDescent="0.25">
      <c r="A9578">
        <v>1957998</v>
      </c>
      <c r="B9578">
        <v>1</v>
      </c>
      <c r="C9578" t="s">
        <v>80</v>
      </c>
      <c r="D9578" t="s">
        <v>91</v>
      </c>
      <c r="E9578" t="s">
        <v>190</v>
      </c>
      <c r="F9578" t="s">
        <v>26712</v>
      </c>
      <c r="G9578" t="s">
        <v>1931</v>
      </c>
      <c r="H9578" t="s">
        <v>157</v>
      </c>
      <c r="I9578" t="s">
        <v>135</v>
      </c>
      <c r="J9578" t="s">
        <v>136</v>
      </c>
      <c r="K9578" t="s">
        <v>137</v>
      </c>
      <c r="L9578" t="s">
        <v>26713</v>
      </c>
      <c r="M9578" t="s">
        <v>26714</v>
      </c>
      <c r="N9578">
        <v>0.34749999999999998</v>
      </c>
      <c r="O9578">
        <v>0</v>
      </c>
      <c r="P9578">
        <v>239</v>
      </c>
      <c r="Q9578">
        <v>0</v>
      </c>
      <c r="R9578">
        <v>0</v>
      </c>
      <c r="S9578">
        <v>0</v>
      </c>
      <c r="T9578">
        <v>1</v>
      </c>
      <c r="U9578">
        <v>0</v>
      </c>
      <c r="V9578">
        <v>0</v>
      </c>
      <c r="W9578">
        <v>0</v>
      </c>
      <c r="X9578">
        <v>20.429311273978058</v>
      </c>
      <c r="Y9578">
        <v>0</v>
      </c>
      <c r="Z9578">
        <v>0</v>
      </c>
      <c r="AA9578">
        <v>0</v>
      </c>
      <c r="AB9578">
        <v>0.72982811548062498</v>
      </c>
      <c r="AC9578">
        <v>0</v>
      </c>
      <c r="AD9578">
        <v>0</v>
      </c>
      <c r="AE9578">
        <v>21.159139389458684</v>
      </c>
    </row>
    <row r="9579" spans="1:31" x14ac:dyDescent="0.25">
      <c r="A9579">
        <v>1958144</v>
      </c>
      <c r="B9579">
        <v>1</v>
      </c>
      <c r="C9579" t="s">
        <v>80</v>
      </c>
      <c r="D9579" t="s">
        <v>106</v>
      </c>
      <c r="E9579" t="s">
        <v>220</v>
      </c>
      <c r="F9579" t="s">
        <v>26715</v>
      </c>
      <c r="G9579" t="s">
        <v>156</v>
      </c>
      <c r="H9579" t="s">
        <v>157</v>
      </c>
      <c r="I9579" t="s">
        <v>135</v>
      </c>
      <c r="J9579" t="s">
        <v>136</v>
      </c>
      <c r="K9579" t="s">
        <v>137</v>
      </c>
      <c r="L9579" t="s">
        <v>26716</v>
      </c>
      <c r="M9579" t="s">
        <v>26717</v>
      </c>
      <c r="N9579">
        <v>3.5125000000000002</v>
      </c>
      <c r="O9579">
        <v>0</v>
      </c>
      <c r="P9579">
        <v>0</v>
      </c>
      <c r="Q9579">
        <v>11</v>
      </c>
      <c r="R9579">
        <v>0</v>
      </c>
      <c r="S9579">
        <v>6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342.01986562898293</v>
      </c>
      <c r="Z9579">
        <v>0</v>
      </c>
      <c r="AA9579">
        <v>199.00681974639858</v>
      </c>
      <c r="AB9579">
        <v>0</v>
      </c>
      <c r="AC9579">
        <v>0</v>
      </c>
      <c r="AD9579">
        <v>0</v>
      </c>
      <c r="AE9579">
        <v>541.02668537538148</v>
      </c>
    </row>
    <row r="9580" spans="1:31" x14ac:dyDescent="0.25">
      <c r="A9580">
        <v>1958287</v>
      </c>
      <c r="B9580">
        <v>1</v>
      </c>
      <c r="C9580" t="s">
        <v>81</v>
      </c>
      <c r="D9580" t="s">
        <v>117</v>
      </c>
      <c r="E9580" t="s">
        <v>190</v>
      </c>
      <c r="F9580" t="s">
        <v>26718</v>
      </c>
      <c r="G9580" t="s">
        <v>241</v>
      </c>
      <c r="H9580" t="s">
        <v>157</v>
      </c>
      <c r="I9580" t="s">
        <v>135</v>
      </c>
      <c r="J9580" t="s">
        <v>136</v>
      </c>
      <c r="K9580" t="s">
        <v>137</v>
      </c>
      <c r="L9580" t="s">
        <v>26719</v>
      </c>
      <c r="M9580" t="s">
        <v>26720</v>
      </c>
      <c r="N9580">
        <v>1.124166666</v>
      </c>
      <c r="O9580">
        <v>0</v>
      </c>
      <c r="P9580">
        <v>6</v>
      </c>
      <c r="Q9580">
        <v>0</v>
      </c>
      <c r="R9580">
        <v>1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4.2570840352733752</v>
      </c>
      <c r="Y9580">
        <v>0</v>
      </c>
      <c r="Z9580">
        <v>0.33021060109293221</v>
      </c>
      <c r="AA9580">
        <v>0</v>
      </c>
      <c r="AB9580">
        <v>0</v>
      </c>
      <c r="AC9580">
        <v>0</v>
      </c>
      <c r="AD9580">
        <v>0</v>
      </c>
      <c r="AE9580">
        <v>4.5872946363663072</v>
      </c>
    </row>
    <row r="9581" spans="1:31" x14ac:dyDescent="0.25">
      <c r="A9581">
        <v>1957955</v>
      </c>
      <c r="B9581">
        <v>1</v>
      </c>
      <c r="C9581" t="s">
        <v>80</v>
      </c>
      <c r="D9581" t="s">
        <v>97</v>
      </c>
      <c r="E9581" t="s">
        <v>131</v>
      </c>
      <c r="F9581" t="s">
        <v>26721</v>
      </c>
      <c r="G9581" t="s">
        <v>202</v>
      </c>
      <c r="H9581" t="s">
        <v>134</v>
      </c>
      <c r="I9581" t="s">
        <v>135</v>
      </c>
      <c r="J9581" t="s">
        <v>136</v>
      </c>
      <c r="K9581" t="s">
        <v>203</v>
      </c>
      <c r="L9581" t="s">
        <v>26722</v>
      </c>
      <c r="M9581" t="s">
        <v>26723</v>
      </c>
      <c r="N9581">
        <v>8.2533333330000005</v>
      </c>
      <c r="O9581">
        <v>0</v>
      </c>
      <c r="P9581">
        <v>9</v>
      </c>
      <c r="Q9581">
        <v>0</v>
      </c>
      <c r="R9581">
        <v>23</v>
      </c>
      <c r="S9581">
        <v>0</v>
      </c>
      <c r="T9581">
        <v>6</v>
      </c>
      <c r="U9581">
        <v>0</v>
      </c>
      <c r="V9581">
        <v>0</v>
      </c>
      <c r="W9581">
        <v>0</v>
      </c>
      <c r="X9581">
        <v>50.794357982694706</v>
      </c>
      <c r="Y9581">
        <v>0</v>
      </c>
      <c r="Z9581">
        <v>105.06367501732115</v>
      </c>
      <c r="AA9581">
        <v>0</v>
      </c>
      <c r="AB9581">
        <v>103.22467561093734</v>
      </c>
      <c r="AC9581">
        <v>0</v>
      </c>
      <c r="AD9581">
        <v>0</v>
      </c>
      <c r="AE9581">
        <v>259.0827086109532</v>
      </c>
    </row>
    <row r="9582" spans="1:31" x14ac:dyDescent="0.25">
      <c r="A9582">
        <v>1958310</v>
      </c>
      <c r="B9582">
        <v>1</v>
      </c>
      <c r="C9582" t="s">
        <v>81</v>
      </c>
      <c r="D9582" t="s">
        <v>118</v>
      </c>
      <c r="E9582" t="s">
        <v>140</v>
      </c>
      <c r="F9582" t="s">
        <v>26724</v>
      </c>
      <c r="G9582" t="s">
        <v>217</v>
      </c>
      <c r="H9582" t="s">
        <v>134</v>
      </c>
      <c r="I9582" t="s">
        <v>135</v>
      </c>
      <c r="J9582" t="s">
        <v>136</v>
      </c>
      <c r="K9582" t="s">
        <v>137</v>
      </c>
      <c r="L9582" t="s">
        <v>26725</v>
      </c>
      <c r="M9582" t="s">
        <v>26726</v>
      </c>
      <c r="N9582">
        <v>1.0247222220000001</v>
      </c>
      <c r="O9582">
        <v>0</v>
      </c>
      <c r="P9582">
        <v>1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0.33945432280975951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0.33945432280975951</v>
      </c>
    </row>
    <row r="9583" spans="1:31" x14ac:dyDescent="0.25">
      <c r="A9583">
        <v>1957961</v>
      </c>
      <c r="B9583">
        <v>1</v>
      </c>
      <c r="C9583" t="s">
        <v>81</v>
      </c>
      <c r="D9583" t="s">
        <v>119</v>
      </c>
      <c r="E9583" t="s">
        <v>220</v>
      </c>
      <c r="F9583" t="s">
        <v>26727</v>
      </c>
      <c r="G9583" t="s">
        <v>604</v>
      </c>
      <c r="H9583" t="s">
        <v>157</v>
      </c>
      <c r="I9583" t="s">
        <v>135</v>
      </c>
      <c r="J9583" t="s">
        <v>136</v>
      </c>
      <c r="K9583" t="s">
        <v>203</v>
      </c>
      <c r="L9583" t="s">
        <v>26728</v>
      </c>
      <c r="M9583" t="s">
        <v>26729</v>
      </c>
      <c r="N9583">
        <v>9.8811110999999993E-2</v>
      </c>
      <c r="O9583">
        <v>0</v>
      </c>
      <c r="P9583">
        <v>1498</v>
      </c>
      <c r="Q9583">
        <v>92</v>
      </c>
      <c r="R9583">
        <v>335</v>
      </c>
      <c r="S9583">
        <v>2</v>
      </c>
      <c r="T9583">
        <v>66</v>
      </c>
      <c r="U9583">
        <v>0</v>
      </c>
      <c r="V9583">
        <v>0</v>
      </c>
      <c r="W9583">
        <v>0</v>
      </c>
      <c r="X9583">
        <v>25.096297644111168</v>
      </c>
      <c r="Y9583">
        <v>101.21452408013477</v>
      </c>
      <c r="Z9583">
        <v>213.89804323102371</v>
      </c>
      <c r="AA9583">
        <v>0.63715846255585784</v>
      </c>
      <c r="AB9583">
        <v>3.3595253843640904</v>
      </c>
      <c r="AC9583">
        <v>0</v>
      </c>
      <c r="AD9583">
        <v>0</v>
      </c>
      <c r="AE9583">
        <v>344.20554880218958</v>
      </c>
    </row>
    <row r="9584" spans="1:31" x14ac:dyDescent="0.25">
      <c r="A9584">
        <v>1957975</v>
      </c>
      <c r="B9584">
        <v>1</v>
      </c>
      <c r="C9584" t="s">
        <v>80</v>
      </c>
      <c r="D9584" t="s">
        <v>92</v>
      </c>
      <c r="E9584" t="s">
        <v>190</v>
      </c>
      <c r="F9584" t="s">
        <v>26730</v>
      </c>
      <c r="G9584" t="s">
        <v>263</v>
      </c>
      <c r="H9584" t="s">
        <v>157</v>
      </c>
      <c r="I9584" t="s">
        <v>135</v>
      </c>
      <c r="J9584" t="s">
        <v>136</v>
      </c>
      <c r="K9584" t="s">
        <v>203</v>
      </c>
      <c r="L9584" t="s">
        <v>26731</v>
      </c>
      <c r="M9584" t="s">
        <v>26732</v>
      </c>
      <c r="N9584">
        <v>3.020800833</v>
      </c>
      <c r="O9584">
        <v>0</v>
      </c>
      <c r="P9584">
        <v>38</v>
      </c>
      <c r="Q9584">
        <v>0</v>
      </c>
      <c r="R9584">
        <v>33</v>
      </c>
      <c r="S9584">
        <v>0</v>
      </c>
      <c r="T9584">
        <v>2</v>
      </c>
      <c r="U9584">
        <v>0</v>
      </c>
      <c r="V9584">
        <v>0</v>
      </c>
      <c r="W9584">
        <v>0</v>
      </c>
      <c r="X9584">
        <v>43.47427342756275</v>
      </c>
      <c r="Y9584">
        <v>0</v>
      </c>
      <c r="Z9584">
        <v>57.317741829705035</v>
      </c>
      <c r="AA9584">
        <v>0</v>
      </c>
      <c r="AB9584">
        <v>1.0812759132537251</v>
      </c>
      <c r="AC9584">
        <v>0</v>
      </c>
      <c r="AD9584">
        <v>0</v>
      </c>
      <c r="AE9584">
        <v>101.87329117052151</v>
      </c>
    </row>
    <row r="9585" spans="1:31" x14ac:dyDescent="0.25">
      <c r="A9585">
        <v>1958087</v>
      </c>
      <c r="B9585">
        <v>1</v>
      </c>
      <c r="C9585" t="s">
        <v>80</v>
      </c>
      <c r="D9585" t="s">
        <v>98</v>
      </c>
      <c r="E9585" t="s">
        <v>149</v>
      </c>
      <c r="F9585" t="s">
        <v>26733</v>
      </c>
      <c r="G9585" t="s">
        <v>326</v>
      </c>
      <c r="H9585" t="s">
        <v>134</v>
      </c>
      <c r="I9585" t="s">
        <v>135</v>
      </c>
      <c r="J9585" t="s">
        <v>136</v>
      </c>
      <c r="K9585" t="s">
        <v>137</v>
      </c>
      <c r="L9585" t="s">
        <v>26734</v>
      </c>
      <c r="M9585" t="s">
        <v>26735</v>
      </c>
      <c r="N9585">
        <v>2.3725000000000001</v>
      </c>
      <c r="O9585">
        <v>0</v>
      </c>
      <c r="P9585">
        <v>23</v>
      </c>
      <c r="Q9585">
        <v>0</v>
      </c>
      <c r="R9585">
        <v>30</v>
      </c>
      <c r="S9585">
        <v>0</v>
      </c>
      <c r="T9585">
        <v>32</v>
      </c>
      <c r="U9585">
        <v>0</v>
      </c>
      <c r="V9585">
        <v>0</v>
      </c>
      <c r="W9585">
        <v>0</v>
      </c>
      <c r="X9585">
        <v>12.33091975330054</v>
      </c>
      <c r="Y9585">
        <v>0</v>
      </c>
      <c r="Z9585">
        <v>28.35182518905135</v>
      </c>
      <c r="AA9585">
        <v>0</v>
      </c>
      <c r="AB9585">
        <v>21.32279915963586</v>
      </c>
      <c r="AC9585">
        <v>0</v>
      </c>
      <c r="AD9585">
        <v>0</v>
      </c>
      <c r="AE9585">
        <v>62.005544101987752</v>
      </c>
    </row>
    <row r="9586" spans="1:31" x14ac:dyDescent="0.25">
      <c r="A9586">
        <v>1958302</v>
      </c>
      <c r="B9586">
        <v>1</v>
      </c>
      <c r="C9586" t="s">
        <v>80</v>
      </c>
      <c r="D9586" t="s">
        <v>106</v>
      </c>
      <c r="E9586" t="s">
        <v>131</v>
      </c>
      <c r="F9586" t="s">
        <v>26736</v>
      </c>
      <c r="G9586" t="s">
        <v>133</v>
      </c>
      <c r="H9586" t="s">
        <v>134</v>
      </c>
      <c r="I9586" t="s">
        <v>135</v>
      </c>
      <c r="J9586" t="s">
        <v>136</v>
      </c>
      <c r="K9586" t="s">
        <v>137</v>
      </c>
      <c r="L9586" t="s">
        <v>26737</v>
      </c>
      <c r="M9586" t="s">
        <v>26738</v>
      </c>
      <c r="N9586">
        <v>1.406111111</v>
      </c>
      <c r="O9586">
        <v>0</v>
      </c>
      <c r="P9586">
        <v>23</v>
      </c>
      <c r="Q9586">
        <v>0</v>
      </c>
      <c r="R9586">
        <v>5</v>
      </c>
      <c r="S9586">
        <v>0</v>
      </c>
      <c r="T9586">
        <v>1</v>
      </c>
      <c r="U9586">
        <v>0</v>
      </c>
      <c r="V9586">
        <v>0</v>
      </c>
      <c r="W9586">
        <v>0</v>
      </c>
      <c r="X9586">
        <v>14.699309599709416</v>
      </c>
      <c r="Y9586">
        <v>0</v>
      </c>
      <c r="Z9586">
        <v>23.734184587153187</v>
      </c>
      <c r="AA9586">
        <v>0</v>
      </c>
      <c r="AB9586">
        <v>2.1785095085756163</v>
      </c>
      <c r="AC9586">
        <v>0</v>
      </c>
      <c r="AD9586">
        <v>0</v>
      </c>
      <c r="AE9586">
        <v>40.612003695438219</v>
      </c>
    </row>
    <row r="9587" spans="1:31" x14ac:dyDescent="0.25">
      <c r="A9587">
        <v>1957987</v>
      </c>
      <c r="B9587">
        <v>1</v>
      </c>
      <c r="C9587" t="s">
        <v>80</v>
      </c>
      <c r="D9587" t="s">
        <v>94</v>
      </c>
      <c r="E9587" t="s">
        <v>190</v>
      </c>
      <c r="F9587" t="s">
        <v>26739</v>
      </c>
      <c r="G9587" t="s">
        <v>241</v>
      </c>
      <c r="H9587" t="s">
        <v>157</v>
      </c>
      <c r="I9587" t="s">
        <v>135</v>
      </c>
      <c r="J9587" t="s">
        <v>136</v>
      </c>
      <c r="K9587" t="s">
        <v>137</v>
      </c>
      <c r="L9587" t="s">
        <v>26740</v>
      </c>
      <c r="M9587" t="s">
        <v>26741</v>
      </c>
      <c r="N9587">
        <v>1.349444444</v>
      </c>
      <c r="O9587">
        <v>0</v>
      </c>
      <c r="P9587">
        <v>155</v>
      </c>
      <c r="Q9587">
        <v>0</v>
      </c>
      <c r="R9587">
        <v>0</v>
      </c>
      <c r="S9587">
        <v>0</v>
      </c>
      <c r="T9587">
        <v>7</v>
      </c>
      <c r="U9587">
        <v>0</v>
      </c>
      <c r="V9587">
        <v>0</v>
      </c>
      <c r="W9587">
        <v>0</v>
      </c>
      <c r="X9587">
        <v>26.295330169848349</v>
      </c>
      <c r="Y9587">
        <v>0</v>
      </c>
      <c r="Z9587">
        <v>0</v>
      </c>
      <c r="AA9587">
        <v>0</v>
      </c>
      <c r="AB9587">
        <v>7.5002549943010504</v>
      </c>
      <c r="AC9587">
        <v>0</v>
      </c>
      <c r="AD9587">
        <v>0</v>
      </c>
      <c r="AE9587">
        <v>33.795585164149401</v>
      </c>
    </row>
    <row r="9588" spans="1:31" x14ac:dyDescent="0.25">
      <c r="A9588">
        <v>1958233</v>
      </c>
      <c r="B9588">
        <v>1</v>
      </c>
      <c r="C9588" t="s">
        <v>80</v>
      </c>
      <c r="D9588" t="s">
        <v>93</v>
      </c>
      <c r="E9588" t="s">
        <v>154</v>
      </c>
      <c r="F9588" t="s">
        <v>743</v>
      </c>
      <c r="G9588" t="s">
        <v>156</v>
      </c>
      <c r="H9588" t="s">
        <v>157</v>
      </c>
      <c r="I9588" t="s">
        <v>135</v>
      </c>
      <c r="J9588" t="s">
        <v>136</v>
      </c>
      <c r="K9588" t="s">
        <v>137</v>
      </c>
      <c r="L9588" t="s">
        <v>26742</v>
      </c>
      <c r="M9588" t="s">
        <v>26743</v>
      </c>
      <c r="N9588">
        <v>1.1372222219999999</v>
      </c>
      <c r="O9588">
        <v>0</v>
      </c>
      <c r="P9588">
        <v>147</v>
      </c>
      <c r="Q9588">
        <v>5</v>
      </c>
      <c r="R9588">
        <v>70</v>
      </c>
      <c r="S9588">
        <v>6</v>
      </c>
      <c r="T9588">
        <v>38</v>
      </c>
      <c r="U9588">
        <v>0</v>
      </c>
      <c r="V9588">
        <v>0</v>
      </c>
      <c r="W9588">
        <v>0</v>
      </c>
      <c r="X9588">
        <v>45.852291826272001</v>
      </c>
      <c r="Y9588">
        <v>30.070615837709052</v>
      </c>
      <c r="Z9588">
        <v>503.05995753229735</v>
      </c>
      <c r="AA9588">
        <v>81.791001400976441</v>
      </c>
      <c r="AB9588">
        <v>162.29350597181997</v>
      </c>
      <c r="AC9588">
        <v>0</v>
      </c>
      <c r="AD9588">
        <v>0</v>
      </c>
      <c r="AE9588">
        <v>823.06737256907491</v>
      </c>
    </row>
    <row r="9589" spans="1:31" x14ac:dyDescent="0.25">
      <c r="A9589">
        <v>1958296</v>
      </c>
      <c r="B9589">
        <v>1</v>
      </c>
      <c r="C9589" t="s">
        <v>80</v>
      </c>
      <c r="D9589" t="s">
        <v>102</v>
      </c>
      <c r="E9589" t="s">
        <v>140</v>
      </c>
      <c r="F9589" t="s">
        <v>26744</v>
      </c>
      <c r="G9589" t="s">
        <v>342</v>
      </c>
      <c r="H9589" t="s">
        <v>134</v>
      </c>
      <c r="I9589" t="s">
        <v>135</v>
      </c>
      <c r="J9589" t="s">
        <v>136</v>
      </c>
      <c r="K9589" t="s">
        <v>137</v>
      </c>
      <c r="L9589" t="s">
        <v>26745</v>
      </c>
      <c r="M9589" t="s">
        <v>26746</v>
      </c>
      <c r="N9589">
        <v>0.53111111099999997</v>
      </c>
      <c r="O9589">
        <v>0</v>
      </c>
      <c r="P9589">
        <v>0</v>
      </c>
      <c r="Q9589">
        <v>0</v>
      </c>
      <c r="R9589">
        <v>15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21.605556065599277</v>
      </c>
      <c r="AA9589">
        <v>0</v>
      </c>
      <c r="AB9589">
        <v>0</v>
      </c>
      <c r="AC9589">
        <v>0</v>
      </c>
      <c r="AD9589">
        <v>0</v>
      </c>
      <c r="AE9589">
        <v>21.605556065599277</v>
      </c>
    </row>
    <row r="9590" spans="1:31" x14ac:dyDescent="0.25">
      <c r="A9590">
        <v>1958093</v>
      </c>
      <c r="B9590">
        <v>1</v>
      </c>
      <c r="C9590" t="s">
        <v>81</v>
      </c>
      <c r="D9590" t="s">
        <v>119</v>
      </c>
      <c r="E9590" t="s">
        <v>220</v>
      </c>
      <c r="F9590" t="s">
        <v>26727</v>
      </c>
      <c r="G9590" t="s">
        <v>263</v>
      </c>
      <c r="H9590" t="s">
        <v>157</v>
      </c>
      <c r="I9590" t="s">
        <v>135</v>
      </c>
      <c r="J9590" t="s">
        <v>136</v>
      </c>
      <c r="K9590" t="s">
        <v>203</v>
      </c>
      <c r="L9590" t="s">
        <v>26747</v>
      </c>
      <c r="M9590" t="s">
        <v>26748</v>
      </c>
      <c r="N9590">
        <v>1.233333333</v>
      </c>
      <c r="O9590">
        <v>0</v>
      </c>
      <c r="P9590">
        <v>1411</v>
      </c>
      <c r="Q9590">
        <v>66</v>
      </c>
      <c r="R9590">
        <v>301</v>
      </c>
      <c r="S9590">
        <v>2</v>
      </c>
      <c r="T9590">
        <v>66</v>
      </c>
      <c r="U9590">
        <v>0</v>
      </c>
      <c r="V9590">
        <v>0</v>
      </c>
      <c r="W9590">
        <v>0</v>
      </c>
      <c r="X9590">
        <v>319.73784396170328</v>
      </c>
      <c r="Y9590">
        <v>899.00480277693453</v>
      </c>
      <c r="Z9590">
        <v>2494.6328165695963</v>
      </c>
      <c r="AA9590">
        <v>8.6425597155197345</v>
      </c>
      <c r="AB9590">
        <v>47.237413855775714</v>
      </c>
      <c r="AC9590">
        <v>0</v>
      </c>
      <c r="AD9590">
        <v>0</v>
      </c>
      <c r="AE9590">
        <v>3769.25543687953</v>
      </c>
    </row>
    <row r="9591" spans="1:31" x14ac:dyDescent="0.25">
      <c r="A9591">
        <v>1958239</v>
      </c>
      <c r="B9591">
        <v>1</v>
      </c>
      <c r="C9591" t="s">
        <v>80</v>
      </c>
      <c r="D9591" t="s">
        <v>92</v>
      </c>
      <c r="E9591" t="s">
        <v>140</v>
      </c>
      <c r="F9591" t="s">
        <v>26749</v>
      </c>
      <c r="G9591" t="s">
        <v>146</v>
      </c>
      <c r="H9591" t="s">
        <v>134</v>
      </c>
      <c r="I9591" t="s">
        <v>135</v>
      </c>
      <c r="J9591" t="s">
        <v>136</v>
      </c>
      <c r="K9591" t="s">
        <v>137</v>
      </c>
      <c r="L9591" t="s">
        <v>26750</v>
      </c>
      <c r="M9591" t="s">
        <v>26751</v>
      </c>
      <c r="N9591">
        <v>3.6327777769999998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1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6.304154191296881</v>
      </c>
      <c r="AC9591">
        <v>0</v>
      </c>
      <c r="AD9591">
        <v>0</v>
      </c>
      <c r="AE9591">
        <v>6.304154191296881</v>
      </c>
    </row>
    <row r="9592" spans="1:31" x14ac:dyDescent="0.25">
      <c r="A9592">
        <v>1958027</v>
      </c>
      <c r="B9592">
        <v>1</v>
      </c>
      <c r="C9592" t="s">
        <v>81</v>
      </c>
      <c r="D9592" t="s">
        <v>118</v>
      </c>
      <c r="E9592" t="s">
        <v>140</v>
      </c>
      <c r="F9592" t="s">
        <v>26752</v>
      </c>
      <c r="G9592" t="s">
        <v>283</v>
      </c>
      <c r="H9592" t="s">
        <v>134</v>
      </c>
      <c r="I9592" t="s">
        <v>135</v>
      </c>
      <c r="J9592" t="s">
        <v>136</v>
      </c>
      <c r="K9592" t="s">
        <v>137</v>
      </c>
      <c r="L9592" t="s">
        <v>26753</v>
      </c>
      <c r="M9592" t="s">
        <v>26754</v>
      </c>
      <c r="N9592">
        <v>3.7658333329999998</v>
      </c>
      <c r="O9592">
        <v>0</v>
      </c>
      <c r="P9592">
        <v>2</v>
      </c>
      <c r="Q9592">
        <v>0</v>
      </c>
      <c r="R9592">
        <v>0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0.27361968708346307</v>
      </c>
      <c r="Y9592">
        <v>0</v>
      </c>
      <c r="Z9592">
        <v>0</v>
      </c>
      <c r="AA9592">
        <v>0</v>
      </c>
      <c r="AB9592">
        <v>1.2783309544656858</v>
      </c>
      <c r="AC9592">
        <v>0</v>
      </c>
      <c r="AD9592">
        <v>0</v>
      </c>
      <c r="AE9592">
        <v>1.5519506415491489</v>
      </c>
    </row>
    <row r="9593" spans="1:31" x14ac:dyDescent="0.25">
      <c r="A9593">
        <v>1957692</v>
      </c>
      <c r="B9593">
        <v>1</v>
      </c>
      <c r="C9593" t="s">
        <v>80</v>
      </c>
      <c r="D9593" t="s">
        <v>106</v>
      </c>
      <c r="E9593" t="s">
        <v>220</v>
      </c>
      <c r="F9593" t="s">
        <v>26755</v>
      </c>
      <c r="G9593" t="s">
        <v>156</v>
      </c>
      <c r="H9593" t="s">
        <v>157</v>
      </c>
      <c r="I9593" t="s">
        <v>135</v>
      </c>
      <c r="J9593" t="s">
        <v>136</v>
      </c>
      <c r="K9593" t="s">
        <v>137</v>
      </c>
      <c r="L9593" t="s">
        <v>26756</v>
      </c>
      <c r="M9593" t="s">
        <v>26757</v>
      </c>
      <c r="N9593">
        <v>3.0552777770000001</v>
      </c>
      <c r="O9593">
        <v>0</v>
      </c>
      <c r="P9593">
        <v>0</v>
      </c>
      <c r="Q9593">
        <v>44</v>
      </c>
      <c r="R9593">
        <v>0</v>
      </c>
      <c r="S9593">
        <v>8</v>
      </c>
      <c r="T9593">
        <v>0</v>
      </c>
      <c r="U9593">
        <v>1</v>
      </c>
      <c r="V9593">
        <v>0</v>
      </c>
      <c r="W9593">
        <v>0</v>
      </c>
      <c r="X9593">
        <v>0</v>
      </c>
      <c r="Y9593">
        <v>638.03050504452472</v>
      </c>
      <c r="Z9593">
        <v>0</v>
      </c>
      <c r="AA9593">
        <v>57.77269979551496</v>
      </c>
      <c r="AB9593">
        <v>0</v>
      </c>
      <c r="AC9593">
        <v>275.76426884661652</v>
      </c>
      <c r="AD9593">
        <v>0</v>
      </c>
      <c r="AE9593">
        <v>971.56747368665629</v>
      </c>
    </row>
    <row r="9594" spans="1:31" x14ac:dyDescent="0.25">
      <c r="A9594">
        <v>1957984</v>
      </c>
      <c r="B9594">
        <v>1</v>
      </c>
      <c r="C9594" t="s">
        <v>80</v>
      </c>
      <c r="D9594" t="s">
        <v>108</v>
      </c>
      <c r="E9594" t="s">
        <v>131</v>
      </c>
      <c r="F9594" t="s">
        <v>26758</v>
      </c>
      <c r="G9594" t="s">
        <v>439</v>
      </c>
      <c r="H9594" t="s">
        <v>134</v>
      </c>
      <c r="I9594" t="s">
        <v>135</v>
      </c>
      <c r="J9594" t="s">
        <v>136</v>
      </c>
      <c r="K9594" t="s">
        <v>137</v>
      </c>
      <c r="L9594" t="s">
        <v>26759</v>
      </c>
      <c r="M9594" t="s">
        <v>26760</v>
      </c>
      <c r="N9594">
        <v>2.9163888880000002</v>
      </c>
      <c r="O9594">
        <v>0</v>
      </c>
      <c r="P9594">
        <v>12</v>
      </c>
      <c r="Q9594">
        <v>0</v>
      </c>
      <c r="R9594">
        <v>2</v>
      </c>
      <c r="S9594">
        <v>0</v>
      </c>
      <c r="T9594">
        <v>1</v>
      </c>
      <c r="U9594">
        <v>0</v>
      </c>
      <c r="V9594">
        <v>0</v>
      </c>
      <c r="W9594">
        <v>0</v>
      </c>
      <c r="X9594">
        <v>12.551777399596318</v>
      </c>
      <c r="Y9594">
        <v>0</v>
      </c>
      <c r="Z9594">
        <v>1.4154623181142112</v>
      </c>
      <c r="AA9594">
        <v>0</v>
      </c>
      <c r="AB9594">
        <v>1.6034408033850556</v>
      </c>
      <c r="AC9594">
        <v>0</v>
      </c>
      <c r="AD9594">
        <v>0</v>
      </c>
      <c r="AE9594">
        <v>15.570680521095586</v>
      </c>
    </row>
    <row r="9595" spans="1:31" x14ac:dyDescent="0.25">
      <c r="A9595">
        <v>1957927</v>
      </c>
      <c r="B9595">
        <v>1</v>
      </c>
      <c r="C9595" t="s">
        <v>80</v>
      </c>
      <c r="D9595" t="s">
        <v>107</v>
      </c>
      <c r="E9595" t="s">
        <v>149</v>
      </c>
      <c r="F9595" t="s">
        <v>26761</v>
      </c>
      <c r="G9595" t="s">
        <v>151</v>
      </c>
      <c r="H9595" t="s">
        <v>134</v>
      </c>
      <c r="I9595" t="s">
        <v>135</v>
      </c>
      <c r="J9595" t="s">
        <v>136</v>
      </c>
      <c r="K9595" t="s">
        <v>137</v>
      </c>
      <c r="L9595" t="s">
        <v>26762</v>
      </c>
      <c r="M9595" t="s">
        <v>26763</v>
      </c>
      <c r="N9595">
        <v>0.87055555500000004</v>
      </c>
      <c r="O9595">
        <v>0</v>
      </c>
      <c r="P9595">
        <v>181</v>
      </c>
      <c r="Q9595">
        <v>0</v>
      </c>
      <c r="R9595">
        <v>1</v>
      </c>
      <c r="S9595">
        <v>0</v>
      </c>
      <c r="T9595">
        <v>5</v>
      </c>
      <c r="U9595">
        <v>0</v>
      </c>
      <c r="V9595">
        <v>0</v>
      </c>
      <c r="W9595">
        <v>0</v>
      </c>
      <c r="X9595">
        <v>31.98502640713598</v>
      </c>
      <c r="Y9595">
        <v>0</v>
      </c>
      <c r="Z9595">
        <v>5.4208907353095005E-2</v>
      </c>
      <c r="AA9595">
        <v>0</v>
      </c>
      <c r="AB9595">
        <v>0.91983078370043003</v>
      </c>
      <c r="AC9595">
        <v>0</v>
      </c>
      <c r="AD9595">
        <v>0</v>
      </c>
      <c r="AE9595">
        <v>32.95906609818951</v>
      </c>
    </row>
    <row r="9596" spans="1:31" x14ac:dyDescent="0.25">
      <c r="A9596">
        <v>1958176</v>
      </c>
      <c r="B9596">
        <v>1</v>
      </c>
      <c r="C9596" t="s">
        <v>80</v>
      </c>
      <c r="D9596" t="s">
        <v>96</v>
      </c>
      <c r="E9596" t="s">
        <v>140</v>
      </c>
      <c r="F9596" t="s">
        <v>26764</v>
      </c>
      <c r="G9596" t="s">
        <v>146</v>
      </c>
      <c r="H9596" t="s">
        <v>134</v>
      </c>
      <c r="I9596" t="s">
        <v>135</v>
      </c>
      <c r="J9596" t="s">
        <v>136</v>
      </c>
      <c r="K9596" t="s">
        <v>137</v>
      </c>
      <c r="L9596" t="s">
        <v>26765</v>
      </c>
      <c r="M9596" t="s">
        <v>26766</v>
      </c>
      <c r="N9596">
        <v>4.0433333329999996</v>
      </c>
      <c r="O9596">
        <v>0</v>
      </c>
      <c r="P9596">
        <v>1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7.5359189879041333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7.5359189879041333</v>
      </c>
    </row>
    <row r="9597" spans="1:31" x14ac:dyDescent="0.25">
      <c r="A9597">
        <v>1957821</v>
      </c>
      <c r="B9597">
        <v>1</v>
      </c>
      <c r="C9597" t="s">
        <v>81</v>
      </c>
      <c r="D9597" t="s">
        <v>114</v>
      </c>
      <c r="E9597" t="s">
        <v>220</v>
      </c>
      <c r="F9597" t="s">
        <v>26767</v>
      </c>
      <c r="G9597" t="s">
        <v>156</v>
      </c>
      <c r="H9597" t="s">
        <v>157</v>
      </c>
      <c r="I9597" t="s">
        <v>135</v>
      </c>
      <c r="J9597" t="s">
        <v>136</v>
      </c>
      <c r="K9597" t="s">
        <v>137</v>
      </c>
      <c r="L9597" t="s">
        <v>26768</v>
      </c>
      <c r="M9597" t="s">
        <v>26769</v>
      </c>
      <c r="N9597">
        <v>2.082222222</v>
      </c>
      <c r="O9597">
        <v>0</v>
      </c>
      <c r="P9597">
        <v>2029</v>
      </c>
      <c r="Q9597">
        <v>2</v>
      </c>
      <c r="R9597">
        <v>10</v>
      </c>
      <c r="S9597">
        <v>7</v>
      </c>
      <c r="T9597">
        <v>159</v>
      </c>
      <c r="U9597">
        <v>0</v>
      </c>
      <c r="V9597">
        <v>0</v>
      </c>
      <c r="W9597">
        <v>0</v>
      </c>
      <c r="X9597">
        <v>464.41226600411096</v>
      </c>
      <c r="Y9597">
        <v>3.7352711594077097</v>
      </c>
      <c r="Z9597">
        <v>11.424193127946102</v>
      </c>
      <c r="AA9597">
        <v>27.838421862651607</v>
      </c>
      <c r="AB9597">
        <v>76.199288592927374</v>
      </c>
      <c r="AC9597">
        <v>0</v>
      </c>
      <c r="AD9597">
        <v>0</v>
      </c>
      <c r="AE9597">
        <v>583.60944074704378</v>
      </c>
    </row>
    <row r="9598" spans="1:31" x14ac:dyDescent="0.25">
      <c r="A9598">
        <v>1958319</v>
      </c>
      <c r="B9598">
        <v>1</v>
      </c>
      <c r="C9598" t="s">
        <v>80</v>
      </c>
      <c r="D9598" t="s">
        <v>82</v>
      </c>
      <c r="E9598" t="s">
        <v>140</v>
      </c>
      <c r="F9598" t="s">
        <v>26770</v>
      </c>
      <c r="G9598" t="s">
        <v>146</v>
      </c>
      <c r="H9598" t="s">
        <v>134</v>
      </c>
      <c r="I9598" t="s">
        <v>135</v>
      </c>
      <c r="J9598" t="s">
        <v>136</v>
      </c>
      <c r="K9598" t="s">
        <v>137</v>
      </c>
      <c r="L9598" t="s">
        <v>26771</v>
      </c>
      <c r="M9598" t="s">
        <v>26772</v>
      </c>
      <c r="N9598">
        <v>12.373888888</v>
      </c>
      <c r="O9598">
        <v>0</v>
      </c>
      <c r="P9598">
        <v>9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18.30899763592749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18.30899763592749</v>
      </c>
    </row>
    <row r="9599" spans="1:31" x14ac:dyDescent="0.25">
      <c r="A9599">
        <v>1957921</v>
      </c>
      <c r="B9599">
        <v>1</v>
      </c>
      <c r="C9599" t="s">
        <v>80</v>
      </c>
      <c r="D9599" t="s">
        <v>88</v>
      </c>
      <c r="E9599" t="s">
        <v>154</v>
      </c>
      <c r="F9599" t="s">
        <v>26773</v>
      </c>
      <c r="G9599" t="s">
        <v>156</v>
      </c>
      <c r="H9599" t="s">
        <v>157</v>
      </c>
      <c r="I9599" t="s">
        <v>135</v>
      </c>
      <c r="J9599" t="s">
        <v>136</v>
      </c>
      <c r="K9599" t="s">
        <v>137</v>
      </c>
      <c r="L9599" t="s">
        <v>26774</v>
      </c>
      <c r="M9599" t="s">
        <v>26775</v>
      </c>
      <c r="N9599">
        <v>0.236666666</v>
      </c>
      <c r="O9599">
        <v>0</v>
      </c>
      <c r="P9599">
        <v>4229</v>
      </c>
      <c r="Q9599">
        <v>0</v>
      </c>
      <c r="R9599">
        <v>0</v>
      </c>
      <c r="S9599">
        <v>1</v>
      </c>
      <c r="T9599">
        <v>204</v>
      </c>
      <c r="U9599">
        <v>1</v>
      </c>
      <c r="V9599">
        <v>0</v>
      </c>
      <c r="W9599">
        <v>0</v>
      </c>
      <c r="X9599">
        <v>251.02002249006554</v>
      </c>
      <c r="Y9599">
        <v>0</v>
      </c>
      <c r="Z9599">
        <v>0</v>
      </c>
      <c r="AA9599">
        <v>0.82214579680458677</v>
      </c>
      <c r="AB9599">
        <v>62.863517152653969</v>
      </c>
      <c r="AC9599">
        <v>4.7436415448869527</v>
      </c>
      <c r="AD9599">
        <v>0</v>
      </c>
      <c r="AE9599">
        <v>319.44932698441107</v>
      </c>
    </row>
    <row r="9600" spans="1:31" x14ac:dyDescent="0.25">
      <c r="A9600">
        <v>1958070</v>
      </c>
      <c r="B9600">
        <v>1</v>
      </c>
      <c r="C9600" t="s">
        <v>80</v>
      </c>
      <c r="D9600" t="s">
        <v>92</v>
      </c>
      <c r="E9600" t="s">
        <v>140</v>
      </c>
      <c r="F9600" t="s">
        <v>22649</v>
      </c>
      <c r="G9600" t="s">
        <v>217</v>
      </c>
      <c r="H9600" t="s">
        <v>134</v>
      </c>
      <c r="I9600" t="s">
        <v>135</v>
      </c>
      <c r="J9600" t="s">
        <v>136</v>
      </c>
      <c r="K9600" t="s">
        <v>137</v>
      </c>
      <c r="L9600" t="s">
        <v>26776</v>
      </c>
      <c r="M9600" t="s">
        <v>26777</v>
      </c>
      <c r="N9600">
        <v>4.9966666660000003</v>
      </c>
      <c r="O9600">
        <v>0</v>
      </c>
      <c r="P9600">
        <v>1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5.4394977843784114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5.4394977843784114</v>
      </c>
    </row>
    <row r="9601" spans="1:31" x14ac:dyDescent="0.25">
      <c r="A9601">
        <v>1957967</v>
      </c>
      <c r="B9601">
        <v>1</v>
      </c>
      <c r="C9601" t="s">
        <v>80</v>
      </c>
      <c r="D9601" t="s">
        <v>108</v>
      </c>
      <c r="E9601" t="s">
        <v>220</v>
      </c>
      <c r="F9601" t="s">
        <v>23725</v>
      </c>
      <c r="G9601" t="s">
        <v>263</v>
      </c>
      <c r="H9601" t="s">
        <v>157</v>
      </c>
      <c r="I9601" t="s">
        <v>135</v>
      </c>
      <c r="J9601" t="s">
        <v>136</v>
      </c>
      <c r="K9601" t="s">
        <v>203</v>
      </c>
      <c r="L9601" t="s">
        <v>26778</v>
      </c>
      <c r="M9601" t="s">
        <v>26779</v>
      </c>
      <c r="N9601">
        <v>6.7407805549999997</v>
      </c>
      <c r="O9601">
        <v>0</v>
      </c>
      <c r="P9601">
        <v>369</v>
      </c>
      <c r="Q9601">
        <v>0</v>
      </c>
      <c r="R9601">
        <v>109</v>
      </c>
      <c r="S9601">
        <v>4</v>
      </c>
      <c r="T9601">
        <v>51</v>
      </c>
      <c r="U9601">
        <v>0</v>
      </c>
      <c r="V9601">
        <v>0</v>
      </c>
      <c r="W9601">
        <v>0</v>
      </c>
      <c r="X9601">
        <v>654.26529895766703</v>
      </c>
      <c r="Y9601">
        <v>0</v>
      </c>
      <c r="Z9601">
        <v>980.68420090362463</v>
      </c>
      <c r="AA9601">
        <v>210.35729728409498</v>
      </c>
      <c r="AB9601">
        <v>698.2362815630745</v>
      </c>
      <c r="AC9601">
        <v>0</v>
      </c>
      <c r="AD9601">
        <v>0</v>
      </c>
      <c r="AE9601">
        <v>2543.5430787084615</v>
      </c>
    </row>
    <row r="9602" spans="1:31" x14ac:dyDescent="0.25">
      <c r="A9602">
        <v>1958299</v>
      </c>
      <c r="B9602">
        <v>1</v>
      </c>
      <c r="C9602" t="s">
        <v>80</v>
      </c>
      <c r="D9602" t="s">
        <v>103</v>
      </c>
      <c r="E9602" t="s">
        <v>140</v>
      </c>
      <c r="F9602" t="s">
        <v>26780</v>
      </c>
      <c r="G9602" t="s">
        <v>362</v>
      </c>
      <c r="H9602" t="s">
        <v>134</v>
      </c>
      <c r="I9602" t="s">
        <v>135</v>
      </c>
      <c r="J9602" t="s">
        <v>136</v>
      </c>
      <c r="K9602" t="s">
        <v>137</v>
      </c>
      <c r="L9602" t="s">
        <v>26781</v>
      </c>
      <c r="M9602" t="s">
        <v>26782</v>
      </c>
      <c r="N9602">
        <v>1.4652777770000001</v>
      </c>
      <c r="O9602">
        <v>0</v>
      </c>
      <c r="P9602">
        <v>2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0.85161234454282786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0.85161234454282786</v>
      </c>
    </row>
    <row r="9603" spans="1:31" x14ac:dyDescent="0.25">
      <c r="A9603">
        <v>1957944</v>
      </c>
      <c r="B9603">
        <v>1</v>
      </c>
      <c r="C9603" t="s">
        <v>80</v>
      </c>
      <c r="D9603" t="s">
        <v>106</v>
      </c>
      <c r="E9603" t="s">
        <v>131</v>
      </c>
      <c r="F9603" t="s">
        <v>17511</v>
      </c>
      <c r="G9603" t="s">
        <v>133</v>
      </c>
      <c r="H9603" t="s">
        <v>134</v>
      </c>
      <c r="I9603" t="s">
        <v>135</v>
      </c>
      <c r="J9603" t="s">
        <v>136</v>
      </c>
      <c r="K9603" t="s">
        <v>137</v>
      </c>
      <c r="L9603" t="s">
        <v>26783</v>
      </c>
      <c r="M9603" t="s">
        <v>26784</v>
      </c>
      <c r="N9603">
        <v>1.69</v>
      </c>
      <c r="O9603">
        <v>0</v>
      </c>
      <c r="P9603">
        <v>211</v>
      </c>
      <c r="Q9603">
        <v>0</v>
      </c>
      <c r="R9603">
        <v>0</v>
      </c>
      <c r="S9603">
        <v>0</v>
      </c>
      <c r="T9603">
        <v>4</v>
      </c>
      <c r="U9603">
        <v>0</v>
      </c>
      <c r="V9603">
        <v>0</v>
      </c>
      <c r="W9603">
        <v>0</v>
      </c>
      <c r="X9603">
        <v>81.972592977845721</v>
      </c>
      <c r="Y9603">
        <v>0</v>
      </c>
      <c r="Z9603">
        <v>0</v>
      </c>
      <c r="AA9603">
        <v>0</v>
      </c>
      <c r="AB9603">
        <v>2.5357684722107399</v>
      </c>
      <c r="AC9603">
        <v>0</v>
      </c>
      <c r="AD9603">
        <v>0</v>
      </c>
      <c r="AE9603">
        <v>84.508361450056455</v>
      </c>
    </row>
    <row r="9604" spans="1:31" x14ac:dyDescent="0.25">
      <c r="A9604">
        <v>1958322</v>
      </c>
      <c r="B9604">
        <v>1</v>
      </c>
      <c r="C9604" t="s">
        <v>80</v>
      </c>
      <c r="D9604" t="s">
        <v>96</v>
      </c>
      <c r="E9604" t="s">
        <v>140</v>
      </c>
      <c r="F9604" t="s">
        <v>26785</v>
      </c>
      <c r="G9604" t="s">
        <v>146</v>
      </c>
      <c r="H9604" t="s">
        <v>134</v>
      </c>
      <c r="I9604" t="s">
        <v>135</v>
      </c>
      <c r="J9604" t="s">
        <v>136</v>
      </c>
      <c r="K9604" t="s">
        <v>137</v>
      </c>
      <c r="L9604" t="s">
        <v>26786</v>
      </c>
      <c r="M9604" t="s">
        <v>26787</v>
      </c>
      <c r="N9604">
        <v>1.4</v>
      </c>
      <c r="O9604">
        <v>0</v>
      </c>
      <c r="P9604">
        <v>3</v>
      </c>
      <c r="Q9604">
        <v>0</v>
      </c>
      <c r="R9604">
        <v>0</v>
      </c>
      <c r="S9604">
        <v>0</v>
      </c>
      <c r="T9604">
        <v>1</v>
      </c>
      <c r="U9604">
        <v>0</v>
      </c>
      <c r="V9604">
        <v>0</v>
      </c>
      <c r="W9604">
        <v>0</v>
      </c>
      <c r="X9604">
        <v>0.97744865593640007</v>
      </c>
      <c r="Y9604">
        <v>0</v>
      </c>
      <c r="Z9604">
        <v>0</v>
      </c>
      <c r="AA9604">
        <v>0</v>
      </c>
      <c r="AB9604">
        <v>0.31790032973530002</v>
      </c>
      <c r="AC9604">
        <v>0</v>
      </c>
      <c r="AD9604">
        <v>0</v>
      </c>
      <c r="AE9604">
        <v>1.2953489856717</v>
      </c>
    </row>
    <row r="9605" spans="1:31" x14ac:dyDescent="0.25">
      <c r="A9605">
        <v>1958130</v>
      </c>
      <c r="B9605">
        <v>1</v>
      </c>
      <c r="C9605" t="s">
        <v>80</v>
      </c>
      <c r="D9605" t="s">
        <v>104</v>
      </c>
      <c r="E9605" t="s">
        <v>154</v>
      </c>
      <c r="F9605" t="s">
        <v>16699</v>
      </c>
      <c r="G9605" t="s">
        <v>202</v>
      </c>
      <c r="H9605" t="s">
        <v>157</v>
      </c>
      <c r="I9605" t="s">
        <v>135</v>
      </c>
      <c r="J9605" t="s">
        <v>136</v>
      </c>
      <c r="K9605" t="s">
        <v>203</v>
      </c>
      <c r="L9605" t="s">
        <v>26788</v>
      </c>
      <c r="M9605" t="s">
        <v>26789</v>
      </c>
      <c r="N9605">
        <v>2.378333333</v>
      </c>
      <c r="O9605">
        <v>1</v>
      </c>
      <c r="P9605">
        <v>7</v>
      </c>
      <c r="Q9605">
        <v>17</v>
      </c>
      <c r="R9605">
        <v>44</v>
      </c>
      <c r="S9605">
        <v>13</v>
      </c>
      <c r="T9605">
        <v>6</v>
      </c>
      <c r="U9605">
        <v>6</v>
      </c>
      <c r="V9605">
        <v>0</v>
      </c>
      <c r="W9605">
        <v>9.5358666496000014E-2</v>
      </c>
      <c r="X9605">
        <v>5.697450291265068</v>
      </c>
      <c r="Y9605">
        <v>585.14326069237256</v>
      </c>
      <c r="Z9605">
        <v>62.46069555493289</v>
      </c>
      <c r="AA9605">
        <v>549.61266791248056</v>
      </c>
      <c r="AB9605">
        <v>34.871332133321175</v>
      </c>
      <c r="AC9605">
        <v>4316.4518384535695</v>
      </c>
      <c r="AD9605">
        <v>0</v>
      </c>
      <c r="AE9605">
        <v>5554.3326037044371</v>
      </c>
    </row>
    <row r="9606" spans="1:31" x14ac:dyDescent="0.25">
      <c r="A9606">
        <v>1958236</v>
      </c>
      <c r="B9606">
        <v>1</v>
      </c>
      <c r="C9606" t="s">
        <v>80</v>
      </c>
      <c r="D9606" t="s">
        <v>108</v>
      </c>
      <c r="E9606" t="s">
        <v>140</v>
      </c>
      <c r="F9606" t="s">
        <v>26790</v>
      </c>
      <c r="G9606" t="s">
        <v>217</v>
      </c>
      <c r="H9606" t="s">
        <v>134</v>
      </c>
      <c r="I9606" t="s">
        <v>135</v>
      </c>
      <c r="J9606" t="s">
        <v>136</v>
      </c>
      <c r="K9606" t="s">
        <v>137</v>
      </c>
      <c r="L9606" t="s">
        <v>26791</v>
      </c>
      <c r="M9606" t="s">
        <v>26792</v>
      </c>
      <c r="N9606">
        <v>2.3447222220000001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1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2.905870990719718</v>
      </c>
      <c r="AC9606">
        <v>0</v>
      </c>
      <c r="AD9606">
        <v>0</v>
      </c>
      <c r="AE9606">
        <v>2.905870990719718</v>
      </c>
    </row>
    <row r="9607" spans="1:31" x14ac:dyDescent="0.25">
      <c r="A9607">
        <v>1958073</v>
      </c>
      <c r="B9607">
        <v>1</v>
      </c>
      <c r="C9607" t="s">
        <v>80</v>
      </c>
      <c r="D9607" t="s">
        <v>104</v>
      </c>
      <c r="E9607" t="s">
        <v>140</v>
      </c>
      <c r="F9607" t="s">
        <v>26793</v>
      </c>
      <c r="G9607" t="s">
        <v>146</v>
      </c>
      <c r="H9607" t="s">
        <v>134</v>
      </c>
      <c r="I9607" t="s">
        <v>135</v>
      </c>
      <c r="J9607" t="s">
        <v>136</v>
      </c>
      <c r="K9607" t="s">
        <v>137</v>
      </c>
      <c r="L9607" t="s">
        <v>26794</v>
      </c>
      <c r="M9607" t="s">
        <v>26795</v>
      </c>
      <c r="N9607">
        <v>3.2108333330000001</v>
      </c>
      <c r="O9607">
        <v>0</v>
      </c>
      <c r="P9607">
        <v>4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2.8128646873079206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2.8128646873079206</v>
      </c>
    </row>
    <row r="9608" spans="1:31" x14ac:dyDescent="0.25">
      <c r="A9608">
        <v>1958004</v>
      </c>
      <c r="B9608">
        <v>1</v>
      </c>
      <c r="C9608" t="s">
        <v>80</v>
      </c>
      <c r="D9608" t="s">
        <v>104</v>
      </c>
      <c r="E9608" t="s">
        <v>190</v>
      </c>
      <c r="F9608" t="s">
        <v>26796</v>
      </c>
      <c r="G9608" t="s">
        <v>263</v>
      </c>
      <c r="H9608" t="s">
        <v>157</v>
      </c>
      <c r="I9608" t="s">
        <v>135</v>
      </c>
      <c r="J9608" t="s">
        <v>136</v>
      </c>
      <c r="K9608" t="s">
        <v>203</v>
      </c>
      <c r="L9608" t="s">
        <v>26797</v>
      </c>
      <c r="M9608" t="s">
        <v>26798</v>
      </c>
      <c r="N9608">
        <v>5.4374833330000003</v>
      </c>
      <c r="O9608">
        <v>4</v>
      </c>
      <c r="P9608">
        <v>572</v>
      </c>
      <c r="Q9608">
        <v>0</v>
      </c>
      <c r="R9608">
        <v>2</v>
      </c>
      <c r="S9608">
        <v>1</v>
      </c>
      <c r="T9608">
        <v>44</v>
      </c>
      <c r="U9608">
        <v>0</v>
      </c>
      <c r="V9608">
        <v>0</v>
      </c>
      <c r="W9608">
        <v>4.7771467724158665</v>
      </c>
      <c r="X9608">
        <v>787.09598170275808</v>
      </c>
      <c r="Y9608">
        <v>0</v>
      </c>
      <c r="Z9608">
        <v>6.324408925433378</v>
      </c>
      <c r="AA9608">
        <v>33.547802853669289</v>
      </c>
      <c r="AB9608">
        <v>181.38117034261177</v>
      </c>
      <c r="AC9608">
        <v>0</v>
      </c>
      <c r="AD9608">
        <v>0</v>
      </c>
      <c r="AE9608">
        <v>1013.1265105968885</v>
      </c>
    </row>
    <row r="9609" spans="1:31" x14ac:dyDescent="0.25">
      <c r="A9609">
        <v>1958030</v>
      </c>
      <c r="B9609">
        <v>1</v>
      </c>
      <c r="C9609" t="s">
        <v>81</v>
      </c>
      <c r="D9609" t="s">
        <v>118</v>
      </c>
      <c r="E9609" t="s">
        <v>149</v>
      </c>
      <c r="F9609" t="s">
        <v>26799</v>
      </c>
      <c r="G9609" t="s">
        <v>263</v>
      </c>
      <c r="H9609" t="s">
        <v>134</v>
      </c>
      <c r="I9609" t="s">
        <v>135</v>
      </c>
      <c r="J9609" t="s">
        <v>136</v>
      </c>
      <c r="K9609" t="s">
        <v>203</v>
      </c>
      <c r="L9609" t="s">
        <v>26800</v>
      </c>
      <c r="M9609" t="s">
        <v>26801</v>
      </c>
      <c r="N9609">
        <v>2.773805555</v>
      </c>
      <c r="O9609">
        <v>0</v>
      </c>
      <c r="P9609">
        <v>108</v>
      </c>
      <c r="Q9609">
        <v>0</v>
      </c>
      <c r="R9609">
        <v>7</v>
      </c>
      <c r="S9609">
        <v>0</v>
      </c>
      <c r="T9609">
        <v>10</v>
      </c>
      <c r="U9609">
        <v>0</v>
      </c>
      <c r="V9609">
        <v>0</v>
      </c>
      <c r="W9609">
        <v>0</v>
      </c>
      <c r="X9609">
        <v>74.373206667887644</v>
      </c>
      <c r="Y9609">
        <v>0</v>
      </c>
      <c r="Z9609">
        <v>6.9758304027424414</v>
      </c>
      <c r="AA9609">
        <v>0</v>
      </c>
      <c r="AB9609">
        <v>29.137376773442888</v>
      </c>
      <c r="AC9609">
        <v>0</v>
      </c>
      <c r="AD9609">
        <v>0</v>
      </c>
      <c r="AE9609">
        <v>110.48641384407298</v>
      </c>
    </row>
    <row r="9610" spans="1:31" x14ac:dyDescent="0.25">
      <c r="A9610">
        <v>1958067</v>
      </c>
      <c r="B9610">
        <v>1</v>
      </c>
      <c r="C9610" t="s">
        <v>80</v>
      </c>
      <c r="D9610" t="s">
        <v>97</v>
      </c>
      <c r="E9610" t="s">
        <v>190</v>
      </c>
      <c r="F9610" t="s">
        <v>26802</v>
      </c>
      <c r="G9610" t="s">
        <v>241</v>
      </c>
      <c r="H9610" t="s">
        <v>157</v>
      </c>
      <c r="I9610" t="s">
        <v>135</v>
      </c>
      <c r="J9610" t="s">
        <v>136</v>
      </c>
      <c r="K9610" t="s">
        <v>137</v>
      </c>
      <c r="L9610" t="s">
        <v>26803</v>
      </c>
      <c r="M9610" t="s">
        <v>26804</v>
      </c>
      <c r="N9610">
        <v>2.3058333329999998</v>
      </c>
      <c r="O9610">
        <v>0</v>
      </c>
      <c r="P9610">
        <v>6</v>
      </c>
      <c r="Q9610">
        <v>0</v>
      </c>
      <c r="R9610">
        <v>32</v>
      </c>
      <c r="S9610">
        <v>0</v>
      </c>
      <c r="T9610">
        <v>7</v>
      </c>
      <c r="U9610">
        <v>0</v>
      </c>
      <c r="V9610">
        <v>0</v>
      </c>
      <c r="W9610">
        <v>0</v>
      </c>
      <c r="X9610">
        <v>17.004235129333324</v>
      </c>
      <c r="Y9610">
        <v>0</v>
      </c>
      <c r="Z9610">
        <v>46.128109065020389</v>
      </c>
      <c r="AA9610">
        <v>0</v>
      </c>
      <c r="AB9610">
        <v>12.830209315876163</v>
      </c>
      <c r="AC9610">
        <v>0</v>
      </c>
      <c r="AD9610">
        <v>0</v>
      </c>
      <c r="AE9610">
        <v>75.962553510229881</v>
      </c>
    </row>
    <row r="9611" spans="1:31" x14ac:dyDescent="0.25">
      <c r="A9611">
        <v>1958173</v>
      </c>
      <c r="B9611">
        <v>1</v>
      </c>
      <c r="C9611" t="s">
        <v>81</v>
      </c>
      <c r="D9611" t="s">
        <v>128</v>
      </c>
      <c r="E9611" t="s">
        <v>131</v>
      </c>
      <c r="F9611" t="s">
        <v>26805</v>
      </c>
      <c r="G9611" t="s">
        <v>133</v>
      </c>
      <c r="H9611" t="s">
        <v>134</v>
      </c>
      <c r="I9611" t="s">
        <v>135</v>
      </c>
      <c r="J9611" t="s">
        <v>136</v>
      </c>
      <c r="K9611" t="s">
        <v>137</v>
      </c>
      <c r="L9611" t="s">
        <v>26806</v>
      </c>
      <c r="M9611" t="s">
        <v>26807</v>
      </c>
      <c r="N9611">
        <v>0.98888888799999997</v>
      </c>
      <c r="O9611">
        <v>0</v>
      </c>
      <c r="P9611">
        <v>10</v>
      </c>
      <c r="Q9611">
        <v>0</v>
      </c>
      <c r="R9611">
        <v>0</v>
      </c>
      <c r="S9611">
        <v>0</v>
      </c>
      <c r="T9611">
        <v>1</v>
      </c>
      <c r="U9611">
        <v>0</v>
      </c>
      <c r="V9611">
        <v>0</v>
      </c>
      <c r="W9611">
        <v>0</v>
      </c>
      <c r="X9611">
        <v>1.5575402093357056</v>
      </c>
      <c r="Y9611">
        <v>0</v>
      </c>
      <c r="Z9611">
        <v>0</v>
      </c>
      <c r="AA9611">
        <v>0</v>
      </c>
      <c r="AB9611">
        <v>2.4790467133867606</v>
      </c>
      <c r="AC9611">
        <v>0</v>
      </c>
      <c r="AD9611">
        <v>0</v>
      </c>
      <c r="AE9611">
        <v>4.0365869227224662</v>
      </c>
    </row>
    <row r="9612" spans="1:31" x14ac:dyDescent="0.25">
      <c r="A9612">
        <v>1958259</v>
      </c>
      <c r="B9612">
        <v>1</v>
      </c>
      <c r="C9612" t="s">
        <v>80</v>
      </c>
      <c r="D9612" t="s">
        <v>97</v>
      </c>
      <c r="E9612" t="s">
        <v>140</v>
      </c>
      <c r="F9612" t="s">
        <v>26808</v>
      </c>
      <c r="G9612" t="s">
        <v>146</v>
      </c>
      <c r="H9612" t="s">
        <v>134</v>
      </c>
      <c r="I9612" t="s">
        <v>135</v>
      </c>
      <c r="J9612" t="s">
        <v>136</v>
      </c>
      <c r="K9612" t="s">
        <v>137</v>
      </c>
      <c r="L9612" t="s">
        <v>26809</v>
      </c>
      <c r="M9612" t="s">
        <v>26810</v>
      </c>
      <c r="N9612">
        <v>2.048888888</v>
      </c>
      <c r="O9612">
        <v>0</v>
      </c>
      <c r="P9612">
        <v>1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2.4037638115554936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2.4037638115554936</v>
      </c>
    </row>
    <row r="9613" spans="1:31" x14ac:dyDescent="0.25">
      <c r="A9613">
        <v>1958024</v>
      </c>
      <c r="B9613">
        <v>1</v>
      </c>
      <c r="C9613" t="s">
        <v>81</v>
      </c>
      <c r="D9613" t="s">
        <v>128</v>
      </c>
      <c r="E9613" t="s">
        <v>154</v>
      </c>
      <c r="F9613" t="s">
        <v>7500</v>
      </c>
      <c r="G9613" t="s">
        <v>263</v>
      </c>
      <c r="H9613" t="s">
        <v>157</v>
      </c>
      <c r="I9613" t="s">
        <v>135</v>
      </c>
      <c r="J9613" t="s">
        <v>136</v>
      </c>
      <c r="K9613" t="s">
        <v>203</v>
      </c>
      <c r="L9613" t="s">
        <v>26811</v>
      </c>
      <c r="M9613" t="s">
        <v>26812</v>
      </c>
      <c r="N9613">
        <v>7.352314722</v>
      </c>
      <c r="O9613">
        <v>0</v>
      </c>
      <c r="P9613">
        <v>8</v>
      </c>
      <c r="Q9613">
        <v>0</v>
      </c>
      <c r="R9613">
        <v>0</v>
      </c>
      <c r="S9613">
        <v>0</v>
      </c>
      <c r="T9613">
        <v>0</v>
      </c>
      <c r="U9613">
        <v>1</v>
      </c>
      <c r="V9613">
        <v>0</v>
      </c>
      <c r="W9613">
        <v>0</v>
      </c>
      <c r="X9613">
        <v>27.591939677757544</v>
      </c>
      <c r="Y9613">
        <v>0</v>
      </c>
      <c r="Z9613">
        <v>0</v>
      </c>
      <c r="AA9613">
        <v>0</v>
      </c>
      <c r="AB9613">
        <v>0</v>
      </c>
      <c r="AC9613">
        <v>352.45787308326999</v>
      </c>
      <c r="AD9613">
        <v>0</v>
      </c>
      <c r="AE9613">
        <v>380.04981276102751</v>
      </c>
    </row>
    <row r="9614" spans="1:31" x14ac:dyDescent="0.25">
      <c r="A9614">
        <v>1958316</v>
      </c>
      <c r="B9614">
        <v>1</v>
      </c>
      <c r="C9614" t="s">
        <v>80</v>
      </c>
      <c r="D9614" t="s">
        <v>85</v>
      </c>
      <c r="E9614" t="s">
        <v>140</v>
      </c>
      <c r="F9614" t="s">
        <v>26813</v>
      </c>
      <c r="G9614" t="s">
        <v>342</v>
      </c>
      <c r="H9614" t="s">
        <v>134</v>
      </c>
      <c r="I9614" t="s">
        <v>135</v>
      </c>
      <c r="J9614" t="s">
        <v>136</v>
      </c>
      <c r="K9614" t="s">
        <v>137</v>
      </c>
      <c r="L9614" t="s">
        <v>26814</v>
      </c>
      <c r="M9614" t="s">
        <v>26815</v>
      </c>
      <c r="N9614">
        <v>0.83333333300000001</v>
      </c>
      <c r="O9614">
        <v>0</v>
      </c>
      <c r="P9614">
        <v>52</v>
      </c>
      <c r="Q9614">
        <v>0</v>
      </c>
      <c r="R9614">
        <v>0</v>
      </c>
      <c r="S9614">
        <v>0</v>
      </c>
      <c r="T9614">
        <v>1</v>
      </c>
      <c r="U9614">
        <v>0</v>
      </c>
      <c r="V9614">
        <v>0</v>
      </c>
      <c r="W9614">
        <v>0</v>
      </c>
      <c r="X9614">
        <v>20.96106574810516</v>
      </c>
      <c r="Y9614">
        <v>0</v>
      </c>
      <c r="Z9614">
        <v>0</v>
      </c>
      <c r="AA9614">
        <v>0</v>
      </c>
      <c r="AB9614">
        <v>1.0343421710545002</v>
      </c>
      <c r="AC9614">
        <v>0</v>
      </c>
      <c r="AD9614">
        <v>0</v>
      </c>
      <c r="AE9614">
        <v>21.995407919159661</v>
      </c>
    </row>
    <row r="9615" spans="1:31" x14ac:dyDescent="0.25">
      <c r="A9615">
        <v>1958016</v>
      </c>
      <c r="B9615">
        <v>1</v>
      </c>
      <c r="C9615" t="s">
        <v>80</v>
      </c>
      <c r="D9615" t="s">
        <v>90</v>
      </c>
      <c r="E9615" t="s">
        <v>149</v>
      </c>
      <c r="F9615" t="s">
        <v>26816</v>
      </c>
      <c r="G9615" t="s">
        <v>283</v>
      </c>
      <c r="H9615" t="s">
        <v>134</v>
      </c>
      <c r="I9615" t="s">
        <v>135</v>
      </c>
      <c r="J9615" t="s">
        <v>136</v>
      </c>
      <c r="K9615" t="s">
        <v>137</v>
      </c>
      <c r="L9615" t="s">
        <v>26817</v>
      </c>
      <c r="M9615" t="s">
        <v>26818</v>
      </c>
      <c r="N9615">
        <v>3.0186111109999998</v>
      </c>
      <c r="O9615">
        <v>0</v>
      </c>
      <c r="P9615">
        <v>398</v>
      </c>
      <c r="Q9615">
        <v>0</v>
      </c>
      <c r="R9615">
        <v>0</v>
      </c>
      <c r="S9615">
        <v>0</v>
      </c>
      <c r="T9615">
        <v>56</v>
      </c>
      <c r="U9615">
        <v>0</v>
      </c>
      <c r="V9615">
        <v>0</v>
      </c>
      <c r="W9615">
        <v>0</v>
      </c>
      <c r="X9615">
        <v>327.41542635034369</v>
      </c>
      <c r="Y9615">
        <v>0</v>
      </c>
      <c r="Z9615">
        <v>0</v>
      </c>
      <c r="AA9615">
        <v>0</v>
      </c>
      <c r="AB9615">
        <v>189.06838094562244</v>
      </c>
      <c r="AC9615">
        <v>0</v>
      </c>
      <c r="AD9615">
        <v>0</v>
      </c>
      <c r="AE9615">
        <v>516.48380729596613</v>
      </c>
    </row>
    <row r="9616" spans="1:31" x14ac:dyDescent="0.25">
      <c r="A9616">
        <v>1958225</v>
      </c>
      <c r="B9616">
        <v>1</v>
      </c>
      <c r="C9616" t="s">
        <v>81</v>
      </c>
      <c r="D9616" t="s">
        <v>120</v>
      </c>
      <c r="E9616" t="s">
        <v>220</v>
      </c>
      <c r="F9616" t="s">
        <v>8172</v>
      </c>
      <c r="G9616" t="s">
        <v>156</v>
      </c>
      <c r="H9616" t="s">
        <v>157</v>
      </c>
      <c r="I9616" t="s">
        <v>135</v>
      </c>
      <c r="J9616" t="s">
        <v>136</v>
      </c>
      <c r="K9616" t="s">
        <v>137</v>
      </c>
      <c r="L9616" t="s">
        <v>26819</v>
      </c>
      <c r="M9616" t="s">
        <v>26820</v>
      </c>
      <c r="N9616">
        <v>0.68083333300000004</v>
      </c>
      <c r="O9616">
        <v>0</v>
      </c>
      <c r="P9616">
        <v>428</v>
      </c>
      <c r="Q9616">
        <v>0</v>
      </c>
      <c r="R9616">
        <v>13</v>
      </c>
      <c r="S9616">
        <v>1</v>
      </c>
      <c r="T9616">
        <v>18</v>
      </c>
      <c r="U9616">
        <v>0</v>
      </c>
      <c r="V9616">
        <v>0</v>
      </c>
      <c r="W9616">
        <v>0</v>
      </c>
      <c r="X9616">
        <v>70.680439780845489</v>
      </c>
      <c r="Y9616">
        <v>0</v>
      </c>
      <c r="Z9616">
        <v>17.892466311361215</v>
      </c>
      <c r="AA9616">
        <v>10.750267595543521</v>
      </c>
      <c r="AB9616">
        <v>9.4697775809893567</v>
      </c>
      <c r="AC9616">
        <v>0</v>
      </c>
      <c r="AD9616">
        <v>0</v>
      </c>
      <c r="AE9616">
        <v>108.79295126873959</v>
      </c>
    </row>
    <row r="9617" spans="1:31" x14ac:dyDescent="0.25">
      <c r="A9617">
        <v>1958033</v>
      </c>
      <c r="B9617">
        <v>1</v>
      </c>
      <c r="C9617" t="s">
        <v>80</v>
      </c>
      <c r="D9617" t="s">
        <v>87</v>
      </c>
      <c r="E9617" t="s">
        <v>160</v>
      </c>
      <c r="F9617" t="s">
        <v>26821</v>
      </c>
      <c r="G9617" t="s">
        <v>688</v>
      </c>
      <c r="H9617" t="s">
        <v>134</v>
      </c>
      <c r="I9617" t="s">
        <v>135</v>
      </c>
      <c r="J9617" t="s">
        <v>136</v>
      </c>
      <c r="K9617" t="s">
        <v>137</v>
      </c>
      <c r="L9617" t="s">
        <v>26822</v>
      </c>
      <c r="M9617" t="s">
        <v>26823</v>
      </c>
      <c r="N9617">
        <v>1.1244444440000001</v>
      </c>
      <c r="O9617">
        <v>0</v>
      </c>
      <c r="P9617">
        <v>153</v>
      </c>
      <c r="Q9617">
        <v>0</v>
      </c>
      <c r="R9617">
        <v>0</v>
      </c>
      <c r="S9617">
        <v>0</v>
      </c>
      <c r="T9617">
        <v>2</v>
      </c>
      <c r="U9617">
        <v>0</v>
      </c>
      <c r="V9617">
        <v>0</v>
      </c>
      <c r="W9617">
        <v>0</v>
      </c>
      <c r="X9617">
        <v>50.656385564718171</v>
      </c>
      <c r="Y9617">
        <v>0</v>
      </c>
      <c r="Z9617">
        <v>0</v>
      </c>
      <c r="AA9617">
        <v>0</v>
      </c>
      <c r="AB9617">
        <v>1.7893255612288801</v>
      </c>
      <c r="AC9617">
        <v>0</v>
      </c>
      <c r="AD9617">
        <v>0</v>
      </c>
      <c r="AE9617">
        <v>52.445711125947049</v>
      </c>
    </row>
    <row r="9618" spans="1:31" x14ac:dyDescent="0.25">
      <c r="A9618">
        <v>1958139</v>
      </c>
      <c r="B9618">
        <v>1</v>
      </c>
      <c r="C9618" t="s">
        <v>81</v>
      </c>
      <c r="D9618" t="s">
        <v>128</v>
      </c>
      <c r="E9618" t="s">
        <v>140</v>
      </c>
      <c r="F9618" t="s">
        <v>26824</v>
      </c>
      <c r="G9618" t="s">
        <v>283</v>
      </c>
      <c r="H9618" t="s">
        <v>134</v>
      </c>
      <c r="I9618" t="s">
        <v>135</v>
      </c>
      <c r="J9618" t="s">
        <v>136</v>
      </c>
      <c r="K9618" t="s">
        <v>137</v>
      </c>
      <c r="L9618" t="s">
        <v>26825</v>
      </c>
      <c r="M9618" t="s">
        <v>26826</v>
      </c>
      <c r="N9618">
        <v>1.920555555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14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30.570206769559771</v>
      </c>
      <c r="AC9618">
        <v>0</v>
      </c>
      <c r="AD9618">
        <v>0</v>
      </c>
      <c r="AE9618">
        <v>30.570206769559771</v>
      </c>
    </row>
    <row r="9619" spans="1:31" x14ac:dyDescent="0.25">
      <c r="A9619">
        <v>1958056</v>
      </c>
      <c r="B9619">
        <v>1</v>
      </c>
      <c r="C9619" t="s">
        <v>81</v>
      </c>
      <c r="D9619" t="s">
        <v>119</v>
      </c>
      <c r="E9619" t="s">
        <v>149</v>
      </c>
      <c r="F9619" t="s">
        <v>26827</v>
      </c>
      <c r="G9619" t="s">
        <v>151</v>
      </c>
      <c r="H9619" t="s">
        <v>134</v>
      </c>
      <c r="I9619" t="s">
        <v>135</v>
      </c>
      <c r="J9619" t="s">
        <v>136</v>
      </c>
      <c r="K9619" t="s">
        <v>137</v>
      </c>
      <c r="L9619" t="s">
        <v>26828</v>
      </c>
      <c r="M9619" t="s">
        <v>26829</v>
      </c>
      <c r="N9619">
        <v>5.99</v>
      </c>
      <c r="O9619">
        <v>0</v>
      </c>
      <c r="P9619">
        <v>34</v>
      </c>
      <c r="Q9619">
        <v>0</v>
      </c>
      <c r="R9619">
        <v>11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24.354085281925041</v>
      </c>
      <c r="Y9619">
        <v>0</v>
      </c>
      <c r="Z9619">
        <v>287.71520992005492</v>
      </c>
      <c r="AA9619">
        <v>0</v>
      </c>
      <c r="AB9619">
        <v>0</v>
      </c>
      <c r="AC9619">
        <v>0</v>
      </c>
      <c r="AD9619">
        <v>0</v>
      </c>
      <c r="AE9619">
        <v>312.06929520197997</v>
      </c>
    </row>
    <row r="9620" spans="1:31" x14ac:dyDescent="0.25">
      <c r="A9620">
        <v>1957993</v>
      </c>
      <c r="B9620">
        <v>1</v>
      </c>
      <c r="C9620" t="s">
        <v>80</v>
      </c>
      <c r="D9620" t="s">
        <v>110</v>
      </c>
      <c r="E9620" t="s">
        <v>140</v>
      </c>
      <c r="F9620" t="s">
        <v>26830</v>
      </c>
      <c r="G9620" t="s">
        <v>342</v>
      </c>
      <c r="H9620" t="s">
        <v>134</v>
      </c>
      <c r="I9620" t="s">
        <v>135</v>
      </c>
      <c r="J9620" t="s">
        <v>136</v>
      </c>
      <c r="K9620" t="s">
        <v>137</v>
      </c>
      <c r="L9620" t="s">
        <v>26831</v>
      </c>
      <c r="M9620" t="s">
        <v>26832</v>
      </c>
      <c r="N9620">
        <v>2.707222222</v>
      </c>
      <c r="O9620">
        <v>0</v>
      </c>
      <c r="P9620">
        <v>29</v>
      </c>
      <c r="Q9620">
        <v>0</v>
      </c>
      <c r="R9620">
        <v>0</v>
      </c>
      <c r="S9620">
        <v>0</v>
      </c>
      <c r="T9620">
        <v>1</v>
      </c>
      <c r="U9620">
        <v>0</v>
      </c>
      <c r="V9620">
        <v>0</v>
      </c>
      <c r="W9620">
        <v>0</v>
      </c>
      <c r="X9620">
        <v>41.565730573207503</v>
      </c>
      <c r="Y9620">
        <v>0</v>
      </c>
      <c r="Z9620">
        <v>0</v>
      </c>
      <c r="AA9620">
        <v>0</v>
      </c>
      <c r="AB9620">
        <v>2.1661982449727053</v>
      </c>
      <c r="AC9620">
        <v>0</v>
      </c>
      <c r="AD9620">
        <v>0</v>
      </c>
      <c r="AE9620">
        <v>43.731928818180208</v>
      </c>
    </row>
    <row r="9621" spans="1:31" x14ac:dyDescent="0.25">
      <c r="A9621">
        <v>1958242</v>
      </c>
      <c r="B9621">
        <v>1</v>
      </c>
      <c r="C9621" t="s">
        <v>81</v>
      </c>
      <c r="D9621" t="s">
        <v>123</v>
      </c>
      <c r="E9621" t="s">
        <v>131</v>
      </c>
      <c r="F9621" t="s">
        <v>26833</v>
      </c>
      <c r="G9621" t="s">
        <v>133</v>
      </c>
      <c r="H9621" t="s">
        <v>134</v>
      </c>
      <c r="I9621" t="s">
        <v>135</v>
      </c>
      <c r="J9621" t="s">
        <v>136</v>
      </c>
      <c r="K9621" t="s">
        <v>137</v>
      </c>
      <c r="L9621" t="s">
        <v>26834</v>
      </c>
      <c r="M9621" t="s">
        <v>26835</v>
      </c>
      <c r="N9621">
        <v>2.8505555550000001</v>
      </c>
      <c r="O9621">
        <v>0</v>
      </c>
      <c r="P9621">
        <v>2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0.95486937327732235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0.95486937327732235</v>
      </c>
    </row>
    <row r="9622" spans="1:31" x14ac:dyDescent="0.25">
      <c r="A9622">
        <v>1957956</v>
      </c>
      <c r="B9622">
        <v>1</v>
      </c>
      <c r="C9622" t="s">
        <v>81</v>
      </c>
      <c r="D9622" t="s">
        <v>118</v>
      </c>
      <c r="E9622" t="s">
        <v>149</v>
      </c>
      <c r="F9622" t="s">
        <v>967</v>
      </c>
      <c r="G9622" t="s">
        <v>202</v>
      </c>
      <c r="H9622" t="s">
        <v>134</v>
      </c>
      <c r="I9622" t="s">
        <v>135</v>
      </c>
      <c r="J9622" t="s">
        <v>136</v>
      </c>
      <c r="K9622" t="s">
        <v>203</v>
      </c>
      <c r="L9622" t="s">
        <v>26836</v>
      </c>
      <c r="M9622" t="s">
        <v>26837</v>
      </c>
      <c r="N9622">
        <v>8.5127777770000002</v>
      </c>
      <c r="O9622">
        <v>0</v>
      </c>
      <c r="P9622">
        <v>175</v>
      </c>
      <c r="Q9622">
        <v>0</v>
      </c>
      <c r="R9622">
        <v>1</v>
      </c>
      <c r="S9622">
        <v>0</v>
      </c>
      <c r="T9622">
        <v>13</v>
      </c>
      <c r="U9622">
        <v>0</v>
      </c>
      <c r="V9622">
        <v>0</v>
      </c>
      <c r="W9622">
        <v>0</v>
      </c>
      <c r="X9622">
        <v>280.32309392112069</v>
      </c>
      <c r="Y9622">
        <v>0</v>
      </c>
      <c r="Z9622">
        <v>14.753333566117522</v>
      </c>
      <c r="AA9622">
        <v>0</v>
      </c>
      <c r="AB9622">
        <v>74.961742647729025</v>
      </c>
      <c r="AC9622">
        <v>0</v>
      </c>
      <c r="AD9622">
        <v>0</v>
      </c>
      <c r="AE9622">
        <v>370.03817013496723</v>
      </c>
    </row>
    <row r="9623" spans="1:31" x14ac:dyDescent="0.25">
      <c r="A9623">
        <v>1958262</v>
      </c>
      <c r="B9623">
        <v>1</v>
      </c>
      <c r="C9623" t="s">
        <v>80</v>
      </c>
      <c r="D9623" t="s">
        <v>82</v>
      </c>
      <c r="E9623" t="s">
        <v>131</v>
      </c>
      <c r="F9623" t="s">
        <v>26838</v>
      </c>
      <c r="G9623" t="s">
        <v>133</v>
      </c>
      <c r="H9623" t="s">
        <v>134</v>
      </c>
      <c r="I9623" t="s">
        <v>135</v>
      </c>
      <c r="J9623" t="s">
        <v>136</v>
      </c>
      <c r="K9623" t="s">
        <v>137</v>
      </c>
      <c r="L9623" t="s">
        <v>26839</v>
      </c>
      <c r="M9623" t="s">
        <v>26840</v>
      </c>
      <c r="N9623">
        <v>2.1191666659999999</v>
      </c>
      <c r="O9623">
        <v>0</v>
      </c>
      <c r="P9623">
        <v>235</v>
      </c>
      <c r="Q9623">
        <v>0</v>
      </c>
      <c r="R9623">
        <v>0</v>
      </c>
      <c r="S9623">
        <v>0</v>
      </c>
      <c r="T9623">
        <v>4</v>
      </c>
      <c r="U9623">
        <v>0</v>
      </c>
      <c r="V9623">
        <v>0</v>
      </c>
      <c r="W9623">
        <v>0</v>
      </c>
      <c r="X9623">
        <v>135.59849265169868</v>
      </c>
      <c r="Y9623">
        <v>0</v>
      </c>
      <c r="Z9623">
        <v>0</v>
      </c>
      <c r="AA9623">
        <v>0</v>
      </c>
      <c r="AB9623">
        <v>1.5362853152366867</v>
      </c>
      <c r="AC9623">
        <v>0</v>
      </c>
      <c r="AD9623">
        <v>0</v>
      </c>
      <c r="AE9623">
        <v>137.13477796693536</v>
      </c>
    </row>
    <row r="9624" spans="1:31" x14ac:dyDescent="0.25">
      <c r="A9624">
        <v>1957933</v>
      </c>
      <c r="B9624">
        <v>1</v>
      </c>
      <c r="C9624" t="s">
        <v>80</v>
      </c>
      <c r="D9624" t="s">
        <v>97</v>
      </c>
      <c r="E9624" t="s">
        <v>190</v>
      </c>
      <c r="F9624" t="s">
        <v>26802</v>
      </c>
      <c r="G9624" t="s">
        <v>241</v>
      </c>
      <c r="H9624" t="s">
        <v>157</v>
      </c>
      <c r="I9624" t="s">
        <v>135</v>
      </c>
      <c r="J9624" t="s">
        <v>136</v>
      </c>
      <c r="K9624" t="s">
        <v>137</v>
      </c>
      <c r="L9624" t="s">
        <v>26841</v>
      </c>
      <c r="M9624" t="s">
        <v>26842</v>
      </c>
      <c r="N9624">
        <v>2.68</v>
      </c>
      <c r="O9624">
        <v>0</v>
      </c>
      <c r="P9624">
        <v>6</v>
      </c>
      <c r="Q9624">
        <v>0</v>
      </c>
      <c r="R9624">
        <v>32</v>
      </c>
      <c r="S9624">
        <v>0</v>
      </c>
      <c r="T9624">
        <v>7</v>
      </c>
      <c r="U9624">
        <v>0</v>
      </c>
      <c r="V9624">
        <v>0</v>
      </c>
      <c r="W9624">
        <v>0</v>
      </c>
      <c r="X9624">
        <v>18.004769541828079</v>
      </c>
      <c r="Y9624">
        <v>0</v>
      </c>
      <c r="Z9624">
        <v>50.744864781553972</v>
      </c>
      <c r="AA9624">
        <v>0</v>
      </c>
      <c r="AB9624">
        <v>12.854466669211355</v>
      </c>
      <c r="AC9624">
        <v>0</v>
      </c>
      <c r="AD9624">
        <v>0</v>
      </c>
      <c r="AE9624">
        <v>81.604100992593402</v>
      </c>
    </row>
    <row r="9625" spans="1:31" x14ac:dyDescent="0.25">
      <c r="A9625">
        <v>1958305</v>
      </c>
      <c r="B9625">
        <v>1</v>
      </c>
      <c r="C9625" t="s">
        <v>80</v>
      </c>
      <c r="D9625" t="s">
        <v>98</v>
      </c>
      <c r="E9625" t="s">
        <v>154</v>
      </c>
      <c r="F9625" t="s">
        <v>26843</v>
      </c>
      <c r="G9625" t="s">
        <v>156</v>
      </c>
      <c r="H9625" t="s">
        <v>157</v>
      </c>
      <c r="I9625" t="s">
        <v>222</v>
      </c>
      <c r="J9625" t="s">
        <v>136</v>
      </c>
      <c r="K9625" t="s">
        <v>137</v>
      </c>
      <c r="L9625" t="s">
        <v>26844</v>
      </c>
      <c r="M9625" t="s">
        <v>26845</v>
      </c>
      <c r="N9625">
        <v>3.6111110000000002E-3</v>
      </c>
      <c r="O9625">
        <v>0</v>
      </c>
      <c r="P9625">
        <v>2130</v>
      </c>
      <c r="Q9625">
        <v>21</v>
      </c>
      <c r="R9625">
        <v>640</v>
      </c>
      <c r="S9625">
        <v>37</v>
      </c>
      <c r="T9625">
        <v>541</v>
      </c>
      <c r="U9625">
        <v>2</v>
      </c>
      <c r="V9625">
        <v>0</v>
      </c>
      <c r="W9625">
        <v>0</v>
      </c>
      <c r="X9625">
        <v>2.7567176135386879</v>
      </c>
      <c r="Y9625">
        <v>0.43384229688517251</v>
      </c>
      <c r="Z9625">
        <v>5.2708797738878825</v>
      </c>
      <c r="AA9625">
        <v>0.80411955268416768</v>
      </c>
      <c r="AB9625">
        <v>2.8924016894513498</v>
      </c>
      <c r="AC9625">
        <v>0.92441478319520787</v>
      </c>
      <c r="AD9625">
        <v>0</v>
      </c>
      <c r="AE9625">
        <v>13.082375709642466</v>
      </c>
    </row>
    <row r="9626" spans="1:31" x14ac:dyDescent="0.25">
      <c r="A9626">
        <v>1957976</v>
      </c>
      <c r="B9626">
        <v>1</v>
      </c>
      <c r="C9626" t="s">
        <v>81</v>
      </c>
      <c r="D9626" t="s">
        <v>114</v>
      </c>
      <c r="E9626" t="s">
        <v>220</v>
      </c>
      <c r="F9626" t="s">
        <v>26846</v>
      </c>
      <c r="G9626" t="s">
        <v>156</v>
      </c>
      <c r="H9626" t="s">
        <v>157</v>
      </c>
      <c r="I9626" t="s">
        <v>135</v>
      </c>
      <c r="J9626" t="s">
        <v>136</v>
      </c>
      <c r="K9626" t="s">
        <v>137</v>
      </c>
      <c r="L9626" t="s">
        <v>26847</v>
      </c>
      <c r="M9626" t="s">
        <v>26848</v>
      </c>
      <c r="N9626">
        <v>0.12222222200000001</v>
      </c>
      <c r="O9626">
        <v>0</v>
      </c>
      <c r="P9626">
        <v>665</v>
      </c>
      <c r="Q9626">
        <v>0</v>
      </c>
      <c r="R9626">
        <v>2</v>
      </c>
      <c r="S9626">
        <v>0</v>
      </c>
      <c r="T9626">
        <v>78</v>
      </c>
      <c r="U9626">
        <v>0</v>
      </c>
      <c r="V9626">
        <v>0</v>
      </c>
      <c r="W9626">
        <v>0</v>
      </c>
      <c r="X9626">
        <v>9.8350152960098161</v>
      </c>
      <c r="Y9626">
        <v>0</v>
      </c>
      <c r="Z9626">
        <v>4.3381580318388888E-2</v>
      </c>
      <c r="AA9626">
        <v>0</v>
      </c>
      <c r="AB9626">
        <v>3.3308134863945331</v>
      </c>
      <c r="AC9626">
        <v>0</v>
      </c>
      <c r="AD9626">
        <v>0</v>
      </c>
      <c r="AE9626">
        <v>13.209210362722738</v>
      </c>
    </row>
    <row r="9627" spans="1:31" x14ac:dyDescent="0.25">
      <c r="A9627">
        <v>1957970</v>
      </c>
      <c r="B9627">
        <v>1</v>
      </c>
      <c r="C9627" t="s">
        <v>80</v>
      </c>
      <c r="D9627" t="s">
        <v>109</v>
      </c>
      <c r="E9627" t="s">
        <v>131</v>
      </c>
      <c r="F9627" t="s">
        <v>26849</v>
      </c>
      <c r="G9627" t="s">
        <v>2852</v>
      </c>
      <c r="H9627" t="s">
        <v>134</v>
      </c>
      <c r="I9627" t="s">
        <v>135</v>
      </c>
      <c r="J9627" t="s">
        <v>136</v>
      </c>
      <c r="K9627" t="s">
        <v>137</v>
      </c>
      <c r="L9627" t="s">
        <v>26850</v>
      </c>
      <c r="M9627" t="s">
        <v>26851</v>
      </c>
      <c r="N9627">
        <v>3.0297222220000002</v>
      </c>
      <c r="O9627">
        <v>0</v>
      </c>
      <c r="P9627">
        <v>3</v>
      </c>
      <c r="Q9627">
        <v>0</v>
      </c>
      <c r="R9627">
        <v>0</v>
      </c>
      <c r="S9627">
        <v>0</v>
      </c>
      <c r="T9627">
        <v>1</v>
      </c>
      <c r="U9627">
        <v>0</v>
      </c>
      <c r="V9627">
        <v>0</v>
      </c>
      <c r="W9627">
        <v>0</v>
      </c>
      <c r="X9627">
        <v>0.68695965677860904</v>
      </c>
      <c r="Y9627">
        <v>0</v>
      </c>
      <c r="Z9627">
        <v>0</v>
      </c>
      <c r="AA9627">
        <v>0</v>
      </c>
      <c r="AB9627">
        <v>0.52458280826701276</v>
      </c>
      <c r="AC9627">
        <v>0</v>
      </c>
      <c r="AD9627">
        <v>0</v>
      </c>
      <c r="AE9627">
        <v>1.2115424650456217</v>
      </c>
    </row>
    <row r="9628" spans="1:31" x14ac:dyDescent="0.25">
      <c r="A9628">
        <v>1958268</v>
      </c>
      <c r="B9628">
        <v>1</v>
      </c>
      <c r="C9628" t="s">
        <v>80</v>
      </c>
      <c r="D9628" t="s">
        <v>105</v>
      </c>
      <c r="E9628" t="s">
        <v>220</v>
      </c>
      <c r="F9628" t="s">
        <v>26852</v>
      </c>
      <c r="G9628" t="s">
        <v>156</v>
      </c>
      <c r="H9628" t="s">
        <v>157</v>
      </c>
      <c r="I9628" t="s">
        <v>135</v>
      </c>
      <c r="J9628" t="s">
        <v>136</v>
      </c>
      <c r="K9628" t="s">
        <v>137</v>
      </c>
      <c r="L9628" t="s">
        <v>26853</v>
      </c>
      <c r="M9628" t="s">
        <v>26854</v>
      </c>
      <c r="N9628">
        <v>1.5552777769999999</v>
      </c>
      <c r="O9628">
        <v>4</v>
      </c>
      <c r="P9628">
        <v>1445</v>
      </c>
      <c r="Q9628">
        <v>5</v>
      </c>
      <c r="R9628">
        <v>10</v>
      </c>
      <c r="S9628">
        <v>21</v>
      </c>
      <c r="T9628">
        <v>176</v>
      </c>
      <c r="U9628">
        <v>3</v>
      </c>
      <c r="V9628">
        <v>0</v>
      </c>
      <c r="W9628">
        <v>15.652334833030558</v>
      </c>
      <c r="X9628">
        <v>641.69799791238654</v>
      </c>
      <c r="Y9628">
        <v>62.957780952121148</v>
      </c>
      <c r="Z9628">
        <v>10.892410867456155</v>
      </c>
      <c r="AA9628">
        <v>234.45044605783011</v>
      </c>
      <c r="AB9628">
        <v>335.336165494836</v>
      </c>
      <c r="AC9628">
        <v>423.87822354131509</v>
      </c>
      <c r="AD9628">
        <v>0</v>
      </c>
      <c r="AE9628">
        <v>1724.8653596589756</v>
      </c>
    </row>
    <row r="9629" spans="1:31" x14ac:dyDescent="0.25">
      <c r="A9629">
        <v>1957678</v>
      </c>
      <c r="B9629">
        <v>1</v>
      </c>
      <c r="C9629" t="s">
        <v>80</v>
      </c>
      <c r="D9629" t="s">
        <v>103</v>
      </c>
      <c r="E9629" t="s">
        <v>171</v>
      </c>
      <c r="F9629" t="s">
        <v>19359</v>
      </c>
      <c r="G9629" t="s">
        <v>156</v>
      </c>
      <c r="H9629" t="s">
        <v>157</v>
      </c>
      <c r="I9629" t="s">
        <v>222</v>
      </c>
      <c r="J9629" t="s">
        <v>136</v>
      </c>
      <c r="K9629" t="s">
        <v>137</v>
      </c>
      <c r="L9629" t="s">
        <v>26855</v>
      </c>
      <c r="M9629" t="s">
        <v>26856</v>
      </c>
      <c r="N9629">
        <v>3.3338887999999997E-2</v>
      </c>
      <c r="O9629">
        <v>2</v>
      </c>
      <c r="P9629">
        <v>454</v>
      </c>
      <c r="Q9629">
        <v>121</v>
      </c>
      <c r="R9629">
        <v>17</v>
      </c>
      <c r="S9629">
        <v>31</v>
      </c>
      <c r="T9629">
        <v>27</v>
      </c>
      <c r="U9629">
        <v>1</v>
      </c>
      <c r="V9629">
        <v>0</v>
      </c>
      <c r="W9629">
        <v>4.5857755695800001E-2</v>
      </c>
      <c r="X9629">
        <v>3.8155851910468321</v>
      </c>
      <c r="Y9629">
        <v>31.838426352291016</v>
      </c>
      <c r="Z9629">
        <v>2.2469923219300667</v>
      </c>
      <c r="AA9629">
        <v>6.4320482014341991</v>
      </c>
      <c r="AB9629">
        <v>0.64425137548443345</v>
      </c>
      <c r="AC9629">
        <v>6.600645140283333E-2</v>
      </c>
      <c r="AD9629">
        <v>0</v>
      </c>
      <c r="AE9629">
        <v>45.08916764928518</v>
      </c>
    </row>
    <row r="9630" spans="1:31" x14ac:dyDescent="0.25">
      <c r="A9630">
        <v>1957681</v>
      </c>
      <c r="B9630">
        <v>1</v>
      </c>
      <c r="C9630" t="s">
        <v>80</v>
      </c>
      <c r="D9630" t="s">
        <v>96</v>
      </c>
      <c r="E9630" t="s">
        <v>140</v>
      </c>
      <c r="F9630" t="s">
        <v>26857</v>
      </c>
      <c r="G9630" t="s">
        <v>217</v>
      </c>
      <c r="H9630" t="s">
        <v>134</v>
      </c>
      <c r="I9630" t="s">
        <v>135</v>
      </c>
      <c r="J9630" t="s">
        <v>136</v>
      </c>
      <c r="K9630" t="s">
        <v>137</v>
      </c>
      <c r="L9630" t="s">
        <v>26858</v>
      </c>
      <c r="M9630" t="s">
        <v>26859</v>
      </c>
      <c r="N9630">
        <v>0.61277777700000002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1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0.13810574138520168</v>
      </c>
      <c r="AC9630">
        <v>0</v>
      </c>
      <c r="AD9630">
        <v>0</v>
      </c>
      <c r="AE9630">
        <v>0.13810574138520168</v>
      </c>
    </row>
    <row r="9631" spans="1:31" x14ac:dyDescent="0.25">
      <c r="A9631">
        <v>1958059</v>
      </c>
      <c r="B9631">
        <v>1</v>
      </c>
      <c r="C9631" t="s">
        <v>80</v>
      </c>
      <c r="D9631" t="s">
        <v>108</v>
      </c>
      <c r="E9631" t="s">
        <v>149</v>
      </c>
      <c r="F9631" t="s">
        <v>26860</v>
      </c>
      <c r="G9631" t="s">
        <v>202</v>
      </c>
      <c r="H9631" t="s">
        <v>134</v>
      </c>
      <c r="I9631" t="s">
        <v>135</v>
      </c>
      <c r="J9631" t="s">
        <v>136</v>
      </c>
      <c r="K9631" t="s">
        <v>203</v>
      </c>
      <c r="L9631" t="s">
        <v>26861</v>
      </c>
      <c r="M9631" t="s">
        <v>26862</v>
      </c>
      <c r="N9631">
        <v>4.7453738879999996</v>
      </c>
      <c r="O9631">
        <v>0</v>
      </c>
      <c r="P9631">
        <v>59</v>
      </c>
      <c r="Q9631">
        <v>0</v>
      </c>
      <c r="R9631">
        <v>4</v>
      </c>
      <c r="S9631">
        <v>0</v>
      </c>
      <c r="T9631">
        <v>5</v>
      </c>
      <c r="U9631">
        <v>0</v>
      </c>
      <c r="V9631">
        <v>0</v>
      </c>
      <c r="W9631">
        <v>0</v>
      </c>
      <c r="X9631">
        <v>52.097790114882955</v>
      </c>
      <c r="Y9631">
        <v>0</v>
      </c>
      <c r="Z9631">
        <v>3.5346399916206903</v>
      </c>
      <c r="AA9631">
        <v>0</v>
      </c>
      <c r="AB9631">
        <v>36.411848326993152</v>
      </c>
      <c r="AC9631">
        <v>0</v>
      </c>
      <c r="AD9631">
        <v>0</v>
      </c>
      <c r="AE9631">
        <v>92.0442784334968</v>
      </c>
    </row>
    <row r="9632" spans="1:31" x14ac:dyDescent="0.25">
      <c r="A9632">
        <v>1958036</v>
      </c>
      <c r="B9632">
        <v>1</v>
      </c>
      <c r="C9632" t="s">
        <v>81</v>
      </c>
      <c r="D9632" t="s">
        <v>112</v>
      </c>
      <c r="E9632" t="s">
        <v>154</v>
      </c>
      <c r="F9632" t="s">
        <v>5939</v>
      </c>
      <c r="G9632" t="s">
        <v>156</v>
      </c>
      <c r="H9632" t="s">
        <v>157</v>
      </c>
      <c r="I9632" t="s">
        <v>135</v>
      </c>
      <c r="J9632" t="s">
        <v>136</v>
      </c>
      <c r="K9632" t="s">
        <v>137</v>
      </c>
      <c r="L9632" t="s">
        <v>26863</v>
      </c>
      <c r="M9632" t="s">
        <v>26864</v>
      </c>
      <c r="N9632">
        <v>0.22861111100000001</v>
      </c>
      <c r="O9632">
        <v>3</v>
      </c>
      <c r="P9632">
        <v>812</v>
      </c>
      <c r="Q9632">
        <v>80</v>
      </c>
      <c r="R9632">
        <v>269</v>
      </c>
      <c r="S9632">
        <v>10</v>
      </c>
      <c r="T9632">
        <v>103</v>
      </c>
      <c r="U9632">
        <v>1</v>
      </c>
      <c r="V9632">
        <v>0</v>
      </c>
      <c r="W9632">
        <v>0.19642275100222001</v>
      </c>
      <c r="X9632">
        <v>37.078162076768905</v>
      </c>
      <c r="Y9632">
        <v>73.841094909963971</v>
      </c>
      <c r="Z9632">
        <v>65.512889129675926</v>
      </c>
      <c r="AA9632">
        <v>10.877596693971221</v>
      </c>
      <c r="AB9632">
        <v>19.681870561067921</v>
      </c>
      <c r="AC9632">
        <v>0.99234624837956664</v>
      </c>
      <c r="AD9632">
        <v>0</v>
      </c>
      <c r="AE9632">
        <v>208.1803823708297</v>
      </c>
    </row>
    <row r="9633" spans="1:31" x14ac:dyDescent="0.25">
      <c r="A9633">
        <v>1958245</v>
      </c>
      <c r="B9633">
        <v>1</v>
      </c>
      <c r="C9633" t="s">
        <v>80</v>
      </c>
      <c r="D9633" t="s">
        <v>82</v>
      </c>
      <c r="E9633" t="s">
        <v>149</v>
      </c>
      <c r="F9633" t="s">
        <v>26865</v>
      </c>
      <c r="G9633" t="s">
        <v>283</v>
      </c>
      <c r="H9633" t="s">
        <v>134</v>
      </c>
      <c r="I9633" t="s">
        <v>135</v>
      </c>
      <c r="J9633" t="s">
        <v>136</v>
      </c>
      <c r="K9633" t="s">
        <v>137</v>
      </c>
      <c r="L9633" t="s">
        <v>26866</v>
      </c>
      <c r="M9633" t="s">
        <v>26867</v>
      </c>
      <c r="N9633">
        <v>1.2863888880000001</v>
      </c>
      <c r="O9633">
        <v>0</v>
      </c>
      <c r="P9633">
        <v>91</v>
      </c>
      <c r="Q9633">
        <v>0</v>
      </c>
      <c r="R9633">
        <v>0</v>
      </c>
      <c r="S9633">
        <v>0</v>
      </c>
      <c r="T9633">
        <v>220</v>
      </c>
      <c r="U9633">
        <v>0</v>
      </c>
      <c r="V9633">
        <v>1</v>
      </c>
      <c r="W9633">
        <v>0</v>
      </c>
      <c r="X9633">
        <v>40.652636211850258</v>
      </c>
      <c r="Y9633">
        <v>0</v>
      </c>
      <c r="Z9633">
        <v>0</v>
      </c>
      <c r="AA9633">
        <v>0</v>
      </c>
      <c r="AB9633">
        <v>183.40781310581588</v>
      </c>
      <c r="AC9633">
        <v>0</v>
      </c>
      <c r="AD9633">
        <v>0</v>
      </c>
      <c r="AE9633">
        <v>224.06044931766613</v>
      </c>
    </row>
    <row r="9634" spans="1:31" x14ac:dyDescent="0.25">
      <c r="A9634">
        <v>1957950</v>
      </c>
      <c r="B9634">
        <v>1</v>
      </c>
      <c r="C9634" t="s">
        <v>81</v>
      </c>
      <c r="D9634" t="s">
        <v>127</v>
      </c>
      <c r="E9634" t="s">
        <v>160</v>
      </c>
      <c r="F9634" t="s">
        <v>26868</v>
      </c>
      <c r="G9634" t="s">
        <v>688</v>
      </c>
      <c r="H9634" t="s">
        <v>134</v>
      </c>
      <c r="I9634" t="s">
        <v>135</v>
      </c>
      <c r="J9634" t="s">
        <v>136</v>
      </c>
      <c r="K9634" t="s">
        <v>137</v>
      </c>
      <c r="L9634" t="s">
        <v>26869</v>
      </c>
      <c r="M9634" t="s">
        <v>26870</v>
      </c>
      <c r="N9634">
        <v>2.1033333330000001</v>
      </c>
      <c r="O9634">
        <v>0</v>
      </c>
      <c r="P9634">
        <v>30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15.091041444084381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15.091041444084381</v>
      </c>
    </row>
    <row r="9635" spans="1:31" x14ac:dyDescent="0.25">
      <c r="A9635">
        <v>1958282</v>
      </c>
      <c r="B9635">
        <v>1</v>
      </c>
      <c r="C9635" t="s">
        <v>80</v>
      </c>
      <c r="D9635" t="s">
        <v>103</v>
      </c>
      <c r="E9635" t="s">
        <v>140</v>
      </c>
      <c r="F9635" t="s">
        <v>26871</v>
      </c>
      <c r="G9635" t="s">
        <v>217</v>
      </c>
      <c r="H9635" t="s">
        <v>134</v>
      </c>
      <c r="I9635" t="s">
        <v>135</v>
      </c>
      <c r="J9635" t="s">
        <v>136</v>
      </c>
      <c r="K9635" t="s">
        <v>137</v>
      </c>
      <c r="L9635" t="s">
        <v>26872</v>
      </c>
      <c r="M9635" t="s">
        <v>26873</v>
      </c>
      <c r="N9635">
        <v>2.4849999999999999</v>
      </c>
      <c r="O9635">
        <v>0</v>
      </c>
      <c r="P9635">
        <v>1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1.0971736733943533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1.0971736733943533</v>
      </c>
    </row>
    <row r="9636" spans="1:31" x14ac:dyDescent="0.25">
      <c r="A9636">
        <v>1958142</v>
      </c>
      <c r="B9636">
        <v>1</v>
      </c>
      <c r="C9636" t="s">
        <v>80</v>
      </c>
      <c r="D9636" t="s">
        <v>86</v>
      </c>
      <c r="E9636" t="s">
        <v>190</v>
      </c>
      <c r="F9636" t="s">
        <v>26874</v>
      </c>
      <c r="G9636" t="s">
        <v>1931</v>
      </c>
      <c r="H9636" t="s">
        <v>157</v>
      </c>
      <c r="I9636" t="s">
        <v>135</v>
      </c>
      <c r="J9636" t="s">
        <v>136</v>
      </c>
      <c r="K9636" t="s">
        <v>137</v>
      </c>
      <c r="L9636" t="s">
        <v>26875</v>
      </c>
      <c r="M9636" t="s">
        <v>26876</v>
      </c>
      <c r="N9636">
        <v>0.65166666600000001</v>
      </c>
      <c r="O9636">
        <v>0</v>
      </c>
      <c r="P9636">
        <v>442</v>
      </c>
      <c r="Q9636">
        <v>0</v>
      </c>
      <c r="R9636">
        <v>0</v>
      </c>
      <c r="S9636">
        <v>0</v>
      </c>
      <c r="T9636">
        <v>21</v>
      </c>
      <c r="U9636">
        <v>0</v>
      </c>
      <c r="V9636">
        <v>0</v>
      </c>
      <c r="W9636">
        <v>0</v>
      </c>
      <c r="X9636">
        <v>83.190430138401879</v>
      </c>
      <c r="Y9636">
        <v>0</v>
      </c>
      <c r="Z9636">
        <v>0</v>
      </c>
      <c r="AA9636">
        <v>0</v>
      </c>
      <c r="AB9636">
        <v>82.240328015649624</v>
      </c>
      <c r="AC9636">
        <v>0</v>
      </c>
      <c r="AD9636">
        <v>0</v>
      </c>
      <c r="AE9636">
        <v>165.43075815405149</v>
      </c>
    </row>
    <row r="9637" spans="1:31" x14ac:dyDescent="0.25">
      <c r="A9637">
        <v>1957930</v>
      </c>
      <c r="B9637">
        <v>1</v>
      </c>
      <c r="C9637" t="s">
        <v>80</v>
      </c>
      <c r="D9637" t="s">
        <v>103</v>
      </c>
      <c r="E9637" t="s">
        <v>154</v>
      </c>
      <c r="F9637" t="s">
        <v>26877</v>
      </c>
      <c r="G9637" t="s">
        <v>156</v>
      </c>
      <c r="H9637" t="s">
        <v>157</v>
      </c>
      <c r="I9637" t="s">
        <v>135</v>
      </c>
      <c r="J9637" t="s">
        <v>136</v>
      </c>
      <c r="K9637" t="s">
        <v>137</v>
      </c>
      <c r="L9637" t="s">
        <v>26878</v>
      </c>
      <c r="M9637" t="s">
        <v>26879</v>
      </c>
      <c r="N9637">
        <v>0.113611111</v>
      </c>
      <c r="O9637">
        <v>2</v>
      </c>
      <c r="P9637">
        <v>1895</v>
      </c>
      <c r="Q9637">
        <v>45</v>
      </c>
      <c r="R9637">
        <v>158</v>
      </c>
      <c r="S9637">
        <v>19</v>
      </c>
      <c r="T9637">
        <v>234</v>
      </c>
      <c r="U9637">
        <v>5</v>
      </c>
      <c r="V9637">
        <v>0</v>
      </c>
      <c r="W9637">
        <v>0.22837550674503501</v>
      </c>
      <c r="X9637">
        <v>63.610533462123975</v>
      </c>
      <c r="Y9637">
        <v>72.330992185766192</v>
      </c>
      <c r="Z9637">
        <v>78.588906758670987</v>
      </c>
      <c r="AA9637">
        <v>53.248044359183261</v>
      </c>
      <c r="AB9637">
        <v>37.569731459346073</v>
      </c>
      <c r="AC9637">
        <v>71.360645166515553</v>
      </c>
      <c r="AD9637">
        <v>0</v>
      </c>
      <c r="AE9637">
        <v>376.93722889835107</v>
      </c>
    </row>
    <row r="9638" spans="1:31" x14ac:dyDescent="0.25">
      <c r="A9638">
        <v>1957953</v>
      </c>
      <c r="B9638">
        <v>1</v>
      </c>
      <c r="C9638" t="s">
        <v>80</v>
      </c>
      <c r="D9638" t="s">
        <v>106</v>
      </c>
      <c r="E9638" t="s">
        <v>131</v>
      </c>
      <c r="F9638" t="s">
        <v>26880</v>
      </c>
      <c r="G9638" t="s">
        <v>202</v>
      </c>
      <c r="H9638" t="s">
        <v>134</v>
      </c>
      <c r="I9638" t="s">
        <v>135</v>
      </c>
      <c r="J9638" t="s">
        <v>136</v>
      </c>
      <c r="K9638" t="s">
        <v>203</v>
      </c>
      <c r="L9638" t="s">
        <v>26881</v>
      </c>
      <c r="M9638" t="s">
        <v>26882</v>
      </c>
      <c r="N9638">
        <v>8.4400277769999992</v>
      </c>
      <c r="O9638">
        <v>0</v>
      </c>
      <c r="P9638">
        <v>17</v>
      </c>
      <c r="Q9638">
        <v>0</v>
      </c>
      <c r="R9638">
        <v>3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20.108346492742744</v>
      </c>
      <c r="Y9638">
        <v>0</v>
      </c>
      <c r="Z9638">
        <v>2.3067019151645227</v>
      </c>
      <c r="AA9638">
        <v>0</v>
      </c>
      <c r="AB9638">
        <v>0</v>
      </c>
      <c r="AC9638">
        <v>0</v>
      </c>
      <c r="AD9638">
        <v>0</v>
      </c>
      <c r="AE9638">
        <v>22.415048407907268</v>
      </c>
    </row>
    <row r="9639" spans="1:31" x14ac:dyDescent="0.25">
      <c r="A9639">
        <v>1957973</v>
      </c>
      <c r="B9639">
        <v>1</v>
      </c>
      <c r="C9639" t="s">
        <v>81</v>
      </c>
      <c r="D9639" t="s">
        <v>118</v>
      </c>
      <c r="E9639" t="s">
        <v>171</v>
      </c>
      <c r="F9639" t="s">
        <v>26883</v>
      </c>
      <c r="G9639" t="s">
        <v>156</v>
      </c>
      <c r="H9639" t="s">
        <v>157</v>
      </c>
      <c r="I9639" t="s">
        <v>135</v>
      </c>
      <c r="J9639" t="s">
        <v>136</v>
      </c>
      <c r="K9639" t="s">
        <v>137</v>
      </c>
      <c r="L9639" t="s">
        <v>26884</v>
      </c>
      <c r="M9639" t="s">
        <v>26885</v>
      </c>
      <c r="N9639">
        <v>0.26</v>
      </c>
      <c r="O9639">
        <v>4</v>
      </c>
      <c r="P9639">
        <v>7491</v>
      </c>
      <c r="Q9639">
        <v>166</v>
      </c>
      <c r="R9639">
        <v>1097</v>
      </c>
      <c r="S9639">
        <v>42</v>
      </c>
      <c r="T9639">
        <v>882</v>
      </c>
      <c r="U9639">
        <v>3</v>
      </c>
      <c r="V9639">
        <v>1</v>
      </c>
      <c r="W9639">
        <v>0.37282202698078004</v>
      </c>
      <c r="X9639">
        <v>290.23889027994562</v>
      </c>
      <c r="Y9639">
        <v>483.18855170908887</v>
      </c>
      <c r="Z9639">
        <v>278.38405263056359</v>
      </c>
      <c r="AA9639">
        <v>64.502127169739481</v>
      </c>
      <c r="AB9639">
        <v>209.74459570710113</v>
      </c>
      <c r="AC9639">
        <v>39.091277031405824</v>
      </c>
      <c r="AD9639">
        <v>3.3293902766342409</v>
      </c>
      <c r="AE9639">
        <v>1368.8517068314593</v>
      </c>
    </row>
    <row r="9640" spans="1:31" x14ac:dyDescent="0.25">
      <c r="A9640">
        <v>1958265</v>
      </c>
      <c r="B9640">
        <v>1</v>
      </c>
      <c r="C9640" t="s">
        <v>80</v>
      </c>
      <c r="D9640" t="s">
        <v>101</v>
      </c>
      <c r="E9640" t="s">
        <v>154</v>
      </c>
      <c r="F9640" t="s">
        <v>26886</v>
      </c>
      <c r="G9640" t="s">
        <v>156</v>
      </c>
      <c r="H9640" t="s">
        <v>157</v>
      </c>
      <c r="I9640" t="s">
        <v>135</v>
      </c>
      <c r="J9640" t="s">
        <v>136</v>
      </c>
      <c r="K9640" t="s">
        <v>137</v>
      </c>
      <c r="L9640" t="s">
        <v>26887</v>
      </c>
      <c r="M9640" t="s">
        <v>26888</v>
      </c>
      <c r="N9640">
        <v>0.74111111100000004</v>
      </c>
      <c r="O9640">
        <v>0</v>
      </c>
      <c r="P9640">
        <v>176</v>
      </c>
      <c r="Q9640">
        <v>0</v>
      </c>
      <c r="R9640">
        <v>0</v>
      </c>
      <c r="S9640">
        <v>5</v>
      </c>
      <c r="T9640">
        <v>19</v>
      </c>
      <c r="U9640">
        <v>0</v>
      </c>
      <c r="V9640">
        <v>0</v>
      </c>
      <c r="W9640">
        <v>0</v>
      </c>
      <c r="X9640">
        <v>49.066028852841562</v>
      </c>
      <c r="Y9640">
        <v>0</v>
      </c>
      <c r="Z9640">
        <v>0</v>
      </c>
      <c r="AA9640">
        <v>292.1476355416915</v>
      </c>
      <c r="AB9640">
        <v>15.489059878413103</v>
      </c>
      <c r="AC9640">
        <v>0</v>
      </c>
      <c r="AD9640">
        <v>0</v>
      </c>
      <c r="AE9640">
        <v>356.70272427294617</v>
      </c>
    </row>
    <row r="9641" spans="1:31" x14ac:dyDescent="0.25">
      <c r="A9641">
        <v>1957753</v>
      </c>
      <c r="B9641">
        <v>1</v>
      </c>
      <c r="C9641" t="s">
        <v>80</v>
      </c>
      <c r="D9641" t="s">
        <v>103</v>
      </c>
      <c r="E9641" t="s">
        <v>220</v>
      </c>
      <c r="F9641" t="s">
        <v>26889</v>
      </c>
      <c r="G9641" t="s">
        <v>156</v>
      </c>
      <c r="H9641" t="s">
        <v>157</v>
      </c>
      <c r="I9641" t="s">
        <v>135</v>
      </c>
      <c r="J9641" t="s">
        <v>136</v>
      </c>
      <c r="K9641" t="s">
        <v>137</v>
      </c>
      <c r="L9641" t="s">
        <v>26890</v>
      </c>
      <c r="M9641" t="s">
        <v>26891</v>
      </c>
      <c r="N9641">
        <v>0.97722222199999997</v>
      </c>
      <c r="O9641">
        <v>0</v>
      </c>
      <c r="P9641">
        <v>959</v>
      </c>
      <c r="Q9641">
        <v>9</v>
      </c>
      <c r="R9641">
        <v>13</v>
      </c>
      <c r="S9641">
        <v>3</v>
      </c>
      <c r="T9641">
        <v>132</v>
      </c>
      <c r="U9641">
        <v>0</v>
      </c>
      <c r="V9641">
        <v>3</v>
      </c>
      <c r="W9641">
        <v>0</v>
      </c>
      <c r="X9641">
        <v>222.20954202841867</v>
      </c>
      <c r="Y9641">
        <v>217.57628675501456</v>
      </c>
      <c r="Z9641">
        <v>101.03047458922347</v>
      </c>
      <c r="AA9641">
        <v>15.591870740394</v>
      </c>
      <c r="AB9641">
        <v>93.352445406873841</v>
      </c>
      <c r="AC9641">
        <v>0</v>
      </c>
      <c r="AD9641">
        <v>1.0975870967862345</v>
      </c>
      <c r="AE9641">
        <v>650.85820661671073</v>
      </c>
    </row>
    <row r="9642" spans="1:31" x14ac:dyDescent="0.25">
      <c r="A9642">
        <v>1958102</v>
      </c>
      <c r="B9642">
        <v>1</v>
      </c>
      <c r="C9642" t="s">
        <v>80</v>
      </c>
      <c r="D9642" t="s">
        <v>83</v>
      </c>
      <c r="E9642" t="s">
        <v>140</v>
      </c>
      <c r="F9642" t="s">
        <v>26892</v>
      </c>
      <c r="G9642" t="s">
        <v>133</v>
      </c>
      <c r="H9642" t="s">
        <v>134</v>
      </c>
      <c r="I9642" t="s">
        <v>135</v>
      </c>
      <c r="J9642" t="s">
        <v>136</v>
      </c>
      <c r="K9642" t="s">
        <v>137</v>
      </c>
      <c r="L9642" t="s">
        <v>26893</v>
      </c>
      <c r="M9642" t="s">
        <v>26894</v>
      </c>
      <c r="N9642">
        <v>1.5313888879999999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1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0.18520507786875501</v>
      </c>
      <c r="AC9642">
        <v>0</v>
      </c>
      <c r="AD9642">
        <v>0</v>
      </c>
      <c r="AE9642">
        <v>0.18520507786875501</v>
      </c>
    </row>
    <row r="9643" spans="1:31" x14ac:dyDescent="0.25">
      <c r="A9643">
        <v>1957939</v>
      </c>
      <c r="B9643">
        <v>1</v>
      </c>
      <c r="C9643" t="s">
        <v>80</v>
      </c>
      <c r="D9643" t="s">
        <v>101</v>
      </c>
      <c r="E9643" t="s">
        <v>190</v>
      </c>
      <c r="F9643" t="s">
        <v>26895</v>
      </c>
      <c r="G9643" t="s">
        <v>156</v>
      </c>
      <c r="H9643" t="s">
        <v>157</v>
      </c>
      <c r="I9643" t="s">
        <v>135</v>
      </c>
      <c r="J9643" t="s">
        <v>136</v>
      </c>
      <c r="K9643" t="s">
        <v>137</v>
      </c>
      <c r="L9643" t="s">
        <v>26896</v>
      </c>
      <c r="M9643" t="s">
        <v>26897</v>
      </c>
      <c r="N9643">
        <v>1.1063888879999999</v>
      </c>
      <c r="O9643">
        <v>0</v>
      </c>
      <c r="P9643">
        <v>0</v>
      </c>
      <c r="Q9643">
        <v>0</v>
      </c>
      <c r="R9643">
        <v>0</v>
      </c>
      <c r="S9643">
        <v>1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19.41735873949078</v>
      </c>
      <c r="AB9643">
        <v>0</v>
      </c>
      <c r="AC9643">
        <v>0</v>
      </c>
      <c r="AD9643">
        <v>0</v>
      </c>
      <c r="AE9643">
        <v>19.41735873949078</v>
      </c>
    </row>
    <row r="9644" spans="1:31" x14ac:dyDescent="0.25">
      <c r="A9644">
        <v>1958248</v>
      </c>
      <c r="B9644">
        <v>1</v>
      </c>
      <c r="C9644" t="s">
        <v>80</v>
      </c>
      <c r="D9644" t="s">
        <v>92</v>
      </c>
      <c r="E9644" t="s">
        <v>140</v>
      </c>
      <c r="F9644" t="s">
        <v>26898</v>
      </c>
      <c r="G9644" t="s">
        <v>146</v>
      </c>
      <c r="H9644" t="s">
        <v>134</v>
      </c>
      <c r="I9644" t="s">
        <v>135</v>
      </c>
      <c r="J9644" t="s">
        <v>136</v>
      </c>
      <c r="K9644" t="s">
        <v>137</v>
      </c>
      <c r="L9644" t="s">
        <v>26899</v>
      </c>
      <c r="M9644" t="s">
        <v>26900</v>
      </c>
      <c r="N9644">
        <v>2.4527777770000001</v>
      </c>
      <c r="O9644">
        <v>0</v>
      </c>
      <c r="P9644">
        <v>1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0.7095728126897366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0.7095728126897366</v>
      </c>
    </row>
    <row r="9645" spans="1:31" x14ac:dyDescent="0.25">
      <c r="A9645">
        <v>1957899</v>
      </c>
      <c r="B9645">
        <v>1</v>
      </c>
      <c r="C9645" t="s">
        <v>81</v>
      </c>
      <c r="D9645" t="s">
        <v>114</v>
      </c>
      <c r="E9645" t="s">
        <v>171</v>
      </c>
      <c r="F9645" t="s">
        <v>26901</v>
      </c>
      <c r="G9645" t="s">
        <v>604</v>
      </c>
      <c r="H9645" t="s">
        <v>157</v>
      </c>
      <c r="I9645" t="s">
        <v>135</v>
      </c>
      <c r="J9645" t="s">
        <v>136</v>
      </c>
      <c r="K9645" t="s">
        <v>203</v>
      </c>
      <c r="L9645" t="s">
        <v>26902</v>
      </c>
      <c r="M9645" t="s">
        <v>26903</v>
      </c>
      <c r="N9645">
        <v>5.6944443999999997E-2</v>
      </c>
      <c r="O9645">
        <v>4</v>
      </c>
      <c r="P9645">
        <v>21420</v>
      </c>
      <c r="Q9645">
        <v>34</v>
      </c>
      <c r="R9645">
        <v>981</v>
      </c>
      <c r="S9645">
        <v>65</v>
      </c>
      <c r="T9645">
        <v>2273</v>
      </c>
      <c r="U9645">
        <v>8</v>
      </c>
      <c r="V9645">
        <v>4</v>
      </c>
      <c r="W9645">
        <v>4.8484578741066681E-2</v>
      </c>
      <c r="X9645">
        <v>122.64432770616376</v>
      </c>
      <c r="Y9645">
        <v>16.675895925842582</v>
      </c>
      <c r="Z9645">
        <v>58.679303353468896</v>
      </c>
      <c r="AA9645">
        <v>12.70628795312658</v>
      </c>
      <c r="AB9645">
        <v>43.087912591536565</v>
      </c>
      <c r="AC9645">
        <v>7.6291900349088575</v>
      </c>
      <c r="AD9645">
        <v>0.4763517964803195</v>
      </c>
      <c r="AE9645">
        <v>261.94775394026863</v>
      </c>
    </row>
    <row r="9646" spans="1:31" x14ac:dyDescent="0.25">
      <c r="A9646">
        <v>1958025</v>
      </c>
      <c r="B9646">
        <v>1</v>
      </c>
      <c r="C9646" t="s">
        <v>81</v>
      </c>
      <c r="D9646" t="s">
        <v>117</v>
      </c>
      <c r="E9646" t="s">
        <v>220</v>
      </c>
      <c r="F9646" t="s">
        <v>23032</v>
      </c>
      <c r="G9646" t="s">
        <v>263</v>
      </c>
      <c r="H9646" t="s">
        <v>157</v>
      </c>
      <c r="I9646" t="s">
        <v>135</v>
      </c>
      <c r="J9646" t="s">
        <v>136</v>
      </c>
      <c r="K9646" t="s">
        <v>203</v>
      </c>
      <c r="L9646" t="s">
        <v>26904</v>
      </c>
      <c r="M9646" t="s">
        <v>26905</v>
      </c>
      <c r="N9646">
        <v>2.5784461109999999</v>
      </c>
      <c r="O9646">
        <v>0</v>
      </c>
      <c r="P9646">
        <v>241</v>
      </c>
      <c r="Q9646">
        <v>9</v>
      </c>
      <c r="R9646">
        <v>24</v>
      </c>
      <c r="S9646">
        <v>0</v>
      </c>
      <c r="T9646">
        <v>6</v>
      </c>
      <c r="U9646">
        <v>0</v>
      </c>
      <c r="V9646">
        <v>0</v>
      </c>
      <c r="W9646">
        <v>0</v>
      </c>
      <c r="X9646">
        <v>110.77804388739776</v>
      </c>
      <c r="Y9646">
        <v>5.1315720013138613</v>
      </c>
      <c r="Z9646">
        <v>41.335199746859708</v>
      </c>
      <c r="AA9646">
        <v>0</v>
      </c>
      <c r="AB9646">
        <v>18.736905623635046</v>
      </c>
      <c r="AC9646">
        <v>0</v>
      </c>
      <c r="AD9646">
        <v>0</v>
      </c>
      <c r="AE9646">
        <v>175.98172125920635</v>
      </c>
    </row>
    <row r="9647" spans="1:31" x14ac:dyDescent="0.25">
      <c r="A9647">
        <v>1957982</v>
      </c>
      <c r="B9647">
        <v>1</v>
      </c>
      <c r="C9647" t="s">
        <v>81</v>
      </c>
      <c r="D9647" t="s">
        <v>115</v>
      </c>
      <c r="E9647" t="s">
        <v>149</v>
      </c>
      <c r="F9647" t="s">
        <v>26906</v>
      </c>
      <c r="G9647" t="s">
        <v>263</v>
      </c>
      <c r="H9647" t="s">
        <v>134</v>
      </c>
      <c r="I9647" t="s">
        <v>135</v>
      </c>
      <c r="J9647" t="s">
        <v>136</v>
      </c>
      <c r="K9647" t="s">
        <v>203</v>
      </c>
      <c r="L9647" t="s">
        <v>26907</v>
      </c>
      <c r="M9647" t="s">
        <v>26908</v>
      </c>
      <c r="N9647">
        <v>3.0616444440000001</v>
      </c>
      <c r="O9647">
        <v>0</v>
      </c>
      <c r="P9647">
        <v>230</v>
      </c>
      <c r="Q9647">
        <v>0</v>
      </c>
      <c r="R9647">
        <v>1</v>
      </c>
      <c r="S9647">
        <v>0</v>
      </c>
      <c r="T9647">
        <v>55</v>
      </c>
      <c r="U9647">
        <v>0</v>
      </c>
      <c r="V9647">
        <v>0</v>
      </c>
      <c r="W9647">
        <v>0</v>
      </c>
      <c r="X9647">
        <v>101.43321967031886</v>
      </c>
      <c r="Y9647">
        <v>0</v>
      </c>
      <c r="Z9647">
        <v>3.1042809114373335E-2</v>
      </c>
      <c r="AA9647">
        <v>0</v>
      </c>
      <c r="AB9647">
        <v>84.224146161084917</v>
      </c>
      <c r="AC9647">
        <v>0</v>
      </c>
      <c r="AD9647">
        <v>0</v>
      </c>
      <c r="AE9647">
        <v>185.68840864051816</v>
      </c>
    </row>
    <row r="9648" spans="1:31" x14ac:dyDescent="0.25">
      <c r="A9648">
        <v>1958005</v>
      </c>
      <c r="B9648">
        <v>1</v>
      </c>
      <c r="C9648" t="s">
        <v>81</v>
      </c>
      <c r="D9648" t="s">
        <v>126</v>
      </c>
      <c r="E9648" t="s">
        <v>220</v>
      </c>
      <c r="F9648" t="s">
        <v>26909</v>
      </c>
      <c r="G9648" t="s">
        <v>192</v>
      </c>
      <c r="H9648" t="s">
        <v>157</v>
      </c>
      <c r="I9648" t="s">
        <v>135</v>
      </c>
      <c r="J9648" t="s">
        <v>136</v>
      </c>
      <c r="K9648" t="s">
        <v>137</v>
      </c>
      <c r="L9648" t="s">
        <v>26910</v>
      </c>
      <c r="M9648" t="s">
        <v>26911</v>
      </c>
      <c r="N9648">
        <v>1.314166666</v>
      </c>
      <c r="O9648">
        <v>0</v>
      </c>
      <c r="P9648">
        <v>5072</v>
      </c>
      <c r="Q9648">
        <v>84</v>
      </c>
      <c r="R9648">
        <v>532</v>
      </c>
      <c r="S9648">
        <v>25</v>
      </c>
      <c r="T9648">
        <v>745</v>
      </c>
      <c r="U9648">
        <v>3</v>
      </c>
      <c r="V9648">
        <v>1</v>
      </c>
      <c r="W9648">
        <v>0</v>
      </c>
      <c r="X9648">
        <v>1023.9080365591255</v>
      </c>
      <c r="Y9648">
        <v>919.98476491674455</v>
      </c>
      <c r="Z9648">
        <v>611.92245681198415</v>
      </c>
      <c r="AA9648">
        <v>153.25758350143801</v>
      </c>
      <c r="AB9648">
        <v>925.1836247788965</v>
      </c>
      <c r="AC9648">
        <v>197.8436118520832</v>
      </c>
      <c r="AD9648">
        <v>16.792706983737045</v>
      </c>
      <c r="AE9648">
        <v>3848.8927854040089</v>
      </c>
    </row>
    <row r="9649" spans="1:31" x14ac:dyDescent="0.25">
      <c r="A9649">
        <v>1958331</v>
      </c>
      <c r="B9649">
        <v>1</v>
      </c>
      <c r="C9649" t="s">
        <v>81</v>
      </c>
      <c r="D9649" t="s">
        <v>128</v>
      </c>
      <c r="E9649" t="s">
        <v>131</v>
      </c>
      <c r="F9649" t="s">
        <v>3270</v>
      </c>
      <c r="G9649" t="s">
        <v>133</v>
      </c>
      <c r="H9649" t="s">
        <v>134</v>
      </c>
      <c r="I9649" t="s">
        <v>135</v>
      </c>
      <c r="J9649" t="s">
        <v>136</v>
      </c>
      <c r="K9649" t="s">
        <v>137</v>
      </c>
      <c r="L9649" t="s">
        <v>26912</v>
      </c>
      <c r="M9649" t="s">
        <v>26913</v>
      </c>
      <c r="N9649">
        <v>2.2349999999999999</v>
      </c>
      <c r="O9649">
        <v>0</v>
      </c>
      <c r="P9649">
        <v>213</v>
      </c>
      <c r="Q9649">
        <v>0</v>
      </c>
      <c r="R9649">
        <v>0</v>
      </c>
      <c r="S9649">
        <v>0</v>
      </c>
      <c r="T9649">
        <v>15</v>
      </c>
      <c r="U9649">
        <v>0</v>
      </c>
      <c r="V9649">
        <v>0</v>
      </c>
      <c r="W9649">
        <v>0</v>
      </c>
      <c r="X9649">
        <v>86.31579539200159</v>
      </c>
      <c r="Y9649">
        <v>0</v>
      </c>
      <c r="Z9649">
        <v>0</v>
      </c>
      <c r="AA9649">
        <v>0</v>
      </c>
      <c r="AB9649">
        <v>14.742662012955105</v>
      </c>
      <c r="AC9649">
        <v>0</v>
      </c>
      <c r="AD9649">
        <v>0</v>
      </c>
      <c r="AE9649">
        <v>101.0584574049567</v>
      </c>
    </row>
    <row r="9650" spans="1:31" x14ac:dyDescent="0.25">
      <c r="A9650">
        <v>1957962</v>
      </c>
      <c r="B9650">
        <v>1</v>
      </c>
      <c r="C9650" t="s">
        <v>80</v>
      </c>
      <c r="D9650" t="s">
        <v>97</v>
      </c>
      <c r="E9650" t="s">
        <v>140</v>
      </c>
      <c r="F9650" t="s">
        <v>26914</v>
      </c>
      <c r="G9650" t="s">
        <v>146</v>
      </c>
      <c r="H9650" t="s">
        <v>134</v>
      </c>
      <c r="I9650" t="s">
        <v>135</v>
      </c>
      <c r="J9650" t="s">
        <v>136</v>
      </c>
      <c r="K9650" t="s">
        <v>137</v>
      </c>
      <c r="L9650" t="s">
        <v>26915</v>
      </c>
      <c r="M9650" t="s">
        <v>26916</v>
      </c>
      <c r="N9650">
        <v>2.9111111109999999</v>
      </c>
      <c r="O9650">
        <v>0</v>
      </c>
      <c r="P9650">
        <v>1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1.6471915663796397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1.6471915663796397</v>
      </c>
    </row>
    <row r="9651" spans="1:31" x14ac:dyDescent="0.25">
      <c r="A9651">
        <v>1957770</v>
      </c>
      <c r="B9651">
        <v>1</v>
      </c>
      <c r="C9651" t="s">
        <v>81</v>
      </c>
      <c r="D9651" t="s">
        <v>113</v>
      </c>
      <c r="E9651" t="s">
        <v>220</v>
      </c>
      <c r="F9651" t="s">
        <v>15436</v>
      </c>
      <c r="G9651" t="s">
        <v>156</v>
      </c>
      <c r="H9651" t="s">
        <v>157</v>
      </c>
      <c r="I9651" t="s">
        <v>222</v>
      </c>
      <c r="J9651" t="s">
        <v>136</v>
      </c>
      <c r="K9651" t="s">
        <v>137</v>
      </c>
      <c r="L9651" t="s">
        <v>26917</v>
      </c>
      <c r="M9651" t="s">
        <v>26918</v>
      </c>
      <c r="N9651">
        <v>1.8888888E-2</v>
      </c>
      <c r="O9651">
        <v>0</v>
      </c>
      <c r="P9651">
        <v>508</v>
      </c>
      <c r="Q9651">
        <v>2</v>
      </c>
      <c r="R9651">
        <v>28</v>
      </c>
      <c r="S9651">
        <v>0</v>
      </c>
      <c r="T9651">
        <v>12</v>
      </c>
      <c r="U9651">
        <v>0</v>
      </c>
      <c r="V9651">
        <v>0</v>
      </c>
      <c r="W9651">
        <v>0</v>
      </c>
      <c r="X9651">
        <v>0.89131260081035613</v>
      </c>
      <c r="Y9651">
        <v>0.1475964334271089</v>
      </c>
      <c r="Z9651">
        <v>0.87332312217356889</v>
      </c>
      <c r="AA9651">
        <v>0</v>
      </c>
      <c r="AB9651">
        <v>5.1967541355800007E-2</v>
      </c>
      <c r="AC9651">
        <v>0</v>
      </c>
      <c r="AD9651">
        <v>0</v>
      </c>
      <c r="AE9651">
        <v>1.9641996977668339</v>
      </c>
    </row>
    <row r="9652" spans="1:31" x14ac:dyDescent="0.25">
      <c r="A9652">
        <v>1958228</v>
      </c>
      <c r="B9652">
        <v>1</v>
      </c>
      <c r="C9652" t="s">
        <v>80</v>
      </c>
      <c r="D9652" t="s">
        <v>88</v>
      </c>
      <c r="E9652" t="s">
        <v>190</v>
      </c>
      <c r="F9652" t="s">
        <v>13824</v>
      </c>
      <c r="G9652" t="s">
        <v>156</v>
      </c>
      <c r="H9652" t="s">
        <v>157</v>
      </c>
      <c r="I9652" t="s">
        <v>135</v>
      </c>
      <c r="J9652" t="s">
        <v>136</v>
      </c>
      <c r="K9652" t="s">
        <v>137</v>
      </c>
      <c r="L9652" t="s">
        <v>26919</v>
      </c>
      <c r="M9652" t="s">
        <v>26920</v>
      </c>
      <c r="N9652">
        <v>0.26944444400000001</v>
      </c>
      <c r="O9652">
        <v>1</v>
      </c>
      <c r="P9652">
        <v>471</v>
      </c>
      <c r="Q9652">
        <v>1</v>
      </c>
      <c r="R9652">
        <v>0</v>
      </c>
      <c r="S9652">
        <v>7</v>
      </c>
      <c r="T9652">
        <v>91</v>
      </c>
      <c r="U9652">
        <v>3</v>
      </c>
      <c r="V9652">
        <v>3</v>
      </c>
      <c r="W9652">
        <v>2.4959438757016033</v>
      </c>
      <c r="X9652">
        <v>45.72434612618347</v>
      </c>
      <c r="Y9652">
        <v>0</v>
      </c>
      <c r="Z9652">
        <v>0</v>
      </c>
      <c r="AA9652">
        <v>26.099644882275499</v>
      </c>
      <c r="AB9652">
        <v>47.124080077576536</v>
      </c>
      <c r="AC9652">
        <v>9.0714010828788538</v>
      </c>
      <c r="AD9652">
        <v>9.8657957760960091</v>
      </c>
      <c r="AE9652">
        <v>140.38121182071197</v>
      </c>
    </row>
    <row r="9653" spans="1:31" x14ac:dyDescent="0.25">
      <c r="A9653">
        <v>1958251</v>
      </c>
      <c r="B9653">
        <v>1</v>
      </c>
      <c r="C9653" t="s">
        <v>80</v>
      </c>
      <c r="D9653" t="s">
        <v>85</v>
      </c>
      <c r="E9653" t="s">
        <v>190</v>
      </c>
      <c r="F9653" t="s">
        <v>26921</v>
      </c>
      <c r="G9653" t="s">
        <v>701</v>
      </c>
      <c r="H9653" t="s">
        <v>157</v>
      </c>
      <c r="I9653" t="s">
        <v>135</v>
      </c>
      <c r="J9653" t="s">
        <v>136</v>
      </c>
      <c r="K9653" t="s">
        <v>137</v>
      </c>
      <c r="L9653" t="s">
        <v>26922</v>
      </c>
      <c r="M9653" t="s">
        <v>26923</v>
      </c>
      <c r="N9653">
        <v>0.34583333300000002</v>
      </c>
      <c r="O9653">
        <v>0</v>
      </c>
      <c r="P9653">
        <v>86</v>
      </c>
      <c r="Q9653">
        <v>0</v>
      </c>
      <c r="R9653">
        <v>0</v>
      </c>
      <c r="S9653">
        <v>0</v>
      </c>
      <c r="T9653">
        <v>9</v>
      </c>
      <c r="U9653">
        <v>0</v>
      </c>
      <c r="V9653">
        <v>0</v>
      </c>
      <c r="W9653">
        <v>0</v>
      </c>
      <c r="X9653">
        <v>9.386207335273907</v>
      </c>
      <c r="Y9653">
        <v>0</v>
      </c>
      <c r="Z9653">
        <v>0</v>
      </c>
      <c r="AA9653">
        <v>0</v>
      </c>
      <c r="AB9653">
        <v>8.5358118649630175</v>
      </c>
      <c r="AC9653">
        <v>0</v>
      </c>
      <c r="AD9653">
        <v>0</v>
      </c>
      <c r="AE9653">
        <v>17.922019200236925</v>
      </c>
    </row>
    <row r="9654" spans="1:31" x14ac:dyDescent="0.25">
      <c r="A9654">
        <v>1957942</v>
      </c>
      <c r="B9654">
        <v>1</v>
      </c>
      <c r="C9654" t="s">
        <v>80</v>
      </c>
      <c r="D9654" t="s">
        <v>97</v>
      </c>
      <c r="E9654" t="s">
        <v>154</v>
      </c>
      <c r="F9654" t="s">
        <v>20425</v>
      </c>
      <c r="G9654" t="s">
        <v>156</v>
      </c>
      <c r="H9654" t="s">
        <v>157</v>
      </c>
      <c r="I9654" t="s">
        <v>135</v>
      </c>
      <c r="J9654" t="s">
        <v>136</v>
      </c>
      <c r="K9654" t="s">
        <v>137</v>
      </c>
      <c r="L9654" t="s">
        <v>26924</v>
      </c>
      <c r="M9654" t="s">
        <v>26925</v>
      </c>
      <c r="N9654">
        <v>1.1841666660000001</v>
      </c>
      <c r="O9654">
        <v>2</v>
      </c>
      <c r="P9654">
        <v>903</v>
      </c>
      <c r="Q9654">
        <v>1</v>
      </c>
      <c r="R9654">
        <v>28</v>
      </c>
      <c r="S9654">
        <v>7</v>
      </c>
      <c r="T9654">
        <v>61</v>
      </c>
      <c r="U9654">
        <v>0</v>
      </c>
      <c r="V9654">
        <v>0</v>
      </c>
      <c r="W9654">
        <v>45.287311290412035</v>
      </c>
      <c r="X9654">
        <v>325.60889320606015</v>
      </c>
      <c r="Y9654">
        <v>0.12405889280255776</v>
      </c>
      <c r="Z9654">
        <v>13.929992789092999</v>
      </c>
      <c r="AA9654">
        <v>55.001733956266946</v>
      </c>
      <c r="AB9654">
        <v>113.82064191232917</v>
      </c>
      <c r="AC9654">
        <v>0</v>
      </c>
      <c r="AD9654">
        <v>0</v>
      </c>
      <c r="AE9654">
        <v>553.77263204696385</v>
      </c>
    </row>
    <row r="9655" spans="1:31" x14ac:dyDescent="0.25">
      <c r="A9655">
        <v>1958274</v>
      </c>
      <c r="B9655">
        <v>1</v>
      </c>
      <c r="C9655" t="s">
        <v>81</v>
      </c>
      <c r="D9655" t="s">
        <v>123</v>
      </c>
      <c r="E9655" t="s">
        <v>154</v>
      </c>
      <c r="F9655" t="s">
        <v>26926</v>
      </c>
      <c r="G9655" t="s">
        <v>156</v>
      </c>
      <c r="H9655" t="s">
        <v>157</v>
      </c>
      <c r="I9655" t="s">
        <v>135</v>
      </c>
      <c r="J9655" t="s">
        <v>136</v>
      </c>
      <c r="K9655" t="s">
        <v>137</v>
      </c>
      <c r="L9655" t="s">
        <v>26927</v>
      </c>
      <c r="M9655" t="s">
        <v>26928</v>
      </c>
      <c r="N9655">
        <v>1.7122222220000001</v>
      </c>
      <c r="O9655">
        <v>5</v>
      </c>
      <c r="P9655">
        <v>0</v>
      </c>
      <c r="Q9655">
        <v>69</v>
      </c>
      <c r="R9655">
        <v>0</v>
      </c>
      <c r="S9655">
        <v>10</v>
      </c>
      <c r="T9655">
        <v>0</v>
      </c>
      <c r="U9655">
        <v>0</v>
      </c>
      <c r="V9655">
        <v>0</v>
      </c>
      <c r="W9655">
        <v>6.3351760806041666</v>
      </c>
      <c r="X9655">
        <v>0</v>
      </c>
      <c r="Y9655">
        <v>252.24149354037132</v>
      </c>
      <c r="Z9655">
        <v>0</v>
      </c>
      <c r="AA9655">
        <v>21.365889076356829</v>
      </c>
      <c r="AB9655">
        <v>0</v>
      </c>
      <c r="AC9655">
        <v>0</v>
      </c>
      <c r="AD9655">
        <v>0</v>
      </c>
      <c r="AE9655">
        <v>279.94255869733234</v>
      </c>
    </row>
    <row r="9656" spans="1:31" x14ac:dyDescent="0.25">
      <c r="A9656">
        <v>1957687</v>
      </c>
      <c r="B9656">
        <v>1</v>
      </c>
      <c r="C9656" t="s">
        <v>80</v>
      </c>
      <c r="D9656" t="s">
        <v>94</v>
      </c>
      <c r="E9656" t="s">
        <v>154</v>
      </c>
      <c r="F9656" t="s">
        <v>26929</v>
      </c>
      <c r="G9656" t="s">
        <v>156</v>
      </c>
      <c r="H9656" t="s">
        <v>157</v>
      </c>
      <c r="I9656" t="s">
        <v>135</v>
      </c>
      <c r="J9656" t="s">
        <v>136</v>
      </c>
      <c r="K9656" t="s">
        <v>137</v>
      </c>
      <c r="L9656" t="s">
        <v>26930</v>
      </c>
      <c r="M9656" t="s">
        <v>26931</v>
      </c>
      <c r="N9656">
        <v>0.09</v>
      </c>
      <c r="O9656">
        <v>0</v>
      </c>
      <c r="P9656">
        <v>10937</v>
      </c>
      <c r="Q9656">
        <v>13</v>
      </c>
      <c r="R9656">
        <v>174</v>
      </c>
      <c r="S9656">
        <v>31</v>
      </c>
      <c r="T9656">
        <v>734</v>
      </c>
      <c r="U9656">
        <v>1</v>
      </c>
      <c r="V9656">
        <v>1</v>
      </c>
      <c r="W9656">
        <v>0</v>
      </c>
      <c r="X9656">
        <v>167.56137553160715</v>
      </c>
      <c r="Y9656">
        <v>6.6144461644579486</v>
      </c>
      <c r="Z9656">
        <v>15.549697900177922</v>
      </c>
      <c r="AA9656">
        <v>14.821032910231708</v>
      </c>
      <c r="AB9656">
        <v>48.948870953081205</v>
      </c>
      <c r="AC9656">
        <v>8.2665295363393199</v>
      </c>
      <c r="AD9656">
        <v>0.17607188421611999</v>
      </c>
      <c r="AE9656">
        <v>261.93802488011141</v>
      </c>
    </row>
    <row r="9657" spans="1:31" x14ac:dyDescent="0.25">
      <c r="A9657">
        <v>1958105</v>
      </c>
      <c r="B9657">
        <v>1</v>
      </c>
      <c r="C9657" t="s">
        <v>80</v>
      </c>
      <c r="D9657" t="s">
        <v>97</v>
      </c>
      <c r="E9657" t="s">
        <v>140</v>
      </c>
      <c r="F9657" t="s">
        <v>26932</v>
      </c>
      <c r="G9657" t="s">
        <v>342</v>
      </c>
      <c r="H9657" t="s">
        <v>134</v>
      </c>
      <c r="I9657" t="s">
        <v>135</v>
      </c>
      <c r="J9657" t="s">
        <v>136</v>
      </c>
      <c r="K9657" t="s">
        <v>137</v>
      </c>
      <c r="L9657" t="s">
        <v>26933</v>
      </c>
      <c r="M9657" t="s">
        <v>26934</v>
      </c>
      <c r="N9657">
        <v>5.1952777770000003</v>
      </c>
      <c r="O9657">
        <v>0</v>
      </c>
      <c r="P9657">
        <v>1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1.1995516183079722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1.1995516183079722</v>
      </c>
    </row>
    <row r="9658" spans="1:31" x14ac:dyDescent="0.25">
      <c r="A9658">
        <v>1958082</v>
      </c>
      <c r="B9658">
        <v>1</v>
      </c>
      <c r="C9658" t="s">
        <v>80</v>
      </c>
      <c r="D9658" t="s">
        <v>86</v>
      </c>
      <c r="E9658" t="s">
        <v>171</v>
      </c>
      <c r="F9658" t="s">
        <v>4948</v>
      </c>
      <c r="G9658" t="s">
        <v>156</v>
      </c>
      <c r="H9658" t="s">
        <v>157</v>
      </c>
      <c r="I9658" t="s">
        <v>135</v>
      </c>
      <c r="J9658" t="s">
        <v>136</v>
      </c>
      <c r="K9658" t="s">
        <v>137</v>
      </c>
      <c r="L9658" t="s">
        <v>26935</v>
      </c>
      <c r="M9658" t="s">
        <v>26936</v>
      </c>
      <c r="N9658">
        <v>1.3430555550000001</v>
      </c>
      <c r="O9658">
        <v>0</v>
      </c>
      <c r="P9658">
        <v>3025</v>
      </c>
      <c r="Q9658">
        <v>0</v>
      </c>
      <c r="R9658">
        <v>0</v>
      </c>
      <c r="S9658">
        <v>0</v>
      </c>
      <c r="T9658">
        <v>235</v>
      </c>
      <c r="U9658">
        <v>1</v>
      </c>
      <c r="V9658">
        <v>1</v>
      </c>
      <c r="W9658">
        <v>0</v>
      </c>
      <c r="X9658">
        <v>1193.2506001104978</v>
      </c>
      <c r="Y9658">
        <v>0</v>
      </c>
      <c r="Z9658">
        <v>0</v>
      </c>
      <c r="AA9658">
        <v>0</v>
      </c>
      <c r="AB9658">
        <v>587.89404001110449</v>
      </c>
      <c r="AC9658">
        <v>54.417720387609812</v>
      </c>
      <c r="AD9658">
        <v>13.22335131194</v>
      </c>
      <c r="AE9658">
        <v>1848.7857118211518</v>
      </c>
    </row>
    <row r="9659" spans="1:31" x14ac:dyDescent="0.25">
      <c r="A9659">
        <v>1957796</v>
      </c>
      <c r="B9659">
        <v>1</v>
      </c>
      <c r="C9659" t="s">
        <v>81</v>
      </c>
      <c r="D9659" t="s">
        <v>119</v>
      </c>
      <c r="E9659" t="s">
        <v>154</v>
      </c>
      <c r="F9659" t="s">
        <v>18035</v>
      </c>
      <c r="G9659" t="s">
        <v>156</v>
      </c>
      <c r="H9659" t="s">
        <v>157</v>
      </c>
      <c r="I9659" t="s">
        <v>135</v>
      </c>
      <c r="J9659" t="s">
        <v>136</v>
      </c>
      <c r="K9659" t="s">
        <v>137</v>
      </c>
      <c r="L9659" t="s">
        <v>26937</v>
      </c>
      <c r="M9659" t="s">
        <v>26938</v>
      </c>
      <c r="N9659">
        <v>0.159722222</v>
      </c>
      <c r="O9659">
        <v>1</v>
      </c>
      <c r="P9659">
        <v>2065</v>
      </c>
      <c r="Q9659">
        <v>26</v>
      </c>
      <c r="R9659">
        <v>495</v>
      </c>
      <c r="S9659">
        <v>11</v>
      </c>
      <c r="T9659">
        <v>170</v>
      </c>
      <c r="U9659">
        <v>0</v>
      </c>
      <c r="V9659">
        <v>2</v>
      </c>
      <c r="W9659">
        <v>8.157122694477778E-2</v>
      </c>
      <c r="X9659">
        <v>38.877054713420193</v>
      </c>
      <c r="Y9659">
        <v>19.147122426088039</v>
      </c>
      <c r="Z9659">
        <v>100.25955211702194</v>
      </c>
      <c r="AA9659">
        <v>28.185278233312747</v>
      </c>
      <c r="AB9659">
        <v>8.185184690412985</v>
      </c>
      <c r="AC9659">
        <v>0</v>
      </c>
      <c r="AD9659">
        <v>5.0679095279951389E-2</v>
      </c>
      <c r="AE9659">
        <v>194.78644250248064</v>
      </c>
    </row>
    <row r="9660" spans="1:31" x14ac:dyDescent="0.25">
      <c r="A9660">
        <v>1958042</v>
      </c>
      <c r="B9660">
        <v>1</v>
      </c>
      <c r="C9660" t="s">
        <v>81</v>
      </c>
      <c r="D9660" t="s">
        <v>128</v>
      </c>
      <c r="E9660" t="s">
        <v>131</v>
      </c>
      <c r="F9660" t="s">
        <v>26939</v>
      </c>
      <c r="G9660" t="s">
        <v>263</v>
      </c>
      <c r="H9660" t="s">
        <v>134</v>
      </c>
      <c r="I9660" t="s">
        <v>135</v>
      </c>
      <c r="J9660" t="s">
        <v>136</v>
      </c>
      <c r="K9660" t="s">
        <v>203</v>
      </c>
      <c r="L9660" t="s">
        <v>26940</v>
      </c>
      <c r="M9660" t="s">
        <v>26941</v>
      </c>
      <c r="N9660">
        <v>4.7500147220000004</v>
      </c>
      <c r="O9660">
        <v>0</v>
      </c>
      <c r="P9660">
        <v>119</v>
      </c>
      <c r="Q9660">
        <v>0</v>
      </c>
      <c r="R9660">
        <v>6</v>
      </c>
      <c r="S9660">
        <v>0</v>
      </c>
      <c r="T9660">
        <v>6</v>
      </c>
      <c r="U9660">
        <v>0</v>
      </c>
      <c r="V9660">
        <v>0</v>
      </c>
      <c r="W9660">
        <v>0</v>
      </c>
      <c r="X9660">
        <v>145.24597557989503</v>
      </c>
      <c r="Y9660">
        <v>0</v>
      </c>
      <c r="Z9660">
        <v>33.671473246798314</v>
      </c>
      <c r="AA9660">
        <v>0</v>
      </c>
      <c r="AB9660">
        <v>21.409791129845093</v>
      </c>
      <c r="AC9660">
        <v>0</v>
      </c>
      <c r="AD9660">
        <v>0</v>
      </c>
      <c r="AE9660">
        <v>200.32723995653845</v>
      </c>
    </row>
    <row r="9661" spans="1:31" x14ac:dyDescent="0.25">
      <c r="A9661">
        <v>1957750</v>
      </c>
      <c r="B9661">
        <v>1</v>
      </c>
      <c r="C9661" t="s">
        <v>80</v>
      </c>
      <c r="D9661" t="s">
        <v>97</v>
      </c>
      <c r="E9661" t="s">
        <v>190</v>
      </c>
      <c r="F9661" t="s">
        <v>26802</v>
      </c>
      <c r="G9661" t="s">
        <v>241</v>
      </c>
      <c r="H9661" t="s">
        <v>157</v>
      </c>
      <c r="I9661" t="s">
        <v>135</v>
      </c>
      <c r="J9661" t="s">
        <v>136</v>
      </c>
      <c r="K9661" t="s">
        <v>137</v>
      </c>
      <c r="L9661" t="s">
        <v>26942</v>
      </c>
      <c r="M9661" t="s">
        <v>26943</v>
      </c>
      <c r="N9661">
        <v>0.84805555499999996</v>
      </c>
      <c r="O9661">
        <v>0</v>
      </c>
      <c r="P9661">
        <v>6</v>
      </c>
      <c r="Q9661">
        <v>0</v>
      </c>
      <c r="R9661">
        <v>32</v>
      </c>
      <c r="S9661">
        <v>0</v>
      </c>
      <c r="T9661">
        <v>7</v>
      </c>
      <c r="U9661">
        <v>0</v>
      </c>
      <c r="V9661">
        <v>0</v>
      </c>
      <c r="W9661">
        <v>0</v>
      </c>
      <c r="X9661">
        <v>4.4469994621835767</v>
      </c>
      <c r="Y9661">
        <v>0</v>
      </c>
      <c r="Z9661">
        <v>15.634282581216086</v>
      </c>
      <c r="AA9661">
        <v>0</v>
      </c>
      <c r="AB9661">
        <v>2.5274821804501326</v>
      </c>
      <c r="AC9661">
        <v>0</v>
      </c>
      <c r="AD9661">
        <v>0</v>
      </c>
      <c r="AE9661">
        <v>22.608764223849793</v>
      </c>
    </row>
    <row r="9662" spans="1:31" x14ac:dyDescent="0.25">
      <c r="A9662">
        <v>1957693</v>
      </c>
      <c r="B9662">
        <v>1</v>
      </c>
      <c r="C9662" t="s">
        <v>81</v>
      </c>
      <c r="D9662" t="s">
        <v>127</v>
      </c>
      <c r="E9662" t="s">
        <v>220</v>
      </c>
      <c r="F9662" t="s">
        <v>23733</v>
      </c>
      <c r="G9662" t="s">
        <v>156</v>
      </c>
      <c r="H9662" t="s">
        <v>157</v>
      </c>
      <c r="I9662" t="s">
        <v>135</v>
      </c>
      <c r="J9662" t="s">
        <v>136</v>
      </c>
      <c r="K9662" t="s">
        <v>137</v>
      </c>
      <c r="L9662" t="s">
        <v>26944</v>
      </c>
      <c r="M9662" t="s">
        <v>26945</v>
      </c>
      <c r="N9662">
        <v>1.385555555</v>
      </c>
      <c r="O9662">
        <v>2</v>
      </c>
      <c r="P9662">
        <v>2</v>
      </c>
      <c r="Q9662">
        <v>44</v>
      </c>
      <c r="R9662">
        <v>16</v>
      </c>
      <c r="S9662">
        <v>1</v>
      </c>
      <c r="T9662">
        <v>1</v>
      </c>
      <c r="U9662">
        <v>0</v>
      </c>
      <c r="V9662">
        <v>0</v>
      </c>
      <c r="W9662">
        <v>1.6296778075281984</v>
      </c>
      <c r="X9662">
        <v>1.6135198652907037</v>
      </c>
      <c r="Y9662">
        <v>111.54851506402873</v>
      </c>
      <c r="Z9662">
        <v>169.88600487012195</v>
      </c>
      <c r="AA9662">
        <v>1.7661668013614338</v>
      </c>
      <c r="AB9662">
        <v>0</v>
      </c>
      <c r="AC9662">
        <v>0</v>
      </c>
      <c r="AD9662">
        <v>0</v>
      </c>
      <c r="AE9662">
        <v>286.44388440833103</v>
      </c>
    </row>
    <row r="9663" spans="1:31" x14ac:dyDescent="0.25">
      <c r="A9663">
        <v>1958002</v>
      </c>
      <c r="B9663">
        <v>1</v>
      </c>
      <c r="C9663" t="s">
        <v>80</v>
      </c>
      <c r="D9663" t="s">
        <v>103</v>
      </c>
      <c r="E9663" t="s">
        <v>160</v>
      </c>
      <c r="F9663" t="s">
        <v>24878</v>
      </c>
      <c r="G9663" t="s">
        <v>162</v>
      </c>
      <c r="H9663" t="s">
        <v>134</v>
      </c>
      <c r="I9663" t="s">
        <v>135</v>
      </c>
      <c r="J9663" t="s">
        <v>136</v>
      </c>
      <c r="K9663" t="s">
        <v>137</v>
      </c>
      <c r="L9663" t="s">
        <v>26946</v>
      </c>
      <c r="M9663" t="s">
        <v>26947</v>
      </c>
      <c r="N9663">
        <v>0.39027777699999999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12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2.0794237288010766</v>
      </c>
      <c r="AC9663">
        <v>0</v>
      </c>
      <c r="AD9663">
        <v>0</v>
      </c>
      <c r="AE9663">
        <v>2.0794237288010766</v>
      </c>
    </row>
    <row r="9664" spans="1:31" x14ac:dyDescent="0.25">
      <c r="A9664">
        <v>1957816</v>
      </c>
      <c r="B9664">
        <v>1</v>
      </c>
      <c r="C9664" t="s">
        <v>80</v>
      </c>
      <c r="D9664" t="s">
        <v>104</v>
      </c>
      <c r="E9664" t="s">
        <v>171</v>
      </c>
      <c r="F9664" t="s">
        <v>2643</v>
      </c>
      <c r="G9664" t="s">
        <v>156</v>
      </c>
      <c r="H9664" t="s">
        <v>157</v>
      </c>
      <c r="I9664" t="s">
        <v>135</v>
      </c>
      <c r="J9664" t="s">
        <v>136</v>
      </c>
      <c r="K9664" t="s">
        <v>137</v>
      </c>
      <c r="L9664" t="s">
        <v>26948</v>
      </c>
      <c r="M9664" t="s">
        <v>26949</v>
      </c>
      <c r="N9664">
        <v>0.130833333</v>
      </c>
      <c r="O9664">
        <v>5</v>
      </c>
      <c r="P9664">
        <v>137</v>
      </c>
      <c r="Q9664">
        <v>19</v>
      </c>
      <c r="R9664">
        <v>288</v>
      </c>
      <c r="S9664">
        <v>42</v>
      </c>
      <c r="T9664">
        <v>63</v>
      </c>
      <c r="U9664">
        <v>20</v>
      </c>
      <c r="V9664">
        <v>0</v>
      </c>
      <c r="W9664">
        <v>2.1130153122129336</v>
      </c>
      <c r="X9664">
        <v>4.388001291276761</v>
      </c>
      <c r="Y9664">
        <v>6.8017095836920101</v>
      </c>
      <c r="Z9664">
        <v>30.951130369876388</v>
      </c>
      <c r="AA9664">
        <v>33.987416735288612</v>
      </c>
      <c r="AB9664">
        <v>7.3441541055959982</v>
      </c>
      <c r="AC9664">
        <v>393.15794342987942</v>
      </c>
      <c r="AD9664">
        <v>0</v>
      </c>
      <c r="AE9664">
        <v>478.7433708278221</v>
      </c>
    </row>
    <row r="9665" spans="1:31" x14ac:dyDescent="0.25">
      <c r="A9665">
        <v>1957936</v>
      </c>
      <c r="B9665">
        <v>1</v>
      </c>
      <c r="C9665" t="s">
        <v>80</v>
      </c>
      <c r="D9665" t="s">
        <v>93</v>
      </c>
      <c r="E9665" t="s">
        <v>154</v>
      </c>
      <c r="F9665" t="s">
        <v>26950</v>
      </c>
      <c r="G9665" t="s">
        <v>156</v>
      </c>
      <c r="H9665" t="s">
        <v>157</v>
      </c>
      <c r="I9665" t="s">
        <v>135</v>
      </c>
      <c r="J9665" t="s">
        <v>136</v>
      </c>
      <c r="K9665" t="s">
        <v>137</v>
      </c>
      <c r="L9665" t="s">
        <v>26951</v>
      </c>
      <c r="M9665" t="s">
        <v>26952</v>
      </c>
      <c r="N9665">
        <v>0.85722222199999998</v>
      </c>
      <c r="O9665">
        <v>0</v>
      </c>
      <c r="P9665">
        <v>8</v>
      </c>
      <c r="Q9665">
        <v>29</v>
      </c>
      <c r="R9665">
        <v>64</v>
      </c>
      <c r="S9665">
        <v>6</v>
      </c>
      <c r="T9665">
        <v>9</v>
      </c>
      <c r="U9665">
        <v>0</v>
      </c>
      <c r="V9665">
        <v>0</v>
      </c>
      <c r="W9665">
        <v>0</v>
      </c>
      <c r="X9665">
        <v>2.1325332758216384</v>
      </c>
      <c r="Y9665">
        <v>112.52039926830831</v>
      </c>
      <c r="Z9665">
        <v>202.04358893904868</v>
      </c>
      <c r="AA9665">
        <v>193.1768879961781</v>
      </c>
      <c r="AB9665">
        <v>27.502867887698713</v>
      </c>
      <c r="AC9665">
        <v>0</v>
      </c>
      <c r="AD9665">
        <v>0</v>
      </c>
      <c r="AE9665">
        <v>537.37627736705542</v>
      </c>
    </row>
    <row r="9666" spans="1:31" x14ac:dyDescent="0.25">
      <c r="A9666">
        <v>1957959</v>
      </c>
      <c r="B9666">
        <v>1</v>
      </c>
      <c r="C9666" t="s">
        <v>81</v>
      </c>
      <c r="D9666" t="s">
        <v>120</v>
      </c>
      <c r="E9666" t="s">
        <v>149</v>
      </c>
      <c r="F9666" t="s">
        <v>4419</v>
      </c>
      <c r="G9666" t="s">
        <v>202</v>
      </c>
      <c r="H9666" t="s">
        <v>134</v>
      </c>
      <c r="I9666" t="s">
        <v>135</v>
      </c>
      <c r="J9666" t="s">
        <v>136</v>
      </c>
      <c r="K9666" t="s">
        <v>203</v>
      </c>
      <c r="L9666" t="s">
        <v>26953</v>
      </c>
      <c r="M9666" t="s">
        <v>26954</v>
      </c>
      <c r="N9666">
        <v>7.6868897220000001</v>
      </c>
      <c r="O9666">
        <v>0</v>
      </c>
      <c r="P9666">
        <v>138</v>
      </c>
      <c r="Q9666">
        <v>0</v>
      </c>
      <c r="R9666">
        <v>7</v>
      </c>
      <c r="S9666">
        <v>0</v>
      </c>
      <c r="T9666">
        <v>8</v>
      </c>
      <c r="U9666">
        <v>0</v>
      </c>
      <c r="V9666">
        <v>0</v>
      </c>
      <c r="W9666">
        <v>0</v>
      </c>
      <c r="X9666">
        <v>167.17297252195755</v>
      </c>
      <c r="Y9666">
        <v>0</v>
      </c>
      <c r="Z9666">
        <v>38.572166290819808</v>
      </c>
      <c r="AA9666">
        <v>0</v>
      </c>
      <c r="AB9666">
        <v>21.228406572186071</v>
      </c>
      <c r="AC9666">
        <v>0</v>
      </c>
      <c r="AD9666">
        <v>0</v>
      </c>
      <c r="AE9666">
        <v>226.97354538496342</v>
      </c>
    </row>
    <row r="9667" spans="1:31" x14ac:dyDescent="0.25">
      <c r="A9667">
        <v>1958128</v>
      </c>
      <c r="B9667">
        <v>1</v>
      </c>
      <c r="C9667" t="s">
        <v>80</v>
      </c>
      <c r="D9667" t="s">
        <v>110</v>
      </c>
      <c r="E9667" t="s">
        <v>140</v>
      </c>
      <c r="F9667" t="s">
        <v>26955</v>
      </c>
      <c r="G9667" t="s">
        <v>133</v>
      </c>
      <c r="H9667" t="s">
        <v>134</v>
      </c>
      <c r="I9667" t="s">
        <v>135</v>
      </c>
      <c r="J9667" t="s">
        <v>136</v>
      </c>
      <c r="K9667" t="s">
        <v>137</v>
      </c>
      <c r="L9667" t="s">
        <v>26956</v>
      </c>
      <c r="M9667" t="s">
        <v>26957</v>
      </c>
      <c r="N9667">
        <v>1.507222222</v>
      </c>
      <c r="O9667">
        <v>0</v>
      </c>
      <c r="P9667">
        <v>4</v>
      </c>
      <c r="Q9667">
        <v>0</v>
      </c>
      <c r="R9667">
        <v>0</v>
      </c>
      <c r="S9667">
        <v>0</v>
      </c>
      <c r="T9667">
        <v>4</v>
      </c>
      <c r="U9667">
        <v>0</v>
      </c>
      <c r="V9667">
        <v>0</v>
      </c>
      <c r="W9667">
        <v>0</v>
      </c>
      <c r="X9667">
        <v>3.7241277283130785</v>
      </c>
      <c r="Y9667">
        <v>0</v>
      </c>
      <c r="Z9667">
        <v>0</v>
      </c>
      <c r="AA9667">
        <v>0</v>
      </c>
      <c r="AB9667">
        <v>10.658088852414803</v>
      </c>
      <c r="AC9667">
        <v>0</v>
      </c>
      <c r="AD9667">
        <v>0</v>
      </c>
      <c r="AE9667">
        <v>14.382216580727881</v>
      </c>
    </row>
    <row r="9668" spans="1:31" x14ac:dyDescent="0.25">
      <c r="A9668">
        <v>1958065</v>
      </c>
      <c r="B9668">
        <v>1</v>
      </c>
      <c r="C9668" t="s">
        <v>80</v>
      </c>
      <c r="D9668" t="s">
        <v>103</v>
      </c>
      <c r="E9668" t="s">
        <v>190</v>
      </c>
      <c r="F9668" t="s">
        <v>6211</v>
      </c>
      <c r="G9668" t="s">
        <v>241</v>
      </c>
      <c r="H9668" t="s">
        <v>157</v>
      </c>
      <c r="I9668" t="s">
        <v>135</v>
      </c>
      <c r="J9668" t="s">
        <v>136</v>
      </c>
      <c r="K9668" t="s">
        <v>137</v>
      </c>
      <c r="L9668" t="s">
        <v>26958</v>
      </c>
      <c r="M9668" t="s">
        <v>26959</v>
      </c>
      <c r="N9668">
        <v>1.5747222219999999</v>
      </c>
      <c r="O9668">
        <v>0</v>
      </c>
      <c r="P9668">
        <v>0</v>
      </c>
      <c r="Q9668">
        <v>0</v>
      </c>
      <c r="R9668">
        <v>11</v>
      </c>
      <c r="S9668">
        <v>0</v>
      </c>
      <c r="T9668">
        <v>1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139.9325616603798</v>
      </c>
      <c r="AA9668">
        <v>0</v>
      </c>
      <c r="AB9668">
        <v>1.6895625658532474</v>
      </c>
      <c r="AC9668">
        <v>0</v>
      </c>
      <c r="AD9668">
        <v>0</v>
      </c>
      <c r="AE9668">
        <v>141.62212422623304</v>
      </c>
    </row>
    <row r="9669" spans="1:31" x14ac:dyDescent="0.25">
      <c r="A9669">
        <v>1958314</v>
      </c>
      <c r="B9669">
        <v>1</v>
      </c>
      <c r="C9669" t="s">
        <v>80</v>
      </c>
      <c r="D9669" t="s">
        <v>96</v>
      </c>
      <c r="E9669" t="s">
        <v>140</v>
      </c>
      <c r="F9669" t="s">
        <v>26960</v>
      </c>
      <c r="G9669" t="s">
        <v>217</v>
      </c>
      <c r="H9669" t="s">
        <v>134</v>
      </c>
      <c r="I9669" t="s">
        <v>135</v>
      </c>
      <c r="J9669" t="s">
        <v>136</v>
      </c>
      <c r="K9669" t="s">
        <v>137</v>
      </c>
      <c r="L9669" t="s">
        <v>26961</v>
      </c>
      <c r="M9669" t="s">
        <v>26962</v>
      </c>
      <c r="N9669">
        <v>1.5777777770000001</v>
      </c>
      <c r="O9669">
        <v>0</v>
      </c>
      <c r="P9669">
        <v>2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2.0158669977768895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2.0158669977768895</v>
      </c>
    </row>
    <row r="9670" spans="1:31" x14ac:dyDescent="0.25">
      <c r="A9670">
        <v>1957991</v>
      </c>
      <c r="B9670">
        <v>1</v>
      </c>
      <c r="C9670" t="s">
        <v>80</v>
      </c>
      <c r="D9670" t="s">
        <v>106</v>
      </c>
      <c r="E9670" t="s">
        <v>131</v>
      </c>
      <c r="F9670" t="s">
        <v>26963</v>
      </c>
      <c r="G9670" t="s">
        <v>202</v>
      </c>
      <c r="H9670" t="s">
        <v>134</v>
      </c>
      <c r="I9670" t="s">
        <v>135</v>
      </c>
      <c r="J9670" t="s">
        <v>136</v>
      </c>
      <c r="K9670" t="s">
        <v>203</v>
      </c>
      <c r="L9670" t="s">
        <v>26964</v>
      </c>
      <c r="M9670" t="s">
        <v>26965</v>
      </c>
      <c r="N9670">
        <v>5.3339758330000002</v>
      </c>
      <c r="O9670">
        <v>0</v>
      </c>
      <c r="P9670">
        <v>32</v>
      </c>
      <c r="Q9670">
        <v>0</v>
      </c>
      <c r="R9670">
        <v>0</v>
      </c>
      <c r="S9670">
        <v>0</v>
      </c>
      <c r="T9670">
        <v>5</v>
      </c>
      <c r="U9670">
        <v>0</v>
      </c>
      <c r="V9670">
        <v>0</v>
      </c>
      <c r="W9670">
        <v>0</v>
      </c>
      <c r="X9670">
        <v>44.372504224942148</v>
      </c>
      <c r="Y9670">
        <v>0</v>
      </c>
      <c r="Z9670">
        <v>0</v>
      </c>
      <c r="AA9670">
        <v>0</v>
      </c>
      <c r="AB9670">
        <v>7.0089440952030015</v>
      </c>
      <c r="AC9670">
        <v>0</v>
      </c>
      <c r="AD9670">
        <v>0</v>
      </c>
      <c r="AE9670">
        <v>51.381448320145147</v>
      </c>
    </row>
    <row r="9671" spans="1:31" x14ac:dyDescent="0.25">
      <c r="A9671">
        <v>1958323</v>
      </c>
      <c r="B9671">
        <v>1</v>
      </c>
      <c r="C9671" t="s">
        <v>80</v>
      </c>
      <c r="D9671" t="s">
        <v>97</v>
      </c>
      <c r="E9671" t="s">
        <v>220</v>
      </c>
      <c r="F9671" t="s">
        <v>4484</v>
      </c>
      <c r="G9671" t="s">
        <v>604</v>
      </c>
      <c r="H9671" t="s">
        <v>3625</v>
      </c>
      <c r="I9671" t="s">
        <v>135</v>
      </c>
      <c r="J9671" t="s">
        <v>136</v>
      </c>
      <c r="K9671" t="s">
        <v>137</v>
      </c>
      <c r="L9671" t="s">
        <v>26966</v>
      </c>
      <c r="M9671" t="s">
        <v>26967</v>
      </c>
      <c r="N9671">
        <v>0.41055555500000002</v>
      </c>
      <c r="O9671">
        <v>0</v>
      </c>
      <c r="P9671">
        <v>1221</v>
      </c>
      <c r="Q9671">
        <v>0</v>
      </c>
      <c r="R9671">
        <v>31</v>
      </c>
      <c r="S9671">
        <v>3</v>
      </c>
      <c r="T9671">
        <v>363</v>
      </c>
      <c r="U9671">
        <v>0</v>
      </c>
      <c r="V9671">
        <v>0</v>
      </c>
      <c r="W9671">
        <v>0</v>
      </c>
      <c r="X9671">
        <v>168.30326450465415</v>
      </c>
      <c r="Y9671">
        <v>0</v>
      </c>
      <c r="Z9671">
        <v>7.0868559594598972</v>
      </c>
      <c r="AA9671">
        <v>177.24891012296152</v>
      </c>
      <c r="AB9671">
        <v>128.56013463713839</v>
      </c>
      <c r="AC9671">
        <v>0</v>
      </c>
      <c r="AD9671">
        <v>0</v>
      </c>
      <c r="AE9671">
        <v>481.19916522421397</v>
      </c>
    </row>
    <row r="9672" spans="1:31" x14ac:dyDescent="0.25">
      <c r="A9672">
        <v>1957968</v>
      </c>
      <c r="B9672">
        <v>1</v>
      </c>
      <c r="C9672" t="s">
        <v>81</v>
      </c>
      <c r="D9672" t="s">
        <v>119</v>
      </c>
      <c r="E9672" t="s">
        <v>154</v>
      </c>
      <c r="F9672" t="s">
        <v>18035</v>
      </c>
      <c r="G9672" t="s">
        <v>156</v>
      </c>
      <c r="H9672" t="s">
        <v>157</v>
      </c>
      <c r="I9672" t="s">
        <v>135</v>
      </c>
      <c r="J9672" t="s">
        <v>136</v>
      </c>
      <c r="K9672" t="s">
        <v>137</v>
      </c>
      <c r="L9672" t="s">
        <v>26968</v>
      </c>
      <c r="M9672" t="s">
        <v>26969</v>
      </c>
      <c r="N9672">
        <v>0.222222222</v>
      </c>
      <c r="O9672">
        <v>1</v>
      </c>
      <c r="P9672">
        <v>2065</v>
      </c>
      <c r="Q9672">
        <v>26</v>
      </c>
      <c r="R9672">
        <v>495</v>
      </c>
      <c r="S9672">
        <v>11</v>
      </c>
      <c r="T9672">
        <v>170</v>
      </c>
      <c r="U9672">
        <v>0</v>
      </c>
      <c r="V9672">
        <v>2</v>
      </c>
      <c r="W9672">
        <v>0.15017391357955556</v>
      </c>
      <c r="X9672">
        <v>71.573271225507355</v>
      </c>
      <c r="Y9672">
        <v>32.836634805300442</v>
      </c>
      <c r="Z9672">
        <v>142.75148800917955</v>
      </c>
      <c r="AA9672">
        <v>57.716315123527991</v>
      </c>
      <c r="AB9672">
        <v>19.515145573936444</v>
      </c>
      <c r="AC9672">
        <v>0</v>
      </c>
      <c r="AD9672">
        <v>0.16322469646933335</v>
      </c>
      <c r="AE9672">
        <v>324.70625334750065</v>
      </c>
    </row>
    <row r="9673" spans="1:31" x14ac:dyDescent="0.25">
      <c r="A9673">
        <v>1958154</v>
      </c>
      <c r="B9673">
        <v>1</v>
      </c>
      <c r="C9673" t="s">
        <v>81</v>
      </c>
      <c r="D9673" t="s">
        <v>115</v>
      </c>
      <c r="E9673" t="s">
        <v>140</v>
      </c>
      <c r="F9673" t="s">
        <v>26970</v>
      </c>
      <c r="G9673" t="s">
        <v>217</v>
      </c>
      <c r="H9673" t="s">
        <v>134</v>
      </c>
      <c r="I9673" t="s">
        <v>135</v>
      </c>
      <c r="J9673" t="s">
        <v>136</v>
      </c>
      <c r="K9673" t="s">
        <v>137</v>
      </c>
      <c r="L9673" t="s">
        <v>26971</v>
      </c>
      <c r="M9673" t="s">
        <v>26972</v>
      </c>
      <c r="N9673">
        <v>1.606944444</v>
      </c>
      <c r="O9673">
        <v>0</v>
      </c>
      <c r="P9673">
        <v>0</v>
      </c>
      <c r="Q9673">
        <v>0</v>
      </c>
      <c r="R9673">
        <v>1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1.2445958764205833</v>
      </c>
      <c r="AA9673">
        <v>0</v>
      </c>
      <c r="AB9673">
        <v>0</v>
      </c>
      <c r="AC9673">
        <v>0</v>
      </c>
      <c r="AD9673">
        <v>0</v>
      </c>
      <c r="AE9673">
        <v>1.2445958764205833</v>
      </c>
    </row>
    <row r="9674" spans="1:31" x14ac:dyDescent="0.25">
      <c r="A9674">
        <v>1958277</v>
      </c>
      <c r="B9674">
        <v>1</v>
      </c>
      <c r="C9674" t="s">
        <v>80</v>
      </c>
      <c r="D9674" t="s">
        <v>85</v>
      </c>
      <c r="E9674" t="s">
        <v>140</v>
      </c>
      <c r="F9674" t="s">
        <v>26973</v>
      </c>
      <c r="G9674" t="s">
        <v>146</v>
      </c>
      <c r="H9674" t="s">
        <v>134</v>
      </c>
      <c r="I9674" t="s">
        <v>135</v>
      </c>
      <c r="J9674" t="s">
        <v>136</v>
      </c>
      <c r="K9674" t="s">
        <v>137</v>
      </c>
      <c r="L9674" t="s">
        <v>26974</v>
      </c>
      <c r="M9674" t="s">
        <v>26975</v>
      </c>
      <c r="N9674">
        <v>3.7194444440000001</v>
      </c>
      <c r="O9674">
        <v>0</v>
      </c>
      <c r="P9674">
        <v>11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16.926408623075794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16.926408623075794</v>
      </c>
    </row>
    <row r="9675" spans="1:31" x14ac:dyDescent="0.25">
      <c r="A9675">
        <v>1957985</v>
      </c>
      <c r="B9675">
        <v>1</v>
      </c>
      <c r="C9675" t="s">
        <v>81</v>
      </c>
      <c r="D9675" t="s">
        <v>115</v>
      </c>
      <c r="E9675" t="s">
        <v>149</v>
      </c>
      <c r="F9675" t="s">
        <v>26976</v>
      </c>
      <c r="G9675" t="s">
        <v>263</v>
      </c>
      <c r="H9675" t="s">
        <v>134</v>
      </c>
      <c r="I9675" t="s">
        <v>135</v>
      </c>
      <c r="J9675" t="s">
        <v>136</v>
      </c>
      <c r="K9675" t="s">
        <v>203</v>
      </c>
      <c r="L9675" t="s">
        <v>26713</v>
      </c>
      <c r="M9675" t="s">
        <v>26977</v>
      </c>
      <c r="N9675">
        <v>2.9430694439999998</v>
      </c>
      <c r="O9675">
        <v>0</v>
      </c>
      <c r="P9675">
        <v>21</v>
      </c>
      <c r="Q9675">
        <v>0</v>
      </c>
      <c r="R9675">
        <v>1</v>
      </c>
      <c r="S9675">
        <v>0</v>
      </c>
      <c r="T9675">
        <v>5</v>
      </c>
      <c r="U9675">
        <v>0</v>
      </c>
      <c r="V9675">
        <v>0</v>
      </c>
      <c r="W9675">
        <v>0</v>
      </c>
      <c r="X9675">
        <v>9.2931615874045068</v>
      </c>
      <c r="Y9675">
        <v>0</v>
      </c>
      <c r="Z9675">
        <v>0.1842270815192667</v>
      </c>
      <c r="AA9675">
        <v>0</v>
      </c>
      <c r="AB9675">
        <v>11.413474056504903</v>
      </c>
      <c r="AC9675">
        <v>0</v>
      </c>
      <c r="AD9675">
        <v>0</v>
      </c>
      <c r="AE9675">
        <v>20.890862725428676</v>
      </c>
    </row>
    <row r="9676" spans="1:31" x14ac:dyDescent="0.25">
      <c r="A9676">
        <v>1958283</v>
      </c>
      <c r="B9676">
        <v>1</v>
      </c>
      <c r="C9676" t="s">
        <v>80</v>
      </c>
      <c r="D9676" t="s">
        <v>82</v>
      </c>
      <c r="E9676" t="s">
        <v>140</v>
      </c>
      <c r="F9676" t="s">
        <v>18235</v>
      </c>
      <c r="G9676" t="s">
        <v>133</v>
      </c>
      <c r="H9676" t="s">
        <v>134</v>
      </c>
      <c r="I9676" t="s">
        <v>135</v>
      </c>
      <c r="J9676" t="s">
        <v>136</v>
      </c>
      <c r="K9676" t="s">
        <v>137</v>
      </c>
      <c r="L9676" t="s">
        <v>26978</v>
      </c>
      <c r="M9676" t="s">
        <v>26979</v>
      </c>
      <c r="N9676">
        <v>3.2888888879999998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1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172.16548737926271</v>
      </c>
      <c r="AC9676">
        <v>0</v>
      </c>
      <c r="AD9676">
        <v>0</v>
      </c>
      <c r="AE9676">
        <v>172.16548737926271</v>
      </c>
    </row>
    <row r="9677" spans="1:31" x14ac:dyDescent="0.25">
      <c r="A9677">
        <v>1958137</v>
      </c>
      <c r="B9677">
        <v>1</v>
      </c>
      <c r="C9677" t="s">
        <v>81</v>
      </c>
      <c r="D9677" t="s">
        <v>113</v>
      </c>
      <c r="E9677" t="s">
        <v>140</v>
      </c>
      <c r="F9677" t="s">
        <v>26980</v>
      </c>
      <c r="G9677" t="s">
        <v>217</v>
      </c>
      <c r="H9677" t="s">
        <v>134</v>
      </c>
      <c r="I9677" t="s">
        <v>135</v>
      </c>
      <c r="J9677" t="s">
        <v>136</v>
      </c>
      <c r="K9677" t="s">
        <v>137</v>
      </c>
      <c r="L9677" t="s">
        <v>26981</v>
      </c>
      <c r="M9677" t="s">
        <v>26982</v>
      </c>
      <c r="N9677">
        <v>1.96</v>
      </c>
      <c r="O9677">
        <v>0</v>
      </c>
      <c r="P9677">
        <v>1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0.21482899395834337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0.21482899395834337</v>
      </c>
    </row>
    <row r="9678" spans="1:31" x14ac:dyDescent="0.25">
      <c r="A9678">
        <v>1957945</v>
      </c>
      <c r="B9678">
        <v>1</v>
      </c>
      <c r="C9678" t="s">
        <v>80</v>
      </c>
      <c r="D9678" t="s">
        <v>91</v>
      </c>
      <c r="E9678" t="s">
        <v>154</v>
      </c>
      <c r="F9678" t="s">
        <v>5609</v>
      </c>
      <c r="G9678" t="s">
        <v>156</v>
      </c>
      <c r="H9678" t="s">
        <v>157</v>
      </c>
      <c r="I9678" t="s">
        <v>135</v>
      </c>
      <c r="J9678" t="s">
        <v>136</v>
      </c>
      <c r="K9678" t="s">
        <v>137</v>
      </c>
      <c r="L9678" t="s">
        <v>26983</v>
      </c>
      <c r="M9678" t="s">
        <v>26984</v>
      </c>
      <c r="N9678">
        <v>0.323333333</v>
      </c>
      <c r="O9678">
        <v>0</v>
      </c>
      <c r="P9678">
        <v>9454</v>
      </c>
      <c r="Q9678">
        <v>0</v>
      </c>
      <c r="R9678">
        <v>5</v>
      </c>
      <c r="S9678">
        <v>1</v>
      </c>
      <c r="T9678">
        <v>390</v>
      </c>
      <c r="U9678">
        <v>1</v>
      </c>
      <c r="V9678">
        <v>0</v>
      </c>
      <c r="W9678">
        <v>0</v>
      </c>
      <c r="X9678">
        <v>736.06530120365153</v>
      </c>
      <c r="Y9678">
        <v>0</v>
      </c>
      <c r="Z9678">
        <v>2.2991318112263492</v>
      </c>
      <c r="AA9678">
        <v>6.6445384876882247</v>
      </c>
      <c r="AB9678">
        <v>143.98618772308171</v>
      </c>
      <c r="AC9678">
        <v>2.1924965619322001</v>
      </c>
      <c r="AD9678">
        <v>0</v>
      </c>
      <c r="AE9678">
        <v>891.18765578758007</v>
      </c>
    </row>
    <row r="9679" spans="1:31" x14ac:dyDescent="0.25">
      <c r="A9679">
        <v>1958074</v>
      </c>
      <c r="B9679">
        <v>1</v>
      </c>
      <c r="C9679" t="s">
        <v>80</v>
      </c>
      <c r="D9679" t="s">
        <v>107</v>
      </c>
      <c r="E9679" t="s">
        <v>160</v>
      </c>
      <c r="F9679" t="s">
        <v>26985</v>
      </c>
      <c r="G9679" t="s">
        <v>133</v>
      </c>
      <c r="H9679" t="s">
        <v>134</v>
      </c>
      <c r="I9679" t="s">
        <v>135</v>
      </c>
      <c r="J9679" t="s">
        <v>136</v>
      </c>
      <c r="K9679" t="s">
        <v>137</v>
      </c>
      <c r="L9679" t="s">
        <v>26986</v>
      </c>
      <c r="M9679" t="s">
        <v>26987</v>
      </c>
      <c r="N9679">
        <v>2.5044444440000002</v>
      </c>
      <c r="O9679">
        <v>0</v>
      </c>
      <c r="P9679">
        <v>111</v>
      </c>
      <c r="Q9679">
        <v>0</v>
      </c>
      <c r="R9679">
        <v>0</v>
      </c>
      <c r="S9679">
        <v>0</v>
      </c>
      <c r="T9679">
        <v>8</v>
      </c>
      <c r="U9679">
        <v>0</v>
      </c>
      <c r="V9679">
        <v>0</v>
      </c>
      <c r="W9679">
        <v>0</v>
      </c>
      <c r="X9679">
        <v>65.727617789542677</v>
      </c>
      <c r="Y9679">
        <v>0</v>
      </c>
      <c r="Z9679">
        <v>0</v>
      </c>
      <c r="AA9679">
        <v>0</v>
      </c>
      <c r="AB9679">
        <v>97.410817347450248</v>
      </c>
      <c r="AC9679">
        <v>0</v>
      </c>
      <c r="AD9679">
        <v>0</v>
      </c>
      <c r="AE9679">
        <v>163.13843513699294</v>
      </c>
    </row>
    <row r="9680" spans="1:31" x14ac:dyDescent="0.25">
      <c r="A9680">
        <v>1958054</v>
      </c>
      <c r="B9680">
        <v>1</v>
      </c>
      <c r="C9680" t="s">
        <v>81</v>
      </c>
      <c r="D9680" t="s">
        <v>117</v>
      </c>
      <c r="E9680" t="s">
        <v>220</v>
      </c>
      <c r="F9680" t="s">
        <v>25959</v>
      </c>
      <c r="G9680" t="s">
        <v>156</v>
      </c>
      <c r="H9680" t="s">
        <v>157</v>
      </c>
      <c r="I9680" t="s">
        <v>135</v>
      </c>
      <c r="J9680" t="s">
        <v>136</v>
      </c>
      <c r="K9680" t="s">
        <v>137</v>
      </c>
      <c r="L9680" t="s">
        <v>26988</v>
      </c>
      <c r="M9680" t="s">
        <v>26989</v>
      </c>
      <c r="N9680">
        <v>0.57611111100000001</v>
      </c>
      <c r="O9680">
        <v>2</v>
      </c>
      <c r="P9680">
        <v>516</v>
      </c>
      <c r="Q9680">
        <v>65</v>
      </c>
      <c r="R9680">
        <v>113</v>
      </c>
      <c r="S9680">
        <v>6</v>
      </c>
      <c r="T9680">
        <v>62</v>
      </c>
      <c r="U9680">
        <v>0</v>
      </c>
      <c r="V9680">
        <v>0</v>
      </c>
      <c r="W9680">
        <v>0.20586542641803335</v>
      </c>
      <c r="X9680">
        <v>72.048354568299189</v>
      </c>
      <c r="Y9680">
        <v>225.00165900705758</v>
      </c>
      <c r="Z9680">
        <v>156.68588305669041</v>
      </c>
      <c r="AA9680">
        <v>13.230097196612228</v>
      </c>
      <c r="AB9680">
        <v>44.89721705042593</v>
      </c>
      <c r="AC9680">
        <v>0</v>
      </c>
      <c r="AD9680">
        <v>0</v>
      </c>
      <c r="AE9680">
        <v>512.06907630550336</v>
      </c>
    </row>
    <row r="9681" spans="1:31" x14ac:dyDescent="0.25">
      <c r="A9681">
        <v>1958031</v>
      </c>
      <c r="B9681">
        <v>1</v>
      </c>
      <c r="C9681" t="s">
        <v>80</v>
      </c>
      <c r="D9681" t="s">
        <v>90</v>
      </c>
      <c r="E9681" t="s">
        <v>131</v>
      </c>
      <c r="F9681" t="s">
        <v>26990</v>
      </c>
      <c r="G9681" t="s">
        <v>133</v>
      </c>
      <c r="H9681" t="s">
        <v>134</v>
      </c>
      <c r="I9681" t="s">
        <v>135</v>
      </c>
      <c r="J9681" t="s">
        <v>136</v>
      </c>
      <c r="K9681" t="s">
        <v>137</v>
      </c>
      <c r="L9681" t="s">
        <v>26991</v>
      </c>
      <c r="M9681" t="s">
        <v>26992</v>
      </c>
      <c r="N9681">
        <v>1.335</v>
      </c>
      <c r="O9681">
        <v>0</v>
      </c>
      <c r="P9681">
        <v>18</v>
      </c>
      <c r="Q9681">
        <v>0</v>
      </c>
      <c r="R9681">
        <v>0</v>
      </c>
      <c r="S9681">
        <v>0</v>
      </c>
      <c r="T9681">
        <v>1</v>
      </c>
      <c r="U9681">
        <v>0</v>
      </c>
      <c r="V9681">
        <v>0</v>
      </c>
      <c r="W9681">
        <v>0</v>
      </c>
      <c r="X9681">
        <v>7.7351997268235522</v>
      </c>
      <c r="Y9681">
        <v>0</v>
      </c>
      <c r="Z9681">
        <v>0</v>
      </c>
      <c r="AA9681">
        <v>0</v>
      </c>
      <c r="AB9681">
        <v>0.50475888344877995</v>
      </c>
      <c r="AC9681">
        <v>0</v>
      </c>
      <c r="AD9681">
        <v>0</v>
      </c>
      <c r="AE9681">
        <v>8.2399586102723319</v>
      </c>
    </row>
    <row r="9682" spans="1:31" x14ac:dyDescent="0.25">
      <c r="A9682">
        <v>1958260</v>
      </c>
      <c r="B9682">
        <v>1</v>
      </c>
      <c r="C9682" t="s">
        <v>81</v>
      </c>
      <c r="D9682" t="s">
        <v>114</v>
      </c>
      <c r="E9682" t="s">
        <v>171</v>
      </c>
      <c r="F9682" t="s">
        <v>26901</v>
      </c>
      <c r="G9682" t="s">
        <v>604</v>
      </c>
      <c r="H9682" t="s">
        <v>157</v>
      </c>
      <c r="I9682" t="s">
        <v>135</v>
      </c>
      <c r="J9682" t="s">
        <v>136</v>
      </c>
      <c r="K9682" t="s">
        <v>203</v>
      </c>
      <c r="L9682" t="s">
        <v>26993</v>
      </c>
      <c r="M9682" t="s">
        <v>26994</v>
      </c>
      <c r="N9682">
        <v>0.266666666</v>
      </c>
      <c r="O9682">
        <v>4</v>
      </c>
      <c r="P9682">
        <v>34013</v>
      </c>
      <c r="Q9682">
        <v>89</v>
      </c>
      <c r="R9682">
        <v>1347</v>
      </c>
      <c r="S9682">
        <v>104</v>
      </c>
      <c r="T9682">
        <v>4141</v>
      </c>
      <c r="U9682">
        <v>10</v>
      </c>
      <c r="V9682">
        <v>30</v>
      </c>
      <c r="W9682">
        <v>0.31477759500800001</v>
      </c>
      <c r="X9682">
        <v>1316.0744611484499</v>
      </c>
      <c r="Y9682">
        <v>223.52632028079464</v>
      </c>
      <c r="Z9682">
        <v>364.94553291892612</v>
      </c>
      <c r="AA9682">
        <v>214.03382887630301</v>
      </c>
      <c r="AB9682">
        <v>704.45903145365003</v>
      </c>
      <c r="AC9682">
        <v>95.457856474560003</v>
      </c>
      <c r="AD9682">
        <v>119.85813790773065</v>
      </c>
      <c r="AE9682">
        <v>3038.6699466554219</v>
      </c>
    </row>
    <row r="9683" spans="1:31" x14ac:dyDescent="0.25">
      <c r="A9683">
        <v>1958174</v>
      </c>
      <c r="B9683">
        <v>1</v>
      </c>
      <c r="C9683" t="s">
        <v>80</v>
      </c>
      <c r="D9683" t="s">
        <v>97</v>
      </c>
      <c r="E9683" t="s">
        <v>131</v>
      </c>
      <c r="F9683" t="s">
        <v>11599</v>
      </c>
      <c r="G9683" t="s">
        <v>133</v>
      </c>
      <c r="H9683" t="s">
        <v>134</v>
      </c>
      <c r="I9683" t="s">
        <v>135</v>
      </c>
      <c r="J9683" t="s">
        <v>136</v>
      </c>
      <c r="K9683" t="s">
        <v>137</v>
      </c>
      <c r="L9683" t="s">
        <v>26995</v>
      </c>
      <c r="M9683" t="s">
        <v>26996</v>
      </c>
      <c r="N9683">
        <v>1.001666666</v>
      </c>
      <c r="O9683">
        <v>0</v>
      </c>
      <c r="P9683">
        <v>14</v>
      </c>
      <c r="Q9683">
        <v>0</v>
      </c>
      <c r="R9683">
        <v>1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8.1905640885703921</v>
      </c>
      <c r="Y9683">
        <v>0</v>
      </c>
      <c r="Z9683">
        <v>0.47691114166560999</v>
      </c>
      <c r="AA9683">
        <v>0</v>
      </c>
      <c r="AB9683">
        <v>0</v>
      </c>
      <c r="AC9683">
        <v>0</v>
      </c>
      <c r="AD9683">
        <v>0</v>
      </c>
      <c r="AE9683">
        <v>8.6674752302360023</v>
      </c>
    </row>
    <row r="9684" spans="1:31" x14ac:dyDescent="0.25">
      <c r="A9684">
        <v>1957676</v>
      </c>
      <c r="B9684">
        <v>1</v>
      </c>
      <c r="C9684" t="s">
        <v>80</v>
      </c>
      <c r="D9684" t="s">
        <v>95</v>
      </c>
      <c r="E9684" t="s">
        <v>149</v>
      </c>
      <c r="F9684" t="s">
        <v>26997</v>
      </c>
      <c r="G9684" t="s">
        <v>279</v>
      </c>
      <c r="H9684" t="s">
        <v>134</v>
      </c>
      <c r="I9684" t="s">
        <v>135</v>
      </c>
      <c r="J9684" t="s">
        <v>136</v>
      </c>
      <c r="K9684" t="s">
        <v>137</v>
      </c>
      <c r="L9684" t="s">
        <v>26998</v>
      </c>
      <c r="M9684" t="s">
        <v>26999</v>
      </c>
      <c r="N9684">
        <v>0.50138888800000003</v>
      </c>
      <c r="O9684">
        <v>0</v>
      </c>
      <c r="P9684">
        <v>318</v>
      </c>
      <c r="Q9684">
        <v>0</v>
      </c>
      <c r="R9684">
        <v>0</v>
      </c>
      <c r="S9684">
        <v>0</v>
      </c>
      <c r="T9684">
        <v>11</v>
      </c>
      <c r="U9684">
        <v>0</v>
      </c>
      <c r="V9684">
        <v>0</v>
      </c>
      <c r="W9684">
        <v>0</v>
      </c>
      <c r="X9684">
        <v>47.240821131806207</v>
      </c>
      <c r="Y9684">
        <v>0</v>
      </c>
      <c r="Z9684">
        <v>0</v>
      </c>
      <c r="AA9684">
        <v>0</v>
      </c>
      <c r="AB9684">
        <v>4.5439267565026551</v>
      </c>
      <c r="AC9684">
        <v>0</v>
      </c>
      <c r="AD9684">
        <v>0</v>
      </c>
      <c r="AE9684">
        <v>51.784747888308864</v>
      </c>
    </row>
    <row r="9685" spans="1:31" x14ac:dyDescent="0.25">
      <c r="A9685">
        <v>1958157</v>
      </c>
      <c r="B9685">
        <v>1</v>
      </c>
      <c r="C9685" t="s">
        <v>81</v>
      </c>
      <c r="D9685" t="s">
        <v>128</v>
      </c>
      <c r="E9685" t="s">
        <v>140</v>
      </c>
      <c r="F9685" t="s">
        <v>27000</v>
      </c>
      <c r="G9685" t="s">
        <v>217</v>
      </c>
      <c r="H9685" t="s">
        <v>134</v>
      </c>
      <c r="I9685" t="s">
        <v>135</v>
      </c>
      <c r="J9685" t="s">
        <v>136</v>
      </c>
      <c r="K9685" t="s">
        <v>137</v>
      </c>
      <c r="L9685" t="s">
        <v>27001</v>
      </c>
      <c r="M9685" t="s">
        <v>27002</v>
      </c>
      <c r="N9685">
        <v>8.0500000000000007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1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23.491198577959</v>
      </c>
      <c r="AC9685">
        <v>0</v>
      </c>
      <c r="AD9685">
        <v>0</v>
      </c>
      <c r="AE9685">
        <v>23.491198577959</v>
      </c>
    </row>
    <row r="9686" spans="1:31" x14ac:dyDescent="0.25">
      <c r="A9686">
        <v>1958134</v>
      </c>
      <c r="B9686">
        <v>1</v>
      </c>
      <c r="C9686" t="s">
        <v>81</v>
      </c>
      <c r="D9686" t="s">
        <v>127</v>
      </c>
      <c r="E9686" t="s">
        <v>131</v>
      </c>
      <c r="F9686" t="s">
        <v>6236</v>
      </c>
      <c r="G9686" t="s">
        <v>263</v>
      </c>
      <c r="H9686" t="s">
        <v>134</v>
      </c>
      <c r="I9686" t="s">
        <v>135</v>
      </c>
      <c r="J9686" t="s">
        <v>136</v>
      </c>
      <c r="K9686" t="s">
        <v>203</v>
      </c>
      <c r="L9686" t="s">
        <v>27003</v>
      </c>
      <c r="M9686" t="s">
        <v>27004</v>
      </c>
      <c r="N9686">
        <v>1.4114730550000001</v>
      </c>
      <c r="O9686">
        <v>0</v>
      </c>
      <c r="P9686">
        <v>9</v>
      </c>
      <c r="Q9686">
        <v>0</v>
      </c>
      <c r="R9686">
        <v>3</v>
      </c>
      <c r="S9686">
        <v>0</v>
      </c>
      <c r="T9686">
        <v>1</v>
      </c>
      <c r="U9686">
        <v>0</v>
      </c>
      <c r="V9686">
        <v>0</v>
      </c>
      <c r="W9686">
        <v>0</v>
      </c>
      <c r="X9686">
        <v>5.7817752527476918</v>
      </c>
      <c r="Y9686">
        <v>0</v>
      </c>
      <c r="Z9686">
        <v>4.0075073444281752</v>
      </c>
      <c r="AA9686">
        <v>0</v>
      </c>
      <c r="AB9686">
        <v>1.138027706408639</v>
      </c>
      <c r="AC9686">
        <v>0</v>
      </c>
      <c r="AD9686">
        <v>0</v>
      </c>
      <c r="AE9686">
        <v>10.927310303584505</v>
      </c>
    </row>
    <row r="9687" spans="1:31" x14ac:dyDescent="0.25">
      <c r="A9687">
        <v>1958111</v>
      </c>
      <c r="B9687">
        <v>1</v>
      </c>
      <c r="C9687" t="s">
        <v>81</v>
      </c>
      <c r="D9687" t="s">
        <v>118</v>
      </c>
      <c r="E9687" t="s">
        <v>140</v>
      </c>
      <c r="F9687" t="s">
        <v>27005</v>
      </c>
      <c r="G9687" t="s">
        <v>217</v>
      </c>
      <c r="H9687" t="s">
        <v>134</v>
      </c>
      <c r="I9687" t="s">
        <v>135</v>
      </c>
      <c r="J9687" t="s">
        <v>136</v>
      </c>
      <c r="K9687" t="s">
        <v>137</v>
      </c>
      <c r="L9687" t="s">
        <v>27006</v>
      </c>
      <c r="M9687" t="s">
        <v>27007</v>
      </c>
      <c r="N9687">
        <v>2.184722222</v>
      </c>
      <c r="O9687">
        <v>0</v>
      </c>
      <c r="P9687">
        <v>0</v>
      </c>
      <c r="Q9687">
        <v>0</v>
      </c>
      <c r="R9687">
        <v>1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2.3811073694045835</v>
      </c>
      <c r="AA9687">
        <v>0</v>
      </c>
      <c r="AB9687">
        <v>0</v>
      </c>
      <c r="AC9687">
        <v>0</v>
      </c>
      <c r="AD9687">
        <v>0</v>
      </c>
      <c r="AE9687">
        <v>2.3811073694045835</v>
      </c>
    </row>
    <row r="9688" spans="1:31" x14ac:dyDescent="0.25">
      <c r="A9688">
        <v>1958297</v>
      </c>
      <c r="B9688">
        <v>1</v>
      </c>
      <c r="C9688" t="s">
        <v>81</v>
      </c>
      <c r="D9688" t="s">
        <v>115</v>
      </c>
      <c r="E9688" t="s">
        <v>149</v>
      </c>
      <c r="F9688" t="s">
        <v>27008</v>
      </c>
      <c r="G9688" t="s">
        <v>151</v>
      </c>
      <c r="H9688" t="s">
        <v>134</v>
      </c>
      <c r="I9688" t="s">
        <v>135</v>
      </c>
      <c r="J9688" t="s">
        <v>136</v>
      </c>
      <c r="K9688" t="s">
        <v>137</v>
      </c>
      <c r="L9688" t="s">
        <v>27009</v>
      </c>
      <c r="M9688" t="s">
        <v>27010</v>
      </c>
      <c r="N9688">
        <v>1.456111111</v>
      </c>
      <c r="O9688">
        <v>0</v>
      </c>
      <c r="P9688">
        <v>56</v>
      </c>
      <c r="Q9688">
        <v>0</v>
      </c>
      <c r="R9688">
        <v>3</v>
      </c>
      <c r="S9688">
        <v>0</v>
      </c>
      <c r="T9688">
        <v>7</v>
      </c>
      <c r="U9688">
        <v>0</v>
      </c>
      <c r="V9688">
        <v>0</v>
      </c>
      <c r="W9688">
        <v>0</v>
      </c>
      <c r="X9688">
        <v>13.104632581487119</v>
      </c>
      <c r="Y9688">
        <v>0</v>
      </c>
      <c r="Z9688">
        <v>3.969934949036694</v>
      </c>
      <c r="AA9688">
        <v>0</v>
      </c>
      <c r="AB9688">
        <v>1.7182902853584128</v>
      </c>
      <c r="AC9688">
        <v>0</v>
      </c>
      <c r="AD9688">
        <v>0</v>
      </c>
      <c r="AE9688">
        <v>18.792857815882225</v>
      </c>
    </row>
    <row r="9689" spans="1:31" x14ac:dyDescent="0.25">
      <c r="A9689">
        <v>1957988</v>
      </c>
      <c r="B9689">
        <v>1</v>
      </c>
      <c r="C9689" t="s">
        <v>80</v>
      </c>
      <c r="D9689" t="s">
        <v>96</v>
      </c>
      <c r="E9689" t="s">
        <v>131</v>
      </c>
      <c r="F9689" t="s">
        <v>27011</v>
      </c>
      <c r="G9689" t="s">
        <v>202</v>
      </c>
      <c r="H9689" t="s">
        <v>134</v>
      </c>
      <c r="I9689" t="s">
        <v>135</v>
      </c>
      <c r="J9689" t="s">
        <v>136</v>
      </c>
      <c r="K9689" t="s">
        <v>203</v>
      </c>
      <c r="L9689" t="s">
        <v>27012</v>
      </c>
      <c r="M9689" t="s">
        <v>27013</v>
      </c>
      <c r="N9689">
        <v>4.5552777769999997</v>
      </c>
      <c r="O9689">
        <v>0</v>
      </c>
      <c r="P9689">
        <v>6</v>
      </c>
      <c r="Q9689">
        <v>0</v>
      </c>
      <c r="R9689">
        <v>2</v>
      </c>
      <c r="S9689">
        <v>0</v>
      </c>
      <c r="T9689">
        <v>2</v>
      </c>
      <c r="U9689">
        <v>0</v>
      </c>
      <c r="V9689">
        <v>0</v>
      </c>
      <c r="W9689">
        <v>0</v>
      </c>
      <c r="X9689">
        <v>11.802389520283267</v>
      </c>
      <c r="Y9689">
        <v>0</v>
      </c>
      <c r="Z9689">
        <v>30.911997842390523</v>
      </c>
      <c r="AA9689">
        <v>0</v>
      </c>
      <c r="AB9689">
        <v>150.68320180799566</v>
      </c>
      <c r="AC9689">
        <v>0</v>
      </c>
      <c r="AD9689">
        <v>0</v>
      </c>
      <c r="AE9689">
        <v>193.39758917066945</v>
      </c>
    </row>
    <row r="9690" spans="1:31" x14ac:dyDescent="0.25">
      <c r="A9690">
        <v>1958280</v>
      </c>
      <c r="B9690">
        <v>1</v>
      </c>
      <c r="C9690" t="s">
        <v>81</v>
      </c>
      <c r="D9690" t="s">
        <v>128</v>
      </c>
      <c r="E9690" t="s">
        <v>140</v>
      </c>
      <c r="F9690" t="s">
        <v>27014</v>
      </c>
      <c r="G9690" t="s">
        <v>146</v>
      </c>
      <c r="H9690" t="s">
        <v>134</v>
      </c>
      <c r="I9690" t="s">
        <v>135</v>
      </c>
      <c r="J9690" t="s">
        <v>136</v>
      </c>
      <c r="K9690" t="s">
        <v>137</v>
      </c>
      <c r="L9690" t="s">
        <v>27015</v>
      </c>
      <c r="M9690" t="s">
        <v>27016</v>
      </c>
      <c r="N9690">
        <v>5.1661111110000002</v>
      </c>
      <c r="O9690">
        <v>0</v>
      </c>
      <c r="P9690">
        <v>5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4.8416449807289075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4.8416449807289075</v>
      </c>
    </row>
    <row r="9691" spans="1:31" x14ac:dyDescent="0.25">
      <c r="A9691">
        <v>1958303</v>
      </c>
      <c r="B9691">
        <v>1</v>
      </c>
      <c r="C9691" t="s">
        <v>80</v>
      </c>
      <c r="D9691" t="s">
        <v>93</v>
      </c>
      <c r="E9691" t="s">
        <v>131</v>
      </c>
      <c r="F9691" t="s">
        <v>27017</v>
      </c>
      <c r="G9691" t="s">
        <v>133</v>
      </c>
      <c r="H9691" t="s">
        <v>134</v>
      </c>
      <c r="I9691" t="s">
        <v>135</v>
      </c>
      <c r="J9691" t="s">
        <v>136</v>
      </c>
      <c r="K9691" t="s">
        <v>137</v>
      </c>
      <c r="L9691" t="s">
        <v>27018</v>
      </c>
      <c r="M9691" t="s">
        <v>27019</v>
      </c>
      <c r="N9691">
        <v>1.373611111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9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2.4505191591093083</v>
      </c>
      <c r="AC9691">
        <v>0</v>
      </c>
      <c r="AD9691">
        <v>0</v>
      </c>
      <c r="AE9691">
        <v>2.4505191591093083</v>
      </c>
    </row>
    <row r="9692" spans="1:31" x14ac:dyDescent="0.25">
      <c r="A9692">
        <v>1958197</v>
      </c>
      <c r="B9692">
        <v>1</v>
      </c>
      <c r="C9692" t="s">
        <v>80</v>
      </c>
      <c r="D9692" t="s">
        <v>94</v>
      </c>
      <c r="E9692" t="s">
        <v>140</v>
      </c>
      <c r="F9692" t="s">
        <v>27020</v>
      </c>
      <c r="G9692" t="s">
        <v>146</v>
      </c>
      <c r="H9692" t="s">
        <v>134</v>
      </c>
      <c r="I9692" t="s">
        <v>135</v>
      </c>
      <c r="J9692" t="s">
        <v>136</v>
      </c>
      <c r="K9692" t="s">
        <v>137</v>
      </c>
      <c r="L9692" t="s">
        <v>27021</v>
      </c>
      <c r="M9692" t="s">
        <v>27022</v>
      </c>
      <c r="N9692">
        <v>0.95083333299999995</v>
      </c>
      <c r="O9692">
        <v>0</v>
      </c>
      <c r="P9692">
        <v>1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0.57749520938662424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0.57749520938662424</v>
      </c>
    </row>
    <row r="9693" spans="1:31" x14ac:dyDescent="0.25">
      <c r="A9693">
        <v>1958048</v>
      </c>
      <c r="B9693">
        <v>1</v>
      </c>
      <c r="C9693" t="s">
        <v>80</v>
      </c>
      <c r="D9693" t="s">
        <v>104</v>
      </c>
      <c r="E9693" t="s">
        <v>154</v>
      </c>
      <c r="F9693" t="s">
        <v>27023</v>
      </c>
      <c r="G9693" t="s">
        <v>156</v>
      </c>
      <c r="H9693" t="s">
        <v>157</v>
      </c>
      <c r="I9693" t="s">
        <v>135</v>
      </c>
      <c r="J9693" t="s">
        <v>136</v>
      </c>
      <c r="K9693" t="s">
        <v>137</v>
      </c>
      <c r="L9693" t="s">
        <v>27024</v>
      </c>
      <c r="M9693" t="s">
        <v>27025</v>
      </c>
      <c r="N9693">
        <v>1.2547222220000001</v>
      </c>
      <c r="O9693">
        <v>1</v>
      </c>
      <c r="P9693">
        <v>302</v>
      </c>
      <c r="Q9693">
        <v>3</v>
      </c>
      <c r="R9693">
        <v>10</v>
      </c>
      <c r="S9693">
        <v>0</v>
      </c>
      <c r="T9693">
        <v>16</v>
      </c>
      <c r="U9693">
        <v>0</v>
      </c>
      <c r="V9693">
        <v>0</v>
      </c>
      <c r="W9693">
        <v>2.0036727085639976</v>
      </c>
      <c r="X9693">
        <v>108.74698670323673</v>
      </c>
      <c r="Y9693">
        <v>3.8863939814266484</v>
      </c>
      <c r="Z9693">
        <v>7.2325786896959059</v>
      </c>
      <c r="AA9693">
        <v>0</v>
      </c>
      <c r="AB9693">
        <v>10.653669458265584</v>
      </c>
      <c r="AC9693">
        <v>0</v>
      </c>
      <c r="AD9693">
        <v>0</v>
      </c>
      <c r="AE9693">
        <v>132.52330154118889</v>
      </c>
    </row>
    <row r="9694" spans="1:31" x14ac:dyDescent="0.25">
      <c r="A9694">
        <v>1958094</v>
      </c>
      <c r="B9694">
        <v>1</v>
      </c>
      <c r="C9694" t="s">
        <v>80</v>
      </c>
      <c r="D9694" t="s">
        <v>106</v>
      </c>
      <c r="E9694" t="s">
        <v>140</v>
      </c>
      <c r="F9694" t="s">
        <v>27026</v>
      </c>
      <c r="G9694" t="s">
        <v>283</v>
      </c>
      <c r="H9694" t="s">
        <v>134</v>
      </c>
      <c r="I9694" t="s">
        <v>135</v>
      </c>
      <c r="J9694" t="s">
        <v>136</v>
      </c>
      <c r="K9694" t="s">
        <v>137</v>
      </c>
      <c r="L9694" t="s">
        <v>27027</v>
      </c>
      <c r="M9694" t="s">
        <v>27028</v>
      </c>
      <c r="N9694">
        <v>1.103888888</v>
      </c>
      <c r="O9694">
        <v>0</v>
      </c>
      <c r="P9694">
        <v>1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0.11622530671371113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0.11622530671371113</v>
      </c>
    </row>
    <row r="9695" spans="1:31" x14ac:dyDescent="0.25">
      <c r="A9695">
        <v>1958028</v>
      </c>
      <c r="B9695">
        <v>1</v>
      </c>
      <c r="C9695" t="s">
        <v>81</v>
      </c>
      <c r="D9695" t="s">
        <v>113</v>
      </c>
      <c r="E9695" t="s">
        <v>149</v>
      </c>
      <c r="F9695" t="s">
        <v>27029</v>
      </c>
      <c r="G9695" t="s">
        <v>263</v>
      </c>
      <c r="H9695" t="s">
        <v>134</v>
      </c>
      <c r="I9695" t="s">
        <v>135</v>
      </c>
      <c r="J9695" t="s">
        <v>136</v>
      </c>
      <c r="K9695" t="s">
        <v>203</v>
      </c>
      <c r="L9695" t="s">
        <v>27030</v>
      </c>
      <c r="M9695" t="s">
        <v>27031</v>
      </c>
      <c r="N9695">
        <v>5.1790833330000003</v>
      </c>
      <c r="O9695">
        <v>0</v>
      </c>
      <c r="P9695">
        <v>337</v>
      </c>
      <c r="Q9695">
        <v>0</v>
      </c>
      <c r="R9695">
        <v>1</v>
      </c>
      <c r="S9695">
        <v>0</v>
      </c>
      <c r="T9695">
        <v>21</v>
      </c>
      <c r="U9695">
        <v>0</v>
      </c>
      <c r="V9695">
        <v>0</v>
      </c>
      <c r="W9695">
        <v>0</v>
      </c>
      <c r="X9695">
        <v>442.23066219023627</v>
      </c>
      <c r="Y9695">
        <v>0</v>
      </c>
      <c r="Z9695">
        <v>3.8685152065530652</v>
      </c>
      <c r="AA9695">
        <v>0</v>
      </c>
      <c r="AB9695">
        <v>264.91567562687612</v>
      </c>
      <c r="AC9695">
        <v>0</v>
      </c>
      <c r="AD9695">
        <v>0</v>
      </c>
      <c r="AE9695">
        <v>711.01485302366541</v>
      </c>
    </row>
    <row r="9696" spans="1:31" x14ac:dyDescent="0.25">
      <c r="A9696">
        <v>1958008</v>
      </c>
      <c r="B9696">
        <v>1</v>
      </c>
      <c r="C9696" t="s">
        <v>80</v>
      </c>
      <c r="D9696" t="s">
        <v>85</v>
      </c>
      <c r="E9696" t="s">
        <v>140</v>
      </c>
      <c r="F9696" t="s">
        <v>27032</v>
      </c>
      <c r="G9696" t="s">
        <v>146</v>
      </c>
      <c r="H9696" t="s">
        <v>134</v>
      </c>
      <c r="I9696" t="s">
        <v>135</v>
      </c>
      <c r="J9696" t="s">
        <v>136</v>
      </c>
      <c r="K9696" t="s">
        <v>137</v>
      </c>
      <c r="L9696" t="s">
        <v>27033</v>
      </c>
      <c r="M9696" t="s">
        <v>27034</v>
      </c>
      <c r="N9696">
        <v>1.571111111</v>
      </c>
      <c r="O9696">
        <v>0</v>
      </c>
      <c r="P9696">
        <v>18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18.176047525028604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18.176047525028604</v>
      </c>
    </row>
    <row r="9697" spans="1:31" x14ac:dyDescent="0.25">
      <c r="A9697">
        <v>1958257</v>
      </c>
      <c r="B9697">
        <v>1</v>
      </c>
      <c r="C9697" t="s">
        <v>80</v>
      </c>
      <c r="D9697" t="s">
        <v>83</v>
      </c>
      <c r="E9697" t="s">
        <v>140</v>
      </c>
      <c r="F9697" t="s">
        <v>27035</v>
      </c>
      <c r="G9697" t="s">
        <v>217</v>
      </c>
      <c r="H9697" t="s">
        <v>134</v>
      </c>
      <c r="I9697" t="s">
        <v>135</v>
      </c>
      <c r="J9697" t="s">
        <v>136</v>
      </c>
      <c r="K9697" t="s">
        <v>137</v>
      </c>
      <c r="L9697" t="s">
        <v>27036</v>
      </c>
      <c r="M9697" t="s">
        <v>27037</v>
      </c>
      <c r="N9697">
        <v>3.043055555</v>
      </c>
      <c r="O9697">
        <v>0</v>
      </c>
      <c r="P9697">
        <v>4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3.5424533095149155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3.5424533095149155</v>
      </c>
    </row>
    <row r="9698" spans="1:31" x14ac:dyDescent="0.25">
      <c r="A9698">
        <v>1958320</v>
      </c>
      <c r="B9698">
        <v>1</v>
      </c>
      <c r="C9698" t="s">
        <v>81</v>
      </c>
      <c r="D9698" t="s">
        <v>113</v>
      </c>
      <c r="E9698" t="s">
        <v>149</v>
      </c>
      <c r="F9698" t="s">
        <v>27038</v>
      </c>
      <c r="G9698" t="s">
        <v>151</v>
      </c>
      <c r="H9698" t="s">
        <v>134</v>
      </c>
      <c r="I9698" t="s">
        <v>135</v>
      </c>
      <c r="J9698" t="s">
        <v>136</v>
      </c>
      <c r="K9698" t="s">
        <v>137</v>
      </c>
      <c r="L9698" t="s">
        <v>27039</v>
      </c>
      <c r="M9698" t="s">
        <v>27040</v>
      </c>
      <c r="N9698">
        <v>1.5119444440000001</v>
      </c>
      <c r="O9698">
        <v>0</v>
      </c>
      <c r="P9698">
        <v>52</v>
      </c>
      <c r="Q9698">
        <v>0</v>
      </c>
      <c r="R9698">
        <v>6</v>
      </c>
      <c r="S9698">
        <v>0</v>
      </c>
      <c r="T9698">
        <v>4</v>
      </c>
      <c r="U9698">
        <v>0</v>
      </c>
      <c r="V9698">
        <v>0</v>
      </c>
      <c r="W9698">
        <v>0</v>
      </c>
      <c r="X9698">
        <v>21.628443805579622</v>
      </c>
      <c r="Y9698">
        <v>0</v>
      </c>
      <c r="Z9698">
        <v>27.75062798329531</v>
      </c>
      <c r="AA9698">
        <v>0</v>
      </c>
      <c r="AB9698">
        <v>2.197072255018897</v>
      </c>
      <c r="AC9698">
        <v>0</v>
      </c>
      <c r="AD9698">
        <v>0</v>
      </c>
      <c r="AE9698">
        <v>51.576144043893827</v>
      </c>
    </row>
    <row r="9699" spans="1:31" x14ac:dyDescent="0.25">
      <c r="A9699">
        <v>1958071</v>
      </c>
      <c r="B9699">
        <v>1</v>
      </c>
      <c r="C9699" t="s">
        <v>81</v>
      </c>
      <c r="D9699" t="s">
        <v>114</v>
      </c>
      <c r="E9699" t="s">
        <v>190</v>
      </c>
      <c r="F9699" t="s">
        <v>27041</v>
      </c>
      <c r="G9699" t="s">
        <v>241</v>
      </c>
      <c r="H9699" t="s">
        <v>157</v>
      </c>
      <c r="I9699" t="s">
        <v>135</v>
      </c>
      <c r="J9699" t="s">
        <v>136</v>
      </c>
      <c r="K9699" t="s">
        <v>137</v>
      </c>
      <c r="L9699" t="s">
        <v>27042</v>
      </c>
      <c r="M9699" t="s">
        <v>27043</v>
      </c>
      <c r="N9699">
        <v>1.8561111109999999</v>
      </c>
      <c r="O9699">
        <v>0</v>
      </c>
      <c r="P9699">
        <v>171</v>
      </c>
      <c r="Q9699">
        <v>0</v>
      </c>
      <c r="R9699">
        <v>2</v>
      </c>
      <c r="S9699">
        <v>0</v>
      </c>
      <c r="T9699">
        <v>8</v>
      </c>
      <c r="U9699">
        <v>0</v>
      </c>
      <c r="V9699">
        <v>0</v>
      </c>
      <c r="W9699">
        <v>0</v>
      </c>
      <c r="X9699">
        <v>40.692549090763542</v>
      </c>
      <c r="Y9699">
        <v>0</v>
      </c>
      <c r="Z9699">
        <v>8.0546499657896806</v>
      </c>
      <c r="AA9699">
        <v>0</v>
      </c>
      <c r="AB9699">
        <v>4.5803277057565612</v>
      </c>
      <c r="AC9699">
        <v>0</v>
      </c>
      <c r="AD9699">
        <v>0</v>
      </c>
      <c r="AE9699">
        <v>53.32752676230978</v>
      </c>
    </row>
    <row r="9700" spans="1:31" x14ac:dyDescent="0.25">
      <c r="A9700">
        <v>1958220</v>
      </c>
      <c r="B9700">
        <v>1</v>
      </c>
      <c r="C9700" t="s">
        <v>80</v>
      </c>
      <c r="D9700" t="s">
        <v>83</v>
      </c>
      <c r="E9700" t="s">
        <v>160</v>
      </c>
      <c r="F9700" t="s">
        <v>27044</v>
      </c>
      <c r="G9700" t="s">
        <v>279</v>
      </c>
      <c r="H9700" t="s">
        <v>134</v>
      </c>
      <c r="I9700" t="s">
        <v>135</v>
      </c>
      <c r="J9700" t="s">
        <v>136</v>
      </c>
      <c r="K9700" t="s">
        <v>137</v>
      </c>
      <c r="L9700" t="s">
        <v>27045</v>
      </c>
      <c r="M9700" t="s">
        <v>27046</v>
      </c>
      <c r="N9700">
        <v>1.4497222219999999</v>
      </c>
      <c r="O9700">
        <v>0</v>
      </c>
      <c r="P9700">
        <v>96</v>
      </c>
      <c r="Q9700">
        <v>0</v>
      </c>
      <c r="R9700">
        <v>0</v>
      </c>
      <c r="S9700">
        <v>0</v>
      </c>
      <c r="T9700">
        <v>12</v>
      </c>
      <c r="U9700">
        <v>0</v>
      </c>
      <c r="V9700">
        <v>0</v>
      </c>
      <c r="W9700">
        <v>0</v>
      </c>
      <c r="X9700">
        <v>34.69461081975868</v>
      </c>
      <c r="Y9700">
        <v>0</v>
      </c>
      <c r="Z9700">
        <v>0</v>
      </c>
      <c r="AA9700">
        <v>0</v>
      </c>
      <c r="AB9700">
        <v>93.536410264227754</v>
      </c>
      <c r="AC9700">
        <v>0</v>
      </c>
      <c r="AD9700">
        <v>0</v>
      </c>
      <c r="AE9700">
        <v>128.23102108398643</v>
      </c>
    </row>
    <row r="9701" spans="1:31" x14ac:dyDescent="0.25">
      <c r="A9701">
        <v>1958214</v>
      </c>
      <c r="B9701">
        <v>1</v>
      </c>
      <c r="C9701" t="s">
        <v>80</v>
      </c>
      <c r="D9701" t="s">
        <v>85</v>
      </c>
      <c r="E9701" t="s">
        <v>171</v>
      </c>
      <c r="F9701" t="s">
        <v>19529</v>
      </c>
      <c r="G9701" t="s">
        <v>362</v>
      </c>
      <c r="H9701" t="s">
        <v>157</v>
      </c>
      <c r="I9701" t="s">
        <v>135</v>
      </c>
      <c r="J9701" t="s">
        <v>136</v>
      </c>
      <c r="K9701" t="s">
        <v>137</v>
      </c>
      <c r="L9701" t="s">
        <v>27047</v>
      </c>
      <c r="M9701" t="s">
        <v>27048</v>
      </c>
      <c r="N9701">
        <v>1.093611111</v>
      </c>
      <c r="O9701">
        <v>0</v>
      </c>
      <c r="P9701">
        <v>8508</v>
      </c>
      <c r="Q9701">
        <v>0</v>
      </c>
      <c r="R9701">
        <v>1</v>
      </c>
      <c r="S9701">
        <v>1</v>
      </c>
      <c r="T9701">
        <v>620</v>
      </c>
      <c r="U9701">
        <v>0</v>
      </c>
      <c r="V9701">
        <v>1</v>
      </c>
      <c r="W9701">
        <v>0</v>
      </c>
      <c r="X9701">
        <v>3257.098965655246</v>
      </c>
      <c r="Y9701">
        <v>0</v>
      </c>
      <c r="Z9701">
        <v>1.9581606745225453</v>
      </c>
      <c r="AA9701">
        <v>14.29054861245476</v>
      </c>
      <c r="AB9701">
        <v>1127.7342348294515</v>
      </c>
      <c r="AC9701">
        <v>0</v>
      </c>
      <c r="AD9701">
        <v>18.640858968572346</v>
      </c>
      <c r="AE9701">
        <v>4419.7227687402465</v>
      </c>
    </row>
    <row r="9702" spans="1:31" x14ac:dyDescent="0.25">
      <c r="A9702">
        <v>1957971</v>
      </c>
      <c r="B9702">
        <v>1</v>
      </c>
      <c r="C9702" t="s">
        <v>80</v>
      </c>
      <c r="D9702" t="s">
        <v>98</v>
      </c>
      <c r="E9702" t="s">
        <v>131</v>
      </c>
      <c r="F9702" t="s">
        <v>27049</v>
      </c>
      <c r="G9702" t="s">
        <v>202</v>
      </c>
      <c r="H9702" t="s">
        <v>134</v>
      </c>
      <c r="I9702" t="s">
        <v>135</v>
      </c>
      <c r="J9702" t="s">
        <v>136</v>
      </c>
      <c r="K9702" t="s">
        <v>203</v>
      </c>
      <c r="L9702" t="s">
        <v>26850</v>
      </c>
      <c r="M9702" t="s">
        <v>27050</v>
      </c>
      <c r="N9702">
        <v>7.6833333330000002</v>
      </c>
      <c r="O9702">
        <v>0</v>
      </c>
      <c r="P9702">
        <v>9</v>
      </c>
      <c r="Q9702">
        <v>0</v>
      </c>
      <c r="R9702">
        <v>6</v>
      </c>
      <c r="S9702">
        <v>0</v>
      </c>
      <c r="T9702">
        <v>4</v>
      </c>
      <c r="U9702">
        <v>0</v>
      </c>
      <c r="V9702">
        <v>0</v>
      </c>
      <c r="W9702">
        <v>0</v>
      </c>
      <c r="X9702">
        <v>24.212339011398065</v>
      </c>
      <c r="Y9702">
        <v>0</v>
      </c>
      <c r="Z9702">
        <v>121.22269475213334</v>
      </c>
      <c r="AA9702">
        <v>0</v>
      </c>
      <c r="AB9702">
        <v>189.5708682962867</v>
      </c>
      <c r="AC9702">
        <v>0</v>
      </c>
      <c r="AD9702">
        <v>0</v>
      </c>
      <c r="AE9702">
        <v>335.00590205981814</v>
      </c>
    </row>
    <row r="9703" spans="1:31" x14ac:dyDescent="0.25">
      <c r="A9703">
        <v>1958014</v>
      </c>
      <c r="B9703">
        <v>1</v>
      </c>
      <c r="C9703" t="s">
        <v>80</v>
      </c>
      <c r="D9703" t="s">
        <v>105</v>
      </c>
      <c r="E9703" t="s">
        <v>140</v>
      </c>
      <c r="F9703" t="s">
        <v>19312</v>
      </c>
      <c r="G9703" t="s">
        <v>146</v>
      </c>
      <c r="H9703" t="s">
        <v>134</v>
      </c>
      <c r="I9703" t="s">
        <v>135</v>
      </c>
      <c r="J9703" t="s">
        <v>136</v>
      </c>
      <c r="K9703" t="s">
        <v>137</v>
      </c>
      <c r="L9703" t="s">
        <v>27051</v>
      </c>
      <c r="M9703" t="s">
        <v>27052</v>
      </c>
      <c r="N9703">
        <v>8.8238888880000008</v>
      </c>
      <c r="O9703">
        <v>0</v>
      </c>
      <c r="P9703">
        <v>1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2.3201607607540971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2.3201607607540971</v>
      </c>
    </row>
    <row r="9704" spans="1:31" x14ac:dyDescent="0.25">
      <c r="A9704">
        <v>1957997</v>
      </c>
      <c r="B9704">
        <v>1</v>
      </c>
      <c r="C9704" t="s">
        <v>80</v>
      </c>
      <c r="D9704" t="s">
        <v>85</v>
      </c>
      <c r="E9704" t="s">
        <v>140</v>
      </c>
      <c r="F9704" t="s">
        <v>27053</v>
      </c>
      <c r="G9704" t="s">
        <v>342</v>
      </c>
      <c r="H9704" t="s">
        <v>134</v>
      </c>
      <c r="I9704" t="s">
        <v>135</v>
      </c>
      <c r="J9704" t="s">
        <v>136</v>
      </c>
      <c r="K9704" t="s">
        <v>137</v>
      </c>
      <c r="L9704" t="s">
        <v>27054</v>
      </c>
      <c r="M9704" t="s">
        <v>27055</v>
      </c>
      <c r="N9704">
        <v>2.165</v>
      </c>
      <c r="O9704">
        <v>0</v>
      </c>
      <c r="P9704">
        <v>5</v>
      </c>
      <c r="Q9704">
        <v>0</v>
      </c>
      <c r="R9704">
        <v>0</v>
      </c>
      <c r="S9704">
        <v>0</v>
      </c>
      <c r="T9704">
        <v>3</v>
      </c>
      <c r="U9704">
        <v>0</v>
      </c>
      <c r="V9704">
        <v>0</v>
      </c>
      <c r="W9704">
        <v>0</v>
      </c>
      <c r="X9704">
        <v>3.1663384613153625</v>
      </c>
      <c r="Y9704">
        <v>0</v>
      </c>
      <c r="Z9704">
        <v>0</v>
      </c>
      <c r="AA9704">
        <v>0</v>
      </c>
      <c r="AB9704">
        <v>1.2106902840326252</v>
      </c>
      <c r="AC9704">
        <v>0</v>
      </c>
      <c r="AD9704">
        <v>0</v>
      </c>
      <c r="AE9704">
        <v>4.3770287453479879</v>
      </c>
    </row>
    <row r="9705" spans="1:31" x14ac:dyDescent="0.25">
      <c r="A9705">
        <v>1957937</v>
      </c>
      <c r="B9705">
        <v>1</v>
      </c>
      <c r="C9705" t="s">
        <v>81</v>
      </c>
      <c r="D9705" t="s">
        <v>114</v>
      </c>
      <c r="E9705" t="s">
        <v>190</v>
      </c>
      <c r="F9705" t="s">
        <v>27056</v>
      </c>
      <c r="G9705" t="s">
        <v>202</v>
      </c>
      <c r="H9705" t="s">
        <v>157</v>
      </c>
      <c r="I9705" t="s">
        <v>135</v>
      </c>
      <c r="J9705" t="s">
        <v>136</v>
      </c>
      <c r="K9705" t="s">
        <v>203</v>
      </c>
      <c r="L9705" t="s">
        <v>27057</v>
      </c>
      <c r="M9705" t="s">
        <v>27058</v>
      </c>
      <c r="N9705">
        <v>8.9338238879999992</v>
      </c>
      <c r="O9705">
        <v>0</v>
      </c>
      <c r="P9705">
        <v>68</v>
      </c>
      <c r="Q9705">
        <v>0</v>
      </c>
      <c r="R9705">
        <v>0</v>
      </c>
      <c r="S9705">
        <v>0</v>
      </c>
      <c r="T9705">
        <v>4</v>
      </c>
      <c r="U9705">
        <v>0</v>
      </c>
      <c r="V9705">
        <v>0</v>
      </c>
      <c r="W9705">
        <v>0</v>
      </c>
      <c r="X9705">
        <v>140.86223246340728</v>
      </c>
      <c r="Y9705">
        <v>0</v>
      </c>
      <c r="Z9705">
        <v>0</v>
      </c>
      <c r="AA9705">
        <v>0</v>
      </c>
      <c r="AB9705">
        <v>100.31337692830517</v>
      </c>
      <c r="AC9705">
        <v>0</v>
      </c>
      <c r="AD9705">
        <v>0</v>
      </c>
      <c r="AE9705">
        <v>241.17560939171244</v>
      </c>
    </row>
    <row r="9706" spans="1:31" x14ac:dyDescent="0.25">
      <c r="A9706">
        <v>1957951</v>
      </c>
      <c r="B9706">
        <v>1</v>
      </c>
      <c r="C9706" t="s">
        <v>81</v>
      </c>
      <c r="D9706" t="s">
        <v>116</v>
      </c>
      <c r="E9706" t="s">
        <v>149</v>
      </c>
      <c r="F9706" t="s">
        <v>8209</v>
      </c>
      <c r="G9706" t="s">
        <v>202</v>
      </c>
      <c r="H9706" t="s">
        <v>134</v>
      </c>
      <c r="I9706" t="s">
        <v>135</v>
      </c>
      <c r="J9706" t="s">
        <v>136</v>
      </c>
      <c r="K9706" t="s">
        <v>203</v>
      </c>
      <c r="L9706" t="s">
        <v>27059</v>
      </c>
      <c r="M9706" t="s">
        <v>27060</v>
      </c>
      <c r="N9706">
        <v>8.0541666660000004</v>
      </c>
      <c r="O9706">
        <v>0</v>
      </c>
      <c r="P9706">
        <v>41</v>
      </c>
      <c r="Q9706">
        <v>0</v>
      </c>
      <c r="R9706">
        <v>1</v>
      </c>
      <c r="S9706">
        <v>0</v>
      </c>
      <c r="T9706">
        <v>1</v>
      </c>
      <c r="U9706">
        <v>0</v>
      </c>
      <c r="V9706">
        <v>0</v>
      </c>
      <c r="W9706">
        <v>0</v>
      </c>
      <c r="X9706">
        <v>88.043639645328724</v>
      </c>
      <c r="Y9706">
        <v>0</v>
      </c>
      <c r="Z9706">
        <v>1.7667793217983334E-2</v>
      </c>
      <c r="AA9706">
        <v>0</v>
      </c>
      <c r="AB9706">
        <v>4.2965696655617345</v>
      </c>
      <c r="AC9706">
        <v>0</v>
      </c>
      <c r="AD9706">
        <v>0</v>
      </c>
      <c r="AE9706">
        <v>92.357877104108439</v>
      </c>
    </row>
    <row r="9707" spans="1:31" x14ac:dyDescent="0.25">
      <c r="A9707">
        <v>1957974</v>
      </c>
      <c r="B9707">
        <v>1</v>
      </c>
      <c r="C9707" t="s">
        <v>81</v>
      </c>
      <c r="D9707" t="s">
        <v>114</v>
      </c>
      <c r="E9707" t="s">
        <v>220</v>
      </c>
      <c r="F9707" t="s">
        <v>27061</v>
      </c>
      <c r="G9707" t="s">
        <v>604</v>
      </c>
      <c r="H9707" t="s">
        <v>157</v>
      </c>
      <c r="I9707" t="s">
        <v>135</v>
      </c>
      <c r="J9707" t="s">
        <v>136</v>
      </c>
      <c r="K9707" t="s">
        <v>203</v>
      </c>
      <c r="L9707" t="s">
        <v>26884</v>
      </c>
      <c r="M9707" t="s">
        <v>27062</v>
      </c>
      <c r="N9707">
        <v>0.13055555499999999</v>
      </c>
      <c r="O9707">
        <v>4</v>
      </c>
      <c r="P9707">
        <v>21259</v>
      </c>
      <c r="Q9707">
        <v>32</v>
      </c>
      <c r="R9707">
        <v>916</v>
      </c>
      <c r="S9707">
        <v>62</v>
      </c>
      <c r="T9707">
        <v>2244</v>
      </c>
      <c r="U9707">
        <v>8</v>
      </c>
      <c r="V9707">
        <v>4</v>
      </c>
      <c r="W9707">
        <v>0.14015590480346668</v>
      </c>
      <c r="X9707">
        <v>351.56643573422764</v>
      </c>
      <c r="Y9707">
        <v>42.955061669823742</v>
      </c>
      <c r="Z9707">
        <v>131.22155458085004</v>
      </c>
      <c r="AA9707">
        <v>38.534831193723491</v>
      </c>
      <c r="AB9707">
        <v>148.72198366452588</v>
      </c>
      <c r="AC9707">
        <v>26.469818697046485</v>
      </c>
      <c r="AD9707">
        <v>1.9989692690053338</v>
      </c>
      <c r="AE9707">
        <v>741.60881071400593</v>
      </c>
    </row>
    <row r="9708" spans="1:31" x14ac:dyDescent="0.25">
      <c r="A9708">
        <v>1958166</v>
      </c>
      <c r="B9708">
        <v>1</v>
      </c>
      <c r="C9708" t="s">
        <v>80</v>
      </c>
      <c r="D9708" t="s">
        <v>83</v>
      </c>
      <c r="E9708" t="s">
        <v>190</v>
      </c>
      <c r="F9708" t="s">
        <v>18380</v>
      </c>
      <c r="G9708" t="s">
        <v>156</v>
      </c>
      <c r="H9708" t="s">
        <v>157</v>
      </c>
      <c r="I9708" t="s">
        <v>135</v>
      </c>
      <c r="J9708" t="s">
        <v>136</v>
      </c>
      <c r="K9708" t="s">
        <v>137</v>
      </c>
      <c r="L9708" t="s">
        <v>27063</v>
      </c>
      <c r="M9708" t="s">
        <v>27064</v>
      </c>
      <c r="N9708">
        <v>0.60611111100000004</v>
      </c>
      <c r="O9708">
        <v>0</v>
      </c>
      <c r="P9708">
        <v>149</v>
      </c>
      <c r="Q9708">
        <v>0</v>
      </c>
      <c r="R9708">
        <v>0</v>
      </c>
      <c r="S9708">
        <v>0</v>
      </c>
      <c r="T9708">
        <v>45</v>
      </c>
      <c r="U9708">
        <v>1</v>
      </c>
      <c r="V9708">
        <v>1</v>
      </c>
      <c r="W9708">
        <v>0</v>
      </c>
      <c r="X9708">
        <v>34.982030276693969</v>
      </c>
      <c r="Y9708">
        <v>0</v>
      </c>
      <c r="Z9708">
        <v>0</v>
      </c>
      <c r="AA9708">
        <v>0</v>
      </c>
      <c r="AB9708">
        <v>26.730380588039104</v>
      </c>
      <c r="AC9708">
        <v>0</v>
      </c>
      <c r="AD9708">
        <v>11.985484606712788</v>
      </c>
      <c r="AE9708">
        <v>73.697895471445861</v>
      </c>
    </row>
    <row r="9709" spans="1:31" x14ac:dyDescent="0.25">
      <c r="A9709">
        <v>1958017</v>
      </c>
      <c r="B9709">
        <v>1</v>
      </c>
      <c r="C9709" t="s">
        <v>81</v>
      </c>
      <c r="D9709" t="s">
        <v>123</v>
      </c>
      <c r="E9709" t="s">
        <v>190</v>
      </c>
      <c r="F9709" t="s">
        <v>7136</v>
      </c>
      <c r="G9709" t="s">
        <v>156</v>
      </c>
      <c r="H9709" t="s">
        <v>157</v>
      </c>
      <c r="I9709" t="s">
        <v>135</v>
      </c>
      <c r="J9709" t="s">
        <v>136</v>
      </c>
      <c r="K9709" t="s">
        <v>137</v>
      </c>
      <c r="L9709" t="s">
        <v>27065</v>
      </c>
      <c r="M9709" t="s">
        <v>27066</v>
      </c>
      <c r="N9709">
        <v>0.79888888800000002</v>
      </c>
      <c r="O9709">
        <v>5</v>
      </c>
      <c r="P9709">
        <v>7</v>
      </c>
      <c r="Q9709">
        <v>178</v>
      </c>
      <c r="R9709">
        <v>128</v>
      </c>
      <c r="S9709">
        <v>28</v>
      </c>
      <c r="T9709">
        <v>15</v>
      </c>
      <c r="U9709">
        <v>0</v>
      </c>
      <c r="V9709">
        <v>0</v>
      </c>
      <c r="W9709">
        <v>2.1104289788376533</v>
      </c>
      <c r="X9709">
        <v>7.2511723582119751</v>
      </c>
      <c r="Y9709">
        <v>275.2293352070148</v>
      </c>
      <c r="Z9709">
        <v>185.50244322259664</v>
      </c>
      <c r="AA9709">
        <v>34.140170601881742</v>
      </c>
      <c r="AB9709">
        <v>31.524666663216607</v>
      </c>
      <c r="AC9709">
        <v>0</v>
      </c>
      <c r="AD9709">
        <v>0</v>
      </c>
      <c r="AE9709">
        <v>535.75821703175939</v>
      </c>
    </row>
    <row r="9710" spans="1:31" x14ac:dyDescent="0.25">
      <c r="A9710">
        <v>1958266</v>
      </c>
      <c r="B9710">
        <v>1</v>
      </c>
      <c r="C9710" t="s">
        <v>80</v>
      </c>
      <c r="D9710" t="s">
        <v>97</v>
      </c>
      <c r="E9710" t="s">
        <v>149</v>
      </c>
      <c r="F9710" t="s">
        <v>27067</v>
      </c>
      <c r="G9710" t="s">
        <v>151</v>
      </c>
      <c r="H9710" t="s">
        <v>134</v>
      </c>
      <c r="I9710" t="s">
        <v>135</v>
      </c>
      <c r="J9710" t="s">
        <v>136</v>
      </c>
      <c r="K9710" t="s">
        <v>137</v>
      </c>
      <c r="L9710" t="s">
        <v>27068</v>
      </c>
      <c r="M9710" t="s">
        <v>27069</v>
      </c>
      <c r="N9710">
        <v>1.538888888</v>
      </c>
      <c r="O9710">
        <v>0</v>
      </c>
      <c r="P9710">
        <v>167</v>
      </c>
      <c r="Q9710">
        <v>0</v>
      </c>
      <c r="R9710">
        <v>1</v>
      </c>
      <c r="S9710">
        <v>0</v>
      </c>
      <c r="T9710">
        <v>16</v>
      </c>
      <c r="U9710">
        <v>0</v>
      </c>
      <c r="V9710">
        <v>0</v>
      </c>
      <c r="W9710">
        <v>0</v>
      </c>
      <c r="X9710">
        <v>81.83580054222513</v>
      </c>
      <c r="Y9710">
        <v>0</v>
      </c>
      <c r="Z9710">
        <v>9.4689179010844449E-2</v>
      </c>
      <c r="AA9710">
        <v>0</v>
      </c>
      <c r="AB9710">
        <v>41.079738460191557</v>
      </c>
      <c r="AC9710">
        <v>0</v>
      </c>
      <c r="AD9710">
        <v>0</v>
      </c>
      <c r="AE9710">
        <v>123.01022818142752</v>
      </c>
    </row>
    <row r="9711" spans="1:31" x14ac:dyDescent="0.25">
      <c r="A9711">
        <v>1958040</v>
      </c>
      <c r="B9711">
        <v>1</v>
      </c>
      <c r="C9711" t="s">
        <v>80</v>
      </c>
      <c r="D9711" t="s">
        <v>100</v>
      </c>
      <c r="E9711" t="s">
        <v>190</v>
      </c>
      <c r="F9711" t="s">
        <v>27070</v>
      </c>
      <c r="G9711" t="s">
        <v>156</v>
      </c>
      <c r="H9711" t="s">
        <v>157</v>
      </c>
      <c r="I9711" t="s">
        <v>135</v>
      </c>
      <c r="J9711" t="s">
        <v>136</v>
      </c>
      <c r="K9711" t="s">
        <v>137</v>
      </c>
      <c r="L9711" t="s">
        <v>27071</v>
      </c>
      <c r="M9711" t="s">
        <v>27072</v>
      </c>
      <c r="N9711">
        <v>0.79166666600000002</v>
      </c>
      <c r="O9711">
        <v>0</v>
      </c>
      <c r="P9711">
        <v>123</v>
      </c>
      <c r="Q9711">
        <v>0</v>
      </c>
      <c r="R9711">
        <v>0</v>
      </c>
      <c r="S9711">
        <v>0</v>
      </c>
      <c r="T9711">
        <v>9</v>
      </c>
      <c r="U9711">
        <v>0</v>
      </c>
      <c r="V9711">
        <v>0</v>
      </c>
      <c r="W9711">
        <v>0</v>
      </c>
      <c r="X9711">
        <v>33.664230954780386</v>
      </c>
      <c r="Y9711">
        <v>0</v>
      </c>
      <c r="Z9711">
        <v>0</v>
      </c>
      <c r="AA9711">
        <v>0</v>
      </c>
      <c r="AB9711">
        <v>7.5800307020055744</v>
      </c>
      <c r="AC9711">
        <v>0</v>
      </c>
      <c r="AD9711">
        <v>0</v>
      </c>
      <c r="AE9711">
        <v>41.244261656785959</v>
      </c>
    </row>
    <row r="9712" spans="1:31" x14ac:dyDescent="0.25">
      <c r="A9712">
        <v>1958249</v>
      </c>
      <c r="B9712">
        <v>1</v>
      </c>
      <c r="C9712" t="s">
        <v>80</v>
      </c>
      <c r="D9712" t="s">
        <v>105</v>
      </c>
      <c r="E9712" t="s">
        <v>140</v>
      </c>
      <c r="F9712" t="s">
        <v>27073</v>
      </c>
      <c r="G9712" t="s">
        <v>342</v>
      </c>
      <c r="H9712" t="s">
        <v>134</v>
      </c>
      <c r="I9712" t="s">
        <v>135</v>
      </c>
      <c r="J9712" t="s">
        <v>136</v>
      </c>
      <c r="K9712" t="s">
        <v>137</v>
      </c>
      <c r="L9712" t="s">
        <v>27074</v>
      </c>
      <c r="M9712" t="s">
        <v>27075</v>
      </c>
      <c r="N9712">
        <v>1.278333333</v>
      </c>
      <c r="O9712">
        <v>0</v>
      </c>
      <c r="P9712">
        <v>24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13.414382352162985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13.414382352162985</v>
      </c>
    </row>
    <row r="9713" spans="1:31" x14ac:dyDescent="0.25">
      <c r="A9713">
        <v>1958326</v>
      </c>
      <c r="B9713">
        <v>1</v>
      </c>
      <c r="C9713" t="s">
        <v>80</v>
      </c>
      <c r="D9713" t="s">
        <v>106</v>
      </c>
      <c r="E9713" t="s">
        <v>140</v>
      </c>
      <c r="F9713" t="s">
        <v>27076</v>
      </c>
      <c r="G9713" t="s">
        <v>217</v>
      </c>
      <c r="H9713" t="s">
        <v>134</v>
      </c>
      <c r="I9713" t="s">
        <v>135</v>
      </c>
      <c r="J9713" t="s">
        <v>136</v>
      </c>
      <c r="K9713" t="s">
        <v>137</v>
      </c>
      <c r="L9713" t="s">
        <v>27077</v>
      </c>
      <c r="M9713" t="s">
        <v>27078</v>
      </c>
      <c r="N9713">
        <v>1.5180555549999999</v>
      </c>
      <c r="O9713">
        <v>0</v>
      </c>
      <c r="P9713">
        <v>1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7.21992693559E-2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7.21992693559E-2</v>
      </c>
    </row>
    <row r="9714" spans="1:31" x14ac:dyDescent="0.25">
      <c r="A9714">
        <v>1957685</v>
      </c>
      <c r="B9714">
        <v>1</v>
      </c>
      <c r="C9714" t="s">
        <v>80</v>
      </c>
      <c r="D9714" t="s">
        <v>101</v>
      </c>
      <c r="E9714" t="s">
        <v>190</v>
      </c>
      <c r="F9714" t="s">
        <v>27079</v>
      </c>
      <c r="G9714" t="s">
        <v>701</v>
      </c>
      <c r="H9714" t="s">
        <v>157</v>
      </c>
      <c r="I9714" t="s">
        <v>135</v>
      </c>
      <c r="J9714" t="s">
        <v>136</v>
      </c>
      <c r="K9714" t="s">
        <v>137</v>
      </c>
      <c r="L9714" t="s">
        <v>27080</v>
      </c>
      <c r="M9714" t="s">
        <v>27081</v>
      </c>
      <c r="N9714">
        <v>0.84722222199999997</v>
      </c>
      <c r="O9714">
        <v>0</v>
      </c>
      <c r="P9714">
        <v>0</v>
      </c>
      <c r="Q9714">
        <v>0</v>
      </c>
      <c r="R9714">
        <v>0</v>
      </c>
      <c r="S9714">
        <v>1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1.0142041895947502</v>
      </c>
      <c r="AB9714">
        <v>0</v>
      </c>
      <c r="AC9714">
        <v>0</v>
      </c>
      <c r="AD9714">
        <v>0</v>
      </c>
      <c r="AE9714">
        <v>1.0142041895947502</v>
      </c>
    </row>
    <row r="9715" spans="1:31" x14ac:dyDescent="0.25">
      <c r="A9715">
        <v>1958203</v>
      </c>
      <c r="B9715">
        <v>1</v>
      </c>
      <c r="C9715" t="s">
        <v>80</v>
      </c>
      <c r="D9715" t="s">
        <v>94</v>
      </c>
      <c r="E9715" t="s">
        <v>149</v>
      </c>
      <c r="F9715" t="s">
        <v>27082</v>
      </c>
      <c r="G9715" t="s">
        <v>151</v>
      </c>
      <c r="H9715" t="s">
        <v>134</v>
      </c>
      <c r="I9715" t="s">
        <v>135</v>
      </c>
      <c r="J9715" t="s">
        <v>136</v>
      </c>
      <c r="K9715" t="s">
        <v>137</v>
      </c>
      <c r="L9715" t="s">
        <v>27083</v>
      </c>
      <c r="M9715" t="s">
        <v>27084</v>
      </c>
      <c r="N9715">
        <v>1.396111111</v>
      </c>
      <c r="O9715">
        <v>0</v>
      </c>
      <c r="P9715">
        <v>210</v>
      </c>
      <c r="Q9715">
        <v>0</v>
      </c>
      <c r="R9715">
        <v>0</v>
      </c>
      <c r="S9715">
        <v>0</v>
      </c>
      <c r="T9715">
        <v>23</v>
      </c>
      <c r="U9715">
        <v>0</v>
      </c>
      <c r="V9715">
        <v>0</v>
      </c>
      <c r="W9715">
        <v>0</v>
      </c>
      <c r="X9715">
        <v>70.528224856909389</v>
      </c>
      <c r="Y9715">
        <v>0</v>
      </c>
      <c r="Z9715">
        <v>0</v>
      </c>
      <c r="AA9715">
        <v>0</v>
      </c>
      <c r="AB9715">
        <v>22.050903827150567</v>
      </c>
      <c r="AC9715">
        <v>0</v>
      </c>
      <c r="AD9715">
        <v>0</v>
      </c>
      <c r="AE9715">
        <v>92.579128684059953</v>
      </c>
    </row>
    <row r="9716" spans="1:31" x14ac:dyDescent="0.25">
      <c r="A9716">
        <v>1958057</v>
      </c>
      <c r="B9716">
        <v>1</v>
      </c>
      <c r="C9716" t="s">
        <v>80</v>
      </c>
      <c r="D9716" t="s">
        <v>108</v>
      </c>
      <c r="E9716" t="s">
        <v>149</v>
      </c>
      <c r="F9716" t="s">
        <v>10876</v>
      </c>
      <c r="G9716" t="s">
        <v>202</v>
      </c>
      <c r="H9716" t="s">
        <v>134</v>
      </c>
      <c r="I9716" t="s">
        <v>135</v>
      </c>
      <c r="J9716" t="s">
        <v>136</v>
      </c>
      <c r="K9716" t="s">
        <v>203</v>
      </c>
      <c r="L9716" t="s">
        <v>27085</v>
      </c>
      <c r="M9716" t="s">
        <v>27086</v>
      </c>
      <c r="N9716">
        <v>4.8565027770000002</v>
      </c>
      <c r="O9716">
        <v>0</v>
      </c>
      <c r="P9716">
        <v>27</v>
      </c>
      <c r="Q9716">
        <v>0</v>
      </c>
      <c r="R9716">
        <v>5</v>
      </c>
      <c r="S9716">
        <v>0</v>
      </c>
      <c r="T9716">
        <v>1</v>
      </c>
      <c r="U9716">
        <v>0</v>
      </c>
      <c r="V9716">
        <v>0</v>
      </c>
      <c r="W9716">
        <v>0</v>
      </c>
      <c r="X9716">
        <v>28.198905578574905</v>
      </c>
      <c r="Y9716">
        <v>0</v>
      </c>
      <c r="Z9716">
        <v>9.5294042755423227</v>
      </c>
      <c r="AA9716">
        <v>0</v>
      </c>
      <c r="AB9716">
        <v>11.6430750573879</v>
      </c>
      <c r="AC9716">
        <v>0</v>
      </c>
      <c r="AD9716">
        <v>0</v>
      </c>
      <c r="AE9716">
        <v>49.371384911505132</v>
      </c>
    </row>
    <row r="9717" spans="1:31" x14ac:dyDescent="0.25">
      <c r="A9717">
        <v>1958140</v>
      </c>
      <c r="B9717">
        <v>1</v>
      </c>
      <c r="C9717" t="s">
        <v>80</v>
      </c>
      <c r="D9717" t="s">
        <v>84</v>
      </c>
      <c r="E9717" t="s">
        <v>140</v>
      </c>
      <c r="F9717" t="s">
        <v>27087</v>
      </c>
      <c r="G9717" t="s">
        <v>217</v>
      </c>
      <c r="H9717" t="s">
        <v>134</v>
      </c>
      <c r="I9717" t="s">
        <v>135</v>
      </c>
      <c r="J9717" t="s">
        <v>136</v>
      </c>
      <c r="K9717" t="s">
        <v>137</v>
      </c>
      <c r="L9717" t="s">
        <v>27088</v>
      </c>
      <c r="M9717" t="s">
        <v>27089</v>
      </c>
      <c r="N9717">
        <v>0.97083333299999997</v>
      </c>
      <c r="O9717">
        <v>0</v>
      </c>
      <c r="P9717">
        <v>4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1.1311630443435059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1.1311630443435059</v>
      </c>
    </row>
    <row r="9718" spans="1:31" x14ac:dyDescent="0.25">
      <c r="A9718">
        <v>1958103</v>
      </c>
      <c r="B9718">
        <v>1</v>
      </c>
      <c r="C9718" t="s">
        <v>80</v>
      </c>
      <c r="D9718" t="s">
        <v>82</v>
      </c>
      <c r="E9718" t="s">
        <v>160</v>
      </c>
      <c r="F9718" t="s">
        <v>952</v>
      </c>
      <c r="G9718" t="s">
        <v>133</v>
      </c>
      <c r="H9718" t="s">
        <v>134</v>
      </c>
      <c r="I9718" t="s">
        <v>135</v>
      </c>
      <c r="J9718" t="s">
        <v>136</v>
      </c>
      <c r="K9718" t="s">
        <v>137</v>
      </c>
      <c r="L9718" t="s">
        <v>27090</v>
      </c>
      <c r="M9718" t="s">
        <v>27091</v>
      </c>
      <c r="N9718">
        <v>0.57722222199999995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21</v>
      </c>
      <c r="U9718">
        <v>0</v>
      </c>
      <c r="V9718">
        <v>1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25.450175277282408</v>
      </c>
      <c r="AC9718">
        <v>0</v>
      </c>
      <c r="AD9718">
        <v>14.129888082785268</v>
      </c>
      <c r="AE9718">
        <v>39.580063360067676</v>
      </c>
    </row>
    <row r="9719" spans="1:31" x14ac:dyDescent="0.25">
      <c r="A9719">
        <v>1958186</v>
      </c>
      <c r="B9719">
        <v>1</v>
      </c>
      <c r="C9719" t="s">
        <v>80</v>
      </c>
      <c r="D9719" t="s">
        <v>106</v>
      </c>
      <c r="E9719" t="s">
        <v>154</v>
      </c>
      <c r="F9719" t="s">
        <v>3346</v>
      </c>
      <c r="G9719" t="s">
        <v>604</v>
      </c>
      <c r="H9719" t="s">
        <v>157</v>
      </c>
      <c r="I9719" t="s">
        <v>135</v>
      </c>
      <c r="J9719" t="s">
        <v>136</v>
      </c>
      <c r="K9719" t="s">
        <v>137</v>
      </c>
      <c r="L9719" t="s">
        <v>27092</v>
      </c>
      <c r="M9719" t="s">
        <v>27093</v>
      </c>
      <c r="N9719">
        <v>0.21222222199999999</v>
      </c>
      <c r="O9719">
        <v>0</v>
      </c>
      <c r="P9719">
        <v>2</v>
      </c>
      <c r="Q9719">
        <v>50</v>
      </c>
      <c r="R9719">
        <v>202</v>
      </c>
      <c r="S9719">
        <v>14</v>
      </c>
      <c r="T9719">
        <v>32</v>
      </c>
      <c r="U9719">
        <v>0</v>
      </c>
      <c r="V9719">
        <v>0</v>
      </c>
      <c r="W9719">
        <v>0</v>
      </c>
      <c r="X9719">
        <v>0.35835785490405669</v>
      </c>
      <c r="Y9719">
        <v>122.92040498184762</v>
      </c>
      <c r="Z9719">
        <v>271.87995409291085</v>
      </c>
      <c r="AA9719">
        <v>24.533760803977177</v>
      </c>
      <c r="AB9719">
        <v>53.251082921858846</v>
      </c>
      <c r="AC9719">
        <v>0</v>
      </c>
      <c r="AD9719">
        <v>0</v>
      </c>
      <c r="AE9719">
        <v>472.94356065549857</v>
      </c>
    </row>
    <row r="9720" spans="1:31" x14ac:dyDescent="0.25">
      <c r="A9720">
        <v>1958000</v>
      </c>
      <c r="B9720">
        <v>1</v>
      </c>
      <c r="C9720" t="s">
        <v>80</v>
      </c>
      <c r="D9720" t="s">
        <v>93</v>
      </c>
      <c r="E9720" t="s">
        <v>154</v>
      </c>
      <c r="F9720" t="s">
        <v>27094</v>
      </c>
      <c r="G9720" t="s">
        <v>156</v>
      </c>
      <c r="H9720" t="s">
        <v>157</v>
      </c>
      <c r="I9720" t="s">
        <v>135</v>
      </c>
      <c r="J9720" t="s">
        <v>136</v>
      </c>
      <c r="K9720" t="s">
        <v>137</v>
      </c>
      <c r="L9720" t="s">
        <v>27095</v>
      </c>
      <c r="M9720" t="s">
        <v>27096</v>
      </c>
      <c r="N9720">
        <v>5.1111111000000001E-2</v>
      </c>
      <c r="O9720">
        <v>0</v>
      </c>
      <c r="P9720">
        <v>2279</v>
      </c>
      <c r="Q9720">
        <v>0</v>
      </c>
      <c r="R9720">
        <v>75</v>
      </c>
      <c r="S9720">
        <v>0</v>
      </c>
      <c r="T9720">
        <v>191</v>
      </c>
      <c r="U9720">
        <v>0</v>
      </c>
      <c r="V9720">
        <v>2</v>
      </c>
      <c r="W9720">
        <v>0</v>
      </c>
      <c r="X9720">
        <v>28.635811881695933</v>
      </c>
      <c r="Y9720">
        <v>0</v>
      </c>
      <c r="Z9720">
        <v>13.014746592051956</v>
      </c>
      <c r="AA9720">
        <v>0</v>
      </c>
      <c r="AB9720">
        <v>12.926298317417196</v>
      </c>
      <c r="AC9720">
        <v>0</v>
      </c>
      <c r="AD9720">
        <v>2.0652156056119471</v>
      </c>
      <c r="AE9720">
        <v>56.642072396777031</v>
      </c>
    </row>
    <row r="9721" spans="1:31" x14ac:dyDescent="0.25">
      <c r="A9721">
        <v>1958263</v>
      </c>
      <c r="B9721">
        <v>1</v>
      </c>
      <c r="C9721" t="s">
        <v>80</v>
      </c>
      <c r="D9721" t="s">
        <v>96</v>
      </c>
      <c r="E9721" t="s">
        <v>140</v>
      </c>
      <c r="F9721" t="s">
        <v>27097</v>
      </c>
      <c r="G9721" t="s">
        <v>146</v>
      </c>
      <c r="H9721" t="s">
        <v>134</v>
      </c>
      <c r="I9721" t="s">
        <v>135</v>
      </c>
      <c r="J9721" t="s">
        <v>136</v>
      </c>
      <c r="K9721" t="s">
        <v>137</v>
      </c>
      <c r="L9721" t="s">
        <v>27046</v>
      </c>
      <c r="M9721" t="s">
        <v>27098</v>
      </c>
      <c r="N9721">
        <v>1.3302777770000001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1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0.57015280459336637</v>
      </c>
      <c r="AC9721">
        <v>0</v>
      </c>
      <c r="AD9721">
        <v>0</v>
      </c>
      <c r="AE9721">
        <v>0.57015280459336637</v>
      </c>
    </row>
    <row r="9722" spans="1:31" x14ac:dyDescent="0.25">
      <c r="A9722">
        <v>1957977</v>
      </c>
      <c r="B9722">
        <v>1</v>
      </c>
      <c r="C9722" t="s">
        <v>81</v>
      </c>
      <c r="D9722" t="s">
        <v>119</v>
      </c>
      <c r="E9722" t="s">
        <v>190</v>
      </c>
      <c r="F9722" t="s">
        <v>27099</v>
      </c>
      <c r="G9722" t="s">
        <v>5542</v>
      </c>
      <c r="H9722" t="s">
        <v>157</v>
      </c>
      <c r="I9722" t="s">
        <v>135</v>
      </c>
      <c r="J9722" t="s">
        <v>136</v>
      </c>
      <c r="K9722" t="s">
        <v>203</v>
      </c>
      <c r="L9722" t="s">
        <v>27100</v>
      </c>
      <c r="M9722" t="s">
        <v>27101</v>
      </c>
      <c r="N9722">
        <v>2.7639397219999999</v>
      </c>
      <c r="O9722">
        <v>0</v>
      </c>
      <c r="P9722">
        <v>0</v>
      </c>
      <c r="Q9722">
        <v>2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87.968052497035345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87.968052497035345</v>
      </c>
    </row>
    <row r="9723" spans="1:31" x14ac:dyDescent="0.25">
      <c r="A9723">
        <v>1958332</v>
      </c>
      <c r="B9723">
        <v>1</v>
      </c>
      <c r="C9723" t="s">
        <v>80</v>
      </c>
      <c r="D9723" t="s">
        <v>97</v>
      </c>
      <c r="E9723" t="s">
        <v>171</v>
      </c>
      <c r="F9723" t="s">
        <v>7625</v>
      </c>
      <c r="G9723" t="s">
        <v>604</v>
      </c>
      <c r="H9723" t="s">
        <v>157</v>
      </c>
      <c r="I9723" t="s">
        <v>135</v>
      </c>
      <c r="J9723" t="s">
        <v>136</v>
      </c>
      <c r="K9723" t="s">
        <v>137</v>
      </c>
      <c r="L9723" t="s">
        <v>27102</v>
      </c>
      <c r="M9723" t="s">
        <v>27103</v>
      </c>
      <c r="N9723">
        <v>0.23499999999999999</v>
      </c>
      <c r="O9723">
        <v>4</v>
      </c>
      <c r="P9723">
        <v>4614</v>
      </c>
      <c r="Q9723">
        <v>5</v>
      </c>
      <c r="R9723">
        <v>303</v>
      </c>
      <c r="S9723">
        <v>20</v>
      </c>
      <c r="T9723">
        <v>651</v>
      </c>
      <c r="U9723">
        <v>0</v>
      </c>
      <c r="V9723">
        <v>1</v>
      </c>
      <c r="W9723">
        <v>9.7523122211279798</v>
      </c>
      <c r="X9723">
        <v>353.73409684048715</v>
      </c>
      <c r="Y9723">
        <v>0.61416102224794666</v>
      </c>
      <c r="Z9723">
        <v>35.888245177082069</v>
      </c>
      <c r="AA9723">
        <v>170.18089778621948</v>
      </c>
      <c r="AB9723">
        <v>133.88453531602661</v>
      </c>
      <c r="AC9723">
        <v>0</v>
      </c>
      <c r="AD9723">
        <v>0.19650058701277337</v>
      </c>
      <c r="AE9723">
        <v>704.25074895020396</v>
      </c>
    </row>
    <row r="9724" spans="1:31" x14ac:dyDescent="0.25">
      <c r="A9724">
        <v>1958077</v>
      </c>
      <c r="B9724">
        <v>1</v>
      </c>
      <c r="C9724" t="s">
        <v>80</v>
      </c>
      <c r="D9724" t="s">
        <v>83</v>
      </c>
      <c r="E9724" t="s">
        <v>171</v>
      </c>
      <c r="F9724" t="s">
        <v>5187</v>
      </c>
      <c r="G9724" t="s">
        <v>156</v>
      </c>
      <c r="H9724" t="s">
        <v>157</v>
      </c>
      <c r="I9724" t="s">
        <v>135</v>
      </c>
      <c r="J9724" t="s">
        <v>136</v>
      </c>
      <c r="K9724" t="s">
        <v>137</v>
      </c>
      <c r="L9724" t="s">
        <v>27104</v>
      </c>
      <c r="M9724" t="s">
        <v>27105</v>
      </c>
      <c r="N9724">
        <v>1.7413888879999999</v>
      </c>
      <c r="O9724">
        <v>0</v>
      </c>
      <c r="P9724">
        <v>3200</v>
      </c>
      <c r="Q9724">
        <v>0</v>
      </c>
      <c r="R9724">
        <v>0</v>
      </c>
      <c r="S9724">
        <v>1</v>
      </c>
      <c r="T9724">
        <v>399</v>
      </c>
      <c r="U9724">
        <v>0</v>
      </c>
      <c r="V9724">
        <v>1</v>
      </c>
      <c r="W9724">
        <v>0</v>
      </c>
      <c r="X9724">
        <v>1966.3782399815495</v>
      </c>
      <c r="Y9724">
        <v>0</v>
      </c>
      <c r="Z9724">
        <v>0</v>
      </c>
      <c r="AA9724">
        <v>68.905642341309573</v>
      </c>
      <c r="AB9724">
        <v>1289.7198591484662</v>
      </c>
      <c r="AC9724">
        <v>0</v>
      </c>
      <c r="AD9724">
        <v>28.163880922012247</v>
      </c>
      <c r="AE9724">
        <v>3353.1676223933373</v>
      </c>
    </row>
    <row r="9725" spans="1:31" x14ac:dyDescent="0.25">
      <c r="A9725">
        <v>1957957</v>
      </c>
      <c r="B9725">
        <v>1</v>
      </c>
      <c r="C9725" t="s">
        <v>80</v>
      </c>
      <c r="D9725" t="s">
        <v>100</v>
      </c>
      <c r="E9725" t="s">
        <v>220</v>
      </c>
      <c r="F9725" t="s">
        <v>7147</v>
      </c>
      <c r="G9725" t="s">
        <v>202</v>
      </c>
      <c r="H9725" t="s">
        <v>157</v>
      </c>
      <c r="I9725" t="s">
        <v>135</v>
      </c>
      <c r="J9725" t="s">
        <v>136</v>
      </c>
      <c r="K9725" t="s">
        <v>203</v>
      </c>
      <c r="L9725" t="s">
        <v>27106</v>
      </c>
      <c r="M9725" t="s">
        <v>27107</v>
      </c>
      <c r="N9725">
        <v>5.3934877769999998</v>
      </c>
      <c r="O9725">
        <v>2</v>
      </c>
      <c r="P9725">
        <v>418</v>
      </c>
      <c r="Q9725">
        <v>8</v>
      </c>
      <c r="R9725">
        <v>98</v>
      </c>
      <c r="S9725">
        <v>4</v>
      </c>
      <c r="T9725">
        <v>51</v>
      </c>
      <c r="U9725">
        <v>0</v>
      </c>
      <c r="V9725">
        <v>0</v>
      </c>
      <c r="W9725">
        <v>1.6803231367788569</v>
      </c>
      <c r="X9725">
        <v>582.681538969592</v>
      </c>
      <c r="Y9725">
        <v>25.877275841438415</v>
      </c>
      <c r="Z9725">
        <v>183.03304395056887</v>
      </c>
      <c r="AA9725">
        <v>1030.3789454791906</v>
      </c>
      <c r="AB9725">
        <v>244.63853791634347</v>
      </c>
      <c r="AC9725">
        <v>0</v>
      </c>
      <c r="AD9725">
        <v>0</v>
      </c>
      <c r="AE9725">
        <v>2068.2896652939121</v>
      </c>
    </row>
    <row r="9726" spans="1:31" x14ac:dyDescent="0.25">
      <c r="A9726">
        <v>1957934</v>
      </c>
      <c r="B9726">
        <v>1</v>
      </c>
      <c r="C9726" t="s">
        <v>81</v>
      </c>
      <c r="D9726" t="s">
        <v>118</v>
      </c>
      <c r="E9726" t="s">
        <v>220</v>
      </c>
      <c r="F9726" t="s">
        <v>27108</v>
      </c>
      <c r="G9726" t="s">
        <v>156</v>
      </c>
      <c r="H9726" t="s">
        <v>157</v>
      </c>
      <c r="I9726" t="s">
        <v>135</v>
      </c>
      <c r="J9726" t="s">
        <v>136</v>
      </c>
      <c r="K9726" t="s">
        <v>137</v>
      </c>
      <c r="L9726" t="s">
        <v>27109</v>
      </c>
      <c r="M9726" t="s">
        <v>27110</v>
      </c>
      <c r="N9726">
        <v>1.224722222</v>
      </c>
      <c r="O9726">
        <v>1</v>
      </c>
      <c r="P9726">
        <v>0</v>
      </c>
      <c r="Q9726">
        <v>30</v>
      </c>
      <c r="R9726">
        <v>0</v>
      </c>
      <c r="S9726">
        <v>5</v>
      </c>
      <c r="T9726">
        <v>0</v>
      </c>
      <c r="U9726">
        <v>3</v>
      </c>
      <c r="V9726">
        <v>0</v>
      </c>
      <c r="W9726">
        <v>1.0474558637731934</v>
      </c>
      <c r="X9726">
        <v>0</v>
      </c>
      <c r="Y9726">
        <v>128.97908131032003</v>
      </c>
      <c r="Z9726">
        <v>0</v>
      </c>
      <c r="AA9726">
        <v>77.729335324282971</v>
      </c>
      <c r="AB9726">
        <v>0</v>
      </c>
      <c r="AC9726">
        <v>126.15075961023258</v>
      </c>
      <c r="AD9726">
        <v>0</v>
      </c>
      <c r="AE9726">
        <v>333.90663210860879</v>
      </c>
    </row>
    <row r="9727" spans="1:31" x14ac:dyDescent="0.25">
      <c r="A9727">
        <v>1958020</v>
      </c>
      <c r="B9727">
        <v>1</v>
      </c>
      <c r="C9727" t="s">
        <v>80</v>
      </c>
      <c r="D9727" t="s">
        <v>84</v>
      </c>
      <c r="E9727" t="s">
        <v>149</v>
      </c>
      <c r="F9727" t="s">
        <v>27111</v>
      </c>
      <c r="G9727" t="s">
        <v>1169</v>
      </c>
      <c r="H9727" t="s">
        <v>134</v>
      </c>
      <c r="I9727" t="s">
        <v>135</v>
      </c>
      <c r="J9727" t="s">
        <v>136</v>
      </c>
      <c r="K9727" t="s">
        <v>137</v>
      </c>
      <c r="L9727" t="s">
        <v>27112</v>
      </c>
      <c r="M9727" t="s">
        <v>27113</v>
      </c>
      <c r="N9727">
        <v>1.2633333330000001</v>
      </c>
      <c r="O9727">
        <v>0</v>
      </c>
      <c r="P9727">
        <v>563</v>
      </c>
      <c r="Q9727">
        <v>0</v>
      </c>
      <c r="R9727">
        <v>0</v>
      </c>
      <c r="S9727">
        <v>0</v>
      </c>
      <c r="T9727">
        <v>82</v>
      </c>
      <c r="U9727">
        <v>0</v>
      </c>
      <c r="V9727">
        <v>0</v>
      </c>
      <c r="W9727">
        <v>0</v>
      </c>
      <c r="X9727">
        <v>201.6350361041533</v>
      </c>
      <c r="Y9727">
        <v>0</v>
      </c>
      <c r="Z9727">
        <v>0</v>
      </c>
      <c r="AA9727">
        <v>0</v>
      </c>
      <c r="AB9727">
        <v>137.90073055564054</v>
      </c>
      <c r="AC9727">
        <v>0</v>
      </c>
      <c r="AD9727">
        <v>0</v>
      </c>
      <c r="AE9727">
        <v>339.53576665979381</v>
      </c>
    </row>
    <row r="9728" spans="1:31" x14ac:dyDescent="0.25">
      <c r="A9728">
        <v>1958252</v>
      </c>
      <c r="B9728">
        <v>1</v>
      </c>
      <c r="C9728" t="s">
        <v>80</v>
      </c>
      <c r="D9728" t="s">
        <v>110</v>
      </c>
      <c r="E9728" t="s">
        <v>140</v>
      </c>
      <c r="F9728" t="s">
        <v>27114</v>
      </c>
      <c r="G9728" t="s">
        <v>342</v>
      </c>
      <c r="H9728" t="s">
        <v>134</v>
      </c>
      <c r="I9728" t="s">
        <v>135</v>
      </c>
      <c r="J9728" t="s">
        <v>136</v>
      </c>
      <c r="K9728" t="s">
        <v>137</v>
      </c>
      <c r="L9728" t="s">
        <v>27115</v>
      </c>
      <c r="M9728" t="s">
        <v>26887</v>
      </c>
      <c r="N9728">
        <v>1.2408333330000001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1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2.8829470711433003</v>
      </c>
      <c r="AC9728">
        <v>0</v>
      </c>
      <c r="AD9728">
        <v>0</v>
      </c>
      <c r="AE9728">
        <v>2.8829470711433003</v>
      </c>
    </row>
    <row r="9729" spans="1:31" x14ac:dyDescent="0.25">
      <c r="A9729">
        <v>1958275</v>
      </c>
      <c r="B9729">
        <v>1</v>
      </c>
      <c r="C9729" t="s">
        <v>81</v>
      </c>
      <c r="D9729" t="s">
        <v>123</v>
      </c>
      <c r="E9729" t="s">
        <v>131</v>
      </c>
      <c r="F9729" t="s">
        <v>27116</v>
      </c>
      <c r="G9729" t="s">
        <v>2852</v>
      </c>
      <c r="H9729" t="s">
        <v>134</v>
      </c>
      <c r="I9729" t="s">
        <v>135</v>
      </c>
      <c r="J9729" t="s">
        <v>136</v>
      </c>
      <c r="K9729" t="s">
        <v>137</v>
      </c>
      <c r="L9729" t="s">
        <v>27117</v>
      </c>
      <c r="M9729" t="s">
        <v>27118</v>
      </c>
      <c r="N9729">
        <v>6.4405555550000004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11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125.09401590680284</v>
      </c>
      <c r="AC9729">
        <v>0</v>
      </c>
      <c r="AD9729">
        <v>0</v>
      </c>
      <c r="AE9729">
        <v>125.09401590680284</v>
      </c>
    </row>
    <row r="9730" spans="1:31" x14ac:dyDescent="0.25">
      <c r="A9730">
        <v>1957966</v>
      </c>
      <c r="B9730">
        <v>1</v>
      </c>
      <c r="C9730" t="s">
        <v>81</v>
      </c>
      <c r="D9730" t="s">
        <v>112</v>
      </c>
      <c r="E9730" t="s">
        <v>220</v>
      </c>
      <c r="F9730" t="s">
        <v>3049</v>
      </c>
      <c r="G9730" t="s">
        <v>263</v>
      </c>
      <c r="H9730" t="s">
        <v>157</v>
      </c>
      <c r="I9730" t="s">
        <v>135</v>
      </c>
      <c r="J9730" t="s">
        <v>136</v>
      </c>
      <c r="K9730" t="s">
        <v>203</v>
      </c>
      <c r="L9730" t="s">
        <v>27119</v>
      </c>
      <c r="M9730" t="s">
        <v>27120</v>
      </c>
      <c r="N9730">
        <v>7.8815175000000002</v>
      </c>
      <c r="O9730">
        <v>0</v>
      </c>
      <c r="P9730">
        <v>715</v>
      </c>
      <c r="Q9730">
        <v>1</v>
      </c>
      <c r="R9730">
        <v>6</v>
      </c>
      <c r="S9730">
        <v>4</v>
      </c>
      <c r="T9730">
        <v>32</v>
      </c>
      <c r="U9730">
        <v>0</v>
      </c>
      <c r="V9730">
        <v>1</v>
      </c>
      <c r="W9730">
        <v>0</v>
      </c>
      <c r="X9730">
        <v>537.22637201830435</v>
      </c>
      <c r="Y9730">
        <v>5.8279114845546545</v>
      </c>
      <c r="Z9730">
        <v>21.066408796694464</v>
      </c>
      <c r="AA9730">
        <v>1439.3243608008529</v>
      </c>
      <c r="AB9730">
        <v>31.225453938729668</v>
      </c>
      <c r="AC9730">
        <v>0</v>
      </c>
      <c r="AD9730">
        <v>97.966015364</v>
      </c>
      <c r="AE9730">
        <v>2132.636522403136</v>
      </c>
    </row>
    <row r="9731" spans="1:31" x14ac:dyDescent="0.25">
      <c r="A9731">
        <v>1958129</v>
      </c>
      <c r="B9731">
        <v>1</v>
      </c>
      <c r="C9731" t="s">
        <v>80</v>
      </c>
      <c r="D9731" t="s">
        <v>90</v>
      </c>
      <c r="E9731" t="s">
        <v>190</v>
      </c>
      <c r="F9731" t="s">
        <v>27121</v>
      </c>
      <c r="G9731" t="s">
        <v>2491</v>
      </c>
      <c r="H9731" t="s">
        <v>157</v>
      </c>
      <c r="I9731" t="s">
        <v>135</v>
      </c>
      <c r="J9731" t="s">
        <v>136</v>
      </c>
      <c r="K9731" t="s">
        <v>137</v>
      </c>
      <c r="L9731" t="s">
        <v>27122</v>
      </c>
      <c r="M9731" t="s">
        <v>27123</v>
      </c>
      <c r="N9731">
        <v>0.59055555500000001</v>
      </c>
      <c r="O9731">
        <v>0</v>
      </c>
      <c r="P9731">
        <v>367</v>
      </c>
      <c r="Q9731">
        <v>0</v>
      </c>
      <c r="R9731">
        <v>0</v>
      </c>
      <c r="S9731">
        <v>0</v>
      </c>
      <c r="T9731">
        <v>12</v>
      </c>
      <c r="U9731">
        <v>0</v>
      </c>
      <c r="V9731">
        <v>0</v>
      </c>
      <c r="W9731">
        <v>0</v>
      </c>
      <c r="X9731">
        <v>64.336607974918195</v>
      </c>
      <c r="Y9731">
        <v>0</v>
      </c>
      <c r="Z9731">
        <v>0</v>
      </c>
      <c r="AA9731">
        <v>0</v>
      </c>
      <c r="AB9731">
        <v>7.3146765561506744</v>
      </c>
      <c r="AC9731">
        <v>0</v>
      </c>
      <c r="AD9731">
        <v>0</v>
      </c>
      <c r="AE9731">
        <v>71.651284531068868</v>
      </c>
    </row>
    <row r="9732" spans="1:31" x14ac:dyDescent="0.25">
      <c r="A9732">
        <v>1958106</v>
      </c>
      <c r="B9732">
        <v>1</v>
      </c>
      <c r="C9732" t="s">
        <v>80</v>
      </c>
      <c r="D9732" t="s">
        <v>103</v>
      </c>
      <c r="E9732" t="s">
        <v>220</v>
      </c>
      <c r="F9732" t="s">
        <v>27124</v>
      </c>
      <c r="G9732" t="s">
        <v>156</v>
      </c>
      <c r="H9732" t="s">
        <v>157</v>
      </c>
      <c r="I9732" t="s">
        <v>135</v>
      </c>
      <c r="J9732" t="s">
        <v>136</v>
      </c>
      <c r="K9732" t="s">
        <v>137</v>
      </c>
      <c r="L9732" t="s">
        <v>27125</v>
      </c>
      <c r="M9732" t="s">
        <v>27126</v>
      </c>
      <c r="N9732">
        <v>0.33972222200000002</v>
      </c>
      <c r="O9732">
        <v>0</v>
      </c>
      <c r="P9732">
        <v>2</v>
      </c>
      <c r="Q9732">
        <v>0</v>
      </c>
      <c r="R9732">
        <v>4</v>
      </c>
      <c r="S9732">
        <v>10</v>
      </c>
      <c r="T9732">
        <v>4</v>
      </c>
      <c r="U9732">
        <v>12</v>
      </c>
      <c r="V9732">
        <v>0</v>
      </c>
      <c r="W9732">
        <v>0</v>
      </c>
      <c r="X9732">
        <v>0.38494446494130335</v>
      </c>
      <c r="Y9732">
        <v>0</v>
      </c>
      <c r="Z9732">
        <v>4.9112960302163176</v>
      </c>
      <c r="AA9732">
        <v>20.122042340162427</v>
      </c>
      <c r="AB9732">
        <v>20.869124252240653</v>
      </c>
      <c r="AC9732">
        <v>667.62016221415934</v>
      </c>
      <c r="AD9732">
        <v>0</v>
      </c>
      <c r="AE9732">
        <v>713.90756930172006</v>
      </c>
    </row>
    <row r="9733" spans="1:31" x14ac:dyDescent="0.25">
      <c r="A9733">
        <v>1958152</v>
      </c>
      <c r="B9733">
        <v>1</v>
      </c>
      <c r="C9733" t="s">
        <v>81</v>
      </c>
      <c r="D9733" t="s">
        <v>120</v>
      </c>
      <c r="E9733" t="s">
        <v>140</v>
      </c>
      <c r="F9733" t="s">
        <v>27127</v>
      </c>
      <c r="G9733" t="s">
        <v>217</v>
      </c>
      <c r="H9733" t="s">
        <v>134</v>
      </c>
      <c r="I9733" t="s">
        <v>135</v>
      </c>
      <c r="J9733" t="s">
        <v>136</v>
      </c>
      <c r="K9733" t="s">
        <v>137</v>
      </c>
      <c r="L9733" t="s">
        <v>27128</v>
      </c>
      <c r="M9733" t="s">
        <v>27129</v>
      </c>
      <c r="N9733">
        <v>1.2619444440000001</v>
      </c>
      <c r="O9733">
        <v>0</v>
      </c>
      <c r="P9733">
        <v>1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8.830989911263834E-2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8.830989911263834E-2</v>
      </c>
    </row>
    <row r="9734" spans="1:31" x14ac:dyDescent="0.25">
      <c r="A9734">
        <v>1958292</v>
      </c>
      <c r="B9734">
        <v>1</v>
      </c>
      <c r="C9734" t="s">
        <v>81</v>
      </c>
      <c r="D9734" t="s">
        <v>113</v>
      </c>
      <c r="E9734" t="s">
        <v>140</v>
      </c>
      <c r="F9734" t="s">
        <v>27130</v>
      </c>
      <c r="G9734" t="s">
        <v>217</v>
      </c>
      <c r="H9734" t="s">
        <v>134</v>
      </c>
      <c r="I9734" t="s">
        <v>135</v>
      </c>
      <c r="J9734" t="s">
        <v>136</v>
      </c>
      <c r="K9734" t="s">
        <v>137</v>
      </c>
      <c r="L9734" t="s">
        <v>27131</v>
      </c>
      <c r="M9734" t="s">
        <v>27132</v>
      </c>
      <c r="N9734">
        <v>2.6324999999999998</v>
      </c>
      <c r="O9734">
        <v>0</v>
      </c>
      <c r="P9734">
        <v>0</v>
      </c>
      <c r="Q9734">
        <v>0</v>
      </c>
      <c r="R9734">
        <v>1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5.725800894184875</v>
      </c>
      <c r="AA9734">
        <v>0</v>
      </c>
      <c r="AB9734">
        <v>0</v>
      </c>
      <c r="AC9734">
        <v>0</v>
      </c>
      <c r="AD9734">
        <v>0</v>
      </c>
      <c r="AE9734">
        <v>5.725800894184875</v>
      </c>
    </row>
    <row r="9735" spans="1:31" x14ac:dyDescent="0.25">
      <c r="A9735">
        <v>1958335</v>
      </c>
      <c r="B9735">
        <v>1</v>
      </c>
      <c r="C9735" t="s">
        <v>80</v>
      </c>
      <c r="D9735" t="s">
        <v>96</v>
      </c>
      <c r="E9735" t="s">
        <v>140</v>
      </c>
      <c r="F9735" t="s">
        <v>27133</v>
      </c>
      <c r="G9735" t="s">
        <v>146</v>
      </c>
      <c r="H9735" t="s">
        <v>134</v>
      </c>
      <c r="I9735" t="s">
        <v>135</v>
      </c>
      <c r="J9735" t="s">
        <v>136</v>
      </c>
      <c r="K9735" t="s">
        <v>137</v>
      </c>
      <c r="L9735" t="s">
        <v>27134</v>
      </c>
      <c r="M9735" t="s">
        <v>27135</v>
      </c>
      <c r="N9735">
        <v>3.579722222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3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4.4629306222268594</v>
      </c>
      <c r="AC9735">
        <v>0</v>
      </c>
      <c r="AD9735">
        <v>0</v>
      </c>
      <c r="AE9735">
        <v>4.4629306222268594</v>
      </c>
    </row>
    <row r="9736" spans="1:31" x14ac:dyDescent="0.25">
      <c r="A9736">
        <v>1957694</v>
      </c>
      <c r="B9736">
        <v>1</v>
      </c>
      <c r="C9736" t="s">
        <v>80</v>
      </c>
      <c r="D9736" t="s">
        <v>101</v>
      </c>
      <c r="E9736" t="s">
        <v>154</v>
      </c>
      <c r="F9736" t="s">
        <v>18621</v>
      </c>
      <c r="G9736" t="s">
        <v>156</v>
      </c>
      <c r="H9736" t="s">
        <v>157</v>
      </c>
      <c r="I9736" t="s">
        <v>135</v>
      </c>
      <c r="J9736" t="s">
        <v>136</v>
      </c>
      <c r="K9736" t="s">
        <v>137</v>
      </c>
      <c r="L9736" t="s">
        <v>27136</v>
      </c>
      <c r="M9736" t="s">
        <v>27137</v>
      </c>
      <c r="N9736">
        <v>0.85388888799999996</v>
      </c>
      <c r="O9736">
        <v>0</v>
      </c>
      <c r="P9736">
        <v>1937</v>
      </c>
      <c r="Q9736">
        <v>0</v>
      </c>
      <c r="R9736">
        <v>0</v>
      </c>
      <c r="S9736">
        <v>2</v>
      </c>
      <c r="T9736">
        <v>28</v>
      </c>
      <c r="U9736">
        <v>0</v>
      </c>
      <c r="V9736">
        <v>0</v>
      </c>
      <c r="W9736">
        <v>0</v>
      </c>
      <c r="X9736">
        <v>255.92141199943066</v>
      </c>
      <c r="Y9736">
        <v>0</v>
      </c>
      <c r="Z9736">
        <v>0</v>
      </c>
      <c r="AA9736">
        <v>12.930682139389846</v>
      </c>
      <c r="AB9736">
        <v>28.492276195482077</v>
      </c>
      <c r="AC9736">
        <v>0</v>
      </c>
      <c r="AD9736">
        <v>0</v>
      </c>
      <c r="AE9736">
        <v>297.3443703343026</v>
      </c>
    </row>
    <row r="9737" spans="1:31" x14ac:dyDescent="0.25">
      <c r="A9737">
        <v>1958209</v>
      </c>
      <c r="B9737">
        <v>1</v>
      </c>
      <c r="C9737" t="s">
        <v>80</v>
      </c>
      <c r="D9737" t="s">
        <v>105</v>
      </c>
      <c r="E9737" t="s">
        <v>140</v>
      </c>
      <c r="F9737" t="s">
        <v>26576</v>
      </c>
      <c r="G9737" t="s">
        <v>362</v>
      </c>
      <c r="H9737" t="s">
        <v>134</v>
      </c>
      <c r="I9737" t="s">
        <v>135</v>
      </c>
      <c r="J9737" t="s">
        <v>3</v>
      </c>
      <c r="K9737" t="s">
        <v>137</v>
      </c>
      <c r="L9737" t="s">
        <v>27138</v>
      </c>
      <c r="M9737" t="s">
        <v>26723</v>
      </c>
      <c r="N9737">
        <v>1.95</v>
      </c>
      <c r="O9737">
        <v>0</v>
      </c>
      <c r="P9737">
        <v>4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2.1538479267588166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2.1538479267588166</v>
      </c>
    </row>
    <row r="9738" spans="1:31" x14ac:dyDescent="0.25">
      <c r="A9738">
        <v>1957817</v>
      </c>
      <c r="B9738">
        <v>1</v>
      </c>
      <c r="C9738" t="s">
        <v>81</v>
      </c>
      <c r="D9738" t="s">
        <v>127</v>
      </c>
      <c r="E9738" t="s">
        <v>220</v>
      </c>
      <c r="F9738" t="s">
        <v>4260</v>
      </c>
      <c r="G9738" t="s">
        <v>156</v>
      </c>
      <c r="H9738" t="s">
        <v>157</v>
      </c>
      <c r="I9738" t="s">
        <v>135</v>
      </c>
      <c r="J9738" t="s">
        <v>136</v>
      </c>
      <c r="K9738" t="s">
        <v>137</v>
      </c>
      <c r="L9738" t="s">
        <v>27139</v>
      </c>
      <c r="M9738" t="s">
        <v>27140</v>
      </c>
      <c r="N9738">
        <v>1.7747222220000001</v>
      </c>
      <c r="O9738">
        <v>0</v>
      </c>
      <c r="P9738">
        <v>1063</v>
      </c>
      <c r="Q9738">
        <v>130</v>
      </c>
      <c r="R9738">
        <v>79</v>
      </c>
      <c r="S9738">
        <v>7</v>
      </c>
      <c r="T9738">
        <v>102</v>
      </c>
      <c r="U9738">
        <v>4</v>
      </c>
      <c r="V9738">
        <v>0</v>
      </c>
      <c r="W9738">
        <v>0</v>
      </c>
      <c r="X9738">
        <v>432.91972236710359</v>
      </c>
      <c r="Y9738">
        <v>1900.6867067639794</v>
      </c>
      <c r="Z9738">
        <v>380.08154243760544</v>
      </c>
      <c r="AA9738">
        <v>107.24664483244656</v>
      </c>
      <c r="AB9738">
        <v>108.58250501070027</v>
      </c>
      <c r="AC9738">
        <v>440.04868526535944</v>
      </c>
      <c r="AD9738">
        <v>0</v>
      </c>
      <c r="AE9738">
        <v>3369.5658066771948</v>
      </c>
    </row>
    <row r="9739" spans="1:31" x14ac:dyDescent="0.25">
      <c r="A9739">
        <v>1958272</v>
      </c>
      <c r="B9739">
        <v>1</v>
      </c>
      <c r="C9739" t="s">
        <v>80</v>
      </c>
      <c r="D9739" t="s">
        <v>99</v>
      </c>
      <c r="E9739" t="s">
        <v>140</v>
      </c>
      <c r="F9739" t="s">
        <v>27141</v>
      </c>
      <c r="G9739" t="s">
        <v>217</v>
      </c>
      <c r="H9739" t="s">
        <v>134</v>
      </c>
      <c r="I9739" t="s">
        <v>135</v>
      </c>
      <c r="J9739" t="s">
        <v>136</v>
      </c>
      <c r="K9739" t="s">
        <v>137</v>
      </c>
      <c r="L9739" t="s">
        <v>27142</v>
      </c>
      <c r="M9739" t="s">
        <v>27143</v>
      </c>
      <c r="N9739">
        <v>3.6902777769999999</v>
      </c>
      <c r="O9739">
        <v>0</v>
      </c>
      <c r="P9739">
        <v>1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1.5265365543793141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1.5265365543793141</v>
      </c>
    </row>
    <row r="9740" spans="1:31" x14ac:dyDescent="0.25">
      <c r="A9740">
        <v>1958172</v>
      </c>
      <c r="B9740">
        <v>1</v>
      </c>
      <c r="C9740" t="s">
        <v>81</v>
      </c>
      <c r="D9740" t="s">
        <v>114</v>
      </c>
      <c r="E9740" t="s">
        <v>190</v>
      </c>
      <c r="F9740" t="s">
        <v>27144</v>
      </c>
      <c r="G9740" t="s">
        <v>202</v>
      </c>
      <c r="H9740" t="s">
        <v>157</v>
      </c>
      <c r="I9740" t="s">
        <v>135</v>
      </c>
      <c r="J9740" t="s">
        <v>136</v>
      </c>
      <c r="K9740" t="s">
        <v>203</v>
      </c>
      <c r="L9740" t="s">
        <v>26681</v>
      </c>
      <c r="M9740" t="s">
        <v>27145</v>
      </c>
      <c r="N9740">
        <v>6.6186111109999999</v>
      </c>
      <c r="O9740">
        <v>0</v>
      </c>
      <c r="P9740">
        <v>8371</v>
      </c>
      <c r="Q9740">
        <v>0</v>
      </c>
      <c r="R9740">
        <v>87</v>
      </c>
      <c r="S9740">
        <v>8</v>
      </c>
      <c r="T9740">
        <v>1469</v>
      </c>
      <c r="U9740">
        <v>0</v>
      </c>
      <c r="V9740">
        <v>26</v>
      </c>
      <c r="W9740">
        <v>0</v>
      </c>
      <c r="X9740">
        <v>8706.4279033371222</v>
      </c>
      <c r="Y9740">
        <v>0</v>
      </c>
      <c r="Z9740">
        <v>221.46971652072503</v>
      </c>
      <c r="AA9740">
        <v>2077.4902081539531</v>
      </c>
      <c r="AB9740">
        <v>6688.3249449064215</v>
      </c>
      <c r="AC9740">
        <v>0</v>
      </c>
      <c r="AD9740">
        <v>2858.4327984872389</v>
      </c>
      <c r="AE9740">
        <v>20552.145571405461</v>
      </c>
    </row>
    <row r="9741" spans="1:31" x14ac:dyDescent="0.25">
      <c r="A9741">
        <v>1958215</v>
      </c>
      <c r="B9741">
        <v>1</v>
      </c>
      <c r="C9741" t="s">
        <v>80</v>
      </c>
      <c r="D9741" t="s">
        <v>96</v>
      </c>
      <c r="E9741" t="s">
        <v>140</v>
      </c>
      <c r="F9741" t="s">
        <v>27146</v>
      </c>
      <c r="G9741" t="s">
        <v>146</v>
      </c>
      <c r="H9741" t="s">
        <v>134</v>
      </c>
      <c r="I9741" t="s">
        <v>135</v>
      </c>
      <c r="J9741" t="s">
        <v>136</v>
      </c>
      <c r="K9741" t="s">
        <v>137</v>
      </c>
      <c r="L9741" t="s">
        <v>27031</v>
      </c>
      <c r="M9741" t="s">
        <v>27147</v>
      </c>
      <c r="N9741">
        <v>3.3650000000000002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1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3.2397576776214714</v>
      </c>
      <c r="AC9741">
        <v>0</v>
      </c>
      <c r="AD9741">
        <v>0</v>
      </c>
      <c r="AE9741">
        <v>3.2397576776214714</v>
      </c>
    </row>
    <row r="9742" spans="1:31" x14ac:dyDescent="0.25">
      <c r="A9742">
        <v>1958315</v>
      </c>
      <c r="B9742">
        <v>1</v>
      </c>
      <c r="C9742" t="s">
        <v>81</v>
      </c>
      <c r="D9742" t="s">
        <v>128</v>
      </c>
      <c r="E9742" t="s">
        <v>140</v>
      </c>
      <c r="F9742" t="s">
        <v>27148</v>
      </c>
      <c r="G9742" t="s">
        <v>217</v>
      </c>
      <c r="H9742" t="s">
        <v>134</v>
      </c>
      <c r="I9742" t="s">
        <v>135</v>
      </c>
      <c r="J9742" t="s">
        <v>136</v>
      </c>
      <c r="K9742" t="s">
        <v>137</v>
      </c>
      <c r="L9742" t="s">
        <v>27149</v>
      </c>
      <c r="M9742" t="s">
        <v>27150</v>
      </c>
      <c r="N9742">
        <v>3.1994444440000001</v>
      </c>
      <c r="O9742">
        <v>0</v>
      </c>
      <c r="P9742">
        <v>5</v>
      </c>
      <c r="Q9742">
        <v>0</v>
      </c>
      <c r="R9742">
        <v>0</v>
      </c>
      <c r="S9742">
        <v>0</v>
      </c>
      <c r="T9742">
        <v>1</v>
      </c>
      <c r="U9742">
        <v>0</v>
      </c>
      <c r="V9742">
        <v>0</v>
      </c>
      <c r="W9742">
        <v>0</v>
      </c>
      <c r="X9742">
        <v>3.9574544287194735</v>
      </c>
      <c r="Y9742">
        <v>0</v>
      </c>
      <c r="Z9742">
        <v>0</v>
      </c>
      <c r="AA9742">
        <v>0</v>
      </c>
      <c r="AB9742">
        <v>3.8295869132613336</v>
      </c>
      <c r="AC9742">
        <v>0</v>
      </c>
      <c r="AD9742">
        <v>0</v>
      </c>
      <c r="AE9742">
        <v>7.7870413419808067</v>
      </c>
    </row>
    <row r="9743" spans="1:31" x14ac:dyDescent="0.25">
      <c r="A9743">
        <v>1958255</v>
      </c>
      <c r="B9743">
        <v>1</v>
      </c>
      <c r="C9743" t="s">
        <v>81</v>
      </c>
      <c r="D9743" t="s">
        <v>114</v>
      </c>
      <c r="E9743" t="s">
        <v>154</v>
      </c>
      <c r="F9743" t="s">
        <v>27151</v>
      </c>
      <c r="G9743" t="s">
        <v>604</v>
      </c>
      <c r="H9743" t="s">
        <v>157</v>
      </c>
      <c r="I9743" t="s">
        <v>222</v>
      </c>
      <c r="J9743" t="s">
        <v>136</v>
      </c>
      <c r="K9743" t="s">
        <v>137</v>
      </c>
      <c r="L9743" t="s">
        <v>27152</v>
      </c>
      <c r="M9743" t="s">
        <v>27153</v>
      </c>
      <c r="N9743">
        <v>3.7777776999999998E-2</v>
      </c>
      <c r="O9743">
        <v>0</v>
      </c>
      <c r="P9743">
        <v>18172</v>
      </c>
      <c r="Q9743">
        <v>29</v>
      </c>
      <c r="R9743">
        <v>702</v>
      </c>
      <c r="S9743">
        <v>47</v>
      </c>
      <c r="T9743">
        <v>1977</v>
      </c>
      <c r="U9743">
        <v>8</v>
      </c>
      <c r="V9743">
        <v>4</v>
      </c>
      <c r="W9743">
        <v>0</v>
      </c>
      <c r="X9743">
        <v>96.108530429666487</v>
      </c>
      <c r="Y9743">
        <v>12.692745936151269</v>
      </c>
      <c r="Z9743">
        <v>35.416507003779657</v>
      </c>
      <c r="AA9743">
        <v>10.061406216459046</v>
      </c>
      <c r="AB9743">
        <v>45.291452309756458</v>
      </c>
      <c r="AC9743">
        <v>7.7965182546329945</v>
      </c>
      <c r="AD9743">
        <v>0.58091828115957778</v>
      </c>
      <c r="AE9743">
        <v>207.94807843160547</v>
      </c>
    </row>
    <row r="9744" spans="1:31" x14ac:dyDescent="0.25">
      <c r="A9744">
        <v>1958132</v>
      </c>
      <c r="B9744">
        <v>1</v>
      </c>
      <c r="C9744" t="s">
        <v>80</v>
      </c>
      <c r="D9744" t="s">
        <v>96</v>
      </c>
      <c r="E9744" t="s">
        <v>140</v>
      </c>
      <c r="F9744" t="s">
        <v>27154</v>
      </c>
      <c r="G9744" t="s">
        <v>217</v>
      </c>
      <c r="H9744" t="s">
        <v>134</v>
      </c>
      <c r="I9744" t="s">
        <v>135</v>
      </c>
      <c r="J9744" t="s">
        <v>136</v>
      </c>
      <c r="K9744" t="s">
        <v>137</v>
      </c>
      <c r="L9744" t="s">
        <v>27155</v>
      </c>
      <c r="M9744" t="s">
        <v>27156</v>
      </c>
      <c r="N9744">
        <v>3.0272222219999998</v>
      </c>
      <c r="O9744">
        <v>0</v>
      </c>
      <c r="P9744">
        <v>1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1.0303831501339018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1.0303831501339018</v>
      </c>
    </row>
    <row r="9745" spans="1:31" x14ac:dyDescent="0.25">
      <c r="A9745">
        <v>1957940</v>
      </c>
      <c r="B9745">
        <v>1</v>
      </c>
      <c r="C9745" t="s">
        <v>81</v>
      </c>
      <c r="D9745" t="s">
        <v>112</v>
      </c>
      <c r="E9745" t="s">
        <v>154</v>
      </c>
      <c r="F9745" t="s">
        <v>7293</v>
      </c>
      <c r="G9745" t="s">
        <v>156</v>
      </c>
      <c r="H9745" t="s">
        <v>157</v>
      </c>
      <c r="I9745" t="s">
        <v>222</v>
      </c>
      <c r="J9745" t="s">
        <v>136</v>
      </c>
      <c r="K9745" t="s">
        <v>137</v>
      </c>
      <c r="L9745" t="s">
        <v>27157</v>
      </c>
      <c r="M9745" t="s">
        <v>27158</v>
      </c>
      <c r="N9745">
        <v>1.3055555E-2</v>
      </c>
      <c r="O9745">
        <v>0</v>
      </c>
      <c r="P9745">
        <v>1061</v>
      </c>
      <c r="Q9745">
        <v>51</v>
      </c>
      <c r="R9745">
        <v>69</v>
      </c>
      <c r="S9745">
        <v>3</v>
      </c>
      <c r="T9745">
        <v>126</v>
      </c>
      <c r="U9745">
        <v>1</v>
      </c>
      <c r="V9745">
        <v>0</v>
      </c>
      <c r="W9745">
        <v>0</v>
      </c>
      <c r="X9745">
        <v>3.0716685162149124</v>
      </c>
      <c r="Y9745">
        <v>8.7080603174605375</v>
      </c>
      <c r="Z9745">
        <v>9.411045284390303</v>
      </c>
      <c r="AA9745">
        <v>0.77133418699927125</v>
      </c>
      <c r="AB9745">
        <v>0.73728937371995185</v>
      </c>
      <c r="AC9745">
        <v>8.2495734067505003E-2</v>
      </c>
      <c r="AD9745">
        <v>0</v>
      </c>
      <c r="AE9745">
        <v>22.781893412852483</v>
      </c>
    </row>
    <row r="9746" spans="1:31" x14ac:dyDescent="0.25">
      <c r="A9746">
        <v>1958192</v>
      </c>
      <c r="B9746">
        <v>1</v>
      </c>
      <c r="C9746" t="s">
        <v>80</v>
      </c>
      <c r="D9746" t="s">
        <v>92</v>
      </c>
      <c r="E9746" t="s">
        <v>154</v>
      </c>
      <c r="F9746" t="s">
        <v>27159</v>
      </c>
      <c r="G9746" t="s">
        <v>156</v>
      </c>
      <c r="H9746" t="s">
        <v>157</v>
      </c>
      <c r="I9746" t="s">
        <v>135</v>
      </c>
      <c r="J9746" t="s">
        <v>136</v>
      </c>
      <c r="K9746" t="s">
        <v>137</v>
      </c>
      <c r="L9746" t="s">
        <v>27160</v>
      </c>
      <c r="M9746" t="s">
        <v>27161</v>
      </c>
      <c r="N9746">
        <v>0.109444444</v>
      </c>
      <c r="O9746">
        <v>0</v>
      </c>
      <c r="P9746">
        <v>2405</v>
      </c>
      <c r="Q9746">
        <v>1</v>
      </c>
      <c r="R9746">
        <v>105</v>
      </c>
      <c r="S9746">
        <v>7</v>
      </c>
      <c r="T9746">
        <v>356</v>
      </c>
      <c r="U9746">
        <v>0</v>
      </c>
      <c r="V9746">
        <v>0</v>
      </c>
      <c r="W9746">
        <v>0</v>
      </c>
      <c r="X9746">
        <v>75.560930967263005</v>
      </c>
      <c r="Y9746">
        <v>0.33042835604746668</v>
      </c>
      <c r="Z9746">
        <v>7.4332945162033228</v>
      </c>
      <c r="AA9746">
        <v>29.153488834982312</v>
      </c>
      <c r="AB9746">
        <v>67.570137975992225</v>
      </c>
      <c r="AC9746">
        <v>0</v>
      </c>
      <c r="AD9746">
        <v>0</v>
      </c>
      <c r="AE9746">
        <v>180.04828065048832</v>
      </c>
    </row>
    <row r="9747" spans="1:31" x14ac:dyDescent="0.25">
      <c r="A9747">
        <v>1958169</v>
      </c>
      <c r="B9747">
        <v>1</v>
      </c>
      <c r="C9747" t="s">
        <v>80</v>
      </c>
      <c r="D9747" t="s">
        <v>84</v>
      </c>
      <c r="E9747" t="s">
        <v>140</v>
      </c>
      <c r="F9747" t="s">
        <v>27162</v>
      </c>
      <c r="G9747" t="s">
        <v>217</v>
      </c>
      <c r="H9747" t="s">
        <v>134</v>
      </c>
      <c r="I9747" t="s">
        <v>135</v>
      </c>
      <c r="J9747" t="s">
        <v>136</v>
      </c>
      <c r="K9747" t="s">
        <v>137</v>
      </c>
      <c r="L9747" t="s">
        <v>27163</v>
      </c>
      <c r="M9747" t="s">
        <v>27164</v>
      </c>
      <c r="N9747">
        <v>2.801388888</v>
      </c>
      <c r="O9747">
        <v>0</v>
      </c>
      <c r="P9747">
        <v>4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3.7242489896902224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3.7242489896902224</v>
      </c>
    </row>
    <row r="9748" spans="1:31" x14ac:dyDescent="0.25">
      <c r="A9748">
        <v>1958026</v>
      </c>
      <c r="B9748">
        <v>1</v>
      </c>
      <c r="C9748" t="s">
        <v>81</v>
      </c>
      <c r="D9748" t="s">
        <v>128</v>
      </c>
      <c r="E9748" t="s">
        <v>140</v>
      </c>
      <c r="F9748" t="s">
        <v>27165</v>
      </c>
      <c r="G9748" t="s">
        <v>342</v>
      </c>
      <c r="H9748" t="s">
        <v>134</v>
      </c>
      <c r="I9748" t="s">
        <v>135</v>
      </c>
      <c r="J9748" t="s">
        <v>136</v>
      </c>
      <c r="K9748" t="s">
        <v>137</v>
      </c>
      <c r="L9748" t="s">
        <v>27166</v>
      </c>
      <c r="M9748" t="s">
        <v>27167</v>
      </c>
      <c r="N9748">
        <v>2.409166666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20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36.444407666185128</v>
      </c>
      <c r="AC9748">
        <v>0</v>
      </c>
      <c r="AD9748">
        <v>0</v>
      </c>
      <c r="AE9748">
        <v>36.444407666185128</v>
      </c>
    </row>
    <row r="9749" spans="1:31" x14ac:dyDescent="0.25">
      <c r="A9749">
        <v>1957691</v>
      </c>
      <c r="B9749">
        <v>1</v>
      </c>
      <c r="C9749" t="s">
        <v>80</v>
      </c>
      <c r="D9749" t="s">
        <v>103</v>
      </c>
      <c r="E9749" t="s">
        <v>171</v>
      </c>
      <c r="F9749" t="s">
        <v>19359</v>
      </c>
      <c r="G9749" t="s">
        <v>604</v>
      </c>
      <c r="H9749" t="s">
        <v>157</v>
      </c>
      <c r="I9749" t="s">
        <v>222</v>
      </c>
      <c r="J9749" t="s">
        <v>136</v>
      </c>
      <c r="K9749" t="s">
        <v>137</v>
      </c>
      <c r="L9749" t="s">
        <v>27168</v>
      </c>
      <c r="M9749" t="s">
        <v>27169</v>
      </c>
      <c r="N9749">
        <v>3.2032221999999999E-2</v>
      </c>
      <c r="O9749">
        <v>2</v>
      </c>
      <c r="P9749">
        <v>454</v>
      </c>
      <c r="Q9749">
        <v>121</v>
      </c>
      <c r="R9749">
        <v>17</v>
      </c>
      <c r="S9749">
        <v>31</v>
      </c>
      <c r="T9749">
        <v>27</v>
      </c>
      <c r="U9749">
        <v>1</v>
      </c>
      <c r="V9749">
        <v>0</v>
      </c>
      <c r="W9749">
        <v>3.1669998361883327E-2</v>
      </c>
      <c r="X9749">
        <v>2.6423340016016104</v>
      </c>
      <c r="Y9749">
        <v>27.676517513734652</v>
      </c>
      <c r="Z9749">
        <v>2.2970069171280447</v>
      </c>
      <c r="AA9749">
        <v>5.6503661101483207</v>
      </c>
      <c r="AB9749">
        <v>0.56585090934530413</v>
      </c>
      <c r="AC9749">
        <v>6.0557236035923612E-2</v>
      </c>
      <c r="AD9749">
        <v>0</v>
      </c>
      <c r="AE9749">
        <v>38.924302686355738</v>
      </c>
    </row>
    <row r="9750" spans="1:31" x14ac:dyDescent="0.25">
      <c r="A9750">
        <v>1958318</v>
      </c>
      <c r="B9750">
        <v>1</v>
      </c>
      <c r="C9750" t="s">
        <v>80</v>
      </c>
      <c r="D9750" t="s">
        <v>108</v>
      </c>
      <c r="E9750" t="s">
        <v>140</v>
      </c>
      <c r="F9750" t="s">
        <v>27170</v>
      </c>
      <c r="G9750" t="s">
        <v>217</v>
      </c>
      <c r="H9750" t="s">
        <v>134</v>
      </c>
      <c r="I9750" t="s">
        <v>135</v>
      </c>
      <c r="J9750" t="s">
        <v>136</v>
      </c>
      <c r="K9750" t="s">
        <v>137</v>
      </c>
      <c r="L9750" t="s">
        <v>27171</v>
      </c>
      <c r="M9750" t="s">
        <v>27172</v>
      </c>
      <c r="N9750">
        <v>0.71666666599999995</v>
      </c>
      <c r="O9750">
        <v>0</v>
      </c>
      <c r="P9750">
        <v>1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0.18427402113749999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0.18427402113749999</v>
      </c>
    </row>
    <row r="9751" spans="1:31" x14ac:dyDescent="0.25">
      <c r="A9751">
        <v>1957963</v>
      </c>
      <c r="B9751">
        <v>1</v>
      </c>
      <c r="C9751" t="s">
        <v>80</v>
      </c>
      <c r="D9751" t="s">
        <v>82</v>
      </c>
      <c r="E9751" t="s">
        <v>190</v>
      </c>
      <c r="F9751" t="s">
        <v>27173</v>
      </c>
      <c r="G9751" t="s">
        <v>241</v>
      </c>
      <c r="H9751" t="s">
        <v>157</v>
      </c>
      <c r="I9751" t="s">
        <v>135</v>
      </c>
      <c r="J9751" t="s">
        <v>136</v>
      </c>
      <c r="K9751" t="s">
        <v>137</v>
      </c>
      <c r="L9751" t="s">
        <v>27174</v>
      </c>
      <c r="M9751" t="s">
        <v>27175</v>
      </c>
      <c r="N9751">
        <v>2.1863888880000002</v>
      </c>
      <c r="O9751">
        <v>0</v>
      </c>
      <c r="P9751">
        <v>190</v>
      </c>
      <c r="Q9751">
        <v>0</v>
      </c>
      <c r="R9751">
        <v>0</v>
      </c>
      <c r="S9751">
        <v>0</v>
      </c>
      <c r="T9751">
        <v>18</v>
      </c>
      <c r="U9751">
        <v>0</v>
      </c>
      <c r="V9751">
        <v>0</v>
      </c>
      <c r="W9751">
        <v>0</v>
      </c>
      <c r="X9751">
        <v>95.523218828955251</v>
      </c>
      <c r="Y9751">
        <v>0</v>
      </c>
      <c r="Z9751">
        <v>0</v>
      </c>
      <c r="AA9751">
        <v>0</v>
      </c>
      <c r="AB9751">
        <v>32.20692834476187</v>
      </c>
      <c r="AC9751">
        <v>0</v>
      </c>
      <c r="AD9751">
        <v>0</v>
      </c>
      <c r="AE9751">
        <v>127.73014717371711</v>
      </c>
    </row>
    <row r="9752" spans="1:31" x14ac:dyDescent="0.25">
      <c r="A9752">
        <v>1958069</v>
      </c>
      <c r="B9752">
        <v>1</v>
      </c>
      <c r="C9752" t="s">
        <v>80</v>
      </c>
      <c r="D9752" t="s">
        <v>87</v>
      </c>
      <c r="E9752" t="s">
        <v>140</v>
      </c>
      <c r="F9752" t="s">
        <v>27176</v>
      </c>
      <c r="G9752" t="s">
        <v>283</v>
      </c>
      <c r="H9752" t="s">
        <v>134</v>
      </c>
      <c r="I9752" t="s">
        <v>135</v>
      </c>
      <c r="J9752" t="s">
        <v>136</v>
      </c>
      <c r="K9752" t="s">
        <v>137</v>
      </c>
      <c r="L9752" t="s">
        <v>27177</v>
      </c>
      <c r="M9752" t="s">
        <v>27178</v>
      </c>
      <c r="N9752">
        <v>3.0841666659999998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1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11.5809119567918</v>
      </c>
      <c r="AC9752">
        <v>0</v>
      </c>
      <c r="AD9752">
        <v>0</v>
      </c>
      <c r="AE9752">
        <v>11.5809119567918</v>
      </c>
    </row>
    <row r="9753" spans="1:31" x14ac:dyDescent="0.25">
      <c r="A9753">
        <v>1958032</v>
      </c>
      <c r="B9753">
        <v>1</v>
      </c>
      <c r="C9753" t="s">
        <v>80</v>
      </c>
      <c r="D9753" t="s">
        <v>94</v>
      </c>
      <c r="E9753" t="s">
        <v>140</v>
      </c>
      <c r="F9753" t="s">
        <v>27179</v>
      </c>
      <c r="G9753" t="s">
        <v>362</v>
      </c>
      <c r="H9753" t="s">
        <v>134</v>
      </c>
      <c r="I9753" t="s">
        <v>135</v>
      </c>
      <c r="J9753" t="s">
        <v>3</v>
      </c>
      <c r="K9753" t="s">
        <v>137</v>
      </c>
      <c r="L9753" t="s">
        <v>27180</v>
      </c>
      <c r="M9753" t="s">
        <v>27181</v>
      </c>
      <c r="N9753">
        <v>3.255833333</v>
      </c>
      <c r="O9753">
        <v>0</v>
      </c>
      <c r="P9753">
        <v>1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</row>
    <row r="9754" spans="1:31" x14ac:dyDescent="0.25">
      <c r="A9754">
        <v>1910315</v>
      </c>
      <c r="B9754">
        <v>1</v>
      </c>
      <c r="C9754" t="s">
        <v>80</v>
      </c>
      <c r="D9754" t="s">
        <v>83</v>
      </c>
      <c r="E9754" t="s">
        <v>160</v>
      </c>
      <c r="F9754" t="s">
        <v>5662</v>
      </c>
      <c r="G9754" t="s">
        <v>362</v>
      </c>
      <c r="H9754" t="s">
        <v>134</v>
      </c>
      <c r="I9754" t="s">
        <v>135</v>
      </c>
      <c r="J9754" t="s">
        <v>136</v>
      </c>
      <c r="K9754" t="s">
        <v>137</v>
      </c>
      <c r="L9754" t="s">
        <v>27182</v>
      </c>
      <c r="M9754" t="s">
        <v>27183</v>
      </c>
      <c r="N9754">
        <v>6.506388888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1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</row>
    <row r="9755" spans="1:31" x14ac:dyDescent="0.25">
      <c r="A9755">
        <v>1904393</v>
      </c>
      <c r="B9755">
        <v>1</v>
      </c>
      <c r="C9755" t="s">
        <v>80</v>
      </c>
      <c r="D9755" t="s">
        <v>99</v>
      </c>
      <c r="E9755" t="s">
        <v>140</v>
      </c>
      <c r="F9755" t="s">
        <v>27184</v>
      </c>
      <c r="G9755" t="s">
        <v>217</v>
      </c>
      <c r="H9755" t="s">
        <v>134</v>
      </c>
      <c r="I9755" t="s">
        <v>135</v>
      </c>
      <c r="J9755" t="s">
        <v>136</v>
      </c>
      <c r="K9755" t="s">
        <v>137</v>
      </c>
      <c r="L9755" t="s">
        <v>27185</v>
      </c>
      <c r="M9755" t="s">
        <v>27186</v>
      </c>
      <c r="N9755">
        <v>2.150833333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1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</row>
    <row r="9756" spans="1:31" x14ac:dyDescent="0.25">
      <c r="A9756">
        <v>1913965</v>
      </c>
      <c r="B9756">
        <v>1</v>
      </c>
      <c r="C9756" t="s">
        <v>80</v>
      </c>
      <c r="D9756" t="s">
        <v>101</v>
      </c>
      <c r="E9756" t="s">
        <v>220</v>
      </c>
      <c r="F9756" t="s">
        <v>27187</v>
      </c>
      <c r="G9756" t="s">
        <v>156</v>
      </c>
      <c r="H9756" t="s">
        <v>157</v>
      </c>
      <c r="I9756" t="s">
        <v>135</v>
      </c>
      <c r="J9756" t="s">
        <v>136</v>
      </c>
      <c r="K9756" t="s">
        <v>137</v>
      </c>
      <c r="L9756" t="s">
        <v>27188</v>
      </c>
      <c r="M9756" t="s">
        <v>27189</v>
      </c>
      <c r="N9756">
        <v>1.1711111110000001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</row>
    <row r="9757" spans="1:31" x14ac:dyDescent="0.25">
      <c r="A9757">
        <v>1910842</v>
      </c>
      <c r="B9757">
        <v>1</v>
      </c>
      <c r="C9757" t="s">
        <v>81</v>
      </c>
      <c r="D9757" t="s">
        <v>120</v>
      </c>
      <c r="E9757" t="s">
        <v>220</v>
      </c>
      <c r="F9757" t="s">
        <v>27190</v>
      </c>
      <c r="G9757" t="s">
        <v>1931</v>
      </c>
      <c r="H9757" t="s">
        <v>157</v>
      </c>
      <c r="I9757" t="s">
        <v>135</v>
      </c>
      <c r="J9757" t="s">
        <v>136</v>
      </c>
      <c r="K9757" t="s">
        <v>137</v>
      </c>
      <c r="L9757" t="s">
        <v>27191</v>
      </c>
      <c r="M9757" t="s">
        <v>27192</v>
      </c>
      <c r="N9757">
        <v>7.1972222219999997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</row>
    <row r="9758" spans="1:31" x14ac:dyDescent="0.25">
      <c r="A9758">
        <v>1904582</v>
      </c>
      <c r="B9758">
        <v>1</v>
      </c>
      <c r="C9758" t="s">
        <v>81</v>
      </c>
      <c r="D9758" t="s">
        <v>128</v>
      </c>
      <c r="E9758" t="s">
        <v>140</v>
      </c>
      <c r="F9758" t="s">
        <v>27193</v>
      </c>
      <c r="G9758" t="s">
        <v>342</v>
      </c>
      <c r="H9758" t="s">
        <v>134</v>
      </c>
      <c r="I9758" t="s">
        <v>135</v>
      </c>
      <c r="J9758" t="s">
        <v>136</v>
      </c>
      <c r="K9758" t="s">
        <v>137</v>
      </c>
      <c r="L9758" t="s">
        <v>27194</v>
      </c>
      <c r="M9758" t="s">
        <v>27195</v>
      </c>
      <c r="N9758">
        <v>3.3033333329999999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1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</row>
    <row r="9759" spans="1:31" x14ac:dyDescent="0.25">
      <c r="A9759">
        <v>1911761</v>
      </c>
      <c r="B9759">
        <v>1</v>
      </c>
      <c r="C9759" t="s">
        <v>81</v>
      </c>
      <c r="D9759" t="s">
        <v>118</v>
      </c>
      <c r="E9759" t="s">
        <v>154</v>
      </c>
      <c r="F9759" t="s">
        <v>27196</v>
      </c>
      <c r="G9759" t="s">
        <v>156</v>
      </c>
      <c r="H9759" t="s">
        <v>157</v>
      </c>
      <c r="I9759" t="s">
        <v>135</v>
      </c>
      <c r="J9759" t="s">
        <v>136</v>
      </c>
      <c r="K9759" t="s">
        <v>137</v>
      </c>
      <c r="L9759" t="s">
        <v>27197</v>
      </c>
      <c r="M9759" t="s">
        <v>27198</v>
      </c>
      <c r="N9759">
        <v>2.1924999999999999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</row>
    <row r="9760" spans="1:31" x14ac:dyDescent="0.25">
      <c r="A9760">
        <v>1911647</v>
      </c>
      <c r="B9760">
        <v>1</v>
      </c>
      <c r="C9760" t="s">
        <v>80</v>
      </c>
      <c r="D9760" t="s">
        <v>82</v>
      </c>
      <c r="E9760" t="s">
        <v>140</v>
      </c>
      <c r="F9760" t="s">
        <v>27199</v>
      </c>
      <c r="G9760" t="s">
        <v>342</v>
      </c>
      <c r="H9760" t="s">
        <v>134</v>
      </c>
      <c r="I9760" t="s">
        <v>135</v>
      </c>
      <c r="J9760" t="s">
        <v>136</v>
      </c>
      <c r="K9760" t="s">
        <v>137</v>
      </c>
      <c r="L9760" t="s">
        <v>27200</v>
      </c>
      <c r="M9760" t="s">
        <v>27201</v>
      </c>
      <c r="N9760">
        <v>1.383611111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1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</row>
    <row r="9761" spans="1:31" x14ac:dyDescent="0.25">
      <c r="A9761">
        <v>1909134</v>
      </c>
      <c r="B9761">
        <v>1</v>
      </c>
      <c r="C9761" t="s">
        <v>81</v>
      </c>
      <c r="D9761" t="s">
        <v>117</v>
      </c>
      <c r="E9761" t="s">
        <v>154</v>
      </c>
      <c r="F9761" t="s">
        <v>27202</v>
      </c>
      <c r="G9761" t="s">
        <v>156</v>
      </c>
      <c r="H9761" t="s">
        <v>157</v>
      </c>
      <c r="I9761" t="s">
        <v>135</v>
      </c>
      <c r="J9761" t="s">
        <v>136</v>
      </c>
      <c r="K9761" t="s">
        <v>137</v>
      </c>
      <c r="L9761" t="s">
        <v>27203</v>
      </c>
      <c r="M9761" t="s">
        <v>27204</v>
      </c>
      <c r="N9761">
        <v>0.76027777699999999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</row>
    <row r="9762" spans="1:31" x14ac:dyDescent="0.25">
      <c r="A9762">
        <v>1913820</v>
      </c>
      <c r="B9762">
        <v>1</v>
      </c>
      <c r="C9762" t="s">
        <v>81</v>
      </c>
      <c r="D9762" t="s">
        <v>117</v>
      </c>
      <c r="E9762" t="s">
        <v>154</v>
      </c>
      <c r="F9762" t="s">
        <v>27205</v>
      </c>
      <c r="G9762" t="s">
        <v>156</v>
      </c>
      <c r="H9762" t="s">
        <v>157</v>
      </c>
      <c r="I9762" t="s">
        <v>135</v>
      </c>
      <c r="J9762" t="s">
        <v>136</v>
      </c>
      <c r="K9762" t="s">
        <v>137</v>
      </c>
      <c r="L9762" t="s">
        <v>27206</v>
      </c>
      <c r="M9762" t="s">
        <v>27207</v>
      </c>
      <c r="N9762">
        <v>0.71944444399999996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</row>
    <row r="9763" spans="1:31" x14ac:dyDescent="0.25">
      <c r="A9763">
        <v>1911049</v>
      </c>
      <c r="B9763">
        <v>1</v>
      </c>
      <c r="C9763" t="s">
        <v>80</v>
      </c>
      <c r="D9763" t="s">
        <v>109</v>
      </c>
      <c r="E9763" t="s">
        <v>140</v>
      </c>
      <c r="F9763" t="s">
        <v>27208</v>
      </c>
      <c r="G9763" t="s">
        <v>217</v>
      </c>
      <c r="H9763" t="s">
        <v>134</v>
      </c>
      <c r="I9763" t="s">
        <v>135</v>
      </c>
      <c r="J9763" t="s">
        <v>136</v>
      </c>
      <c r="K9763" t="s">
        <v>137</v>
      </c>
      <c r="L9763" t="s">
        <v>27209</v>
      </c>
      <c r="M9763" t="s">
        <v>27210</v>
      </c>
      <c r="N9763">
        <v>5.2372222219999998</v>
      </c>
      <c r="O9763">
        <v>0</v>
      </c>
      <c r="P9763">
        <v>1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</row>
    <row r="9764" spans="1:31" x14ac:dyDescent="0.25">
      <c r="A9764">
        <v>1904789</v>
      </c>
      <c r="B9764">
        <v>1</v>
      </c>
      <c r="C9764" t="s">
        <v>81</v>
      </c>
      <c r="D9764" t="s">
        <v>112</v>
      </c>
      <c r="E9764" t="s">
        <v>140</v>
      </c>
      <c r="F9764" t="s">
        <v>27211</v>
      </c>
      <c r="G9764" t="s">
        <v>217</v>
      </c>
      <c r="H9764" t="s">
        <v>134</v>
      </c>
      <c r="I9764" t="s">
        <v>135</v>
      </c>
      <c r="J9764" t="s">
        <v>136</v>
      </c>
      <c r="K9764" t="s">
        <v>137</v>
      </c>
      <c r="L9764" t="s">
        <v>27212</v>
      </c>
      <c r="M9764" t="s">
        <v>27213</v>
      </c>
      <c r="N9764">
        <v>0.75194444400000005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1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</row>
    <row r="9765" spans="1:31" x14ac:dyDescent="0.25">
      <c r="A9765">
        <v>1904477</v>
      </c>
      <c r="B9765">
        <v>1</v>
      </c>
      <c r="C9765" t="s">
        <v>81</v>
      </c>
      <c r="D9765" t="s">
        <v>112</v>
      </c>
      <c r="E9765" t="s">
        <v>154</v>
      </c>
      <c r="F9765" t="s">
        <v>27214</v>
      </c>
      <c r="G9765" t="s">
        <v>156</v>
      </c>
      <c r="H9765" t="s">
        <v>157</v>
      </c>
      <c r="I9765" t="s">
        <v>222</v>
      </c>
      <c r="J9765" t="s">
        <v>136</v>
      </c>
      <c r="K9765" t="s">
        <v>137</v>
      </c>
      <c r="L9765" t="s">
        <v>12256</v>
      </c>
      <c r="M9765" t="s">
        <v>27215</v>
      </c>
      <c r="N9765">
        <v>2.7777699999999999E-4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</row>
    <row r="9766" spans="1:31" x14ac:dyDescent="0.25">
      <c r="A9766">
        <v>1956262</v>
      </c>
      <c r="B9766">
        <v>1</v>
      </c>
      <c r="C9766" t="s">
        <v>81</v>
      </c>
      <c r="D9766" t="s">
        <v>128</v>
      </c>
      <c r="E9766" t="s">
        <v>160</v>
      </c>
      <c r="F9766" t="s">
        <v>27216</v>
      </c>
      <c r="G9766" t="s">
        <v>162</v>
      </c>
      <c r="H9766" t="s">
        <v>134</v>
      </c>
      <c r="I9766" t="s">
        <v>135</v>
      </c>
      <c r="J9766" t="s">
        <v>136</v>
      </c>
      <c r="K9766" t="s">
        <v>137</v>
      </c>
      <c r="L9766" t="s">
        <v>27217</v>
      </c>
      <c r="M9766" t="s">
        <v>27218</v>
      </c>
      <c r="N9766">
        <v>2.1305555549999999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1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</row>
    <row r="9767" spans="1:31" x14ac:dyDescent="0.25">
      <c r="A9767">
        <v>1905897</v>
      </c>
      <c r="B9767">
        <v>1</v>
      </c>
      <c r="C9767" t="s">
        <v>80</v>
      </c>
      <c r="D9767" t="s">
        <v>104</v>
      </c>
      <c r="E9767" t="s">
        <v>220</v>
      </c>
      <c r="F9767" t="s">
        <v>27219</v>
      </c>
      <c r="G9767" t="s">
        <v>241</v>
      </c>
      <c r="H9767" t="s">
        <v>157</v>
      </c>
      <c r="I9767" t="s">
        <v>135</v>
      </c>
      <c r="J9767" t="s">
        <v>136</v>
      </c>
      <c r="K9767" t="s">
        <v>137</v>
      </c>
      <c r="L9767" t="s">
        <v>27220</v>
      </c>
      <c r="M9767" t="s">
        <v>27221</v>
      </c>
      <c r="N9767">
        <v>2.6666666659999998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</row>
    <row r="9768" spans="1:31" x14ac:dyDescent="0.25">
      <c r="A9768">
        <v>1913222</v>
      </c>
      <c r="B9768">
        <v>1</v>
      </c>
      <c r="C9768" t="s">
        <v>81</v>
      </c>
      <c r="D9768" t="s">
        <v>120</v>
      </c>
      <c r="E9768" t="s">
        <v>220</v>
      </c>
      <c r="F9768" t="s">
        <v>27222</v>
      </c>
      <c r="G9768" t="s">
        <v>1931</v>
      </c>
      <c r="H9768" t="s">
        <v>157</v>
      </c>
      <c r="I9768" t="s">
        <v>135</v>
      </c>
      <c r="J9768" t="s">
        <v>136</v>
      </c>
      <c r="K9768" t="s">
        <v>137</v>
      </c>
      <c r="L9768" t="s">
        <v>27223</v>
      </c>
      <c r="M9768" t="s">
        <v>27224</v>
      </c>
      <c r="N9768">
        <v>10.224722222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</row>
    <row r="9769" spans="1:31" x14ac:dyDescent="0.25">
      <c r="A9769">
        <v>1904254</v>
      </c>
      <c r="B9769">
        <v>1</v>
      </c>
      <c r="C9769" t="s">
        <v>80</v>
      </c>
      <c r="D9769" t="s">
        <v>90</v>
      </c>
      <c r="E9769" t="s">
        <v>140</v>
      </c>
      <c r="F9769" t="s">
        <v>27225</v>
      </c>
      <c r="G9769" t="s">
        <v>146</v>
      </c>
      <c r="H9769" t="s">
        <v>134</v>
      </c>
      <c r="I9769" t="s">
        <v>135</v>
      </c>
      <c r="J9769" t="s">
        <v>136</v>
      </c>
      <c r="K9769" t="s">
        <v>137</v>
      </c>
      <c r="L9769" t="s">
        <v>27226</v>
      </c>
      <c r="M9769" t="s">
        <v>27227</v>
      </c>
      <c r="N9769">
        <v>7.56</v>
      </c>
      <c r="O9769">
        <v>0</v>
      </c>
      <c r="P9769">
        <v>1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</row>
    <row r="9770" spans="1:31" x14ac:dyDescent="0.25">
      <c r="A9770">
        <v>1956780</v>
      </c>
      <c r="B9770">
        <v>1</v>
      </c>
      <c r="C9770" t="s">
        <v>80</v>
      </c>
      <c r="D9770" t="s">
        <v>97</v>
      </c>
      <c r="E9770" t="s">
        <v>140</v>
      </c>
      <c r="F9770" t="s">
        <v>27228</v>
      </c>
      <c r="G9770" t="s">
        <v>342</v>
      </c>
      <c r="H9770" t="s">
        <v>134</v>
      </c>
      <c r="I9770" t="s">
        <v>135</v>
      </c>
      <c r="J9770" t="s">
        <v>136</v>
      </c>
      <c r="K9770" t="s">
        <v>137</v>
      </c>
      <c r="L9770" t="s">
        <v>27229</v>
      </c>
      <c r="M9770" t="s">
        <v>27230</v>
      </c>
      <c r="N9770">
        <v>0.85611111100000004</v>
      </c>
      <c r="O9770">
        <v>0</v>
      </c>
      <c r="P9770">
        <v>1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</row>
    <row r="9771" spans="1:31" x14ac:dyDescent="0.25">
      <c r="A9771">
        <v>1902508</v>
      </c>
      <c r="B9771">
        <v>1</v>
      </c>
      <c r="C9771" t="s">
        <v>80</v>
      </c>
      <c r="D9771" t="s">
        <v>99</v>
      </c>
      <c r="E9771" t="s">
        <v>140</v>
      </c>
      <c r="F9771" t="s">
        <v>27231</v>
      </c>
      <c r="G9771" t="s">
        <v>217</v>
      </c>
      <c r="H9771" t="s">
        <v>134</v>
      </c>
      <c r="I9771" t="s">
        <v>135</v>
      </c>
      <c r="J9771" t="s">
        <v>136</v>
      </c>
      <c r="K9771" t="s">
        <v>137</v>
      </c>
      <c r="L9771" t="s">
        <v>27232</v>
      </c>
      <c r="M9771" t="s">
        <v>27233</v>
      </c>
      <c r="N9771">
        <v>7.8141666660000002</v>
      </c>
      <c r="O9771">
        <v>0</v>
      </c>
      <c r="P9771">
        <v>1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</row>
    <row r="9772" spans="1:31" x14ac:dyDescent="0.25">
      <c r="A9772">
        <v>1909309</v>
      </c>
      <c r="B9772">
        <v>1</v>
      </c>
      <c r="C9772" t="s">
        <v>80</v>
      </c>
      <c r="D9772" t="s">
        <v>90</v>
      </c>
      <c r="E9772" t="s">
        <v>140</v>
      </c>
      <c r="F9772" t="s">
        <v>27234</v>
      </c>
      <c r="G9772" t="s">
        <v>342</v>
      </c>
      <c r="H9772" t="s">
        <v>134</v>
      </c>
      <c r="I9772" t="s">
        <v>135</v>
      </c>
      <c r="J9772" t="s">
        <v>136</v>
      </c>
      <c r="K9772" t="s">
        <v>137</v>
      </c>
      <c r="L9772" t="s">
        <v>27235</v>
      </c>
      <c r="M9772" t="s">
        <v>27236</v>
      </c>
      <c r="N9772">
        <v>1.297222222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1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</row>
    <row r="9773" spans="1:31" x14ac:dyDescent="0.25">
      <c r="A9773">
        <v>1957141</v>
      </c>
      <c r="B9773">
        <v>1</v>
      </c>
      <c r="C9773" t="s">
        <v>81</v>
      </c>
      <c r="D9773" t="s">
        <v>128</v>
      </c>
      <c r="E9773" t="s">
        <v>154</v>
      </c>
      <c r="F9773" t="s">
        <v>27237</v>
      </c>
      <c r="G9773" t="s">
        <v>156</v>
      </c>
      <c r="H9773" t="s">
        <v>157</v>
      </c>
      <c r="I9773" t="s">
        <v>135</v>
      </c>
      <c r="J9773" t="s">
        <v>136</v>
      </c>
      <c r="K9773" t="s">
        <v>137</v>
      </c>
      <c r="L9773" t="s">
        <v>27238</v>
      </c>
      <c r="M9773" t="s">
        <v>27239</v>
      </c>
      <c r="N9773">
        <v>1.0263888880000001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</row>
    <row r="9774" spans="1:31" x14ac:dyDescent="0.25">
      <c r="A9774">
        <v>1904478</v>
      </c>
      <c r="B9774">
        <v>1</v>
      </c>
      <c r="C9774" t="s">
        <v>81</v>
      </c>
      <c r="D9774" t="s">
        <v>112</v>
      </c>
      <c r="E9774" t="s">
        <v>154</v>
      </c>
      <c r="F9774" t="s">
        <v>27240</v>
      </c>
      <c r="G9774" t="s">
        <v>156</v>
      </c>
      <c r="H9774" t="s">
        <v>157</v>
      </c>
      <c r="I9774" t="s">
        <v>222</v>
      </c>
      <c r="J9774" t="s">
        <v>136</v>
      </c>
      <c r="K9774" t="s">
        <v>137</v>
      </c>
      <c r="L9774" t="s">
        <v>12256</v>
      </c>
      <c r="M9774" t="s">
        <v>27241</v>
      </c>
      <c r="N9774">
        <v>2.2222219999999998E-3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</row>
    <row r="9775" spans="1:31" x14ac:dyDescent="0.25">
      <c r="A9775">
        <v>1903625</v>
      </c>
      <c r="B9775">
        <v>1</v>
      </c>
      <c r="C9775" t="s">
        <v>81</v>
      </c>
      <c r="D9775" t="s">
        <v>113</v>
      </c>
      <c r="E9775" t="s">
        <v>140</v>
      </c>
      <c r="F9775" t="s">
        <v>27242</v>
      </c>
      <c r="G9775" t="s">
        <v>217</v>
      </c>
      <c r="H9775" t="s">
        <v>134</v>
      </c>
      <c r="I9775" t="s">
        <v>135</v>
      </c>
      <c r="J9775" t="s">
        <v>136</v>
      </c>
      <c r="K9775" t="s">
        <v>137</v>
      </c>
      <c r="L9775" t="s">
        <v>27243</v>
      </c>
      <c r="M9775" t="s">
        <v>27244</v>
      </c>
      <c r="N9775">
        <v>2.0350000000000001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</row>
    <row r="9776" spans="1:31" x14ac:dyDescent="0.25">
      <c r="A9776">
        <v>1910455</v>
      </c>
      <c r="B9776">
        <v>1</v>
      </c>
      <c r="C9776" t="s">
        <v>80</v>
      </c>
      <c r="D9776" t="s">
        <v>96</v>
      </c>
      <c r="E9776" t="s">
        <v>140</v>
      </c>
      <c r="F9776" t="s">
        <v>27245</v>
      </c>
      <c r="G9776" t="s">
        <v>146</v>
      </c>
      <c r="H9776" t="s">
        <v>134</v>
      </c>
      <c r="I9776" t="s">
        <v>135</v>
      </c>
      <c r="J9776" t="s">
        <v>136</v>
      </c>
      <c r="K9776" t="s">
        <v>137</v>
      </c>
      <c r="L9776" t="s">
        <v>27246</v>
      </c>
      <c r="M9776" t="s">
        <v>27247</v>
      </c>
      <c r="N9776">
        <v>2.122222222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1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</row>
    <row r="9777" spans="1:31" x14ac:dyDescent="0.25">
      <c r="A9777">
        <v>1906585</v>
      </c>
      <c r="B9777">
        <v>1</v>
      </c>
      <c r="C9777" t="s">
        <v>80</v>
      </c>
      <c r="D9777" t="s">
        <v>95</v>
      </c>
      <c r="E9777" t="s">
        <v>154</v>
      </c>
      <c r="F9777" t="s">
        <v>27248</v>
      </c>
      <c r="G9777" t="s">
        <v>241</v>
      </c>
      <c r="H9777" t="s">
        <v>157</v>
      </c>
      <c r="I9777" t="s">
        <v>135</v>
      </c>
      <c r="J9777" t="s">
        <v>136</v>
      </c>
      <c r="K9777" t="s">
        <v>137</v>
      </c>
      <c r="L9777" t="s">
        <v>27249</v>
      </c>
      <c r="M9777" t="s">
        <v>27250</v>
      </c>
      <c r="N9777">
        <v>0.93777777699999998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</row>
    <row r="9778" spans="1:31" x14ac:dyDescent="0.25">
      <c r="A9778">
        <v>1957236</v>
      </c>
      <c r="B9778">
        <v>1</v>
      </c>
      <c r="C9778" t="s">
        <v>81</v>
      </c>
      <c r="D9778" t="s">
        <v>117</v>
      </c>
      <c r="E9778" t="s">
        <v>171</v>
      </c>
      <c r="F9778" t="s">
        <v>27251</v>
      </c>
      <c r="G9778" t="s">
        <v>156</v>
      </c>
      <c r="H9778" t="s">
        <v>157</v>
      </c>
      <c r="I9778" t="s">
        <v>135</v>
      </c>
      <c r="J9778" t="s">
        <v>136</v>
      </c>
      <c r="K9778" t="s">
        <v>137</v>
      </c>
      <c r="L9778" t="s">
        <v>27252</v>
      </c>
      <c r="M9778" t="s">
        <v>27253</v>
      </c>
      <c r="N9778">
        <v>0.93888888800000003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0.25388297068297544</v>
      </c>
      <c r="D15" s="17">
        <f t="shared" ref="D15:D24" si="1">(SUMIFS(MESKENOG2,KAYNAK,A15,SEBEP,B15,SÜRE,"Uzun",BİLDİRİM,"Bildirimsiz",İL,$B$10,İLÇE,$B$11)/VLOOKUP($B$11,ABONE2,4,FALSE))</f>
        <v>102.07694197567082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0.25569370564296312</v>
      </c>
      <c r="F15" s="17">
        <f t="shared" ref="F15:F24" si="3">(SUMIFS(TARIMSALAG2,KAYNAK,A15,SEBEP,B15,SÜRE,"Uzun",BİLDİRİM,"Bildirimsiz",İL,$B$10,İLÇE,$B$11)/VLOOKUP($B$11,ABONE2,6,FALSE))</f>
        <v>2.7961293298439354</v>
      </c>
      <c r="G15" s="17">
        <f t="shared" ref="G15:G24" si="4">(SUMIFS(TARIMSALOG2,KAYNAK,A15,SEBEP,B15,SÜRE,"Uzun",BİLDİRİM,"Bildirimsiz",İL,$B$10,İLÇE,$B$11)/VLOOKUP($B$11,ABONE2,7,FALSE))</f>
        <v>1.591631359660924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2.6355296004862003</v>
      </c>
      <c r="I15" s="17">
        <f t="shared" ref="I15:I24" si="6">(SUMIFS(TICARETHANEAG2,KAYNAK,A15,SEBEP,B15,SÜRE,"Uzun",BİLDİRİM,"Bildirimsiz",İL,$B$10,İLÇE,$B$11)/VLOOKUP($B$11,ABONE2,9,FALSE))</f>
        <v>1.2847617196699865</v>
      </c>
      <c r="J15" s="17">
        <f t="shared" ref="J15:J24" si="7">(SUMIFS(TICARETHANEOG2,KAYNAK,A15,SEBEP,B15,SÜRE,"Uzun",BİLDİRİM,"Bildirimsiz",İL,$B$10,İLÇE,$B$11)/VLOOKUP($B$11,ABONE2,10,FALSE))</f>
        <v>69.905766351941921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3.1298943284410696</v>
      </c>
      <c r="L15" s="17">
        <f t="shared" ref="L15:L24" si="9">(SUMIFS(SANAYIAG2,KAYNAK,A15,SEBEP,B15,SÜRE,"Uzun",BİLDİRİM,"Bildirimsiz",İL,$B$10,İLÇE,$B$11)/VLOOKUP($B$11,ABONE2,12,FALSE))</f>
        <v>16.235441809802655</v>
      </c>
      <c r="M15" s="17">
        <f t="shared" ref="M15:M24" si="10">(SUMIFS(SANAYIOG2,KAYNAK,A15,SEBEP,B15,SÜRE,"Uzun",BİLDİRİM,"Bildirimsiz",İL,$B$10,İLÇE,$B$11)/VLOOKUP($B$11,ABONE2,13,FALSE))</f>
        <v>34.343431574917091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23.478637715848429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0.72406946725673449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0.13034289845577754</v>
      </c>
      <c r="D17" s="17">
        <f t="shared" si="1"/>
        <v>1.06863260547185</v>
      </c>
      <c r="E17" s="17">
        <f t="shared" si="2"/>
        <v>0.1303595842044841</v>
      </c>
      <c r="F17" s="17">
        <f t="shared" si="3"/>
        <v>0.85725549124634781</v>
      </c>
      <c r="G17" s="17">
        <f t="shared" si="4"/>
        <v>0</v>
      </c>
      <c r="H17" s="17">
        <f t="shared" si="5"/>
        <v>0.74295475908016817</v>
      </c>
      <c r="I17" s="17">
        <f t="shared" si="6"/>
        <v>0.52337361691826456</v>
      </c>
      <c r="J17" s="17">
        <f t="shared" si="7"/>
        <v>42.447649569398415</v>
      </c>
      <c r="K17" s="17">
        <f t="shared" si="8"/>
        <v>1.6506647295094465</v>
      </c>
      <c r="L17" s="17">
        <f t="shared" si="9"/>
        <v>10.463433826798539</v>
      </c>
      <c r="M17" s="17">
        <f t="shared" si="10"/>
        <v>18.411841804057474</v>
      </c>
      <c r="N17" s="17">
        <f t="shared" si="11"/>
        <v>13.642797017702113</v>
      </c>
      <c r="O17" s="23">
        <f t="shared" si="12"/>
        <v>0.38142273538922605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3.7658542727340538E-2</v>
      </c>
      <c r="D18" s="17">
        <f t="shared" si="1"/>
        <v>0</v>
      </c>
      <c r="E18" s="17">
        <f t="shared" si="2"/>
        <v>3.7657873039742024E-2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0.11254210333435864</v>
      </c>
      <c r="J18" s="17">
        <f t="shared" si="7"/>
        <v>4.356271089955273</v>
      </c>
      <c r="K18" s="17">
        <f t="shared" si="8"/>
        <v>0.22665064455963249</v>
      </c>
      <c r="L18" s="17">
        <f t="shared" si="9"/>
        <v>3.0020082659817122</v>
      </c>
      <c r="M18" s="17">
        <f t="shared" si="10"/>
        <v>4.0843623224859327</v>
      </c>
      <c r="N18" s="17">
        <f t="shared" si="11"/>
        <v>3.4349498885834002</v>
      </c>
      <c r="O18" s="23">
        <f t="shared" si="12"/>
        <v>7.3684355521366166E-2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0.10393486405776757</v>
      </c>
      <c r="D21" s="17">
        <f t="shared" si="1"/>
        <v>0</v>
      </c>
      <c r="E21" s="17">
        <f t="shared" si="2"/>
        <v>0.10393301576825682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0.32988262259388473</v>
      </c>
      <c r="J21" s="17">
        <f t="shared" si="7"/>
        <v>0</v>
      </c>
      <c r="K21" s="17">
        <f t="shared" si="8"/>
        <v>0.32101249329052206</v>
      </c>
      <c r="L21" s="17">
        <f t="shared" si="9"/>
        <v>5.4665567878477104</v>
      </c>
      <c r="M21" s="17">
        <f t="shared" si="10"/>
        <v>0</v>
      </c>
      <c r="N21" s="17">
        <f t="shared" si="11"/>
        <v>3.2799340727086266</v>
      </c>
      <c r="O21" s="23">
        <f t="shared" si="12"/>
        <v>0.14325231781213091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2.8601611366822572E-8</v>
      </c>
      <c r="D22" s="17">
        <f t="shared" si="1"/>
        <v>0</v>
      </c>
      <c r="E22" s="17">
        <f t="shared" si="2"/>
        <v>2.8601102740013281E-8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1.4903686522317793E-2</v>
      </c>
      <c r="J22" s="17">
        <f t="shared" si="7"/>
        <v>0</v>
      </c>
      <c r="K22" s="17">
        <f t="shared" si="8"/>
        <v>1.4502945114630824E-2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2.0302909545834151E-3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0.52581930452547254</v>
      </c>
      <c r="D25" s="17">
        <f t="shared" ref="D25:O25" si="13">SUM(D15:D24)</f>
        <v>103.14557458114267</v>
      </c>
      <c r="E25" s="17">
        <f t="shared" si="13"/>
        <v>0.52764420725654881</v>
      </c>
      <c r="F25" s="17">
        <f t="shared" si="13"/>
        <v>3.6533848210902833</v>
      </c>
      <c r="G25" s="17">
        <f t="shared" si="13"/>
        <v>1.591631359660924</v>
      </c>
      <c r="H25" s="17">
        <f t="shared" si="13"/>
        <v>3.3784843595663685</v>
      </c>
      <c r="I25" s="17">
        <f t="shared" si="13"/>
        <v>2.2654637490388123</v>
      </c>
      <c r="J25" s="17">
        <f t="shared" si="13"/>
        <v>116.70968701129561</v>
      </c>
      <c r="K25" s="17">
        <f t="shared" si="13"/>
        <v>5.3427251409153014</v>
      </c>
      <c r="L25" s="17">
        <f t="shared" si="13"/>
        <v>35.167440690430617</v>
      </c>
      <c r="M25" s="17">
        <f t="shared" si="13"/>
        <v>56.839635701460494</v>
      </c>
      <c r="N25" s="17">
        <f t="shared" si="13"/>
        <v>43.836318694842575</v>
      </c>
      <c r="O25" s="17">
        <f t="shared" si="13"/>
        <v>1.3244591669340413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1.9115481587137158E-2</v>
      </c>
      <c r="D29" s="17">
        <f>(SUMIFS(MESKENOG2,KAYNAK,A29,SEBEP,B29,SÜRE,"Uzun",BİLDİRİM,"Bildirimli",İL,$B$10,İLÇE,$B$11)/VLOOKUP($B$11,ABONE2,4,FALSE))</f>
        <v>1.8315082754702781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1.91477116441123E-2</v>
      </c>
      <c r="F29" s="17">
        <f>(SUMIFS(TARIMSALAG2,KAYNAK,A29,SEBEP,B29,SÜRE,"Uzun",BİLDİRİM,"Bildirimli",İL,$B$10,İLÇE,$B$11)/VLOOKUP($B$11,ABONE2,6,FALSE))</f>
        <v>6.5960210629798377</v>
      </c>
      <c r="G29" s="17">
        <f>(SUMIFS(TARIMSALOG2,KAYNAK,A29,SEBEP,B29,SÜRE,"Uzun",BİLDİRİM,"Bildirimli",İL,$B$10,İLÇE,$B$11)/VLOOKUP($B$11,ABONE2,7,FALSE))</f>
        <v>4.4478800905102869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6.3096022666505638</v>
      </c>
      <c r="I29" s="17">
        <f>(SUMIFS(TICARETHANEAG2,KAYNAK,A29,SEBEP,B29,SÜRE,"Uzun",BİLDİRİM,"Bildirimli",İL,$B$10,İLÇE,$B$11)/VLOOKUP($B$11,ABONE2,9,FALSE))</f>
        <v>0.13008863664073655</v>
      </c>
      <c r="J29" s="17">
        <f>(SUMIFS(TICARETHANEOG2,KAYNAK,A29,SEBEP,B29,SÜRE,"Uzun",BİLDİRİM,"Bildirimli",İL,$B$10,İLÇE,$B$11)/VLOOKUP($B$11,ABONE2,10,FALSE))</f>
        <v>5.5231521046412704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0.27510133820791838</v>
      </c>
      <c r="L29" s="17">
        <f>(SUMIFS(SANAYIAG2,KAYNAK,A29,SEBEP,B29,SÜRE,"Uzun",BİLDİRİM,"Bildirimli",İL,$B$10,İLÇE,$B$11)/VLOOKUP($B$11,ABONE2,12,FALSE))</f>
        <v>3.0087316759326463</v>
      </c>
      <c r="M29" s="17">
        <f>(SUMIFS(SANAYIOG2,KAYNAK,A29,SEBEP,B29,SÜRE,"Uzun",BİLDİRİM,"Bildirimli",İL,$B$10,İLÇE,$B$11)/VLOOKUP($B$11,ABONE2,13,FALSE))</f>
        <v>20.023680525739142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9.8147112158552439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8.4033279546995271E-2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1.5437749123631522E-3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1.543747459178859E-3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4.5907963513900259E-2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4.4673556047327936E-2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7.5767816748618412E-3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2.065925649950031E-2</v>
      </c>
      <c r="D33" s="17">
        <f t="shared" ref="D33:O33" si="14">SUM(D28:D32)</f>
        <v>1.8315082754702781</v>
      </c>
      <c r="E33" s="17">
        <f t="shared" si="14"/>
        <v>2.0691459103291159E-2</v>
      </c>
      <c r="F33" s="17">
        <f t="shared" si="14"/>
        <v>6.5960210629798377</v>
      </c>
      <c r="G33" s="17">
        <f t="shared" si="14"/>
        <v>4.4478800905102869</v>
      </c>
      <c r="H33" s="17">
        <f t="shared" si="14"/>
        <v>6.3096022666505638</v>
      </c>
      <c r="I33" s="17">
        <f t="shared" si="14"/>
        <v>0.17599660015463681</v>
      </c>
      <c r="J33" s="17">
        <f t="shared" si="14"/>
        <v>5.5231521046412704</v>
      </c>
      <c r="K33" s="17">
        <f t="shared" si="14"/>
        <v>0.3197748942552463</v>
      </c>
      <c r="L33" s="17">
        <f t="shared" si="14"/>
        <v>3.0087316759326463</v>
      </c>
      <c r="M33" s="17">
        <f t="shared" si="14"/>
        <v>20.023680525739142</v>
      </c>
      <c r="N33" s="17">
        <f t="shared" si="14"/>
        <v>9.8147112158552439</v>
      </c>
      <c r="O33" s="17">
        <f t="shared" si="14"/>
        <v>9.1610061221857109E-2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0.15875835732992002</v>
      </c>
      <c r="D15" s="17">
        <f t="shared" ref="D15:D24" si="1">(SUMIFS(MESKENOG2,KAYNAK,A15,SEBEP,B15,SÜRE,"Uzun",BİLDİRİM,"Bildirimsiz",İL,$B$10,İLÇE,$B$11)/VLOOKUP($B$11,ABONE2,4,FALSE))</f>
        <v>0.40549261703927958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0.15881264787928728</v>
      </c>
      <c r="F15" s="17">
        <f t="shared" ref="F15:F24" si="3">(SUMIFS(TARIMSALAG2,KAYNAK,A15,SEBEP,B15,SÜRE,"Uzun",BİLDİRİM,"Bildirimsiz",İL,$B$10,İLÇE,$B$11)/VLOOKUP($B$11,ABONE2,6,FALSE))</f>
        <v>4.7643206791070283E-3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4.2995089055356105E-3</v>
      </c>
      <c r="I15" s="17">
        <f t="shared" ref="I15:I24" si="6">(SUMIFS(TICARETHANEAG2,KAYNAK,A15,SEBEP,B15,SÜRE,"Uzun",BİLDİRİM,"Bildirimsiz",İL,$B$10,İLÇE,$B$11)/VLOOKUP($B$11,ABONE2,9,FALSE))</f>
        <v>0.63049058944798819</v>
      </c>
      <c r="J15" s="17">
        <f t="shared" ref="J15:J24" si="7">(SUMIFS(TICARETHANEOG2,KAYNAK,A15,SEBEP,B15,SÜRE,"Uzun",BİLDİRİM,"Bildirimsiz",İL,$B$10,İLÇE,$B$11)/VLOOKUP($B$11,ABONE2,10,FALSE))</f>
        <v>29.737582872293682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0.95779555493453317</v>
      </c>
      <c r="L15" s="17">
        <f t="shared" ref="L15:L24" si="9">(SUMIFS(SANAYIAG2,KAYNAK,A15,SEBEP,B15,SÜRE,"Uzun",BİLDİRİM,"Bildirimsiz",İL,$B$10,İLÇE,$B$11)/VLOOKUP($B$11,ABONE2,12,FALSE))</f>
        <v>22.198879691576732</v>
      </c>
      <c r="M15" s="17">
        <f t="shared" ref="M15:M24" si="10">(SUMIFS(SANAYIOG2,KAYNAK,A15,SEBEP,B15,SÜRE,"Uzun",BİLDİRİM,"Bildirimsiz",İL,$B$10,İLÇE,$B$11)/VLOOKUP($B$11,ABONE2,13,FALSE))</f>
        <v>24.442945568614604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22.972695511244964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0.26889097483686275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0.24035878725782572</v>
      </c>
      <c r="D17" s="17">
        <f t="shared" si="1"/>
        <v>7.0251525256315377</v>
      </c>
      <c r="E17" s="17">
        <f t="shared" si="2"/>
        <v>0.24185168970207369</v>
      </c>
      <c r="F17" s="17">
        <f t="shared" si="3"/>
        <v>3.4658685350436473E-2</v>
      </c>
      <c r="G17" s="17">
        <f t="shared" si="4"/>
        <v>0</v>
      </c>
      <c r="H17" s="17">
        <f t="shared" si="5"/>
        <v>3.1277350194296331E-2</v>
      </c>
      <c r="I17" s="17">
        <f t="shared" si="6"/>
        <v>0.64586458372943112</v>
      </c>
      <c r="J17" s="17">
        <f t="shared" si="7"/>
        <v>20.055337001530042</v>
      </c>
      <c r="K17" s="17">
        <f t="shared" si="8"/>
        <v>0.86412124221277653</v>
      </c>
      <c r="L17" s="17">
        <f t="shared" si="9"/>
        <v>32.096729442652922</v>
      </c>
      <c r="M17" s="17">
        <f t="shared" si="10"/>
        <v>153.41551182089589</v>
      </c>
      <c r="N17" s="17">
        <f t="shared" si="11"/>
        <v>73.930792331702222</v>
      </c>
      <c r="O17" s="23">
        <f t="shared" si="12"/>
        <v>0.35884867794211522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9.9124409750474714E-3</v>
      </c>
      <c r="D18" s="17">
        <f t="shared" si="1"/>
        <v>1.7417680978204568</v>
      </c>
      <c r="E18" s="17">
        <f t="shared" si="2"/>
        <v>1.0293512477422856E-2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5.5650346256957937E-2</v>
      </c>
      <c r="J18" s="17">
        <f t="shared" si="7"/>
        <v>10.086130487484246</v>
      </c>
      <c r="K18" s="17">
        <f t="shared" si="8"/>
        <v>0.16844161803825938</v>
      </c>
      <c r="L18" s="17">
        <f t="shared" si="9"/>
        <v>3.8754247362064449</v>
      </c>
      <c r="M18" s="17">
        <f t="shared" si="10"/>
        <v>6.6651061147497099</v>
      </c>
      <c r="N18" s="17">
        <f t="shared" si="11"/>
        <v>4.8373838322558464</v>
      </c>
      <c r="O18" s="23">
        <f t="shared" si="12"/>
        <v>3.2264382103828877E-2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7.1823982115376106E-2</v>
      </c>
      <c r="D21" s="17">
        <f t="shared" si="1"/>
        <v>0</v>
      </c>
      <c r="E21" s="17">
        <f t="shared" si="2"/>
        <v>7.1808178215863411E-2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0.27603831291811542</v>
      </c>
      <c r="J21" s="17">
        <f t="shared" si="7"/>
        <v>0</v>
      </c>
      <c r="K21" s="17">
        <f t="shared" si="8"/>
        <v>0.27293430274751262</v>
      </c>
      <c r="L21" s="17">
        <f t="shared" si="9"/>
        <v>2.8232757063557696</v>
      </c>
      <c r="M21" s="17">
        <f t="shared" si="10"/>
        <v>0</v>
      </c>
      <c r="N21" s="17">
        <f t="shared" si="11"/>
        <v>1.8497323593365389</v>
      </c>
      <c r="O21" s="23">
        <f t="shared" si="12"/>
        <v>9.7285602365252188E-2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2.1605642480098503E-3</v>
      </c>
      <c r="D22" s="17">
        <f t="shared" si="1"/>
        <v>0</v>
      </c>
      <c r="E22" s="17">
        <f t="shared" si="2"/>
        <v>2.1600888449583816E-3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1.9691965665726203E-3</v>
      </c>
      <c r="J22" s="17">
        <f t="shared" si="7"/>
        <v>0</v>
      </c>
      <c r="K22" s="17">
        <f t="shared" si="8"/>
        <v>1.9470532412278856E-3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2.1320630355224604E-3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0.48301413192617915</v>
      </c>
      <c r="D25" s="17">
        <f t="shared" ref="D25:O25" si="13">SUM(D15:D24)</f>
        <v>9.1724132404912737</v>
      </c>
      <c r="E25" s="17">
        <f t="shared" si="13"/>
        <v>0.48492611711960559</v>
      </c>
      <c r="F25" s="17">
        <f t="shared" si="13"/>
        <v>3.9423006029543503E-2</v>
      </c>
      <c r="G25" s="17">
        <f t="shared" si="13"/>
        <v>0</v>
      </c>
      <c r="H25" s="17">
        <f t="shared" si="13"/>
        <v>3.5576859099831944E-2</v>
      </c>
      <c r="I25" s="17">
        <f t="shared" si="13"/>
        <v>1.6100130289190653</v>
      </c>
      <c r="J25" s="17">
        <f t="shared" si="13"/>
        <v>59.879050361307968</v>
      </c>
      <c r="K25" s="17">
        <f t="shared" si="13"/>
        <v>2.2652397711743095</v>
      </c>
      <c r="L25" s="17">
        <f t="shared" si="13"/>
        <v>60.994309576791871</v>
      </c>
      <c r="M25" s="17">
        <f t="shared" si="13"/>
        <v>184.52356350426018</v>
      </c>
      <c r="N25" s="17">
        <f t="shared" si="13"/>
        <v>103.59060403453958</v>
      </c>
      <c r="O25" s="17">
        <f t="shared" si="13"/>
        <v>0.75942170028358158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9.6291410697084742E-3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9.6270223069585218E-3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4.159294039417534E-2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4.1125233905739099E-2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1.3456423112403483E-2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8.3432252628289558E-3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8.3413894485259588E-3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1.389752919902482E-2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1.374125353017294E-2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8.9914863021331812E-3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1.7972366332537432E-2</v>
      </c>
      <c r="D33" s="17">
        <f t="shared" ref="D33:O33" si="14">SUM(D28:D32)</f>
        <v>0</v>
      </c>
      <c r="E33" s="17">
        <f t="shared" si="14"/>
        <v>1.7968411755484481E-2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5.5490469593200156E-2</v>
      </c>
      <c r="J33" s="17">
        <f t="shared" si="14"/>
        <v>0</v>
      </c>
      <c r="K33" s="17">
        <f t="shared" si="14"/>
        <v>5.4866487435912041E-2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2.2447909414536664E-2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0.25389765769323597</v>
      </c>
      <c r="D17" s="17">
        <f t="shared" si="1"/>
        <v>27.494139680701768</v>
      </c>
      <c r="E17" s="17">
        <f t="shared" si="2"/>
        <v>0.28025971372469649</v>
      </c>
      <c r="F17" s="17">
        <f t="shared" si="3"/>
        <v>0.2740837381202933</v>
      </c>
      <c r="G17" s="17">
        <f t="shared" si="4"/>
        <v>1.8903373506443752</v>
      </c>
      <c r="H17" s="17">
        <f t="shared" si="5"/>
        <v>0.29779406006441189</v>
      </c>
      <c r="I17" s="17">
        <f t="shared" si="6"/>
        <v>0.40929449125802986</v>
      </c>
      <c r="J17" s="17">
        <f t="shared" si="7"/>
        <v>22.028992077480829</v>
      </c>
      <c r="K17" s="17">
        <f t="shared" si="8"/>
        <v>0.88379171803448076</v>
      </c>
      <c r="L17" s="17">
        <f t="shared" si="9"/>
        <v>28.380179749106713</v>
      </c>
      <c r="M17" s="17">
        <f t="shared" si="10"/>
        <v>1.4997381833699492</v>
      </c>
      <c r="N17" s="17">
        <f t="shared" si="11"/>
        <v>10.459885371948872</v>
      </c>
      <c r="O17" s="23">
        <f t="shared" si="12"/>
        <v>0.38487005279306313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2.3860682063878723E-2</v>
      </c>
      <c r="D21" s="17">
        <f t="shared" si="1"/>
        <v>0</v>
      </c>
      <c r="E21" s="17">
        <f t="shared" si="2"/>
        <v>2.3837590615682868E-2</v>
      </c>
      <c r="F21" s="17">
        <f t="shared" si="3"/>
        <v>2.6676985684789066E-2</v>
      </c>
      <c r="G21" s="17">
        <f t="shared" si="4"/>
        <v>0</v>
      </c>
      <c r="H21" s="17">
        <f t="shared" si="5"/>
        <v>2.6285636261540329E-2</v>
      </c>
      <c r="I21" s="17">
        <f t="shared" si="6"/>
        <v>2.4476884218365982E-2</v>
      </c>
      <c r="J21" s="17">
        <f t="shared" si="7"/>
        <v>0</v>
      </c>
      <c r="K21" s="17">
        <f t="shared" si="8"/>
        <v>2.393967903150231E-2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2.3885824710130985E-2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3.003453730906902E-3</v>
      </c>
      <c r="D22" s="17">
        <f t="shared" si="1"/>
        <v>0</v>
      </c>
      <c r="E22" s="17">
        <f t="shared" si="2"/>
        <v>3.0005471041788727E-3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2.45681682217657E-3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0.28076179348802155</v>
      </c>
      <c r="D25" s="17">
        <f t="shared" ref="D25:O25" si="13">SUM(D15:D24)</f>
        <v>27.494139680701768</v>
      </c>
      <c r="E25" s="17">
        <f t="shared" si="13"/>
        <v>0.3070978514445582</v>
      </c>
      <c r="F25" s="17">
        <f t="shared" si="13"/>
        <v>0.30076072380508234</v>
      </c>
      <c r="G25" s="17">
        <f t="shared" si="13"/>
        <v>1.8903373506443752</v>
      </c>
      <c r="H25" s="17">
        <f t="shared" si="13"/>
        <v>0.32407969632595224</v>
      </c>
      <c r="I25" s="17">
        <f t="shared" si="13"/>
        <v>0.43377137547639583</v>
      </c>
      <c r="J25" s="17">
        <f t="shared" si="13"/>
        <v>22.028992077480829</v>
      </c>
      <c r="K25" s="17">
        <f t="shared" si="13"/>
        <v>0.90773139706598305</v>
      </c>
      <c r="L25" s="17">
        <f t="shared" si="13"/>
        <v>28.380179749106713</v>
      </c>
      <c r="M25" s="17">
        <f t="shared" si="13"/>
        <v>1.4997381833699492</v>
      </c>
      <c r="N25" s="17">
        <f t="shared" si="13"/>
        <v>10.459885371948872</v>
      </c>
      <c r="O25" s="17">
        <f t="shared" si="13"/>
        <v>0.41121269432537072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7.9022721035393925E-3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7.8946245892554372E-3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7.9606416476540025E-3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7.7859258649697876E-3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7.7114351479465838E-3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7.9022721035393925E-3</v>
      </c>
      <c r="D33" s="17">
        <f t="shared" ref="D33:O33" si="14">SUM(D28:D32)</f>
        <v>0</v>
      </c>
      <c r="E33" s="17">
        <f t="shared" si="14"/>
        <v>7.8946245892554372E-3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7.9606416476540025E-3</v>
      </c>
      <c r="J33" s="17">
        <f t="shared" si="14"/>
        <v>0</v>
      </c>
      <c r="K33" s="17">
        <f t="shared" si="14"/>
        <v>7.7859258649697876E-3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7.7114351479465838E-3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0.35630422854467753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0.35627733448803545</v>
      </c>
      <c r="F15" s="17">
        <f t="shared" ref="F15:F24" si="3">(SUMIFS(TARIMSALAG2,KAYNAK,A15,SEBEP,B15,SÜRE,"Uzun",BİLDİRİM,"Bildirimsiz",İL,$B$10,İLÇE,$B$11)/VLOOKUP($B$11,ABONE2,6,FALSE))</f>
        <v>1.3927407362183351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1.2288888848985309</v>
      </c>
      <c r="I15" s="17">
        <f t="shared" ref="I15:I24" si="6">(SUMIFS(TICARETHANEAG2,KAYNAK,A15,SEBEP,B15,SÜRE,"Uzun",BİLDİRİM,"Bildirimsiz",İL,$B$10,İLÇE,$B$11)/VLOOKUP($B$11,ABONE2,9,FALSE))</f>
        <v>1.0600340565620225</v>
      </c>
      <c r="J15" s="17">
        <f t="shared" ref="J15:J24" si="7">(SUMIFS(TICARETHANEOG2,KAYNAK,A15,SEBEP,B15,SÜRE,"Uzun",BİLDİRİM,"Bildirimsiz",İL,$B$10,İLÇE,$B$11)/VLOOKUP($B$11,ABONE2,10,FALSE))</f>
        <v>190.98237389227197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1.3982696130482464</v>
      </c>
      <c r="L15" s="17">
        <f t="shared" ref="L15:L24" si="9">(SUMIFS(SANAYIAG2,KAYNAK,A15,SEBEP,B15,SÜRE,"Uzun",BİLDİRİM,"Bildirimsiz",İL,$B$10,İLÇE,$B$11)/VLOOKUP($B$11,ABONE2,12,FALSE))</f>
        <v>32.947306974604672</v>
      </c>
      <c r="M15" s="17">
        <f t="shared" ref="M15:M24" si="10">(SUMIFS(SANAYIOG2,KAYNAK,A15,SEBEP,B15,SÜRE,"Uzun",BİLDİRİM,"Bildirimsiz",İL,$B$10,İLÇE,$B$11)/VLOOKUP($B$11,ABONE2,13,FALSE))</f>
        <v>288.17333688164433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35.378031068957434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0.50391074496318267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0.16916896989759617</v>
      </c>
      <c r="D17" s="17">
        <f t="shared" si="1"/>
        <v>0.15381604419391687</v>
      </c>
      <c r="E17" s="17">
        <f t="shared" si="2"/>
        <v>0.16916781104956569</v>
      </c>
      <c r="F17" s="17">
        <f t="shared" si="3"/>
        <v>0.90811695099874568</v>
      </c>
      <c r="G17" s="17">
        <f t="shared" si="4"/>
        <v>0</v>
      </c>
      <c r="H17" s="17">
        <f t="shared" si="5"/>
        <v>0.80127966264595207</v>
      </c>
      <c r="I17" s="17">
        <f t="shared" si="6"/>
        <v>0.35434769292331458</v>
      </c>
      <c r="J17" s="17">
        <f t="shared" si="7"/>
        <v>135.83097758514884</v>
      </c>
      <c r="K17" s="17">
        <f t="shared" si="8"/>
        <v>0.59562006426264058</v>
      </c>
      <c r="L17" s="17">
        <f t="shared" si="9"/>
        <v>4.8837818414874841</v>
      </c>
      <c r="M17" s="17">
        <f t="shared" si="10"/>
        <v>203.30015015388543</v>
      </c>
      <c r="N17" s="17">
        <f t="shared" si="11"/>
        <v>6.773461539700798</v>
      </c>
      <c r="O17" s="23">
        <f t="shared" si="12"/>
        <v>0.22626848468099586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7.7183402099171771E-3</v>
      </c>
      <c r="D18" s="17">
        <f t="shared" si="1"/>
        <v>0</v>
      </c>
      <c r="E18" s="17">
        <f t="shared" si="2"/>
        <v>7.7177576249738639E-3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4.3279660258710446E-2</v>
      </c>
      <c r="J18" s="17">
        <f t="shared" si="7"/>
        <v>0</v>
      </c>
      <c r="K18" s="17">
        <f t="shared" si="8"/>
        <v>4.3202582859680913E-2</v>
      </c>
      <c r="L18" s="17">
        <f t="shared" si="9"/>
        <v>5.5263924539607121</v>
      </c>
      <c r="M18" s="17">
        <f t="shared" si="10"/>
        <v>0</v>
      </c>
      <c r="N18" s="17">
        <f t="shared" si="11"/>
        <v>5.4737601448753725</v>
      </c>
      <c r="O18" s="23">
        <f t="shared" si="12"/>
        <v>1.4589438860076033E-2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0.10734169566795003</v>
      </c>
      <c r="D21" s="17">
        <f t="shared" si="1"/>
        <v>0</v>
      </c>
      <c r="E21" s="17">
        <f t="shared" si="2"/>
        <v>0.10733359345244967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0.31277098666203229</v>
      </c>
      <c r="J21" s="17">
        <f t="shared" si="7"/>
        <v>0</v>
      </c>
      <c r="K21" s="17">
        <f t="shared" si="8"/>
        <v>0.31221396809950885</v>
      </c>
      <c r="L21" s="17">
        <f t="shared" si="9"/>
        <v>24.737149798777558</v>
      </c>
      <c r="M21" s="17">
        <f t="shared" si="10"/>
        <v>0</v>
      </c>
      <c r="N21" s="17">
        <f t="shared" si="11"/>
        <v>24.501557895932056</v>
      </c>
      <c r="O21" s="23">
        <f t="shared" si="12"/>
        <v>0.14390816539621787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9.3887117673258718E-6</v>
      </c>
      <c r="D22" s="17">
        <f t="shared" si="1"/>
        <v>0</v>
      </c>
      <c r="E22" s="17">
        <f t="shared" si="2"/>
        <v>9.3880031017366415E-6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4.609294750378228E-6</v>
      </c>
      <c r="J22" s="17">
        <f t="shared" si="7"/>
        <v>0</v>
      </c>
      <c r="K22" s="17">
        <f t="shared" si="8"/>
        <v>4.6010859879111482E-6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8.7748674625701078E-6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0.64054262303190823</v>
      </c>
      <c r="D25" s="17">
        <f t="shared" ref="D25:O25" si="13">SUM(D15:D24)</f>
        <v>0.15381604419391687</v>
      </c>
      <c r="E25" s="17">
        <f t="shared" si="13"/>
        <v>0.6405058846181263</v>
      </c>
      <c r="F25" s="17">
        <f t="shared" si="13"/>
        <v>2.3008576872170807</v>
      </c>
      <c r="G25" s="17">
        <f t="shared" si="13"/>
        <v>0</v>
      </c>
      <c r="H25" s="17">
        <f t="shared" si="13"/>
        <v>2.0301685475444828</v>
      </c>
      <c r="I25" s="17">
        <f t="shared" si="13"/>
        <v>1.7704370057008301</v>
      </c>
      <c r="J25" s="17">
        <f t="shared" si="13"/>
        <v>326.81335147742084</v>
      </c>
      <c r="K25" s="17">
        <f t="shared" si="13"/>
        <v>2.3493108293560643</v>
      </c>
      <c r="L25" s="17">
        <f t="shared" si="13"/>
        <v>68.094631068830424</v>
      </c>
      <c r="M25" s="17">
        <f t="shared" si="13"/>
        <v>491.47348703552973</v>
      </c>
      <c r="N25" s="17">
        <f t="shared" si="13"/>
        <v>72.126810649465654</v>
      </c>
      <c r="O25" s="17">
        <f t="shared" si="13"/>
        <v>0.8886856087679349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1.4617428057493031E-2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1.4616324725265552E-2</v>
      </c>
      <c r="F29" s="17">
        <f>(SUMIFS(TARIMSALAG2,KAYNAK,A29,SEBEP,B29,SÜRE,"Uzun",BİLDİRİM,"Bildirimli",İL,$B$10,İLÇE,$B$11)/VLOOKUP($B$11,ABONE2,6,FALSE))</f>
        <v>1.1852782121624999E-2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1.0458337166139706E-2</v>
      </c>
      <c r="I29" s="17">
        <f>(SUMIFS(TICARETHANEAG2,KAYNAK,A29,SEBEP,B29,SÜRE,"Uzun",BİLDİRİM,"Bildirimli",İL,$B$10,İLÇE,$B$11)/VLOOKUP($B$11,ABONE2,9,FALSE))</f>
        <v>3.1537941600173668E-2</v>
      </c>
      <c r="J29" s="17">
        <f>(SUMIFS(TICARETHANEOG2,KAYNAK,A29,SEBEP,B29,SÜRE,"Uzun",BİLDİRİM,"Bildirimli",İL,$B$10,İLÇE,$B$11)/VLOOKUP($B$11,ABONE2,10,FALSE))</f>
        <v>0.11572221676143028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3.1687866644174223E-2</v>
      </c>
      <c r="L29" s="17">
        <f>(SUMIFS(SANAYIAG2,KAYNAK,A29,SEBEP,B29,SÜRE,"Uzun",BİLDİRİM,"Bildirimli",İL,$B$10,İLÇE,$B$11)/VLOOKUP($B$11,ABONE2,12,FALSE))</f>
        <v>3.8984094520091501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3.8612817429423965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1.8448119984982195E-2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1.582706781846125E-2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1.5825873181899885E-2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4.3732967841105849E-2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4.3655083139773052E-2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1.9355047330392786E-2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3.0444495875954283E-2</v>
      </c>
      <c r="D33" s="17">
        <f t="shared" ref="D33:O33" si="14">SUM(D28:D32)</f>
        <v>0</v>
      </c>
      <c r="E33" s="17">
        <f t="shared" si="14"/>
        <v>3.0442197907165437E-2</v>
      </c>
      <c r="F33" s="17">
        <f t="shared" si="14"/>
        <v>1.1852782121624999E-2</v>
      </c>
      <c r="G33" s="17">
        <f t="shared" si="14"/>
        <v>0</v>
      </c>
      <c r="H33" s="17">
        <f t="shared" si="14"/>
        <v>1.0458337166139706E-2</v>
      </c>
      <c r="I33" s="17">
        <f t="shared" si="14"/>
        <v>7.527090944127951E-2</v>
      </c>
      <c r="J33" s="17">
        <f t="shared" si="14"/>
        <v>0.11572221676143028</v>
      </c>
      <c r="K33" s="17">
        <f t="shared" si="14"/>
        <v>7.5342949783947274E-2</v>
      </c>
      <c r="L33" s="17">
        <f t="shared" si="14"/>
        <v>3.8984094520091501</v>
      </c>
      <c r="M33" s="17">
        <f t="shared" si="14"/>
        <v>0</v>
      </c>
      <c r="N33" s="17">
        <f t="shared" si="14"/>
        <v>3.8612817429423965</v>
      </c>
      <c r="O33" s="17">
        <f t="shared" si="14"/>
        <v>3.7803167315374982E-2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8.4628952869641325E-2</v>
      </c>
      <c r="D15" s="17">
        <f t="shared" ref="D15:D24" si="1">(SUMIFS(MESKENOG2,KAYNAK,A15,SEBEP,B15,SÜRE,"Uzun",BİLDİRİM,"Bildirimsiz",İL,$B$10,İLÇE,$B$11)/VLOOKUP($B$11,ABONE2,4,FALSE))</f>
        <v>0.44888755909137867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8.6243539008634462E-2</v>
      </c>
      <c r="F15" s="17">
        <f t="shared" ref="F15:F24" si="3">(SUMIFS(TARIMSALAG2,KAYNAK,A15,SEBEP,B15,SÜRE,"Uzun",BİLDİRİM,"Bildirimsiz",İL,$B$10,İLÇE,$B$11)/VLOOKUP($B$11,ABONE2,6,FALSE))</f>
        <v>0.40996857140330778</v>
      </c>
      <c r="G15" s="17">
        <f t="shared" ref="G15:G24" si="4">(SUMIFS(TARIMSALOG2,KAYNAK,A15,SEBEP,B15,SÜRE,"Uzun",BİLDİRİM,"Bildirimsiz",İL,$B$10,İLÇE,$B$11)/VLOOKUP($B$11,ABONE2,7,FALSE))</f>
        <v>0.80110058551097874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0.49663050881722304</v>
      </c>
      <c r="I15" s="17">
        <f t="shared" ref="I15:I24" si="6">(SUMIFS(TICARETHANEAG2,KAYNAK,A15,SEBEP,B15,SÜRE,"Uzun",BİLDİRİM,"Bildirimsiz",İL,$B$10,İLÇE,$B$11)/VLOOKUP($B$11,ABONE2,9,FALSE))</f>
        <v>0.16285830208062435</v>
      </c>
      <c r="J15" s="17">
        <f t="shared" ref="J15:J24" si="7">(SUMIFS(TICARETHANEOG2,KAYNAK,A15,SEBEP,B15,SÜRE,"Uzun",BİLDİRİM,"Bildirimsiz",İL,$B$10,İLÇE,$B$11)/VLOOKUP($B$11,ABONE2,10,FALSE))</f>
        <v>1.5412516837716941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0.23018101381701236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6.4591809098567872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4.0794826799095496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0.13634879153967841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8.7831811791396111E-2</v>
      </c>
      <c r="D17" s="17">
        <f t="shared" si="1"/>
        <v>0.43013156778240297</v>
      </c>
      <c r="E17" s="17">
        <f t="shared" si="2"/>
        <v>8.9349064731927552E-2</v>
      </c>
      <c r="F17" s="17">
        <f t="shared" si="3"/>
        <v>3.3112395026023158</v>
      </c>
      <c r="G17" s="17">
        <f t="shared" si="4"/>
        <v>25.377656891385904</v>
      </c>
      <c r="H17" s="17">
        <f t="shared" si="5"/>
        <v>8.2004288650707942</v>
      </c>
      <c r="I17" s="17">
        <f t="shared" si="6"/>
        <v>0.20162760587908632</v>
      </c>
      <c r="J17" s="17">
        <f t="shared" si="7"/>
        <v>8.8901406640244449</v>
      </c>
      <c r="K17" s="17">
        <f t="shared" si="8"/>
        <v>0.62598705783302822</v>
      </c>
      <c r="L17" s="17">
        <f t="shared" si="9"/>
        <v>0</v>
      </c>
      <c r="M17" s="17">
        <f t="shared" si="10"/>
        <v>87.076897106897093</v>
      </c>
      <c r="N17" s="17">
        <f t="shared" si="11"/>
        <v>54.995935014882377</v>
      </c>
      <c r="O17" s="23">
        <f t="shared" si="12"/>
        <v>0.63508883952826534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1.4643681520793593E-2</v>
      </c>
      <c r="D21" s="17">
        <f t="shared" si="1"/>
        <v>0</v>
      </c>
      <c r="E21" s="17">
        <f t="shared" si="2"/>
        <v>1.4578773005789528E-2</v>
      </c>
      <c r="F21" s="17">
        <f t="shared" si="3"/>
        <v>4.2601810597190953E-2</v>
      </c>
      <c r="G21" s="17">
        <f t="shared" si="4"/>
        <v>0</v>
      </c>
      <c r="H21" s="17">
        <f t="shared" si="5"/>
        <v>3.3162656269422441E-2</v>
      </c>
      <c r="I21" s="17">
        <f t="shared" si="6"/>
        <v>2.6457337687234364E-2</v>
      </c>
      <c r="J21" s="17">
        <f t="shared" si="7"/>
        <v>0</v>
      </c>
      <c r="K21" s="17">
        <f t="shared" si="8"/>
        <v>2.516512332949802E-2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1.7442150732604161E-2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7.8099404982734388E-4</v>
      </c>
      <c r="D22" s="17">
        <f t="shared" si="1"/>
        <v>0</v>
      </c>
      <c r="E22" s="17">
        <f t="shared" si="2"/>
        <v>7.775322725461786E-4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6.3565351987273754E-4</v>
      </c>
      <c r="J22" s="17">
        <f t="shared" si="7"/>
        <v>0</v>
      </c>
      <c r="K22" s="17">
        <f t="shared" si="8"/>
        <v>6.0460728934737663E-4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7.0639418960790636E-4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0.18788544023165837</v>
      </c>
      <c r="D25" s="17">
        <f t="shared" ref="D25:O25" si="13">SUM(D15:D24)</f>
        <v>0.8790191268737817</v>
      </c>
      <c r="E25" s="17">
        <f t="shared" si="13"/>
        <v>0.19094890901889772</v>
      </c>
      <c r="F25" s="17">
        <f t="shared" si="13"/>
        <v>3.7638098846028147</v>
      </c>
      <c r="G25" s="17">
        <f t="shared" si="13"/>
        <v>26.178757476896884</v>
      </c>
      <c r="H25" s="17">
        <f t="shared" si="13"/>
        <v>8.7302220301574387</v>
      </c>
      <c r="I25" s="17">
        <f t="shared" si="13"/>
        <v>0.39157889916681776</v>
      </c>
      <c r="J25" s="17">
        <f t="shared" si="13"/>
        <v>10.431392347796139</v>
      </c>
      <c r="K25" s="17">
        <f t="shared" si="13"/>
        <v>0.88193780226888607</v>
      </c>
      <c r="L25" s="17">
        <f t="shared" si="13"/>
        <v>0</v>
      </c>
      <c r="M25" s="17">
        <f t="shared" si="13"/>
        <v>93.536078016753876</v>
      </c>
      <c r="N25" s="17">
        <f t="shared" si="13"/>
        <v>59.075417694791923</v>
      </c>
      <c r="O25" s="17">
        <f t="shared" si="13"/>
        <v>0.78958617599015579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0.1738503310699005</v>
      </c>
      <c r="D17" s="17">
        <f t="shared" si="1"/>
        <v>8.4972853081165294</v>
      </c>
      <c r="E17" s="17">
        <f t="shared" si="2"/>
        <v>0.19292685669705184</v>
      </c>
      <c r="F17" s="17">
        <f t="shared" si="3"/>
        <v>1.3700392099433374</v>
      </c>
      <c r="G17" s="17">
        <f t="shared" si="4"/>
        <v>3.226050057488608</v>
      </c>
      <c r="H17" s="17">
        <f t="shared" si="5"/>
        <v>1.411403792785916</v>
      </c>
      <c r="I17" s="17">
        <f t="shared" si="6"/>
        <v>0.52484788902906343</v>
      </c>
      <c r="J17" s="17">
        <f t="shared" si="7"/>
        <v>6.3108730432662847</v>
      </c>
      <c r="K17" s="17">
        <f t="shared" si="8"/>
        <v>0.71570796617443855</v>
      </c>
      <c r="L17" s="17">
        <f t="shared" si="9"/>
        <v>2.6692254348505577</v>
      </c>
      <c r="M17" s="17">
        <f t="shared" si="10"/>
        <v>89.863421704457124</v>
      </c>
      <c r="N17" s="17">
        <f t="shared" si="11"/>
        <v>35.367049035953023</v>
      </c>
      <c r="O17" s="23">
        <f t="shared" si="12"/>
        <v>0.33467787548786354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2.6004665627273351E-2</v>
      </c>
      <c r="D18" s="17">
        <f t="shared" si="1"/>
        <v>8.573196451103156</v>
      </c>
      <c r="E18" s="17">
        <f t="shared" si="2"/>
        <v>4.5594020693474978E-2</v>
      </c>
      <c r="F18" s="17">
        <f t="shared" si="3"/>
        <v>1.5266335677710302E-2</v>
      </c>
      <c r="G18" s="17">
        <f t="shared" si="4"/>
        <v>0.4122279697025632</v>
      </c>
      <c r="H18" s="17">
        <f t="shared" si="5"/>
        <v>2.4113348839116904E-2</v>
      </c>
      <c r="I18" s="17">
        <f t="shared" si="6"/>
        <v>5.0497393692671137E-2</v>
      </c>
      <c r="J18" s="17">
        <f t="shared" si="7"/>
        <v>1.1954904418457319</v>
      </c>
      <c r="K18" s="17">
        <f t="shared" si="8"/>
        <v>8.8266579908768891E-2</v>
      </c>
      <c r="L18" s="17">
        <f t="shared" si="9"/>
        <v>0</v>
      </c>
      <c r="M18" s="17">
        <f t="shared" si="10"/>
        <v>1.4577057572180965</v>
      </c>
      <c r="N18" s="17">
        <f t="shared" si="11"/>
        <v>0.54663965895678623</v>
      </c>
      <c r="O18" s="23">
        <f t="shared" si="12"/>
        <v>5.0605450874100177E-2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6.2501495272327345E-2</v>
      </c>
      <c r="D21" s="17">
        <f t="shared" si="1"/>
        <v>0</v>
      </c>
      <c r="E21" s="17">
        <f t="shared" si="2"/>
        <v>6.235824775737879E-2</v>
      </c>
      <c r="F21" s="17">
        <f t="shared" si="3"/>
        <v>2.2744354290350106E-2</v>
      </c>
      <c r="G21" s="17">
        <f t="shared" si="4"/>
        <v>0</v>
      </c>
      <c r="H21" s="17">
        <f t="shared" si="5"/>
        <v>2.2237454921476024E-2</v>
      </c>
      <c r="I21" s="17">
        <f t="shared" si="6"/>
        <v>0.39129707197860619</v>
      </c>
      <c r="J21" s="17">
        <f t="shared" si="7"/>
        <v>0</v>
      </c>
      <c r="K21" s="17">
        <f t="shared" si="8"/>
        <v>0.37838959450421178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0.10278945420464905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8.4520658316426939E-3</v>
      </c>
      <c r="D22" s="17">
        <f t="shared" si="1"/>
        <v>0</v>
      </c>
      <c r="E22" s="17">
        <f t="shared" si="2"/>
        <v>8.4326944962644108E-3</v>
      </c>
      <c r="F22" s="17">
        <f t="shared" si="3"/>
        <v>4.7305834706748025E-5</v>
      </c>
      <c r="G22" s="17">
        <f t="shared" si="4"/>
        <v>0</v>
      </c>
      <c r="H22" s="17">
        <f t="shared" si="5"/>
        <v>4.6251538003012361E-5</v>
      </c>
      <c r="I22" s="17">
        <f t="shared" si="6"/>
        <v>4.9171150994267339E-3</v>
      </c>
      <c r="J22" s="17">
        <f t="shared" si="7"/>
        <v>0</v>
      </c>
      <c r="K22" s="17">
        <f t="shared" si="8"/>
        <v>4.7549172274520494E-3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7.5664289657053352E-3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0.27080855780114388</v>
      </c>
      <c r="D25" s="17">
        <f t="shared" ref="D25:O25" si="13">SUM(D15:D24)</f>
        <v>17.070481759219685</v>
      </c>
      <c r="E25" s="17">
        <f t="shared" si="13"/>
        <v>0.30931181964417004</v>
      </c>
      <c r="F25" s="17">
        <f t="shared" si="13"/>
        <v>1.4080972057461045</v>
      </c>
      <c r="G25" s="17">
        <f t="shared" si="13"/>
        <v>3.6382780271911712</v>
      </c>
      <c r="H25" s="17">
        <f t="shared" si="13"/>
        <v>1.4578008480845122</v>
      </c>
      <c r="I25" s="17">
        <f t="shared" si="13"/>
        <v>0.97155946979976748</v>
      </c>
      <c r="J25" s="17">
        <f t="shared" si="13"/>
        <v>7.5063634851120167</v>
      </c>
      <c r="K25" s="17">
        <f t="shared" si="13"/>
        <v>1.1871190578148714</v>
      </c>
      <c r="L25" s="17">
        <f t="shared" si="13"/>
        <v>2.6692254348505577</v>
      </c>
      <c r="M25" s="17">
        <f t="shared" si="13"/>
        <v>91.321127461675218</v>
      </c>
      <c r="N25" s="17">
        <f t="shared" si="13"/>
        <v>35.913688694909808</v>
      </c>
      <c r="O25" s="17">
        <f t="shared" si="13"/>
        <v>0.4956392095323181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0.18242880786613722</v>
      </c>
      <c r="D29" s="17">
        <f>(SUMIFS(MESKENOG2,KAYNAK,A29,SEBEP,B29,SÜRE,"Uzun",BİLDİRİM,"Bildirimli",İL,$B$10,İLÇE,$B$11)/VLOOKUP($B$11,ABONE2,4,FALSE))</f>
        <v>0.14096855685572957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0.18233378489267865</v>
      </c>
      <c r="F29" s="17">
        <f>(SUMIFS(TARIMSALAG2,KAYNAK,A29,SEBEP,B29,SÜRE,"Uzun",BİLDİRİM,"Bildirimli",İL,$B$10,İLÇE,$B$11)/VLOOKUP($B$11,ABONE2,6,FALSE))</f>
        <v>0.83717202000915547</v>
      </c>
      <c r="G29" s="17">
        <f>(SUMIFS(TARIMSALOG2,KAYNAK,A29,SEBEP,B29,SÜRE,"Uzun",BİLDİRİM,"Bildirimli",İL,$B$10,İLÇE,$B$11)/VLOOKUP($B$11,ABONE2,7,FALSE))</f>
        <v>0.17731369237456637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0.82246587511032254</v>
      </c>
      <c r="I29" s="17">
        <f>(SUMIFS(TICARETHANEAG2,KAYNAK,A29,SEBEP,B29,SÜRE,"Uzun",BİLDİRİM,"Bildirimli",İL,$B$10,İLÇE,$B$11)/VLOOKUP($B$11,ABONE2,9,FALSE))</f>
        <v>1.1402112683928141</v>
      </c>
      <c r="J29" s="17">
        <f>(SUMIFS(TICARETHANEOG2,KAYNAK,A29,SEBEP,B29,SÜRE,"Uzun",BİLDİRİM,"Bildirimli",İL,$B$10,İLÇE,$B$11)/VLOOKUP($B$11,ABONE2,10,FALSE))</f>
        <v>17.959570639060129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1.6950212011962515</v>
      </c>
      <c r="L29" s="17">
        <f>(SUMIFS(SANAYIAG2,KAYNAK,A29,SEBEP,B29,SÜRE,"Uzun",BİLDİRİM,"Bildirimli",İL,$B$10,İLÇE,$B$11)/VLOOKUP($B$11,ABONE2,12,FALSE))</f>
        <v>14.233174186782483</v>
      </c>
      <c r="M29" s="17">
        <f>(SUMIFS(SANAYIOG2,KAYNAK,A29,SEBEP,B29,SÜRE,"Uzun",BİLDİRİM,"Bildirimli",İL,$B$10,İLÇE,$B$11)/VLOOKUP($B$11,ABONE2,13,FALSE))</f>
        <v>0.35699648318267307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9.0296075479325548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0.41731206645954266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4.2610341165397365E-3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4.2512682294094236E-3</v>
      </c>
      <c r="F31" s="17">
        <f>(SUMIFS(TARIMSALAG2,KAYNAK,A31,SEBEP,B31,SÜRE,"Uzun",BİLDİRİM,"Bildirimli",İL,$B$10,İLÇE,$B$11)/VLOOKUP($B$11,ABONE2,6,FALSE))</f>
        <v>0.23382752441327806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0.22861625206685812</v>
      </c>
      <c r="I31" s="17">
        <f>(SUMIFS(TICARETHANEAG2,KAYNAK,A31,SEBEP,B31,SÜRE,"Uzun",BİLDİRİM,"Bildirimli",İL,$B$10,İLÇE,$B$11)/VLOOKUP($B$11,ABONE2,9,FALSE))</f>
        <v>2.6150748591942045E-2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2.5288129823336752E-2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1.6970618030540723E-2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0.18668984198267696</v>
      </c>
      <c r="D33" s="17">
        <f t="shared" ref="D33:O33" si="14">SUM(D28:D32)</f>
        <v>0.14096855685572957</v>
      </c>
      <c r="E33" s="17">
        <f t="shared" si="14"/>
        <v>0.18658505312208806</v>
      </c>
      <c r="F33" s="17">
        <f t="shared" si="14"/>
        <v>1.0709995444224336</v>
      </c>
      <c r="G33" s="17">
        <f t="shared" si="14"/>
        <v>0.17731369237456637</v>
      </c>
      <c r="H33" s="17">
        <f t="shared" si="14"/>
        <v>1.0510821271771806</v>
      </c>
      <c r="I33" s="17">
        <f t="shared" si="14"/>
        <v>1.1663620169847562</v>
      </c>
      <c r="J33" s="17">
        <f t="shared" si="14"/>
        <v>17.959570639060129</v>
      </c>
      <c r="K33" s="17">
        <f t="shared" si="14"/>
        <v>1.7203093310195883</v>
      </c>
      <c r="L33" s="17">
        <f t="shared" si="14"/>
        <v>14.233174186782483</v>
      </c>
      <c r="M33" s="17">
        <f t="shared" si="14"/>
        <v>0.35699648318267307</v>
      </c>
      <c r="N33" s="17">
        <f t="shared" si="14"/>
        <v>9.0296075479325548</v>
      </c>
      <c r="O33" s="17">
        <f t="shared" si="14"/>
        <v>0.43428268449008339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0.16957281490968865</v>
      </c>
      <c r="D15" s="17">
        <f t="shared" ref="D15:D24" si="1">(SUMIFS(MESKENOG2,KAYNAK,A15,SEBEP,B15,SÜRE,"Uzun",BİLDİRİM,"Bildirimsiz",İL,$B$10,İLÇE,$B$11)/VLOOKUP($B$11,ABONE2,4,FALSE))</f>
        <v>1.2649455264250553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0.17013981993672464</v>
      </c>
      <c r="F15" s="17">
        <f t="shared" ref="F15:F24" si="3">(SUMIFS(TARIMSALAG2,KAYNAK,A15,SEBEP,B15,SÜRE,"Uzun",BİLDİRİM,"Bildirimsiz",İL,$B$10,İLÇE,$B$11)/VLOOKUP($B$11,ABONE2,6,FALSE))</f>
        <v>1.1719859979552332</v>
      </c>
      <c r="G15" s="17">
        <f t="shared" ref="G15:G24" si="4">(SUMIFS(TARIMSALOG2,KAYNAK,A15,SEBEP,B15,SÜRE,"Uzun",BİLDİRİM,"Bildirimsiz",İL,$B$10,İLÇE,$B$11)/VLOOKUP($B$11,ABONE2,7,FALSE))</f>
        <v>3.4045626161669671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1.4298830272666627</v>
      </c>
      <c r="I15" s="17">
        <f t="shared" ref="I15:I24" si="6">(SUMIFS(TICARETHANEAG2,KAYNAK,A15,SEBEP,B15,SÜRE,"Uzun",BİLDİRİM,"Bildirimsiz",İL,$B$10,İLÇE,$B$11)/VLOOKUP($B$11,ABONE2,9,FALSE))</f>
        <v>0.72525535068166846</v>
      </c>
      <c r="J15" s="17">
        <f t="shared" ref="J15:J24" si="7">(SUMIFS(TICARETHANEOG2,KAYNAK,A15,SEBEP,B15,SÜRE,"Uzun",BİLDİRİM,"Bildirimsiz",İL,$B$10,İLÇE,$B$11)/VLOOKUP($B$11,ABONE2,10,FALSE))</f>
        <v>4.9519051640431782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0.82705875124802342</v>
      </c>
      <c r="L15" s="17">
        <f t="shared" ref="L15:L24" si="9">(SUMIFS(SANAYIAG2,KAYNAK,A15,SEBEP,B15,SÜRE,"Uzun",BİLDİRİM,"Bildirimsiz",İL,$B$10,İLÇE,$B$11)/VLOOKUP($B$11,ABONE2,12,FALSE))</f>
        <v>20.193742868328194</v>
      </c>
      <c r="M15" s="17">
        <f t="shared" ref="M15:M24" si="10">(SUMIFS(SANAYIOG2,KAYNAK,A15,SEBEP,B15,SÜRE,"Uzun",BİLDİRİM,"Bildirimsiz",İL,$B$10,İLÇE,$B$11)/VLOOKUP($B$11,ABONE2,13,FALSE))</f>
        <v>58.888512082679064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41.503905624057658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0.43307600859358542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0.10906615944260725</v>
      </c>
      <c r="D17" s="17">
        <f t="shared" si="1"/>
        <v>2.0987130910988485</v>
      </c>
      <c r="E17" s="17">
        <f t="shared" si="2"/>
        <v>0.11009607355349933</v>
      </c>
      <c r="F17" s="17">
        <f t="shared" si="3"/>
        <v>4.6927672624881733</v>
      </c>
      <c r="G17" s="17">
        <f t="shared" si="4"/>
        <v>17.764096331056312</v>
      </c>
      <c r="H17" s="17">
        <f t="shared" si="5"/>
        <v>6.2027073507419104</v>
      </c>
      <c r="I17" s="17">
        <f t="shared" si="6"/>
        <v>0.7181918770584157</v>
      </c>
      <c r="J17" s="17">
        <f t="shared" si="7"/>
        <v>16.928782103208317</v>
      </c>
      <c r="K17" s="17">
        <f t="shared" si="8"/>
        <v>1.1086413543235496</v>
      </c>
      <c r="L17" s="17">
        <f t="shared" si="9"/>
        <v>4.4170492576407892</v>
      </c>
      <c r="M17" s="17">
        <f t="shared" si="10"/>
        <v>38.847592302966241</v>
      </c>
      <c r="N17" s="17">
        <f t="shared" si="11"/>
        <v>23.378797601443214</v>
      </c>
      <c r="O17" s="23">
        <f t="shared" si="12"/>
        <v>0.86511600969677038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6.6049120430825628E-2</v>
      </c>
      <c r="D18" s="17">
        <f t="shared" si="1"/>
        <v>2.0147040782917042E-2</v>
      </c>
      <c r="E18" s="17">
        <f t="shared" si="2"/>
        <v>6.6025359833507324E-2</v>
      </c>
      <c r="F18" s="17">
        <f t="shared" si="3"/>
        <v>0.58353680639860717</v>
      </c>
      <c r="G18" s="17">
        <f t="shared" si="4"/>
        <v>0.70295392139882618</v>
      </c>
      <c r="H18" s="17">
        <f t="shared" si="5"/>
        <v>0.59733132478434847</v>
      </c>
      <c r="I18" s="17">
        <f t="shared" si="6"/>
        <v>0.25128736358058434</v>
      </c>
      <c r="J18" s="17">
        <f t="shared" si="7"/>
        <v>3.5214325650055236</v>
      </c>
      <c r="K18" s="17">
        <f t="shared" si="8"/>
        <v>0.33005232319431621</v>
      </c>
      <c r="L18" s="17">
        <f t="shared" si="9"/>
        <v>3.9410726757817781E-2</v>
      </c>
      <c r="M18" s="17">
        <f t="shared" si="10"/>
        <v>0</v>
      </c>
      <c r="N18" s="17">
        <f t="shared" si="11"/>
        <v>1.7706268543367407E-2</v>
      </c>
      <c r="O18" s="23">
        <f t="shared" si="12"/>
        <v>0.16158721112814067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4.09288953872479E-2</v>
      </c>
      <c r="D20" s="17">
        <f t="shared" si="1"/>
        <v>2.758510179469106</v>
      </c>
      <c r="E20" s="17">
        <f t="shared" si="2"/>
        <v>4.2335614975251526E-2</v>
      </c>
      <c r="F20" s="17">
        <f t="shared" si="3"/>
        <v>0.96308892447573358</v>
      </c>
      <c r="G20" s="17">
        <f t="shared" si="4"/>
        <v>5.1557412109718967</v>
      </c>
      <c r="H20" s="17">
        <f t="shared" si="5"/>
        <v>1.4474049209808022</v>
      </c>
      <c r="I20" s="17">
        <f t="shared" si="6"/>
        <v>0.30021287114779382</v>
      </c>
      <c r="J20" s="17">
        <f t="shared" si="7"/>
        <v>3.0759914349141195</v>
      </c>
      <c r="K20" s="17">
        <f t="shared" si="8"/>
        <v>0.36707047929817482</v>
      </c>
      <c r="L20" s="17">
        <f t="shared" si="9"/>
        <v>1.5723796953330877</v>
      </c>
      <c r="M20" s="17">
        <f t="shared" si="10"/>
        <v>49.027676490914658</v>
      </c>
      <c r="N20" s="17">
        <f t="shared" si="11"/>
        <v>27.707180829131634</v>
      </c>
      <c r="O20" s="23">
        <f t="shared" si="12"/>
        <v>0.24976913162424316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6.1232377104080228E-2</v>
      </c>
      <c r="D21" s="17">
        <f t="shared" si="1"/>
        <v>0</v>
      </c>
      <c r="E21" s="17">
        <f t="shared" si="2"/>
        <v>6.1200680983417022E-2</v>
      </c>
      <c r="F21" s="17">
        <f t="shared" si="3"/>
        <v>0.74785086971663606</v>
      </c>
      <c r="G21" s="17">
        <f t="shared" si="4"/>
        <v>0</v>
      </c>
      <c r="H21" s="17">
        <f t="shared" si="5"/>
        <v>0.66146256120591873</v>
      </c>
      <c r="I21" s="17">
        <f t="shared" si="6"/>
        <v>0.24121325200898985</v>
      </c>
      <c r="J21" s="17">
        <f t="shared" si="7"/>
        <v>0</v>
      </c>
      <c r="K21" s="17">
        <f t="shared" si="8"/>
        <v>0.23540337174908388</v>
      </c>
      <c r="L21" s="17">
        <f t="shared" si="9"/>
        <v>0.52462099697812081</v>
      </c>
      <c r="M21" s="17">
        <f t="shared" si="10"/>
        <v>0</v>
      </c>
      <c r="N21" s="17">
        <f t="shared" si="11"/>
        <v>0.23569928849741659</v>
      </c>
      <c r="O21" s="23">
        <f t="shared" si="12"/>
        <v>0.14740752206542632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0.44684936727444968</v>
      </c>
      <c r="D25" s="17">
        <f t="shared" ref="D25:O25" si="13">SUM(D15:D24)</f>
        <v>6.1423158377759268</v>
      </c>
      <c r="E25" s="17">
        <f t="shared" si="13"/>
        <v>0.44979754928239984</v>
      </c>
      <c r="F25" s="17">
        <f t="shared" si="13"/>
        <v>8.1592298610343832</v>
      </c>
      <c r="G25" s="17">
        <f t="shared" si="13"/>
        <v>27.027354079594001</v>
      </c>
      <c r="H25" s="17">
        <f t="shared" si="13"/>
        <v>10.338789184979642</v>
      </c>
      <c r="I25" s="17">
        <f t="shared" si="13"/>
        <v>2.2361607144774522</v>
      </c>
      <c r="J25" s="17">
        <f t="shared" si="13"/>
        <v>28.478111267171137</v>
      </c>
      <c r="K25" s="17">
        <f t="shared" si="13"/>
        <v>2.8682262798131481</v>
      </c>
      <c r="L25" s="17">
        <f t="shared" si="13"/>
        <v>26.747203545038012</v>
      </c>
      <c r="M25" s="17">
        <f t="shared" si="13"/>
        <v>146.76378087655996</v>
      </c>
      <c r="N25" s="17">
        <f t="shared" si="13"/>
        <v>92.843289611673285</v>
      </c>
      <c r="O25" s="17">
        <f t="shared" si="13"/>
        <v>1.8569558831081658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0.42945217388758578</v>
      </c>
      <c r="D29" s="17">
        <f>(SUMIFS(MESKENOG2,KAYNAK,A29,SEBEP,B29,SÜRE,"Uzun",BİLDİRİM,"Bildirimli",İL,$B$10,İLÇE,$B$11)/VLOOKUP($B$11,ABONE2,4,FALSE))</f>
        <v>1.1685960319482218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0.42983478181529594</v>
      </c>
      <c r="F29" s="17">
        <f>(SUMIFS(TARIMSALAG2,KAYNAK,A29,SEBEP,B29,SÜRE,"Uzun",BİLDİRİM,"Bildirimli",İL,$B$10,İLÇE,$B$11)/VLOOKUP($B$11,ABONE2,6,FALSE))</f>
        <v>4.0810941946933852</v>
      </c>
      <c r="G29" s="17">
        <f>(SUMIFS(TARIMSALOG2,KAYNAK,A29,SEBEP,B29,SÜRE,"Uzun",BİLDİRİM,"Bildirimli",İL,$B$10,İLÇE,$B$11)/VLOOKUP($B$11,ABONE2,7,FALSE))</f>
        <v>16.961549629262436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5.5689854346430172</v>
      </c>
      <c r="I29" s="17">
        <f>(SUMIFS(TICARETHANEAG2,KAYNAK,A29,SEBEP,B29,SÜRE,"Uzun",BİLDİRİM,"Bildirimli",İL,$B$10,İLÇE,$B$11)/VLOOKUP($B$11,ABONE2,9,FALSE))</f>
        <v>1.3689425460915048</v>
      </c>
      <c r="J29" s="17">
        <f>(SUMIFS(TICARETHANEOG2,KAYNAK,A29,SEBEP,B29,SÜRE,"Uzun",BİLDİRİM,"Bildirimli",İL,$B$10,İLÇE,$B$11)/VLOOKUP($B$11,ABONE2,10,FALSE))</f>
        <v>12.653050813488507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1.6407324138842923</v>
      </c>
      <c r="L29" s="17">
        <f>(SUMIFS(SANAYIAG2,KAYNAK,A29,SEBEP,B29,SÜRE,"Uzun",BİLDİRİM,"Bildirimli",İL,$B$10,İLÇE,$B$11)/VLOOKUP($B$11,ABONE2,12,FALSE))</f>
        <v>8.7999498239677845</v>
      </c>
      <c r="M29" s="17">
        <f>(SUMIFS(SANAYIOG2,KAYNAK,A29,SEBEP,B29,SÜRE,"Uzun",BİLDİRİM,"Bildirimli",İL,$B$10,İLÇE,$B$11)/VLOOKUP($B$11,ABONE2,13,FALSE))</f>
        <v>199.31272536991389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113.720029110141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1.2016528255524119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5.7963258733642664E-2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5.7933254828360141E-2</v>
      </c>
      <c r="F31" s="17">
        <f>(SUMIFS(TARIMSALAG2,KAYNAK,A31,SEBEP,B31,SÜRE,"Uzun",BİLDİRİM,"Bildirimli",İL,$B$10,İLÇE,$B$11)/VLOOKUP($B$11,ABONE2,6,FALSE))</f>
        <v>0.30390234669763611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0.26879693899303059</v>
      </c>
      <c r="I31" s="17">
        <f>(SUMIFS(TICARETHANEAG2,KAYNAK,A31,SEBEP,B31,SÜRE,"Uzun",BİLDİRİM,"Bildirimli",İL,$B$10,İLÇE,$B$11)/VLOOKUP($B$11,ABONE2,9,FALSE))</f>
        <v>0.1357435370116043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0.13247400812160723</v>
      </c>
      <c r="L31" s="17">
        <f>(SUMIFS(SANAYIAG2,KAYNAK,A31,SEBEP,B31,SÜRE,"Uzun",BİLDİRİM,"Bildirimli",İL,$B$10,İLÇE,$B$11)/VLOOKUP($B$11,ABONE2,12,FALSE))</f>
        <v>11.159792489212439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5.0138198139939938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9.4223248776933735E-2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0.48741543262122844</v>
      </c>
      <c r="D33" s="17">
        <f t="shared" ref="D33:O33" si="14">SUM(D28:D32)</f>
        <v>1.1685960319482218</v>
      </c>
      <c r="E33" s="17">
        <f t="shared" si="14"/>
        <v>0.48776803664365609</v>
      </c>
      <c r="F33" s="17">
        <f t="shared" si="14"/>
        <v>4.384996541391021</v>
      </c>
      <c r="G33" s="17">
        <f t="shared" si="14"/>
        <v>16.961549629262436</v>
      </c>
      <c r="H33" s="17">
        <f t="shared" si="14"/>
        <v>5.8377823736360481</v>
      </c>
      <c r="I33" s="17">
        <f t="shared" si="14"/>
        <v>1.504686083103109</v>
      </c>
      <c r="J33" s="17">
        <f t="shared" si="14"/>
        <v>12.653050813488507</v>
      </c>
      <c r="K33" s="17">
        <f t="shared" si="14"/>
        <v>1.7732064220058994</v>
      </c>
      <c r="L33" s="17">
        <f t="shared" si="14"/>
        <v>19.959742313180222</v>
      </c>
      <c r="M33" s="17">
        <f t="shared" si="14"/>
        <v>199.31272536991389</v>
      </c>
      <c r="N33" s="17">
        <f t="shared" si="14"/>
        <v>118.73384892413499</v>
      </c>
      <c r="O33" s="17">
        <f t="shared" si="14"/>
        <v>1.2958760743293456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0.31907572653803828</v>
      </c>
      <c r="D15" s="17">
        <f t="shared" ref="D15:D24" si="1">(SUMIFS(MESKENOG2,KAYNAK,A15,SEBEP,B15,SÜRE,"Uzun",BİLDİRİM,"Bildirimsiz",İL,$B$10,İLÇE,$B$11)/VLOOKUP($B$11,ABONE2,4,FALSE))</f>
        <v>0.16067341992016931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0.31902284841042339</v>
      </c>
      <c r="F15" s="17">
        <f t="shared" ref="F15:F24" si="3">(SUMIFS(TARIMSALAG2,KAYNAK,A15,SEBEP,B15,SÜRE,"Uzun",BİLDİRİM,"Bildirimsiz",İL,$B$10,İLÇE,$B$11)/VLOOKUP($B$11,ABONE2,6,FALSE))</f>
        <v>2.4469082884781286</v>
      </c>
      <c r="G15" s="17">
        <f t="shared" ref="G15:G24" si="4">(SUMIFS(TARIMSALOG2,KAYNAK,A15,SEBEP,B15,SÜRE,"Uzun",BİLDİRİM,"Bildirimsiz",İL,$B$10,İLÇE,$B$11)/VLOOKUP($B$11,ABONE2,7,FALSE))</f>
        <v>4.5148907251354231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2.7855550312403015</v>
      </c>
      <c r="I15" s="17">
        <f t="shared" ref="I15:I24" si="6">(SUMIFS(TICARETHANEAG2,KAYNAK,A15,SEBEP,B15,SÜRE,"Uzun",BİLDİRİM,"Bildirimsiz",İL,$B$10,İLÇE,$B$11)/VLOOKUP($B$11,ABONE2,9,FALSE))</f>
        <v>1.0948377182737821</v>
      </c>
      <c r="J15" s="17">
        <f t="shared" ref="J15:J24" si="7">(SUMIFS(TICARETHANEOG2,KAYNAK,A15,SEBEP,B15,SÜRE,"Uzun",BİLDİRİM,"Bildirimsiz",İL,$B$10,İLÇE,$B$11)/VLOOKUP($B$11,ABONE2,10,FALSE))</f>
        <v>16.610448902706267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1.584745282135805</v>
      </c>
      <c r="L15" s="17">
        <f t="shared" ref="L15:L24" si="9">(SUMIFS(SANAYIAG2,KAYNAK,A15,SEBEP,B15,SÜRE,"Uzun",BİLDİRİM,"Bildirimsiz",İL,$B$10,İLÇE,$B$11)/VLOOKUP($B$11,ABONE2,12,FALSE))</f>
        <v>16.205016207217668</v>
      </c>
      <c r="M15" s="17">
        <f t="shared" ref="M15:M24" si="10">(SUMIFS(SANAYIOG2,KAYNAK,A15,SEBEP,B15,SÜRE,"Uzun",BİLDİRİM,"Bildirimsiz",İL,$B$10,İLÇE,$B$11)/VLOOKUP($B$11,ABONE2,13,FALSE))</f>
        <v>305.29262814078794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251.28725008726383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0.9968496887487821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0.115673652207298</v>
      </c>
      <c r="D17" s="17">
        <f t="shared" si="1"/>
        <v>3.2955882694530789</v>
      </c>
      <c r="E17" s="17">
        <f t="shared" si="2"/>
        <v>0.11673517671742251</v>
      </c>
      <c r="F17" s="17">
        <f t="shared" si="3"/>
        <v>2.8109866470670752</v>
      </c>
      <c r="G17" s="17">
        <f t="shared" si="4"/>
        <v>5.3418121986115699</v>
      </c>
      <c r="H17" s="17">
        <f t="shared" si="5"/>
        <v>3.225427221772911</v>
      </c>
      <c r="I17" s="17">
        <f t="shared" si="6"/>
        <v>0.29134358259171822</v>
      </c>
      <c r="J17" s="17">
        <f t="shared" si="7"/>
        <v>5.3338390394498632</v>
      </c>
      <c r="K17" s="17">
        <f t="shared" si="8"/>
        <v>0.45056107236313703</v>
      </c>
      <c r="L17" s="17">
        <f t="shared" si="9"/>
        <v>10.81534829851549</v>
      </c>
      <c r="M17" s="17">
        <f t="shared" si="10"/>
        <v>92.653520263361131</v>
      </c>
      <c r="N17" s="17">
        <f t="shared" si="11"/>
        <v>77.365070555642717</v>
      </c>
      <c r="O17" s="23">
        <f t="shared" si="12"/>
        <v>0.45467457802643946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5.974660411760109E-2</v>
      </c>
      <c r="D21" s="17">
        <f t="shared" si="1"/>
        <v>0</v>
      </c>
      <c r="E21" s="17">
        <f t="shared" si="2"/>
        <v>5.9726659404518677E-2</v>
      </c>
      <c r="F21" s="17">
        <f t="shared" si="3"/>
        <v>0.7596028480358249</v>
      </c>
      <c r="G21" s="17">
        <f t="shared" si="4"/>
        <v>0</v>
      </c>
      <c r="H21" s="17">
        <f t="shared" si="5"/>
        <v>0.63521251196701267</v>
      </c>
      <c r="I21" s="17">
        <f t="shared" si="6"/>
        <v>0.17920986520329973</v>
      </c>
      <c r="J21" s="17">
        <f t="shared" si="7"/>
        <v>0</v>
      </c>
      <c r="K21" s="17">
        <f t="shared" si="8"/>
        <v>0.17355128898363525</v>
      </c>
      <c r="L21" s="17">
        <f t="shared" si="9"/>
        <v>1.2936052400526596</v>
      </c>
      <c r="M21" s="17">
        <f t="shared" si="10"/>
        <v>0</v>
      </c>
      <c r="N21" s="17">
        <f t="shared" si="11"/>
        <v>0.24166251737247488</v>
      </c>
      <c r="O21" s="23">
        <f t="shared" si="12"/>
        <v>0.11202025363273026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1.1252494891194461E-4</v>
      </c>
      <c r="D22" s="17">
        <f t="shared" si="1"/>
        <v>0</v>
      </c>
      <c r="E22" s="17">
        <f t="shared" si="2"/>
        <v>1.1248738564196789E-4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8.7736971607946389E-5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0.49460850781184929</v>
      </c>
      <c r="D25" s="17">
        <f t="shared" ref="D25:O25" si="13">SUM(D15:D24)</f>
        <v>3.4562616893732483</v>
      </c>
      <c r="E25" s="17">
        <f t="shared" si="13"/>
        <v>0.49559717191800651</v>
      </c>
      <c r="F25" s="17">
        <f t="shared" si="13"/>
        <v>6.017497783581029</v>
      </c>
      <c r="G25" s="17">
        <f t="shared" si="13"/>
        <v>9.8567029237469939</v>
      </c>
      <c r="H25" s="17">
        <f t="shared" si="13"/>
        <v>6.6461947649802253</v>
      </c>
      <c r="I25" s="17">
        <f t="shared" si="13"/>
        <v>1.5653911660688</v>
      </c>
      <c r="J25" s="17">
        <f t="shared" si="13"/>
        <v>21.94428794215613</v>
      </c>
      <c r="K25" s="17">
        <f t="shared" si="13"/>
        <v>2.2088576434825775</v>
      </c>
      <c r="L25" s="17">
        <f t="shared" si="13"/>
        <v>28.313969745785815</v>
      </c>
      <c r="M25" s="17">
        <f t="shared" si="13"/>
        <v>397.94614840414908</v>
      </c>
      <c r="N25" s="17">
        <f t="shared" si="13"/>
        <v>328.89398316027899</v>
      </c>
      <c r="O25" s="17">
        <f t="shared" si="13"/>
        <v>1.5636322573795596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0.10505172589364822</v>
      </c>
      <c r="D29" s="17">
        <f>(SUMIFS(MESKENOG2,KAYNAK,A29,SEBEP,B29,SÜRE,"Uzun",BİLDİRİM,"Bildirimli",İL,$B$10,İLÇE,$B$11)/VLOOKUP($B$11,ABONE2,4,FALSE))</f>
        <v>1.3925245404135991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0.1054815122600242</v>
      </c>
      <c r="F29" s="17">
        <f>(SUMIFS(TARIMSALAG2,KAYNAK,A29,SEBEP,B29,SÜRE,"Uzun",BİLDİRİM,"Bildirimli",İL,$B$10,İLÇE,$B$11)/VLOOKUP($B$11,ABONE2,6,FALSE))</f>
        <v>2.3457470687010136</v>
      </c>
      <c r="G29" s="17">
        <f>(SUMIFS(TARIMSALOG2,KAYNAK,A29,SEBEP,B29,SÜRE,"Uzun",BİLDİRİM,"Bildirimli",İL,$B$10,İLÇE,$B$11)/VLOOKUP($B$11,ABONE2,7,FALSE))</f>
        <v>5.2864829342576396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2.8273133550203426</v>
      </c>
      <c r="I29" s="17">
        <f>(SUMIFS(TICARETHANEAG2,KAYNAK,A29,SEBEP,B29,SÜRE,"Uzun",BİLDİRİM,"Bildirimli",İL,$B$10,İLÇE,$B$11)/VLOOKUP($B$11,ABONE2,9,FALSE))</f>
        <v>0.2895446736599781</v>
      </c>
      <c r="J29" s="17">
        <f>(SUMIFS(TICARETHANEOG2,KAYNAK,A29,SEBEP,B29,SÜRE,"Uzun",BİLDİRİM,"Bildirimli",İL,$B$10,İLÇE,$B$11)/VLOOKUP($B$11,ABONE2,10,FALSE))</f>
        <v>15.688233839529373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0.77576040865395424</v>
      </c>
      <c r="L29" s="17">
        <f>(SUMIFS(SANAYIAG2,KAYNAK,A29,SEBEP,B29,SÜRE,"Uzun",BİLDİRİM,"Bildirimli",İL,$B$10,İLÇE,$B$11)/VLOOKUP($B$11,ABONE2,12,FALSE))</f>
        <v>9.7357590786873144E-2</v>
      </c>
      <c r="M29" s="17">
        <f>(SUMIFS(SANAYIOG2,KAYNAK,A29,SEBEP,B29,SÜRE,"Uzun",BİLDİRİM,"Bildirimli",İL,$B$10,İLÇE,$B$11)/VLOOKUP($B$11,ABONE2,13,FALSE))</f>
        <v>418.51171888032837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340.34639863942499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0.82063811419429977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6.9152231079982259E-4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6.9129146564497757E-4</v>
      </c>
      <c r="F31" s="17">
        <f>(SUMIFS(TARIMSALAG2,KAYNAK,A31,SEBEP,B31,SÜRE,"Uzun",BİLDİRİM,"Bildirimli",İL,$B$10,İLÇE,$B$11)/VLOOKUP($B$11,ABONE2,6,FALSE))</f>
        <v>1.1725756351823739E-2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9.8055808587540032E-3</v>
      </c>
      <c r="I31" s="17">
        <f>(SUMIFS(TICARETHANEAG2,KAYNAK,A31,SEBEP,B31,SÜRE,"Uzun",BİLDİRİM,"Bildirimli",İL,$B$10,İLÇE,$B$11)/VLOOKUP($B$11,ABONE2,9,FALSE))</f>
        <v>1.0617406740508221E-4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1.0282160657776169E-4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1.1324844021451624E-3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0.10574324820444804</v>
      </c>
      <c r="D33" s="17">
        <f t="shared" ref="D33:O33" si="14">SUM(D28:D32)</f>
        <v>1.3925245404135991</v>
      </c>
      <c r="E33" s="17">
        <f t="shared" si="14"/>
        <v>0.10617280372566917</v>
      </c>
      <c r="F33" s="17">
        <f t="shared" si="14"/>
        <v>2.3574728250528372</v>
      </c>
      <c r="G33" s="17">
        <f t="shared" si="14"/>
        <v>5.2864829342576396</v>
      </c>
      <c r="H33" s="17">
        <f t="shared" si="14"/>
        <v>2.8371189358790967</v>
      </c>
      <c r="I33" s="17">
        <f t="shared" si="14"/>
        <v>0.2896508477273832</v>
      </c>
      <c r="J33" s="17">
        <f t="shared" si="14"/>
        <v>15.688233839529373</v>
      </c>
      <c r="K33" s="17">
        <f t="shared" si="14"/>
        <v>0.77586323026053194</v>
      </c>
      <c r="L33" s="17">
        <f t="shared" si="14"/>
        <v>9.7357590786873144E-2</v>
      </c>
      <c r="M33" s="17">
        <f t="shared" si="14"/>
        <v>418.51171888032837</v>
      </c>
      <c r="N33" s="17">
        <f t="shared" si="14"/>
        <v>340.34639863942499</v>
      </c>
      <c r="O33" s="17">
        <f t="shared" si="14"/>
        <v>0.82177059859644497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0.34288611201085295</v>
      </c>
      <c r="D15" s="17">
        <f t="shared" ref="D15:D24" si="1">(SUMIFS(MESKENOG2,KAYNAK,A15,SEBEP,B15,SÜRE,"Uzun",BİLDİRİM,"Bildirimsiz",İL,$B$10,İLÇE,$B$11)/VLOOKUP($B$11,ABONE2,4,FALSE))</f>
        <v>2.8807069694660625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0.34579695419794315</v>
      </c>
      <c r="F15" s="17">
        <f t="shared" ref="F15:F24" si="3">(SUMIFS(TARIMSALAG2,KAYNAK,A15,SEBEP,B15,SÜRE,"Uzun",BİLDİRİM,"Bildirimsiz",İL,$B$10,İLÇE,$B$11)/VLOOKUP($B$11,ABONE2,6,FALSE))</f>
        <v>2.2817180513471564</v>
      </c>
      <c r="G15" s="17">
        <f t="shared" ref="G15:G24" si="4">(SUMIFS(TARIMSALOG2,KAYNAK,A15,SEBEP,B15,SÜRE,"Uzun",BİLDİRİM,"Bildirimsiz",İL,$B$10,İLÇE,$B$11)/VLOOKUP($B$11,ABONE2,7,FALSE))</f>
        <v>21.891491242892389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8.9337965898218634</v>
      </c>
      <c r="I15" s="17">
        <f t="shared" ref="I15:I24" si="6">(SUMIFS(TICARETHANEAG2,KAYNAK,A15,SEBEP,B15,SÜRE,"Uzun",BİLDİRİM,"Bildirimsiz",İL,$B$10,İLÇE,$B$11)/VLOOKUP($B$11,ABONE2,9,FALSE))</f>
        <v>1.1952760770861997</v>
      </c>
      <c r="J15" s="17">
        <f t="shared" ref="J15:J24" si="7">(SUMIFS(TICARETHANEOG2,KAYNAK,A15,SEBEP,B15,SÜRE,"Uzun",BİLDİRİM,"Bildirimsiz",İL,$B$10,İLÇE,$B$11)/VLOOKUP($B$11,ABONE2,10,FALSE))</f>
        <v>14.7708598766667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1.9898703320386559</v>
      </c>
      <c r="L15" s="17">
        <f t="shared" ref="L15:L24" si="9">(SUMIFS(SANAYIAG2,KAYNAK,A15,SEBEP,B15,SÜRE,"Uzun",BİLDİRİM,"Bildirimsiz",İL,$B$10,İLÇE,$B$11)/VLOOKUP($B$11,ABONE2,12,FALSE))</f>
        <v>14.440482770592387</v>
      </c>
      <c r="M15" s="17">
        <f t="shared" ref="M15:M24" si="10">(SUMIFS(SANAYIOG2,KAYNAK,A15,SEBEP,B15,SÜRE,"Uzun",BİLDİRİM,"Bildirimsiz",İL,$B$10,İLÇE,$B$11)/VLOOKUP($B$11,ABONE2,13,FALSE))</f>
        <v>356.11422950584569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323.35099351753371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1.1404434045318699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0.36852434060124739</v>
      </c>
      <c r="D17" s="17">
        <f t="shared" si="1"/>
        <v>5.5653673678744537</v>
      </c>
      <c r="E17" s="17">
        <f t="shared" si="2"/>
        <v>0.3744850410498366</v>
      </c>
      <c r="F17" s="17">
        <f t="shared" si="3"/>
        <v>2.6101932652918798</v>
      </c>
      <c r="G17" s="17">
        <f t="shared" si="4"/>
        <v>51.378329543807872</v>
      </c>
      <c r="H17" s="17">
        <f t="shared" si="5"/>
        <v>19.153447974611794</v>
      </c>
      <c r="I17" s="17">
        <f t="shared" si="6"/>
        <v>0.78440033366586437</v>
      </c>
      <c r="J17" s="17">
        <f t="shared" si="7"/>
        <v>21.265791729058513</v>
      </c>
      <c r="K17" s="17">
        <f t="shared" si="8"/>
        <v>1.9831993080948362</v>
      </c>
      <c r="L17" s="17">
        <f t="shared" si="9"/>
        <v>2.8773530646509768</v>
      </c>
      <c r="M17" s="17">
        <f t="shared" si="10"/>
        <v>67.408281577320665</v>
      </c>
      <c r="N17" s="17">
        <f t="shared" si="11"/>
        <v>61.220384322681113</v>
      </c>
      <c r="O17" s="23">
        <f t="shared" si="12"/>
        <v>0.83421612376891785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3.1441394692341383E-2</v>
      </c>
      <c r="D21" s="17">
        <f t="shared" si="1"/>
        <v>0</v>
      </c>
      <c r="E21" s="17">
        <f t="shared" si="2"/>
        <v>3.1405331887584077E-2</v>
      </c>
      <c r="F21" s="17">
        <f t="shared" si="3"/>
        <v>3.1941649167081775E-2</v>
      </c>
      <c r="G21" s="17">
        <f t="shared" si="4"/>
        <v>0</v>
      </c>
      <c r="H21" s="17">
        <f t="shared" si="5"/>
        <v>2.1106319414290784E-2</v>
      </c>
      <c r="I21" s="17">
        <f t="shared" si="6"/>
        <v>5.7143114224414072E-2</v>
      </c>
      <c r="J21" s="17">
        <f t="shared" si="7"/>
        <v>0</v>
      </c>
      <c r="K21" s="17">
        <f t="shared" si="8"/>
        <v>5.3798463199224683E-2</v>
      </c>
      <c r="L21" s="17">
        <f t="shared" si="9"/>
        <v>3.2092209452188838</v>
      </c>
      <c r="M21" s="17">
        <f t="shared" si="10"/>
        <v>0</v>
      </c>
      <c r="N21" s="17">
        <f t="shared" si="11"/>
        <v>0.30773351529496146</v>
      </c>
      <c r="O21" s="23">
        <f t="shared" si="12"/>
        <v>3.5404012821637715E-2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5.3087649425578658E-4</v>
      </c>
      <c r="D22" s="17">
        <f t="shared" si="1"/>
        <v>0</v>
      </c>
      <c r="E22" s="17">
        <f t="shared" si="2"/>
        <v>5.3026758693631418E-4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4.9230005249968828E-4</v>
      </c>
      <c r="J22" s="17">
        <f t="shared" si="7"/>
        <v>0</v>
      </c>
      <c r="K22" s="17">
        <f t="shared" si="8"/>
        <v>4.6348517431808598E-4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5.1556176807669067E-4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0.74338272379869752</v>
      </c>
      <c r="D25" s="17">
        <f t="shared" ref="D25:O25" si="13">SUM(D15:D24)</f>
        <v>8.4460743373405158</v>
      </c>
      <c r="E25" s="17">
        <f t="shared" si="13"/>
        <v>0.7522175947223001</v>
      </c>
      <c r="F25" s="17">
        <f t="shared" si="13"/>
        <v>4.9238529658061179</v>
      </c>
      <c r="G25" s="17">
        <f t="shared" si="13"/>
        <v>73.269820786700265</v>
      </c>
      <c r="H25" s="17">
        <f t="shared" si="13"/>
        <v>28.108350883847947</v>
      </c>
      <c r="I25" s="17">
        <f t="shared" si="13"/>
        <v>2.0373118250289775</v>
      </c>
      <c r="J25" s="17">
        <f t="shared" si="13"/>
        <v>36.036651605725211</v>
      </c>
      <c r="K25" s="17">
        <f t="shared" si="13"/>
        <v>4.0273315885070353</v>
      </c>
      <c r="L25" s="17">
        <f t="shared" si="13"/>
        <v>20.527056780462249</v>
      </c>
      <c r="M25" s="17">
        <f t="shared" si="13"/>
        <v>423.52251108316636</v>
      </c>
      <c r="N25" s="17">
        <f t="shared" si="13"/>
        <v>384.87911135550979</v>
      </c>
      <c r="O25" s="17">
        <f t="shared" si="13"/>
        <v>2.0105791028905018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8.6813705332282366E-3</v>
      </c>
      <c r="D29" s="17">
        <f>(SUMIFS(MESKENOG2,KAYNAK,A29,SEBEP,B29,SÜRE,"Uzun",BİLDİRİM,"Bildirimli",İL,$B$10,İLÇE,$B$11)/VLOOKUP($B$11,ABONE2,4,FALSE))</f>
        <v>1.4860984608476265E-2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8.6884584572230784E-3</v>
      </c>
      <c r="F29" s="17">
        <f>(SUMIFS(TARIMSALAG2,KAYNAK,A29,SEBEP,B29,SÜRE,"Uzun",BİLDİRİM,"Bildirimli",İL,$B$10,İLÇE,$B$11)/VLOOKUP($B$11,ABONE2,6,FALSE))</f>
        <v>3.5583706144282838E-4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2.3512908300285832E-4</v>
      </c>
      <c r="I29" s="17">
        <f>(SUMIFS(TICARETHANEAG2,KAYNAK,A29,SEBEP,B29,SÜRE,"Uzun",BİLDİRİM,"Bildirimli",İL,$B$10,İLÇE,$B$11)/VLOOKUP($B$11,ABONE2,9,FALSE))</f>
        <v>2.5058080298215667E-2</v>
      </c>
      <c r="J29" s="17">
        <f>(SUMIFS(TICARETHANEOG2,KAYNAK,A29,SEBEP,B29,SÜRE,"Uzun",BİLDİRİM,"Bildirimli",İL,$B$10,İLÇE,$B$11)/VLOOKUP($B$11,ABONE2,10,FALSE))</f>
        <v>3.4750462055056816E-2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2.5625386351089057E-2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1.13872212980829E-2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7.1399058035454085E-2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7.1317164394444105E-2</v>
      </c>
      <c r="F31" s="17">
        <f>(SUMIFS(TARIMSALAG2,KAYNAK,A31,SEBEP,B31,SÜRE,"Uzun",BİLDİRİM,"Bildirimli",İL,$B$10,İLÇE,$B$11)/VLOOKUP($B$11,ABONE2,6,FALSE))</f>
        <v>2.4368376837102981E-2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1.6102072326990308E-2</v>
      </c>
      <c r="I31" s="17">
        <f>(SUMIFS(TICARETHANEAG2,KAYNAK,A31,SEBEP,B31,SÜRE,"Uzun",BİLDİRİM,"Bildirimli",İL,$B$10,İLÇE,$B$11)/VLOOKUP($B$11,ABONE2,9,FALSE))</f>
        <v>8.127026736455116E-2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7.6513426811711152E-2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7.174207933198691E-2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8.0080428568682319E-2</v>
      </c>
      <c r="D33" s="17">
        <f t="shared" ref="D33:O33" si="14">SUM(D28:D32)</f>
        <v>1.4860984608476265E-2</v>
      </c>
      <c r="E33" s="17">
        <f t="shared" si="14"/>
        <v>8.000562285166718E-2</v>
      </c>
      <c r="F33" s="17">
        <f t="shared" si="14"/>
        <v>2.4724213898545809E-2</v>
      </c>
      <c r="G33" s="17">
        <f t="shared" si="14"/>
        <v>0</v>
      </c>
      <c r="H33" s="17">
        <f t="shared" si="14"/>
        <v>1.6337201409993167E-2</v>
      </c>
      <c r="I33" s="17">
        <f t="shared" si="14"/>
        <v>0.10632834766276683</v>
      </c>
      <c r="J33" s="17">
        <f t="shared" si="14"/>
        <v>3.4750462055056816E-2</v>
      </c>
      <c r="K33" s="17">
        <f t="shared" si="14"/>
        <v>0.10213881316280021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8.3129300630069805E-2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0.13621367710162596</v>
      </c>
      <c r="D15" s="17">
        <f t="shared" ref="D15:D24" si="1">(SUMIFS(MESKENOG2,KAYNAK,A15,SEBEP,B15,SÜRE,"Uzun",BİLDİRİM,"Bildirimsiz",İL,$B$10,İLÇE,$B$11)/VLOOKUP($B$11,ABONE2,4,FALSE))</f>
        <v>0.61199923609670392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0.13742277657800855</v>
      </c>
      <c r="F15" s="17">
        <f t="shared" ref="F15:F24" si="3">(SUMIFS(TARIMSALAG2,KAYNAK,A15,SEBEP,B15,SÜRE,"Uzun",BİLDİRİM,"Bildirimsiz",İL,$B$10,İLÇE,$B$11)/VLOOKUP($B$11,ABONE2,6,FALSE))</f>
        <v>0.10350991018150811</v>
      </c>
      <c r="G15" s="17">
        <f t="shared" ref="G15:G24" si="4">(SUMIFS(TARIMSALOG2,KAYNAK,A15,SEBEP,B15,SÜRE,"Uzun",BİLDİRİM,"Bildirimsiz",İL,$B$10,İLÇE,$B$11)/VLOOKUP($B$11,ABONE2,7,FALSE))</f>
        <v>1.1777998447638864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0.19683206611492685</v>
      </c>
      <c r="I15" s="17">
        <f t="shared" ref="I15:I24" si="6">(SUMIFS(TICARETHANEAG2,KAYNAK,A15,SEBEP,B15,SÜRE,"Uzun",BİLDİRİM,"Bildirimsiz",İL,$B$10,İLÇE,$B$11)/VLOOKUP($B$11,ABONE2,9,FALSE))</f>
        <v>0.5223353697553007</v>
      </c>
      <c r="J15" s="17">
        <f t="shared" ref="J15:J24" si="7">(SUMIFS(TICARETHANEOG2,KAYNAK,A15,SEBEP,B15,SÜRE,"Uzun",BİLDİRİM,"Bildirimsiz",İL,$B$10,İLÇE,$B$11)/VLOOKUP($B$11,ABONE2,10,FALSE))</f>
        <v>10.898337497263858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0.80294022139044308</v>
      </c>
      <c r="L15" s="17">
        <f t="shared" ref="L15:L24" si="9">(SUMIFS(SANAYIAG2,KAYNAK,A15,SEBEP,B15,SÜRE,"Uzun",BİLDİRİM,"Bildirimsiz",İL,$B$10,İLÇE,$B$11)/VLOOKUP($B$11,ABONE2,12,FALSE))</f>
        <v>3.6839380975934262</v>
      </c>
      <c r="M15" s="17">
        <f t="shared" ref="M15:M24" si="10">(SUMIFS(SANAYIOG2,KAYNAK,A15,SEBEP,B15,SÜRE,"Uzun",BİLDİRİM,"Bildirimsiz",İL,$B$10,İLÇE,$B$11)/VLOOKUP($B$11,ABONE2,13,FALSE))</f>
        <v>35.795433474875374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21.199299212474486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0.27067093711878171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0.38594126888494834</v>
      </c>
      <c r="D17" s="17">
        <f t="shared" si="1"/>
        <v>6.4471989307829531</v>
      </c>
      <c r="E17" s="17">
        <f t="shared" si="2"/>
        <v>0.40134455998251767</v>
      </c>
      <c r="F17" s="17">
        <f t="shared" si="3"/>
        <v>0.74234026452225921</v>
      </c>
      <c r="G17" s="17">
        <f t="shared" si="4"/>
        <v>11.231392071207523</v>
      </c>
      <c r="H17" s="17">
        <f t="shared" si="5"/>
        <v>1.6535104214666356</v>
      </c>
      <c r="I17" s="17">
        <f t="shared" si="6"/>
        <v>1.0440566494566434</v>
      </c>
      <c r="J17" s="17">
        <f t="shared" si="7"/>
        <v>24.779661842451809</v>
      </c>
      <c r="K17" s="17">
        <f t="shared" si="8"/>
        <v>1.6859537782161931</v>
      </c>
      <c r="L17" s="17">
        <f t="shared" si="9"/>
        <v>9.8281065848678288</v>
      </c>
      <c r="M17" s="17">
        <f t="shared" si="10"/>
        <v>193.6620340077952</v>
      </c>
      <c r="N17" s="17">
        <f t="shared" si="11"/>
        <v>110.10115790646456</v>
      </c>
      <c r="O17" s="23">
        <f t="shared" si="12"/>
        <v>0.70204938026729791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3.6703241494067416E-2</v>
      </c>
      <c r="D20" s="17">
        <f t="shared" si="1"/>
        <v>1.1700602026994222</v>
      </c>
      <c r="E20" s="17">
        <f t="shared" si="2"/>
        <v>3.9583407321803599E-2</v>
      </c>
      <c r="F20" s="17">
        <f t="shared" si="3"/>
        <v>1.5982281050831829E-2</v>
      </c>
      <c r="G20" s="17">
        <f t="shared" si="4"/>
        <v>0.11252191066475689</v>
      </c>
      <c r="H20" s="17">
        <f t="shared" si="5"/>
        <v>2.4368551906182895E-2</v>
      </c>
      <c r="I20" s="17">
        <f t="shared" si="6"/>
        <v>3.5082850037179099E-2</v>
      </c>
      <c r="J20" s="17">
        <f t="shared" si="7"/>
        <v>0.56017021408598766</v>
      </c>
      <c r="K20" s="17">
        <f t="shared" si="8"/>
        <v>4.92831229432317E-2</v>
      </c>
      <c r="L20" s="17">
        <f t="shared" si="9"/>
        <v>0.2751271486865467</v>
      </c>
      <c r="M20" s="17">
        <f t="shared" si="10"/>
        <v>0.91711339020340832</v>
      </c>
      <c r="N20" s="17">
        <f t="shared" si="11"/>
        <v>0.62530146224119854</v>
      </c>
      <c r="O20" s="23">
        <f t="shared" si="12"/>
        <v>4.1364486094857225E-2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0.51563512230824315</v>
      </c>
      <c r="D21" s="17">
        <f t="shared" si="1"/>
        <v>0</v>
      </c>
      <c r="E21" s="17">
        <f t="shared" si="2"/>
        <v>0.5143247543397319</v>
      </c>
      <c r="F21" s="17">
        <f t="shared" si="3"/>
        <v>0.21096932521179904</v>
      </c>
      <c r="G21" s="17">
        <f t="shared" si="4"/>
        <v>0</v>
      </c>
      <c r="H21" s="17">
        <f t="shared" si="5"/>
        <v>0.19264269696107711</v>
      </c>
      <c r="I21" s="17">
        <f t="shared" si="6"/>
        <v>1.5944768098263749</v>
      </c>
      <c r="J21" s="17">
        <f t="shared" si="7"/>
        <v>0</v>
      </c>
      <c r="K21" s="17">
        <f t="shared" si="8"/>
        <v>1.5513563552275054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0.703150327858868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1.8584677338812647E-3</v>
      </c>
      <c r="D22" s="17">
        <f t="shared" si="1"/>
        <v>0</v>
      </c>
      <c r="E22" s="17">
        <f t="shared" si="2"/>
        <v>1.8537448659391273E-3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3.5972403947834666E-3</v>
      </c>
      <c r="J22" s="17">
        <f t="shared" si="7"/>
        <v>0</v>
      </c>
      <c r="K22" s="17">
        <f t="shared" si="8"/>
        <v>3.4999579255944849E-3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2.1312477561743906E-3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1.0763517775227662</v>
      </c>
      <c r="D25" s="17">
        <f t="shared" ref="D25:O25" si="13">SUM(D15:D24)</f>
        <v>8.22925836957908</v>
      </c>
      <c r="E25" s="17">
        <f t="shared" si="13"/>
        <v>1.0945292430880007</v>
      </c>
      <c r="F25" s="17">
        <f t="shared" si="13"/>
        <v>1.0728017809663983</v>
      </c>
      <c r="G25" s="17">
        <f t="shared" si="13"/>
        <v>12.521713826636166</v>
      </c>
      <c r="H25" s="17">
        <f t="shared" si="13"/>
        <v>2.0673537364488226</v>
      </c>
      <c r="I25" s="17">
        <f t="shared" si="13"/>
        <v>3.1995489194702813</v>
      </c>
      <c r="J25" s="17">
        <f t="shared" si="13"/>
        <v>36.238169553801654</v>
      </c>
      <c r="K25" s="17">
        <f t="shared" si="13"/>
        <v>4.0930334357029672</v>
      </c>
      <c r="L25" s="17">
        <f t="shared" si="13"/>
        <v>13.787171831147802</v>
      </c>
      <c r="M25" s="17">
        <f t="shared" si="13"/>
        <v>230.37458087287399</v>
      </c>
      <c r="N25" s="17">
        <f t="shared" si="13"/>
        <v>131.92575858118025</v>
      </c>
      <c r="O25" s="17">
        <f t="shared" si="13"/>
        <v>1.7193663790959792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9.3802163212959283E-2</v>
      </c>
      <c r="D29" s="17">
        <f>(SUMIFS(MESKENOG2,KAYNAK,A29,SEBEP,B29,SÜRE,"Uzun",BİLDİRİM,"Bildirimli",İL,$B$10,İLÇE,$B$11)/VLOOKUP($B$11,ABONE2,4,FALSE))</f>
        <v>18.900508974949656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0.14159507943046745</v>
      </c>
      <c r="F29" s="17">
        <f>(SUMIFS(TARIMSALAG2,KAYNAK,A29,SEBEP,B29,SÜRE,"Uzun",BİLDİRİM,"Bildirimli",İL,$B$10,İLÇE,$B$11)/VLOOKUP($B$11,ABONE2,6,FALSE))</f>
        <v>0.33364789606328893</v>
      </c>
      <c r="G29" s="17">
        <f>(SUMIFS(TARIMSALOG2,KAYNAK,A29,SEBEP,B29,SÜRE,"Uzun",BİLDİRİM,"Bildirimli",İL,$B$10,İLÇE,$B$11)/VLOOKUP($B$11,ABONE2,7,FALSE))</f>
        <v>4.9297095713318138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0.73290173856136276</v>
      </c>
      <c r="I29" s="17">
        <f>(SUMIFS(TICARETHANEAG2,KAYNAK,A29,SEBEP,B29,SÜRE,"Uzun",BİLDİRİM,"Bildirimli",İL,$B$10,İLÇE,$B$11)/VLOOKUP($B$11,ABONE2,9,FALSE))</f>
        <v>8.4030792988415287E-2</v>
      </c>
      <c r="J29" s="17">
        <f>(SUMIFS(TICARETHANEOG2,KAYNAK,A29,SEBEP,B29,SÜRE,"Uzun",BİLDİRİM,"Bildirimli",İL,$B$10,İLÇE,$B$11)/VLOOKUP($B$11,ABONE2,10,FALSE))</f>
        <v>10.10968913705825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0.35516107395895785</v>
      </c>
      <c r="L29" s="17">
        <f>(SUMIFS(SANAYIAG2,KAYNAK,A29,SEBEP,B29,SÜRE,"Uzun",BİLDİRİM,"Bildirimli",İL,$B$10,İLÇE,$B$11)/VLOOKUP($B$11,ABONE2,12,FALSE))</f>
        <v>1.4406797102201294</v>
      </c>
      <c r="M29" s="17">
        <f>(SUMIFS(SANAYIOG2,KAYNAK,A29,SEBEP,B29,SÜRE,"Uzun",BİLDİRİM,"Bildirimli",İL,$B$10,İLÇE,$B$11)/VLOOKUP($B$11,ABONE2,13,FALSE))</f>
        <v>16.324058240516415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9.5588861812908306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0.19463407664216267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9.5184378594340736E-3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9.4942489406780479E-3</v>
      </c>
      <c r="F31" s="17">
        <f>(SUMIFS(TARIMSALAG2,KAYNAK,A31,SEBEP,B31,SÜRE,"Uzun",BİLDİRİM,"Bildirimli",İL,$B$10,İLÇE,$B$11)/VLOOKUP($B$11,ABONE2,6,FALSE))</f>
        <v>3.4194687878750581E-2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3.1224240244838913E-2</v>
      </c>
      <c r="I31" s="17">
        <f>(SUMIFS(TICARETHANEAG2,KAYNAK,A31,SEBEP,B31,SÜRE,"Uzun",BİLDİRİM,"Bildirimli",İL,$B$10,İLÇE,$B$11)/VLOOKUP($B$11,ABONE2,9,FALSE))</f>
        <v>3.3175662549807236E-2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3.2278471921539556E-2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1.411240843285686E-2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0.10332060107239335</v>
      </c>
      <c r="D33" s="17">
        <f t="shared" ref="D33:O33" si="14">SUM(D28:D32)</f>
        <v>18.900508974949656</v>
      </c>
      <c r="E33" s="17">
        <f t="shared" si="14"/>
        <v>0.1510893283711455</v>
      </c>
      <c r="F33" s="17">
        <f t="shared" si="14"/>
        <v>0.3678425839420395</v>
      </c>
      <c r="G33" s="17">
        <f t="shared" si="14"/>
        <v>4.9297095713318138</v>
      </c>
      <c r="H33" s="17">
        <f t="shared" si="14"/>
        <v>0.7641259788062017</v>
      </c>
      <c r="I33" s="17">
        <f t="shared" si="14"/>
        <v>0.11720645553822252</v>
      </c>
      <c r="J33" s="17">
        <f t="shared" si="14"/>
        <v>10.10968913705825</v>
      </c>
      <c r="K33" s="17">
        <f t="shared" si="14"/>
        <v>0.38743954588049739</v>
      </c>
      <c r="L33" s="17">
        <f t="shared" si="14"/>
        <v>1.4406797102201294</v>
      </c>
      <c r="M33" s="17">
        <f t="shared" si="14"/>
        <v>16.324058240516415</v>
      </c>
      <c r="N33" s="17">
        <f t="shared" si="14"/>
        <v>9.5588861812908306</v>
      </c>
      <c r="O33" s="17">
        <f t="shared" si="14"/>
        <v>0.20874648507501953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0.14042855828897002</v>
      </c>
      <c r="D15" s="17">
        <f t="shared" ref="D15:D24" si="1">(SUMIFS(MESKENOG2,KAYNAK,A15,SEBEP,B15,SÜRE,"Uzun",BİLDİRİM,"Bildirimsiz")/VLOOKUP($B$10,ABONE2,4,FALSE))</f>
        <v>2.4948769274005351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0.14228533871346283</v>
      </c>
      <c r="F15" s="17">
        <f t="shared" ref="F15:F24" si="3">(SUMIFS(TARIMSALAG2,KAYNAK,A15,SEBEP,B15,SÜRE,"Uzun",BİLDİRİM,"Bildirimsiz")/VLOOKUP($B$10,ABONE2,6,FALSE))</f>
        <v>0.7897675924856119</v>
      </c>
      <c r="G15" s="17">
        <f t="shared" ref="G15:G24" si="4">(SUMIFS(TARIMSALOG2,KAYNAK,A15,SEBEP,B15,SÜRE,"Uzun",BİLDİRİM,"Bildirimsiz")/VLOOKUP($B$10,ABONE2,7,FALSE))</f>
        <v>2.3032815305782348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1.1083331830084959</v>
      </c>
      <c r="I15" s="17">
        <f t="shared" ref="I15:I24" si="6">(SUMIFS(TICARETHANEAG2,KAYNAK,A15,SEBEP,B15,SÜRE,"Uzun",BİLDİRİM,"Bildirimsiz")/VLOOKUP($B$10,ABONE2,9,FALSE))</f>
        <v>0.44478280687032695</v>
      </c>
      <c r="J15" s="17">
        <f t="shared" ref="J15:J24" si="7">(SUMIFS(TICARETHANEOG2,KAYNAK,A15,SEBEP,B15,SÜRE,"Uzun",BİLDİRİM,"Bildirimsiz")/VLOOKUP($B$10,ABONE2,10,FALSE))</f>
        <v>10.439075207629347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0.70719679850728911</v>
      </c>
      <c r="L15" s="17">
        <f t="shared" ref="L15:L24" si="9">(SUMIFS(SANAYIAG2,KAYNAK,A15,SEBEP,B15,SÜRE,"Uzun",BİLDİRİM,"Bildirimsiz")/VLOOKUP($B$10,ABONE2,12,FALSE))</f>
        <v>8.7892589876730725</v>
      </c>
      <c r="M15" s="17">
        <f t="shared" ref="M15:M24" si="10">(SUMIFS(SANAYIOG2,KAYNAK,A15,SEBEP,B15,SÜRE,"Uzun",BİLDİRİM,"Bildirimsiz")/VLOOKUP($B$10,ABONE2,13,FALSE))</f>
        <v>77.413683803185776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41.699184298305283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0.31802653393069574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0.17330861721181751</v>
      </c>
      <c r="D17" s="17">
        <f t="shared" si="1"/>
        <v>5.8573480298514138</v>
      </c>
      <c r="E17" s="17">
        <f t="shared" si="2"/>
        <v>0.17779120143489707</v>
      </c>
      <c r="F17" s="17">
        <f t="shared" si="3"/>
        <v>2.4232102248904615</v>
      </c>
      <c r="G17" s="17">
        <f t="shared" si="4"/>
        <v>9.2489104646980653</v>
      </c>
      <c r="H17" s="17">
        <f t="shared" si="5"/>
        <v>3.8598889186901295</v>
      </c>
      <c r="I17" s="17">
        <f t="shared" si="6"/>
        <v>0.46653634719195941</v>
      </c>
      <c r="J17" s="17">
        <f t="shared" si="7"/>
        <v>13.280117792394746</v>
      </c>
      <c r="K17" s="17">
        <f t="shared" si="8"/>
        <v>0.80297467812828605</v>
      </c>
      <c r="L17" s="17">
        <f t="shared" si="9"/>
        <v>24.275912407261558</v>
      </c>
      <c r="M17" s="17">
        <f t="shared" si="10"/>
        <v>130.8653407675767</v>
      </c>
      <c r="N17" s="17">
        <f t="shared" si="11"/>
        <v>75.392553977246664</v>
      </c>
      <c r="O17" s="23">
        <f t="shared" si="12"/>
        <v>0.4890811108712772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1.0490486632805865E-2</v>
      </c>
      <c r="D18" s="17">
        <f t="shared" si="1"/>
        <v>0.45467516777549583</v>
      </c>
      <c r="E18" s="17">
        <f t="shared" si="2"/>
        <v>1.0840782452253606E-2</v>
      </c>
      <c r="F18" s="17">
        <f t="shared" si="3"/>
        <v>8.7082913307798868E-2</v>
      </c>
      <c r="G18" s="17">
        <f t="shared" si="4"/>
        <v>0.12509361767338814</v>
      </c>
      <c r="H18" s="17">
        <f t="shared" si="5"/>
        <v>9.5083435917900985E-2</v>
      </c>
      <c r="I18" s="17">
        <f t="shared" si="6"/>
        <v>3.7863172063333436E-2</v>
      </c>
      <c r="J18" s="17">
        <f t="shared" si="7"/>
        <v>0.62568153167400076</v>
      </c>
      <c r="K18" s="17">
        <f t="shared" si="8"/>
        <v>5.329715737391047E-2</v>
      </c>
      <c r="L18" s="17">
        <f t="shared" si="9"/>
        <v>0.61798109944687118</v>
      </c>
      <c r="M18" s="17">
        <f t="shared" si="10"/>
        <v>4.662119883890794</v>
      </c>
      <c r="N18" s="17">
        <f t="shared" si="11"/>
        <v>2.5574116403902849</v>
      </c>
      <c r="O18" s="23">
        <f t="shared" si="12"/>
        <v>2.3620903714945653E-2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1.4165556504290801E-2</v>
      </c>
      <c r="D20" s="17">
        <f t="shared" si="1"/>
        <v>2.1732588955027237</v>
      </c>
      <c r="E20" s="17">
        <f t="shared" si="2"/>
        <v>1.5868274771167853E-2</v>
      </c>
      <c r="F20" s="17">
        <f t="shared" si="3"/>
        <v>0.10633484523252971</v>
      </c>
      <c r="G20" s="17">
        <f t="shared" si="4"/>
        <v>0.26124063667573</v>
      </c>
      <c r="H20" s="17">
        <f t="shared" si="5"/>
        <v>0.13893953666253217</v>
      </c>
      <c r="I20" s="17">
        <f t="shared" si="6"/>
        <v>3.2486197317783717E-2</v>
      </c>
      <c r="J20" s="17">
        <f t="shared" si="7"/>
        <v>0.54693560065480329</v>
      </c>
      <c r="K20" s="17">
        <f t="shared" si="8"/>
        <v>4.5993779046598085E-2</v>
      </c>
      <c r="L20" s="17">
        <f t="shared" si="9"/>
        <v>0.12968450529738237</v>
      </c>
      <c r="M20" s="17">
        <f t="shared" si="10"/>
        <v>1.0105962511957658</v>
      </c>
      <c r="N20" s="17">
        <f t="shared" si="11"/>
        <v>0.55213962737253308</v>
      </c>
      <c r="O20" s="23">
        <f t="shared" si="12"/>
        <v>2.5111968223261349E-2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0.10525599133557434</v>
      </c>
      <c r="D21" s="17">
        <f t="shared" si="1"/>
        <v>0</v>
      </c>
      <c r="E21" s="17">
        <f t="shared" si="2"/>
        <v>0.10517298366938957</v>
      </c>
      <c r="F21" s="17">
        <f t="shared" si="3"/>
        <v>0.51623660987314779</v>
      </c>
      <c r="G21" s="17">
        <f t="shared" si="4"/>
        <v>7.2323886369729919E-3</v>
      </c>
      <c r="H21" s="17">
        <f t="shared" si="5"/>
        <v>0.40910100561099555</v>
      </c>
      <c r="I21" s="17">
        <f t="shared" si="6"/>
        <v>0.33096615789411504</v>
      </c>
      <c r="J21" s="17">
        <f t="shared" si="7"/>
        <v>2.2515210679771949E-3</v>
      </c>
      <c r="K21" s="17">
        <f t="shared" si="8"/>
        <v>0.32233529975027186</v>
      </c>
      <c r="L21" s="17">
        <f t="shared" si="9"/>
        <v>5.4136288437700051</v>
      </c>
      <c r="M21" s="17">
        <f t="shared" si="10"/>
        <v>0</v>
      </c>
      <c r="N21" s="17">
        <f t="shared" si="11"/>
        <v>2.8174377443630614</v>
      </c>
      <c r="O21" s="23">
        <f t="shared" si="12"/>
        <v>0.1529386844969092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2.4161404957008031E-3</v>
      </c>
      <c r="D22" s="17">
        <f t="shared" si="1"/>
        <v>0</v>
      </c>
      <c r="E22" s="17">
        <f t="shared" si="2"/>
        <v>2.4142350632291899E-3</v>
      </c>
      <c r="F22" s="17">
        <f t="shared" si="3"/>
        <v>3.0820920172419694E-3</v>
      </c>
      <c r="G22" s="17">
        <f t="shared" si="4"/>
        <v>0</v>
      </c>
      <c r="H22" s="17">
        <f t="shared" si="5"/>
        <v>2.4333708929714449E-3</v>
      </c>
      <c r="I22" s="17">
        <f t="shared" si="6"/>
        <v>3.3025064304247113E-3</v>
      </c>
      <c r="J22" s="17">
        <f t="shared" si="7"/>
        <v>0</v>
      </c>
      <c r="K22" s="17">
        <f t="shared" si="8"/>
        <v>3.2157945492765606E-3</v>
      </c>
      <c r="L22" s="17">
        <f t="shared" si="9"/>
        <v>0.15729393895051821</v>
      </c>
      <c r="M22" s="17">
        <f t="shared" si="10"/>
        <v>0</v>
      </c>
      <c r="N22" s="17">
        <f t="shared" si="11"/>
        <v>8.1861149581527681E-2</v>
      </c>
      <c r="O22" s="23">
        <f t="shared" si="12"/>
        <v>2.6509282173875046E-3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1.2218632472260193E-4</v>
      </c>
      <c r="D24" s="17">
        <f t="shared" si="1"/>
        <v>0</v>
      </c>
      <c r="E24" s="17">
        <f t="shared" si="2"/>
        <v>1.2208996534651112E-4</v>
      </c>
      <c r="F24" s="17">
        <f t="shared" si="3"/>
        <v>2.1122559400195743E-3</v>
      </c>
      <c r="G24" s="17">
        <f t="shared" si="4"/>
        <v>5.3054865555992826E-3</v>
      </c>
      <c r="H24" s="17">
        <f t="shared" si="5"/>
        <v>2.7843696028840713E-3</v>
      </c>
      <c r="I24" s="17">
        <f t="shared" si="6"/>
        <v>3.3276092859774081E-5</v>
      </c>
      <c r="J24" s="17">
        <f t="shared" si="7"/>
        <v>0</v>
      </c>
      <c r="K24" s="17">
        <f t="shared" si="8"/>
        <v>3.240238294582836E-5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1.8649350308394126E-4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0.44618753679388196</v>
      </c>
      <c r="D25" s="17">
        <f t="shared" ref="D25:O25" si="13">SUM(D15:D24)</f>
        <v>10.980159020530168</v>
      </c>
      <c r="E25" s="17">
        <f t="shared" si="13"/>
        <v>0.45449490606974663</v>
      </c>
      <c r="F25" s="17">
        <f t="shared" si="13"/>
        <v>3.9278265337468112</v>
      </c>
      <c r="G25" s="17">
        <f t="shared" si="13"/>
        <v>11.951064124817989</v>
      </c>
      <c r="H25" s="17">
        <f t="shared" si="13"/>
        <v>5.6165638203859096</v>
      </c>
      <c r="I25" s="17">
        <f t="shared" si="13"/>
        <v>1.315970463860803</v>
      </c>
      <c r="J25" s="17">
        <f t="shared" si="13"/>
        <v>24.89406165342087</v>
      </c>
      <c r="K25" s="17">
        <f t="shared" si="13"/>
        <v>1.9350459097385782</v>
      </c>
      <c r="L25" s="17">
        <f t="shared" si="13"/>
        <v>39.383759782399409</v>
      </c>
      <c r="M25" s="17">
        <f t="shared" si="13"/>
        <v>213.95174070584906</v>
      </c>
      <c r="N25" s="17">
        <f t="shared" si="13"/>
        <v>123.10058843725936</v>
      </c>
      <c r="O25" s="17">
        <f t="shared" si="13"/>
        <v>1.0116166229575605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4.1863508882258428E-3</v>
      </c>
      <c r="D28" s="17">
        <f>(SUMIFS(MESKENOG2,KAYNAK,A28,SEBEP,B28,SÜRE,"Uzun",BİLDİRİM,"Bildirimli")/VLOOKUP($B$10,ABONE2,4,FALSE))</f>
        <v>0.43120654589329976</v>
      </c>
      <c r="E28" s="17">
        <f>(SUMIFS(MESKENAG2,KAYNAK,A28,SEBEP,B28,SÜRE,"Uzun",BİLDİRİM,"Bildirimli")+SUMIFS(MESKENOG2,KAYNAK,A28,SEBEP,B28,SÜRE,"Uzun",BİLDİRİM,"Bildirimli"))/VLOOKUP($B$10,ABONE2,5,FALSE)</f>
        <v>4.5231103386986172E-3</v>
      </c>
      <c r="F28" s="17">
        <f>(SUMIFS(TARIMSALAG2,KAYNAK,A28,SEBEP,B28,SÜRE,"Uzun",BİLDİRİM,"Bildirimli")/VLOOKUP($B$10,ABONE2,6,FALSE))</f>
        <v>3.3635895908713194E-2</v>
      </c>
      <c r="G28" s="17">
        <f>(SUMIFS(TARIMSALOG2,KAYNAK,A28,SEBEP,B28,SÜRE,"Uzun",BİLDİRİM,"Bildirimli")/VLOOKUP($B$10,ABONE2,7,FALSE))</f>
        <v>8.6555659394261047E-2</v>
      </c>
      <c r="H28" s="17">
        <f>(SUMIFS(TARIMSALAG2,KAYNAK,A28,SEBEP,B28,SÜRE,"Uzun",BİLDİRİM,"Bildirimli")+SUMIFS(TARIMSALOG2,KAYNAK,A28,SEBEP,B28,SÜRE,"Uzun",BİLDİRİM,"Bildirimli"))/VLOOKUP($B$10,ABONE2,8,FALSE)</f>
        <v>4.4774488874926917E-2</v>
      </c>
      <c r="I28" s="17">
        <f>(SUMIFS(TICARETHANEAG2,KAYNAK,A28,SEBEP,B28,SÜRE,"Uzun",BİLDİRİM,"Bildirimli")/VLOOKUP($B$10,ABONE2,9,FALSE))</f>
        <v>8.4758347355049328E-3</v>
      </c>
      <c r="J28" s="17">
        <f>(SUMIFS(TICARETHANEOG2,KAYNAK,A28,SEBEP,B28,SÜRE,"Uzun",BİLDİRİM,"Bildirimli")/VLOOKUP($B$10,ABONE2,10,FALSE))</f>
        <v>0.26672890970593055</v>
      </c>
      <c r="K28" s="17">
        <f>(SUMIFS(TICARETHANEAG2,KAYNAK,A28,SEBEP,B28,SÜRE,"Uzun",BİLDİRİM,"Bildirimli")+SUMIFS(TICARETHANEOG2,KAYNAK,A28,SEBEP,B28,SÜRE,"Uzun",BİLDİRİM,"Bildirimli"))/VLOOKUP($B$10,ABONE2,11,FALSE)</f>
        <v>1.525662696551436E-2</v>
      </c>
      <c r="L28" s="17">
        <f>(SUMIFS(SANAYIAG2,KAYNAK,A28,SEBEP,B28,SÜRE,"Uzun",BİLDİRİM,"Bildirimli")/VLOOKUP($B$10,ABONE2,12,FALSE))</f>
        <v>0.12024288981070694</v>
      </c>
      <c r="M28" s="17">
        <f>(SUMIFS(SANAYIOG2,KAYNAK,A28,SEBEP,B28,SÜRE,"Uzun",BİLDİRİM,"Bildirimli")/VLOOKUP($B$10,ABONE2,13,FALSE))</f>
        <v>1.4829138043871835</v>
      </c>
      <c r="N28" s="17">
        <f>(SUMIFS(SANAYIAG2,KAYNAK,A28,SEBEP,B28,SÜRE,"Uzun",BİLDİRİM,"Bildirimli")+SUMIFS(SANAYIOG2,KAYNAK,A28,SEBEP,B28,SÜRE,"Uzun",BİLDİRİM,"Bildirimli"))/VLOOKUP($B$10,ABONE2,14,FALSE)</f>
        <v>0.77373321985344889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8.4851816343426405E-3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9.6340932256395714E-2</v>
      </c>
      <c r="D29" s="17">
        <f>(SUMIFS(MESKENOG2,KAYNAK,A29,SEBEP,B29,SÜRE,"Uzun",BİLDİRİM,"Bildirimli")/VLOOKUP($B$10,ABONE2,4,FALSE))</f>
        <v>4.7633482870509996</v>
      </c>
      <c r="E29" s="17">
        <f>(SUMIFS(MESKENAG2,KAYNAK,A29,SEBEP,B29,SÜRE,"Uzun",BİLDİRİM,"Bildirimli")+SUMIFS(MESKENOG2,KAYNAK,A29,SEBEP,B29,SÜRE,"Uzun",BİLDİRİM,"Bildirimli"))/VLOOKUP($B$10,ABONE2,5,FALSE)</f>
        <v>0.10002145802669178</v>
      </c>
      <c r="F29" s="17">
        <f>(SUMIFS(TARIMSALAG2,KAYNAK,A29,SEBEP,B29,SÜRE,"Uzun",BİLDİRİM,"Bildirimli")/VLOOKUP($B$10,ABONE2,6,FALSE))</f>
        <v>1.6099243159190864</v>
      </c>
      <c r="G29" s="17">
        <f>(SUMIFS(TARIMSALOG2,KAYNAK,A29,SEBEP,B29,SÜRE,"Uzun",BİLDİRİM,"Bildirimli")/VLOOKUP($B$10,ABONE2,7,FALSE))</f>
        <v>4.619377572771592</v>
      </c>
      <c r="H29" s="17">
        <f>(SUMIFS(TARIMSALAG2,KAYNAK,A29,SEBEP,B29,SÜRE,"Uzun",BİLDİRİM,"Bildirimli")+SUMIFS(TARIMSALOG2,KAYNAK,A29,SEBEP,B29,SÜRE,"Uzun",BİLDİRİM,"Bildirimli"))/VLOOKUP($B$10,ABONE2,8,FALSE)</f>
        <v>2.24335637742255</v>
      </c>
      <c r="I29" s="17">
        <f>(SUMIFS(TICARETHANEAG2,KAYNAK,A29,SEBEP,B29,SÜRE,"Uzun",BİLDİRİM,"Bildirimli")/VLOOKUP($B$10,ABONE2,9,FALSE))</f>
        <v>0.25842533818186053</v>
      </c>
      <c r="J29" s="17">
        <f>(SUMIFS(TICARETHANEOG2,KAYNAK,A29,SEBEP,B29,SÜRE,"Uzun",BİLDİRİM,"Bildirimli")/VLOOKUP($B$10,ABONE2,10,FALSE))</f>
        <v>7.7202345059376158</v>
      </c>
      <c r="K29" s="17">
        <f>(SUMIFS(TICARETHANEAG2,KAYNAK,A29,SEBEP,B29,SÜRE,"Uzun",BİLDİRİM,"Bildirimli")+SUMIFS(TICARETHANEOG2,KAYNAK,A29,SEBEP,B29,SÜRE,"Uzun",BİLDİRİM,"Bildirimli"))/VLOOKUP($B$10,ABONE2,11,FALSE)</f>
        <v>0.45434547439834333</v>
      </c>
      <c r="L29" s="17">
        <f>(SUMIFS(SANAYIAG2,KAYNAK,A29,SEBEP,B29,SÜRE,"Uzun",BİLDİRİM,"Bildirimli")/VLOOKUP($B$10,ABONE2,12,FALSE))</f>
        <v>4.9872150196934761</v>
      </c>
      <c r="M29" s="17">
        <f>(SUMIFS(SANAYIOG2,KAYNAK,A29,SEBEP,B29,SÜRE,"Uzun",BİLDİRİM,"Bildirimli")/VLOOKUP($B$10,ABONE2,13,FALSE))</f>
        <v>83.192380676027767</v>
      </c>
      <c r="N29" s="17">
        <f>(SUMIFS(SANAYIAG2,KAYNAK,A29,SEBEP,B29,SÜRE,"Uzun",BİLDİRİM,"Bildirimli")+SUMIFS(SANAYIOG2,KAYNAK,A29,SEBEP,B29,SÜRE,"Uzun",BİLDİRİM,"Bildirimli"))/VLOOKUP($B$10,ABONE2,14,FALSE)</f>
        <v>42.491735714397848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0.27780644816759054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0</v>
      </c>
      <c r="K30" s="17">
        <f>(SUMIFS(TICARETHANEAG2,KAYNAK,A30,SEBEP,B30,SÜRE,"Uzun",BİLDİRİM,"Bildirimli")+SUMIFS(TICARETHANEOG2,KAYNAK,A30,SEBEP,B30,SÜRE,"Uzun",BİLDİRİM,"Bildirimli"))/VLOOKUP($B$10,ABONE2,11,FALSE)</f>
        <v>0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2.008169113172099E-2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2.0065854177522602E-2</v>
      </c>
      <c r="F31" s="17">
        <f>(SUMIFS(TARIMSALAG2,KAYNAK,A31,SEBEP,B31,SÜRE,"Uzun",BİLDİRİM,"Bildirimli")/VLOOKUP($B$10,ABONE2,6,FALSE))</f>
        <v>0.10077823382075106</v>
      </c>
      <c r="G31" s="17">
        <f>(SUMIFS(TARIMSALOG2,KAYNAK,A31,SEBEP,B31,SÜRE,"Uzun",BİLDİRİM,"Bildirimli")/VLOOKUP($B$10,ABONE2,7,FALSE))</f>
        <v>0</v>
      </c>
      <c r="H31" s="17">
        <f>(SUMIFS(TARIMSALAG2,KAYNAK,A31,SEBEP,B31,SÜRE,"Uzun",BİLDİRİM,"Bildirimli")+SUMIFS(TARIMSALOG2,KAYNAK,A31,SEBEP,B31,SÜRE,"Uzun",BİLDİRİM,"Bildirimli"))/VLOOKUP($B$10,ABONE2,8,FALSE)</f>
        <v>7.9566352806017954E-2</v>
      </c>
      <c r="I31" s="17">
        <f>(SUMIFS(TICARETHANEAG2,KAYNAK,A31,SEBEP,B31,SÜRE,"Uzun",BİLDİRİM,"Bildirimli")/VLOOKUP($B$10,ABONE2,9,FALSE))</f>
        <v>4.2295550555557879E-2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4.1185022285550092E-2</v>
      </c>
      <c r="L31" s="17">
        <f>(SUMIFS(SANAYIAG2,KAYNAK,A31,SEBEP,B31,SÜRE,"Uzun",BİLDİRİM,"Bildirimli")/VLOOKUP($B$10,ABONE2,12,FALSE))</f>
        <v>0.47087358524281553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0.24505873050631843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2.5548341498490629E-2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0.12060897427634255</v>
      </c>
      <c r="D33" s="17">
        <f t="shared" ref="D33:O33" si="14">SUM(D28:D32)</f>
        <v>5.1945548329442994</v>
      </c>
      <c r="E33" s="17">
        <f t="shared" si="14"/>
        <v>0.124610422542913</v>
      </c>
      <c r="F33" s="17">
        <f t="shared" si="14"/>
        <v>1.7443384456485507</v>
      </c>
      <c r="G33" s="17">
        <f t="shared" si="14"/>
        <v>4.7059332321658527</v>
      </c>
      <c r="H33" s="17">
        <f t="shared" si="14"/>
        <v>2.3676972191034951</v>
      </c>
      <c r="I33" s="17">
        <f t="shared" si="14"/>
        <v>0.30919672347292337</v>
      </c>
      <c r="J33" s="17">
        <f t="shared" si="14"/>
        <v>7.9869634156435465</v>
      </c>
      <c r="K33" s="17">
        <f t="shared" si="14"/>
        <v>0.51078712364940781</v>
      </c>
      <c r="L33" s="17">
        <f t="shared" si="14"/>
        <v>5.5783314947469984</v>
      </c>
      <c r="M33" s="17">
        <f t="shared" si="14"/>
        <v>84.675294480414948</v>
      </c>
      <c r="N33" s="17">
        <f t="shared" si="14"/>
        <v>43.51052766475761</v>
      </c>
      <c r="O33" s="17">
        <f t="shared" si="14"/>
        <v>0.31183997130042379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1.0312992240277776</v>
      </c>
      <c r="D15" s="17">
        <f t="shared" ref="D15:D24" si="1">(SUMIFS(MESKENOG2,KAYNAK,A15,SEBEP,B15,SÜRE,"Uzun",BİLDİRİM,"Bildirimsiz",İL,$B$10,İLÇE,$B$11)/VLOOKUP($B$11,ABONE2,4,FALSE))</f>
        <v>20.841667775082122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1.1047987363319847</v>
      </c>
      <c r="F15" s="17">
        <f t="shared" ref="F15:F24" si="3">(SUMIFS(TARIMSALAG2,KAYNAK,A15,SEBEP,B15,SÜRE,"Uzun",BİLDİRİM,"Bildirimsiz",İL,$B$10,İLÇE,$B$11)/VLOOKUP($B$11,ABONE2,6,FALSE))</f>
        <v>1.3631157409573227</v>
      </c>
      <c r="G15" s="17">
        <f t="shared" ref="G15:G24" si="4">(SUMIFS(TARIMSALOG2,KAYNAK,A15,SEBEP,B15,SÜRE,"Uzun",BİLDİRİM,"Bildirimsiz",İL,$B$10,İLÇE,$B$11)/VLOOKUP($B$11,ABONE2,7,FALSE))</f>
        <v>6.4255369573558117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1.5161148544386454</v>
      </c>
      <c r="I15" s="17">
        <f t="shared" ref="I15:I24" si="6">(SUMIFS(TICARETHANEAG2,KAYNAK,A15,SEBEP,B15,SÜRE,"Uzun",BİLDİRİM,"Bildirimsiz",İL,$B$10,İLÇE,$B$11)/VLOOKUP($B$11,ABONE2,9,FALSE))</f>
        <v>3.1536090709203548</v>
      </c>
      <c r="J15" s="17">
        <f t="shared" ref="J15:J24" si="7">(SUMIFS(TICARETHANEOG2,KAYNAK,A15,SEBEP,B15,SÜRE,"Uzun",BİLDİRİM,"Bildirimsiz",İL,$B$10,İLÇE,$B$11)/VLOOKUP($B$11,ABONE2,10,FALSE))</f>
        <v>63.311015375962654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5.4684753832392632</v>
      </c>
      <c r="L15" s="17">
        <f t="shared" ref="L15:L24" si="9">(SUMIFS(SANAYIAG2,KAYNAK,A15,SEBEP,B15,SÜRE,"Uzun",BİLDİRİM,"Bildirimsiz",İL,$B$10,İLÇE,$B$11)/VLOOKUP($B$11,ABONE2,12,FALSE))</f>
        <v>135.94273790556574</v>
      </c>
      <c r="M15" s="17">
        <f t="shared" ref="M15:M24" si="10">(SUMIFS(SANAYIOG2,KAYNAK,A15,SEBEP,B15,SÜRE,"Uzun",BİLDİRİM,"Bildirimsiz",İL,$B$10,İLÇE,$B$11)/VLOOKUP($B$11,ABONE2,13,FALSE))</f>
        <v>64.653861953831978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94.814540241103956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1.885136309891251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0.8236686834687833</v>
      </c>
      <c r="D17" s="17">
        <f t="shared" si="1"/>
        <v>50.570475541842818</v>
      </c>
      <c r="E17" s="17">
        <f t="shared" si="2"/>
        <v>1.0082369833143445</v>
      </c>
      <c r="F17" s="17">
        <f t="shared" si="3"/>
        <v>1.3827361998078527</v>
      </c>
      <c r="G17" s="17">
        <f t="shared" si="4"/>
        <v>37.518851263604631</v>
      </c>
      <c r="H17" s="17">
        <f t="shared" si="5"/>
        <v>2.4748605673952015</v>
      </c>
      <c r="I17" s="17">
        <f t="shared" si="6"/>
        <v>1.7570358500580563</v>
      </c>
      <c r="J17" s="17">
        <f t="shared" si="7"/>
        <v>57.315009654318878</v>
      </c>
      <c r="K17" s="17">
        <f t="shared" si="8"/>
        <v>3.8949152873468926</v>
      </c>
      <c r="L17" s="17">
        <f t="shared" si="9"/>
        <v>30.579941108030106</v>
      </c>
      <c r="M17" s="17">
        <f t="shared" si="10"/>
        <v>734.07661623907052</v>
      </c>
      <c r="N17" s="17">
        <f t="shared" si="11"/>
        <v>436.44340752978417</v>
      </c>
      <c r="O17" s="23">
        <f t="shared" si="12"/>
        <v>1.7857560821400122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0.8741910431688571</v>
      </c>
      <c r="D20" s="17">
        <f t="shared" si="1"/>
        <v>29.266609891748736</v>
      </c>
      <c r="E20" s="17">
        <f t="shared" si="2"/>
        <v>0.97953128119266375</v>
      </c>
      <c r="F20" s="17">
        <f t="shared" si="3"/>
        <v>0.39411432744835972</v>
      </c>
      <c r="G20" s="17">
        <f t="shared" si="4"/>
        <v>6.8949117860023872</v>
      </c>
      <c r="H20" s="17">
        <f t="shared" si="5"/>
        <v>0.59058479198785374</v>
      </c>
      <c r="I20" s="17">
        <f t="shared" si="6"/>
        <v>1.5734484953954173</v>
      </c>
      <c r="J20" s="17">
        <f t="shared" si="7"/>
        <v>15.811827540705474</v>
      </c>
      <c r="K20" s="17">
        <f t="shared" si="8"/>
        <v>2.1213435264225953</v>
      </c>
      <c r="L20" s="17">
        <f t="shared" si="9"/>
        <v>24.143961219082609</v>
      </c>
      <c r="M20" s="17">
        <f t="shared" si="10"/>
        <v>26.854419107124166</v>
      </c>
      <c r="N20" s="17">
        <f t="shared" si="11"/>
        <v>25.707686923721969</v>
      </c>
      <c r="O20" s="23">
        <f t="shared" si="12"/>
        <v>1.1544605958757128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0.10495462323547758</v>
      </c>
      <c r="D21" s="17">
        <f t="shared" si="1"/>
        <v>0</v>
      </c>
      <c r="E21" s="17">
        <f t="shared" si="2"/>
        <v>0.10456522545108003</v>
      </c>
      <c r="F21" s="17">
        <f t="shared" si="3"/>
        <v>0.14619235814681239</v>
      </c>
      <c r="G21" s="17">
        <f t="shared" si="4"/>
        <v>0</v>
      </c>
      <c r="H21" s="17">
        <f t="shared" si="5"/>
        <v>0.14177405705370047</v>
      </c>
      <c r="I21" s="17">
        <f t="shared" si="6"/>
        <v>0.30282089404643681</v>
      </c>
      <c r="J21" s="17">
        <f t="shared" si="7"/>
        <v>0.10430846160048342</v>
      </c>
      <c r="K21" s="17">
        <f t="shared" si="8"/>
        <v>0.29518210489858909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0.13764670276634608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5.8794391539910749E-4</v>
      </c>
      <c r="D22" s="17">
        <f t="shared" si="1"/>
        <v>0</v>
      </c>
      <c r="E22" s="17">
        <f t="shared" si="2"/>
        <v>5.8576255310225311E-4</v>
      </c>
      <c r="F22" s="17">
        <f t="shared" si="3"/>
        <v>1.5253859815852098E-3</v>
      </c>
      <c r="G22" s="17">
        <f t="shared" si="4"/>
        <v>0</v>
      </c>
      <c r="H22" s="17">
        <f t="shared" si="5"/>
        <v>1.4792849771600174E-3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5.4323524572273641E-4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2.8347015178162946</v>
      </c>
      <c r="D25" s="17">
        <f t="shared" ref="D25:O25" si="13">SUM(D15:D24)</f>
        <v>100.67875320867367</v>
      </c>
      <c r="E25" s="17">
        <f t="shared" si="13"/>
        <v>3.1977179888431748</v>
      </c>
      <c r="F25" s="17">
        <f t="shared" si="13"/>
        <v>3.2876840123419324</v>
      </c>
      <c r="G25" s="17">
        <f t="shared" si="13"/>
        <v>50.83930000696283</v>
      </c>
      <c r="H25" s="17">
        <f t="shared" si="13"/>
        <v>4.7248135558525606</v>
      </c>
      <c r="I25" s="17">
        <f t="shared" si="13"/>
        <v>6.7869143104202649</v>
      </c>
      <c r="J25" s="17">
        <f t="shared" si="13"/>
        <v>136.5421610325875</v>
      </c>
      <c r="K25" s="17">
        <f t="shared" si="13"/>
        <v>11.779916301907342</v>
      </c>
      <c r="L25" s="17">
        <f t="shared" si="13"/>
        <v>190.66664023267845</v>
      </c>
      <c r="M25" s="17">
        <f t="shared" si="13"/>
        <v>825.58489730002668</v>
      </c>
      <c r="N25" s="17">
        <f t="shared" si="13"/>
        <v>556.96563469461012</v>
      </c>
      <c r="O25" s="17">
        <f t="shared" si="13"/>
        <v>4.9635429259190449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0.27890157438401675</v>
      </c>
      <c r="D28" s="17">
        <f>(SUMIFS(MESKENOG2,KAYNAK,A28,SEBEP,B28,SÜRE,"Uzun",BİLDİRİM,"Bildirimli",İL,$B$10,İLÇE,$B$11)/VLOOKUP($B$11,ABONE2,4,FALSE))</f>
        <v>6.4600510737105425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0.30183458910855676</v>
      </c>
      <c r="F28" s="17">
        <f>(SUMIFS(TARIMSALAG2,KAYNAK,A28,SEBEP,B28,SÜRE,"Uzun",BİLDİRİM,"Bildirimli",İL,$B$10,İLÇE,$B$11)/VLOOKUP($B$11,ABONE2,6,FALSE))</f>
        <v>0.62618546562463417</v>
      </c>
      <c r="G28" s="17">
        <f>(SUMIFS(TARIMSALOG2,KAYNAK,A28,SEBEP,B28,SÜRE,"Uzun",BİLDİRİM,"Bildirimli",İL,$B$10,İLÇE,$B$11)/VLOOKUP($B$11,ABONE2,7,FALSE))</f>
        <v>3.3394305192755271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0.70818656156692295</v>
      </c>
      <c r="I28" s="17">
        <f>(SUMIFS(TICARETHANEAG2,KAYNAK,A28,SEBEP,B28,SÜRE,"Uzun",BİLDİRİM,"Bildirimli",İL,$B$10,İLÇE,$B$11)/VLOOKUP($B$11,ABONE2,9,FALSE))</f>
        <v>0.54811164410168245</v>
      </c>
      <c r="J28" s="17">
        <f>(SUMIFS(TICARETHANEOG2,KAYNAK,A28,SEBEP,B28,SÜRE,"Uzun",BİLDİRİM,"Bildirimli",İL,$B$10,İLÇE,$B$11)/VLOOKUP($B$11,ABONE2,10,FALSE))</f>
        <v>11.132195014902949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0.95538881156475153</v>
      </c>
      <c r="L28" s="17">
        <f>(SUMIFS(SANAYIAG2,KAYNAK,A28,SEBEP,B28,SÜRE,"Uzun",BİLDİRİM,"Bildirimli",İL,$B$10,İLÇE,$B$11)/VLOOKUP($B$11,ABONE2,12,FALSE))</f>
        <v>18.890228917599728</v>
      </c>
      <c r="M28" s="17">
        <f>(SUMIFS(SANAYIOG2,KAYNAK,A28,SEBEP,B28,SÜRE,"Uzun",BİLDİRİM,"Bildirimli",İL,$B$10,İLÇE,$B$11)/VLOOKUP($B$11,ABONE2,13,FALSE))</f>
        <v>24.104358092194488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21.898380364481319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0.44295253564659193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0.26911358021644971</v>
      </c>
      <c r="D29" s="17">
        <f>(SUMIFS(MESKENOG2,KAYNAK,A29,SEBEP,B29,SÜRE,"Uzun",BİLDİRİM,"Bildirimli",İL,$B$10,İLÇE,$B$11)/VLOOKUP($B$11,ABONE2,4,FALSE))</f>
        <v>25.826276122590926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0.36393458154728558</v>
      </c>
      <c r="F29" s="17">
        <f>(SUMIFS(TARIMSALAG2,KAYNAK,A29,SEBEP,B29,SÜRE,"Uzun",BİLDİRİM,"Bildirimli",İL,$B$10,İLÇE,$B$11)/VLOOKUP($B$11,ABONE2,6,FALSE))</f>
        <v>0.64918892462076583</v>
      </c>
      <c r="G29" s="17">
        <f>(SUMIFS(TARIMSALOG2,KAYNAK,A29,SEBEP,B29,SÜRE,"Uzun",BİLDİRİM,"Bildirimli",İL,$B$10,İLÇE,$B$11)/VLOOKUP($B$11,ABONE2,7,FALSE))</f>
        <v>26.946024798830898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1.4439455053424934</v>
      </c>
      <c r="I29" s="17">
        <f>(SUMIFS(TICARETHANEAG2,KAYNAK,A29,SEBEP,B29,SÜRE,"Uzun",BİLDİRİM,"Bildirimli",İL,$B$10,İLÇE,$B$11)/VLOOKUP($B$11,ABONE2,9,FALSE))</f>
        <v>0.7427057128997262</v>
      </c>
      <c r="J29" s="17">
        <f>(SUMIFS(TICARETHANEOG2,KAYNAK,A29,SEBEP,B29,SÜRE,"Uzun",BİLDİRİM,"Bildirimli",İL,$B$10,İLÇE,$B$11)/VLOOKUP($B$11,ABONE2,10,FALSE))</f>
        <v>38.452717243863198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2.1937927974648743</v>
      </c>
      <c r="L29" s="17">
        <f>(SUMIFS(SANAYIAG2,KAYNAK,A29,SEBEP,B29,SÜRE,"Uzun",BİLDİRİM,"Bildirimli",İL,$B$10,İLÇE,$B$11)/VLOOKUP($B$11,ABONE2,12,FALSE))</f>
        <v>13.227505762230914</v>
      </c>
      <c r="M29" s="17">
        <f>(SUMIFS(SANAYIOG2,KAYNAK,A29,SEBEP,B29,SÜRE,"Uzun",BİLDİRİM,"Bildirimli",İL,$B$10,İLÇE,$B$11)/VLOOKUP($B$11,ABONE2,13,FALSE))</f>
        <v>1.2873009097357113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6.3389260396375278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0.72780895737307161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3.9086818037068129E-2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3.8941799934257774E-2</v>
      </c>
      <c r="F31" s="17">
        <f>(SUMIFS(TARIMSALAG2,KAYNAK,A31,SEBEP,B31,SÜRE,"Uzun",BİLDİRİM,"Bildirimli",İL,$B$10,İLÇE,$B$11)/VLOOKUP($B$11,ABONE2,6,FALSE))</f>
        <v>0.32437460868224588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0.31457119141552903</v>
      </c>
      <c r="I31" s="17">
        <f>(SUMIFS(TICARETHANEAG2,KAYNAK,A31,SEBEP,B31,SÜRE,"Uzun",BİLDİRİM,"Bildirimli",İL,$B$10,İLÇE,$B$11)/VLOOKUP($B$11,ABONE2,9,FALSE))</f>
        <v>9.0588957085298349E-2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8.710307998545265E-2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6.3035755970841018E-2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0.58710197263753461</v>
      </c>
      <c r="D33" s="17">
        <f t="shared" ref="D33:O33" si="14">SUM(D28:D32)</f>
        <v>32.286327196301471</v>
      </c>
      <c r="E33" s="17">
        <f t="shared" si="14"/>
        <v>0.70471097059010013</v>
      </c>
      <c r="F33" s="17">
        <f t="shared" si="14"/>
        <v>1.5997489989276459</v>
      </c>
      <c r="G33" s="17">
        <f t="shared" si="14"/>
        <v>30.285455318106425</v>
      </c>
      <c r="H33" s="17">
        <f t="shared" si="14"/>
        <v>2.4667032583249457</v>
      </c>
      <c r="I33" s="17">
        <f t="shared" si="14"/>
        <v>1.381406314086707</v>
      </c>
      <c r="J33" s="17">
        <f t="shared" si="14"/>
        <v>49.584912258766145</v>
      </c>
      <c r="K33" s="17">
        <f t="shared" si="14"/>
        <v>3.2362846890150787</v>
      </c>
      <c r="L33" s="17">
        <f t="shared" si="14"/>
        <v>32.11773467983064</v>
      </c>
      <c r="M33" s="17">
        <f t="shared" si="14"/>
        <v>25.391659001930201</v>
      </c>
      <c r="N33" s="17">
        <f t="shared" si="14"/>
        <v>28.237306404118847</v>
      </c>
      <c r="O33" s="17">
        <f t="shared" si="14"/>
        <v>1.2337972489905045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1.2172125144854981E-2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1.2165934774542794E-2</v>
      </c>
      <c r="F15" s="17">
        <f t="shared" ref="F15:F24" si="3">(SUMIFS(TARIMSALAG2,KAYNAK,A15,SEBEP,B15,SÜRE,"Uzun",BİLDİRİM,"Bildirimsiz",İL,$B$10,İLÇE,$B$11)/VLOOKUP($B$11,ABONE2,6,FALSE))</f>
        <v>5.271428051552187E-2</v>
      </c>
      <c r="G15" s="17">
        <f t="shared" ref="G15:G24" si="4">(SUMIFS(TARIMSALOG2,KAYNAK,A15,SEBEP,B15,SÜRE,"Uzun",BİLDİRİM,"Bildirimsiz",İL,$B$10,İLÇE,$B$11)/VLOOKUP($B$11,ABONE2,7,FALSE))</f>
        <v>8.5967760741692087E-2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5.464579059251054E-2</v>
      </c>
      <c r="I15" s="17">
        <f t="shared" ref="I15:I24" si="6">(SUMIFS(TICARETHANEAG2,KAYNAK,A15,SEBEP,B15,SÜRE,"Uzun",BİLDİRİM,"Bildirimsiz",İL,$B$10,İLÇE,$B$11)/VLOOKUP($B$11,ABONE2,9,FALSE))</f>
        <v>5.4334383440788336E-2</v>
      </c>
      <c r="J15" s="17">
        <f t="shared" ref="J15:J24" si="7">(SUMIFS(TICARETHANEOG2,KAYNAK,A15,SEBEP,B15,SÜRE,"Uzun",BİLDİRİM,"Bildirimsiz",İL,$B$10,İLÇE,$B$11)/VLOOKUP($B$11,ABONE2,10,FALSE))</f>
        <v>0.12775000259072503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5.6580691248304088E-2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2.7712646924810205E-2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0.15145835953716802</v>
      </c>
      <c r="D17" s="17">
        <f t="shared" si="1"/>
        <v>0</v>
      </c>
      <c r="E17" s="17">
        <f t="shared" si="2"/>
        <v>0.15138133245099744</v>
      </c>
      <c r="F17" s="17">
        <f t="shared" si="3"/>
        <v>3.2638133961882572</v>
      </c>
      <c r="G17" s="17">
        <f t="shared" si="4"/>
        <v>14.148972771263415</v>
      </c>
      <c r="H17" s="17">
        <f t="shared" si="5"/>
        <v>3.8960718810020976</v>
      </c>
      <c r="I17" s="17">
        <f t="shared" si="6"/>
        <v>0.77701569903430923</v>
      </c>
      <c r="J17" s="17">
        <f t="shared" si="7"/>
        <v>11.232933274301313</v>
      </c>
      <c r="K17" s="17">
        <f t="shared" si="8"/>
        <v>1.0969368487299274</v>
      </c>
      <c r="L17" s="17">
        <f t="shared" si="9"/>
        <v>0</v>
      </c>
      <c r="M17" s="17">
        <f t="shared" si="10"/>
        <v>100.22545507475091</v>
      </c>
      <c r="N17" s="17">
        <f t="shared" si="11"/>
        <v>95.214182321013368</v>
      </c>
      <c r="O17" s="23">
        <f t="shared" si="12"/>
        <v>0.9950224669986818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0.20192195608482919</v>
      </c>
      <c r="D21" s="17">
        <f t="shared" si="1"/>
        <v>0</v>
      </c>
      <c r="E21" s="17">
        <f t="shared" si="2"/>
        <v>0.2018192647579285</v>
      </c>
      <c r="F21" s="17">
        <f t="shared" si="3"/>
        <v>0.88630262728469444</v>
      </c>
      <c r="G21" s="17">
        <f t="shared" si="4"/>
        <v>0.10672761290545763</v>
      </c>
      <c r="H21" s="17">
        <f t="shared" si="5"/>
        <v>0.84102144210344942</v>
      </c>
      <c r="I21" s="17">
        <f t="shared" si="6"/>
        <v>0.53075969777734899</v>
      </c>
      <c r="J21" s="17">
        <f t="shared" si="7"/>
        <v>0</v>
      </c>
      <c r="K21" s="17">
        <f t="shared" si="8"/>
        <v>0.51451997022568152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0.36513369054281319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0.36555244076685223</v>
      </c>
      <c r="D25" s="17">
        <f t="shared" ref="D25:O25" si="13">SUM(D15:D24)</f>
        <v>0</v>
      </c>
      <c r="E25" s="17">
        <f t="shared" si="13"/>
        <v>0.36536653198346875</v>
      </c>
      <c r="F25" s="17">
        <f t="shared" si="13"/>
        <v>4.2028303039884731</v>
      </c>
      <c r="G25" s="17">
        <f t="shared" si="13"/>
        <v>14.341668144910564</v>
      </c>
      <c r="H25" s="17">
        <f t="shared" si="13"/>
        <v>4.7917391136980569</v>
      </c>
      <c r="I25" s="17">
        <f t="shared" si="13"/>
        <v>1.3621097802524464</v>
      </c>
      <c r="J25" s="17">
        <f t="shared" si="13"/>
        <v>11.360683276892038</v>
      </c>
      <c r="K25" s="17">
        <f t="shared" si="13"/>
        <v>1.6680375102039129</v>
      </c>
      <c r="L25" s="17">
        <f t="shared" si="13"/>
        <v>0</v>
      </c>
      <c r="M25" s="17">
        <f t="shared" si="13"/>
        <v>100.22545507475091</v>
      </c>
      <c r="N25" s="17">
        <f t="shared" si="13"/>
        <v>95.214182321013368</v>
      </c>
      <c r="O25" s="17">
        <f t="shared" si="13"/>
        <v>1.3878688044663052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0.14469393772378214</v>
      </c>
      <c r="D29" s="17">
        <f>(SUMIFS(MESKENOG2,KAYNAK,A29,SEBEP,B29,SÜRE,"Uzun",BİLDİRİM,"Bildirimli",İL,$B$10,İLÇE,$B$11)/VLOOKUP($B$11,ABONE2,4,FALSE))</f>
        <v>0.12662938263528151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0.14468475064394262</v>
      </c>
      <c r="F29" s="17">
        <f>(SUMIFS(TARIMSALAG2,KAYNAK,A29,SEBEP,B29,SÜRE,"Uzun",BİLDİRİM,"Bildirimli",İL,$B$10,İLÇE,$B$11)/VLOOKUP($B$11,ABONE2,6,FALSE))</f>
        <v>0.39562658004851875</v>
      </c>
      <c r="G29" s="17">
        <f>(SUMIFS(TARIMSALOG2,KAYNAK,A29,SEBEP,B29,SÜRE,"Uzun",BİLDİRİM,"Bildirimli",İL,$B$10,İLÇE,$B$11)/VLOOKUP($B$11,ABONE2,7,FALSE))</f>
        <v>1.7653345482712541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0.47518531270326869</v>
      </c>
      <c r="I29" s="17">
        <f>(SUMIFS(TICARETHANEAG2,KAYNAK,A29,SEBEP,B29,SÜRE,"Uzun",BİLDİRİM,"Bildirimli",İL,$B$10,İLÇE,$B$11)/VLOOKUP($B$11,ABONE2,9,FALSE))</f>
        <v>0.41409414737278666</v>
      </c>
      <c r="J29" s="17">
        <f>(SUMIFS(TICARETHANEOG2,KAYNAK,A29,SEBEP,B29,SÜRE,"Uzun",BİLDİRİM,"Bildirimli",İL,$B$10,İLÇE,$B$11)/VLOOKUP($B$11,ABONE2,10,FALSE))</f>
        <v>12.387305212530583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0.78044013489036357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28.425069353636882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27.003815885955039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0.34086725815082586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5.7135973139096685E-2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5.7106915531844944E-2</v>
      </c>
      <c r="F31" s="17">
        <f>(SUMIFS(TARIMSALAG2,KAYNAK,A31,SEBEP,B31,SÜRE,"Uzun",BİLDİRİM,"Bildirimli",İL,$B$10,İLÇE,$B$11)/VLOOKUP($B$11,ABONE2,6,FALSE))</f>
        <v>6.6770799150692256E-2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6.2892454071290571E-2</v>
      </c>
      <c r="I31" s="17">
        <f>(SUMIFS(TICARETHANEAG2,KAYNAK,A31,SEBEP,B31,SÜRE,"Uzun",BİLDİRİM,"Bildirimli",İL,$B$10,İLÇE,$B$11)/VLOOKUP($B$11,ABONE2,9,FALSE))</f>
        <v>0.15121547867183405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0.14658871785048824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7.5753632309889962E-2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0.20182991086287883</v>
      </c>
      <c r="D33" s="17">
        <f t="shared" ref="D33:O33" si="14">SUM(D28:D32)</f>
        <v>0.12662938263528151</v>
      </c>
      <c r="E33" s="17">
        <f t="shared" si="14"/>
        <v>0.20179166617578756</v>
      </c>
      <c r="F33" s="17">
        <f t="shared" si="14"/>
        <v>0.46239737919921098</v>
      </c>
      <c r="G33" s="17">
        <f t="shared" si="14"/>
        <v>1.7653345482712541</v>
      </c>
      <c r="H33" s="17">
        <f t="shared" si="14"/>
        <v>0.53807776677455932</v>
      </c>
      <c r="I33" s="17">
        <f t="shared" si="14"/>
        <v>0.56530962604462065</v>
      </c>
      <c r="J33" s="17">
        <f t="shared" si="14"/>
        <v>12.387305212530583</v>
      </c>
      <c r="K33" s="17">
        <f t="shared" si="14"/>
        <v>0.92702885274085178</v>
      </c>
      <c r="L33" s="17">
        <f t="shared" si="14"/>
        <v>0</v>
      </c>
      <c r="M33" s="17">
        <f t="shared" si="14"/>
        <v>28.425069353636882</v>
      </c>
      <c r="N33" s="17">
        <f t="shared" si="14"/>
        <v>27.003815885955039</v>
      </c>
      <c r="O33" s="17">
        <f t="shared" si="14"/>
        <v>0.41662089046071582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0.23043521055265523</v>
      </c>
      <c r="D17" s="17">
        <f t="shared" si="1"/>
        <v>2.2009045900023572</v>
      </c>
      <c r="E17" s="17">
        <f t="shared" si="2"/>
        <v>0.23711476777112883</v>
      </c>
      <c r="F17" s="17">
        <f t="shared" si="3"/>
        <v>0.74879996440235697</v>
      </c>
      <c r="G17" s="17">
        <f t="shared" si="4"/>
        <v>10.542436695635235</v>
      </c>
      <c r="H17" s="17">
        <f t="shared" si="5"/>
        <v>1.1929558252292449</v>
      </c>
      <c r="I17" s="17">
        <f t="shared" si="6"/>
        <v>1.011214446038381</v>
      </c>
      <c r="J17" s="17">
        <f t="shared" si="7"/>
        <v>14.793760482158334</v>
      </c>
      <c r="K17" s="17">
        <f t="shared" si="8"/>
        <v>1.6700472057675462</v>
      </c>
      <c r="L17" s="17">
        <f t="shared" si="9"/>
        <v>6.3166453355963208</v>
      </c>
      <c r="M17" s="17">
        <f t="shared" si="10"/>
        <v>12.250506067358664</v>
      </c>
      <c r="N17" s="17">
        <f t="shared" si="11"/>
        <v>7.4651345094858064</v>
      </c>
      <c r="O17" s="23">
        <f t="shared" si="12"/>
        <v>0.48590005183314189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3.5789580556848388E-2</v>
      </c>
      <c r="D18" s="17">
        <f t="shared" si="1"/>
        <v>0.76796192282904996</v>
      </c>
      <c r="E18" s="17">
        <f t="shared" si="2"/>
        <v>3.8271520700143988E-2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9.0572146508025378E-2</v>
      </c>
      <c r="J18" s="17">
        <f t="shared" si="7"/>
        <v>0</v>
      </c>
      <c r="K18" s="17">
        <f t="shared" si="8"/>
        <v>8.6242620085106539E-2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4.4134300568913362E-2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5.9177776300488129E-2</v>
      </c>
      <c r="D20" s="17">
        <f t="shared" si="1"/>
        <v>6.7491204815680499</v>
      </c>
      <c r="E20" s="17">
        <f t="shared" si="2"/>
        <v>8.1855548182751051E-2</v>
      </c>
      <c r="F20" s="17">
        <f t="shared" si="3"/>
        <v>1.3329492492904723E-3</v>
      </c>
      <c r="G20" s="17">
        <f t="shared" si="4"/>
        <v>0</v>
      </c>
      <c r="H20" s="17">
        <f t="shared" si="5"/>
        <v>1.272498036170723E-3</v>
      </c>
      <c r="I20" s="17">
        <f t="shared" si="6"/>
        <v>5.5403055211911238E-2</v>
      </c>
      <c r="J20" s="17">
        <f t="shared" si="7"/>
        <v>14.998594597698647</v>
      </c>
      <c r="K20" s="17">
        <f t="shared" si="8"/>
        <v>0.76971694883483666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0.17965446767433149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0.12806478569455548</v>
      </c>
      <c r="D21" s="17">
        <f t="shared" si="1"/>
        <v>0</v>
      </c>
      <c r="E21" s="17">
        <f t="shared" si="2"/>
        <v>0.12763066777694684</v>
      </c>
      <c r="F21" s="17">
        <f t="shared" si="3"/>
        <v>0.2337499991214102</v>
      </c>
      <c r="G21" s="17">
        <f t="shared" si="4"/>
        <v>0</v>
      </c>
      <c r="H21" s="17">
        <f t="shared" si="5"/>
        <v>0.22314909213177708</v>
      </c>
      <c r="I21" s="17">
        <f t="shared" si="6"/>
        <v>1.57559555896329</v>
      </c>
      <c r="J21" s="17">
        <f t="shared" si="7"/>
        <v>0</v>
      </c>
      <c r="K21" s="17">
        <f t="shared" si="8"/>
        <v>1.5002789978860862</v>
      </c>
      <c r="L21" s="17">
        <f t="shared" si="9"/>
        <v>23.497133757158917</v>
      </c>
      <c r="M21" s="17">
        <f t="shared" si="10"/>
        <v>0</v>
      </c>
      <c r="N21" s="17">
        <f t="shared" si="11"/>
        <v>18.949301417063644</v>
      </c>
      <c r="O21" s="23">
        <f t="shared" si="12"/>
        <v>0.36639452457086114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2.6209713061849032E-2</v>
      </c>
      <c r="D22" s="17">
        <f t="shared" si="1"/>
        <v>0</v>
      </c>
      <c r="E22" s="17">
        <f t="shared" si="2"/>
        <v>2.6120866576893612E-2</v>
      </c>
      <c r="F22" s="17">
        <f t="shared" si="3"/>
        <v>4.6846471339216954E-2</v>
      </c>
      <c r="G22" s="17">
        <f t="shared" si="4"/>
        <v>0</v>
      </c>
      <c r="H22" s="17">
        <f t="shared" si="5"/>
        <v>4.4721914815896456E-2</v>
      </c>
      <c r="I22" s="17">
        <f t="shared" si="6"/>
        <v>1.2113074223386113E-2</v>
      </c>
      <c r="J22" s="17">
        <f t="shared" si="7"/>
        <v>0</v>
      </c>
      <c r="K22" s="17">
        <f t="shared" si="8"/>
        <v>1.1534045493971155E-2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2.4456254619915942E-2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0.47967706616639627</v>
      </c>
      <c r="D25" s="17">
        <f t="shared" ref="D25:O25" si="13">SUM(D15:D24)</f>
        <v>9.7179869943994568</v>
      </c>
      <c r="E25" s="17">
        <f t="shared" si="13"/>
        <v>0.51099337100786435</v>
      </c>
      <c r="F25" s="17">
        <f t="shared" si="13"/>
        <v>1.0307293841122747</v>
      </c>
      <c r="G25" s="17">
        <f t="shared" si="13"/>
        <v>10.542436695635235</v>
      </c>
      <c r="H25" s="17">
        <f t="shared" si="13"/>
        <v>1.4620993302130891</v>
      </c>
      <c r="I25" s="17">
        <f t="shared" si="13"/>
        <v>2.7448982809449936</v>
      </c>
      <c r="J25" s="17">
        <f t="shared" si="13"/>
        <v>29.792355079856982</v>
      </c>
      <c r="K25" s="17">
        <f t="shared" si="13"/>
        <v>4.0378198180675469</v>
      </c>
      <c r="L25" s="17">
        <f t="shared" si="13"/>
        <v>29.813779092755237</v>
      </c>
      <c r="M25" s="17">
        <f t="shared" si="13"/>
        <v>12.250506067358664</v>
      </c>
      <c r="N25" s="17">
        <f t="shared" si="13"/>
        <v>26.414435926549451</v>
      </c>
      <c r="O25" s="17">
        <f t="shared" si="13"/>
        <v>1.1005395992671636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0.39570454694179674</v>
      </c>
      <c r="D29" s="17">
        <f>(SUMIFS(MESKENOG2,KAYNAK,A29,SEBEP,B29,SÜRE,"Uzun",BİLDİRİM,"Bildirimli",İL,$B$10,İLÇE,$B$11)/VLOOKUP($B$11,ABONE2,4,FALSE))</f>
        <v>5.8691003947695473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0.41425843117172129</v>
      </c>
      <c r="F29" s="17">
        <f>(SUMIFS(TARIMSALAG2,KAYNAK,A29,SEBEP,B29,SÜRE,"Uzun",BİLDİRİM,"Bildirimli",İL,$B$10,İLÇE,$B$11)/VLOOKUP($B$11,ABONE2,6,FALSE))</f>
        <v>0.7001466427438654</v>
      </c>
      <c r="G29" s="17">
        <f>(SUMIFS(TARIMSALOG2,KAYNAK,A29,SEBEP,B29,SÜRE,"Uzun",BİLDİRİM,"Bildirimli",İL,$B$10,İLÇE,$B$11)/VLOOKUP($B$11,ABONE2,7,FALSE))</f>
        <v>6.1899763198810103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0.94911851018772686</v>
      </c>
      <c r="I29" s="17">
        <f>(SUMIFS(TICARETHANEAG2,KAYNAK,A29,SEBEP,B29,SÜRE,"Uzun",BİLDİRİM,"Bildirimli",İL,$B$10,İLÇE,$B$11)/VLOOKUP($B$11,ABONE2,9,FALSE))</f>
        <v>1.0132620020948833</v>
      </c>
      <c r="J29" s="17">
        <f>(SUMIFS(TICARETHANEOG2,KAYNAK,A29,SEBEP,B29,SÜRE,"Uzun",BİLDİRİM,"Bildirimli",İL,$B$10,İLÇE,$B$11)/VLOOKUP($B$11,ABONE2,10,FALSE))</f>
        <v>9.8403384390988666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1.43521358593801</v>
      </c>
      <c r="L29" s="17">
        <f>(SUMIFS(SANAYIAG2,KAYNAK,A29,SEBEP,B29,SÜRE,"Uzun",BİLDİRİM,"Bildirimli",İL,$B$10,İLÇE,$B$11)/VLOOKUP($B$11,ABONE2,12,FALSE))</f>
        <v>3.2495905216758398</v>
      </c>
      <c r="M29" s="17">
        <f>(SUMIFS(SANAYIOG2,KAYNAK,A29,SEBEP,B29,SÜRE,"Uzun",BİLDİRİM,"Bildirimli",İL,$B$10,İLÇE,$B$11)/VLOOKUP($B$11,ABONE2,13,FALSE))</f>
        <v>0.61955955329412082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2.7405522697309914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0.58206988744635213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0.1129690384358577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0.1125860925428548</v>
      </c>
      <c r="F31" s="17">
        <f>(SUMIFS(TARIMSALAG2,KAYNAK,A31,SEBEP,B31,SÜRE,"Uzun",BİLDİRİM,"Bildirimli",İL,$B$10,İLÇE,$B$11)/VLOOKUP($B$11,ABONE2,6,FALSE))</f>
        <v>9.6400976717929493E-2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9.2029050336163987E-2</v>
      </c>
      <c r="I31" s="17">
        <f>(SUMIFS(TICARETHANEAG2,KAYNAK,A31,SEBEP,B31,SÜRE,"Uzun",BİLDİRİM,"Bildirimli",İL,$B$10,İLÇE,$B$11)/VLOOKUP($B$11,ABONE2,9,FALSE))</f>
        <v>0.57514818671206203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0.54765497420171161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0.17515977590175613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0.5086735853776545</v>
      </c>
      <c r="D33" s="17">
        <f t="shared" ref="D33:O33" si="14">SUM(D28:D32)</f>
        <v>5.8691003947695473</v>
      </c>
      <c r="E33" s="17">
        <f t="shared" si="14"/>
        <v>0.52684452371457613</v>
      </c>
      <c r="F33" s="17">
        <f t="shared" si="14"/>
        <v>0.79654761946179486</v>
      </c>
      <c r="G33" s="17">
        <f t="shared" si="14"/>
        <v>6.1899763198810103</v>
      </c>
      <c r="H33" s="17">
        <f t="shared" si="14"/>
        <v>1.0411475605238909</v>
      </c>
      <c r="I33" s="17">
        <f t="shared" si="14"/>
        <v>1.5884101888069453</v>
      </c>
      <c r="J33" s="17">
        <f t="shared" si="14"/>
        <v>9.8403384390988666</v>
      </c>
      <c r="K33" s="17">
        <f t="shared" si="14"/>
        <v>1.9828685601397216</v>
      </c>
      <c r="L33" s="17">
        <f t="shared" si="14"/>
        <v>3.2495905216758398</v>
      </c>
      <c r="M33" s="17">
        <f t="shared" si="14"/>
        <v>0.61955955329412082</v>
      </c>
      <c r="N33" s="17">
        <f t="shared" si="14"/>
        <v>2.7405522697309914</v>
      </c>
      <c r="O33" s="17">
        <f t="shared" si="14"/>
        <v>0.75722966334810826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0.37189872176259181</v>
      </c>
      <c r="D15" s="17">
        <f t="shared" ref="D15:D24" si="1">(SUMIFS(MESKENOG2,KAYNAK,A15,SEBEP,B15,SÜRE,"Uzun",BİLDİRİM,"Bildirimsiz",İL,$B$10,İLÇE,$B$11)/VLOOKUP($B$11,ABONE2,4,FALSE))</f>
        <v>11.038648444299927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0.38899636984114222</v>
      </c>
      <c r="F15" s="17">
        <f t="shared" ref="F15:F24" si="3">(SUMIFS(TARIMSALAG2,KAYNAK,A15,SEBEP,B15,SÜRE,"Uzun",BİLDİRİM,"Bildirimsiz",İL,$B$10,İLÇE,$B$11)/VLOOKUP($B$11,ABONE2,6,FALSE))</f>
        <v>0.99147899230898717</v>
      </c>
      <c r="G15" s="17">
        <f t="shared" ref="G15:G24" si="4">(SUMIFS(TARIMSALOG2,KAYNAK,A15,SEBEP,B15,SÜRE,"Uzun",BİLDİRİM,"Bildirimsiz",İL,$B$10,İLÇE,$B$11)/VLOOKUP($B$11,ABONE2,7,FALSE))</f>
        <v>5.8334872850700652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1.5745779838811595</v>
      </c>
      <c r="I15" s="17">
        <f t="shared" ref="I15:I24" si="6">(SUMIFS(TICARETHANEAG2,KAYNAK,A15,SEBEP,B15,SÜRE,"Uzun",BİLDİRİM,"Bildirimsiz",İL,$B$10,İLÇE,$B$11)/VLOOKUP($B$11,ABONE2,9,FALSE))</f>
        <v>0.87879895834920174</v>
      </c>
      <c r="J15" s="17">
        <f t="shared" ref="J15:J24" si="7">(SUMIFS(TICARETHANEOG2,KAYNAK,A15,SEBEP,B15,SÜRE,"Uzun",BİLDİRİM,"Bildirimsiz",İL,$B$10,İLÇE,$B$11)/VLOOKUP($B$11,ABONE2,10,FALSE))</f>
        <v>10.896151278619708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1.2847723762654346</v>
      </c>
      <c r="L15" s="17">
        <f t="shared" ref="L15:L24" si="9">(SUMIFS(SANAYIAG2,KAYNAK,A15,SEBEP,B15,SÜRE,"Uzun",BİLDİRİM,"Bildirimsiz",İL,$B$10,İLÇE,$B$11)/VLOOKUP($B$11,ABONE2,12,FALSE))</f>
        <v>4.2199790007061084</v>
      </c>
      <c r="M15" s="17">
        <f t="shared" ref="M15:M24" si="10">(SUMIFS(SANAYIOG2,KAYNAK,A15,SEBEP,B15,SÜRE,"Uzun",BİLDİRİM,"Bildirimsiz",İL,$B$10,İLÇE,$B$11)/VLOOKUP($B$11,ABONE2,13,FALSE))</f>
        <v>22.289707653537359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9.0139886432939917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0.63244520550793826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0.23016478447853364</v>
      </c>
      <c r="D17" s="17">
        <f t="shared" si="1"/>
        <v>3.2731531054590079</v>
      </c>
      <c r="E17" s="17">
        <f t="shared" si="2"/>
        <v>0.23504236619485863</v>
      </c>
      <c r="F17" s="17">
        <f t="shared" si="3"/>
        <v>2.8380288146943591</v>
      </c>
      <c r="G17" s="17">
        <f t="shared" si="4"/>
        <v>22.51119290862578</v>
      </c>
      <c r="H17" s="17">
        <f t="shared" si="5"/>
        <v>5.2071701813779541</v>
      </c>
      <c r="I17" s="17">
        <f t="shared" si="6"/>
        <v>0.58737910876657917</v>
      </c>
      <c r="J17" s="17">
        <f t="shared" si="7"/>
        <v>11.155236754955679</v>
      </c>
      <c r="K17" s="17">
        <f t="shared" si="8"/>
        <v>1.0156628659420213</v>
      </c>
      <c r="L17" s="17">
        <f t="shared" si="9"/>
        <v>13.438394521786844</v>
      </c>
      <c r="M17" s="17">
        <f t="shared" si="10"/>
        <v>18.749615410867648</v>
      </c>
      <c r="N17" s="17">
        <f t="shared" si="11"/>
        <v>14.847493941338891</v>
      </c>
      <c r="O17" s="23">
        <f t="shared" si="12"/>
        <v>0.69688262553578495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2.0970889166057054E-3</v>
      </c>
      <c r="D18" s="17">
        <f t="shared" si="1"/>
        <v>0</v>
      </c>
      <c r="E18" s="17">
        <f t="shared" si="2"/>
        <v>2.0937275095024906E-3</v>
      </c>
      <c r="F18" s="17">
        <f t="shared" si="3"/>
        <v>1.0897585596771005E-2</v>
      </c>
      <c r="G18" s="17">
        <f t="shared" si="4"/>
        <v>5.0751779841848497E-2</v>
      </c>
      <c r="H18" s="17">
        <f t="shared" si="5"/>
        <v>1.5697028115068415E-2</v>
      </c>
      <c r="I18" s="17">
        <f t="shared" si="6"/>
        <v>7.1160841455373075E-2</v>
      </c>
      <c r="J18" s="17">
        <f t="shared" si="7"/>
        <v>0.86893819280650564</v>
      </c>
      <c r="K18" s="17">
        <f t="shared" si="8"/>
        <v>0.10349237854315248</v>
      </c>
      <c r="L18" s="17">
        <f t="shared" si="9"/>
        <v>0</v>
      </c>
      <c r="M18" s="17">
        <f t="shared" si="10"/>
        <v>1.1370148758828698</v>
      </c>
      <c r="N18" s="17">
        <f t="shared" si="11"/>
        <v>0.30165700788729199</v>
      </c>
      <c r="O18" s="23">
        <f t="shared" si="12"/>
        <v>2.0209262741208368E-2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7.6224208587625422E-2</v>
      </c>
      <c r="D21" s="17">
        <f t="shared" si="1"/>
        <v>0</v>
      </c>
      <c r="E21" s="17">
        <f t="shared" si="2"/>
        <v>7.6102029411456731E-2</v>
      </c>
      <c r="F21" s="17">
        <f t="shared" si="3"/>
        <v>0.54495900989260593</v>
      </c>
      <c r="G21" s="17">
        <f t="shared" si="4"/>
        <v>0</v>
      </c>
      <c r="H21" s="17">
        <f t="shared" si="5"/>
        <v>0.47933230504131213</v>
      </c>
      <c r="I21" s="17">
        <f t="shared" si="6"/>
        <v>0.24013376882301612</v>
      </c>
      <c r="J21" s="17">
        <f t="shared" si="7"/>
        <v>0</v>
      </c>
      <c r="K21" s="17">
        <f t="shared" si="8"/>
        <v>0.23040186324863438</v>
      </c>
      <c r="L21" s="17">
        <f t="shared" si="9"/>
        <v>1.7240817236348516</v>
      </c>
      <c r="M21" s="17">
        <f t="shared" si="10"/>
        <v>0</v>
      </c>
      <c r="N21" s="17">
        <f t="shared" si="11"/>
        <v>1.2666722867521358</v>
      </c>
      <c r="O21" s="23">
        <f t="shared" si="12"/>
        <v>0.12809526403296984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5.1254572013473168E-4</v>
      </c>
      <c r="D22" s="17">
        <f t="shared" si="1"/>
        <v>0</v>
      </c>
      <c r="E22" s="17">
        <f t="shared" si="2"/>
        <v>5.1172416468672907E-4</v>
      </c>
      <c r="F22" s="17">
        <f t="shared" si="3"/>
        <v>5.5431237005777621E-3</v>
      </c>
      <c r="G22" s="17">
        <f t="shared" si="4"/>
        <v>0</v>
      </c>
      <c r="H22" s="17">
        <f t="shared" si="5"/>
        <v>4.8755928653251863E-3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6.7395313907457871E-4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0.68089734946549141</v>
      </c>
      <c r="D25" s="17">
        <f t="shared" ref="D25:O25" si="13">SUM(D15:D24)</f>
        <v>14.311801549758934</v>
      </c>
      <c r="E25" s="17">
        <f t="shared" si="13"/>
        <v>0.70274621712164687</v>
      </c>
      <c r="F25" s="17">
        <f t="shared" si="13"/>
        <v>4.3909075261933017</v>
      </c>
      <c r="G25" s="17">
        <f t="shared" si="13"/>
        <v>28.395431973537693</v>
      </c>
      <c r="H25" s="17">
        <f t="shared" si="13"/>
        <v>7.2816530912808197</v>
      </c>
      <c r="I25" s="17">
        <f t="shared" si="13"/>
        <v>1.77747267739417</v>
      </c>
      <c r="J25" s="17">
        <f t="shared" si="13"/>
        <v>22.920326226381892</v>
      </c>
      <c r="K25" s="17">
        <f t="shared" si="13"/>
        <v>2.634329483999243</v>
      </c>
      <c r="L25" s="17">
        <f t="shared" si="13"/>
        <v>19.382455246127805</v>
      </c>
      <c r="M25" s="17">
        <f t="shared" si="13"/>
        <v>42.17633794028788</v>
      </c>
      <c r="N25" s="17">
        <f t="shared" si="13"/>
        <v>25.429811879272311</v>
      </c>
      <c r="O25" s="17">
        <f t="shared" si="13"/>
        <v>1.4783063109569758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0.53924157340987178</v>
      </c>
      <c r="D29" s="17">
        <f>(SUMIFS(MESKENOG2,KAYNAK,A29,SEBEP,B29,SÜRE,"Uzun",BİLDİRİM,"Bildirimli",İL,$B$10,İLÇE,$B$11)/VLOOKUP($B$11,ABONE2,4,FALSE))</f>
        <v>3.3381853116414342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0.54372797801040673</v>
      </c>
      <c r="F29" s="17">
        <f>(SUMIFS(TARIMSALAG2,KAYNAK,A29,SEBEP,B29,SÜRE,"Uzun",BİLDİRİM,"Bildirimli",İL,$B$10,İLÇE,$B$11)/VLOOKUP($B$11,ABONE2,6,FALSE))</f>
        <v>4.3994675549727242</v>
      </c>
      <c r="G29" s="17">
        <f>(SUMIFS(TARIMSALOG2,KAYNAK,A29,SEBEP,B29,SÜRE,"Uzun",BİLDİRİM,"Bildirimli",İL,$B$10,İLÇE,$B$11)/VLOOKUP($B$11,ABONE2,7,FALSE))</f>
        <v>14.006668317224511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5.5564149903324429</v>
      </c>
      <c r="I29" s="17">
        <f>(SUMIFS(TICARETHANEAG2,KAYNAK,A29,SEBEP,B29,SÜRE,"Uzun",BİLDİRİM,"Bildirimli",İL,$B$10,İLÇE,$B$11)/VLOOKUP($B$11,ABONE2,9,FALSE))</f>
        <v>1.3670233288777851</v>
      </c>
      <c r="J29" s="17">
        <f>(SUMIFS(TICARETHANEOG2,KAYNAK,A29,SEBEP,B29,SÜRE,"Uzun",BİLDİRİM,"Bildirimli",İL,$B$10,İLÇE,$B$11)/VLOOKUP($B$11,ABONE2,10,FALSE))</f>
        <v>26.935726128873924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2.4032466077969081</v>
      </c>
      <c r="L29" s="17">
        <f>(SUMIFS(SANAYIAG2,KAYNAK,A29,SEBEP,B29,SÜRE,"Uzun",BİLDİRİM,"Bildirimli",İL,$B$10,İLÇE,$B$11)/VLOOKUP($B$11,ABONE2,12,FALSE))</f>
        <v>5.7420437121970886</v>
      </c>
      <c r="M29" s="17">
        <f>(SUMIFS(SANAYIOG2,KAYNAK,A29,SEBEP,B29,SÜRE,"Uzun",BİLDİRİM,"Bildirimli",İL,$B$10,İLÇE,$B$11)/VLOOKUP($B$11,ABONE2,13,FALSE))</f>
        <v>103.78787554292921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31.75420317749337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1.2449048105020126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1.0710384056288035E-2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1.0693216467083837E-2</v>
      </c>
      <c r="F31" s="17">
        <f>(SUMIFS(TARIMSALAG2,KAYNAK,A31,SEBEP,B31,SÜRE,"Uzun",BİLDİRİM,"Bildirimli",İL,$B$10,İLÇE,$B$11)/VLOOKUP($B$11,ABONE2,6,FALSE))</f>
        <v>4.9133683493142264E-3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4.3216758208253821E-3</v>
      </c>
      <c r="I31" s="17">
        <f>(SUMIFS(TICARETHANEAG2,KAYNAK,A31,SEBEP,B31,SÜRE,"Uzun",BİLDİRİM,"Bildirimli",İL,$B$10,İLÇE,$B$11)/VLOOKUP($B$11,ABONE2,9,FALSE))</f>
        <v>1.6664214137015212E-2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1.5988863230528436E-2</v>
      </c>
      <c r="L31" s="17">
        <f>(SUMIFS(SANAYIAG2,KAYNAK,A31,SEBEP,B31,SÜRE,"Uzun",BİLDİRİM,"Bildirimli",İL,$B$10,İLÇE,$B$11)/VLOOKUP($B$11,ABONE2,12,FALSE))</f>
        <v>0.38570315146538448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0.28337374393375186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1.2245667693392935E-2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0.54995195746615977</v>
      </c>
      <c r="D33" s="17">
        <f t="shared" ref="D33:O33" si="14">SUM(D28:D32)</f>
        <v>3.3381853116414342</v>
      </c>
      <c r="E33" s="17">
        <f t="shared" si="14"/>
        <v>0.55442119447749061</v>
      </c>
      <c r="F33" s="17">
        <f t="shared" si="14"/>
        <v>4.4043809233220381</v>
      </c>
      <c r="G33" s="17">
        <f t="shared" si="14"/>
        <v>14.006668317224511</v>
      </c>
      <c r="H33" s="17">
        <f t="shared" si="14"/>
        <v>5.560736666153268</v>
      </c>
      <c r="I33" s="17">
        <f t="shared" si="14"/>
        <v>1.3836875430148003</v>
      </c>
      <c r="J33" s="17">
        <f t="shared" si="14"/>
        <v>26.935726128873924</v>
      </c>
      <c r="K33" s="17">
        <f t="shared" si="14"/>
        <v>2.4192354710274366</v>
      </c>
      <c r="L33" s="17">
        <f t="shared" si="14"/>
        <v>6.1277468636624732</v>
      </c>
      <c r="M33" s="17">
        <f t="shared" si="14"/>
        <v>103.78787554292921</v>
      </c>
      <c r="N33" s="17">
        <f t="shared" si="14"/>
        <v>32.037576921427124</v>
      </c>
      <c r="O33" s="17">
        <f t="shared" si="14"/>
        <v>1.2571504781954055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9.7584577941779868E-2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9.710708353002373E-2</v>
      </c>
      <c r="F15" s="17">
        <f t="shared" ref="F15:F24" si="3">(SUMIFS(TARIMSALAG2,KAYNAK,A15,SEBEP,B15,SÜRE,"Uzun",BİLDİRİM,"Bildirimsiz",İL,$B$10,İLÇE,$B$11)/VLOOKUP($B$11,ABONE2,6,FALSE))</f>
        <v>2.1118493067950397E-3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1.5718330456967649E-3</v>
      </c>
      <c r="I15" s="17">
        <f t="shared" ref="I15:I24" si="6">(SUMIFS(TICARETHANEAG2,KAYNAK,A15,SEBEP,B15,SÜRE,"Uzun",BİLDİRİM,"Bildirimsiz",İL,$B$10,İLÇE,$B$11)/VLOOKUP($B$11,ABONE2,9,FALSE))</f>
        <v>0.17461766163468076</v>
      </c>
      <c r="J15" s="17">
        <f t="shared" ref="J15:J24" si="7">(SUMIFS(TICARETHANEOG2,KAYNAK,A15,SEBEP,B15,SÜRE,"Uzun",BİLDİRİM,"Bildirimsiz",İL,$B$10,İLÇE,$B$11)/VLOOKUP($B$11,ABONE2,10,FALSE))</f>
        <v>8.9128860350161987E-2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0.16910092704661164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0.10555209100048338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0.52015926100864929</v>
      </c>
      <c r="D17" s="17">
        <f t="shared" si="1"/>
        <v>1.9802642502481633</v>
      </c>
      <c r="E17" s="17">
        <f t="shared" si="2"/>
        <v>0.52730375030853727</v>
      </c>
      <c r="F17" s="17">
        <f t="shared" si="3"/>
        <v>1.2182535501494212</v>
      </c>
      <c r="G17" s="17">
        <f t="shared" si="4"/>
        <v>20.507198961248928</v>
      </c>
      <c r="H17" s="17">
        <f t="shared" si="5"/>
        <v>6.1505866233072863</v>
      </c>
      <c r="I17" s="17">
        <f t="shared" si="6"/>
        <v>1.4086123033615146</v>
      </c>
      <c r="J17" s="17">
        <f t="shared" si="7"/>
        <v>21.542248083095235</v>
      </c>
      <c r="K17" s="17">
        <f t="shared" si="8"/>
        <v>2.7078693197276689</v>
      </c>
      <c r="L17" s="17">
        <f t="shared" si="9"/>
        <v>1.2253025445435259</v>
      </c>
      <c r="M17" s="17">
        <f t="shared" si="10"/>
        <v>95.420936358113082</v>
      </c>
      <c r="N17" s="17">
        <f t="shared" si="11"/>
        <v>84.117460300484751</v>
      </c>
      <c r="O17" s="23">
        <f t="shared" si="12"/>
        <v>0.97848870561407109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3.6707388742068012E-2</v>
      </c>
      <c r="D21" s="17">
        <f t="shared" si="1"/>
        <v>0</v>
      </c>
      <c r="E21" s="17">
        <f t="shared" si="2"/>
        <v>3.652777457183555E-2</v>
      </c>
      <c r="F21" s="17">
        <f t="shared" si="3"/>
        <v>3.7630336104497793E-2</v>
      </c>
      <c r="G21" s="17">
        <f t="shared" si="4"/>
        <v>0</v>
      </c>
      <c r="H21" s="17">
        <f t="shared" si="5"/>
        <v>2.8007967054945845E-2</v>
      </c>
      <c r="I21" s="17">
        <f t="shared" si="6"/>
        <v>0.26822027569042634</v>
      </c>
      <c r="J21" s="17">
        <f t="shared" si="7"/>
        <v>0</v>
      </c>
      <c r="K21" s="17">
        <f t="shared" si="8"/>
        <v>0.25091157501981853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6.5892241556908815E-2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6.7020579419455495E-5</v>
      </c>
      <c r="D22" s="17">
        <f t="shared" si="1"/>
        <v>0</v>
      </c>
      <c r="E22" s="17">
        <f t="shared" si="2"/>
        <v>6.6692638746652241E-5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5.648598068503343E-5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0.65451824827191663</v>
      </c>
      <c r="D25" s="17">
        <f t="shared" ref="D25:O25" si="13">SUM(D15:D24)</f>
        <v>1.9802642502481633</v>
      </c>
      <c r="E25" s="17">
        <f t="shared" si="13"/>
        <v>0.66100530104914323</v>
      </c>
      <c r="F25" s="17">
        <f t="shared" si="13"/>
        <v>1.2579957355607141</v>
      </c>
      <c r="G25" s="17">
        <f t="shared" si="13"/>
        <v>20.507198961248928</v>
      </c>
      <c r="H25" s="17">
        <f t="shared" si="13"/>
        <v>6.180166423407929</v>
      </c>
      <c r="I25" s="17">
        <f t="shared" si="13"/>
        <v>1.8514502406866218</v>
      </c>
      <c r="J25" s="17">
        <f t="shared" si="13"/>
        <v>21.631376943445396</v>
      </c>
      <c r="K25" s="17">
        <f t="shared" si="13"/>
        <v>3.1278818217940989</v>
      </c>
      <c r="L25" s="17">
        <f t="shared" si="13"/>
        <v>1.2253025445435259</v>
      </c>
      <c r="M25" s="17">
        <f t="shared" si="13"/>
        <v>95.420936358113082</v>
      </c>
      <c r="N25" s="17">
        <f t="shared" si="13"/>
        <v>84.117460300484751</v>
      </c>
      <c r="O25" s="17">
        <f t="shared" si="13"/>
        <v>1.1499895241521483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0.1062109137272581</v>
      </c>
      <c r="D29" s="17">
        <f>(SUMIFS(MESKENOG2,KAYNAK,A29,SEBEP,B29,SÜRE,"Uzun",BİLDİRİM,"Bildirimli",İL,$B$10,İLÇE,$B$11)/VLOOKUP($B$11,ABONE2,4,FALSE))</f>
        <v>0.52737399278899333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0.10827172108976954</v>
      </c>
      <c r="F29" s="17">
        <f>(SUMIFS(TARIMSALAG2,KAYNAK,A29,SEBEP,B29,SÜRE,"Uzun",BİLDİRİM,"Bildirimli",İL,$B$10,İLÇE,$B$11)/VLOOKUP($B$11,ABONE2,6,FALSE))</f>
        <v>4.8668885957212586E-3</v>
      </c>
      <c r="G29" s="17">
        <f>(SUMIFS(TARIMSALOG2,KAYNAK,A29,SEBEP,B29,SÜRE,"Uzun",BİLDİRİM,"Bildirimli",İL,$B$10,İLÇE,$B$11)/VLOOKUP($B$11,ABONE2,7,FALSE))</f>
        <v>0.50358764924850219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0.13239365844300771</v>
      </c>
      <c r="I29" s="17">
        <f>(SUMIFS(TICARETHANEAG2,KAYNAK,A29,SEBEP,B29,SÜRE,"Uzun",BİLDİRİM,"Bildirimli",İL,$B$10,İLÇE,$B$11)/VLOOKUP($B$11,ABONE2,9,FALSE))</f>
        <v>0.20365413990381101</v>
      </c>
      <c r="J29" s="17">
        <f>(SUMIFS(TICARETHANEOG2,KAYNAK,A29,SEBEP,B29,SÜRE,"Uzun",BİLDİRİM,"Bildirimli",İL,$B$10,İLÇE,$B$11)/VLOOKUP($B$11,ABONE2,10,FALSE))</f>
        <v>2.4376713232863287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0.34781898583362436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18.25655625670187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16.065769505897645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0.15483171855884137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1.3196548231799645E-3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1.3131975753565284E-3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7.55590404750054E-4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7.0683089873680707E-4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1.2095489020128585E-3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0.10753056855043806</v>
      </c>
      <c r="D33" s="17">
        <f t="shared" ref="D33:O33" si="14">SUM(D28:D32)</f>
        <v>0.52737399278899333</v>
      </c>
      <c r="E33" s="17">
        <f t="shared" si="14"/>
        <v>0.10958491866512607</v>
      </c>
      <c r="F33" s="17">
        <f t="shared" si="14"/>
        <v>4.8668885957212586E-3</v>
      </c>
      <c r="G33" s="17">
        <f t="shared" si="14"/>
        <v>0.50358764924850219</v>
      </c>
      <c r="H33" s="17">
        <f t="shared" si="14"/>
        <v>0.13239365844300771</v>
      </c>
      <c r="I33" s="17">
        <f t="shared" si="14"/>
        <v>0.20440973030856108</v>
      </c>
      <c r="J33" s="17">
        <f t="shared" si="14"/>
        <v>2.4376713232863287</v>
      </c>
      <c r="K33" s="17">
        <f t="shared" si="14"/>
        <v>0.34852581673236116</v>
      </c>
      <c r="L33" s="17">
        <f t="shared" si="14"/>
        <v>0</v>
      </c>
      <c r="M33" s="17">
        <f t="shared" si="14"/>
        <v>18.25655625670187</v>
      </c>
      <c r="N33" s="17">
        <f t="shared" si="14"/>
        <v>16.065769505897645</v>
      </c>
      <c r="O33" s="17">
        <f t="shared" si="14"/>
        <v>0.15604126746085423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7.286292514386615E-2</v>
      </c>
      <c r="D17" s="17">
        <f t="shared" si="1"/>
        <v>2.0326947799838169</v>
      </c>
      <c r="E17" s="17">
        <f t="shared" si="2"/>
        <v>7.3189346172320507E-2</v>
      </c>
      <c r="F17" s="17">
        <f t="shared" si="3"/>
        <v>1.3447851527934582</v>
      </c>
      <c r="G17" s="17">
        <f t="shared" si="4"/>
        <v>2.6853999523137158</v>
      </c>
      <c r="H17" s="17">
        <f t="shared" si="5"/>
        <v>1.4449292245133467</v>
      </c>
      <c r="I17" s="17">
        <f t="shared" si="6"/>
        <v>0.22315115782329512</v>
      </c>
      <c r="J17" s="17">
        <f t="shared" si="7"/>
        <v>5.9872658711792157</v>
      </c>
      <c r="K17" s="17">
        <f t="shared" si="8"/>
        <v>0.44559182629172833</v>
      </c>
      <c r="L17" s="17">
        <f t="shared" si="9"/>
        <v>0</v>
      </c>
      <c r="M17" s="17">
        <f t="shared" si="10"/>
        <v>2498.5353996561576</v>
      </c>
      <c r="N17" s="17">
        <f t="shared" si="11"/>
        <v>2204.5900585201389</v>
      </c>
      <c r="O17" s="23">
        <f t="shared" si="12"/>
        <v>2.5899882888208179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3.0371187820366352E-2</v>
      </c>
      <c r="D21" s="17">
        <f t="shared" si="1"/>
        <v>0</v>
      </c>
      <c r="E21" s="17">
        <f t="shared" si="2"/>
        <v>3.036612932805783E-2</v>
      </c>
      <c r="F21" s="17">
        <f t="shared" si="3"/>
        <v>1.178837171572066</v>
      </c>
      <c r="G21" s="17">
        <f t="shared" si="4"/>
        <v>0.83760784564583002</v>
      </c>
      <c r="H21" s="17">
        <f t="shared" si="5"/>
        <v>1.1533473037138904</v>
      </c>
      <c r="I21" s="17">
        <f t="shared" si="6"/>
        <v>0.14695978519589881</v>
      </c>
      <c r="J21" s="17">
        <f t="shared" si="7"/>
        <v>0</v>
      </c>
      <c r="K21" s="17">
        <f t="shared" si="8"/>
        <v>0.14128851831753358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0.17341053153060357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0.1032341129642325</v>
      </c>
      <c r="D25" s="17">
        <f t="shared" ref="D25:O25" si="13">SUM(D15:D24)</f>
        <v>2.0326947799838169</v>
      </c>
      <c r="E25" s="17">
        <f t="shared" si="13"/>
        <v>0.10355547550037833</v>
      </c>
      <c r="F25" s="17">
        <f t="shared" si="13"/>
        <v>2.5236223243655242</v>
      </c>
      <c r="G25" s="17">
        <f t="shared" si="13"/>
        <v>3.5230077979595458</v>
      </c>
      <c r="H25" s="17">
        <f t="shared" si="13"/>
        <v>2.5982765282272373</v>
      </c>
      <c r="I25" s="17">
        <f t="shared" si="13"/>
        <v>0.37011094301919389</v>
      </c>
      <c r="J25" s="17">
        <f t="shared" si="13"/>
        <v>5.9872658711792157</v>
      </c>
      <c r="K25" s="17">
        <f t="shared" si="13"/>
        <v>0.58688034460926186</v>
      </c>
      <c r="L25" s="17">
        <f t="shared" si="13"/>
        <v>0</v>
      </c>
      <c r="M25" s="17">
        <f t="shared" si="13"/>
        <v>2498.5353996561576</v>
      </c>
      <c r="N25" s="17">
        <f t="shared" si="13"/>
        <v>2204.5900585201389</v>
      </c>
      <c r="O25" s="17">
        <f t="shared" si="13"/>
        <v>2.7633988203514215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0.51839548510200706</v>
      </c>
      <c r="D29" s="17">
        <f>(SUMIFS(MESKENOG2,KAYNAK,A29,SEBEP,B29,SÜRE,"Uzun",BİLDİRİM,"Bildirimli",İL,$B$10,İLÇE,$B$11)/VLOOKUP($B$11,ABONE2,4,FALSE))</f>
        <v>18.281480707581366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0.52135402694452526</v>
      </c>
      <c r="F29" s="17">
        <f>(SUMIFS(TARIMSALAG2,KAYNAK,A29,SEBEP,B29,SÜRE,"Uzun",BİLDİRİM,"Bildirimli",İL,$B$10,İLÇE,$B$11)/VLOOKUP($B$11,ABONE2,6,FALSE))</f>
        <v>4.4337536469733942</v>
      </c>
      <c r="G29" s="17">
        <f>(SUMIFS(TARIMSALOG2,KAYNAK,A29,SEBEP,B29,SÜRE,"Uzun",BİLDİRİM,"Bildirimli",İL,$B$10,İLÇE,$B$11)/VLOOKUP($B$11,ABONE2,7,FALSE))</f>
        <v>2.5665687455678143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4.2942747312195424</v>
      </c>
      <c r="I29" s="17">
        <f>(SUMIFS(TICARETHANEAG2,KAYNAK,A29,SEBEP,B29,SÜRE,"Uzun",BİLDİRİM,"Bildirimli",İL,$B$10,İLÇE,$B$11)/VLOOKUP($B$11,ABONE2,9,FALSE))</f>
        <v>1.65153619863601</v>
      </c>
      <c r="J29" s="17">
        <f>(SUMIFS(TICARETHANEOG2,KAYNAK,A29,SEBEP,B29,SÜRE,"Uzun",BİLDİRİM,"Bildirimli",İL,$B$10,İLÇE,$B$11)/VLOOKUP($B$11,ABONE2,10,FALSE))</f>
        <v>18.451867101873077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2.2998711160428096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418.38010357987793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369.15891492342172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1.5942075544511933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0.51839548510200706</v>
      </c>
      <c r="D33" s="17">
        <f t="shared" ref="D33:O33" si="14">SUM(D28:D32)</f>
        <v>18.281480707581366</v>
      </c>
      <c r="E33" s="17">
        <f t="shared" si="14"/>
        <v>0.52135402694452526</v>
      </c>
      <c r="F33" s="17">
        <f t="shared" si="14"/>
        <v>4.4337536469733942</v>
      </c>
      <c r="G33" s="17">
        <f t="shared" si="14"/>
        <v>2.5665687455678143</v>
      </c>
      <c r="H33" s="17">
        <f t="shared" si="14"/>
        <v>4.2942747312195424</v>
      </c>
      <c r="I33" s="17">
        <f t="shared" si="14"/>
        <v>1.65153619863601</v>
      </c>
      <c r="J33" s="17">
        <f t="shared" si="14"/>
        <v>18.451867101873077</v>
      </c>
      <c r="K33" s="17">
        <f t="shared" si="14"/>
        <v>2.2998711160428096</v>
      </c>
      <c r="L33" s="17">
        <f t="shared" si="14"/>
        <v>0</v>
      </c>
      <c r="M33" s="17">
        <f t="shared" si="14"/>
        <v>418.38010357987793</v>
      </c>
      <c r="N33" s="17">
        <f t="shared" si="14"/>
        <v>369.15891492342172</v>
      </c>
      <c r="O33" s="17">
        <f t="shared" si="14"/>
        <v>1.5942075544511933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0.28825398257619322</v>
      </c>
      <c r="D15" s="17">
        <f t="shared" ref="D15:D24" si="1">(SUMIFS(MESKENOG2,KAYNAK,A15,SEBEP,B15,SÜRE,"Uzun",BİLDİRİM,"Bildirimsiz",İL,$B$10,İLÇE,$B$11)/VLOOKUP($B$11,ABONE2,4,FALSE))</f>
        <v>1.0824715133734997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0.28889586096854014</v>
      </c>
      <c r="F15" s="17">
        <f t="shared" ref="F15:F24" si="3">(SUMIFS(TARIMSALAG2,KAYNAK,A15,SEBEP,B15,SÜRE,"Uzun",BİLDİRİM,"Bildirimsiz",İL,$B$10,İLÇE,$B$11)/VLOOKUP($B$11,ABONE2,6,FALSE))</f>
        <v>1.9811613107640067</v>
      </c>
      <c r="G15" s="17">
        <f t="shared" ref="G15:G24" si="4">(SUMIFS(TARIMSALOG2,KAYNAK,A15,SEBEP,B15,SÜRE,"Uzun",BİLDİRİM,"Bildirimsiz",İL,$B$10,İLÇE,$B$11)/VLOOKUP($B$11,ABONE2,7,FALSE))</f>
        <v>4.7881775716543133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2.7249006619400706</v>
      </c>
      <c r="I15" s="17">
        <f t="shared" ref="I15:I24" si="6">(SUMIFS(TICARETHANEAG2,KAYNAK,A15,SEBEP,B15,SÜRE,"Uzun",BİLDİRİM,"Bildirimsiz",İL,$B$10,İLÇE,$B$11)/VLOOKUP($B$11,ABONE2,9,FALSE))</f>
        <v>0.8167023927480801</v>
      </c>
      <c r="J15" s="17">
        <f t="shared" ref="J15:J24" si="7">(SUMIFS(TICARETHANEOG2,KAYNAK,A15,SEBEP,B15,SÜRE,"Uzun",BİLDİRİM,"Bildirimsiz",İL,$B$10,İLÇE,$B$11)/VLOOKUP($B$11,ABONE2,10,FALSE))</f>
        <v>7.3605031172477577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1.1623967987776223</v>
      </c>
      <c r="L15" s="17">
        <f t="shared" ref="L15:L24" si="9">(SUMIFS(SANAYIAG2,KAYNAK,A15,SEBEP,B15,SÜRE,"Uzun",BİLDİRİM,"Bildirimsiz",İL,$B$10,İLÇE,$B$11)/VLOOKUP($B$11,ABONE2,12,FALSE))</f>
        <v>21.144343045240632</v>
      </c>
      <c r="M15" s="17">
        <f t="shared" ref="M15:M24" si="10">(SUMIFS(SANAYIOG2,KAYNAK,A15,SEBEP,B15,SÜRE,"Uzun",BİLDİRİM,"Bildirimsiz",İL,$B$10,İLÇE,$B$11)/VLOOKUP($B$11,ABONE2,13,FALSE))</f>
        <v>109.14884774097918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96.877303261493722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0.98734109893680766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0.13037175383220195</v>
      </c>
      <c r="D17" s="17">
        <f t="shared" si="1"/>
        <v>1.0080453979903314</v>
      </c>
      <c r="E17" s="17">
        <f t="shared" si="2"/>
        <v>0.13108108059202803</v>
      </c>
      <c r="F17" s="17">
        <f t="shared" si="3"/>
        <v>3.1090230878340201</v>
      </c>
      <c r="G17" s="17">
        <f t="shared" si="4"/>
        <v>6.6656047121572239</v>
      </c>
      <c r="H17" s="17">
        <f t="shared" si="5"/>
        <v>4.0513652276119627</v>
      </c>
      <c r="I17" s="17">
        <f t="shared" si="6"/>
        <v>0.30512647551497596</v>
      </c>
      <c r="J17" s="17">
        <f t="shared" si="7"/>
        <v>7.4792234794603747</v>
      </c>
      <c r="K17" s="17">
        <f t="shared" si="8"/>
        <v>0.68411802904625185</v>
      </c>
      <c r="L17" s="17">
        <f t="shared" si="9"/>
        <v>12.24955772249111</v>
      </c>
      <c r="M17" s="17">
        <f t="shared" si="10"/>
        <v>59.224678166953154</v>
      </c>
      <c r="N17" s="17">
        <f t="shared" si="11"/>
        <v>52.674362567127773</v>
      </c>
      <c r="O17" s="23">
        <f t="shared" si="12"/>
        <v>0.60975624982622079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6.8868410379774259E-2</v>
      </c>
      <c r="D18" s="17">
        <f t="shared" si="1"/>
        <v>0.85020332705940782</v>
      </c>
      <c r="E18" s="17">
        <f t="shared" si="2"/>
        <v>6.9499877176659744E-2</v>
      </c>
      <c r="F18" s="17">
        <f t="shared" si="3"/>
        <v>0.56133318314904024</v>
      </c>
      <c r="G18" s="17">
        <f t="shared" si="4"/>
        <v>0.63629008137399812</v>
      </c>
      <c r="H18" s="17">
        <f t="shared" si="5"/>
        <v>0.58119355789240512</v>
      </c>
      <c r="I18" s="17">
        <f t="shared" si="6"/>
        <v>0.16299205955858348</v>
      </c>
      <c r="J18" s="17">
        <f t="shared" si="7"/>
        <v>1.2243607978297004</v>
      </c>
      <c r="K18" s="17">
        <f t="shared" si="8"/>
        <v>0.21906180419204513</v>
      </c>
      <c r="L18" s="17">
        <f t="shared" si="9"/>
        <v>1.9067195494211047</v>
      </c>
      <c r="M18" s="17">
        <f t="shared" si="10"/>
        <v>16.376328038706252</v>
      </c>
      <c r="N18" s="17">
        <f t="shared" si="11"/>
        <v>14.358653548168482</v>
      </c>
      <c r="O18" s="23">
        <f t="shared" si="12"/>
        <v>0.18122365770809781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0.10674738337544858</v>
      </c>
      <c r="D21" s="17">
        <f t="shared" si="1"/>
        <v>0</v>
      </c>
      <c r="E21" s="17">
        <f t="shared" si="2"/>
        <v>0.10666111124448782</v>
      </c>
      <c r="F21" s="17">
        <f t="shared" si="3"/>
        <v>0.62057407990064373</v>
      </c>
      <c r="G21" s="17">
        <f t="shared" si="4"/>
        <v>0</v>
      </c>
      <c r="H21" s="17">
        <f t="shared" si="5"/>
        <v>0.45614846898679795</v>
      </c>
      <c r="I21" s="17">
        <f t="shared" si="6"/>
        <v>0.24165172908677696</v>
      </c>
      <c r="J21" s="17">
        <f t="shared" si="7"/>
        <v>0</v>
      </c>
      <c r="K21" s="17">
        <f t="shared" si="8"/>
        <v>0.22888580688503507</v>
      </c>
      <c r="L21" s="17">
        <f t="shared" si="9"/>
        <v>1.0971268709482611</v>
      </c>
      <c r="M21" s="17">
        <f t="shared" si="10"/>
        <v>0</v>
      </c>
      <c r="N21" s="17">
        <f t="shared" si="11"/>
        <v>0.15298581865812405</v>
      </c>
      <c r="O21" s="23">
        <f t="shared" si="12"/>
        <v>0.13885818903626668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7.1562804910819582E-3</v>
      </c>
      <c r="D22" s="17">
        <f t="shared" si="1"/>
        <v>0</v>
      </c>
      <c r="E22" s="17">
        <f t="shared" si="2"/>
        <v>7.1504968592195541E-3</v>
      </c>
      <c r="F22" s="17">
        <f t="shared" si="3"/>
        <v>1.0252070132337029E-2</v>
      </c>
      <c r="G22" s="17">
        <f t="shared" si="4"/>
        <v>0</v>
      </c>
      <c r="H22" s="17">
        <f t="shared" si="5"/>
        <v>7.5357096699229451E-3</v>
      </c>
      <c r="I22" s="17">
        <f t="shared" si="6"/>
        <v>6.2938026883516927E-3</v>
      </c>
      <c r="J22" s="17">
        <f t="shared" si="7"/>
        <v>0</v>
      </c>
      <c r="K22" s="17">
        <f t="shared" si="8"/>
        <v>5.9613151213218727E-3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6.9295290255755922E-3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0.60139781065469999</v>
      </c>
      <c r="D25" s="17">
        <f t="shared" ref="D25:O25" si="13">SUM(D15:D24)</f>
        <v>2.9407202384232392</v>
      </c>
      <c r="E25" s="17">
        <f t="shared" si="13"/>
        <v>0.60328842684093531</v>
      </c>
      <c r="F25" s="17">
        <f t="shared" si="13"/>
        <v>6.2823437317800472</v>
      </c>
      <c r="G25" s="17">
        <f t="shared" si="13"/>
        <v>12.090072365185536</v>
      </c>
      <c r="H25" s="17">
        <f t="shared" si="13"/>
        <v>7.8211436261011587</v>
      </c>
      <c r="I25" s="17">
        <f t="shared" si="13"/>
        <v>1.532766459596768</v>
      </c>
      <c r="J25" s="17">
        <f t="shared" si="13"/>
        <v>16.064087394537832</v>
      </c>
      <c r="K25" s="17">
        <f t="shared" si="13"/>
        <v>2.3004237540222765</v>
      </c>
      <c r="L25" s="17">
        <f t="shared" si="13"/>
        <v>36.397747188101107</v>
      </c>
      <c r="M25" s="17">
        <f t="shared" si="13"/>
        <v>184.74985394663858</v>
      </c>
      <c r="N25" s="17">
        <f t="shared" si="13"/>
        <v>164.06330519544809</v>
      </c>
      <c r="O25" s="17">
        <f t="shared" si="13"/>
        <v>1.9241087245329684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1.0037651453119963E-2</v>
      </c>
      <c r="D28" s="17">
        <f>(SUMIFS(MESKENOG2,KAYNAK,A28,SEBEP,B28,SÜRE,"Uzun",BİLDİRİM,"Bildirimli",İL,$B$10,İLÇE,$B$11)/VLOOKUP($B$11,ABONE2,4,FALSE))</f>
        <v>0.18125893191831302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1.0176030720737307E-2</v>
      </c>
      <c r="F28" s="17">
        <f>(SUMIFS(TARIMSALAG2,KAYNAK,A28,SEBEP,B28,SÜRE,"Uzun",BİLDİRİM,"Bildirimli",İL,$B$10,İLÇE,$B$11)/VLOOKUP($B$11,ABONE2,6,FALSE))</f>
        <v>0.37445324453854828</v>
      </c>
      <c r="G28" s="17">
        <f>(SUMIFS(TARIMSALOG2,KAYNAK,A28,SEBEP,B28,SÜRE,"Uzun",BİLDİRİM,"Bildirimli",İL,$B$10,İLÇE,$B$11)/VLOOKUP($B$11,ABONE2,7,FALSE))</f>
        <v>1.7699237258330125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0.74419328659092765</v>
      </c>
      <c r="I28" s="17">
        <f>(SUMIFS(TICARETHANEAG2,KAYNAK,A28,SEBEP,B28,SÜRE,"Uzun",BİLDİRİM,"Bildirimli",İL,$B$10,İLÇE,$B$11)/VLOOKUP($B$11,ABONE2,9,FALSE))</f>
        <v>1.9511036555245172E-2</v>
      </c>
      <c r="J28" s="17">
        <f>(SUMIFS(TICARETHANEOG2,KAYNAK,A28,SEBEP,B28,SÜRE,"Uzun",BİLDİRİM,"Bildirimli",İL,$B$10,İLÇE,$B$11)/VLOOKUP($B$11,ABONE2,10,FALSE))</f>
        <v>0.46845339364886435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4.3227660580168734E-2</v>
      </c>
      <c r="L28" s="17">
        <f>(SUMIFS(SANAYIAG2,KAYNAK,A28,SEBEP,B28,SÜRE,"Uzun",BİLDİRİM,"Bildirimli",İL,$B$10,İLÇE,$B$11)/VLOOKUP($B$11,ABONE2,12,FALSE))</f>
        <v>1.2314478213368771</v>
      </c>
      <c r="M28" s="17">
        <f>(SUMIFS(SANAYIOG2,KAYNAK,A28,SEBEP,B28,SÜRE,"Uzun",BİLDİRİM,"Bildirimli",İL,$B$10,İLÇE,$B$11)/VLOOKUP($B$11,ABONE2,13,FALSE))</f>
        <v>6.8968505321791831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6.1068541382370292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6.9736388093579307E-2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4.0500407897415748E-2</v>
      </c>
      <c r="D29" s="17">
        <f>(SUMIFS(MESKENOG2,KAYNAK,A29,SEBEP,B29,SÜRE,"Uzun",BİLDİRİM,"Bildirimli",İL,$B$10,İLÇE,$B$11)/VLOOKUP($B$11,ABONE2,4,FALSE))</f>
        <v>0.3225031342274341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4.0728319583566083E-2</v>
      </c>
      <c r="F29" s="17">
        <f>(SUMIFS(TARIMSALAG2,KAYNAK,A29,SEBEP,B29,SÜRE,"Uzun",BİLDİRİM,"Bildirimli",İL,$B$10,İLÇE,$B$11)/VLOOKUP($B$11,ABONE2,6,FALSE))</f>
        <v>0.76246339500828242</v>
      </c>
      <c r="G29" s="17">
        <f>(SUMIFS(TARIMSALOG2,KAYNAK,A29,SEBEP,B29,SÜRE,"Uzun",BİLDİRİM,"Bildirimli",İL,$B$10,İLÇE,$B$11)/VLOOKUP($B$11,ABONE2,7,FALSE))</f>
        <v>2.1049110300553706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1.1181546487387075</v>
      </c>
      <c r="I29" s="17">
        <f>(SUMIFS(TICARETHANEAG2,KAYNAK,A29,SEBEP,B29,SÜRE,"Uzun",BİLDİRİM,"Bildirimli",İL,$B$10,İLÇE,$B$11)/VLOOKUP($B$11,ABONE2,9,FALSE))</f>
        <v>9.3773358704501458E-2</v>
      </c>
      <c r="J29" s="17">
        <f>(SUMIFS(TICARETHANEOG2,KAYNAK,A29,SEBEP,B29,SÜRE,"Uzun",BİLDİRİM,"Bildirimli",İL,$B$10,İLÇE,$B$11)/VLOOKUP($B$11,ABONE2,10,FALSE))</f>
        <v>6.1716790726803641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0.41485556981616245</v>
      </c>
      <c r="L29" s="17">
        <f>(SUMIFS(SANAYIAG2,KAYNAK,A29,SEBEP,B29,SÜRE,"Uzun",BİLDİRİM,"Bildirimli",İL,$B$10,İLÇE,$B$11)/VLOOKUP($B$11,ABONE2,12,FALSE))</f>
        <v>14.7100515107389</v>
      </c>
      <c r="M29" s="17">
        <f>(SUMIFS(SANAYIOG2,KAYNAK,A29,SEBEP,B29,SÜRE,"Uzun",BİLDİRİM,"Bildirimli",İL,$B$10,İLÇE,$B$11)/VLOOKUP($B$11,ABONE2,13,FALSE))</f>
        <v>65.234033126545143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58.188856407209606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0.42299467923288386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1.9049975525175421E-2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1.9034579532024688E-2</v>
      </c>
      <c r="F31" s="17">
        <f>(SUMIFS(TARIMSALAG2,KAYNAK,A31,SEBEP,B31,SÜRE,"Uzun",BİLDİRİM,"Bildirimli",İL,$B$10,İLÇE,$B$11)/VLOOKUP($B$11,ABONE2,6,FALSE))</f>
        <v>1.6947713821719935E-2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1.2457293920238584E-2</v>
      </c>
      <c r="I31" s="17">
        <f>(SUMIFS(TICARETHANEAG2,KAYNAK,A31,SEBEP,B31,SÜRE,"Uzun",BİLDİRİM,"Bildirimli",İL,$B$10,İLÇE,$B$11)/VLOOKUP($B$11,ABONE2,9,FALSE))</f>
        <v>3.0635552501026821E-2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2.9017144549577618E-2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2.0392715286448988E-2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6.9588034875711136E-2</v>
      </c>
      <c r="D33" s="17">
        <f t="shared" ref="D33:O33" si="14">SUM(D28:D32)</f>
        <v>0.50376206614574714</v>
      </c>
      <c r="E33" s="17">
        <f t="shared" si="14"/>
        <v>6.9938929836328073E-2</v>
      </c>
      <c r="F33" s="17">
        <f t="shared" si="14"/>
        <v>1.1538643533685506</v>
      </c>
      <c r="G33" s="17">
        <f t="shared" si="14"/>
        <v>3.8748347558883829</v>
      </c>
      <c r="H33" s="17">
        <f t="shared" si="14"/>
        <v>1.8748052292498738</v>
      </c>
      <c r="I33" s="17">
        <f t="shared" si="14"/>
        <v>0.14391994776077344</v>
      </c>
      <c r="J33" s="17">
        <f t="shared" si="14"/>
        <v>6.640132466329228</v>
      </c>
      <c r="K33" s="17">
        <f t="shared" si="14"/>
        <v>0.4871003749459088</v>
      </c>
      <c r="L33" s="17">
        <f t="shared" si="14"/>
        <v>15.941499332075777</v>
      </c>
      <c r="M33" s="17">
        <f t="shared" si="14"/>
        <v>72.130883658724329</v>
      </c>
      <c r="N33" s="17">
        <f t="shared" si="14"/>
        <v>64.295710545446639</v>
      </c>
      <c r="O33" s="17">
        <f t="shared" si="14"/>
        <v>0.51312378261291214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0.12095411444155829</v>
      </c>
      <c r="D15" s="17">
        <f t="shared" ref="D15:D24" si="1">(SUMIFS(MESKENOG2,KAYNAK,A15,SEBEP,B15,SÜRE,"Uzun",BİLDİRİM,"Bildirimsiz",İL,$B$10,İLÇE,$B$11)/VLOOKUP($B$11,ABONE2,4,FALSE))</f>
        <v>0.8809712043769643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0.12581035547723898</v>
      </c>
      <c r="F15" s="17">
        <f t="shared" ref="F15:F24" si="3">(SUMIFS(TARIMSALAG2,KAYNAK,A15,SEBEP,B15,SÜRE,"Uzun",BİLDİRİM,"Bildirimsiz",İL,$B$10,İLÇE,$B$11)/VLOOKUP($B$11,ABONE2,6,FALSE))</f>
        <v>0.20521483211868818</v>
      </c>
      <c r="G15" s="17">
        <f t="shared" ref="G15:G24" si="4">(SUMIFS(TARIMSALOG2,KAYNAK,A15,SEBEP,B15,SÜRE,"Uzun",BİLDİRİM,"Bildirimsiz",İL,$B$10,İLÇE,$B$11)/VLOOKUP($B$11,ABONE2,7,FALSE))</f>
        <v>1.0072810445995848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0.38277147457629124</v>
      </c>
      <c r="I15" s="17">
        <f t="shared" ref="I15:I24" si="6">(SUMIFS(TICARETHANEAG2,KAYNAK,A15,SEBEP,B15,SÜRE,"Uzun",BİLDİRİM,"Bildirimsiz",İL,$B$10,İLÇE,$B$11)/VLOOKUP($B$11,ABONE2,9,FALSE))</f>
        <v>0.30019081468956421</v>
      </c>
      <c r="J15" s="17">
        <f t="shared" ref="J15:J24" si="7">(SUMIFS(TICARETHANEOG2,KAYNAK,A15,SEBEP,B15,SÜRE,"Uzun",BİLDİRİM,"Bildirimsiz",İL,$B$10,İLÇE,$B$11)/VLOOKUP($B$11,ABONE2,10,FALSE))</f>
        <v>3.9807414847959008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0.77824017258010136</v>
      </c>
      <c r="L15" s="17">
        <f t="shared" ref="L15:L24" si="9">(SUMIFS(SANAYIAG2,KAYNAK,A15,SEBEP,B15,SÜRE,"Uzun",BİLDİRİM,"Bildirimsiz",İL,$B$10,İLÇE,$B$11)/VLOOKUP($B$11,ABONE2,12,FALSE))</f>
        <v>3.1082302833438322</v>
      </c>
      <c r="M15" s="17">
        <f t="shared" ref="M15:M24" si="10">(SUMIFS(SANAYIOG2,KAYNAK,A15,SEBEP,B15,SÜRE,"Uzun",BİLDİRİM,"Bildirimsiz",İL,$B$10,İLÇE,$B$11)/VLOOKUP($B$11,ABONE2,13,FALSE))</f>
        <v>91.317553185853868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81.656532106055153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0.51230219414644373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0.14537182861777201</v>
      </c>
      <c r="D17" s="17">
        <f t="shared" si="1"/>
        <v>0.9059063556286826</v>
      </c>
      <c r="E17" s="17">
        <f t="shared" si="2"/>
        <v>0.15023137589378954</v>
      </c>
      <c r="F17" s="17">
        <f t="shared" si="3"/>
        <v>0.27308641121805122</v>
      </c>
      <c r="G17" s="17">
        <f t="shared" si="4"/>
        <v>2.0374689921660791</v>
      </c>
      <c r="H17" s="17">
        <f t="shared" si="5"/>
        <v>0.66367492150425578</v>
      </c>
      <c r="I17" s="17">
        <f t="shared" si="6"/>
        <v>0.33717938334723363</v>
      </c>
      <c r="J17" s="17">
        <f t="shared" si="7"/>
        <v>4.3111258275769213</v>
      </c>
      <c r="K17" s="17">
        <f t="shared" si="8"/>
        <v>0.85333653379355512</v>
      </c>
      <c r="L17" s="17">
        <f t="shared" si="9"/>
        <v>37.700951862481872</v>
      </c>
      <c r="M17" s="17">
        <f t="shared" si="10"/>
        <v>120.58074863968723</v>
      </c>
      <c r="N17" s="17">
        <f t="shared" si="11"/>
        <v>111.50343756408856</v>
      </c>
      <c r="O17" s="23">
        <f t="shared" si="12"/>
        <v>0.66113663301339853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1.6833468904448819E-2</v>
      </c>
      <c r="D18" s="17">
        <f t="shared" si="1"/>
        <v>0.41191450358066523</v>
      </c>
      <c r="E18" s="17">
        <f t="shared" si="2"/>
        <v>1.9357897313258533E-2</v>
      </c>
      <c r="F18" s="17">
        <f t="shared" si="3"/>
        <v>0.17592028246810471</v>
      </c>
      <c r="G18" s="17">
        <f t="shared" si="4"/>
        <v>0.34764846521340181</v>
      </c>
      <c r="H18" s="17">
        <f t="shared" si="5"/>
        <v>0.21393644506057508</v>
      </c>
      <c r="I18" s="17">
        <f t="shared" si="6"/>
        <v>5.3029462119555587E-2</v>
      </c>
      <c r="J18" s="17">
        <f t="shared" si="7"/>
        <v>0.45398873256263667</v>
      </c>
      <c r="K18" s="17">
        <f t="shared" si="8"/>
        <v>0.10510816961634309</v>
      </c>
      <c r="L18" s="17">
        <f t="shared" si="9"/>
        <v>0.28542839730779301</v>
      </c>
      <c r="M18" s="17">
        <f t="shared" si="10"/>
        <v>2.1162230696576847</v>
      </c>
      <c r="N18" s="17">
        <f t="shared" si="11"/>
        <v>1.9157074626860298</v>
      </c>
      <c r="O18" s="23">
        <f t="shared" si="12"/>
        <v>5.4315820923446813E-2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0.10200310209220273</v>
      </c>
      <c r="D21" s="17">
        <f t="shared" si="1"/>
        <v>0</v>
      </c>
      <c r="E21" s="17">
        <f t="shared" si="2"/>
        <v>0.10135133826122232</v>
      </c>
      <c r="F21" s="17">
        <f t="shared" si="3"/>
        <v>4.0337893907033032E-2</v>
      </c>
      <c r="G21" s="17">
        <f t="shared" si="4"/>
        <v>1.80329378021917E-3</v>
      </c>
      <c r="H21" s="17">
        <f t="shared" si="5"/>
        <v>3.1807333573616217E-2</v>
      </c>
      <c r="I21" s="17">
        <f t="shared" si="6"/>
        <v>0.26308828231768455</v>
      </c>
      <c r="J21" s="17">
        <f t="shared" si="7"/>
        <v>0</v>
      </c>
      <c r="K21" s="17">
        <f t="shared" si="8"/>
        <v>0.22891698685040604</v>
      </c>
      <c r="L21" s="17">
        <f t="shared" si="9"/>
        <v>0.11163426957864855</v>
      </c>
      <c r="M21" s="17">
        <f t="shared" si="10"/>
        <v>0</v>
      </c>
      <c r="N21" s="17">
        <f t="shared" si="11"/>
        <v>1.2226610477661508E-2</v>
      </c>
      <c r="O21" s="23">
        <f t="shared" si="12"/>
        <v>0.11577070113556627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0.3851625140559819</v>
      </c>
      <c r="D25" s="17">
        <f t="shared" ref="D25:O25" si="13">SUM(D15:D24)</f>
        <v>2.1987920635863119</v>
      </c>
      <c r="E25" s="17">
        <f t="shared" si="13"/>
        <v>0.39675096694550938</v>
      </c>
      <c r="F25" s="17">
        <f t="shared" si="13"/>
        <v>0.69455941971187707</v>
      </c>
      <c r="G25" s="17">
        <f t="shared" si="13"/>
        <v>3.3942017957592849</v>
      </c>
      <c r="H25" s="17">
        <f t="shared" si="13"/>
        <v>1.2921901747147382</v>
      </c>
      <c r="I25" s="17">
        <f t="shared" si="13"/>
        <v>0.95348794247403801</v>
      </c>
      <c r="J25" s="17">
        <f t="shared" si="13"/>
        <v>8.7458560449354596</v>
      </c>
      <c r="K25" s="17">
        <f t="shared" si="13"/>
        <v>1.9656018628404055</v>
      </c>
      <c r="L25" s="17">
        <f t="shared" si="13"/>
        <v>41.206244812712143</v>
      </c>
      <c r="M25" s="17">
        <f t="shared" si="13"/>
        <v>214.01452489519878</v>
      </c>
      <c r="N25" s="17">
        <f t="shared" si="13"/>
        <v>195.08790374330741</v>
      </c>
      <c r="O25" s="17">
        <f t="shared" si="13"/>
        <v>1.3435253492188555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0.87815015473448021</v>
      </c>
      <c r="D29" s="17">
        <f>(SUMIFS(MESKENOG2,KAYNAK,A29,SEBEP,B29,SÜRE,"Uzun",BİLDİRİM,"Bildirimli",İL,$B$10,İLÇE,$B$11)/VLOOKUP($B$11,ABONE2,4,FALSE))</f>
        <v>2.0716068843607727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0.88577592213033307</v>
      </c>
      <c r="F29" s="17">
        <f>(SUMIFS(TARIMSALAG2,KAYNAK,A29,SEBEP,B29,SÜRE,"Uzun",BİLDİRİM,"Bildirimli",İL,$B$10,İLÇE,$B$11)/VLOOKUP($B$11,ABONE2,6,FALSE))</f>
        <v>4.9344728269872631</v>
      </c>
      <c r="G29" s="17">
        <f>(SUMIFS(TARIMSALOG2,KAYNAK,A29,SEBEP,B29,SÜRE,"Uzun",BİLDİRİM,"Bildirimli",İL,$B$10,İLÇE,$B$11)/VLOOKUP($B$11,ABONE2,7,FALSE))</f>
        <v>18.051823984802674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7.8383139229922021</v>
      </c>
      <c r="I29" s="17">
        <f>(SUMIFS(TICARETHANEAG2,KAYNAK,A29,SEBEP,B29,SÜRE,"Uzun",BİLDİRİM,"Bildirimli",İL,$B$10,İLÇE,$B$11)/VLOOKUP($B$11,ABONE2,9,FALSE))</f>
        <v>2.5487303153480596</v>
      </c>
      <c r="J29" s="17">
        <f>(SUMIFS(TICARETHANEOG2,KAYNAK,A29,SEBEP,B29,SÜRE,"Uzun",BİLDİRİM,"Bildirimli",İL,$B$10,İLÇE,$B$11)/VLOOKUP($B$11,ABONE2,10,FALSE))</f>
        <v>12.888331012876156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3.8916922570063845</v>
      </c>
      <c r="L29" s="17">
        <f>(SUMIFS(SANAYIAG2,KAYNAK,A29,SEBEP,B29,SÜRE,"Uzun",BİLDİRİM,"Bildirimli",İL,$B$10,İLÇE,$B$11)/VLOOKUP($B$11,ABONE2,12,FALSE))</f>
        <v>21.537020701386094</v>
      </c>
      <c r="M29" s="17">
        <f>(SUMIFS(SANAYIOG2,KAYNAK,A29,SEBEP,B29,SÜRE,"Uzun",BİLDİRİM,"Bildirimli",İL,$B$10,İLÇE,$B$11)/VLOOKUP($B$11,ABONE2,13,FALSE))</f>
        <v>398.76841849226361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357.45259873421509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3.0579001898443843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3.9644217251172197E-2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3.9390904691241548E-2</v>
      </c>
      <c r="F31" s="17">
        <f>(SUMIFS(TARIMSALAG2,KAYNAK,A31,SEBEP,B31,SÜRE,"Uzun",BİLDİRİM,"Bildirimli",İL,$B$10,İLÇE,$B$11)/VLOOKUP($B$11,ABONE2,6,FALSE))</f>
        <v>7.4114812012292197E-2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5.7707716223311487E-2</v>
      </c>
      <c r="I31" s="17">
        <f>(SUMIFS(TICARETHANEAG2,KAYNAK,A31,SEBEP,B31,SÜRE,"Uzun",BİLDİRİM,"Bildirimli",İL,$B$10,İLÇE,$B$11)/VLOOKUP($B$11,ABONE2,9,FALSE))</f>
        <v>4.265250843707704E-2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3.7112575394890095E-2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4.0341928438396686E-2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0.91779437198565239</v>
      </c>
      <c r="D33" s="17">
        <f t="shared" ref="D33:O33" si="14">SUM(D28:D32)</f>
        <v>2.0716068843607727</v>
      </c>
      <c r="E33" s="17">
        <f t="shared" si="14"/>
        <v>0.92516682682157458</v>
      </c>
      <c r="F33" s="17">
        <f t="shared" si="14"/>
        <v>5.0085876389995549</v>
      </c>
      <c r="G33" s="17">
        <f t="shared" si="14"/>
        <v>18.051823984802674</v>
      </c>
      <c r="H33" s="17">
        <f t="shared" si="14"/>
        <v>7.8960216392155136</v>
      </c>
      <c r="I33" s="17">
        <f t="shared" si="14"/>
        <v>2.5913828237851368</v>
      </c>
      <c r="J33" s="17">
        <f t="shared" si="14"/>
        <v>12.888331012876156</v>
      </c>
      <c r="K33" s="17">
        <f t="shared" si="14"/>
        <v>3.9288048324012745</v>
      </c>
      <c r="L33" s="17">
        <f t="shared" si="14"/>
        <v>21.537020701386094</v>
      </c>
      <c r="M33" s="17">
        <f t="shared" si="14"/>
        <v>398.76841849226361</v>
      </c>
      <c r="N33" s="17">
        <f t="shared" si="14"/>
        <v>357.45259873421509</v>
      </c>
      <c r="O33" s="17">
        <f t="shared" si="14"/>
        <v>3.0982421182827808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0.40201380530344627</v>
      </c>
      <c r="D15" s="17">
        <f t="shared" ref="D15:D24" si="1">(SUMIFS(MESKENOG2,KAYNAK,A15,SEBEP,B15,SÜRE,"Uzun",BİLDİRİM,"Bildirimsiz",İL,$B$10,İLÇE,$B$11)/VLOOKUP($B$11,ABONE2,4,FALSE))</f>
        <v>0.24423641324182571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0.40177584623421658</v>
      </c>
      <c r="F15" s="17">
        <f t="shared" ref="F15:F24" si="3">(SUMIFS(TARIMSALAG2,KAYNAK,A15,SEBEP,B15,SÜRE,"Uzun",BİLDİRİM,"Bildirimsiz",İL,$B$10,İLÇE,$B$11)/VLOOKUP($B$11,ABONE2,6,FALSE))</f>
        <v>0.50474851354045014</v>
      </c>
      <c r="G15" s="17">
        <f t="shared" ref="G15:G24" si="4">(SUMIFS(TARIMSALOG2,KAYNAK,A15,SEBEP,B15,SÜRE,"Uzun",BİLDİRİM,"Bildirimsiz",İL,$B$10,İLÇE,$B$11)/VLOOKUP($B$11,ABONE2,7,FALSE))</f>
        <v>4.756480094320449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0.80233082454655258</v>
      </c>
      <c r="I15" s="17">
        <f t="shared" ref="I15:I24" si="6">(SUMIFS(TICARETHANEAG2,KAYNAK,A15,SEBEP,B15,SÜRE,"Uzun",BİLDİRİM,"Bildirimsiz",İL,$B$10,İLÇE,$B$11)/VLOOKUP($B$11,ABONE2,9,FALSE))</f>
        <v>1.6973622615219719</v>
      </c>
      <c r="J15" s="17">
        <f t="shared" ref="J15:J24" si="7">(SUMIFS(TICARETHANEOG2,KAYNAK,A15,SEBEP,B15,SÜRE,"Uzun",BİLDİRİM,"Bildirimsiz",İL,$B$10,İLÇE,$B$11)/VLOOKUP($B$11,ABONE2,10,FALSE))</f>
        <v>13.800188055116655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2.3015512393277566</v>
      </c>
      <c r="L15" s="17">
        <f t="shared" ref="L15:L24" si="9">(SUMIFS(SANAYIAG2,KAYNAK,A15,SEBEP,B15,SÜRE,"Uzun",BİLDİRİM,"Bildirimsiz",İL,$B$10,İLÇE,$B$11)/VLOOKUP($B$11,ABONE2,12,FALSE))</f>
        <v>9.1202315198376454</v>
      </c>
      <c r="M15" s="17">
        <f t="shared" ref="M15:M24" si="10">(SUMIFS(SANAYIOG2,KAYNAK,A15,SEBEP,B15,SÜRE,"Uzun",BİLDİRİM,"Bildirimsiz",İL,$B$10,İLÇE,$B$11)/VLOOKUP($B$11,ABONE2,13,FALSE))</f>
        <v>79.392039313227613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44.851659211391869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0.77453914370867016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0.30378987719909734</v>
      </c>
      <c r="D17" s="17">
        <f t="shared" si="1"/>
        <v>1.2297479464821364</v>
      </c>
      <c r="E17" s="17">
        <f t="shared" si="2"/>
        <v>0.30518640250245782</v>
      </c>
      <c r="F17" s="17">
        <f t="shared" si="3"/>
        <v>0.43159523129559468</v>
      </c>
      <c r="G17" s="17">
        <f t="shared" si="4"/>
        <v>6.4900032353218222</v>
      </c>
      <c r="H17" s="17">
        <f t="shared" si="5"/>
        <v>0.85562836240996465</v>
      </c>
      <c r="I17" s="17">
        <f t="shared" si="6"/>
        <v>0.69470930499728911</v>
      </c>
      <c r="J17" s="17">
        <f t="shared" si="7"/>
        <v>5.7384074342125082</v>
      </c>
      <c r="K17" s="17">
        <f t="shared" si="8"/>
        <v>0.94649734764302185</v>
      </c>
      <c r="L17" s="17">
        <f t="shared" si="9"/>
        <v>7.9865165125737274</v>
      </c>
      <c r="M17" s="17">
        <f t="shared" si="10"/>
        <v>78.525059173609662</v>
      </c>
      <c r="N17" s="17">
        <f t="shared" si="11"/>
        <v>43.853572102930983</v>
      </c>
      <c r="O17" s="23">
        <f t="shared" si="12"/>
        <v>0.51711647706743247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0.15927242874720063</v>
      </c>
      <c r="D21" s="17">
        <f t="shared" si="1"/>
        <v>0</v>
      </c>
      <c r="E21" s="17">
        <f t="shared" si="2"/>
        <v>0.15903221487116045</v>
      </c>
      <c r="F21" s="17">
        <f t="shared" si="3"/>
        <v>0.12367911403828882</v>
      </c>
      <c r="G21" s="17">
        <f t="shared" si="4"/>
        <v>0</v>
      </c>
      <c r="H21" s="17">
        <f t="shared" si="5"/>
        <v>0.1150227076120042</v>
      </c>
      <c r="I21" s="17">
        <f t="shared" si="6"/>
        <v>0.80794771586305991</v>
      </c>
      <c r="J21" s="17">
        <f t="shared" si="7"/>
        <v>0</v>
      </c>
      <c r="K21" s="17">
        <f t="shared" si="8"/>
        <v>0.76761390350444769</v>
      </c>
      <c r="L21" s="17">
        <f t="shared" si="9"/>
        <v>4.2297527495463987</v>
      </c>
      <c r="M21" s="17">
        <f t="shared" si="10"/>
        <v>0</v>
      </c>
      <c r="N21" s="17">
        <f t="shared" si="11"/>
        <v>2.0790310124889078</v>
      </c>
      <c r="O21" s="23">
        <f t="shared" si="12"/>
        <v>0.24145553763153182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1.4852455163934062E-3</v>
      </c>
      <c r="D22" s="17">
        <f t="shared" si="1"/>
        <v>0</v>
      </c>
      <c r="E22" s="17">
        <f t="shared" si="2"/>
        <v>1.4830054765750241E-3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4.3108198344250944E-4</v>
      </c>
      <c r="J22" s="17">
        <f t="shared" si="7"/>
        <v>0</v>
      </c>
      <c r="K22" s="17">
        <f t="shared" si="8"/>
        <v>4.0956180399280909E-4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1.3042583150227164E-3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0.86656135676613755</v>
      </c>
      <c r="D25" s="17">
        <f t="shared" ref="D25:O25" si="13">SUM(D15:D24)</f>
        <v>1.4739843597239621</v>
      </c>
      <c r="E25" s="17">
        <f t="shared" si="13"/>
        <v>0.86747746908440992</v>
      </c>
      <c r="F25" s="17">
        <f t="shared" si="13"/>
        <v>1.0600228588743337</v>
      </c>
      <c r="G25" s="17">
        <f t="shared" si="13"/>
        <v>11.24648332964227</v>
      </c>
      <c r="H25" s="17">
        <f t="shared" si="13"/>
        <v>1.7729818945685216</v>
      </c>
      <c r="I25" s="17">
        <f t="shared" si="13"/>
        <v>3.2004503643657634</v>
      </c>
      <c r="J25" s="17">
        <f t="shared" si="13"/>
        <v>19.538595489329161</v>
      </c>
      <c r="K25" s="17">
        <f t="shared" si="13"/>
        <v>4.0160720522792195</v>
      </c>
      <c r="L25" s="17">
        <f t="shared" si="13"/>
        <v>21.336500781957774</v>
      </c>
      <c r="M25" s="17">
        <f t="shared" si="13"/>
        <v>157.91709848683729</v>
      </c>
      <c r="N25" s="17">
        <f t="shared" si="13"/>
        <v>90.784262326811756</v>
      </c>
      <c r="O25" s="17">
        <f t="shared" si="13"/>
        <v>1.5344154167226571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0.12037247272744629</v>
      </c>
      <c r="D29" s="17">
        <f>(SUMIFS(MESKENOG2,KAYNAK,A29,SEBEP,B29,SÜRE,"Uzun",BİLDİRİM,"Bildirimli",İL,$B$10,İLÇE,$B$11)/VLOOKUP($B$11,ABONE2,4,FALSE))</f>
        <v>0.61346583060669968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0.12111615364998587</v>
      </c>
      <c r="F29" s="17">
        <f>(SUMIFS(TARIMSALAG2,KAYNAK,A29,SEBEP,B29,SÜRE,"Uzun",BİLDİRİM,"Bildirimli",İL,$B$10,İLÇE,$B$11)/VLOOKUP($B$11,ABONE2,6,FALSE))</f>
        <v>0.20611618447543129</v>
      </c>
      <c r="G29" s="17">
        <f>(SUMIFS(TARIMSALOG2,KAYNAK,A29,SEBEP,B29,SÜRE,"Uzun",BİLDİRİM,"Bildirimli",İL,$B$10,İLÇE,$B$11)/VLOOKUP($B$11,ABONE2,7,FALSE))</f>
        <v>2.87356060179432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0.39281288888979082</v>
      </c>
      <c r="I29" s="17">
        <f>(SUMIFS(TICARETHANEAG2,KAYNAK,A29,SEBEP,B29,SÜRE,"Uzun",BİLDİRİM,"Bildirimli",İL,$B$10,İLÇE,$B$11)/VLOOKUP($B$11,ABONE2,9,FALSE))</f>
        <v>0.3611004253780013</v>
      </c>
      <c r="J29" s="17">
        <f>(SUMIFS(TICARETHANEOG2,KAYNAK,A29,SEBEP,B29,SÜRE,"Uzun",BİLDİRİM,"Bildirimli",İL,$B$10,İLÇE,$B$11)/VLOOKUP($B$11,ABONE2,10,FALSE))</f>
        <v>5.1006344942061279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0.59770419817926557</v>
      </c>
      <c r="L29" s="17">
        <f>(SUMIFS(SANAYIAG2,KAYNAK,A29,SEBEP,B29,SÜRE,"Uzun",BİLDİRİM,"Bildirimli",İL,$B$10,İLÇE,$B$11)/VLOOKUP($B$11,ABONE2,12,FALSE))</f>
        <v>1.0870633864828191E-2</v>
      </c>
      <c r="M29" s="17">
        <f>(SUMIFS(SANAYIOG2,KAYNAK,A29,SEBEP,B29,SÜRE,"Uzun",BİLDİRİM,"Bildirimli",İL,$B$10,İLÇE,$B$11)/VLOOKUP($B$11,ABONE2,13,FALSE))</f>
        <v>41.768126145803926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21.243373436545728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0.24535020297557958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3.1727243301796368E-2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3.1679392433007957E-2</v>
      </c>
      <c r="F31" s="17">
        <f>(SUMIFS(TARIMSALAG2,KAYNAK,A31,SEBEP,B31,SÜRE,"Uzun",BİLDİRİM,"Bildirimli",İL,$B$10,İLÇE,$B$11)/VLOOKUP($B$11,ABONE2,6,FALSE))</f>
        <v>2.1334356645185581E-2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1.9841146870842766E-2</v>
      </c>
      <c r="I31" s="17">
        <f>(SUMIFS(TICARETHANEAG2,KAYNAK,A31,SEBEP,B31,SÜRE,"Uzun",BİLDİRİM,"Bildirimli",İL,$B$10,İLÇE,$B$11)/VLOOKUP($B$11,ABONE2,9,FALSE))</f>
        <v>4.135869208969279E-2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3.9294011797402655E-2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3.2284696033621399E-2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0.15209971602924266</v>
      </c>
      <c r="D33" s="17">
        <f t="shared" ref="D33:O33" si="14">SUM(D28:D32)</f>
        <v>0.61346583060669968</v>
      </c>
      <c r="E33" s="17">
        <f t="shared" si="14"/>
        <v>0.15279554608299384</v>
      </c>
      <c r="F33" s="17">
        <f t="shared" si="14"/>
        <v>0.22745054112061686</v>
      </c>
      <c r="G33" s="17">
        <f t="shared" si="14"/>
        <v>2.87356060179432</v>
      </c>
      <c r="H33" s="17">
        <f t="shared" si="14"/>
        <v>0.41265403576063359</v>
      </c>
      <c r="I33" s="17">
        <f t="shared" si="14"/>
        <v>0.40245911746769408</v>
      </c>
      <c r="J33" s="17">
        <f t="shared" si="14"/>
        <v>5.1006344942061279</v>
      </c>
      <c r="K33" s="17">
        <f t="shared" si="14"/>
        <v>0.63699820997666823</v>
      </c>
      <c r="L33" s="17">
        <f t="shared" si="14"/>
        <v>1.0870633864828191E-2</v>
      </c>
      <c r="M33" s="17">
        <f t="shared" si="14"/>
        <v>41.768126145803926</v>
      </c>
      <c r="N33" s="17">
        <f t="shared" si="14"/>
        <v>21.243373436545728</v>
      </c>
      <c r="O33" s="17">
        <f t="shared" si="14"/>
        <v>0.27763489900920096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0.1262221517052291</v>
      </c>
      <c r="D17" s="17">
        <f t="shared" si="1"/>
        <v>0.20807453258795583</v>
      </c>
      <c r="E17" s="17">
        <f t="shared" si="2"/>
        <v>0.12630156803632767</v>
      </c>
      <c r="F17" s="17">
        <f t="shared" si="3"/>
        <v>2.9531809982607267</v>
      </c>
      <c r="G17" s="17">
        <f t="shared" si="4"/>
        <v>7.65721627267187</v>
      </c>
      <c r="H17" s="17">
        <f t="shared" si="5"/>
        <v>3.9430608187099034</v>
      </c>
      <c r="I17" s="17">
        <f t="shared" si="6"/>
        <v>0.35132606839955199</v>
      </c>
      <c r="J17" s="17">
        <f t="shared" si="7"/>
        <v>3.7046379946253789</v>
      </c>
      <c r="K17" s="17">
        <f t="shared" si="8"/>
        <v>0.48776535398843845</v>
      </c>
      <c r="L17" s="17">
        <f t="shared" si="9"/>
        <v>3.453883674915831</v>
      </c>
      <c r="M17" s="17">
        <f t="shared" si="10"/>
        <v>21.528084865416343</v>
      </c>
      <c r="N17" s="17">
        <f t="shared" si="11"/>
        <v>16.063791482241768</v>
      </c>
      <c r="O17" s="23">
        <f t="shared" si="12"/>
        <v>0.48921931500641297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2.3726533561462301E-2</v>
      </c>
      <c r="D18" s="17">
        <f t="shared" si="1"/>
        <v>3.168834926156236E-2</v>
      </c>
      <c r="E18" s="17">
        <f t="shared" si="2"/>
        <v>2.3734258421569805E-2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0.154652139730273</v>
      </c>
      <c r="J18" s="17">
        <f t="shared" si="7"/>
        <v>9.7044747679478377E-2</v>
      </c>
      <c r="K18" s="17">
        <f t="shared" si="8"/>
        <v>0.1523082148020318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4.2907388594838121E-2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8.9540487340493358E-2</v>
      </c>
      <c r="D21" s="17">
        <f t="shared" si="1"/>
        <v>0</v>
      </c>
      <c r="E21" s="17">
        <f t="shared" si="2"/>
        <v>8.9453611712531508E-2</v>
      </c>
      <c r="F21" s="17">
        <f t="shared" si="3"/>
        <v>0.90616523292347761</v>
      </c>
      <c r="G21" s="17">
        <f t="shared" si="4"/>
        <v>0</v>
      </c>
      <c r="H21" s="17">
        <f t="shared" si="5"/>
        <v>0.71547901869735964</v>
      </c>
      <c r="I21" s="17">
        <f t="shared" si="6"/>
        <v>0.2639341538379763</v>
      </c>
      <c r="J21" s="17">
        <f t="shared" si="7"/>
        <v>0</v>
      </c>
      <c r="K21" s="17">
        <f t="shared" si="8"/>
        <v>0.25319522224305863</v>
      </c>
      <c r="L21" s="17">
        <f t="shared" si="9"/>
        <v>3.3211046841519619E-2</v>
      </c>
      <c r="M21" s="17">
        <f t="shared" si="10"/>
        <v>0</v>
      </c>
      <c r="N21" s="17">
        <f t="shared" si="11"/>
        <v>1.0040549045110583E-2</v>
      </c>
      <c r="O21" s="23">
        <f t="shared" si="12"/>
        <v>0.16406135144226056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0.23948917260718477</v>
      </c>
      <c r="D25" s="17">
        <f t="shared" ref="D25:O25" si="13">SUM(D15:D24)</f>
        <v>0.23976288184951819</v>
      </c>
      <c r="E25" s="17">
        <f t="shared" si="13"/>
        <v>0.239489438170429</v>
      </c>
      <c r="F25" s="17">
        <f t="shared" si="13"/>
        <v>3.8593462311842042</v>
      </c>
      <c r="G25" s="17">
        <f t="shared" si="13"/>
        <v>7.65721627267187</v>
      </c>
      <c r="H25" s="17">
        <f t="shared" si="13"/>
        <v>4.6585398374072629</v>
      </c>
      <c r="I25" s="17">
        <f t="shared" si="13"/>
        <v>0.76991236196780122</v>
      </c>
      <c r="J25" s="17">
        <f t="shared" si="13"/>
        <v>3.8016827423048571</v>
      </c>
      <c r="K25" s="17">
        <f t="shared" si="13"/>
        <v>0.89326879103352885</v>
      </c>
      <c r="L25" s="17">
        <f t="shared" si="13"/>
        <v>3.4870947217573507</v>
      </c>
      <c r="M25" s="17">
        <f t="shared" si="13"/>
        <v>21.528084865416343</v>
      </c>
      <c r="N25" s="17">
        <f t="shared" si="13"/>
        <v>16.07383203128688</v>
      </c>
      <c r="O25" s="17">
        <f t="shared" si="13"/>
        <v>0.69618805504351167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4.8761047953020373E-2</v>
      </c>
      <c r="D29" s="17">
        <f>(SUMIFS(MESKENOG2,KAYNAK,A29,SEBEP,B29,SÜRE,"Uzun",BİLDİRİM,"Bildirimli",İL,$B$10,İLÇE,$B$11)/VLOOKUP($B$11,ABONE2,4,FALSE))</f>
        <v>8.67941170906192E-3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4.8722159206467205E-2</v>
      </c>
      <c r="F29" s="17">
        <f>(SUMIFS(TARIMSALAG2,KAYNAK,A29,SEBEP,B29,SÜRE,"Uzun",BİLDİRİM,"Bildirimli",İL,$B$10,İLÇE,$B$11)/VLOOKUP($B$11,ABONE2,6,FALSE))</f>
        <v>0.76947767531898525</v>
      </c>
      <c r="G29" s="17">
        <f>(SUMIFS(TARIMSALOG2,KAYNAK,A29,SEBEP,B29,SÜRE,"Uzun",BİLDİRİM,"Bildirimli",İL,$B$10,İLÇE,$B$11)/VLOOKUP($B$11,ABONE2,7,FALSE))</f>
        <v>0.52560510434239993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0.7181590684871092</v>
      </c>
      <c r="I29" s="17">
        <f>(SUMIFS(TICARETHANEAG2,KAYNAK,A29,SEBEP,B29,SÜRE,"Uzun",BİLDİRİM,"Bildirimli",İL,$B$10,İLÇE,$B$11)/VLOOKUP($B$11,ABONE2,9,FALSE))</f>
        <v>0.21565525922116893</v>
      </c>
      <c r="J29" s="17">
        <f>(SUMIFS(TICARETHANEOG2,KAYNAK,A29,SEBEP,B29,SÜRE,"Uzun",BİLDİRİM,"Bildirimli",İL,$B$10,İLÇE,$B$11)/VLOOKUP($B$11,ABONE2,10,FALSE))</f>
        <v>9.3844866401661235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0.58871593201968431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15.080444911271815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10.521240635771033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0.19590066663036412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2.4673575033521307E-2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2.4649635781136516E-2</v>
      </c>
      <c r="F31" s="17">
        <f>(SUMIFS(TARIMSALAG2,KAYNAK,A31,SEBEP,B31,SÜRE,"Uzun",BİLDİRİM,"Bildirimli",İL,$B$10,İLÇE,$B$11)/VLOOKUP($B$11,ABONE2,6,FALSE))</f>
        <v>0.14143785776776979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0.11167479837629821</v>
      </c>
      <c r="I31" s="17">
        <f>(SUMIFS(TICARETHANEAG2,KAYNAK,A31,SEBEP,B31,SÜRE,"Uzun",BİLDİRİM,"Bildirimli",İL,$B$10,İLÇE,$B$11)/VLOOKUP($B$11,ABONE2,9,FALSE))</f>
        <v>9.7725726707090663E-2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9.3749470209360891E-2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4.2581915196566074E-2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7.3434622986541687E-2</v>
      </c>
      <c r="D33" s="17">
        <f t="shared" ref="D33:O33" si="14">SUM(D28:D32)</f>
        <v>8.67941170906192E-3</v>
      </c>
      <c r="E33" s="17">
        <f t="shared" si="14"/>
        <v>7.3371794987603725E-2</v>
      </c>
      <c r="F33" s="17">
        <f t="shared" si="14"/>
        <v>0.9109155330867551</v>
      </c>
      <c r="G33" s="17">
        <f t="shared" si="14"/>
        <v>0.52560510434239993</v>
      </c>
      <c r="H33" s="17">
        <f t="shared" si="14"/>
        <v>0.82983386686340743</v>
      </c>
      <c r="I33" s="17">
        <f t="shared" si="14"/>
        <v>0.31338098592825958</v>
      </c>
      <c r="J33" s="17">
        <f t="shared" si="14"/>
        <v>9.3844866401661235</v>
      </c>
      <c r="K33" s="17">
        <f t="shared" si="14"/>
        <v>0.68246540222904517</v>
      </c>
      <c r="L33" s="17">
        <f t="shared" si="14"/>
        <v>0</v>
      </c>
      <c r="M33" s="17">
        <f t="shared" si="14"/>
        <v>15.080444911271815</v>
      </c>
      <c r="N33" s="17">
        <f t="shared" si="14"/>
        <v>10.521240635771033</v>
      </c>
      <c r="O33" s="17">
        <f t="shared" si="14"/>
        <v>0.23848258182693019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0.17499687145465978</v>
      </c>
      <c r="D15" s="17">
        <f t="shared" ref="D15:D24" si="1">(SUMIFS(MESKENOG2,KAYNAK,A15,SEBEP,B15,SÜRE,"Uzun",BİLDİRİM,"Bildirimsiz",İL,$B$10)/VLOOKUP($B$10,ABONE2,4,FALSE))</f>
        <v>3.1955843224251432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0.17732517518529492</v>
      </c>
      <c r="F15" s="17">
        <f t="shared" ref="F15:F24" si="3">(SUMIFS(TARIMSALAG2,KAYNAK,A15,SEBEP,B15,SÜRE,"Uzun",BİLDİRİM,"Bildirimsiz",İL,$B$10)/VLOOKUP($B$10,ABONE2,6,FALSE))</f>
        <v>0.71296281401405559</v>
      </c>
      <c r="G15" s="17">
        <f t="shared" ref="G15:G24" si="4">(SUMIFS(TARIMSALOG2,KAYNAK,A15,SEBEP,B15,SÜRE,"Uzun",BİLDİRİM,"Bildirimsiz",İL,$B$10)/VLOOKUP($B$10,ABONE2,7,FALSE))</f>
        <v>2.8060574185837011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0.97135704167530335</v>
      </c>
      <c r="I15" s="17">
        <f t="shared" ref="I15:I24" si="6">(SUMIFS(TICARETHANEAG2,KAYNAK,A15,SEBEP,B15,SÜRE,"Uzun",BİLDİRİM,"Bildirimsiz",İL,$B$10)/VLOOKUP($B$10,ABONE2,9,FALSE))</f>
        <v>0.55597595435280467</v>
      </c>
      <c r="J15" s="17">
        <f t="shared" ref="J15:J24" si="7">(SUMIFS(TICARETHANEOG2,KAYNAK,A15,SEBEP,B15,SÜRE,"Uzun",BİLDİRİM,"Bildirimsiz",İL,$B$10)/VLOOKUP($B$10,ABONE2,10,FALSE))</f>
        <v>15.045425014952658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0.87248701886578073</v>
      </c>
      <c r="L15" s="17">
        <f t="shared" ref="L15:L24" si="9">(SUMIFS(SANAYIAG2,KAYNAK,A15,SEBEP,B15,SÜRE,"Uzun",BİLDİRİM,"Bildirimsiz",İL,$B$10)/VLOOKUP($B$10,ABONE2,12,FALSE))</f>
        <v>10.521216035238828</v>
      </c>
      <c r="M15" s="17">
        <f t="shared" ref="M15:M24" si="10">(SUMIFS(SANAYIOG2,KAYNAK,A15,SEBEP,B15,SÜRE,"Uzun",BİLDİRİM,"Bildirimsiz",İL,$B$10)/VLOOKUP($B$10,ABONE2,13,FALSE))</f>
        <v>90.062486166727993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46.029065766590165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0.36836330208353252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0.17214014244403053</v>
      </c>
      <c r="D17" s="17">
        <f t="shared" si="1"/>
        <v>7.2860251935629936</v>
      </c>
      <c r="E17" s="17">
        <f t="shared" si="2"/>
        <v>0.17762360729074708</v>
      </c>
      <c r="F17" s="17">
        <f t="shared" si="3"/>
        <v>2.3930127382977675</v>
      </c>
      <c r="G17" s="17">
        <f t="shared" si="4"/>
        <v>11.02231010479152</v>
      </c>
      <c r="H17" s="17">
        <f t="shared" si="5"/>
        <v>3.4583065016118466</v>
      </c>
      <c r="I17" s="17">
        <f t="shared" si="6"/>
        <v>0.49117015125256597</v>
      </c>
      <c r="J17" s="17">
        <f t="shared" si="7"/>
        <v>14.847014787354578</v>
      </c>
      <c r="K17" s="17">
        <f t="shared" si="8"/>
        <v>0.80476272808222171</v>
      </c>
      <c r="L17" s="17">
        <f t="shared" si="9"/>
        <v>16.759139290797499</v>
      </c>
      <c r="M17" s="17">
        <f t="shared" si="10"/>
        <v>107.43174815285113</v>
      </c>
      <c r="N17" s="17">
        <f t="shared" si="11"/>
        <v>57.236106340746694</v>
      </c>
      <c r="O17" s="23">
        <f t="shared" si="12"/>
        <v>0.42488323939065803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1.2010438656450366E-2</v>
      </c>
      <c r="D18" s="17">
        <f t="shared" si="1"/>
        <v>0.61344308142051795</v>
      </c>
      <c r="E18" s="17">
        <f t="shared" si="2"/>
        <v>1.2474029891136659E-2</v>
      </c>
      <c r="F18" s="17">
        <f t="shared" si="3"/>
        <v>0.13609407794276404</v>
      </c>
      <c r="G18" s="17">
        <f t="shared" si="4"/>
        <v>0.24734428362851751</v>
      </c>
      <c r="H18" s="17">
        <f t="shared" si="5"/>
        <v>0.14982800612382477</v>
      </c>
      <c r="I18" s="17">
        <f t="shared" si="6"/>
        <v>4.5750395539495614E-2</v>
      </c>
      <c r="J18" s="17">
        <f t="shared" si="7"/>
        <v>0.92573201944430195</v>
      </c>
      <c r="K18" s="17">
        <f t="shared" si="8"/>
        <v>6.497292907883756E-2</v>
      </c>
      <c r="L18" s="17">
        <f t="shared" si="9"/>
        <v>0.7892268468878586</v>
      </c>
      <c r="M18" s="17">
        <f t="shared" si="10"/>
        <v>6.2012386477788137</v>
      </c>
      <c r="N18" s="17">
        <f t="shared" si="11"/>
        <v>3.2051915586992612</v>
      </c>
      <c r="O18" s="23">
        <f t="shared" si="12"/>
        <v>2.818668926545944E-2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1.8712148666208361E-2</v>
      </c>
      <c r="D20" s="17">
        <f t="shared" si="1"/>
        <v>2.9371923254370147</v>
      </c>
      <c r="E20" s="17">
        <f t="shared" si="2"/>
        <v>2.096174692934653E-2</v>
      </c>
      <c r="F20" s="17">
        <f t="shared" si="3"/>
        <v>0.17868614267313601</v>
      </c>
      <c r="G20" s="17">
        <f t="shared" si="4"/>
        <v>0.8309752287343356</v>
      </c>
      <c r="H20" s="17">
        <f t="shared" si="5"/>
        <v>0.25921175973634536</v>
      </c>
      <c r="I20" s="17">
        <f t="shared" si="6"/>
        <v>4.2398710966081103E-2</v>
      </c>
      <c r="J20" s="17">
        <f t="shared" si="7"/>
        <v>0.86188886926043151</v>
      </c>
      <c r="K20" s="17">
        <f t="shared" si="8"/>
        <v>6.0299854154814189E-2</v>
      </c>
      <c r="L20" s="17">
        <f t="shared" si="9"/>
        <v>0.1659228756944531</v>
      </c>
      <c r="M20" s="17">
        <f t="shared" si="10"/>
        <v>1.477529755966295</v>
      </c>
      <c r="N20" s="17">
        <f t="shared" si="11"/>
        <v>0.75143452184129789</v>
      </c>
      <c r="O20" s="23">
        <f t="shared" si="12"/>
        <v>3.3422653910558979E-2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9.1169873148306685E-2</v>
      </c>
      <c r="D21" s="17">
        <f t="shared" si="1"/>
        <v>0</v>
      </c>
      <c r="E21" s="17">
        <f t="shared" si="2"/>
        <v>9.1099598355996153E-2</v>
      </c>
      <c r="F21" s="17">
        <f t="shared" si="3"/>
        <v>0.5430566907663571</v>
      </c>
      <c r="G21" s="17">
        <f t="shared" si="4"/>
        <v>2.1340837855331342E-2</v>
      </c>
      <c r="H21" s="17">
        <f t="shared" si="5"/>
        <v>0.47865044530699757</v>
      </c>
      <c r="I21" s="17">
        <f t="shared" si="6"/>
        <v>0.34884694142064226</v>
      </c>
      <c r="J21" s="17">
        <f t="shared" si="7"/>
        <v>3.5163882952352092E-3</v>
      </c>
      <c r="K21" s="17">
        <f t="shared" si="8"/>
        <v>0.34130345646676696</v>
      </c>
      <c r="L21" s="17">
        <f t="shared" si="9"/>
        <v>5.6690372036772105</v>
      </c>
      <c r="M21" s="17">
        <f t="shared" si="10"/>
        <v>0</v>
      </c>
      <c r="N21" s="17">
        <f t="shared" si="11"/>
        <v>3.1383343268328936</v>
      </c>
      <c r="O21" s="23">
        <f t="shared" si="12"/>
        <v>0.14436394694893695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1.7391690198785368E-3</v>
      </c>
      <c r="D22" s="17">
        <f t="shared" si="1"/>
        <v>0</v>
      </c>
      <c r="E22" s="17">
        <f t="shared" si="2"/>
        <v>1.7378284482900905E-3</v>
      </c>
      <c r="F22" s="17">
        <f t="shared" si="3"/>
        <v>2.0218557776537178E-3</v>
      </c>
      <c r="G22" s="17">
        <f t="shared" si="4"/>
        <v>0</v>
      </c>
      <c r="H22" s="17">
        <f t="shared" si="5"/>
        <v>1.7722560409917047E-3</v>
      </c>
      <c r="I22" s="17">
        <f t="shared" si="6"/>
        <v>2.1411343246440038E-3</v>
      </c>
      <c r="J22" s="17">
        <f t="shared" si="7"/>
        <v>0</v>
      </c>
      <c r="K22" s="17">
        <f t="shared" si="8"/>
        <v>2.0943628634570392E-3</v>
      </c>
      <c r="L22" s="17">
        <f t="shared" si="9"/>
        <v>0.19881798572464165</v>
      </c>
      <c r="M22" s="17">
        <f t="shared" si="10"/>
        <v>0</v>
      </c>
      <c r="N22" s="17">
        <f t="shared" si="11"/>
        <v>0.11006407031280133</v>
      </c>
      <c r="O22" s="23">
        <f t="shared" si="12"/>
        <v>1.9391570329392387E-3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3.151948394325529E-6</v>
      </c>
      <c r="D24" s="17">
        <f t="shared" si="1"/>
        <v>0</v>
      </c>
      <c r="E24" s="17">
        <f t="shared" si="2"/>
        <v>3.1495188360609866E-6</v>
      </c>
      <c r="F24" s="17">
        <f t="shared" si="3"/>
        <v>2.8284033637690715E-4</v>
      </c>
      <c r="G24" s="17">
        <f t="shared" si="4"/>
        <v>0</v>
      </c>
      <c r="H24" s="17">
        <f t="shared" si="5"/>
        <v>2.4792346730180624E-4</v>
      </c>
      <c r="I24" s="17">
        <f t="shared" si="6"/>
        <v>1.492721363101588E-5</v>
      </c>
      <c r="J24" s="17">
        <f t="shared" si="7"/>
        <v>0</v>
      </c>
      <c r="K24" s="17">
        <f t="shared" si="8"/>
        <v>1.4601139930297141E-5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1.0210388490173574E-5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0.47077179533792857</v>
      </c>
      <c r="D25" s="17">
        <f t="shared" ref="D25:O25" si="13">SUM(D15:D24)</f>
        <v>14.03224492284567</v>
      </c>
      <c r="E25" s="17">
        <f t="shared" si="13"/>
        <v>0.48122513561964753</v>
      </c>
      <c r="F25" s="17">
        <f t="shared" si="13"/>
        <v>3.9661171598081104</v>
      </c>
      <c r="G25" s="17">
        <f t="shared" si="13"/>
        <v>14.928027873593406</v>
      </c>
      <c r="H25" s="17">
        <f t="shared" si="13"/>
        <v>5.3193739339626109</v>
      </c>
      <c r="I25" s="17">
        <f t="shared" si="13"/>
        <v>1.4862982150698645</v>
      </c>
      <c r="J25" s="17">
        <f t="shared" si="13"/>
        <v>31.683577079307206</v>
      </c>
      <c r="K25" s="17">
        <f t="shared" si="13"/>
        <v>2.1459349506518084</v>
      </c>
      <c r="L25" s="17">
        <f t="shared" si="13"/>
        <v>34.103360238020493</v>
      </c>
      <c r="M25" s="17">
        <f t="shared" si="13"/>
        <v>205.1730027233242</v>
      </c>
      <c r="N25" s="17">
        <f t="shared" si="13"/>
        <v>110.47019658502312</v>
      </c>
      <c r="O25" s="17">
        <f t="shared" si="13"/>
        <v>1.0011691990205753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5.5300065455012107E-3</v>
      </c>
      <c r="D28" s="17">
        <f>(SUMIFS(MESKENOG2,KAYNAK,A28,SEBEP,B28,SÜRE,"Uzun",BİLDİRİM,"Bildirimli",İL,$B$10)/VLOOKUP($B$10,ABONE2,4,FALSE))</f>
        <v>0.58278218020730821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5.9749591950337402E-3</v>
      </c>
      <c r="F28" s="17">
        <f>(SUMIFS(TARIMSALAG2,KAYNAK,A28,SEBEP,B28,SÜRE,"Uzun",BİLDİRİM,"Bildirimli",İL,$B$10)/VLOOKUP($B$10,ABONE2,6,FALSE))</f>
        <v>5.6522097550807643E-2</v>
      </c>
      <c r="G28" s="17">
        <f>(SUMIFS(TARIMSALOG2,KAYNAK,A28,SEBEP,B28,SÜRE,"Uzun",BİLDİRİM,"Bildirimli",İL,$B$10)/VLOOKUP($B$10,ABONE2,7,FALSE))</f>
        <v>0.27532320307684893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8.3533271604000051E-2</v>
      </c>
      <c r="I28" s="17">
        <f>(SUMIFS(TICARETHANEAG2,KAYNAK,A28,SEBEP,B28,SÜRE,"Uzun",BİLDİRİM,"Bildirimli",İL,$B$10)/VLOOKUP($B$10,ABONE2,9,FALSE))</f>
        <v>1.1062066256373427E-2</v>
      </c>
      <c r="J28" s="17">
        <f>(SUMIFS(TICARETHANEOG2,KAYNAK,A28,SEBEP,B28,SÜRE,"Uzun",BİLDİRİM,"Bildirimli",İL,$B$10)/VLOOKUP($B$10,ABONE2,10,FALSE))</f>
        <v>0.42032494887932342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2.0002104632082126E-2</v>
      </c>
      <c r="L28" s="17">
        <f>(SUMIFS(SANAYIAG2,KAYNAK,A28,SEBEP,B28,SÜRE,"Uzun",BİLDİRİM,"Bildirimli",İL,$B$10)/VLOOKUP($B$10,ABONE2,12,FALSE))</f>
        <v>0.15384294379234875</v>
      </c>
      <c r="M28" s="17">
        <f>(SUMIFS(SANAYIOG2,KAYNAK,A28,SEBEP,B28,SÜRE,"Uzun",BİLDİRİM,"Bildirimli",İL,$B$10)/VLOOKUP($B$10,ABONE2,13,FALSE))</f>
        <v>2.1680757957717876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1.0530123600438883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1.129331188266508E-2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8.9275442634740229E-2</v>
      </c>
      <c r="D29" s="17">
        <f>(SUMIFS(MESKENOG2,KAYNAK,A29,SEBEP,B29,SÜRE,"Uzun",BİLDİRİM,"Bildirimli",İL,$B$10)/VLOOKUP($B$10,ABONE2,4,FALSE))</f>
        <v>5.3458121480564227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9.3327241902303765E-2</v>
      </c>
      <c r="F29" s="17">
        <f>(SUMIFS(TARIMSALAG2,KAYNAK,A29,SEBEP,B29,SÜRE,"Uzun",BİLDİRİM,"Bildirimli",İL,$B$10)/VLOOKUP($B$10,ABONE2,6,FALSE))</f>
        <v>2.0373619525195212</v>
      </c>
      <c r="G29" s="17">
        <f>(SUMIFS(TARIMSALOG2,KAYNAK,A29,SEBEP,B29,SÜRE,"Uzun",BİLDİRİM,"Bildirimli",İL,$B$10)/VLOOKUP($B$10,ABONE2,7,FALSE))</f>
        <v>8.7911222435949554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2.8711191417128172</v>
      </c>
      <c r="I29" s="17">
        <f>(SUMIFS(TICARETHANEAG2,KAYNAK,A29,SEBEP,B29,SÜRE,"Uzun",BİLDİRİM,"Bildirimli",İL,$B$10)/VLOOKUP($B$10,ABONE2,9,FALSE))</f>
        <v>0.26319251334425131</v>
      </c>
      <c r="J29" s="17">
        <f>(SUMIFS(TICARETHANEOG2,KAYNAK,A29,SEBEP,B29,SÜRE,"Uzun",BİLDİRİM,"Bildirimli",İL,$B$10)/VLOOKUP($B$10,ABONE2,10,FALSE))</f>
        <v>9.5128488402653577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0.46524426549636394</v>
      </c>
      <c r="L29" s="17">
        <f>(SUMIFS(SANAYIAG2,KAYNAK,A29,SEBEP,B29,SÜRE,"Uzun",BİLDİRİM,"Bildirimli",İL,$B$10)/VLOOKUP($B$10,ABONE2,12,FALSE))</f>
        <v>3.0496183346044705</v>
      </c>
      <c r="M29" s="17">
        <f>(SUMIFS(SANAYIOG2,KAYNAK,A29,SEBEP,B29,SÜRE,"Uzun",BİLDİRİM,"Bildirimli",İL,$B$10)/VLOOKUP($B$10,ABONE2,13,FALSE))</f>
        <v>106.97802741866722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49.444079052605829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0.27794211329537027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1.8122080201845987E-2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1.8108111492902541E-2</v>
      </c>
      <c r="F31" s="17">
        <f>(SUMIFS(TARIMSALAG2,KAYNAK,A31,SEBEP,B31,SÜRE,"Uzun",BİLDİRİM,"Bildirimli",İL,$B$10)/VLOOKUP($B$10,ABONE2,6,FALSE))</f>
        <v>0.10340539641475065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9.0639916304935772E-2</v>
      </c>
      <c r="I31" s="17">
        <f>(SUMIFS(TICARETHANEAG2,KAYNAK,A31,SEBEP,B31,SÜRE,"Uzun",BİLDİRİM,"Bildirimli",İL,$B$10)/VLOOKUP($B$10,ABONE2,9,FALSE))</f>
        <v>4.1236910993907229E-2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4.033612183751345E-2</v>
      </c>
      <c r="L31" s="17">
        <f>(SUMIFS(SANAYIAG2,KAYNAK,A31,SEBEP,B31,SÜRE,"Uzun",BİLDİRİM,"Bildirimli",İL,$B$10)/VLOOKUP($B$10,ABONE2,12,FALSE))</f>
        <v>0.48274054490671547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0.2672413619109888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2.3619029204552652E-2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0.11292752938208743</v>
      </c>
      <c r="D33" s="17">
        <f t="shared" ref="D33:O33" si="14">SUM(D28:D32)</f>
        <v>5.9285943282637312</v>
      </c>
      <c r="E33" s="17">
        <f t="shared" si="14"/>
        <v>0.11741031259024004</v>
      </c>
      <c r="F33" s="17">
        <f t="shared" si="14"/>
        <v>2.1972894464850796</v>
      </c>
      <c r="G33" s="17">
        <f t="shared" si="14"/>
        <v>9.0664454466718052</v>
      </c>
      <c r="H33" s="17">
        <f t="shared" si="14"/>
        <v>3.0452923296217533</v>
      </c>
      <c r="I33" s="17">
        <f t="shared" si="14"/>
        <v>0.31549149059453196</v>
      </c>
      <c r="J33" s="17">
        <f t="shared" si="14"/>
        <v>9.9331737891446803</v>
      </c>
      <c r="K33" s="17">
        <f t="shared" si="14"/>
        <v>0.52558249196595952</v>
      </c>
      <c r="L33" s="17">
        <f t="shared" si="14"/>
        <v>3.6862018233035347</v>
      </c>
      <c r="M33" s="17">
        <f t="shared" si="14"/>
        <v>109.14610321443901</v>
      </c>
      <c r="N33" s="17">
        <f t="shared" si="14"/>
        <v>50.764332774560707</v>
      </c>
      <c r="O33" s="17">
        <f t="shared" si="14"/>
        <v>0.31285445438258802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6.1416403778959364E-2</v>
      </c>
      <c r="D15" s="17">
        <f t="shared" ref="D15:D24" si="1">(SUMIFS(MESKENOG2,KAYNAK,A15,SEBEP,B15,SÜRE,"Uzun",BİLDİRİM,"Bildirimsiz",İL,$B$10,İLÇE,$B$11)/VLOOKUP($B$11,ABONE2,4,FALSE))</f>
        <v>2.5621592742167567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6.8492928860038146E-2</v>
      </c>
      <c r="F15" s="17">
        <f t="shared" ref="F15:F24" si="3">(SUMIFS(TARIMSALAG2,KAYNAK,A15,SEBEP,B15,SÜRE,"Uzun",BİLDİRİM,"Bildirimsiz",İL,$B$10,İLÇE,$B$11)/VLOOKUP($B$11,ABONE2,6,FALSE))</f>
        <v>0.69052537856009444</v>
      </c>
      <c r="G15" s="17">
        <f t="shared" ref="G15:G24" si="4">(SUMIFS(TARIMSALOG2,KAYNAK,A15,SEBEP,B15,SÜRE,"Uzun",BİLDİRİM,"Bildirimsiz",İL,$B$10,İLÇE,$B$11)/VLOOKUP($B$11,ABONE2,7,FALSE))</f>
        <v>2.3144264583284055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1.0887677862175611</v>
      </c>
      <c r="I15" s="17">
        <f t="shared" ref="I15:I24" si="6">(SUMIFS(TICARETHANEAG2,KAYNAK,A15,SEBEP,B15,SÜRE,"Uzun",BİLDİRİM,"Bildirimsiz",İL,$B$10,İLÇE,$B$11)/VLOOKUP($B$11,ABONE2,9,FALSE))</f>
        <v>0.20341451413604594</v>
      </c>
      <c r="J15" s="17">
        <f t="shared" ref="J15:J24" si="7">(SUMIFS(TICARETHANEOG2,KAYNAK,A15,SEBEP,B15,SÜRE,"Uzun",BİLDİRİM,"Bildirimsiz",İL,$B$10,İLÇE,$B$11)/VLOOKUP($B$11,ABONE2,10,FALSE))</f>
        <v>4.7915012357957973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0.36434421614352092</v>
      </c>
      <c r="L15" s="17">
        <f t="shared" ref="L15:L24" si="9">(SUMIFS(SANAYIAG2,KAYNAK,A15,SEBEP,B15,SÜRE,"Uzun",BİLDİRİM,"Bildirimsiz",İL,$B$10,İLÇE,$B$11)/VLOOKUP($B$11,ABONE2,12,FALSE))</f>
        <v>4.2585913281792296</v>
      </c>
      <c r="M15" s="17">
        <f t="shared" ref="M15:M24" si="10">(SUMIFS(SANAYIOG2,KAYNAK,A15,SEBEP,B15,SÜRE,"Uzun",BİLDİRİM,"Bildirimsiz",İL,$B$10,İLÇE,$B$11)/VLOOKUP($B$11,ABONE2,13,FALSE))</f>
        <v>50.32657423366804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15.775587054551432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0.13829832352563384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0.33851472296175639</v>
      </c>
      <c r="D17" s="17">
        <f t="shared" si="1"/>
        <v>5.9747308672613118</v>
      </c>
      <c r="E17" s="17">
        <f t="shared" si="2"/>
        <v>0.35446391365185498</v>
      </c>
      <c r="F17" s="17">
        <f t="shared" si="3"/>
        <v>1.4445805457519851</v>
      </c>
      <c r="G17" s="17">
        <f t="shared" si="4"/>
        <v>11.282077568680203</v>
      </c>
      <c r="H17" s="17">
        <f t="shared" si="5"/>
        <v>3.8571095775653341</v>
      </c>
      <c r="I17" s="17">
        <f t="shared" si="6"/>
        <v>0.76271227477358838</v>
      </c>
      <c r="J17" s="17">
        <f t="shared" si="7"/>
        <v>13.075681350503599</v>
      </c>
      <c r="K17" s="17">
        <f t="shared" si="8"/>
        <v>1.1945965359907924</v>
      </c>
      <c r="L17" s="17">
        <f t="shared" si="9"/>
        <v>4.8624789658360497</v>
      </c>
      <c r="M17" s="17">
        <f t="shared" si="10"/>
        <v>690.15843489157521</v>
      </c>
      <c r="N17" s="17">
        <f t="shared" si="11"/>
        <v>176.18646794727084</v>
      </c>
      <c r="O17" s="23">
        <f t="shared" si="12"/>
        <v>0.65636762142784777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1.0028714295270807E-2</v>
      </c>
      <c r="D18" s="17">
        <f t="shared" si="1"/>
        <v>0</v>
      </c>
      <c r="E18" s="17">
        <f t="shared" si="2"/>
        <v>1.0000335348726403E-2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1.2806734144808233E-2</v>
      </c>
      <c r="J18" s="17">
        <f t="shared" si="7"/>
        <v>0</v>
      </c>
      <c r="K18" s="17">
        <f t="shared" si="8"/>
        <v>1.2357530798262207E-2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1.0069351073357052E-2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7.3632995724156797E-2</v>
      </c>
      <c r="D21" s="17">
        <f t="shared" si="1"/>
        <v>0</v>
      </c>
      <c r="E21" s="17">
        <f t="shared" si="2"/>
        <v>7.3424631342837679E-2</v>
      </c>
      <c r="F21" s="17">
        <f t="shared" si="3"/>
        <v>0.77051220706881351</v>
      </c>
      <c r="G21" s="17">
        <f t="shared" si="4"/>
        <v>0</v>
      </c>
      <c r="H21" s="17">
        <f t="shared" si="5"/>
        <v>0.58155326104955685</v>
      </c>
      <c r="I21" s="17">
        <f t="shared" si="6"/>
        <v>0.1510229022253671</v>
      </c>
      <c r="J21" s="17">
        <f t="shared" si="7"/>
        <v>0</v>
      </c>
      <c r="K21" s="17">
        <f t="shared" si="8"/>
        <v>0.14572568965597602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9.3408638478737455E-2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1.5469701907249141E-3</v>
      </c>
      <c r="D22" s="17">
        <f t="shared" si="1"/>
        <v>0</v>
      </c>
      <c r="E22" s="17">
        <f t="shared" si="2"/>
        <v>1.5425926221696834E-3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2.0146352537464842E-3</v>
      </c>
      <c r="J22" s="17">
        <f t="shared" si="7"/>
        <v>0</v>
      </c>
      <c r="K22" s="17">
        <f t="shared" si="8"/>
        <v>1.943970798014076E-3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1.5579369299204724E-3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0.48513980695086822</v>
      </c>
      <c r="D25" s="17">
        <f t="shared" ref="D25:O25" si="13">SUM(D15:D24)</f>
        <v>8.536890141478068</v>
      </c>
      <c r="E25" s="17">
        <f t="shared" si="13"/>
        <v>0.50792440182562693</v>
      </c>
      <c r="F25" s="17">
        <f t="shared" si="13"/>
        <v>2.9056181313808933</v>
      </c>
      <c r="G25" s="17">
        <f t="shared" si="13"/>
        <v>13.596504027008608</v>
      </c>
      <c r="H25" s="17">
        <f t="shared" si="13"/>
        <v>5.5274306248324514</v>
      </c>
      <c r="I25" s="17">
        <f t="shared" si="13"/>
        <v>1.1319710605335562</v>
      </c>
      <c r="J25" s="17">
        <f t="shared" si="13"/>
        <v>17.867182586299396</v>
      </c>
      <c r="K25" s="17">
        <f t="shared" si="13"/>
        <v>1.7189679433865654</v>
      </c>
      <c r="L25" s="17">
        <f t="shared" si="13"/>
        <v>9.1210702940152792</v>
      </c>
      <c r="M25" s="17">
        <f t="shared" si="13"/>
        <v>740.48500912524321</v>
      </c>
      <c r="N25" s="17">
        <f t="shared" si="13"/>
        <v>191.96205500182228</v>
      </c>
      <c r="O25" s="17">
        <f t="shared" si="13"/>
        <v>0.89970187143549663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0.16624839447636591</v>
      </c>
      <c r="D29" s="17">
        <f>(SUMIFS(MESKENOG2,KAYNAK,A29,SEBEP,B29,SÜRE,"Uzun",BİLDİRİM,"Bildirimli",İL,$B$10,İLÇE,$B$11)/VLOOKUP($B$11,ABONE2,4,FALSE))</f>
        <v>8.4208799251621542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0.18960709630552891</v>
      </c>
      <c r="F29" s="17">
        <f>(SUMIFS(TARIMSALAG2,KAYNAK,A29,SEBEP,B29,SÜRE,"Uzun",BİLDİRİM,"Bildirimli",İL,$B$10,İLÇE,$B$11)/VLOOKUP($B$11,ABONE2,6,FALSE))</f>
        <v>3.685749099383151E-2</v>
      </c>
      <c r="G29" s="17">
        <f>(SUMIFS(TARIMSALOG2,KAYNAK,A29,SEBEP,B29,SÜRE,"Uzun",BİLDİRİM,"Bildirimli",İL,$B$10,İLÇE,$B$11)/VLOOKUP($B$11,ABONE2,7,FALSE))</f>
        <v>19.147321211743517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4.7234712129872065</v>
      </c>
      <c r="I29" s="17">
        <f>(SUMIFS(TICARETHANEAG2,KAYNAK,A29,SEBEP,B29,SÜRE,"Uzun",BİLDİRİM,"Bildirimli",İL,$B$10,İLÇE,$B$11)/VLOOKUP($B$11,ABONE2,9,FALSE))</f>
        <v>0.37891492175641783</v>
      </c>
      <c r="J29" s="17">
        <f>(SUMIFS(TICARETHANEOG2,KAYNAK,A29,SEBEP,B29,SÜRE,"Uzun",BİLDİRİM,"Bildirimli",İL,$B$10,İLÇE,$B$11)/VLOOKUP($B$11,ABONE2,10,FALSE))</f>
        <v>28.58739157638492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1.3683429813184602</v>
      </c>
      <c r="L29" s="17">
        <f>(SUMIFS(SANAYIAG2,KAYNAK,A29,SEBEP,B29,SÜRE,"Uzun",BİLDİRİM,"Bildirimli",İL,$B$10,İLÇE,$B$11)/VLOOKUP($B$11,ABONE2,12,FALSE))</f>
        <v>16.915256378084283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12.686442283563213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0.44336680336241224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4.8120574459496286E-3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4.7984404341366981E-3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4.1854648776248771E-3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4.038657361468064E-3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4.5963556932889808E-3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0.17106045192231553</v>
      </c>
      <c r="D33" s="17">
        <f t="shared" ref="D33:O33" si="14">SUM(D28:D32)</f>
        <v>8.4208799251621542</v>
      </c>
      <c r="E33" s="17">
        <f t="shared" si="14"/>
        <v>0.1944055367396656</v>
      </c>
      <c r="F33" s="17">
        <f t="shared" si="14"/>
        <v>3.685749099383151E-2</v>
      </c>
      <c r="G33" s="17">
        <f t="shared" si="14"/>
        <v>19.147321211743517</v>
      </c>
      <c r="H33" s="17">
        <f t="shared" si="14"/>
        <v>4.7234712129872065</v>
      </c>
      <c r="I33" s="17">
        <f t="shared" si="14"/>
        <v>0.38310038663404272</v>
      </c>
      <c r="J33" s="17">
        <f t="shared" si="14"/>
        <v>28.58739157638492</v>
      </c>
      <c r="K33" s="17">
        <f t="shared" si="14"/>
        <v>1.3723816386799284</v>
      </c>
      <c r="L33" s="17">
        <f t="shared" si="14"/>
        <v>16.915256378084283</v>
      </c>
      <c r="M33" s="17">
        <f t="shared" si="14"/>
        <v>0</v>
      </c>
      <c r="N33" s="17">
        <f t="shared" si="14"/>
        <v>12.686442283563213</v>
      </c>
      <c r="O33" s="17">
        <f t="shared" si="14"/>
        <v>0.44796315905570122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1.309000954091653E-2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1.3089300861931042E-2</v>
      </c>
      <c r="F15" s="17">
        <f t="shared" ref="F15:F24" si="3">(SUMIFS(TARIMSALAG2,KAYNAK,A15,SEBEP,B15,SÜRE,"Uzun",BİLDİRİM,"Bildirimsiz",İL,$B$10,İLÇE,$B$11)/VLOOKUP($B$11,ABONE2,6,FALSE))</f>
        <v>0.30717779759225639</v>
      </c>
      <c r="G15" s="17">
        <f t="shared" ref="G15:G24" si="4">(SUMIFS(TARIMSALOG2,KAYNAK,A15,SEBEP,B15,SÜRE,"Uzun",BİLDİRİM,"Bildirimsiz",İL,$B$10,İLÇE,$B$11)/VLOOKUP($B$11,ABONE2,7,FALSE))</f>
        <v>0.60365382768428755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0.30887857273228891</v>
      </c>
      <c r="I15" s="17">
        <f t="shared" ref="I15:I24" si="6">(SUMIFS(TICARETHANEAG2,KAYNAK,A15,SEBEP,B15,SÜRE,"Uzun",BİLDİRİM,"Bildirimsiz",İL,$B$10,İLÇE,$B$11)/VLOOKUP($B$11,ABONE2,9,FALSE))</f>
        <v>0.12766008621859701</v>
      </c>
      <c r="J15" s="17">
        <f t="shared" ref="J15:J24" si="7">(SUMIFS(TICARETHANEOG2,KAYNAK,A15,SEBEP,B15,SÜRE,"Uzun",BİLDİRİM,"Bildirimsiz",İL,$B$10,İLÇE,$B$11)/VLOOKUP($B$11,ABONE2,10,FALSE))</f>
        <v>0.73576469930928146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0.14570818866552013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10.005954729073784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7.2770579847809334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7.9831600404838263E-2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0.15391191563245607</v>
      </c>
      <c r="D17" s="17">
        <f t="shared" si="1"/>
        <v>0</v>
      </c>
      <c r="E17" s="17">
        <f t="shared" si="2"/>
        <v>0.15390358300749626</v>
      </c>
      <c r="F17" s="17">
        <f t="shared" si="3"/>
        <v>2.578037223538256</v>
      </c>
      <c r="G17" s="17">
        <f t="shared" si="4"/>
        <v>8.4643536413299429</v>
      </c>
      <c r="H17" s="17">
        <f t="shared" si="5"/>
        <v>2.6118048796507507</v>
      </c>
      <c r="I17" s="17">
        <f t="shared" si="6"/>
        <v>1.0411266436292197</v>
      </c>
      <c r="J17" s="17">
        <f t="shared" si="7"/>
        <v>4.7806314587059058</v>
      </c>
      <c r="K17" s="17">
        <f t="shared" si="8"/>
        <v>1.1521124255989441</v>
      </c>
      <c r="L17" s="17">
        <f t="shared" si="9"/>
        <v>0.38350882512356294</v>
      </c>
      <c r="M17" s="17">
        <f t="shared" si="10"/>
        <v>52.886408947059394</v>
      </c>
      <c r="N17" s="17">
        <f t="shared" si="11"/>
        <v>38.567436186531438</v>
      </c>
      <c r="O17" s="23">
        <f t="shared" si="12"/>
        <v>0.68302669588210319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1.059534597245909E-2</v>
      </c>
      <c r="D20" s="17">
        <f t="shared" si="1"/>
        <v>0</v>
      </c>
      <c r="E20" s="17">
        <f t="shared" si="2"/>
        <v>1.0594772351866134E-2</v>
      </c>
      <c r="F20" s="17">
        <f t="shared" si="3"/>
        <v>7.9546159578391465E-2</v>
      </c>
      <c r="G20" s="17">
        <f t="shared" si="4"/>
        <v>0.18561589671490228</v>
      </c>
      <c r="H20" s="17">
        <f t="shared" si="5"/>
        <v>8.015464307695816E-2</v>
      </c>
      <c r="I20" s="17">
        <f t="shared" si="6"/>
        <v>2.5039718570457507E-2</v>
      </c>
      <c r="J20" s="17">
        <f t="shared" si="7"/>
        <v>0.30420080284204531</v>
      </c>
      <c r="K20" s="17">
        <f t="shared" si="8"/>
        <v>3.3325016428206879E-2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2.4243103036365437E-2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8.2880510888150391E-2</v>
      </c>
      <c r="D21" s="17">
        <f t="shared" si="1"/>
        <v>0</v>
      </c>
      <c r="E21" s="17">
        <f t="shared" si="2"/>
        <v>8.2876023826762915E-2</v>
      </c>
      <c r="F21" s="17">
        <f t="shared" si="3"/>
        <v>0.6517259502953382</v>
      </c>
      <c r="G21" s="17">
        <f t="shared" si="4"/>
        <v>0</v>
      </c>
      <c r="H21" s="17">
        <f t="shared" si="5"/>
        <v>0.64798723558699467</v>
      </c>
      <c r="I21" s="17">
        <f t="shared" si="6"/>
        <v>0.27510136615810743</v>
      </c>
      <c r="J21" s="17">
        <f t="shared" si="7"/>
        <v>0</v>
      </c>
      <c r="K21" s="17">
        <f t="shared" si="8"/>
        <v>0.2669365577800305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0.1936627674272591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1.7074611201456317E-3</v>
      </c>
      <c r="D22" s="17">
        <f t="shared" si="1"/>
        <v>0</v>
      </c>
      <c r="E22" s="17">
        <f t="shared" si="2"/>
        <v>1.7073686800438425E-3</v>
      </c>
      <c r="F22" s="17">
        <f t="shared" si="3"/>
        <v>3.6112466720192278E-3</v>
      </c>
      <c r="G22" s="17">
        <f t="shared" si="4"/>
        <v>0</v>
      </c>
      <c r="H22" s="17">
        <f t="shared" si="5"/>
        <v>3.5905302634704865E-3</v>
      </c>
      <c r="I22" s="17">
        <f t="shared" si="6"/>
        <v>3.5974337570996934E-3</v>
      </c>
      <c r="J22" s="17">
        <f t="shared" si="7"/>
        <v>0</v>
      </c>
      <c r="K22" s="17">
        <f t="shared" si="8"/>
        <v>3.4906645407568591E-3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2.2604448726469633E-3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3.6501695560319354E-4</v>
      </c>
      <c r="D24" s="17">
        <f t="shared" si="1"/>
        <v>0</v>
      </c>
      <c r="E24" s="17">
        <f t="shared" si="2"/>
        <v>3.6499719397926396E-4</v>
      </c>
      <c r="F24" s="17">
        <f t="shared" si="3"/>
        <v>3.6252223759276705E-3</v>
      </c>
      <c r="G24" s="17">
        <f t="shared" si="4"/>
        <v>0</v>
      </c>
      <c r="H24" s="17">
        <f t="shared" si="5"/>
        <v>3.604425793849337E-3</v>
      </c>
      <c r="I24" s="17">
        <f t="shared" si="6"/>
        <v>1.5553059339171718E-3</v>
      </c>
      <c r="J24" s="17">
        <f t="shared" si="7"/>
        <v>0</v>
      </c>
      <c r="K24" s="17">
        <f t="shared" si="8"/>
        <v>1.5091455854715687E-3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1.0141553631063749E-3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0.26255026010973093</v>
      </c>
      <c r="D25" s="17">
        <f t="shared" ref="D25:O25" si="13">SUM(D15:D24)</f>
        <v>0</v>
      </c>
      <c r="E25" s="17">
        <f t="shared" si="13"/>
        <v>0.26253604592207946</v>
      </c>
      <c r="F25" s="17">
        <f t="shared" si="13"/>
        <v>3.6237236000521893</v>
      </c>
      <c r="G25" s="17">
        <f t="shared" si="13"/>
        <v>9.2536233657291316</v>
      </c>
      <c r="H25" s="17">
        <f t="shared" si="13"/>
        <v>3.6560202871043126</v>
      </c>
      <c r="I25" s="17">
        <f t="shared" si="13"/>
        <v>1.4740805542673985</v>
      </c>
      <c r="J25" s="17">
        <f t="shared" si="13"/>
        <v>5.8205969608572321</v>
      </c>
      <c r="K25" s="17">
        <f t="shared" si="13"/>
        <v>1.60308199859893</v>
      </c>
      <c r="L25" s="17">
        <f t="shared" si="13"/>
        <v>0.38350882512356294</v>
      </c>
      <c r="M25" s="17">
        <f t="shared" si="13"/>
        <v>62.892363676133179</v>
      </c>
      <c r="N25" s="17">
        <f t="shared" si="13"/>
        <v>45.84449417131237</v>
      </c>
      <c r="O25" s="17">
        <f t="shared" si="13"/>
        <v>0.98403876698631931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9.5079407382884076E-2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9.507425988640944E-2</v>
      </c>
      <c r="F29" s="17">
        <f>(SUMIFS(TARIMSALAG2,KAYNAK,A29,SEBEP,B29,SÜRE,"Uzun",BİLDİRİM,"Bildirimli",İL,$B$10,İLÇE,$B$11)/VLOOKUP($B$11,ABONE2,6,FALSE))</f>
        <v>1.4645215273836256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1.4561201001078916</v>
      </c>
      <c r="I29" s="17">
        <f>(SUMIFS(TICARETHANEAG2,KAYNAK,A29,SEBEP,B29,SÜRE,"Uzun",BİLDİRİM,"Bildirimli",İL,$B$10,İLÇE,$B$11)/VLOOKUP($B$11,ABONE2,9,FALSE))</f>
        <v>0.67967205193030478</v>
      </c>
      <c r="J29" s="17">
        <f>(SUMIFS(TICARETHANEOG2,KAYNAK,A29,SEBEP,B29,SÜRE,"Uzun",BİLDİRİM,"Bildirimli",İL,$B$10,İLÇE,$B$11)/VLOOKUP($B$11,ABONE2,10,FALSE))</f>
        <v>6.1910945735247687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0.84324706214517164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15.636462916907284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11.371973030478024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0.41473920238737189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4.347411786326901E-3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4.3471764221459513E-3</v>
      </c>
      <c r="F31" s="17">
        <f>(SUMIFS(TARIMSALAG2,KAYNAK,A31,SEBEP,B31,SÜRE,"Uzun",BİLDİRİM,"Bildirimli",İL,$B$10,İLÇE,$B$11)/VLOOKUP($B$11,ABONE2,6,FALSE))</f>
        <v>3.4261852261114642E-3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3.4065304477608901E-3</v>
      </c>
      <c r="I31" s="17">
        <f>(SUMIFS(TICARETHANEAG2,KAYNAK,A31,SEBEP,B31,SÜRE,"Uzun",BİLDİRİM,"Bildirimli",İL,$B$10,İLÇE,$B$11)/VLOOKUP($B$11,ABONE2,9,FALSE))</f>
        <v>1.1853705817558229E-2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1.1501896453896853E-2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5.3374471917343623E-3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9.9426819169210978E-2</v>
      </c>
      <c r="D33" s="17">
        <f t="shared" ref="D33:O33" si="14">SUM(D28:D32)</f>
        <v>0</v>
      </c>
      <c r="E33" s="17">
        <f t="shared" si="14"/>
        <v>9.9421436308555391E-2</v>
      </c>
      <c r="F33" s="17">
        <f t="shared" si="14"/>
        <v>1.4679477126097371</v>
      </c>
      <c r="G33" s="17">
        <f t="shared" si="14"/>
        <v>0</v>
      </c>
      <c r="H33" s="17">
        <f t="shared" si="14"/>
        <v>1.4595266305556525</v>
      </c>
      <c r="I33" s="17">
        <f t="shared" si="14"/>
        <v>0.69152575774786296</v>
      </c>
      <c r="J33" s="17">
        <f t="shared" si="14"/>
        <v>6.1910945735247687</v>
      </c>
      <c r="K33" s="17">
        <f t="shared" si="14"/>
        <v>0.85474895859906852</v>
      </c>
      <c r="L33" s="17">
        <f t="shared" si="14"/>
        <v>0</v>
      </c>
      <c r="M33" s="17">
        <f t="shared" si="14"/>
        <v>15.636462916907284</v>
      </c>
      <c r="N33" s="17">
        <f t="shared" si="14"/>
        <v>11.371973030478024</v>
      </c>
      <c r="O33" s="17">
        <f t="shared" si="14"/>
        <v>0.42007664957910623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4.3846189015087814E-2</v>
      </c>
      <c r="D17" s="17">
        <f t="shared" si="1"/>
        <v>0</v>
      </c>
      <c r="E17" s="17">
        <f t="shared" si="2"/>
        <v>4.3833810079736295E-2</v>
      </c>
      <c r="F17" s="17">
        <f t="shared" si="3"/>
        <v>0.18185075501723741</v>
      </c>
      <c r="G17" s="17">
        <f t="shared" si="4"/>
        <v>5.6963140283160074E-2</v>
      </c>
      <c r="H17" s="17">
        <f t="shared" si="5"/>
        <v>0.18090998202489028</v>
      </c>
      <c r="I17" s="17">
        <f t="shared" si="6"/>
        <v>0.17245542763443883</v>
      </c>
      <c r="J17" s="17">
        <f t="shared" si="7"/>
        <v>1.2434005643206352</v>
      </c>
      <c r="K17" s="17">
        <f t="shared" si="8"/>
        <v>0.19281130140460939</v>
      </c>
      <c r="L17" s="17">
        <f t="shared" si="9"/>
        <v>19.274306801728429</v>
      </c>
      <c r="M17" s="17">
        <f t="shared" si="10"/>
        <v>23.015728819479968</v>
      </c>
      <c r="N17" s="17">
        <f t="shared" si="11"/>
        <v>21.995340996456822</v>
      </c>
      <c r="O17" s="23">
        <f t="shared" si="12"/>
        <v>0.11041473160249136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3.5255458101271938E-3</v>
      </c>
      <c r="D18" s="17">
        <f t="shared" si="1"/>
        <v>0</v>
      </c>
      <c r="E18" s="17">
        <f t="shared" si="2"/>
        <v>3.5245504555788802E-3</v>
      </c>
      <c r="F18" s="17">
        <f t="shared" si="3"/>
        <v>7.3649298117986761E-2</v>
      </c>
      <c r="G18" s="17">
        <f t="shared" si="4"/>
        <v>0</v>
      </c>
      <c r="H18" s="17">
        <f t="shared" si="5"/>
        <v>7.309450114534656E-2</v>
      </c>
      <c r="I18" s="17">
        <f t="shared" si="6"/>
        <v>3.7725247825284483E-2</v>
      </c>
      <c r="J18" s="17">
        <f t="shared" si="7"/>
        <v>2.5875129499199332</v>
      </c>
      <c r="K18" s="17">
        <f t="shared" si="8"/>
        <v>8.6190061592659004E-2</v>
      </c>
      <c r="L18" s="17">
        <f t="shared" si="9"/>
        <v>0</v>
      </c>
      <c r="M18" s="17">
        <f t="shared" si="10"/>
        <v>24.065403428560309</v>
      </c>
      <c r="N18" s="17">
        <f t="shared" si="11"/>
        <v>17.502111584407498</v>
      </c>
      <c r="O18" s="23">
        <f t="shared" si="12"/>
        <v>4.5603569767053771E-2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2.530404578407076E-2</v>
      </c>
      <c r="D21" s="17">
        <f t="shared" si="1"/>
        <v>0</v>
      </c>
      <c r="E21" s="17">
        <f t="shared" si="2"/>
        <v>2.5296901784696374E-2</v>
      </c>
      <c r="F21" s="17">
        <f t="shared" si="3"/>
        <v>0.27628472336532728</v>
      </c>
      <c r="G21" s="17">
        <f t="shared" si="4"/>
        <v>0</v>
      </c>
      <c r="H21" s="17">
        <f t="shared" si="5"/>
        <v>0.27420348251135118</v>
      </c>
      <c r="I21" s="17">
        <f t="shared" si="6"/>
        <v>5.6754871546804864E-2</v>
      </c>
      <c r="J21" s="17">
        <f t="shared" si="7"/>
        <v>0</v>
      </c>
      <c r="K21" s="17">
        <f t="shared" si="8"/>
        <v>5.5676109468829692E-2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5.7293592876709529E-2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7.267578060928577E-2</v>
      </c>
      <c r="D25" s="17">
        <f t="shared" ref="D25:O25" si="13">SUM(D15:D24)</f>
        <v>0</v>
      </c>
      <c r="E25" s="17">
        <f t="shared" si="13"/>
        <v>7.2655262320011543E-2</v>
      </c>
      <c r="F25" s="17">
        <f t="shared" si="13"/>
        <v>0.53178477650055145</v>
      </c>
      <c r="G25" s="17">
        <f t="shared" si="13"/>
        <v>5.6963140283160074E-2</v>
      </c>
      <c r="H25" s="17">
        <f t="shared" si="13"/>
        <v>0.52820796568158801</v>
      </c>
      <c r="I25" s="17">
        <f t="shared" si="13"/>
        <v>0.26693554700652816</v>
      </c>
      <c r="J25" s="17">
        <f t="shared" si="13"/>
        <v>3.8309135142405681</v>
      </c>
      <c r="K25" s="17">
        <f t="shared" si="13"/>
        <v>0.33467747246609808</v>
      </c>
      <c r="L25" s="17">
        <f t="shared" si="13"/>
        <v>19.274306801728429</v>
      </c>
      <c r="M25" s="17">
        <f t="shared" si="13"/>
        <v>47.081132248040277</v>
      </c>
      <c r="N25" s="17">
        <f t="shared" si="13"/>
        <v>39.497452580864319</v>
      </c>
      <c r="O25" s="17">
        <f t="shared" si="13"/>
        <v>0.21331189424625469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0.2584074708389803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0.25833451559594278</v>
      </c>
      <c r="F29" s="17">
        <f>(SUMIFS(TARIMSALAG2,KAYNAK,A29,SEBEP,B29,SÜRE,"Uzun",BİLDİRİM,"Bildirimli",İL,$B$10,İLÇE,$B$11)/VLOOKUP($B$11,ABONE2,6,FALSE))</f>
        <v>0.27195445794770468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0.26990583679555624</v>
      </c>
      <c r="I29" s="17">
        <f>(SUMIFS(TICARETHANEAG2,KAYNAK,A29,SEBEP,B29,SÜRE,"Uzun",BİLDİRİM,"Bildirimli",İL,$B$10,İLÇE,$B$11)/VLOOKUP($B$11,ABONE2,9,FALSE))</f>
        <v>0.91998313501354989</v>
      </c>
      <c r="J29" s="17">
        <f>(SUMIFS(TICARETHANEOG2,KAYNAK,A29,SEBEP,B29,SÜRE,"Uzun",BİLDİRİM,"Bildirimli",İL,$B$10,İLÇE,$B$11)/VLOOKUP($B$11,ABONE2,10,FALSE))</f>
        <v>0.27885065214074062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0.90779687873930437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0.38456111063290288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0.27968080773302029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0.38196452933796088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0.2584074708389803</v>
      </c>
      <c r="D33" s="17">
        <f t="shared" ref="D33:O33" si="14">SUM(D28:D32)</f>
        <v>0</v>
      </c>
      <c r="E33" s="17">
        <f t="shared" si="14"/>
        <v>0.25833451559594278</v>
      </c>
      <c r="F33" s="17">
        <f t="shared" si="14"/>
        <v>0.27195445794770468</v>
      </c>
      <c r="G33" s="17">
        <f t="shared" si="14"/>
        <v>0</v>
      </c>
      <c r="H33" s="17">
        <f t="shared" si="14"/>
        <v>0.26990583679555624</v>
      </c>
      <c r="I33" s="17">
        <f t="shared" si="14"/>
        <v>0.91998313501354989</v>
      </c>
      <c r="J33" s="17">
        <f t="shared" si="14"/>
        <v>0.27885065214074062</v>
      </c>
      <c r="K33" s="17">
        <f t="shared" si="14"/>
        <v>0.90779687873930437</v>
      </c>
      <c r="L33" s="17">
        <f t="shared" si="14"/>
        <v>0</v>
      </c>
      <c r="M33" s="17">
        <f t="shared" si="14"/>
        <v>0.38456111063290288</v>
      </c>
      <c r="N33" s="17">
        <f t="shared" si="14"/>
        <v>0.27968080773302029</v>
      </c>
      <c r="O33" s="17">
        <f t="shared" si="14"/>
        <v>0.38196452933796088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5.9940523653919039E-2</v>
      </c>
      <c r="D15" s="17">
        <f t="shared" ref="D15:D24" si="1">(SUMIFS(MESKENOG2,KAYNAK,A15,SEBEP,B15,SÜRE,"Uzun",BİLDİRİM,"Bildirimsiz",İL,$B$10,İLÇE,$B$11)/VLOOKUP($B$11,ABONE2,4,FALSE))</f>
        <v>4.333117212645031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6.0037867704604904E-2</v>
      </c>
      <c r="F15" s="17">
        <f t="shared" ref="F15:F24" si="3">(SUMIFS(TARIMSALAG2,KAYNAK,A15,SEBEP,B15,SÜRE,"Uzun",BİLDİRİM,"Bildirimsiz",İL,$B$10,İLÇE,$B$11)/VLOOKUP($B$11,ABONE2,6,FALSE))</f>
        <v>9.4956297575937189E-3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8.4854563791263004E-3</v>
      </c>
      <c r="I15" s="17">
        <f t="shared" ref="I15:I24" si="6">(SUMIFS(TICARETHANEAG2,KAYNAK,A15,SEBEP,B15,SÜRE,"Uzun",BİLDİRİM,"Bildirimsiz",İL,$B$10,İLÇE,$B$11)/VLOOKUP($B$11,ABONE2,9,FALSE))</f>
        <v>0.20037311924722984</v>
      </c>
      <c r="J15" s="17">
        <f t="shared" ref="J15:J24" si="7">(SUMIFS(TICARETHANEOG2,KAYNAK,A15,SEBEP,B15,SÜRE,"Uzun",BİLDİRİM,"Bildirimsiz",İL,$B$10,İLÇE,$B$11)/VLOOKUP($B$11,ABONE2,10,FALSE))</f>
        <v>3.6091979940483605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0.21387675826600133</v>
      </c>
      <c r="L15" s="17">
        <f t="shared" ref="L15:L24" si="9">(SUMIFS(SANAYIAG2,KAYNAK,A15,SEBEP,B15,SÜRE,"Uzun",BİLDİRİM,"Bildirimsiz",İL,$B$10,İLÇE,$B$11)/VLOOKUP($B$11,ABONE2,12,FALSE))</f>
        <v>7.6201862890785845</v>
      </c>
      <c r="M15" s="17">
        <f t="shared" ref="M15:M24" si="10">(SUMIFS(SANAYIOG2,KAYNAK,A15,SEBEP,B15,SÜRE,"Uzun",BİLDİRİM,"Bildirimsiz",İL,$B$10,İLÇE,$B$11)/VLOOKUP($B$11,ABONE2,13,FALSE))</f>
        <v>75.849515835505912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16.717430228602229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8.3754349804970318E-2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0.21941344060395662</v>
      </c>
      <c r="D17" s="17">
        <f t="shared" si="1"/>
        <v>0.66922866044692553</v>
      </c>
      <c r="E17" s="17">
        <f t="shared" si="2"/>
        <v>0.2194236875089518</v>
      </c>
      <c r="F17" s="17">
        <f t="shared" si="3"/>
        <v>0.135336956313061</v>
      </c>
      <c r="G17" s="17">
        <f t="shared" si="4"/>
        <v>0.33418219148786704</v>
      </c>
      <c r="H17" s="17">
        <f t="shared" si="5"/>
        <v>0.1564907047359127</v>
      </c>
      <c r="I17" s="17">
        <f t="shared" si="6"/>
        <v>0.54335228735254471</v>
      </c>
      <c r="J17" s="17">
        <f t="shared" si="7"/>
        <v>39.852257651678443</v>
      </c>
      <c r="K17" s="17">
        <f t="shared" si="8"/>
        <v>0.6990696643837937</v>
      </c>
      <c r="L17" s="17">
        <f t="shared" si="9"/>
        <v>21.961059510797174</v>
      </c>
      <c r="M17" s="17">
        <f t="shared" si="10"/>
        <v>121.954867601294</v>
      </c>
      <c r="N17" s="17">
        <f t="shared" si="11"/>
        <v>35.293567256196752</v>
      </c>
      <c r="O17" s="23">
        <f t="shared" si="12"/>
        <v>0.29006967151749147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3.6836511829379398E-4</v>
      </c>
      <c r="J18" s="17">
        <f t="shared" si="7"/>
        <v>17.517504228632298</v>
      </c>
      <c r="K18" s="17">
        <f t="shared" si="8"/>
        <v>6.9760336847985327E-2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9.270621542098928E-3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8.6342943022351556E-2</v>
      </c>
      <c r="D21" s="17">
        <f t="shared" si="1"/>
        <v>0</v>
      </c>
      <c r="E21" s="17">
        <f t="shared" si="2"/>
        <v>8.634097610817186E-2</v>
      </c>
      <c r="F21" s="17">
        <f t="shared" si="3"/>
        <v>0.33695079689065238</v>
      </c>
      <c r="G21" s="17">
        <f t="shared" si="4"/>
        <v>0</v>
      </c>
      <c r="H21" s="17">
        <f t="shared" si="5"/>
        <v>0.30110496743420001</v>
      </c>
      <c r="I21" s="17">
        <f t="shared" si="6"/>
        <v>0.217985209831</v>
      </c>
      <c r="J21" s="17">
        <f t="shared" si="7"/>
        <v>0</v>
      </c>
      <c r="K21" s="17">
        <f t="shared" si="8"/>
        <v>0.21712168832634637</v>
      </c>
      <c r="L21" s="17">
        <f t="shared" si="9"/>
        <v>7.4536333623035027</v>
      </c>
      <c r="M21" s="17">
        <f t="shared" si="10"/>
        <v>0</v>
      </c>
      <c r="N21" s="17">
        <f t="shared" si="11"/>
        <v>6.4598155806630357</v>
      </c>
      <c r="O21" s="23">
        <f t="shared" si="12"/>
        <v>0.10504537928637081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2.6520554687500992E-4</v>
      </c>
      <c r="D22" s="17">
        <f t="shared" si="1"/>
        <v>0</v>
      </c>
      <c r="E22" s="17">
        <f t="shared" si="2"/>
        <v>2.6519950542526981E-4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2.2982212001428E-4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0.36596211282710228</v>
      </c>
      <c r="D25" s="17">
        <f t="shared" ref="D25:O25" si="13">SUM(D15:D24)</f>
        <v>5.0023458730919561</v>
      </c>
      <c r="E25" s="17">
        <f t="shared" si="13"/>
        <v>0.36606773082715383</v>
      </c>
      <c r="F25" s="17">
        <f t="shared" si="13"/>
        <v>0.48178338296130707</v>
      </c>
      <c r="G25" s="17">
        <f t="shared" si="13"/>
        <v>0.33418219148786704</v>
      </c>
      <c r="H25" s="17">
        <f t="shared" si="13"/>
        <v>0.466081128549239</v>
      </c>
      <c r="I25" s="17">
        <f t="shared" si="13"/>
        <v>0.96207898154906824</v>
      </c>
      <c r="J25" s="17">
        <f t="shared" si="13"/>
        <v>60.978959874359099</v>
      </c>
      <c r="K25" s="17">
        <f t="shared" si="13"/>
        <v>1.1998284478241268</v>
      </c>
      <c r="L25" s="17">
        <f t="shared" si="13"/>
        <v>37.034879162179266</v>
      </c>
      <c r="M25" s="17">
        <f t="shared" si="13"/>
        <v>197.80438343679992</v>
      </c>
      <c r="N25" s="17">
        <f t="shared" si="13"/>
        <v>58.470813065462011</v>
      </c>
      <c r="O25" s="17">
        <f t="shared" si="13"/>
        <v>0.48836984427094582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5.3345055100142473E-2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5.3343839886233604E-2</v>
      </c>
      <c r="F29" s="17">
        <f>(SUMIFS(TARIMSALAG2,KAYNAK,A29,SEBEP,B29,SÜRE,"Uzun",BİLDİRİM,"Bildirimli",İL,$B$10,İLÇE,$B$11)/VLOOKUP($B$11,ABONE2,6,FALSE))</f>
        <v>2.1967721112579046E-2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1.963072950485787E-2</v>
      </c>
      <c r="I29" s="17">
        <f>(SUMIFS(TICARETHANEAG2,KAYNAK,A29,SEBEP,B29,SÜRE,"Uzun",BİLDİRİM,"Bildirimli",İL,$B$10,İLÇE,$B$11)/VLOOKUP($B$11,ABONE2,9,FALSE))</f>
        <v>0.18647464015838064</v>
      </c>
      <c r="J29" s="17">
        <f>(SUMIFS(TICARETHANEOG2,KAYNAK,A29,SEBEP,B29,SÜRE,"Uzun",BİLDİRİM,"Bildirimli",İL,$B$10,İLÇE,$B$11)/VLOOKUP($B$11,ABONE2,10,FALSE))</f>
        <v>6.7499451205293826E-2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0.18600333463145582</v>
      </c>
      <c r="L29" s="17">
        <f>(SUMIFS(SANAYIAG2,KAYNAK,A29,SEBEP,B29,SÜRE,"Uzun",BİLDİRİM,"Bildirimli",İL,$B$10,İLÇE,$B$11)/VLOOKUP($B$11,ABONE2,12,FALSE))</f>
        <v>11.608768949457531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10.060933089529861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7.2938494297980702E-2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8.2306976091976736E-4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8.2305101118149149E-4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2.4015986786925076E-3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2.3920850419361125E-3</v>
      </c>
      <c r="L31" s="17">
        <f>(SUMIFS(SANAYIAG2,KAYNAK,A31,SEBEP,B31,SÜRE,"Uzun",BİLDİRİM,"Bildirimli",İL,$B$10,İLÇE,$B$11)/VLOOKUP($B$11,ABONE2,12,FALSE))</f>
        <v>2.6548283921907747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2.3008512732320048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1.4853667122981219E-3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5.416812486106224E-2</v>
      </c>
      <c r="D33" s="17">
        <f t="shared" ref="D33:O33" si="14">SUM(D28:D32)</f>
        <v>0</v>
      </c>
      <c r="E33" s="17">
        <f t="shared" si="14"/>
        <v>5.4166890897415096E-2</v>
      </c>
      <c r="F33" s="17">
        <f t="shared" si="14"/>
        <v>2.1967721112579046E-2</v>
      </c>
      <c r="G33" s="17">
        <f t="shared" si="14"/>
        <v>0</v>
      </c>
      <c r="H33" s="17">
        <f t="shared" si="14"/>
        <v>1.963072950485787E-2</v>
      </c>
      <c r="I33" s="17">
        <f t="shared" si="14"/>
        <v>0.18887623883707313</v>
      </c>
      <c r="J33" s="17">
        <f t="shared" si="14"/>
        <v>6.7499451205293826E-2</v>
      </c>
      <c r="K33" s="17">
        <f t="shared" si="14"/>
        <v>0.18839541967339193</v>
      </c>
      <c r="L33" s="17">
        <f t="shared" si="14"/>
        <v>14.263597341648305</v>
      </c>
      <c r="M33" s="17">
        <f t="shared" si="14"/>
        <v>0</v>
      </c>
      <c r="N33" s="17">
        <f t="shared" si="14"/>
        <v>12.361784362761867</v>
      </c>
      <c r="O33" s="17">
        <f t="shared" si="14"/>
        <v>7.4423861010278827E-2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7.4977424573500458E-3</v>
      </c>
      <c r="D17" s="17">
        <f t="shared" si="1"/>
        <v>0</v>
      </c>
      <c r="E17" s="17">
        <f t="shared" si="2"/>
        <v>7.4975523667773873E-3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1.0399168694503171E-2</v>
      </c>
      <c r="J17" s="17">
        <f t="shared" si="7"/>
        <v>0</v>
      </c>
      <c r="K17" s="17">
        <f t="shared" si="8"/>
        <v>1.0293910862623939E-2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7.8522586452918122E-3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5.8857931615025484E-2</v>
      </c>
      <c r="D21" s="17">
        <f t="shared" si="1"/>
        <v>0</v>
      </c>
      <c r="E21" s="17">
        <f t="shared" si="2"/>
        <v>5.8856439387466347E-2</v>
      </c>
      <c r="F21" s="17">
        <f t="shared" si="3"/>
        <v>0.61026405998932087</v>
      </c>
      <c r="G21" s="17">
        <f t="shared" si="4"/>
        <v>0</v>
      </c>
      <c r="H21" s="17">
        <f t="shared" si="5"/>
        <v>0.60638936754494421</v>
      </c>
      <c r="I21" s="17">
        <f t="shared" si="6"/>
        <v>0.33596381371377992</v>
      </c>
      <c r="J21" s="17">
        <f t="shared" si="7"/>
        <v>0</v>
      </c>
      <c r="K21" s="17">
        <f t="shared" si="8"/>
        <v>0.33256327049150458</v>
      </c>
      <c r="L21" s="17">
        <f t="shared" si="9"/>
        <v>3.241546101969657E-2</v>
      </c>
      <c r="M21" s="17">
        <f t="shared" si="10"/>
        <v>0</v>
      </c>
      <c r="N21" s="17">
        <f t="shared" si="11"/>
        <v>2.2549885926745439E-2</v>
      </c>
      <c r="O21" s="23">
        <f t="shared" si="12"/>
        <v>0.10258143379229567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6.0183254697262372E-4</v>
      </c>
      <c r="D22" s="17">
        <f t="shared" si="1"/>
        <v>0</v>
      </c>
      <c r="E22" s="17">
        <f t="shared" si="2"/>
        <v>6.0181728868732658E-4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5.0940983127375041E-4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6.6957506619348156E-2</v>
      </c>
      <c r="D25" s="17">
        <f t="shared" ref="D25:O25" si="13">SUM(D15:D24)</f>
        <v>0</v>
      </c>
      <c r="E25" s="17">
        <f t="shared" si="13"/>
        <v>6.6955809042931066E-2</v>
      </c>
      <c r="F25" s="17">
        <f t="shared" si="13"/>
        <v>0.61026405998932087</v>
      </c>
      <c r="G25" s="17">
        <f t="shared" si="13"/>
        <v>0</v>
      </c>
      <c r="H25" s="17">
        <f t="shared" si="13"/>
        <v>0.60638936754494421</v>
      </c>
      <c r="I25" s="17">
        <f t="shared" si="13"/>
        <v>0.34636298240828312</v>
      </c>
      <c r="J25" s="17">
        <f t="shared" si="13"/>
        <v>0</v>
      </c>
      <c r="K25" s="17">
        <f t="shared" si="13"/>
        <v>0.34285718135412852</v>
      </c>
      <c r="L25" s="17">
        <f t="shared" si="13"/>
        <v>3.241546101969657E-2</v>
      </c>
      <c r="M25" s="17">
        <f t="shared" si="13"/>
        <v>0</v>
      </c>
      <c r="N25" s="17">
        <f t="shared" si="13"/>
        <v>2.2549885926745439E-2</v>
      </c>
      <c r="O25" s="17">
        <f t="shared" si="13"/>
        <v>0.11094310226886123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3.8550745466415001E-2</v>
      </c>
      <c r="D15" s="17">
        <f t="shared" ref="D15:D24" si="1">(SUMIFS(MESKENOG2,KAYNAK,A15,SEBEP,B15,SÜRE,"Uzun",BİLDİRİM,"Bildirimsiz",İL,$B$10,İLÇE,$B$11)/VLOOKUP($B$11,ABONE2,4,FALSE))</f>
        <v>0.5503692139489762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3.8740883661913431E-2</v>
      </c>
      <c r="F15" s="17">
        <f t="shared" ref="F15:F24" si="3">(SUMIFS(TARIMSALAG2,KAYNAK,A15,SEBEP,B15,SÜRE,"Uzun",BİLDİRİM,"Bildirimsiz",İL,$B$10,İLÇE,$B$11)/VLOOKUP($B$11,ABONE2,6,FALSE))</f>
        <v>0.49867241417128916</v>
      </c>
      <c r="G15" s="17">
        <f t="shared" ref="G15:G24" si="4">(SUMIFS(TARIMSALOG2,KAYNAK,A15,SEBEP,B15,SÜRE,"Uzun",BİLDİRİM,"Bildirimsiz",İL,$B$10,İLÇE,$B$11)/VLOOKUP($B$11,ABONE2,7,FALSE))</f>
        <v>4.2502624502036177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1.3736732544625898</v>
      </c>
      <c r="I15" s="17">
        <f t="shared" ref="I15:I24" si="6">(SUMIFS(TICARETHANEAG2,KAYNAK,A15,SEBEP,B15,SÜRE,"Uzun",BİLDİRİM,"Bildirimsiz",İL,$B$10,İLÇE,$B$11)/VLOOKUP($B$11,ABONE2,9,FALSE))</f>
        <v>7.8434375923379734E-2</v>
      </c>
      <c r="J15" s="17">
        <f t="shared" ref="J15:J24" si="7">(SUMIFS(TICARETHANEOG2,KAYNAK,A15,SEBEP,B15,SÜRE,"Uzun",BİLDİRİM,"Bildirimsiz",İL,$B$10,İLÇE,$B$11)/VLOOKUP($B$11,ABONE2,10,FALSE))</f>
        <v>4.953181276406375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0.23450393814778933</v>
      </c>
      <c r="L15" s="17">
        <f t="shared" ref="L15:L24" si="9">(SUMIFS(SANAYIAG2,KAYNAK,A15,SEBEP,B15,SÜRE,"Uzun",BİLDİRİM,"Bildirimsiz",İL,$B$10,İLÇE,$B$11)/VLOOKUP($B$11,ABONE2,12,FALSE))</f>
        <v>13.693265332658653</v>
      </c>
      <c r="M15" s="17">
        <f t="shared" ref="M15:M24" si="10">(SUMIFS(SANAYIOG2,KAYNAK,A15,SEBEP,B15,SÜRE,"Uzun",BİLDİRİM,"Bildirimsiz",İL,$B$10,İLÇE,$B$11)/VLOOKUP($B$11,ABONE2,13,FALSE))</f>
        <v>58.09624361428218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39.984502473093642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0.22860426689580909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0.30609495518907043</v>
      </c>
      <c r="D17" s="17">
        <f t="shared" si="1"/>
        <v>1.4811986391509453</v>
      </c>
      <c r="E17" s="17">
        <f t="shared" si="2"/>
        <v>0.30653150077652158</v>
      </c>
      <c r="F17" s="17">
        <f t="shared" si="3"/>
        <v>1.5091811375880635</v>
      </c>
      <c r="G17" s="17">
        <f t="shared" si="4"/>
        <v>7.0574622597934082</v>
      </c>
      <c r="H17" s="17">
        <f t="shared" si="5"/>
        <v>2.8032326190864012</v>
      </c>
      <c r="I17" s="17">
        <f t="shared" si="6"/>
        <v>0.80462901462118275</v>
      </c>
      <c r="J17" s="17">
        <f t="shared" si="7"/>
        <v>9.2423191570472181</v>
      </c>
      <c r="K17" s="17">
        <f t="shared" si="8"/>
        <v>1.074769523163928</v>
      </c>
      <c r="L17" s="17">
        <f t="shared" si="9"/>
        <v>25.343800641232775</v>
      </c>
      <c r="M17" s="17">
        <f t="shared" si="10"/>
        <v>54.785599056743052</v>
      </c>
      <c r="N17" s="17">
        <f t="shared" si="11"/>
        <v>42.776444439890177</v>
      </c>
      <c r="O17" s="23">
        <f t="shared" si="12"/>
        <v>0.68620008987455261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0.1102774478231487</v>
      </c>
      <c r="D21" s="17">
        <f t="shared" si="1"/>
        <v>0</v>
      </c>
      <c r="E21" s="17">
        <f t="shared" si="2"/>
        <v>0.11023648026096708</v>
      </c>
      <c r="F21" s="17">
        <f t="shared" si="3"/>
        <v>0.24112773278202174</v>
      </c>
      <c r="G21" s="17">
        <f t="shared" si="4"/>
        <v>0</v>
      </c>
      <c r="H21" s="17">
        <f t="shared" si="5"/>
        <v>0.18488838712448172</v>
      </c>
      <c r="I21" s="17">
        <f t="shared" si="6"/>
        <v>0.13815282009155921</v>
      </c>
      <c r="J21" s="17">
        <f t="shared" si="7"/>
        <v>0</v>
      </c>
      <c r="K21" s="17">
        <f t="shared" si="8"/>
        <v>0.13372972888458373</v>
      </c>
      <c r="L21" s="17">
        <f t="shared" si="9"/>
        <v>10.770013585239523</v>
      </c>
      <c r="M21" s="17">
        <f t="shared" si="10"/>
        <v>0</v>
      </c>
      <c r="N21" s="17">
        <f t="shared" si="11"/>
        <v>4.3930318571371743</v>
      </c>
      <c r="O21" s="23">
        <f t="shared" si="12"/>
        <v>0.12545635064940164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0.45492314847863413</v>
      </c>
      <c r="D25" s="17">
        <f t="shared" ref="D25:O25" si="13">SUM(D15:D24)</f>
        <v>2.0315678530999213</v>
      </c>
      <c r="E25" s="17">
        <f t="shared" si="13"/>
        <v>0.45550886469940211</v>
      </c>
      <c r="F25" s="17">
        <f t="shared" si="13"/>
        <v>2.2489812845413746</v>
      </c>
      <c r="G25" s="17">
        <f t="shared" si="13"/>
        <v>11.307724709997025</v>
      </c>
      <c r="H25" s="17">
        <f t="shared" si="13"/>
        <v>4.3617942606734728</v>
      </c>
      <c r="I25" s="17">
        <f t="shared" si="13"/>
        <v>1.0212162106361218</v>
      </c>
      <c r="J25" s="17">
        <f t="shared" si="13"/>
        <v>14.195500433453592</v>
      </c>
      <c r="K25" s="17">
        <f t="shared" si="13"/>
        <v>1.4430031901963012</v>
      </c>
      <c r="L25" s="17">
        <f t="shared" si="13"/>
        <v>49.807079559130955</v>
      </c>
      <c r="M25" s="17">
        <f t="shared" si="13"/>
        <v>112.88184267102523</v>
      </c>
      <c r="N25" s="17">
        <f t="shared" si="13"/>
        <v>87.153978770121</v>
      </c>
      <c r="O25" s="17">
        <f t="shared" si="13"/>
        <v>1.0402607074197632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0.18496745843143494</v>
      </c>
      <c r="D29" s="17">
        <f>(SUMIFS(MESKENOG2,KAYNAK,A29,SEBEP,B29,SÜRE,"Uzun",BİLDİRİM,"Bildirimli",İL,$B$10,İLÇE,$B$11)/VLOOKUP($B$11,ABONE2,4,FALSE))</f>
        <v>1.1689945094752876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0.18533301993288256</v>
      </c>
      <c r="F29" s="17">
        <f>(SUMIFS(TARIMSALAG2,KAYNAK,A29,SEBEP,B29,SÜRE,"Uzun",BİLDİRİM,"Bildirimli",İL,$B$10,İLÇE,$B$11)/VLOOKUP($B$11,ABONE2,6,FALSE))</f>
        <v>1.1093155403929407</v>
      </c>
      <c r="G29" s="17">
        <f>(SUMIFS(TARIMSALOG2,KAYNAK,A29,SEBEP,B29,SÜRE,"Uzun",BİLDİRİM,"Bildirimli",İL,$B$10,İLÇE,$B$11)/VLOOKUP($B$11,ABONE2,7,FALSE))</f>
        <v>4.1439873533664109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1.8171062000483842</v>
      </c>
      <c r="I29" s="17">
        <f>(SUMIFS(TICARETHANEAG2,KAYNAK,A29,SEBEP,B29,SÜRE,"Uzun",BİLDİRİM,"Bildirimli",İL,$B$10,İLÇE,$B$11)/VLOOKUP($B$11,ABONE2,9,FALSE))</f>
        <v>0.17884178450176177</v>
      </c>
      <c r="J29" s="17">
        <f>(SUMIFS(TICARETHANEOG2,KAYNAK,A29,SEBEP,B29,SÜRE,"Uzun",BİLDİRİM,"Bildirimli",İL,$B$10,İLÇE,$B$11)/VLOOKUP($B$11,ABONE2,10,FALSE))</f>
        <v>16.000035427641809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0.68537203441234229</v>
      </c>
      <c r="L29" s="17">
        <f>(SUMIFS(SANAYIAG2,KAYNAK,A29,SEBEP,B29,SÜRE,"Uzun",BİLDİRİM,"Bildirimli",İL,$B$10,İLÇE,$B$11)/VLOOKUP($B$11,ABONE2,12,FALSE))</f>
        <v>5.6542170328287851</v>
      </c>
      <c r="M29" s="17">
        <f>(SUMIFS(SANAYIOG2,KAYNAK,A29,SEBEP,B29,SÜRE,"Uzun",BİLDİRİM,"Bildirimli",İL,$B$10,İLÇE,$B$11)/VLOOKUP($B$11,ABONE2,13,FALSE))</f>
        <v>76.534365417904297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47.622725945044543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0.45785154151211749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9.728677689034692E-3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9.7250635302376029E-3</v>
      </c>
      <c r="F31" s="17">
        <f>(SUMIFS(TARIMSALAG2,KAYNAK,A31,SEBEP,B31,SÜRE,"Uzun",BİLDİRİM,"Bildirimli",İL,$B$10,İLÇE,$B$11)/VLOOKUP($B$11,ABONE2,6,FALSE))</f>
        <v>2.4841324178426608E-2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1.9047466288490425E-2</v>
      </c>
      <c r="I31" s="17">
        <f>(SUMIFS(TICARETHANEAG2,KAYNAK,A31,SEBEP,B31,SÜRE,"Uzun",BİLDİRİM,"Bildirimli",İL,$B$10,İLÇE,$B$11)/VLOOKUP($B$11,ABONE2,9,FALSE))</f>
        <v>8.0855075269051155E-3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7.8266424728114931E-3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1.0160193778284967E-2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0.19469613612046963</v>
      </c>
      <c r="D33" s="17">
        <f t="shared" ref="D33:O33" si="14">SUM(D28:D32)</f>
        <v>1.1689945094752876</v>
      </c>
      <c r="E33" s="17">
        <f t="shared" si="14"/>
        <v>0.19505808346312017</v>
      </c>
      <c r="F33" s="17">
        <f t="shared" si="14"/>
        <v>1.1341568645713673</v>
      </c>
      <c r="G33" s="17">
        <f t="shared" si="14"/>
        <v>4.1439873533664109</v>
      </c>
      <c r="H33" s="17">
        <f t="shared" si="14"/>
        <v>1.8361536663368747</v>
      </c>
      <c r="I33" s="17">
        <f t="shared" si="14"/>
        <v>0.1869272920286669</v>
      </c>
      <c r="J33" s="17">
        <f t="shared" si="14"/>
        <v>16.000035427641809</v>
      </c>
      <c r="K33" s="17">
        <f t="shared" si="14"/>
        <v>0.6931986768851538</v>
      </c>
      <c r="L33" s="17">
        <f t="shared" si="14"/>
        <v>5.6542170328287851</v>
      </c>
      <c r="M33" s="17">
        <f t="shared" si="14"/>
        <v>76.534365417904297</v>
      </c>
      <c r="N33" s="17">
        <f t="shared" si="14"/>
        <v>47.622725945044543</v>
      </c>
      <c r="O33" s="17">
        <f t="shared" si="14"/>
        <v>0.46801173529040246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0.11805856803296672</v>
      </c>
      <c r="D15" s="17">
        <f t="shared" ref="D15:D24" si="1">(SUMIFS(MESKENOG2,KAYNAK,A15,SEBEP,B15,SÜRE,"Uzun",BİLDİRİM,"Bildirimsiz",İL,$B$10,İLÇE,$B$11)/VLOOKUP($B$11,ABONE2,4,FALSE))</f>
        <v>0.29727603625072263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0.11817160702070684</v>
      </c>
      <c r="F15" s="17">
        <f t="shared" ref="F15:F24" si="3">(SUMIFS(TARIMSALAG2,KAYNAK,A15,SEBEP,B15,SÜRE,"Uzun",BİLDİRİM,"Bildirimsiz",İL,$B$10,İLÇE,$B$11)/VLOOKUP($B$11,ABONE2,6,FALSE))</f>
        <v>2.264544368252519</v>
      </c>
      <c r="G15" s="17">
        <f t="shared" ref="G15:G24" si="4">(SUMIFS(TARIMSALOG2,KAYNAK,A15,SEBEP,B15,SÜRE,"Uzun",BİLDİRİM,"Bildirimsiz",İL,$B$10,İLÇE,$B$11)/VLOOKUP($B$11,ABONE2,7,FALSE))</f>
        <v>2.5534507857486535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2.3180968521603997</v>
      </c>
      <c r="I15" s="17">
        <f t="shared" ref="I15:I24" si="6">(SUMIFS(TICARETHANEAG2,KAYNAK,A15,SEBEP,B15,SÜRE,"Uzun",BİLDİRİM,"Bildirimsiz",İL,$B$10,İLÇE,$B$11)/VLOOKUP($B$11,ABONE2,9,FALSE))</f>
        <v>0.22837778286319529</v>
      </c>
      <c r="J15" s="17">
        <f t="shared" ref="J15:J24" si="7">(SUMIFS(TICARETHANEOG2,KAYNAK,A15,SEBEP,B15,SÜRE,"Uzun",BİLDİRİM,"Bildirimsiz",İL,$B$10,İLÇE,$B$11)/VLOOKUP($B$11,ABONE2,10,FALSE))</f>
        <v>14.390972923469395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0.86755617124664108</v>
      </c>
      <c r="L15" s="17">
        <f t="shared" ref="L15:L24" si="9">(SUMIFS(SANAYIAG2,KAYNAK,A15,SEBEP,B15,SÜRE,"Uzun",BİLDİRİM,"Bildirimsiz",İL,$B$10,İLÇE,$B$11)/VLOOKUP($B$11,ABONE2,12,FALSE))</f>
        <v>8.9174068743742865</v>
      </c>
      <c r="M15" s="17">
        <f t="shared" ref="M15:M24" si="10">(SUMIFS(SANAYIOG2,KAYNAK,A15,SEBEP,B15,SÜRE,"Uzun",BİLDİRİM,"Bildirimsiz",İL,$B$10,İLÇE,$B$11)/VLOOKUP($B$11,ABONE2,13,FALSE))</f>
        <v>233.21900563348359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134.74513300753316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0.63219292755585121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0.1042702428230157</v>
      </c>
      <c r="D17" s="17">
        <f t="shared" si="1"/>
        <v>0.37792479266679452</v>
      </c>
      <c r="E17" s="17">
        <f t="shared" si="2"/>
        <v>0.10444284671934588</v>
      </c>
      <c r="F17" s="17">
        <f t="shared" si="3"/>
        <v>1.3651917664644879</v>
      </c>
      <c r="G17" s="17">
        <f t="shared" si="4"/>
        <v>2.1269928553096835</v>
      </c>
      <c r="H17" s="17">
        <f t="shared" si="5"/>
        <v>1.5064013003507817</v>
      </c>
      <c r="I17" s="17">
        <f t="shared" si="6"/>
        <v>0.16579277799408187</v>
      </c>
      <c r="J17" s="17">
        <f t="shared" si="7"/>
        <v>3.5683595541826083</v>
      </c>
      <c r="K17" s="17">
        <f t="shared" si="8"/>
        <v>0.31935553445074555</v>
      </c>
      <c r="L17" s="17">
        <f t="shared" si="9"/>
        <v>3.5766378057628412</v>
      </c>
      <c r="M17" s="17">
        <f t="shared" si="10"/>
        <v>28.156592617557486</v>
      </c>
      <c r="N17" s="17">
        <f t="shared" si="11"/>
        <v>17.365392944086668</v>
      </c>
      <c r="O17" s="23">
        <f t="shared" si="12"/>
        <v>0.30211246738872105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8.2889787433163529E-4</v>
      </c>
      <c r="D18" s="17">
        <f t="shared" si="1"/>
        <v>0</v>
      </c>
      <c r="E18" s="17">
        <f t="shared" si="2"/>
        <v>8.2837505823794659E-4</v>
      </c>
      <c r="F18" s="17">
        <f t="shared" si="3"/>
        <v>1.5930071681098005E-2</v>
      </c>
      <c r="G18" s="17">
        <f t="shared" si="4"/>
        <v>0</v>
      </c>
      <c r="H18" s="17">
        <f t="shared" si="5"/>
        <v>1.2977230014419566E-2</v>
      </c>
      <c r="I18" s="17">
        <f t="shared" si="6"/>
        <v>1.0547315546646714E-2</v>
      </c>
      <c r="J18" s="17">
        <f t="shared" si="7"/>
        <v>0</v>
      </c>
      <c r="K18" s="17">
        <f t="shared" si="8"/>
        <v>1.0071299951627118E-2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3.4089090621136154E-3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6.4747285441557598E-2</v>
      </c>
      <c r="D21" s="17">
        <f t="shared" si="1"/>
        <v>0</v>
      </c>
      <c r="E21" s="17">
        <f t="shared" si="2"/>
        <v>6.470644696929248E-2</v>
      </c>
      <c r="F21" s="17">
        <f t="shared" si="3"/>
        <v>0.28628819129876265</v>
      </c>
      <c r="G21" s="17">
        <f t="shared" si="4"/>
        <v>0</v>
      </c>
      <c r="H21" s="17">
        <f t="shared" si="5"/>
        <v>0.23322102896150398</v>
      </c>
      <c r="I21" s="17">
        <f t="shared" si="6"/>
        <v>0.15430431968762001</v>
      </c>
      <c r="J21" s="17">
        <f t="shared" si="7"/>
        <v>0</v>
      </c>
      <c r="K21" s="17">
        <f t="shared" si="8"/>
        <v>0.14734034271875529</v>
      </c>
      <c r="L21" s="17">
        <f t="shared" si="9"/>
        <v>6.1907965116591419E-2</v>
      </c>
      <c r="M21" s="17">
        <f t="shared" si="10"/>
        <v>0</v>
      </c>
      <c r="N21" s="17">
        <f t="shared" si="11"/>
        <v>2.717910663655233E-2</v>
      </c>
      <c r="O21" s="23">
        <f t="shared" si="12"/>
        <v>9.3863721780548651E-2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0.28790499417187165</v>
      </c>
      <c r="D25" s="17">
        <f t="shared" ref="D25:O25" si="13">SUM(D15:D24)</f>
        <v>0.67520082891751709</v>
      </c>
      <c r="E25" s="17">
        <f t="shared" si="13"/>
        <v>0.28814927576758315</v>
      </c>
      <c r="F25" s="17">
        <f t="shared" si="13"/>
        <v>3.9319543976968672</v>
      </c>
      <c r="G25" s="17">
        <f t="shared" si="13"/>
        <v>4.6804436410583374</v>
      </c>
      <c r="H25" s="17">
        <f t="shared" si="13"/>
        <v>4.0706964114871056</v>
      </c>
      <c r="I25" s="17">
        <f t="shared" si="13"/>
        <v>0.55902219609154391</v>
      </c>
      <c r="J25" s="17">
        <f t="shared" si="13"/>
        <v>17.959332477652005</v>
      </c>
      <c r="K25" s="17">
        <f t="shared" si="13"/>
        <v>1.344323348367769</v>
      </c>
      <c r="L25" s="17">
        <f t="shared" si="13"/>
        <v>12.555952645253718</v>
      </c>
      <c r="M25" s="17">
        <f t="shared" si="13"/>
        <v>261.37559825104108</v>
      </c>
      <c r="N25" s="17">
        <f t="shared" si="13"/>
        <v>152.13770505825639</v>
      </c>
      <c r="O25" s="17">
        <f t="shared" si="13"/>
        <v>1.0315780257872347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1.9846279772193911E-2</v>
      </c>
      <c r="D29" s="17">
        <f>(SUMIFS(MESKENOG2,KAYNAK,A29,SEBEP,B29,SÜRE,"Uzun",BİLDİRİM,"Bildirimli",İL,$B$10,İLÇE,$B$11)/VLOOKUP($B$11,ABONE2,4,FALSE))</f>
        <v>2.2874666399413889E-2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1.9848189885991581E-2</v>
      </c>
      <c r="F29" s="17">
        <f>(SUMIFS(TARIMSALAG2,KAYNAK,A29,SEBEP,B29,SÜRE,"Uzun",BİLDİRİM,"Bildirimli",İL,$B$10,İLÇE,$B$11)/VLOOKUP($B$11,ABONE2,6,FALSE))</f>
        <v>0.35619002952472073</v>
      </c>
      <c r="G29" s="17">
        <f>(SUMIFS(TARIMSALOG2,KAYNAK,A29,SEBEP,B29,SÜRE,"Uzun",BİLDİRİM,"Bildirimli",İL,$B$10,İLÇE,$B$11)/VLOOKUP($B$11,ABONE2,7,FALSE))</f>
        <v>0.11696802430610449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0.31184718419816354</v>
      </c>
      <c r="I29" s="17">
        <f>(SUMIFS(TICARETHANEAG2,KAYNAK,A29,SEBEP,B29,SÜRE,"Uzun",BİLDİRİM,"Bildirimli",İL,$B$10,İLÇE,$B$11)/VLOOKUP($B$11,ABONE2,9,FALSE))</f>
        <v>4.1081369167006755E-2</v>
      </c>
      <c r="J29" s="17">
        <f>(SUMIFS(TICARETHANEOG2,KAYNAK,A29,SEBEP,B29,SÜRE,"Uzun",BİLDİRİM,"Bildirimli",İL,$B$10,İLÇE,$B$11)/VLOOKUP($B$11,ABONE2,10,FALSE))</f>
        <v>2.8881855579319349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0.16957529622398193</v>
      </c>
      <c r="L29" s="17">
        <f>(SUMIFS(SANAYIAG2,KAYNAK,A29,SEBEP,B29,SÜRE,"Uzun",BİLDİRİM,"Bildirimli",İL,$B$10,İLÇE,$B$11)/VLOOKUP($B$11,ABONE2,12,FALSE))</f>
        <v>3.1764961497371604E-2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1.3945592852504608E-2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7.1398132464936592E-2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2.433298062223967E-2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2.431763292468769E-2</v>
      </c>
      <c r="F31" s="17">
        <f>(SUMIFS(TARIMSALAG2,KAYNAK,A31,SEBEP,B31,SÜRE,"Uzun",BİLDİRİM,"Bildirimli",İL,$B$10,İLÇE,$B$11)/VLOOKUP($B$11,ABONE2,6,FALSE))</f>
        <v>0.11951866858540131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9.7364361209392111E-2</v>
      </c>
      <c r="I31" s="17">
        <f>(SUMIFS(TICARETHANEAG2,KAYNAK,A31,SEBEP,B31,SÜRE,"Uzun",BİLDİRİM,"Bildirimli",İL,$B$10,İLÇE,$B$11)/VLOOKUP($B$11,ABONE2,9,FALSE))</f>
        <v>5.1389033999599508E-2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4.906977262085193E-2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3.534247060032162E-2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4.4179260394433581E-2</v>
      </c>
      <c r="D33" s="17">
        <f t="shared" ref="D33:O33" si="14">SUM(D28:D32)</f>
        <v>2.2874666399413889E-2</v>
      </c>
      <c r="E33" s="17">
        <f t="shared" si="14"/>
        <v>4.4165822810679267E-2</v>
      </c>
      <c r="F33" s="17">
        <f t="shared" si="14"/>
        <v>0.47570869811012206</v>
      </c>
      <c r="G33" s="17">
        <f t="shared" si="14"/>
        <v>0.11696802430610449</v>
      </c>
      <c r="H33" s="17">
        <f t="shared" si="14"/>
        <v>0.40921154540755567</v>
      </c>
      <c r="I33" s="17">
        <f t="shared" si="14"/>
        <v>9.2470403166606263E-2</v>
      </c>
      <c r="J33" s="17">
        <f t="shared" si="14"/>
        <v>2.8881855579319349</v>
      </c>
      <c r="K33" s="17">
        <f t="shared" si="14"/>
        <v>0.21864506884483387</v>
      </c>
      <c r="L33" s="17">
        <f t="shared" si="14"/>
        <v>3.1764961497371604E-2</v>
      </c>
      <c r="M33" s="17">
        <f t="shared" si="14"/>
        <v>0</v>
      </c>
      <c r="N33" s="17">
        <f t="shared" si="14"/>
        <v>1.3945592852504608E-2</v>
      </c>
      <c r="O33" s="17">
        <f t="shared" si="14"/>
        <v>0.1067406030652582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7.7431980755347088E-2</v>
      </c>
      <c r="D17" s="17">
        <f t="shared" si="1"/>
        <v>0.86114385250387537</v>
      </c>
      <c r="E17" s="17">
        <f t="shared" si="2"/>
        <v>7.7586505696787128E-2</v>
      </c>
      <c r="F17" s="17">
        <f t="shared" si="3"/>
        <v>0.5551731879388645</v>
      </c>
      <c r="G17" s="17">
        <f t="shared" si="4"/>
        <v>1.7578043666459331</v>
      </c>
      <c r="H17" s="17">
        <f t="shared" si="5"/>
        <v>0.57167584562266649</v>
      </c>
      <c r="I17" s="17">
        <f t="shared" si="6"/>
        <v>6.4799202497628272E-2</v>
      </c>
      <c r="J17" s="17">
        <f t="shared" si="7"/>
        <v>1.1959082135279822</v>
      </c>
      <c r="K17" s="17">
        <f t="shared" si="8"/>
        <v>0.10113213636787619</v>
      </c>
      <c r="L17" s="17">
        <f t="shared" si="9"/>
        <v>1.4237301805690776</v>
      </c>
      <c r="M17" s="17">
        <f t="shared" si="10"/>
        <v>0</v>
      </c>
      <c r="N17" s="17">
        <f t="shared" si="11"/>
        <v>1.3446340594263511</v>
      </c>
      <c r="O17" s="23">
        <f t="shared" si="12"/>
        <v>9.4769197691255705E-2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4.0478980927348062E-3</v>
      </c>
      <c r="D21" s="17">
        <f t="shared" si="1"/>
        <v>0</v>
      </c>
      <c r="E21" s="17">
        <f t="shared" si="2"/>
        <v>4.0470999662315802E-3</v>
      </c>
      <c r="F21" s="17">
        <f t="shared" si="3"/>
        <v>2.2521411608108308E-2</v>
      </c>
      <c r="G21" s="17">
        <f t="shared" si="4"/>
        <v>0</v>
      </c>
      <c r="H21" s="17">
        <f t="shared" si="5"/>
        <v>2.2212369939386408E-2</v>
      </c>
      <c r="I21" s="17">
        <f t="shared" si="6"/>
        <v>1.8829854999237877E-2</v>
      </c>
      <c r="J21" s="17">
        <f t="shared" si="7"/>
        <v>0</v>
      </c>
      <c r="K21" s="17">
        <f t="shared" si="8"/>
        <v>1.8225011549312161E-2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6.7508616913425877E-3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8.1479878848081888E-2</v>
      </c>
      <c r="D25" s="17">
        <f t="shared" ref="D25:O25" si="13">SUM(D15:D24)</f>
        <v>0.86114385250387537</v>
      </c>
      <c r="E25" s="17">
        <f t="shared" si="13"/>
        <v>8.1633605663018707E-2</v>
      </c>
      <c r="F25" s="17">
        <f t="shared" si="13"/>
        <v>0.57769459954697278</v>
      </c>
      <c r="G25" s="17">
        <f t="shared" si="13"/>
        <v>1.7578043666459331</v>
      </c>
      <c r="H25" s="17">
        <f t="shared" si="13"/>
        <v>0.59388821556205285</v>
      </c>
      <c r="I25" s="17">
        <f t="shared" si="13"/>
        <v>8.3629057496866152E-2</v>
      </c>
      <c r="J25" s="17">
        <f t="shared" si="13"/>
        <v>1.1959082135279822</v>
      </c>
      <c r="K25" s="17">
        <f t="shared" si="13"/>
        <v>0.11935714791718835</v>
      </c>
      <c r="L25" s="17">
        <f t="shared" si="13"/>
        <v>1.4237301805690776</v>
      </c>
      <c r="M25" s="17">
        <f t="shared" si="13"/>
        <v>0</v>
      </c>
      <c r="N25" s="17">
        <f t="shared" si="13"/>
        <v>1.3446340594263511</v>
      </c>
      <c r="O25" s="17">
        <f t="shared" si="13"/>
        <v>0.1015200593825983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0.79598766009030486</v>
      </c>
      <c r="D29" s="17">
        <f>(SUMIFS(MESKENOG2,KAYNAK,A29,SEBEP,B29,SÜRE,"Uzun",BİLDİRİM,"Bildirimli",İL,$B$10,İLÇE,$B$11)/VLOOKUP($B$11,ABONE2,4,FALSE))</f>
        <v>0.12585451963813332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0.7958555295356734</v>
      </c>
      <c r="F29" s="17">
        <f>(SUMIFS(TARIMSALAG2,KAYNAK,A29,SEBEP,B29,SÜRE,"Uzun",BİLDİRİM,"Bildirimli",İL,$B$10,İLÇE,$B$11)/VLOOKUP($B$11,ABONE2,6,FALSE))</f>
        <v>2.0147824926731261</v>
      </c>
      <c r="G29" s="17">
        <f>(SUMIFS(TARIMSALOG2,KAYNAK,A29,SEBEP,B29,SÜRE,"Uzun",BİLDİRİM,"Bildirimli",İL,$B$10,İLÇE,$B$11)/VLOOKUP($B$11,ABONE2,7,FALSE))</f>
        <v>38.414276710741312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2.5142609725093963</v>
      </c>
      <c r="I29" s="17">
        <f>(SUMIFS(TICARETHANEAG2,KAYNAK,A29,SEBEP,B29,SÜRE,"Uzun",BİLDİRİM,"Bildirimli",İL,$B$10,İLÇE,$B$11)/VLOOKUP($B$11,ABONE2,9,FALSE))</f>
        <v>2.7461704535159517</v>
      </c>
      <c r="J29" s="17">
        <f>(SUMIFS(TICARETHANEOG2,KAYNAK,A29,SEBEP,B29,SÜRE,"Uzun",BİLDİRİM,"Bildirimli",İL,$B$10,İLÇE,$B$11)/VLOOKUP($B$11,ABONE2,10,FALSE))</f>
        <v>25.720063462488696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3.4841266781567595</v>
      </c>
      <c r="L29" s="17">
        <f>(SUMIFS(SANAYIAG2,KAYNAK,A29,SEBEP,B29,SÜRE,"Uzun",BİLDİRİM,"Bildirimli",İL,$B$10,İLÇE,$B$11)/VLOOKUP($B$11,ABONE2,12,FALSE))</f>
        <v>117.10428350828631</v>
      </c>
      <c r="M29" s="17">
        <f>(SUMIFS(SANAYIOG2,KAYNAK,A29,SEBEP,B29,SÜRE,"Uzun",BİLDİRİM,"Bildirimli",İL,$B$10,İLÇE,$B$11)/VLOOKUP($B$11,ABONE2,13,FALSE))</f>
        <v>64.77843260325767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114.19729179134028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1.4330587640891173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1.2379240262815313E-2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1.2376799440562082E-2</v>
      </c>
      <c r="F31" s="17">
        <f>(SUMIFS(TARIMSALAG2,KAYNAK,A31,SEBEP,B31,SÜRE,"Uzun",BİLDİRİM,"Bildirimli",İL,$B$10,İLÇE,$B$11)/VLOOKUP($B$11,ABONE2,6,FALSE))</f>
        <v>2.5745181684010302E-2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2.5391903033114793E-2</v>
      </c>
      <c r="I31" s="17">
        <f>(SUMIFS(TICARETHANEAG2,KAYNAK,A31,SEBEP,B31,SÜRE,"Uzun",BİLDİRİM,"Bildirimli",İL,$B$10,İLÇE,$B$11)/VLOOKUP($B$11,ABONE2,9,FALSE))</f>
        <v>4.0643943754454289E-4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3.9338398748397363E-4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1.0732342501112452E-2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0.8083669003531202</v>
      </c>
      <c r="D33" s="17">
        <f t="shared" ref="D33:O33" si="14">SUM(D28:D32)</f>
        <v>0.12585451963813332</v>
      </c>
      <c r="E33" s="17">
        <f t="shared" si="14"/>
        <v>0.80823232897623554</v>
      </c>
      <c r="F33" s="17">
        <f t="shared" si="14"/>
        <v>2.0405276743571363</v>
      </c>
      <c r="G33" s="17">
        <f t="shared" si="14"/>
        <v>38.414276710741312</v>
      </c>
      <c r="H33" s="17">
        <f t="shared" si="14"/>
        <v>2.5396528755425112</v>
      </c>
      <c r="I33" s="17">
        <f t="shared" si="14"/>
        <v>2.7465768929534962</v>
      </c>
      <c r="J33" s="17">
        <f t="shared" si="14"/>
        <v>25.720063462488696</v>
      </c>
      <c r="K33" s="17">
        <f t="shared" si="14"/>
        <v>3.4845200621442434</v>
      </c>
      <c r="L33" s="17">
        <f t="shared" si="14"/>
        <v>117.10428350828631</v>
      </c>
      <c r="M33" s="17">
        <f t="shared" si="14"/>
        <v>64.77843260325767</v>
      </c>
      <c r="N33" s="17">
        <f t="shared" si="14"/>
        <v>114.19729179134028</v>
      </c>
      <c r="O33" s="17">
        <f t="shared" si="14"/>
        <v>1.4437911065902298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5.7875500800939589E-2</v>
      </c>
      <c r="D17" s="17">
        <v>0</v>
      </c>
      <c r="E17" s="17">
        <f t="shared" si="1"/>
        <v>5.7875500800939589E-2</v>
      </c>
      <c r="F17" s="17">
        <f t="shared" si="2"/>
        <v>0.61173040252712785</v>
      </c>
      <c r="G17" s="17">
        <f t="shared" si="3"/>
        <v>13.32284976921404</v>
      </c>
      <c r="H17" s="17">
        <f t="shared" si="4"/>
        <v>1.1184378943654443</v>
      </c>
      <c r="I17" s="17">
        <f t="shared" si="5"/>
        <v>8.5187862614747201E-2</v>
      </c>
      <c r="J17" s="17">
        <f t="shared" si="6"/>
        <v>0.76451594068076079</v>
      </c>
      <c r="K17" s="17">
        <f t="shared" si="7"/>
        <v>0.11294726430100142</v>
      </c>
      <c r="L17" s="17">
        <f t="shared" si="8"/>
        <v>2.5930497709679167E-3</v>
      </c>
      <c r="M17" s="17">
        <f t="shared" si="9"/>
        <v>1.9954504189043358</v>
      </c>
      <c r="N17" s="17">
        <f t="shared" si="10"/>
        <v>1.3975932081643256</v>
      </c>
      <c r="O17" s="23">
        <f t="shared" si="11"/>
        <v>0.10692333935548073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1.2867432656521119E-4</v>
      </c>
      <c r="D18" s="17">
        <v>0</v>
      </c>
      <c r="E18" s="17">
        <f t="shared" si="1"/>
        <v>1.2867432656521119E-4</v>
      </c>
      <c r="F18" s="17">
        <f t="shared" si="2"/>
        <v>2.1601815659809211E-4</v>
      </c>
      <c r="G18" s="17">
        <f t="shared" si="3"/>
        <v>0</v>
      </c>
      <c r="H18" s="17">
        <f t="shared" si="4"/>
        <v>2.0740695445579916E-4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1.1443323084952937E-4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2.7597891271920045E-2</v>
      </c>
      <c r="D21" s="17">
        <v>0</v>
      </c>
      <c r="E21" s="17">
        <f t="shared" si="1"/>
        <v>2.7597891271920045E-2</v>
      </c>
      <c r="F21" s="17">
        <f t="shared" si="2"/>
        <v>0.53840716734307503</v>
      </c>
      <c r="G21" s="17">
        <f t="shared" si="3"/>
        <v>0</v>
      </c>
      <c r="H21" s="17">
        <f t="shared" si="4"/>
        <v>0.51694446705035557</v>
      </c>
      <c r="I21" s="17">
        <f t="shared" si="5"/>
        <v>4.0852142310023001E-2</v>
      </c>
      <c r="J21" s="17">
        <f t="shared" si="6"/>
        <v>0</v>
      </c>
      <c r="K21" s="17">
        <f t="shared" si="7"/>
        <v>3.9182800110365311E-2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4.782486034989758E-2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1.0582615322379508E-3</v>
      </c>
      <c r="D22" s="17">
        <v>0</v>
      </c>
      <c r="E22" s="17">
        <f t="shared" si="1"/>
        <v>1.0582615322379508E-3</v>
      </c>
      <c r="F22" s="17">
        <f t="shared" si="2"/>
        <v>6.0602513006710865E-2</v>
      </c>
      <c r="G22" s="17">
        <f t="shared" si="3"/>
        <v>0</v>
      </c>
      <c r="H22" s="17">
        <f t="shared" si="4"/>
        <v>5.8186695290042431E-2</v>
      </c>
      <c r="I22" s="17">
        <f t="shared" si="5"/>
        <v>1.0375669201862661E-2</v>
      </c>
      <c r="J22" s="17">
        <f t="shared" si="6"/>
        <v>0</v>
      </c>
      <c r="K22" s="17">
        <f t="shared" si="7"/>
        <v>9.9516879497433958E-3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4.425961219595642E-3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1.6347390395308359E-2</v>
      </c>
      <c r="D24" s="17">
        <v>0</v>
      </c>
      <c r="E24" s="17">
        <f t="shared" si="1"/>
        <v>1.6347390395308359E-2</v>
      </c>
      <c r="F24" s="17">
        <f t="shared" si="2"/>
        <v>0.18082791121426503</v>
      </c>
      <c r="G24" s="17">
        <f t="shared" si="3"/>
        <v>0</v>
      </c>
      <c r="H24" s="17">
        <f t="shared" si="4"/>
        <v>0.17361950928658931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2.016831286153627E-2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0.10300771832697116</v>
      </c>
      <c r="D25" s="17">
        <f t="shared" ref="D25:O25" si="12">SUM(D15:D24)</f>
        <v>0</v>
      </c>
      <c r="E25" s="17">
        <f t="shared" si="12"/>
        <v>0.10300771832697116</v>
      </c>
      <c r="F25" s="17">
        <f t="shared" si="12"/>
        <v>1.3917840122477769</v>
      </c>
      <c r="G25" s="17">
        <f t="shared" si="12"/>
        <v>13.32284976921404</v>
      </c>
      <c r="H25" s="17">
        <f t="shared" si="12"/>
        <v>1.8673959729468874</v>
      </c>
      <c r="I25" s="17">
        <f t="shared" si="12"/>
        <v>0.13641567412663286</v>
      </c>
      <c r="J25" s="17">
        <f t="shared" si="12"/>
        <v>0.76451594068076079</v>
      </c>
      <c r="K25" s="17">
        <f t="shared" si="12"/>
        <v>0.16208175236111011</v>
      </c>
      <c r="L25" s="17">
        <f t="shared" si="12"/>
        <v>2.5930497709679167E-3</v>
      </c>
      <c r="M25" s="17">
        <f t="shared" si="12"/>
        <v>1.9954504189043358</v>
      </c>
      <c r="N25" s="17">
        <f t="shared" si="12"/>
        <v>1.3975932081643256</v>
      </c>
      <c r="O25" s="17">
        <f t="shared" si="12"/>
        <v>0.17945690701735978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1.2315005702611926E-2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1.2315005702611926E-2</v>
      </c>
      <c r="F29" s="17">
        <f>(SUMIFS(TARIMSALAG2,KAYNAK,A29,SEBEP,B29,SÜRE,"Uzun",BİLDİRİM,"Bildirimli",İL,$B$10,İLÇE,$B$11)/VLOOKUP($B$11,ABONE2,6,FALSE))</f>
        <v>7.3336418964628294E-2</v>
      </c>
      <c r="G29" s="17">
        <f>(SUMIFS(TARIMSALOG2,KAYNAK,A29,SEBEP,B29,SÜRE,"Uzun",BİLDİRİM,"Bildirimli",İL,$B$10,İLÇE,$B$11)/VLOOKUP($B$11,ABONE2,7,FALSE))</f>
        <v>0.48764941288594638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8.9852312799760553E-2</v>
      </c>
      <c r="I29" s="17">
        <f>(SUMIFS(TICARETHANEAG2,KAYNAK,A29,SEBEP,B29,SÜRE,"Uzun",BİLDİRİM,"Bildirimli",İL,$B$10,İLÇE,$B$11)/VLOOKUP($B$11,ABONE2,9,FALSE))</f>
        <v>5.1912311792871646E-2</v>
      </c>
      <c r="J29" s="17">
        <f>(SUMIFS(TICARETHANEOG2,KAYNAK,A29,SEBEP,B29,SÜRE,"Uzun",BİLDİRİM,"Bildirimli",İL,$B$10,İLÇE,$B$11)/VLOOKUP($B$11,ABONE2,10,FALSE))</f>
        <v>0.31605106732671967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6.2705820927141345E-2</v>
      </c>
      <c r="L29" s="17">
        <f>(SUMIFS(SANAYIAG2,KAYNAK,A29,SEBEP,B29,SÜRE,"Uzun",BİLDİRİM,"Bildirimli",İL,$B$10,İLÇE,$B$11)/VLOOKUP($B$11,ABONE2,12,FALSE))</f>
        <v>9.9610885017141673E-2</v>
      </c>
      <c r="M29" s="17">
        <f>(SUMIFS(SANAYIOG2,KAYNAK,A29,SEBEP,B29,SÜRE,"Uzun",BİLDİRİM,"Bildirimli",İL,$B$10,İLÇE,$B$11)/VLOOKUP($B$11,ABONE2,13,FALSE))</f>
        <v>3.8779915811426569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2.7444773723050022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2.4370501075562365E-2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8.0892843025273248E-3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8.0892843025273248E-3</v>
      </c>
      <c r="F31" s="17">
        <f>(SUMIFS(TARIMSALAG2,KAYNAK,A31,SEBEP,B31,SÜRE,"Uzun",BİLDİRİM,"Bildirimli",İL,$B$10,İLÇE,$B$11)/VLOOKUP($B$11,ABONE2,6,FALSE))</f>
        <v>2.5536167334951369E-4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2.451821077831891E-4</v>
      </c>
      <c r="I31" s="17">
        <f>(SUMIFS(TICARETHANEAG2,KAYNAK,A31,SEBEP,B31,SÜRE,"Uzun",BİLDİRİM,"Bildirimli",İL,$B$10,İLÇE,$B$11)/VLOOKUP($B$11,ABONE2,9,FALSE))</f>
        <v>3.2596325909198982E-2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3.1264341359133641E-2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1.0869202099406313E-2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2.0404290005139249E-2</v>
      </c>
      <c r="D33" s="17">
        <f t="shared" ref="D33:O33" si="13">SUM(D28:D32)</f>
        <v>0</v>
      </c>
      <c r="E33" s="17">
        <f t="shared" si="13"/>
        <v>2.0404290005139249E-2</v>
      </c>
      <c r="F33" s="17">
        <f t="shared" si="13"/>
        <v>7.3591780637977805E-2</v>
      </c>
      <c r="G33" s="17">
        <f t="shared" si="13"/>
        <v>0.48764941288594638</v>
      </c>
      <c r="H33" s="17">
        <f t="shared" si="13"/>
        <v>9.0097494907543749E-2</v>
      </c>
      <c r="I33" s="17">
        <f t="shared" si="13"/>
        <v>8.4508637702070621E-2</v>
      </c>
      <c r="J33" s="17">
        <f t="shared" si="13"/>
        <v>0.31605106732671967</v>
      </c>
      <c r="K33" s="17">
        <f t="shared" si="13"/>
        <v>9.3970162286274986E-2</v>
      </c>
      <c r="L33" s="17">
        <f t="shared" si="13"/>
        <v>9.9610885017141673E-2</v>
      </c>
      <c r="M33" s="17">
        <f t="shared" si="13"/>
        <v>3.8779915811426569</v>
      </c>
      <c r="N33" s="17">
        <f t="shared" si="13"/>
        <v>2.7444773723050022</v>
      </c>
      <c r="O33" s="17">
        <f t="shared" si="13"/>
        <v>3.5239703174968676E-2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0.31347819159016466</v>
      </c>
      <c r="D17" s="17">
        <f t="shared" si="1"/>
        <v>0.18253034557480896</v>
      </c>
      <c r="E17" s="17">
        <f t="shared" si="2"/>
        <v>0.31327931367893797</v>
      </c>
      <c r="F17" s="17">
        <f t="shared" si="3"/>
        <v>2.7748966652484257</v>
      </c>
      <c r="G17" s="17">
        <f t="shared" si="4"/>
        <v>5.5811709206939133</v>
      </c>
      <c r="H17" s="17">
        <f t="shared" si="5"/>
        <v>4.285634118257164</v>
      </c>
      <c r="I17" s="17">
        <f t="shared" si="6"/>
        <v>0.3777213081708764</v>
      </c>
      <c r="J17" s="17">
        <f t="shared" si="7"/>
        <v>3.6793980998773206</v>
      </c>
      <c r="K17" s="17">
        <f t="shared" si="8"/>
        <v>0.53168152228635523</v>
      </c>
      <c r="L17" s="17">
        <f t="shared" si="9"/>
        <v>0.40847265721543125</v>
      </c>
      <c r="M17" s="17">
        <f t="shared" si="10"/>
        <v>3.7318156322685327</v>
      </c>
      <c r="N17" s="17">
        <f t="shared" si="11"/>
        <v>2.6240346405841657</v>
      </c>
      <c r="O17" s="23">
        <f t="shared" si="12"/>
        <v>0.64795355500315988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6.0518233374361567E-2</v>
      </c>
      <c r="D21" s="17">
        <f t="shared" si="1"/>
        <v>0</v>
      </c>
      <c r="E21" s="17">
        <f t="shared" si="2"/>
        <v>6.0426320905307203E-2</v>
      </c>
      <c r="F21" s="17">
        <f t="shared" si="3"/>
        <v>0.12206208227581437</v>
      </c>
      <c r="G21" s="17">
        <f t="shared" si="4"/>
        <v>0</v>
      </c>
      <c r="H21" s="17">
        <f t="shared" si="5"/>
        <v>5.6350842924037824E-2</v>
      </c>
      <c r="I21" s="17">
        <f t="shared" si="6"/>
        <v>0.14407658681430729</v>
      </c>
      <c r="J21" s="17">
        <f t="shared" si="7"/>
        <v>0</v>
      </c>
      <c r="K21" s="17">
        <f t="shared" si="8"/>
        <v>0.13735816355413907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7.2760900104885076E-2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0.37399642496452623</v>
      </c>
      <c r="D25" s="17">
        <f t="shared" ref="D25:O25" si="13">SUM(D15:D24)</f>
        <v>0.18253034557480896</v>
      </c>
      <c r="E25" s="17">
        <f t="shared" si="13"/>
        <v>0.37370563458424516</v>
      </c>
      <c r="F25" s="17">
        <f t="shared" si="13"/>
        <v>2.89695874752424</v>
      </c>
      <c r="G25" s="17">
        <f t="shared" si="13"/>
        <v>5.5811709206939133</v>
      </c>
      <c r="H25" s="17">
        <f t="shared" si="13"/>
        <v>4.3419849611812023</v>
      </c>
      <c r="I25" s="17">
        <f t="shared" si="13"/>
        <v>0.5217978949851837</v>
      </c>
      <c r="J25" s="17">
        <f t="shared" si="13"/>
        <v>3.6793980998773206</v>
      </c>
      <c r="K25" s="17">
        <f t="shared" si="13"/>
        <v>0.66903968584049434</v>
      </c>
      <c r="L25" s="17">
        <f t="shared" si="13"/>
        <v>0.40847265721543125</v>
      </c>
      <c r="M25" s="17">
        <f t="shared" si="13"/>
        <v>3.7318156322685327</v>
      </c>
      <c r="N25" s="17">
        <f t="shared" si="13"/>
        <v>2.6240346405841657</v>
      </c>
      <c r="O25" s="17">
        <f t="shared" si="13"/>
        <v>0.72071445510804499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0.10629581757831845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0.10613438009908241</v>
      </c>
      <c r="F29" s="17">
        <f>(SUMIFS(TARIMSALAG2,KAYNAK,A29,SEBEP,B29,SÜRE,"Uzun",BİLDİRİM,"Bildirimli",İL,$B$10,İLÇE,$B$11)/VLOOKUP($B$11,ABONE2,6,FALSE))</f>
        <v>2.9812853568006319</v>
      </c>
      <c r="G29" s="17">
        <f>(SUMIFS(TARIMSALOG2,KAYNAK,A29,SEBEP,B29,SÜRE,"Uzun",BİLDİRİM,"Bildirimli",İL,$B$10,İLÇE,$B$11)/VLOOKUP($B$11,ABONE2,7,FALSE))</f>
        <v>7.7923885318237547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5.5713079615737593</v>
      </c>
      <c r="I29" s="17">
        <f>(SUMIFS(TICARETHANEAG2,KAYNAK,A29,SEBEP,B29,SÜRE,"Uzun",BİLDİRİM,"Bildirimli",İL,$B$10,İLÇE,$B$11)/VLOOKUP($B$11,ABONE2,9,FALSE))</f>
        <v>0.10951642671678428</v>
      </c>
      <c r="J29" s="17">
        <f>(SUMIFS(TICARETHANEOG2,KAYNAK,A29,SEBEP,B29,SÜRE,"Uzun",BİLDİRİM,"Bildirimli",İL,$B$10,İLÇE,$B$11)/VLOOKUP($B$11,ABONE2,10,FALSE))</f>
        <v>3.5512660134198644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0.27000836361130887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0.51678270179958052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0.34452180119972031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0.54167594435088384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0.10667144745448871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0.10650943948488234</v>
      </c>
      <c r="F31" s="17">
        <f>(SUMIFS(TARIMSALAG2,KAYNAK,A31,SEBEP,B31,SÜRE,"Uzun",BİLDİRİM,"Bildirimli",İL,$B$10,İLÇE,$B$11)/VLOOKUP($B$11,ABONE2,6,FALSE))</f>
        <v>2.7023837680803409E-2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1.2475750077035851E-2</v>
      </c>
      <c r="I31" s="17">
        <f>(SUMIFS(TICARETHANEAG2,KAYNAK,A31,SEBEP,B31,SÜRE,"Uzun",BİLDİRİM,"Bildirimli",İL,$B$10,İLÇE,$B$11)/VLOOKUP($B$11,ABONE2,9,FALSE))</f>
        <v>0.2754237987617969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0.26258053465539466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0.12513763184194221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0.21296726503280716</v>
      </c>
      <c r="D33" s="17">
        <f t="shared" ref="D33:O33" si="14">SUM(D28:D32)</f>
        <v>0</v>
      </c>
      <c r="E33" s="17">
        <f t="shared" si="14"/>
        <v>0.21264381958396475</v>
      </c>
      <c r="F33" s="17">
        <f t="shared" si="14"/>
        <v>3.0083091944814351</v>
      </c>
      <c r="G33" s="17">
        <f t="shared" si="14"/>
        <v>7.7923885318237547</v>
      </c>
      <c r="H33" s="17">
        <f t="shared" si="14"/>
        <v>5.5837837116507956</v>
      </c>
      <c r="I33" s="17">
        <f t="shared" si="14"/>
        <v>0.3849402254785812</v>
      </c>
      <c r="J33" s="17">
        <f t="shared" si="14"/>
        <v>3.5512660134198644</v>
      </c>
      <c r="K33" s="17">
        <f t="shared" si="14"/>
        <v>0.53258889826670353</v>
      </c>
      <c r="L33" s="17">
        <f t="shared" si="14"/>
        <v>0</v>
      </c>
      <c r="M33" s="17">
        <f t="shared" si="14"/>
        <v>0.51678270179958052</v>
      </c>
      <c r="N33" s="17">
        <f t="shared" si="14"/>
        <v>0.34452180119972031</v>
      </c>
      <c r="O33" s="17">
        <f t="shared" si="14"/>
        <v>0.666813576192826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3.2726047052494205E-2</v>
      </c>
      <c r="D15" s="17">
        <f t="shared" ref="D15:D24" si="1">(SUMIFS(MESKENOG2,KAYNAK,A15,SEBEP,B15,SÜRE,"Uzun",BİLDİRİM,"Bildirimsiz",İL,$B$10)/VLOOKUP($B$10,ABONE2,4,FALSE))</f>
        <v>0.50148520017535547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3.3121739540940227E-2</v>
      </c>
      <c r="F15" s="17">
        <f t="shared" ref="F15:F24" si="3">(SUMIFS(TARIMSALAG2,KAYNAK,A15,SEBEP,B15,SÜRE,"Uzun",BİLDİRİM,"Bildirimsiz",İL,$B$10)/VLOOKUP($B$10,ABONE2,6,FALSE))</f>
        <v>0.90264772761513279</v>
      </c>
      <c r="G15" s="17">
        <f t="shared" ref="G15:G24" si="4">(SUMIFS(TARIMSALOG2,KAYNAK,A15,SEBEP,B15,SÜRE,"Uzun",BİLDİRİM,"Bildirimsiz",İL,$B$10)/VLOOKUP($B$10,ABONE2,7,FALSE))</f>
        <v>2.0727434959941538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1.2665692338959524</v>
      </c>
      <c r="I15" s="17">
        <f t="shared" ref="I15:I24" si="6">(SUMIFS(TICARETHANEAG2,KAYNAK,A15,SEBEP,B15,SÜRE,"Uzun",BİLDİRİM,"Bildirimsiz",İL,$B$10)/VLOOKUP($B$10,ABONE2,9,FALSE))</f>
        <v>8.0370443098030903E-2</v>
      </c>
      <c r="J15" s="17">
        <f t="shared" ref="J15:J24" si="7">(SUMIFS(TICARETHANEOG2,KAYNAK,A15,SEBEP,B15,SÜRE,"Uzun",BİLDİRİM,"Bildirimsiz",İL,$B$10)/VLOOKUP($B$10,ABONE2,10,FALSE))</f>
        <v>2.4398672303685309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0.1757916565500876</v>
      </c>
      <c r="L15" s="17">
        <f t="shared" ref="L15:L24" si="9">(SUMIFS(SANAYIAG2,KAYNAK,A15,SEBEP,B15,SÜRE,"Uzun",BİLDİRİM,"Bildirimsiz",İL,$B$10)/VLOOKUP($B$10,ABONE2,12,FALSE))</f>
        <v>2.5911879803731583</v>
      </c>
      <c r="M15" s="17">
        <f t="shared" ref="M15:M24" si="10">(SUMIFS(SANAYIOG2,KAYNAK,A15,SEBEP,B15,SÜRE,"Uzun",BİLDİRİM,"Bildirimsiz",İL,$B$10)/VLOOKUP($B$10,ABONE2,13,FALSE))</f>
        <v>50.037553968609082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29.703397116507968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0.16592653040779246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0.17694916704726857</v>
      </c>
      <c r="D17" s="17">
        <f t="shared" si="1"/>
        <v>1.7930078227408961</v>
      </c>
      <c r="E17" s="17">
        <f t="shared" si="2"/>
        <v>0.17831332658780458</v>
      </c>
      <c r="F17" s="17">
        <f t="shared" si="3"/>
        <v>2.4675915307804082</v>
      </c>
      <c r="G17" s="17">
        <f t="shared" si="4"/>
        <v>8.4357527988021683</v>
      </c>
      <c r="H17" s="17">
        <f t="shared" si="5"/>
        <v>4.323800481432543</v>
      </c>
      <c r="I17" s="17">
        <f t="shared" si="6"/>
        <v>0.38580418905385189</v>
      </c>
      <c r="J17" s="17">
        <f t="shared" si="7"/>
        <v>10.559105393010402</v>
      </c>
      <c r="K17" s="17">
        <f t="shared" si="8"/>
        <v>0.79722612907597823</v>
      </c>
      <c r="L17" s="17">
        <f t="shared" si="9"/>
        <v>51.175825189214351</v>
      </c>
      <c r="M17" s="17">
        <f t="shared" si="10"/>
        <v>181.58327085085136</v>
      </c>
      <c r="N17" s="17">
        <f t="shared" si="11"/>
        <v>125.69436556729264</v>
      </c>
      <c r="O17" s="23">
        <f t="shared" si="12"/>
        <v>0.68306449194010832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5.7548592644459775E-3</v>
      </c>
      <c r="D18" s="17">
        <f t="shared" si="1"/>
        <v>3.0078272336226085E-3</v>
      </c>
      <c r="E18" s="17">
        <f t="shared" si="2"/>
        <v>5.7525404191863683E-3</v>
      </c>
      <c r="F18" s="17">
        <f t="shared" si="3"/>
        <v>1.5051107514636827E-2</v>
      </c>
      <c r="G18" s="17">
        <f t="shared" si="4"/>
        <v>6.9037969564057944E-2</v>
      </c>
      <c r="H18" s="17">
        <f t="shared" si="5"/>
        <v>3.1842023854431717E-2</v>
      </c>
      <c r="I18" s="17">
        <f t="shared" si="6"/>
        <v>1.2014441133205496E-2</v>
      </c>
      <c r="J18" s="17">
        <f t="shared" si="7"/>
        <v>0.10462552078717266</v>
      </c>
      <c r="K18" s="17">
        <f t="shared" si="8"/>
        <v>1.5759757357988097E-2</v>
      </c>
      <c r="L18" s="17">
        <f t="shared" si="9"/>
        <v>5.1522167507536982E-3</v>
      </c>
      <c r="M18" s="17">
        <f t="shared" si="10"/>
        <v>1.3309653682286582</v>
      </c>
      <c r="N18" s="17">
        <f t="shared" si="11"/>
        <v>0.76275973188098489</v>
      </c>
      <c r="O18" s="23">
        <f t="shared" si="12"/>
        <v>9.8247061480021287E-3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0.14914330209531135</v>
      </c>
      <c r="D21" s="17">
        <f t="shared" si="1"/>
        <v>0</v>
      </c>
      <c r="E21" s="17">
        <f t="shared" si="2"/>
        <v>0.14901740613371145</v>
      </c>
      <c r="F21" s="17">
        <f t="shared" si="3"/>
        <v>0.4768190838330012</v>
      </c>
      <c r="G21" s="17">
        <f t="shared" si="4"/>
        <v>7.6323561785630921E-4</v>
      </c>
      <c r="H21" s="17">
        <f t="shared" si="5"/>
        <v>0.32875687726998243</v>
      </c>
      <c r="I21" s="17">
        <f t="shared" si="6"/>
        <v>0.27236561695674166</v>
      </c>
      <c r="J21" s="17">
        <f t="shared" si="7"/>
        <v>5.5001820052885377E-5</v>
      </c>
      <c r="K21" s="17">
        <f t="shared" si="8"/>
        <v>0.26135301059406135</v>
      </c>
      <c r="L21" s="17">
        <f t="shared" si="9"/>
        <v>4.4996112861245674</v>
      </c>
      <c r="M21" s="17">
        <f t="shared" si="10"/>
        <v>0</v>
      </c>
      <c r="N21" s="17">
        <f t="shared" si="11"/>
        <v>1.9284048369105291</v>
      </c>
      <c r="O21" s="23">
        <f t="shared" si="12"/>
        <v>0.17884852454255143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4.525341706417915E-3</v>
      </c>
      <c r="D22" s="17">
        <f t="shared" si="1"/>
        <v>0</v>
      </c>
      <c r="E22" s="17">
        <f t="shared" si="2"/>
        <v>4.5215217410712076E-3</v>
      </c>
      <c r="F22" s="17">
        <f t="shared" si="3"/>
        <v>4.6403233197156429E-3</v>
      </c>
      <c r="G22" s="17">
        <f t="shared" si="4"/>
        <v>0</v>
      </c>
      <c r="H22" s="17">
        <f t="shared" si="5"/>
        <v>3.197096621716067E-3</v>
      </c>
      <c r="I22" s="17">
        <f t="shared" si="6"/>
        <v>7.108661430699788E-3</v>
      </c>
      <c r="J22" s="17">
        <f t="shared" si="7"/>
        <v>0</v>
      </c>
      <c r="K22" s="17">
        <f t="shared" si="8"/>
        <v>6.8211776318674554E-3</v>
      </c>
      <c r="L22" s="17">
        <f t="shared" si="9"/>
        <v>8.6938389779529137E-3</v>
      </c>
      <c r="M22" s="17">
        <f t="shared" si="10"/>
        <v>0</v>
      </c>
      <c r="N22" s="17">
        <f t="shared" si="11"/>
        <v>3.7259309905512488E-3</v>
      </c>
      <c r="O22" s="23">
        <f t="shared" si="12"/>
        <v>4.8016503164577682E-3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4.9305490580071063E-4</v>
      </c>
      <c r="D24" s="17">
        <f t="shared" si="1"/>
        <v>0</v>
      </c>
      <c r="E24" s="17">
        <f t="shared" si="2"/>
        <v>4.9263870459948162E-4</v>
      </c>
      <c r="F24" s="17">
        <f t="shared" si="3"/>
        <v>4.8009516781852869E-3</v>
      </c>
      <c r="G24" s="17">
        <f t="shared" si="4"/>
        <v>7.738213486662494E-3</v>
      </c>
      <c r="H24" s="17">
        <f t="shared" si="5"/>
        <v>5.7144946295994113E-3</v>
      </c>
      <c r="I24" s="17">
        <f t="shared" si="6"/>
        <v>9.3410719891335144E-5</v>
      </c>
      <c r="J24" s="17">
        <f t="shared" si="7"/>
        <v>0</v>
      </c>
      <c r="K24" s="17">
        <f t="shared" si="8"/>
        <v>8.963306514327657E-5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7.1915905422400542E-4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0.36959177207173871</v>
      </c>
      <c r="D25" s="17">
        <f t="shared" ref="D25:O25" si="13">SUM(D15:D24)</f>
        <v>2.2975008501498744</v>
      </c>
      <c r="E25" s="17">
        <f t="shared" si="13"/>
        <v>0.37121917312731334</v>
      </c>
      <c r="F25" s="17">
        <f t="shared" si="13"/>
        <v>3.8715507247410805</v>
      </c>
      <c r="G25" s="17">
        <f t="shared" si="13"/>
        <v>10.586035713464899</v>
      </c>
      <c r="H25" s="17">
        <f t="shared" si="13"/>
        <v>5.9598802077042254</v>
      </c>
      <c r="I25" s="17">
        <f t="shared" si="13"/>
        <v>0.75775676239242107</v>
      </c>
      <c r="J25" s="17">
        <f t="shared" si="13"/>
        <v>13.103653145986158</v>
      </c>
      <c r="K25" s="17">
        <f t="shared" si="13"/>
        <v>1.2570413642751259</v>
      </c>
      <c r="L25" s="17">
        <f t="shared" si="13"/>
        <v>58.280470511440782</v>
      </c>
      <c r="M25" s="17">
        <f t="shared" si="13"/>
        <v>232.95179018768908</v>
      </c>
      <c r="N25" s="17">
        <f t="shared" si="13"/>
        <v>158.09265318358266</v>
      </c>
      <c r="O25" s="17">
        <f t="shared" si="13"/>
        <v>1.0431850624091361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</v>
      </c>
      <c r="D28" s="17">
        <f>(SUMIFS(MESKENOG2,KAYNAK,A28,SEBEP,B28,SÜRE,"Uzun",BİLDİRİM,"Bildirimli",İL,$B$10)/VLOOKUP($B$10,ABONE2,4,FALSE))</f>
        <v>0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7">
        <f>(SUMIFS(TARIMSALAG2,KAYNAK,A28,SEBEP,B28,SÜRE,"Uzun",BİLDİRİM,"Bildirimli",İL,$B$10)/VLOOKUP($B$10,ABONE2,6,FALSE))</f>
        <v>0</v>
      </c>
      <c r="G28" s="17">
        <f>(SUMIFS(TARIMSALOG2,KAYNAK,A28,SEBEP,B28,SÜRE,"Uzun",BİLDİRİM,"Bildirimli",İL,$B$10)/VLOOKUP($B$10,ABONE2,7,FALSE))</f>
        <v>0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7">
        <f>(SUMIFS(TICARETHANEAG2,KAYNAK,A28,SEBEP,B28,SÜRE,"Uzun",BİLDİRİM,"Bildirimli",İL,$B$10)/VLOOKUP($B$10,ABONE2,9,FALSE))</f>
        <v>0</v>
      </c>
      <c r="J28" s="17">
        <f>(SUMIFS(TICARETHANEOG2,KAYNAK,A28,SEBEP,B28,SÜRE,"Uzun",BİLDİRİM,"Bildirimli",İL,$B$10)/VLOOKUP($B$10,ABONE2,10,FALSE))</f>
        <v>0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0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0.11835447314628936</v>
      </c>
      <c r="D29" s="17">
        <f>(SUMIFS(MESKENOG2,KAYNAK,A29,SEBEP,B29,SÜRE,"Uzun",BİLDİRİM,"Bildirimli",İL,$B$10)/VLOOKUP($B$10,ABONE2,4,FALSE))</f>
        <v>3.1063390272941898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0.12087671305519022</v>
      </c>
      <c r="F29" s="17">
        <f>(SUMIFS(TARIMSALAG2,KAYNAK,A29,SEBEP,B29,SÜRE,"Uzun",BİLDİRİM,"Bildirimli",İL,$B$10)/VLOOKUP($B$10,ABONE2,6,FALSE))</f>
        <v>0.98171837432174502</v>
      </c>
      <c r="G29" s="17">
        <f>(SUMIFS(TARIMSALOG2,KAYNAK,A29,SEBEP,B29,SÜRE,"Uzun",BİLDİRİM,"Bildirimli",İL,$B$10)/VLOOKUP($B$10,ABONE2,7,FALSE))</f>
        <v>2.706505774138773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1.5181592755867337</v>
      </c>
      <c r="I29" s="17">
        <f>(SUMIFS(TICARETHANEAG2,KAYNAK,A29,SEBEP,B29,SÜRE,"Uzun",BİLDİRİM,"Bildirimli",İL,$B$10)/VLOOKUP($B$10,ABONE2,9,FALSE))</f>
        <v>0.24280191525719536</v>
      </c>
      <c r="J29" s="17">
        <f>(SUMIFS(TICARETHANEOG2,KAYNAK,A29,SEBEP,B29,SÜRE,"Uzun",BİLDİRİM,"Bildirimli",İL,$B$10)/VLOOKUP($B$10,ABONE2,10,FALSE))</f>
        <v>4.6072501510566184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0.4193060533240402</v>
      </c>
      <c r="L29" s="17">
        <f>(SUMIFS(SANAYIAG2,KAYNAK,A29,SEBEP,B29,SÜRE,"Uzun",BİLDİRİM,"Bildirimli",İL,$B$10)/VLOOKUP($B$10,ABONE2,12,FALSE))</f>
        <v>11.921198662399636</v>
      </c>
      <c r="M29" s="17">
        <f>(SUMIFS(SANAYIOG2,KAYNAK,A29,SEBEP,B29,SÜRE,"Uzun",BİLDİRİM,"Bildirimli",İL,$B$10)/VLOOKUP($B$10,ABONE2,13,FALSE))</f>
        <v>31.712490745680366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23.230508424274337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0.27739651588209768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2.6187138544858386E-2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2.616503326126645E-2</v>
      </c>
      <c r="F31" s="17">
        <f>(SUMIFS(TARIMSALAG2,KAYNAK,A31,SEBEP,B31,SÜRE,"Uzun",BİLDİRİM,"Bildirimli",İL,$B$10)/VLOOKUP($B$10,ABONE2,6,FALSE))</f>
        <v>9.691708774990182E-2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6.6774074236438857E-2</v>
      </c>
      <c r="I31" s="17">
        <f>(SUMIFS(TICARETHANEAG2,KAYNAK,A31,SEBEP,B31,SÜRE,"Uzun",BİLDİRİM,"Bildirimli",İL,$B$10)/VLOOKUP($B$10,ABONE2,9,FALSE))</f>
        <v>4.576502105601972E-2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4.3914222247399139E-2</v>
      </c>
      <c r="L31" s="17">
        <f>(SUMIFS(SANAYIAG2,KAYNAK,A31,SEBEP,B31,SÜRE,"Uzun",BİLDİRİM,"Bildirimli",İL,$B$10)/VLOOKUP($B$10,ABONE2,12,FALSE))</f>
        <v>0.42840587004110631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0.1836025157319027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3.137804446658251E-2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0.14454161169114774</v>
      </c>
      <c r="D33" s="17">
        <f t="shared" ref="D33:O33" si="14">SUM(D28:D32)</f>
        <v>3.1063390272941898</v>
      </c>
      <c r="E33" s="17">
        <f t="shared" si="14"/>
        <v>0.14704174631645667</v>
      </c>
      <c r="F33" s="17">
        <f t="shared" si="14"/>
        <v>1.078635462071647</v>
      </c>
      <c r="G33" s="17">
        <f t="shared" si="14"/>
        <v>2.706505774138773</v>
      </c>
      <c r="H33" s="17">
        <f t="shared" si="14"/>
        <v>1.5849333498231726</v>
      </c>
      <c r="I33" s="17">
        <f t="shared" si="14"/>
        <v>0.28856693631321506</v>
      </c>
      <c r="J33" s="17">
        <f t="shared" si="14"/>
        <v>4.6072501510566184</v>
      </c>
      <c r="K33" s="17">
        <f t="shared" si="14"/>
        <v>0.46322027557143935</v>
      </c>
      <c r="L33" s="17">
        <f t="shared" si="14"/>
        <v>12.349604532440742</v>
      </c>
      <c r="M33" s="17">
        <f t="shared" si="14"/>
        <v>31.712490745680366</v>
      </c>
      <c r="N33" s="17">
        <f t="shared" si="14"/>
        <v>23.414110940006239</v>
      </c>
      <c r="O33" s="17">
        <f t="shared" si="14"/>
        <v>0.30877456034868017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6.9088335388180863E-2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6.8902217252903838E-2</v>
      </c>
      <c r="F15" s="17">
        <f t="shared" ref="F15:F24" si="3">(SUMIFS(TARIMSALAG2,KAYNAK,A15,SEBEP,B15,SÜRE,"Uzun",BİLDİRİM,"Bildirimsiz",İL,$B$10,İLÇE,$B$11)/VLOOKUP($B$11,ABONE2,6,FALSE))</f>
        <v>0.50747101733949684</v>
      </c>
      <c r="G15" s="17">
        <f t="shared" ref="G15:G24" si="4">(SUMIFS(TARIMSALOG2,KAYNAK,A15,SEBEP,B15,SÜRE,"Uzun",BİLDİRİM,"Bildirimsiz",İL,$B$10,İLÇE,$B$11)/VLOOKUP($B$11,ABONE2,7,FALSE))</f>
        <v>0.11542123153510042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0.39003401644801355</v>
      </c>
      <c r="I15" s="17">
        <f t="shared" ref="I15:I24" si="6">(SUMIFS(TICARETHANEAG2,KAYNAK,A15,SEBEP,B15,SÜRE,"Uzun",BİLDİRİM,"Bildirimsiz",İL,$B$10,İLÇE,$B$11)/VLOOKUP($B$11,ABONE2,9,FALSE))</f>
        <v>0.11124021492644816</v>
      </c>
      <c r="J15" s="17">
        <f t="shared" ref="J15:J24" si="7">(SUMIFS(TICARETHANEOG2,KAYNAK,A15,SEBEP,B15,SÜRE,"Uzun",BİLDİRİM,"Bildirimsiz",İL,$B$10,İLÇE,$B$11)/VLOOKUP($B$11,ABONE2,10,FALSE))</f>
        <v>1.1622869834707912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0.15463474396063898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0.10005870569746718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5.6538788319637698E-2</v>
      </c>
      <c r="D17" s="17">
        <f t="shared" si="1"/>
        <v>2.7878213600049211E-2</v>
      </c>
      <c r="E17" s="17">
        <f t="shared" si="2"/>
        <v>5.6461579154113484E-2</v>
      </c>
      <c r="F17" s="17">
        <f t="shared" si="3"/>
        <v>2.4932624457637091</v>
      </c>
      <c r="G17" s="17">
        <f t="shared" si="4"/>
        <v>6.2516496591874144</v>
      </c>
      <c r="H17" s="17">
        <f t="shared" si="5"/>
        <v>3.6190728364715663</v>
      </c>
      <c r="I17" s="17">
        <f t="shared" si="6"/>
        <v>0.10164690302050948</v>
      </c>
      <c r="J17" s="17">
        <f t="shared" si="7"/>
        <v>2.2472414119385684</v>
      </c>
      <c r="K17" s="17">
        <f t="shared" si="8"/>
        <v>0.19023198410286191</v>
      </c>
      <c r="L17" s="17">
        <f t="shared" si="9"/>
        <v>2.0408914738856927</v>
      </c>
      <c r="M17" s="17">
        <f t="shared" si="10"/>
        <v>29.331047177430804</v>
      </c>
      <c r="N17" s="17">
        <f t="shared" si="11"/>
        <v>15.231133397265831</v>
      </c>
      <c r="O17" s="23">
        <f t="shared" si="12"/>
        <v>0.28056055255967027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1.4028561884157494E-2</v>
      </c>
      <c r="D21" s="17">
        <f t="shared" si="1"/>
        <v>0</v>
      </c>
      <c r="E21" s="17">
        <f t="shared" si="2"/>
        <v>1.3990770124320935E-2</v>
      </c>
      <c r="F21" s="17">
        <f t="shared" si="3"/>
        <v>0.12162510877031009</v>
      </c>
      <c r="G21" s="17">
        <f t="shared" si="4"/>
        <v>0</v>
      </c>
      <c r="H21" s="17">
        <f t="shared" si="5"/>
        <v>8.5192776642441098E-2</v>
      </c>
      <c r="I21" s="17">
        <f t="shared" si="6"/>
        <v>2.3148570631748425E-2</v>
      </c>
      <c r="J21" s="17">
        <f t="shared" si="7"/>
        <v>1.3458102996724026E-3</v>
      </c>
      <c r="K21" s="17">
        <f t="shared" si="8"/>
        <v>2.2248400872826927E-2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1.8858064370996758E-2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1.292125088761516E-3</v>
      </c>
      <c r="D24" s="17">
        <f t="shared" si="1"/>
        <v>0</v>
      </c>
      <c r="E24" s="17">
        <f t="shared" si="2"/>
        <v>1.2886442129998732E-3</v>
      </c>
      <c r="F24" s="17">
        <f t="shared" si="3"/>
        <v>7.7841436296651389E-3</v>
      </c>
      <c r="G24" s="17">
        <f t="shared" si="4"/>
        <v>0.29332909759669368</v>
      </c>
      <c r="H24" s="17">
        <f t="shared" si="5"/>
        <v>9.3318033017670665E-2</v>
      </c>
      <c r="I24" s="17">
        <f t="shared" si="6"/>
        <v>2.33546732180691E-3</v>
      </c>
      <c r="J24" s="17">
        <f t="shared" si="7"/>
        <v>0</v>
      </c>
      <c r="K24" s="17">
        <f t="shared" si="8"/>
        <v>2.2390429689259105E-3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5.7672693838298449E-3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0.14094781068073756</v>
      </c>
      <c r="D25" s="17">
        <f t="shared" ref="D25:O25" si="13">SUM(D15:D24)</f>
        <v>2.7878213600049211E-2</v>
      </c>
      <c r="E25" s="17">
        <f t="shared" si="13"/>
        <v>0.14064321074433814</v>
      </c>
      <c r="F25" s="17">
        <f t="shared" si="13"/>
        <v>3.1301427155031809</v>
      </c>
      <c r="G25" s="17">
        <f t="shared" si="13"/>
        <v>6.6603999883192078</v>
      </c>
      <c r="H25" s="17">
        <f t="shared" si="13"/>
        <v>4.187617662579691</v>
      </c>
      <c r="I25" s="17">
        <f t="shared" si="13"/>
        <v>0.23837115590051297</v>
      </c>
      <c r="J25" s="17">
        <f t="shared" si="13"/>
        <v>3.4108742057090318</v>
      </c>
      <c r="K25" s="17">
        <f t="shared" si="13"/>
        <v>0.36935417190525371</v>
      </c>
      <c r="L25" s="17">
        <f t="shared" si="13"/>
        <v>2.0408914738856927</v>
      </c>
      <c r="M25" s="17">
        <f t="shared" si="13"/>
        <v>29.331047177430804</v>
      </c>
      <c r="N25" s="17">
        <f t="shared" si="13"/>
        <v>15.231133397265831</v>
      </c>
      <c r="O25" s="17">
        <f t="shared" si="13"/>
        <v>0.405244592011964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0.51758364643376431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0.51618931984327854</v>
      </c>
      <c r="F29" s="17">
        <f>(SUMIFS(TARIMSALAG2,KAYNAK,A29,SEBEP,B29,SÜRE,"Uzun",BİLDİRİM,"Bildirimli",İL,$B$10,İLÇE,$B$11)/VLOOKUP($B$11,ABONE2,6,FALSE))</f>
        <v>3.4566184183895685</v>
      </c>
      <c r="G29" s="17">
        <f>(SUMIFS(TARIMSALOG2,KAYNAK,A29,SEBEP,B29,SÜRE,"Uzun",BİLDİRİM,"Bildirimli",İL,$B$10,İLÇE,$B$11)/VLOOKUP($B$11,ABONE2,7,FALSE))</f>
        <v>2.1227133879684432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3.0570523124540423</v>
      </c>
      <c r="I29" s="17">
        <f>(SUMIFS(TICARETHANEAG2,KAYNAK,A29,SEBEP,B29,SÜRE,"Uzun",BİLDİRİM,"Bildirimli",İL,$B$10,İLÇE,$B$11)/VLOOKUP($B$11,ABONE2,9,FALSE))</f>
        <v>0.57473646533483991</v>
      </c>
      <c r="J29" s="17">
        <f>(SUMIFS(TICARETHANEOG2,KAYNAK,A29,SEBEP,B29,SÜRE,"Uzun",BİLDİRİM,"Bildirimli",İL,$B$10,İLÇE,$B$11)/VLOOKUP($B$11,ABONE2,10,FALSE))</f>
        <v>6.1143620973936166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0.80345078378695967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0.68843487142396387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9.1192640738597744E-3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9.0946975473254563E-3</v>
      </c>
      <c r="F31" s="17">
        <f>(SUMIFS(TARIMSALAG2,KAYNAK,A31,SEBEP,B31,SÜRE,"Uzun",BİLDİRİM,"Bildirimli",İL,$B$10,İLÇE,$B$11)/VLOOKUP($B$11,ABONE2,6,FALSE))</f>
        <v>4.5095183042947323E-2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3.1587094930233907E-2</v>
      </c>
      <c r="I31" s="17">
        <f>(SUMIFS(TICARETHANEAG2,KAYNAK,A31,SEBEP,B31,SÜRE,"Uzun",BİLDİRİM,"Bildirimli",İL,$B$10,İLÇE,$B$11)/VLOOKUP($B$11,ABONE2,9,FALSE))</f>
        <v>8.4894346254037814E-3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8.1389316522143384E-3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9.9448553566984614E-3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0.52670291050762408</v>
      </c>
      <c r="D33" s="17">
        <f t="shared" ref="D33:O33" si="14">SUM(D28:D32)</f>
        <v>0</v>
      </c>
      <c r="E33" s="17">
        <f t="shared" si="14"/>
        <v>0.52528401739060404</v>
      </c>
      <c r="F33" s="17">
        <f t="shared" si="14"/>
        <v>3.5017136014325159</v>
      </c>
      <c r="G33" s="17">
        <f t="shared" si="14"/>
        <v>2.1227133879684432</v>
      </c>
      <c r="H33" s="17">
        <f t="shared" si="14"/>
        <v>3.0886394073842762</v>
      </c>
      <c r="I33" s="17">
        <f t="shared" si="14"/>
        <v>0.58322589996024365</v>
      </c>
      <c r="J33" s="17">
        <f t="shared" si="14"/>
        <v>6.1143620973936166</v>
      </c>
      <c r="K33" s="17">
        <f t="shared" si="14"/>
        <v>0.81158971543917402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0.69837972678066229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3.8391783508591036E-2</v>
      </c>
      <c r="D15" s="17">
        <f t="shared" ref="D15:D24" si="1">(SUMIFS(MESKENOG2,KAYNAK,A15,SEBEP,B15,SÜRE,"Uzun",BİLDİRİM,"Bildirimsiz",İL,$B$10,İLÇE,$B$11)/VLOOKUP($B$11,ABONE2,4,FALSE))</f>
        <v>0.36315706632817957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3.895012162616189E-2</v>
      </c>
      <c r="F15" s="17">
        <f t="shared" ref="F15:F24" si="3">(SUMIFS(TARIMSALAG2,KAYNAK,A15,SEBEP,B15,SÜRE,"Uzun",BİLDİRİM,"Bildirimsiz",İL,$B$10,İLÇE,$B$11)/VLOOKUP($B$11,ABONE2,6,FALSE))</f>
        <v>1.514587250739178</v>
      </c>
      <c r="G15" s="17">
        <f t="shared" ref="G15:G24" si="4">(SUMIFS(TARIMSALOG2,KAYNAK,A15,SEBEP,B15,SÜRE,"Uzun",BİLDİRİM,"Bildirimsiz",İL,$B$10,İLÇE,$B$11)/VLOOKUP($B$11,ABONE2,7,FALSE))</f>
        <v>3.8815419506773861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2.364553574019074</v>
      </c>
      <c r="I15" s="17">
        <f t="shared" ref="I15:I24" si="6">(SUMIFS(TICARETHANEAG2,KAYNAK,A15,SEBEP,B15,SÜRE,"Uzun",BİLDİRİM,"Bildirimsiz",İL,$B$10,İLÇE,$B$11)/VLOOKUP($B$11,ABONE2,9,FALSE))</f>
        <v>0.11591438691667164</v>
      </c>
      <c r="J15" s="17">
        <f t="shared" ref="J15:J24" si="7">(SUMIFS(TICARETHANEOG2,KAYNAK,A15,SEBEP,B15,SÜRE,"Uzun",BİLDİRİM,"Bildirimsiz",İL,$B$10,İLÇE,$B$11)/VLOOKUP($B$11,ABONE2,10,FALSE))</f>
        <v>2.5635486750976573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0.21889566631364149</v>
      </c>
      <c r="L15" s="17">
        <f t="shared" ref="L15:L24" si="9">(SUMIFS(SANAYIAG2,KAYNAK,A15,SEBEP,B15,SÜRE,"Uzun",BİLDİRİM,"Bildirimsiz",İL,$B$10,İLÇE,$B$11)/VLOOKUP($B$11,ABONE2,12,FALSE))</f>
        <v>1.2185997054243842</v>
      </c>
      <c r="M15" s="17">
        <f t="shared" ref="M15:M24" si="10">(SUMIFS(SANAYIOG2,KAYNAK,A15,SEBEP,B15,SÜRE,"Uzun",BİLDİRİM,"Bildirimsiz",İL,$B$10,İLÇE,$B$11)/VLOOKUP($B$11,ABONE2,13,FALSE))</f>
        <v>21.405206777998437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12.61426498832909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0.20625200137432148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0.20952723084865191</v>
      </c>
      <c r="D17" s="17">
        <f t="shared" si="1"/>
        <v>1.26288031056325</v>
      </c>
      <c r="E17" s="17">
        <f t="shared" si="2"/>
        <v>0.21133816079337764</v>
      </c>
      <c r="F17" s="17">
        <f t="shared" si="3"/>
        <v>3.8775824147055893</v>
      </c>
      <c r="G17" s="17">
        <f t="shared" si="4"/>
        <v>10.894561386626858</v>
      </c>
      <c r="H17" s="17">
        <f t="shared" si="5"/>
        <v>6.3973584870790772</v>
      </c>
      <c r="I17" s="17">
        <f t="shared" si="6"/>
        <v>0.29734110458447183</v>
      </c>
      <c r="J17" s="17">
        <f t="shared" si="7"/>
        <v>10.128175082947656</v>
      </c>
      <c r="K17" s="17">
        <f t="shared" si="8"/>
        <v>0.71096166281885809</v>
      </c>
      <c r="L17" s="17">
        <f t="shared" si="9"/>
        <v>3.0061727172003714</v>
      </c>
      <c r="M17" s="17">
        <f t="shared" si="10"/>
        <v>98.454022431923931</v>
      </c>
      <c r="N17" s="17">
        <f t="shared" si="11"/>
        <v>56.888023362608834</v>
      </c>
      <c r="O17" s="23">
        <f t="shared" si="12"/>
        <v>0.68858249896085633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4.746281970008822E-2</v>
      </c>
      <c r="D18" s="17">
        <f t="shared" si="1"/>
        <v>1.3018953697769498E-2</v>
      </c>
      <c r="E18" s="17">
        <f t="shared" si="2"/>
        <v>4.7403603631367357E-2</v>
      </c>
      <c r="F18" s="17">
        <f t="shared" si="3"/>
        <v>7.6948719807532054E-2</v>
      </c>
      <c r="G18" s="17">
        <f t="shared" si="4"/>
        <v>0.17788359054079456</v>
      </c>
      <c r="H18" s="17">
        <f t="shared" si="5"/>
        <v>0.11319412871633895</v>
      </c>
      <c r="I18" s="17">
        <f t="shared" si="6"/>
        <v>8.6104408366907303E-2</v>
      </c>
      <c r="J18" s="17">
        <f t="shared" si="7"/>
        <v>0.65817074777083118</v>
      </c>
      <c r="K18" s="17">
        <f t="shared" si="8"/>
        <v>0.11017341402524</v>
      </c>
      <c r="L18" s="17">
        <f t="shared" si="9"/>
        <v>5.094969897967546E-2</v>
      </c>
      <c r="M18" s="17">
        <f t="shared" si="10"/>
        <v>13.537819173982925</v>
      </c>
      <c r="N18" s="17">
        <f t="shared" si="11"/>
        <v>7.6645050477718319</v>
      </c>
      <c r="O18" s="23">
        <f t="shared" si="12"/>
        <v>7.1044774875608813E-2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0.11774168834258471</v>
      </c>
      <c r="D21" s="17">
        <f t="shared" si="1"/>
        <v>0</v>
      </c>
      <c r="E21" s="17">
        <f t="shared" si="2"/>
        <v>0.11753926623620048</v>
      </c>
      <c r="F21" s="17">
        <f t="shared" si="3"/>
        <v>0.37201350745098644</v>
      </c>
      <c r="G21" s="17">
        <f t="shared" si="4"/>
        <v>0</v>
      </c>
      <c r="H21" s="17">
        <f t="shared" si="5"/>
        <v>0.23842457431811834</v>
      </c>
      <c r="I21" s="17">
        <f t="shared" si="6"/>
        <v>0.14061141351814507</v>
      </c>
      <c r="J21" s="17">
        <f t="shared" si="7"/>
        <v>0</v>
      </c>
      <c r="K21" s="17">
        <f t="shared" si="8"/>
        <v>0.13469535680500092</v>
      </c>
      <c r="L21" s="17">
        <f t="shared" si="9"/>
        <v>2.0138135403030852</v>
      </c>
      <c r="M21" s="17">
        <f t="shared" si="10"/>
        <v>0</v>
      </c>
      <c r="N21" s="17">
        <f t="shared" si="11"/>
        <v>0.87698331593844037</v>
      </c>
      <c r="O21" s="23">
        <f t="shared" si="12"/>
        <v>0.12771405898262772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1.7018199080894587E-3</v>
      </c>
      <c r="D22" s="17">
        <f t="shared" si="1"/>
        <v>0</v>
      </c>
      <c r="E22" s="17">
        <f t="shared" si="2"/>
        <v>1.6988941306920787E-3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4.0000993329298356E-3</v>
      </c>
      <c r="J22" s="17">
        <f t="shared" si="7"/>
        <v>0</v>
      </c>
      <c r="K22" s="17">
        <f t="shared" si="8"/>
        <v>3.8317999472702977E-3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1.9771437722077359E-3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0.41482534230800533</v>
      </c>
      <c r="D25" s="17">
        <f t="shared" ref="D25:O25" si="13">SUM(D15:D24)</f>
        <v>1.639056330589199</v>
      </c>
      <c r="E25" s="17">
        <f t="shared" si="13"/>
        <v>0.41693004641779946</v>
      </c>
      <c r="F25" s="17">
        <f t="shared" si="13"/>
        <v>5.8411318927032854</v>
      </c>
      <c r="G25" s="17">
        <f t="shared" si="13"/>
        <v>14.953986927845039</v>
      </c>
      <c r="H25" s="17">
        <f t="shared" si="13"/>
        <v>9.1135307641326087</v>
      </c>
      <c r="I25" s="17">
        <f t="shared" si="13"/>
        <v>0.64397141271912572</v>
      </c>
      <c r="J25" s="17">
        <f t="shared" si="13"/>
        <v>13.349894505816145</v>
      </c>
      <c r="K25" s="17">
        <f t="shared" si="13"/>
        <v>1.1785578999100108</v>
      </c>
      <c r="L25" s="17">
        <f t="shared" si="13"/>
        <v>6.2895356619075162</v>
      </c>
      <c r="M25" s="17">
        <f t="shared" si="13"/>
        <v>133.39704838390531</v>
      </c>
      <c r="N25" s="17">
        <f t="shared" si="13"/>
        <v>78.043776714648203</v>
      </c>
      <c r="O25" s="17">
        <f t="shared" si="13"/>
        <v>1.0955704779656221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0.11967276965296451</v>
      </c>
      <c r="D29" s="17">
        <f>(SUMIFS(MESKENOG2,KAYNAK,A29,SEBEP,B29,SÜRE,"Uzun",BİLDİRİM,"Bildirimli",İL,$B$10,İLÇE,$B$11)/VLOOKUP($B$11,ABONE2,4,FALSE))</f>
        <v>0.64306026556518792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0.12057258008433408</v>
      </c>
      <c r="F29" s="17">
        <f>(SUMIFS(TARIMSALAG2,KAYNAK,A29,SEBEP,B29,SÜRE,"Uzun",BİLDİRİM,"Bildirimli",İL,$B$10,İLÇE,$B$11)/VLOOKUP($B$11,ABONE2,6,FALSE))</f>
        <v>1.889188883083512</v>
      </c>
      <c r="G29" s="17">
        <f>(SUMIFS(TARIMSALOG2,KAYNAK,A29,SEBEP,B29,SÜRE,"Uzun",BİLDİRİM,"Bildirimli",İL,$B$10,İLÇE,$B$11)/VLOOKUP($B$11,ABONE2,7,FALSE))</f>
        <v>6.1448634930637009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3.4173888530343088</v>
      </c>
      <c r="I29" s="17">
        <f>(SUMIFS(TICARETHANEAG2,KAYNAK,A29,SEBEP,B29,SÜRE,"Uzun",BİLDİRİM,"Bildirimli",İL,$B$10,İLÇE,$B$11)/VLOOKUP($B$11,ABONE2,9,FALSE))</f>
        <v>0.3582383574629795</v>
      </c>
      <c r="J29" s="17">
        <f>(SUMIFS(TICARETHANEOG2,KAYNAK,A29,SEBEP,B29,SÜRE,"Uzun",BİLDİRİM,"Bildirimli",İL,$B$10,İLÇE,$B$11)/VLOOKUP($B$11,ABONE2,10,FALSE))</f>
        <v>4.4929415597488971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0.53220103961456544</v>
      </c>
      <c r="L29" s="17">
        <f>(SUMIFS(SANAYIAG2,KAYNAK,A29,SEBEP,B29,SÜRE,"Uzun",BİLDİRİM,"Bildirimli",İL,$B$10,İLÇE,$B$11)/VLOOKUP($B$11,ABONE2,12,FALSE))</f>
        <v>2.7706965628552238</v>
      </c>
      <c r="M29" s="17">
        <f>(SUMIFS(SANAYIOG2,KAYNAK,A29,SEBEP,B29,SÜRE,"Uzun",BİLDİRİM,"Bildirimli",İL,$B$10,İLÇE,$B$11)/VLOOKUP($B$11,ABONE2,13,FALSE))</f>
        <v>69.183569038133783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40.261834250512472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0.41226891191555776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5.1230412893848706E-2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5.1142337308770172E-2</v>
      </c>
      <c r="F31" s="17">
        <f>(SUMIFS(TARIMSALAG2,KAYNAK,A31,SEBEP,B31,SÜRE,"Uzun",BİLDİRİM,"Bildirimli",İL,$B$10,İLÇE,$B$11)/VLOOKUP($B$11,ABONE2,6,FALSE))</f>
        <v>0.39959788594403678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0.25610348534771821</v>
      </c>
      <c r="I31" s="17">
        <f>(SUMIFS(TICARETHANEAG2,KAYNAK,A31,SEBEP,B31,SÜRE,"Uzun",BİLDİRİM,"Bildirimli",İL,$B$10,İLÇE,$B$11)/VLOOKUP($B$11,ABONE2,9,FALSE))</f>
        <v>0.10291129386735312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9.8581424508179513E-2</v>
      </c>
      <c r="L31" s="17">
        <f>(SUMIFS(SANAYIAG2,KAYNAK,A31,SEBEP,B31,SÜRE,"Uzun",BİLDİRİM,"Bildirimli",İL,$B$10,İLÇE,$B$11)/VLOOKUP($B$11,ABONE2,12,FALSE))</f>
        <v>1.0209408945305443E-2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4.4460329277943057E-3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6.9921255377252925E-2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0.17090318254681322</v>
      </c>
      <c r="D33" s="17">
        <f t="shared" ref="D33:O33" si="14">SUM(D28:D32)</f>
        <v>0.64306026556518792</v>
      </c>
      <c r="E33" s="17">
        <f t="shared" si="14"/>
        <v>0.17171491739310424</v>
      </c>
      <c r="F33" s="17">
        <f t="shared" si="14"/>
        <v>2.2887867690275487</v>
      </c>
      <c r="G33" s="17">
        <f t="shared" si="14"/>
        <v>6.1448634930637009</v>
      </c>
      <c r="H33" s="17">
        <f t="shared" si="14"/>
        <v>3.6734923383820268</v>
      </c>
      <c r="I33" s="17">
        <f t="shared" si="14"/>
        <v>0.46114965133033259</v>
      </c>
      <c r="J33" s="17">
        <f t="shared" si="14"/>
        <v>4.4929415597488971</v>
      </c>
      <c r="K33" s="17">
        <f t="shared" si="14"/>
        <v>0.63078246412274497</v>
      </c>
      <c r="L33" s="17">
        <f t="shared" si="14"/>
        <v>2.7809059718005291</v>
      </c>
      <c r="M33" s="17">
        <f t="shared" si="14"/>
        <v>69.183569038133783</v>
      </c>
      <c r="N33" s="17">
        <f t="shared" si="14"/>
        <v>40.266280283440267</v>
      </c>
      <c r="O33" s="17">
        <f t="shared" si="14"/>
        <v>0.48219016729281067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0.10796931556970851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0.10791824511948929</v>
      </c>
      <c r="F15" s="17">
        <f t="shared" ref="F15:F24" si="3">(SUMIFS(TARIMSALAG2,KAYNAK,A15,SEBEP,B15,SÜRE,"Uzun",BİLDİRİM,"Bildirimsiz",İL,$B$10,İLÇE,$B$11)/VLOOKUP($B$11,ABONE2,6,FALSE))</f>
        <v>0.92953361563740444</v>
      </c>
      <c r="G15" s="17">
        <f t="shared" ref="G15:G24" si="4">(SUMIFS(TARIMSALOG2,KAYNAK,A15,SEBEP,B15,SÜRE,"Uzun",BİLDİRİM,"Bildirimsiz",İL,$B$10,İLÇE,$B$11)/VLOOKUP($B$11,ABONE2,7,FALSE))</f>
        <v>1.6728373287218561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1.1186214087039863</v>
      </c>
      <c r="I15" s="17">
        <f t="shared" ref="I15:I24" si="6">(SUMIFS(TICARETHANEAG2,KAYNAK,A15,SEBEP,B15,SÜRE,"Uzun",BİLDİRİM,"Bildirimsiz",İL,$B$10,İLÇE,$B$11)/VLOOKUP($B$11,ABONE2,9,FALSE))</f>
        <v>0.33777630100085343</v>
      </c>
      <c r="J15" s="17">
        <f t="shared" ref="J15:J24" si="7">(SUMIFS(TICARETHANEOG2,KAYNAK,A15,SEBEP,B15,SÜRE,"Uzun",BİLDİRİM,"Bildirimsiz",İL,$B$10,İLÇE,$B$11)/VLOOKUP($B$11,ABONE2,10,FALSE))</f>
        <v>3.7806082638846026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0.44475000841902701</v>
      </c>
      <c r="L15" s="17">
        <f t="shared" ref="L15:L24" si="9">(SUMIFS(SANAYIAG2,KAYNAK,A15,SEBEP,B15,SÜRE,"Uzun",BİLDİRİM,"Bildirimsiz",İL,$B$10,İLÇE,$B$11)/VLOOKUP($B$11,ABONE2,12,FALSE))</f>
        <v>11.017080071683319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9.4432114900142743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0.31348618611055318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5.0454783395450939E-2</v>
      </c>
      <c r="D17" s="17">
        <f t="shared" si="1"/>
        <v>5.2261082989779592E-2</v>
      </c>
      <c r="E17" s="17">
        <f t="shared" si="2"/>
        <v>5.0455637791285778E-2</v>
      </c>
      <c r="F17" s="17">
        <f t="shared" si="3"/>
        <v>0.49780166320425528</v>
      </c>
      <c r="G17" s="17">
        <f t="shared" si="4"/>
        <v>2.0708063292575201</v>
      </c>
      <c r="H17" s="17">
        <f t="shared" si="5"/>
        <v>0.89795569923508844</v>
      </c>
      <c r="I17" s="17">
        <f t="shared" si="6"/>
        <v>0.10319129334594024</v>
      </c>
      <c r="J17" s="17">
        <f t="shared" si="7"/>
        <v>2.2954111752716964</v>
      </c>
      <c r="K17" s="17">
        <f t="shared" si="8"/>
        <v>0.17130669682006194</v>
      </c>
      <c r="L17" s="17">
        <f t="shared" si="9"/>
        <v>4.2505558109640589</v>
      </c>
      <c r="M17" s="17">
        <f t="shared" si="10"/>
        <v>0</v>
      </c>
      <c r="N17" s="17">
        <f t="shared" si="11"/>
        <v>3.6433335522549077</v>
      </c>
      <c r="O17" s="23">
        <f t="shared" si="12"/>
        <v>0.20098811681857837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5.5284797238357108E-2</v>
      </c>
      <c r="D21" s="17">
        <f t="shared" si="1"/>
        <v>0</v>
      </c>
      <c r="E21" s="17">
        <f t="shared" si="2"/>
        <v>5.5258647035678288E-2</v>
      </c>
      <c r="F21" s="17">
        <f t="shared" si="3"/>
        <v>0.48612169531500304</v>
      </c>
      <c r="G21" s="17">
        <f t="shared" si="4"/>
        <v>0</v>
      </c>
      <c r="H21" s="17">
        <f t="shared" si="5"/>
        <v>0.3624580072278486</v>
      </c>
      <c r="I21" s="17">
        <f t="shared" si="6"/>
        <v>3.0148602334177238E-2</v>
      </c>
      <c r="J21" s="17">
        <f t="shared" si="7"/>
        <v>0</v>
      </c>
      <c r="K21" s="17">
        <f t="shared" si="8"/>
        <v>2.9211842190222447E-2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0.10066430457583325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0.21370889620351657</v>
      </c>
      <c r="D25" s="17">
        <f t="shared" ref="D25:O25" si="13">SUM(D15:D24)</f>
        <v>5.2261082989779592E-2</v>
      </c>
      <c r="E25" s="17">
        <f t="shared" si="13"/>
        <v>0.21363252994645335</v>
      </c>
      <c r="F25" s="17">
        <f t="shared" si="13"/>
        <v>1.9134569741566629</v>
      </c>
      <c r="G25" s="17">
        <f t="shared" si="13"/>
        <v>3.7436436579793764</v>
      </c>
      <c r="H25" s="17">
        <f t="shared" si="13"/>
        <v>2.3790351151669236</v>
      </c>
      <c r="I25" s="17">
        <f t="shared" si="13"/>
        <v>0.47111619668097093</v>
      </c>
      <c r="J25" s="17">
        <f t="shared" si="13"/>
        <v>6.0760194391562994</v>
      </c>
      <c r="K25" s="17">
        <f t="shared" si="13"/>
        <v>0.64526854742931139</v>
      </c>
      <c r="L25" s="17">
        <f t="shared" si="13"/>
        <v>15.267635882647378</v>
      </c>
      <c r="M25" s="17">
        <f t="shared" si="13"/>
        <v>0</v>
      </c>
      <c r="N25" s="17">
        <f t="shared" si="13"/>
        <v>13.086545042269183</v>
      </c>
      <c r="O25" s="17">
        <f t="shared" si="13"/>
        <v>0.61513860750496474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4.8064339610378544E-2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4.8041604748622319E-2</v>
      </c>
      <c r="F29" s="17">
        <f>(SUMIFS(TARIMSALAG2,KAYNAK,A29,SEBEP,B29,SÜRE,"Uzun",BİLDİRİM,"Bildirimli",İL,$B$10,İLÇE,$B$11)/VLOOKUP($B$11,ABONE2,6,FALSE))</f>
        <v>1.0350977233685605</v>
      </c>
      <c r="G29" s="17">
        <f>(SUMIFS(TARIMSALOG2,KAYNAK,A29,SEBEP,B29,SÜRE,"Uzun",BİLDİRİM,"Bildirimli",İL,$B$10,İLÇE,$B$11)/VLOOKUP($B$11,ABONE2,7,FALSE))</f>
        <v>1.8138253359832759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1.2331969432127576</v>
      </c>
      <c r="I29" s="17">
        <f>(SUMIFS(TICARETHANEAG2,KAYNAK,A29,SEBEP,B29,SÜRE,"Uzun",BİLDİRİM,"Bildirimli",İL,$B$10,İLÇE,$B$11)/VLOOKUP($B$11,ABONE2,9,FALSE))</f>
        <v>2.923726844467428E-2</v>
      </c>
      <c r="J29" s="17">
        <f>(SUMIFS(TICARETHANEOG2,KAYNAK,A29,SEBEP,B29,SÜRE,"Uzun",BİLDİRİM,"Bildirimli",İL,$B$10,İLÇE,$B$11)/VLOOKUP($B$11,ABONE2,10,FALSE))</f>
        <v>0.13173460790142605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3.2422007206366212E-2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0.23345444140026103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9.6256369068975691E-3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9.6210838947025021E-3</v>
      </c>
      <c r="F31" s="17">
        <f>(SUMIFS(TARIMSALAG2,KAYNAK,A31,SEBEP,B31,SÜRE,"Uzun",BİLDİRİM,"Bildirimli",İL,$B$10,İLÇE,$B$11)/VLOOKUP($B$11,ABONE2,6,FALSE))</f>
        <v>1.057085698906675E-2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7.8817542929552516E-3</v>
      </c>
      <c r="I31" s="17">
        <f>(SUMIFS(TICARETHANEAG2,KAYNAK,A31,SEBEP,B31,SÜRE,"Uzun",BİLDİRİM,"Bildirimli",İL,$B$10,İLÇE,$B$11)/VLOOKUP($B$11,ABONE2,9,FALSE))</f>
        <v>8.4411169153964741E-4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8.1788393540966546E-4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8.2884166912959353E-3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5.7689976517276115E-2</v>
      </c>
      <c r="D33" s="17">
        <f t="shared" ref="D33:O33" si="14">SUM(D28:D32)</f>
        <v>0</v>
      </c>
      <c r="E33" s="17">
        <f t="shared" si="14"/>
        <v>5.7662688643324821E-2</v>
      </c>
      <c r="F33" s="17">
        <f t="shared" si="14"/>
        <v>1.0456685803576273</v>
      </c>
      <c r="G33" s="17">
        <f t="shared" si="14"/>
        <v>1.8138253359832759</v>
      </c>
      <c r="H33" s="17">
        <f t="shared" si="14"/>
        <v>1.2410786975057129</v>
      </c>
      <c r="I33" s="17">
        <f t="shared" si="14"/>
        <v>3.0081380136213927E-2</v>
      </c>
      <c r="J33" s="17">
        <f t="shared" si="14"/>
        <v>0.13173460790142605</v>
      </c>
      <c r="K33" s="17">
        <f t="shared" si="14"/>
        <v>3.3239891141775876E-2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0.24174285809155696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3.2976065352128617E-2</v>
      </c>
      <c r="D15" s="17">
        <f t="shared" ref="D15:D24" si="1">(SUMIFS(MESKENOG2,KAYNAK,A15,SEBEP,B15,SÜRE,"Uzun",BİLDİRİM,"Bildirimsiz",İL,$B$10,İLÇE,$B$11)/VLOOKUP($B$11,ABONE2,4,FALSE))</f>
        <v>0.33068641666089088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3.3210676081390098E-2</v>
      </c>
      <c r="F15" s="17">
        <f t="shared" ref="F15:F24" si="3">(SUMIFS(TARIMSALAG2,KAYNAK,A15,SEBEP,B15,SÜRE,"Uzun",BİLDİRİM,"Bildirimsiz",İL,$B$10,İLÇE,$B$11)/VLOOKUP($B$11,ABONE2,6,FALSE))</f>
        <v>9.2228147445406042E-2</v>
      </c>
      <c r="G15" s="17">
        <f t="shared" ref="G15:G24" si="4">(SUMIFS(TARIMSALOG2,KAYNAK,A15,SEBEP,B15,SÜRE,"Uzun",BİLDİRİM,"Bildirimsiz",İL,$B$10,İLÇE,$B$11)/VLOOKUP($B$11,ABONE2,7,FALSE))</f>
        <v>0.23358869551913936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0.16736860619290564</v>
      </c>
      <c r="I15" s="17">
        <f t="shared" ref="I15:I24" si="6">(SUMIFS(TICARETHANEAG2,KAYNAK,A15,SEBEP,B15,SÜRE,"Uzun",BİLDİRİM,"Bildirimsiz",İL,$B$10,İLÇE,$B$11)/VLOOKUP($B$11,ABONE2,9,FALSE))</f>
        <v>4.1619881236808674E-2</v>
      </c>
      <c r="J15" s="17">
        <f t="shared" ref="J15:J24" si="7">(SUMIFS(TICARETHANEOG2,KAYNAK,A15,SEBEP,B15,SÜRE,"Uzun",BİLDİRİM,"Bildirimsiz",İL,$B$10,İLÇE,$B$11)/VLOOKUP($B$11,ABONE2,10,FALSE))</f>
        <v>0.24582335539939387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5.2054397034590243E-2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15.742368854241935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11.369488616952507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6.4050911694945506E-2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0.20853464800187591</v>
      </c>
      <c r="D17" s="17">
        <f t="shared" si="1"/>
        <v>1.7805515693235718</v>
      </c>
      <c r="E17" s="17">
        <f t="shared" si="2"/>
        <v>0.20977347639565308</v>
      </c>
      <c r="F17" s="17">
        <f t="shared" si="3"/>
        <v>3.5032843253595249</v>
      </c>
      <c r="G17" s="17">
        <f t="shared" si="4"/>
        <v>5.4984928229830317</v>
      </c>
      <c r="H17" s="17">
        <f t="shared" si="5"/>
        <v>4.5638410637936557</v>
      </c>
      <c r="I17" s="17">
        <f t="shared" si="6"/>
        <v>0.27250266929633821</v>
      </c>
      <c r="J17" s="17">
        <f t="shared" si="7"/>
        <v>4.5773697623511644</v>
      </c>
      <c r="K17" s="17">
        <f t="shared" si="8"/>
        <v>0.49247543848667164</v>
      </c>
      <c r="L17" s="17">
        <f t="shared" si="9"/>
        <v>4.3725131992206769</v>
      </c>
      <c r="M17" s="17">
        <f t="shared" si="10"/>
        <v>58.681115639660767</v>
      </c>
      <c r="N17" s="17">
        <f t="shared" si="11"/>
        <v>43.595392739538518</v>
      </c>
      <c r="O17" s="23">
        <f t="shared" si="12"/>
        <v>0.68412393071264677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0.19901753767689034</v>
      </c>
      <c r="D21" s="17">
        <f t="shared" si="1"/>
        <v>0</v>
      </c>
      <c r="E21" s="17">
        <f t="shared" si="2"/>
        <v>0.19886070184822352</v>
      </c>
      <c r="F21" s="17">
        <f t="shared" si="3"/>
        <v>0.61550396223475901</v>
      </c>
      <c r="G21" s="17">
        <f t="shared" si="4"/>
        <v>6.9393881645312284E-3</v>
      </c>
      <c r="H21" s="17">
        <f t="shared" si="5"/>
        <v>0.29202034607572935</v>
      </c>
      <c r="I21" s="17">
        <f t="shared" si="6"/>
        <v>0.31070759480486626</v>
      </c>
      <c r="J21" s="17">
        <f t="shared" si="7"/>
        <v>0</v>
      </c>
      <c r="K21" s="17">
        <f t="shared" si="8"/>
        <v>0.29483086538203201</v>
      </c>
      <c r="L21" s="17">
        <f t="shared" si="9"/>
        <v>5.5851410374838324E-2</v>
      </c>
      <c r="M21" s="17">
        <f t="shared" si="10"/>
        <v>0</v>
      </c>
      <c r="N21" s="17">
        <f t="shared" si="11"/>
        <v>1.5514280659677313E-2</v>
      </c>
      <c r="O21" s="23">
        <f t="shared" si="12"/>
        <v>0.22167368166671009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7.482606614880153E-3</v>
      </c>
      <c r="D22" s="17">
        <f t="shared" si="1"/>
        <v>0</v>
      </c>
      <c r="E22" s="17">
        <f t="shared" si="2"/>
        <v>7.476709944552848E-3</v>
      </c>
      <c r="F22" s="17">
        <f t="shared" si="3"/>
        <v>2.3802466219920982E-2</v>
      </c>
      <c r="G22" s="17">
        <f t="shared" si="4"/>
        <v>0</v>
      </c>
      <c r="H22" s="17">
        <f t="shared" si="5"/>
        <v>1.1150221619441413E-2</v>
      </c>
      <c r="I22" s="17">
        <f t="shared" si="6"/>
        <v>8.9069677791574794E-4</v>
      </c>
      <c r="J22" s="17">
        <f t="shared" si="7"/>
        <v>0</v>
      </c>
      <c r="K22" s="17">
        <f t="shared" si="8"/>
        <v>8.4518340142541852E-4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6.7208501575683529E-3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0.44801085764577503</v>
      </c>
      <c r="D25" s="17">
        <f t="shared" ref="D25:O25" si="13">SUM(D15:D24)</f>
        <v>2.1112379859844626</v>
      </c>
      <c r="E25" s="17">
        <f t="shared" si="13"/>
        <v>0.44932156426981956</v>
      </c>
      <c r="F25" s="17">
        <f t="shared" si="13"/>
        <v>4.2348189012596116</v>
      </c>
      <c r="G25" s="17">
        <f t="shared" si="13"/>
        <v>5.7390209066667026</v>
      </c>
      <c r="H25" s="17">
        <f t="shared" si="13"/>
        <v>5.0343802376817326</v>
      </c>
      <c r="I25" s="17">
        <f t="shared" si="13"/>
        <v>0.62572084211592893</v>
      </c>
      <c r="J25" s="17">
        <f t="shared" si="13"/>
        <v>4.8231931177505585</v>
      </c>
      <c r="K25" s="17">
        <f t="shared" si="13"/>
        <v>0.84020588430471932</v>
      </c>
      <c r="L25" s="17">
        <f t="shared" si="13"/>
        <v>4.4283646095955156</v>
      </c>
      <c r="M25" s="17">
        <f t="shared" si="13"/>
        <v>74.423484493902706</v>
      </c>
      <c r="N25" s="17">
        <f t="shared" si="13"/>
        <v>54.980395637150707</v>
      </c>
      <c r="O25" s="17">
        <f t="shared" si="13"/>
        <v>0.97656937423187073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2.0424967837786256E-2</v>
      </c>
      <c r="D29" s="17">
        <f>(SUMIFS(MESKENOG2,KAYNAK,A29,SEBEP,B29,SÜRE,"Uzun",BİLDİRİM,"Bildirimli",İL,$B$10,İLÇE,$B$11)/VLOOKUP($B$11,ABONE2,4,FALSE))</f>
        <v>0.35315011131115337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2.0687171984235159E-2</v>
      </c>
      <c r="F29" s="17">
        <f>(SUMIFS(TARIMSALAG2,KAYNAK,A29,SEBEP,B29,SÜRE,"Uzun",BİLDİRİM,"Bildirimli",İL,$B$10,İLÇE,$B$11)/VLOOKUP($B$11,ABONE2,6,FALSE))</f>
        <v>0.28719407474173064</v>
      </c>
      <c r="G29" s="17">
        <f>(SUMIFS(TARIMSALOG2,KAYNAK,A29,SEBEP,B29,SÜRE,"Uzun",BİLDİRİM,"Bildirimli",İL,$B$10,İLÇE,$B$11)/VLOOKUP($B$11,ABONE2,7,FALSE))</f>
        <v>0.87158950230884813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0.59783053672283526</v>
      </c>
      <c r="I29" s="17">
        <f>(SUMIFS(TICARETHANEAG2,KAYNAK,A29,SEBEP,B29,SÜRE,"Uzun",BİLDİRİM,"Bildirimli",İL,$B$10,İLÇE,$B$11)/VLOOKUP($B$11,ABONE2,9,FALSE))</f>
        <v>2.4425500844027732E-2</v>
      </c>
      <c r="J29" s="17">
        <f>(SUMIFS(TICARETHANEOG2,KAYNAK,A29,SEBEP,B29,SÜRE,"Uzun",BİLDİRİM,"Bildirimli",İL,$B$10,İLÇE,$B$11)/VLOOKUP($B$11,ABONE2,10,FALSE))</f>
        <v>0.44811428770255096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4.6075413304861826E-2</v>
      </c>
      <c r="L29" s="17">
        <f>(SUMIFS(SANAYIAG2,KAYNAK,A29,SEBEP,B29,SÜRE,"Uzun",BİLDİRİM,"Bildirimli",İL,$B$10,İLÇE,$B$11)/VLOOKUP($B$11,ABONE2,12,FALSE))</f>
        <v>1.8307027388372406</v>
      </c>
      <c r="M29" s="17">
        <f>(SUMIFS(SANAYIOG2,KAYNAK,A29,SEBEP,B29,SÜRE,"Uzun",BİLDİRİM,"Bildirimli",İL,$B$10,İLÇE,$B$11)/VLOOKUP($B$11,ABONE2,13,FALSE))</f>
        <v>19.098079871724195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14.301586223700042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9.4110096214616898E-2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9.9684668177718316E-2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9.9606111645859238E-2</v>
      </c>
      <c r="F31" s="17">
        <f>(SUMIFS(TARIMSALAG2,KAYNAK,A31,SEBEP,B31,SÜRE,"Uzun",BİLDİRİM,"Bildirimli",İL,$B$10,İLÇE,$B$11)/VLOOKUP($B$11,ABONE2,6,FALSE))</f>
        <v>0.48033413762471977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0.22501164528138032</v>
      </c>
      <c r="I31" s="17">
        <f>(SUMIFS(TICARETHANEAG2,KAYNAK,A31,SEBEP,B31,SÜRE,"Uzun",BİLDİRİM,"Bildirimli",İL,$B$10,İLÇE,$B$11)/VLOOKUP($B$11,ABONE2,9,FALSE))</f>
        <v>7.5186721359876169E-2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7.1344783630705191E-2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0.10551194147876176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0.12010963601550458</v>
      </c>
      <c r="D33" s="17">
        <f t="shared" ref="D33:O33" si="14">SUM(D28:D32)</f>
        <v>0.35315011131115337</v>
      </c>
      <c r="E33" s="17">
        <f t="shared" si="14"/>
        <v>0.12029328363009439</v>
      </c>
      <c r="F33" s="17">
        <f t="shared" si="14"/>
        <v>0.76752821236645041</v>
      </c>
      <c r="G33" s="17">
        <f t="shared" si="14"/>
        <v>0.87158950230884813</v>
      </c>
      <c r="H33" s="17">
        <f t="shared" si="14"/>
        <v>0.82284218200421555</v>
      </c>
      <c r="I33" s="17">
        <f t="shared" si="14"/>
        <v>9.9612222203903894E-2</v>
      </c>
      <c r="J33" s="17">
        <f t="shared" si="14"/>
        <v>0.44811428770255096</v>
      </c>
      <c r="K33" s="17">
        <f t="shared" si="14"/>
        <v>0.11742019693556702</v>
      </c>
      <c r="L33" s="17">
        <f t="shared" si="14"/>
        <v>1.8307027388372406</v>
      </c>
      <c r="M33" s="17">
        <f t="shared" si="14"/>
        <v>19.098079871724195</v>
      </c>
      <c r="N33" s="17">
        <f t="shared" si="14"/>
        <v>14.301586223700042</v>
      </c>
      <c r="O33" s="17">
        <f t="shared" si="14"/>
        <v>0.19962203769337866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0.18867332036769635</v>
      </c>
      <c r="D17" s="17">
        <f t="shared" si="1"/>
        <v>0</v>
      </c>
      <c r="E17" s="17">
        <f t="shared" si="2"/>
        <v>0.18845538415809385</v>
      </c>
      <c r="F17" s="17">
        <f t="shared" si="3"/>
        <v>0.5822237596726979</v>
      </c>
      <c r="G17" s="17">
        <f t="shared" si="4"/>
        <v>0</v>
      </c>
      <c r="H17" s="17">
        <f t="shared" si="5"/>
        <v>0.57032545395731582</v>
      </c>
      <c r="I17" s="17">
        <f t="shared" si="6"/>
        <v>0.453877422227913</v>
      </c>
      <c r="J17" s="17">
        <f t="shared" si="7"/>
        <v>0.29713655789086668</v>
      </c>
      <c r="K17" s="17">
        <f t="shared" si="8"/>
        <v>0.4437771755999888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0.24757619330607658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4.2103462037808924E-2</v>
      </c>
      <c r="D21" s="17">
        <f t="shared" si="1"/>
        <v>0</v>
      </c>
      <c r="E21" s="17">
        <f t="shared" si="2"/>
        <v>4.2054828405296493E-2</v>
      </c>
      <c r="F21" s="17">
        <f t="shared" si="3"/>
        <v>0.40037139638245867</v>
      </c>
      <c r="G21" s="17">
        <f t="shared" si="4"/>
        <v>0</v>
      </c>
      <c r="H21" s="17">
        <f t="shared" si="5"/>
        <v>0.39218941961714954</v>
      </c>
      <c r="I21" s="17">
        <f t="shared" si="6"/>
        <v>4.4323277502183608E-2</v>
      </c>
      <c r="J21" s="17">
        <f t="shared" si="7"/>
        <v>0</v>
      </c>
      <c r="K21" s="17">
        <f t="shared" si="8"/>
        <v>4.1467123581995162E-2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6.3450608173647879E-2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0.23077678240550528</v>
      </c>
      <c r="D25" s="17">
        <f t="shared" ref="D25:O25" si="13">SUM(D15:D24)</f>
        <v>0</v>
      </c>
      <c r="E25" s="17">
        <f t="shared" si="13"/>
        <v>0.23051021256339033</v>
      </c>
      <c r="F25" s="17">
        <f t="shared" si="13"/>
        <v>0.98259515605515657</v>
      </c>
      <c r="G25" s="17">
        <f t="shared" si="13"/>
        <v>0</v>
      </c>
      <c r="H25" s="17">
        <f t="shared" si="13"/>
        <v>0.9625148735744653</v>
      </c>
      <c r="I25" s="17">
        <f t="shared" si="13"/>
        <v>0.49820069973009662</v>
      </c>
      <c r="J25" s="17">
        <f t="shared" si="13"/>
        <v>0.29713655789086668</v>
      </c>
      <c r="K25" s="17">
        <f t="shared" si="13"/>
        <v>0.48524429918198397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0.31102680147972445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8.5913516583804986E-2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8.5814278036874206E-2</v>
      </c>
      <c r="F29" s="17">
        <f>(SUMIFS(TARIMSALAG2,KAYNAK,A29,SEBEP,B29,SÜRE,"Uzun",BİLDİRİM,"Bildirimli",İL,$B$10,İLÇE,$B$11)/VLOOKUP($B$11,ABONE2,6,FALSE))</f>
        <v>0.74712822447613048</v>
      </c>
      <c r="G29" s="17">
        <f>(SUMIFS(TARIMSALOG2,KAYNAK,A29,SEBEP,B29,SÜRE,"Uzun",BİLDİRİM,"Bildirimli",İL,$B$10,İLÇE,$B$11)/VLOOKUP($B$11,ABONE2,7,FALSE))</f>
        <v>4.3230685267206894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0.82020602356832173</v>
      </c>
      <c r="I29" s="17">
        <f>(SUMIFS(TICARETHANEAG2,KAYNAK,A29,SEBEP,B29,SÜRE,"Uzun",BİLDİRİM,"Bildirimli",İL,$B$10,İLÇE,$B$11)/VLOOKUP($B$11,ABONE2,9,FALSE))</f>
        <v>0.1122338327096528</v>
      </c>
      <c r="J29" s="17">
        <f>(SUMIFS(TICARETHANEOG2,KAYNAK,A29,SEBEP,B29,SÜRE,"Uzun",BİLDİRİM,"Bildirimli",İL,$B$10,İLÇE,$B$11)/VLOOKUP($B$11,ABONE2,10,FALSE))</f>
        <v>1.5148263726694384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0.20261569089321896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0.14725590162268387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7.4917869047260409E-3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7.4831331552823802E-3</v>
      </c>
      <c r="F31" s="17">
        <f>(SUMIFS(TARIMSALAG2,KAYNAK,A31,SEBEP,B31,SÜRE,"Uzun",BİLDİRİM,"Bildirimli",İL,$B$10,İLÇE,$B$11)/VLOOKUP($B$11,ABONE2,6,FALSE))</f>
        <v>2.8451785921060162E-2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2.7870346154281002E-2</v>
      </c>
      <c r="I31" s="17">
        <f>(SUMIFS(TICARETHANEAG2,KAYNAK,A31,SEBEP,B31,SÜRE,"Uzun",BİLDİRİM,"Bildirimli",İL,$B$10,İLÇE,$B$11)/VLOOKUP($B$11,ABONE2,9,FALSE))</f>
        <v>2.2513709354637329E-3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2.1062945267345664E-3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7.9746199549400095E-3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9.340530348853103E-2</v>
      </c>
      <c r="D33" s="17">
        <f t="shared" ref="D33:O33" si="14">SUM(D28:D32)</f>
        <v>0</v>
      </c>
      <c r="E33" s="17">
        <f t="shared" si="14"/>
        <v>9.3297411192156593E-2</v>
      </c>
      <c r="F33" s="17">
        <f t="shared" si="14"/>
        <v>0.7755800103971906</v>
      </c>
      <c r="G33" s="17">
        <f t="shared" si="14"/>
        <v>4.3230685267206894</v>
      </c>
      <c r="H33" s="17">
        <f t="shared" si="14"/>
        <v>0.8480763697226027</v>
      </c>
      <c r="I33" s="17">
        <f t="shared" si="14"/>
        <v>0.11448520364511654</v>
      </c>
      <c r="J33" s="17">
        <f t="shared" si="14"/>
        <v>1.5148263726694384</v>
      </c>
      <c r="K33" s="17">
        <f t="shared" si="14"/>
        <v>0.20472198541995351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0.15523052157762388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0.23171497523087245</v>
      </c>
      <c r="D17" s="17">
        <f t="shared" si="1"/>
        <v>0.84407184846898353</v>
      </c>
      <c r="E17" s="17">
        <f t="shared" si="2"/>
        <v>0.2323471321622837</v>
      </c>
      <c r="F17" s="17">
        <f t="shared" si="3"/>
        <v>2.5134330444902031</v>
      </c>
      <c r="G17" s="17">
        <f t="shared" si="4"/>
        <v>13.519741025278718</v>
      </c>
      <c r="H17" s="17">
        <f t="shared" si="5"/>
        <v>6.7481295548290463</v>
      </c>
      <c r="I17" s="17">
        <f t="shared" si="6"/>
        <v>0.54496547262504091</v>
      </c>
      <c r="J17" s="17">
        <f t="shared" si="7"/>
        <v>5.9505054288828694</v>
      </c>
      <c r="K17" s="17">
        <f t="shared" si="8"/>
        <v>0.75057862421367927</v>
      </c>
      <c r="L17" s="17">
        <f t="shared" si="9"/>
        <v>4.8777556971707972</v>
      </c>
      <c r="M17" s="17">
        <f t="shared" si="10"/>
        <v>281.93557861709985</v>
      </c>
      <c r="N17" s="17">
        <f t="shared" si="11"/>
        <v>220.9828575747155</v>
      </c>
      <c r="O17" s="23">
        <f t="shared" si="12"/>
        <v>0.53600404505791743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2.7560350285035781E-2</v>
      </c>
      <c r="D21" s="17">
        <f t="shared" si="1"/>
        <v>0</v>
      </c>
      <c r="E21" s="17">
        <f t="shared" si="2"/>
        <v>2.7531898793387327E-2</v>
      </c>
      <c r="F21" s="17">
        <f t="shared" si="3"/>
        <v>0.1442053605326597</v>
      </c>
      <c r="G21" s="17">
        <f t="shared" si="4"/>
        <v>0</v>
      </c>
      <c r="H21" s="17">
        <f t="shared" si="5"/>
        <v>8.8722092384455525E-2</v>
      </c>
      <c r="I21" s="17">
        <f t="shared" si="6"/>
        <v>0.10133854714632901</v>
      </c>
      <c r="J21" s="17">
        <f t="shared" si="7"/>
        <v>0</v>
      </c>
      <c r="K21" s="17">
        <f t="shared" si="8"/>
        <v>9.7483883555867762E-2</v>
      </c>
      <c r="L21" s="17">
        <f t="shared" si="9"/>
        <v>1.567172660332883</v>
      </c>
      <c r="M21" s="17">
        <f t="shared" si="10"/>
        <v>0</v>
      </c>
      <c r="N21" s="17">
        <f t="shared" si="11"/>
        <v>0.34477798527323428</v>
      </c>
      <c r="O21" s="23">
        <f t="shared" si="12"/>
        <v>3.8244210310750884E-2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0.25927532551590821</v>
      </c>
      <c r="D25" s="17">
        <f t="shared" ref="D25:O25" si="13">SUM(D15:D24)</f>
        <v>0.84407184846898353</v>
      </c>
      <c r="E25" s="17">
        <f t="shared" si="13"/>
        <v>0.259879030955671</v>
      </c>
      <c r="F25" s="17">
        <f t="shared" si="13"/>
        <v>2.6576384050228627</v>
      </c>
      <c r="G25" s="17">
        <f t="shared" si="13"/>
        <v>13.519741025278718</v>
      </c>
      <c r="H25" s="17">
        <f t="shared" si="13"/>
        <v>6.8368516472135017</v>
      </c>
      <c r="I25" s="17">
        <f t="shared" si="13"/>
        <v>0.64630401977136986</v>
      </c>
      <c r="J25" s="17">
        <f t="shared" si="13"/>
        <v>5.9505054288828694</v>
      </c>
      <c r="K25" s="17">
        <f t="shared" si="13"/>
        <v>0.84806250776954706</v>
      </c>
      <c r="L25" s="17">
        <f t="shared" si="13"/>
        <v>6.44492835750368</v>
      </c>
      <c r="M25" s="17">
        <f t="shared" si="13"/>
        <v>281.93557861709985</v>
      </c>
      <c r="N25" s="17">
        <f t="shared" si="13"/>
        <v>221.32763555998872</v>
      </c>
      <c r="O25" s="17">
        <f t="shared" si="13"/>
        <v>0.5742482553686683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5.3027887409993271E-2</v>
      </c>
      <c r="D29" s="17">
        <f>(SUMIFS(MESKENOG2,KAYNAK,A29,SEBEP,B29,SÜRE,"Uzun",BİLDİRİM,"Bildirimli",İL,$B$10,İLÇE,$B$11)/VLOOKUP($B$11,ABONE2,4,FALSE))</f>
        <v>0.88325383396910362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5.3884958032846757E-2</v>
      </c>
      <c r="F29" s="17">
        <f>(SUMIFS(TARIMSALAG2,KAYNAK,A29,SEBEP,B29,SÜRE,"Uzun",BİLDİRİM,"Bildirimli",İL,$B$10,İLÇE,$B$11)/VLOOKUP($B$11,ABONE2,6,FALSE))</f>
        <v>0.65134540561490706</v>
      </c>
      <c r="G29" s="17">
        <f>(SUMIFS(TARIMSALOG2,KAYNAK,A29,SEBEP,B29,SÜRE,"Uzun",BİLDİRİM,"Bildirimli",İL,$B$10,İLÇE,$B$11)/VLOOKUP($B$11,ABONE2,7,FALSE))</f>
        <v>0.5860200466702512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0.62621135793584615</v>
      </c>
      <c r="I29" s="17">
        <f>(SUMIFS(TICARETHANEAG2,KAYNAK,A29,SEBEP,B29,SÜRE,"Uzun",BİLDİRİM,"Bildirimli",İL,$B$10,İLÇE,$B$11)/VLOOKUP($B$11,ABONE2,9,FALSE))</f>
        <v>6.8804300710486446E-2</v>
      </c>
      <c r="J29" s="17">
        <f>(SUMIFS(TICARETHANEOG2,KAYNAK,A29,SEBEP,B29,SÜRE,"Uzun",BİLDİRİM,"Bildirimli",İL,$B$10,İLÇE,$B$11)/VLOOKUP($B$11,ABONE2,10,FALSE))</f>
        <v>4.086149032301801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0.22161399557255962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32.01634969046016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24.972752758558922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0.10221966552630508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5.3027887409993271E-2</v>
      </c>
      <c r="D33" s="17">
        <f t="shared" ref="D33:O33" si="14">SUM(D28:D32)</f>
        <v>0.88325383396910362</v>
      </c>
      <c r="E33" s="17">
        <f t="shared" si="14"/>
        <v>5.3884958032846757E-2</v>
      </c>
      <c r="F33" s="17">
        <f t="shared" si="14"/>
        <v>0.65134540561490706</v>
      </c>
      <c r="G33" s="17">
        <f t="shared" si="14"/>
        <v>0.5860200466702512</v>
      </c>
      <c r="H33" s="17">
        <f t="shared" si="14"/>
        <v>0.62621135793584615</v>
      </c>
      <c r="I33" s="17">
        <f t="shared" si="14"/>
        <v>6.8804300710486446E-2</v>
      </c>
      <c r="J33" s="17">
        <f t="shared" si="14"/>
        <v>4.086149032301801</v>
      </c>
      <c r="K33" s="17">
        <f t="shared" si="14"/>
        <v>0.22161399557255962</v>
      </c>
      <c r="L33" s="17">
        <f t="shared" si="14"/>
        <v>0</v>
      </c>
      <c r="M33" s="17">
        <f t="shared" si="14"/>
        <v>32.01634969046016</v>
      </c>
      <c r="N33" s="17">
        <f t="shared" si="14"/>
        <v>24.972752758558922</v>
      </c>
      <c r="O33" s="17">
        <f t="shared" si="14"/>
        <v>0.10221966552630508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3.411808946717295E-2</v>
      </c>
      <c r="D15" s="17">
        <f t="shared" ref="D15:D24" si="1">(SUMIFS(MESKENOG2,KAYNAK,A15,SEBEP,B15,SÜRE,"Uzun",BİLDİRİM,"Bildirimsiz",İL,$B$10,İLÇE,$B$11)/VLOOKUP($B$11,ABONE2,4,FALSE))</f>
        <v>4.0314276430183886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3.6720139159325968E-2</v>
      </c>
      <c r="F15" s="17">
        <f t="shared" ref="F15:F24" si="3">(SUMIFS(TARIMSALAG2,KAYNAK,A15,SEBEP,B15,SÜRE,"Uzun",BİLDİRİM,"Bildirimsiz",İL,$B$10,İLÇE,$B$11)/VLOOKUP($B$11,ABONE2,6,FALSE))</f>
        <v>1.7711853069685781</v>
      </c>
      <c r="G15" s="17">
        <f t="shared" ref="G15:G24" si="4">(SUMIFS(TARIMSALOG2,KAYNAK,A15,SEBEP,B15,SÜRE,"Uzun",BİLDİRİM,"Bildirimsiz",İL,$B$10,İLÇE,$B$11)/VLOOKUP($B$11,ABONE2,7,FALSE))</f>
        <v>4.1191034471258883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2.6406527179174066</v>
      </c>
      <c r="I15" s="17">
        <f t="shared" ref="I15:I24" si="6">(SUMIFS(TICARETHANEAG2,KAYNAK,A15,SEBEP,B15,SÜRE,"Uzun",BİLDİRİM,"Bildirimsiz",İL,$B$10,İLÇE,$B$11)/VLOOKUP($B$11,ABONE2,9,FALSE))</f>
        <v>0.10211023880743457</v>
      </c>
      <c r="J15" s="17">
        <f t="shared" ref="J15:J24" si="7">(SUMIFS(TICARETHANEOG2,KAYNAK,A15,SEBEP,B15,SÜRE,"Uzun",BİLDİRİM,"Bildirimsiz",İL,$B$10,İLÇE,$B$11)/VLOOKUP($B$11,ABONE2,10,FALSE))</f>
        <v>2.4952319755440571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0.18783540085026412</v>
      </c>
      <c r="L15" s="17">
        <f t="shared" ref="L15:L24" si="9">(SUMIFS(SANAYIAG2,KAYNAK,A15,SEBEP,B15,SÜRE,"Uzun",BİLDİRİM,"Bildirimsiz",İL,$B$10,İLÇE,$B$11)/VLOOKUP($B$11,ABONE2,12,FALSE))</f>
        <v>3.5561372383041321E-3</v>
      </c>
      <c r="M15" s="17">
        <f t="shared" ref="M15:M24" si="10">(SUMIFS(SANAYIOG2,KAYNAK,A15,SEBEP,B15,SÜRE,"Uzun",BİLDİRİM,"Bildirimsiz",İL,$B$10,İLÇE,$B$11)/VLOOKUP($B$11,ABONE2,13,FALSE))</f>
        <v>159.0519337724335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90.274256957213964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0.35180230039117605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0.22673997598426504</v>
      </c>
      <c r="D17" s="17">
        <f t="shared" si="1"/>
        <v>8.4999604314817958</v>
      </c>
      <c r="E17" s="17">
        <f t="shared" si="2"/>
        <v>0.2321254309886733</v>
      </c>
      <c r="F17" s="17">
        <f t="shared" si="3"/>
        <v>7.0719518880547874</v>
      </c>
      <c r="G17" s="17">
        <f t="shared" si="4"/>
        <v>13.32769753416437</v>
      </c>
      <c r="H17" s="17">
        <f t="shared" si="5"/>
        <v>9.3885432876650317</v>
      </c>
      <c r="I17" s="17">
        <f t="shared" si="6"/>
        <v>0.48965695192175362</v>
      </c>
      <c r="J17" s="17">
        <f t="shared" si="7"/>
        <v>6.3984487343704872</v>
      </c>
      <c r="K17" s="17">
        <f t="shared" si="8"/>
        <v>0.70131861762476522</v>
      </c>
      <c r="L17" s="17">
        <f t="shared" si="9"/>
        <v>17.350002921482695</v>
      </c>
      <c r="M17" s="17">
        <f t="shared" si="10"/>
        <v>114.47290947942254</v>
      </c>
      <c r="N17" s="17">
        <f t="shared" si="11"/>
        <v>72.473814751664762</v>
      </c>
      <c r="O17" s="23">
        <f t="shared" si="12"/>
        <v>0.86998997976114112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0.43712918809755008</v>
      </c>
      <c r="D21" s="17">
        <f t="shared" si="1"/>
        <v>0</v>
      </c>
      <c r="E21" s="17">
        <f t="shared" si="2"/>
        <v>0.43684463873901719</v>
      </c>
      <c r="F21" s="17">
        <f t="shared" si="3"/>
        <v>0.94109531496472199</v>
      </c>
      <c r="G21" s="17">
        <f t="shared" si="4"/>
        <v>0</v>
      </c>
      <c r="H21" s="17">
        <f t="shared" si="5"/>
        <v>0.59259436300920521</v>
      </c>
      <c r="I21" s="17">
        <f t="shared" si="6"/>
        <v>0.836780169746278</v>
      </c>
      <c r="J21" s="17">
        <f t="shared" si="7"/>
        <v>0</v>
      </c>
      <c r="K21" s="17">
        <f t="shared" si="8"/>
        <v>0.80680546576671985</v>
      </c>
      <c r="L21" s="17">
        <f t="shared" si="9"/>
        <v>1.8413796708164945</v>
      </c>
      <c r="M21" s="17">
        <f t="shared" si="10"/>
        <v>0</v>
      </c>
      <c r="N21" s="17">
        <f t="shared" si="11"/>
        <v>0.79627229008280842</v>
      </c>
      <c r="O21" s="23">
        <f t="shared" si="12"/>
        <v>0.50239863555065178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1.0648293329192688E-2</v>
      </c>
      <c r="D22" s="17">
        <f t="shared" si="1"/>
        <v>0</v>
      </c>
      <c r="E22" s="17">
        <f t="shared" si="2"/>
        <v>1.0641361819884242E-2</v>
      </c>
      <c r="F22" s="17">
        <f t="shared" si="3"/>
        <v>7.1929352914994486E-4</v>
      </c>
      <c r="G22" s="17">
        <f t="shared" si="4"/>
        <v>0</v>
      </c>
      <c r="H22" s="17">
        <f t="shared" si="5"/>
        <v>4.5292892648098369E-4</v>
      </c>
      <c r="I22" s="17">
        <f t="shared" si="6"/>
        <v>1.1350540004178621E-3</v>
      </c>
      <c r="J22" s="17">
        <f t="shared" si="7"/>
        <v>0</v>
      </c>
      <c r="K22" s="17">
        <f t="shared" si="8"/>
        <v>1.0943946864266441E-3</v>
      </c>
      <c r="L22" s="17">
        <f t="shared" si="9"/>
        <v>5.8031375177835701E-2</v>
      </c>
      <c r="M22" s="17">
        <f t="shared" si="10"/>
        <v>0</v>
      </c>
      <c r="N22" s="17">
        <f t="shared" si="11"/>
        <v>2.5094648725550572E-2</v>
      </c>
      <c r="O22" s="23">
        <f t="shared" si="12"/>
        <v>8.7051703967237944E-3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0.70863554687818076</v>
      </c>
      <c r="D25" s="17">
        <f t="shared" ref="D25:O25" si="13">SUM(D15:D24)</f>
        <v>12.531388074500185</v>
      </c>
      <c r="E25" s="17">
        <f t="shared" si="13"/>
        <v>0.71633157070690079</v>
      </c>
      <c r="F25" s="17">
        <f t="shared" si="13"/>
        <v>9.7849518035172363</v>
      </c>
      <c r="G25" s="17">
        <f t="shared" si="13"/>
        <v>17.446800981290259</v>
      </c>
      <c r="H25" s="17">
        <f t="shared" si="13"/>
        <v>12.622243297518125</v>
      </c>
      <c r="I25" s="17">
        <f t="shared" si="13"/>
        <v>1.429682414475884</v>
      </c>
      <c r="J25" s="17">
        <f t="shared" si="13"/>
        <v>8.8936807099145447</v>
      </c>
      <c r="K25" s="17">
        <f t="shared" si="13"/>
        <v>1.6970538789281757</v>
      </c>
      <c r="L25" s="17">
        <f t="shared" si="13"/>
        <v>19.252970104715331</v>
      </c>
      <c r="M25" s="17">
        <f t="shared" si="13"/>
        <v>273.52484325185605</v>
      </c>
      <c r="N25" s="17">
        <f t="shared" si="13"/>
        <v>163.56943864768709</v>
      </c>
      <c r="O25" s="17">
        <f t="shared" si="13"/>
        <v>1.7328960860996927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6.806959840988816E-2</v>
      </c>
      <c r="D29" s="17">
        <f>(SUMIFS(MESKENOG2,KAYNAK,A29,SEBEP,B29,SÜRE,"Uzun",BİLDİRİM,"Bildirimli",İL,$B$10,İLÇE,$B$11)/VLOOKUP($B$11,ABONE2,4,FALSE))</f>
        <v>8.0102410869567979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7.3239557003272615E-2</v>
      </c>
      <c r="F29" s="17">
        <f>(SUMIFS(TARIMSALAG2,KAYNAK,A29,SEBEP,B29,SÜRE,"Uzun",BİLDİRİM,"Bildirimli",İL,$B$10,İLÇE,$B$11)/VLOOKUP($B$11,ABONE2,6,FALSE))</f>
        <v>1.413024048895885</v>
      </c>
      <c r="G29" s="17">
        <f>(SUMIFS(TARIMSALOG2,KAYNAK,A29,SEBEP,B29,SÜRE,"Uzun",BİLDİRİM,"Bildirimli",İL,$B$10,İLÇE,$B$11)/VLOOKUP($B$11,ABONE2,7,FALSE))</f>
        <v>2.4058193936733727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1.7806702556618064</v>
      </c>
      <c r="I29" s="17">
        <f>(SUMIFS(TICARETHANEAG2,KAYNAK,A29,SEBEP,B29,SÜRE,"Uzun",BİLDİRİM,"Bildirimli",İL,$B$10,İLÇE,$B$11)/VLOOKUP($B$11,ABONE2,9,FALSE))</f>
        <v>0.1262411700336451</v>
      </c>
      <c r="J29" s="17">
        <f>(SUMIFS(TICARETHANEOG2,KAYNAK,A29,SEBEP,B29,SÜRE,"Uzun",BİLDİRİM,"Bildirimli",İL,$B$10,İLÇE,$B$11)/VLOOKUP($B$11,ABONE2,10,FALSE))</f>
        <v>2.5625799767439781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0.21351443147720325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7.2030298691989643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4.08820614197779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0.1826341546972281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1.1327430868367554E-2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1.1320057274301583E-2</v>
      </c>
      <c r="F31" s="17">
        <f>(SUMIFS(TARIMSALAG2,KAYNAK,A31,SEBEP,B31,SÜRE,"Uzun",BİLDİRİM,"Bildirimli",İL,$B$10,İLÇE,$B$11)/VLOOKUP($B$11,ABONE2,6,FALSE))</f>
        <v>6.7887759973528028E-2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4.2747958934576918E-2</v>
      </c>
      <c r="I31" s="17">
        <f>(SUMIFS(TICARETHANEAG2,KAYNAK,A31,SEBEP,B31,SÜRE,"Uzun",BİLDİRİM,"Bildirimli",İL,$B$10,İLÇE,$B$11)/VLOOKUP($B$11,ABONE2,9,FALSE))</f>
        <v>1.5841037327328496E-2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1.5273587928091687E-2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1.3386993047218139E-2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7.9397029278255718E-2</v>
      </c>
      <c r="D33" s="17">
        <f t="shared" ref="D33:O33" si="14">SUM(D28:D32)</f>
        <v>8.0102410869567979</v>
      </c>
      <c r="E33" s="17">
        <f t="shared" si="14"/>
        <v>8.4559614277574191E-2</v>
      </c>
      <c r="F33" s="17">
        <f t="shared" si="14"/>
        <v>1.4809118088694131</v>
      </c>
      <c r="G33" s="17">
        <f t="shared" si="14"/>
        <v>2.4058193936733727</v>
      </c>
      <c r="H33" s="17">
        <f t="shared" si="14"/>
        <v>1.8234182145963833</v>
      </c>
      <c r="I33" s="17">
        <f t="shared" si="14"/>
        <v>0.1420822073609736</v>
      </c>
      <c r="J33" s="17">
        <f t="shared" si="14"/>
        <v>2.5625799767439781</v>
      </c>
      <c r="K33" s="17">
        <f t="shared" si="14"/>
        <v>0.22878801940529495</v>
      </c>
      <c r="L33" s="17">
        <f t="shared" si="14"/>
        <v>0</v>
      </c>
      <c r="M33" s="17">
        <f t="shared" si="14"/>
        <v>7.2030298691989643</v>
      </c>
      <c r="N33" s="17">
        <f t="shared" si="14"/>
        <v>4.08820614197779</v>
      </c>
      <c r="O33" s="17">
        <f t="shared" si="14"/>
        <v>0.19602114774444623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1.8984904574932415E-2</v>
      </c>
      <c r="D17" s="17">
        <f t="shared" si="1"/>
        <v>0</v>
      </c>
      <c r="E17" s="17">
        <f t="shared" si="2"/>
        <v>1.8962276559944417E-2</v>
      </c>
      <c r="F17" s="17">
        <f t="shared" si="3"/>
        <v>2.2341004026722115E-2</v>
      </c>
      <c r="G17" s="17">
        <f t="shared" si="4"/>
        <v>0</v>
      </c>
      <c r="H17" s="17">
        <f t="shared" si="5"/>
        <v>1.2376999437522958E-2</v>
      </c>
      <c r="I17" s="17">
        <f t="shared" si="6"/>
        <v>1.6196505069387992E-2</v>
      </c>
      <c r="J17" s="17">
        <f t="shared" si="7"/>
        <v>6.2394401940703399E-2</v>
      </c>
      <c r="K17" s="17">
        <f t="shared" si="8"/>
        <v>1.8438223927075632E-2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1.8239575258373213E-2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2.592582881646132E-2</v>
      </c>
      <c r="D18" s="17">
        <f t="shared" si="1"/>
        <v>0</v>
      </c>
      <c r="E18" s="17">
        <f t="shared" si="2"/>
        <v>2.5894927947788544E-2</v>
      </c>
      <c r="F18" s="17">
        <f t="shared" si="3"/>
        <v>0.27113051780291786</v>
      </c>
      <c r="G18" s="17">
        <f t="shared" si="4"/>
        <v>1.4664748678100259</v>
      </c>
      <c r="H18" s="17">
        <f t="shared" si="5"/>
        <v>0.80424964597182347</v>
      </c>
      <c r="I18" s="17">
        <f t="shared" si="6"/>
        <v>1.2731471388104676E-2</v>
      </c>
      <c r="J18" s="17">
        <f t="shared" si="7"/>
        <v>0.89221486131622241</v>
      </c>
      <c r="K18" s="17">
        <f t="shared" si="8"/>
        <v>5.5407753940894776E-2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0.1038862156017724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2.4879744167871479E-2</v>
      </c>
      <c r="D21" s="17">
        <f t="shared" si="1"/>
        <v>0</v>
      </c>
      <c r="E21" s="17">
        <f t="shared" si="2"/>
        <v>2.4850090122379383E-2</v>
      </c>
      <c r="F21" s="17">
        <f t="shared" si="3"/>
        <v>0.11028106415064932</v>
      </c>
      <c r="G21" s="17">
        <f t="shared" si="4"/>
        <v>0</v>
      </c>
      <c r="H21" s="17">
        <f t="shared" si="5"/>
        <v>6.1096120269680025E-2</v>
      </c>
      <c r="I21" s="17">
        <f t="shared" si="6"/>
        <v>1.5186492613309734E-2</v>
      </c>
      <c r="J21" s="17">
        <f t="shared" si="7"/>
        <v>0</v>
      </c>
      <c r="K21" s="17">
        <f t="shared" si="8"/>
        <v>1.4449579264890003E-2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2.6411628159598542E-2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6.9790477559265207E-2</v>
      </c>
      <c r="D25" s="17">
        <f t="shared" ref="D25:O25" si="13">SUM(D15:D24)</f>
        <v>0</v>
      </c>
      <c r="E25" s="17">
        <f t="shared" si="13"/>
        <v>6.9707294630112354E-2</v>
      </c>
      <c r="F25" s="17">
        <f t="shared" si="13"/>
        <v>0.40375258598028929</v>
      </c>
      <c r="G25" s="17">
        <f t="shared" si="13"/>
        <v>1.4664748678100259</v>
      </c>
      <c r="H25" s="17">
        <f t="shared" si="13"/>
        <v>0.87772276567902641</v>
      </c>
      <c r="I25" s="17">
        <f t="shared" si="13"/>
        <v>4.4114469070802402E-2</v>
      </c>
      <c r="J25" s="17">
        <f t="shared" si="13"/>
        <v>0.95460926325692586</v>
      </c>
      <c r="K25" s="17">
        <f t="shared" si="13"/>
        <v>8.8295557132860414E-2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0.14853741901974415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4.2342593937855978E-2</v>
      </c>
      <c r="D17" s="17">
        <f t="shared" si="1"/>
        <v>4.1981465604204592E-2</v>
      </c>
      <c r="E17" s="17">
        <f t="shared" si="2"/>
        <v>4.2342253250748765E-2</v>
      </c>
      <c r="F17" s="17">
        <f t="shared" si="3"/>
        <v>1.0258104934844456</v>
      </c>
      <c r="G17" s="17">
        <f t="shared" si="4"/>
        <v>0.94574840436058816</v>
      </c>
      <c r="H17" s="17">
        <f t="shared" si="5"/>
        <v>1.0018431587088705</v>
      </c>
      <c r="I17" s="17">
        <f t="shared" si="6"/>
        <v>4.3332233528968547E-2</v>
      </c>
      <c r="J17" s="17">
        <f t="shared" si="7"/>
        <v>0.20161962680022277</v>
      </c>
      <c r="K17" s="17">
        <f t="shared" si="8"/>
        <v>5.0656585916841489E-2</v>
      </c>
      <c r="L17" s="17">
        <f t="shared" si="9"/>
        <v>0.36868310056107223</v>
      </c>
      <c r="M17" s="17">
        <f t="shared" si="10"/>
        <v>0.12824121066190833</v>
      </c>
      <c r="N17" s="17">
        <f t="shared" si="11"/>
        <v>0.2404474259481848</v>
      </c>
      <c r="O17" s="23">
        <f t="shared" si="12"/>
        <v>0.21474811289943208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5.9391164927279595E-3</v>
      </c>
      <c r="D21" s="17">
        <f t="shared" si="1"/>
        <v>0</v>
      </c>
      <c r="E21" s="17">
        <f t="shared" si="2"/>
        <v>5.9335135526404799E-3</v>
      </c>
      <c r="F21" s="17">
        <f t="shared" si="3"/>
        <v>6.4867728926161744E-2</v>
      </c>
      <c r="G21" s="17">
        <f t="shared" si="4"/>
        <v>0</v>
      </c>
      <c r="H21" s="17">
        <f t="shared" si="5"/>
        <v>4.5448967908079542E-2</v>
      </c>
      <c r="I21" s="17">
        <f t="shared" si="6"/>
        <v>9.028621812080374E-3</v>
      </c>
      <c r="J21" s="17">
        <f t="shared" si="7"/>
        <v>0</v>
      </c>
      <c r="K21" s="17">
        <f t="shared" si="8"/>
        <v>8.610844967305447E-3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1.3388422353036205E-2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4.8281710430583935E-2</v>
      </c>
      <c r="D25" s="17">
        <f t="shared" ref="D25:O25" si="13">SUM(D15:D24)</f>
        <v>4.1981465604204592E-2</v>
      </c>
      <c r="E25" s="17">
        <f t="shared" si="13"/>
        <v>4.8275766803389242E-2</v>
      </c>
      <c r="F25" s="17">
        <f t="shared" si="13"/>
        <v>1.0906782224106073</v>
      </c>
      <c r="G25" s="17">
        <f t="shared" si="13"/>
        <v>0.94574840436058816</v>
      </c>
      <c r="H25" s="17">
        <f t="shared" si="13"/>
        <v>1.0472921266169501</v>
      </c>
      <c r="I25" s="17">
        <f t="shared" si="13"/>
        <v>5.2360855341048923E-2</v>
      </c>
      <c r="J25" s="17">
        <f t="shared" si="13"/>
        <v>0.20161962680022277</v>
      </c>
      <c r="K25" s="17">
        <f t="shared" si="13"/>
        <v>5.9267430884146932E-2</v>
      </c>
      <c r="L25" s="17">
        <f t="shared" si="13"/>
        <v>0.36868310056107223</v>
      </c>
      <c r="M25" s="17">
        <f t="shared" si="13"/>
        <v>0.12824121066190833</v>
      </c>
      <c r="N25" s="17">
        <f t="shared" si="13"/>
        <v>0.2404474259481848</v>
      </c>
      <c r="O25" s="17">
        <f t="shared" si="13"/>
        <v>0.22813653525246827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0.66541486131866567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0.19919815883389291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3.5450169850517632E-2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0.66541486131866567</v>
      </c>
      <c r="H33" s="17">
        <f t="shared" si="14"/>
        <v>0.19919815883389291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3.5450169850517632E-2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0.17875362917913556</v>
      </c>
      <c r="D15" s="17">
        <f t="shared" ref="D15:D24" si="1">(SUMIFS(MESKENOG2,KAYNAK,A15,SEBEP,B15,SÜRE,"Uzun",BİLDİRİM,"Bildirimsiz",İL,$B$10,İLÇE,$B$11)/VLOOKUP($B$11,ABONE2,4,FALSE))</f>
        <v>0.43200983190339742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0.17885454146604918</v>
      </c>
      <c r="F15" s="17">
        <f t="shared" ref="F15:F24" si="3">(SUMIFS(TARIMSALAG2,KAYNAK,A15,SEBEP,B15,SÜRE,"Uzun",BİLDİRİM,"Bildirimsiz",İL,$B$10,İLÇE,$B$11)/VLOOKUP($B$11,ABONE2,6,FALSE))</f>
        <v>0.94999982494455337</v>
      </c>
      <c r="G15" s="17">
        <f t="shared" ref="G15:G24" si="4">(SUMIFS(TARIMSALOG2,KAYNAK,A15,SEBEP,B15,SÜRE,"Uzun",BİLDİRİM,"Bildirimsiz",İL,$B$10,İLÇE,$B$11)/VLOOKUP($B$11,ABONE2,7,FALSE))</f>
        <v>13.98055834752321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2.2672001097913785</v>
      </c>
      <c r="I15" s="17">
        <f t="shared" ref="I15:I24" si="6">(SUMIFS(TICARETHANEAG2,KAYNAK,A15,SEBEP,B15,SÜRE,"Uzun",BİLDİRİM,"Bildirimsiz",İL,$B$10,İLÇE,$B$11)/VLOOKUP($B$11,ABONE2,9,FALSE))</f>
        <v>0.72225999941126451</v>
      </c>
      <c r="J15" s="17">
        <f t="shared" ref="J15:J24" si="7">(SUMIFS(TICARETHANEOG2,KAYNAK,A15,SEBEP,B15,SÜRE,"Uzun",BİLDİRİM,"Bildirimsiz",İL,$B$10,İLÇE,$B$11)/VLOOKUP($B$11,ABONE2,10,FALSE))</f>
        <v>3.2339664342053704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0.87221262238404684</v>
      </c>
      <c r="L15" s="17">
        <f t="shared" ref="L15:L24" si="9">(SUMIFS(SANAYIAG2,KAYNAK,A15,SEBEP,B15,SÜRE,"Uzun",BİLDİRİM,"Bildirimsiz",İL,$B$10,İLÇE,$B$11)/VLOOKUP($B$11,ABONE2,12,FALSE))</f>
        <v>1.9239309355968599</v>
      </c>
      <c r="M15" s="17">
        <f t="shared" ref="M15:M24" si="10">(SUMIFS(SANAYIOG2,KAYNAK,A15,SEBEP,B15,SÜRE,"Uzun",BİLDİRİM,"Bildirimsiz",İL,$B$10,İLÇE,$B$11)/VLOOKUP($B$11,ABONE2,13,FALSE))</f>
        <v>35.199169493797299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14.722099611827799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0.58955344800397402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0.27694540734334716</v>
      </c>
      <c r="D17" s="17">
        <f t="shared" si="1"/>
        <v>0.28621599209780563</v>
      </c>
      <c r="E17" s="17">
        <f t="shared" si="2"/>
        <v>0.27694910129397321</v>
      </c>
      <c r="F17" s="17">
        <f t="shared" si="3"/>
        <v>1.0345028041949897</v>
      </c>
      <c r="G17" s="17">
        <f t="shared" si="4"/>
        <v>19.474138296574921</v>
      </c>
      <c r="H17" s="17">
        <f t="shared" si="5"/>
        <v>2.8984822399918757</v>
      </c>
      <c r="I17" s="17">
        <f t="shared" si="6"/>
        <v>0.96835101026437542</v>
      </c>
      <c r="J17" s="17">
        <f t="shared" si="7"/>
        <v>2.9994278301674542</v>
      </c>
      <c r="K17" s="17">
        <f t="shared" si="8"/>
        <v>1.0896093278705294</v>
      </c>
      <c r="L17" s="17">
        <f t="shared" si="9"/>
        <v>2.2319020036605348</v>
      </c>
      <c r="M17" s="17">
        <f t="shared" si="10"/>
        <v>39.601430542036169</v>
      </c>
      <c r="N17" s="17">
        <f t="shared" si="11"/>
        <v>16.60479759534347</v>
      </c>
      <c r="O17" s="23">
        <f t="shared" si="12"/>
        <v>0.78170530911985403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5.1363180578569657E-3</v>
      </c>
      <c r="D21" s="17">
        <f t="shared" si="1"/>
        <v>0</v>
      </c>
      <c r="E21" s="17">
        <f t="shared" si="2"/>
        <v>5.1342714442066048E-3</v>
      </c>
      <c r="F21" s="17">
        <f t="shared" si="3"/>
        <v>2.034478752817186E-2</v>
      </c>
      <c r="G21" s="17">
        <f t="shared" si="4"/>
        <v>0</v>
      </c>
      <c r="H21" s="17">
        <f t="shared" si="5"/>
        <v>1.8288224881158558E-2</v>
      </c>
      <c r="I21" s="17">
        <f t="shared" si="6"/>
        <v>8.5630908759399167E-3</v>
      </c>
      <c r="J21" s="17">
        <f t="shared" si="7"/>
        <v>0</v>
      </c>
      <c r="K21" s="17">
        <f t="shared" si="8"/>
        <v>8.0518615699136532E-3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7.3904226444535545E-3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0.4608353545803397</v>
      </c>
      <c r="D25" s="17">
        <f t="shared" ref="D25:O25" si="13">SUM(D15:D24)</f>
        <v>0.71822582400120305</v>
      </c>
      <c r="E25" s="17">
        <f t="shared" si="13"/>
        <v>0.46093791420422897</v>
      </c>
      <c r="F25" s="17">
        <f t="shared" si="13"/>
        <v>2.0048474166677148</v>
      </c>
      <c r="G25" s="17">
        <f t="shared" si="13"/>
        <v>33.454696644098135</v>
      </c>
      <c r="H25" s="17">
        <f t="shared" si="13"/>
        <v>5.1839705746644125</v>
      </c>
      <c r="I25" s="17">
        <f t="shared" si="13"/>
        <v>1.6991741005515799</v>
      </c>
      <c r="J25" s="17">
        <f t="shared" si="13"/>
        <v>6.2333942643728246</v>
      </c>
      <c r="K25" s="17">
        <f t="shared" si="13"/>
        <v>1.9698738118244901</v>
      </c>
      <c r="L25" s="17">
        <f t="shared" si="13"/>
        <v>4.1558329392573947</v>
      </c>
      <c r="M25" s="17">
        <f t="shared" si="13"/>
        <v>74.800600035833469</v>
      </c>
      <c r="N25" s="17">
        <f t="shared" si="13"/>
        <v>31.326897207171271</v>
      </c>
      <c r="O25" s="17">
        <f t="shared" si="13"/>
        <v>1.3786491797682818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9.8851989615440037E-3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9.881260112176939E-3</v>
      </c>
      <c r="F29" s="17">
        <f>(SUMIFS(TARIMSALAG2,KAYNAK,A29,SEBEP,B29,SÜRE,"Uzun",BİLDİRİM,"Bildirimli",İL,$B$10,İLÇE,$B$11)/VLOOKUP($B$11,ABONE2,6,FALSE))</f>
        <v>2.5596372778111671E-2</v>
      </c>
      <c r="G29" s="17">
        <f>(SUMIFS(TARIMSALOG2,KAYNAK,A29,SEBEP,B29,SÜRE,"Uzun",BİLDİRİM,"Bildirimli",İL,$B$10,İLÇE,$B$11)/VLOOKUP($B$11,ABONE2,7,FALSE))</f>
        <v>8.8400949178935734E-2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3.1945003635454133E-2</v>
      </c>
      <c r="I29" s="17">
        <f>(SUMIFS(TICARETHANEAG2,KAYNAK,A29,SEBEP,B29,SÜRE,"Uzun",BİLDİRİM,"Bildirimli",İL,$B$10,İLÇE,$B$11)/VLOOKUP($B$11,ABONE2,9,FALSE))</f>
        <v>8.1141990735781417E-4</v>
      </c>
      <c r="J29" s="17">
        <f>(SUMIFS(TICARETHANEOG2,KAYNAK,A29,SEBEP,B29,SÜRE,"Uzun",BİLDİRİM,"Bildirimli",İL,$B$10,İLÇE,$B$11)/VLOOKUP($B$11,ABONE2,10,FALSE))</f>
        <v>8.9680834582844385E-2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6.1170566044017891E-3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1.2400239364461751E-2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6.6503301222238971E-3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6.6476802364001933E-3</v>
      </c>
      <c r="F31" s="17">
        <f>(SUMIFS(TARIMSALAG2,KAYNAK,A31,SEBEP,B31,SÜRE,"Uzun",BİLDİRİM,"Bildirimli",İL,$B$10,İLÇE,$B$11)/VLOOKUP($B$11,ABONE2,6,FALSE))</f>
        <v>1.7861991333996356E-2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1.6056403336190756E-2</v>
      </c>
      <c r="I31" s="17">
        <f>(SUMIFS(TICARETHANEAG2,KAYNAK,A31,SEBEP,B31,SÜRE,"Uzun",BİLDİRİM,"Bildirimli",İL,$B$10,İLÇE,$B$11)/VLOOKUP($B$11,ABONE2,9,FALSE))</f>
        <v>3.9470196819654942E-4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3.7113767158780019E-4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7.036984576046134E-3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1.6535529083767903E-2</v>
      </c>
      <c r="D33" s="17">
        <f t="shared" ref="D33:O33" si="14">SUM(D28:D32)</f>
        <v>0</v>
      </c>
      <c r="E33" s="17">
        <f t="shared" si="14"/>
        <v>1.6528940348577131E-2</v>
      </c>
      <c r="F33" s="17">
        <f t="shared" si="14"/>
        <v>4.3458364112108031E-2</v>
      </c>
      <c r="G33" s="17">
        <f t="shared" si="14"/>
        <v>8.8400949178935734E-2</v>
      </c>
      <c r="H33" s="17">
        <f t="shared" si="14"/>
        <v>4.8001406971644886E-2</v>
      </c>
      <c r="I33" s="17">
        <f t="shared" si="14"/>
        <v>1.2061218755543635E-3</v>
      </c>
      <c r="J33" s="17">
        <f t="shared" si="14"/>
        <v>8.9680834582844385E-2</v>
      </c>
      <c r="K33" s="17">
        <f t="shared" si="14"/>
        <v>6.4881942759895889E-3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1.9437223940507883E-2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5.5971660755750212E-2</v>
      </c>
      <c r="D15" s="17">
        <f t="shared" ref="D15:D24" si="1">(SUMIFS(MESKENOG2,KAYNAK,A15,SEBEP,B15,SÜRE,"Uzun",BİLDİRİM,"Bildirimsiz",İL,$B$10,İLÇE,$B$11)/VLOOKUP($B$11,ABONE2,4,FALSE))</f>
        <v>7.4421134452145821E-2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5.5972481822553204E-2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0.27199690060928944</v>
      </c>
      <c r="J15" s="17">
        <f t="shared" ref="J15:J24" si="7">(SUMIFS(TICARETHANEOG2,KAYNAK,A15,SEBEP,B15,SÜRE,"Uzun",BİLDİRİM,"Bildirimsiz",İL,$B$10,İLÇE,$B$11)/VLOOKUP($B$11,ABONE2,10,FALSE))</f>
        <v>37.580333573392906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0.50698322926488681</v>
      </c>
      <c r="L15" s="17">
        <f t="shared" ref="L15:L24" si="9">(SUMIFS(SANAYIAG2,KAYNAK,A15,SEBEP,B15,SÜRE,"Uzun",BİLDİRİM,"Bildirimsiz",İL,$B$10,İLÇE,$B$11)/VLOOKUP($B$11,ABONE2,12,FALSE))</f>
        <v>6.2047143788408423</v>
      </c>
      <c r="M15" s="17">
        <f t="shared" ref="M15:M24" si="10">(SUMIFS(SANAYIOG2,KAYNAK,A15,SEBEP,B15,SÜRE,"Uzun",BİLDİRİM,"Bildirimsiz",İL,$B$10,İLÇE,$B$11)/VLOOKUP($B$11,ABONE2,13,FALSE))</f>
        <v>11.832894116171147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6.8392640551084751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0.19611428346466336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9.2960313413274404E-2</v>
      </c>
      <c r="D17" s="17">
        <f t="shared" si="1"/>
        <v>0.34936391604268863</v>
      </c>
      <c r="E17" s="17">
        <f t="shared" si="2"/>
        <v>9.2971724280042148E-2</v>
      </c>
      <c r="F17" s="17">
        <f t="shared" si="3"/>
        <v>0.11913608196569692</v>
      </c>
      <c r="G17" s="17">
        <f t="shared" si="4"/>
        <v>0</v>
      </c>
      <c r="H17" s="17">
        <f t="shared" si="5"/>
        <v>6.4983317435834687E-2</v>
      </c>
      <c r="I17" s="17">
        <f t="shared" si="6"/>
        <v>0.33440564239012943</v>
      </c>
      <c r="J17" s="17">
        <f t="shared" si="7"/>
        <v>39.646144098962729</v>
      </c>
      <c r="K17" s="17">
        <f t="shared" si="8"/>
        <v>0.58201038483682133</v>
      </c>
      <c r="L17" s="17">
        <f t="shared" si="9"/>
        <v>8.4247015057635366</v>
      </c>
      <c r="M17" s="17">
        <f t="shared" si="10"/>
        <v>9.6408198114523707</v>
      </c>
      <c r="N17" s="17">
        <f t="shared" si="11"/>
        <v>8.5618128833657092</v>
      </c>
      <c r="O17" s="23">
        <f t="shared" si="12"/>
        <v>0.24581639257314003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4.4603109152086713E-3</v>
      </c>
      <c r="D18" s="17">
        <f t="shared" si="1"/>
        <v>0</v>
      </c>
      <c r="E18" s="17">
        <f t="shared" si="2"/>
        <v>4.4601124156046319E-3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6.1063759430944487E-3</v>
      </c>
      <c r="J18" s="17">
        <f t="shared" si="7"/>
        <v>0</v>
      </c>
      <c r="K18" s="17">
        <f t="shared" si="8"/>
        <v>6.0679149718417319E-3</v>
      </c>
      <c r="L18" s="17">
        <f t="shared" si="9"/>
        <v>7.3044559811314136E-2</v>
      </c>
      <c r="M18" s="17">
        <f t="shared" si="10"/>
        <v>0</v>
      </c>
      <c r="N18" s="17">
        <f t="shared" si="11"/>
        <v>6.4809143754156168E-2</v>
      </c>
      <c r="O18" s="23">
        <f t="shared" si="12"/>
        <v>4.9882662067202857E-3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3.1554326587853135E-2</v>
      </c>
      <c r="D21" s="17">
        <f t="shared" si="1"/>
        <v>0</v>
      </c>
      <c r="E21" s="17">
        <f t="shared" si="2"/>
        <v>3.1552922308767557E-2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0.3404417364893213</v>
      </c>
      <c r="J21" s="17">
        <f t="shared" si="7"/>
        <v>0</v>
      </c>
      <c r="K21" s="17">
        <f t="shared" si="8"/>
        <v>0.33829746630969892</v>
      </c>
      <c r="L21" s="17">
        <f t="shared" si="9"/>
        <v>11.335971613388088</v>
      </c>
      <c r="M21" s="17">
        <f t="shared" si="10"/>
        <v>0</v>
      </c>
      <c r="N21" s="17">
        <f t="shared" si="11"/>
        <v>10.057896382466881</v>
      </c>
      <c r="O21" s="23">
        <f t="shared" si="12"/>
        <v>0.13116966322553436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3.8865281971032821E-5</v>
      </c>
      <c r="D22" s="17">
        <f t="shared" si="1"/>
        <v>0</v>
      </c>
      <c r="E22" s="17">
        <f t="shared" si="2"/>
        <v>3.8863552328586639E-5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2.8042965558751983E-4</v>
      </c>
      <c r="J22" s="17">
        <f t="shared" si="7"/>
        <v>0</v>
      </c>
      <c r="K22" s="17">
        <f t="shared" si="8"/>
        <v>2.7866337112968879E-4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1.104782247603619E-4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0.18498547695405745</v>
      </c>
      <c r="D25" s="17">
        <f t="shared" ref="D25:O25" si="13">SUM(D15:D24)</f>
        <v>0.42378505049483445</v>
      </c>
      <c r="E25" s="17">
        <f t="shared" si="13"/>
        <v>0.18499610437929612</v>
      </c>
      <c r="F25" s="17">
        <f t="shared" si="13"/>
        <v>0.11913608196569692</v>
      </c>
      <c r="G25" s="17">
        <f t="shared" si="13"/>
        <v>0</v>
      </c>
      <c r="H25" s="17">
        <f t="shared" si="13"/>
        <v>6.4983317435834687E-2</v>
      </c>
      <c r="I25" s="17">
        <f t="shared" si="13"/>
        <v>0.95323108508742216</v>
      </c>
      <c r="J25" s="17">
        <f t="shared" si="13"/>
        <v>77.226477672355628</v>
      </c>
      <c r="K25" s="17">
        <f t="shared" si="13"/>
        <v>1.4336376587543782</v>
      </c>
      <c r="L25" s="17">
        <f t="shared" si="13"/>
        <v>26.038432057803782</v>
      </c>
      <c r="M25" s="17">
        <f t="shared" si="13"/>
        <v>21.473713927623518</v>
      </c>
      <c r="N25" s="17">
        <f t="shared" si="13"/>
        <v>25.52378246469522</v>
      </c>
      <c r="O25" s="17">
        <f t="shared" si="13"/>
        <v>0.57819908369481843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5.9231875035445445E-3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5.9229239007606901E-3</v>
      </c>
      <c r="F29" s="17">
        <f>(SUMIFS(TARIMSALAG2,KAYNAK,A29,SEBEP,B29,SÜRE,"Uzun",BİLDİRİM,"Bildirimli",İL,$B$10,İLÇE,$B$11)/VLOOKUP($B$11,ABONE2,6,FALSE))</f>
        <v>1.1730469603611111E-4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6.3984379656060607E-5</v>
      </c>
      <c r="I29" s="17">
        <f>(SUMIFS(TICARETHANEAG2,KAYNAK,A29,SEBEP,B29,SÜRE,"Uzun",BİLDİRİM,"Bildirimli",İL,$B$10,İLÇE,$B$11)/VLOOKUP($B$11,ABONE2,9,FALSE))</f>
        <v>6.4137529150003489E-3</v>
      </c>
      <c r="J29" s="17">
        <f>(SUMIFS(TICARETHANEOG2,KAYNAK,A29,SEBEP,B29,SÜRE,"Uzun",BİLDİRİM,"Bildirimli",İL,$B$10,İLÇE,$B$11)/VLOOKUP($B$11,ABONE2,10,FALSE))</f>
        <v>3.7178863410048106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2.9790440142585646E-2</v>
      </c>
      <c r="L29" s="17">
        <f>(SUMIFS(SANAYIAG2,KAYNAK,A29,SEBEP,B29,SÜRE,"Uzun",BİLDİRİM,"Bildirimli",İL,$B$10,İLÇE,$B$11)/VLOOKUP($B$11,ABONE2,12,FALSE))</f>
        <v>0.46152156908040348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0.40948727452722072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1.3374555283001906E-2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1.2238550697623342E-2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1.2238006038850965E-2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1.3237679079908296E-2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1.315430163978838E-2</v>
      </c>
      <c r="L31" s="17">
        <f>(SUMIFS(SANAYIAG2,KAYNAK,A31,SEBEP,B31,SÜRE,"Uzun",BİLDİRİM,"Bildirimli",İL,$B$10,İLÇE,$B$11)/VLOOKUP($B$11,ABONE2,12,FALSE))</f>
        <v>0.1732482982839994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0.15371540190884261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1.2623701173090045E-2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1.8161738201167885E-2</v>
      </c>
      <c r="D33" s="17">
        <f t="shared" ref="D33:O33" si="14">SUM(D28:D32)</f>
        <v>0</v>
      </c>
      <c r="E33" s="17">
        <f t="shared" si="14"/>
        <v>1.8160929939611655E-2</v>
      </c>
      <c r="F33" s="17">
        <f t="shared" si="14"/>
        <v>1.1730469603611111E-4</v>
      </c>
      <c r="G33" s="17">
        <f t="shared" si="14"/>
        <v>0</v>
      </c>
      <c r="H33" s="17">
        <f t="shared" si="14"/>
        <v>6.3984379656060607E-5</v>
      </c>
      <c r="I33" s="17">
        <f t="shared" si="14"/>
        <v>1.9651431994908646E-2</v>
      </c>
      <c r="J33" s="17">
        <f t="shared" si="14"/>
        <v>3.7178863410048106</v>
      </c>
      <c r="K33" s="17">
        <f t="shared" si="14"/>
        <v>4.2944741782374028E-2</v>
      </c>
      <c r="L33" s="17">
        <f t="shared" si="14"/>
        <v>0.63476986736440288</v>
      </c>
      <c r="M33" s="17">
        <f t="shared" si="14"/>
        <v>0</v>
      </c>
      <c r="N33" s="17">
        <f t="shared" si="14"/>
        <v>0.56320267643606337</v>
      </c>
      <c r="O33" s="17">
        <f t="shared" si="14"/>
        <v>2.5998256456091953E-2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3.0206345166894483E-2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3.0186933162288702E-2</v>
      </c>
      <c r="F15" s="17">
        <f t="shared" ref="F15:F24" si="3">(SUMIFS(TARIMSALAG2,KAYNAK,A15,SEBEP,B15,SÜRE,"Uzun",BİLDİRİM,"Bildirimsiz",İL,$B$10,İLÇE,$B$11)/VLOOKUP($B$11,ABONE2,6,FALSE))</f>
        <v>3.801708544608226E-2</v>
      </c>
      <c r="G15" s="17">
        <f t="shared" ref="G15:G24" si="4">(SUMIFS(TARIMSALOG2,KAYNAK,A15,SEBEP,B15,SÜRE,"Uzun",BİLDİRİM,"Bildirimsiz",İL,$B$10,İLÇE,$B$11)/VLOOKUP($B$11,ABONE2,7,FALSE))</f>
        <v>2.2953651238440962E-3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2.1118002643512306E-2</v>
      </c>
      <c r="I15" s="17">
        <f t="shared" ref="I15:I24" si="6">(SUMIFS(TICARETHANEAG2,KAYNAK,A15,SEBEP,B15,SÜRE,"Uzun",BİLDİRİM,"Bildirimsiz",İL,$B$10,İLÇE,$B$11)/VLOOKUP($B$11,ABONE2,9,FALSE))</f>
        <v>4.5324414482901448E-2</v>
      </c>
      <c r="J15" s="17">
        <f t="shared" ref="J15:J24" si="7">(SUMIFS(TICARETHANEOG2,KAYNAK,A15,SEBEP,B15,SÜRE,"Uzun",BİLDİRİM,"Bildirimsiz",İL,$B$10,İLÇE,$B$11)/VLOOKUP($B$11,ABONE2,10,FALSE))</f>
        <v>0.15772460894663376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4.9368660761506714E-2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1.5826583878881655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0.9706971445714081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3.3941375941606594E-2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0.12532888132872186</v>
      </c>
      <c r="D17" s="17">
        <f t="shared" si="1"/>
        <v>2.8901960886108555</v>
      </c>
      <c r="E17" s="17">
        <f t="shared" si="2"/>
        <v>0.12710571380102489</v>
      </c>
      <c r="F17" s="17">
        <f t="shared" si="3"/>
        <v>6.5377417076242281</v>
      </c>
      <c r="G17" s="17">
        <f t="shared" si="4"/>
        <v>20.732998469198126</v>
      </c>
      <c r="H17" s="17">
        <f t="shared" si="5"/>
        <v>13.253174706192315</v>
      </c>
      <c r="I17" s="17">
        <f t="shared" si="6"/>
        <v>0.22638177554950184</v>
      </c>
      <c r="J17" s="17">
        <f t="shared" si="7"/>
        <v>28.611189375891485</v>
      </c>
      <c r="K17" s="17">
        <f t="shared" si="8"/>
        <v>1.2476891945829272</v>
      </c>
      <c r="L17" s="17">
        <f t="shared" si="9"/>
        <v>30.949616668867883</v>
      </c>
      <c r="M17" s="17">
        <f t="shared" si="10"/>
        <v>670.465474703533</v>
      </c>
      <c r="N17" s="17">
        <f t="shared" si="11"/>
        <v>423.18600959679583</v>
      </c>
      <c r="O17" s="23">
        <f t="shared" si="12"/>
        <v>1.18197020506424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7.1318201645483401E-2</v>
      </c>
      <c r="D21" s="17">
        <f t="shared" si="1"/>
        <v>0</v>
      </c>
      <c r="E21" s="17">
        <f t="shared" si="2"/>
        <v>7.1272369246655642E-2</v>
      </c>
      <c r="F21" s="17">
        <f t="shared" si="3"/>
        <v>1.7391430778775669</v>
      </c>
      <c r="G21" s="17">
        <f t="shared" si="4"/>
        <v>0</v>
      </c>
      <c r="H21" s="17">
        <f t="shared" si="5"/>
        <v>0.91639650762705749</v>
      </c>
      <c r="I21" s="17">
        <f t="shared" si="6"/>
        <v>0.14230229598266514</v>
      </c>
      <c r="J21" s="17">
        <f t="shared" si="7"/>
        <v>0</v>
      </c>
      <c r="K21" s="17">
        <f t="shared" si="8"/>
        <v>0.13718214887161564</v>
      </c>
      <c r="L21" s="17">
        <f t="shared" si="9"/>
        <v>0.14202550948030346</v>
      </c>
      <c r="M21" s="17">
        <f t="shared" si="10"/>
        <v>0</v>
      </c>
      <c r="N21" s="17">
        <f t="shared" si="11"/>
        <v>5.4916530332384E-2</v>
      </c>
      <c r="O21" s="23">
        <f t="shared" si="12"/>
        <v>0.11564665794528589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3.8318685511637479E-3</v>
      </c>
      <c r="D22" s="17">
        <f t="shared" si="1"/>
        <v>0</v>
      </c>
      <c r="E22" s="17">
        <f t="shared" si="2"/>
        <v>3.8294060139202331E-3</v>
      </c>
      <c r="F22" s="17">
        <f t="shared" si="3"/>
        <v>3.5577259251017797E-2</v>
      </c>
      <c r="G22" s="17">
        <f t="shared" si="4"/>
        <v>0</v>
      </c>
      <c r="H22" s="17">
        <f t="shared" si="5"/>
        <v>1.8746517490880254E-2</v>
      </c>
      <c r="I22" s="17">
        <f t="shared" si="6"/>
        <v>6.4906285920755041E-3</v>
      </c>
      <c r="J22" s="17">
        <f t="shared" si="7"/>
        <v>0</v>
      </c>
      <c r="K22" s="17">
        <f t="shared" si="8"/>
        <v>6.2570907351834487E-3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4.8294081579601132E-3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0.23068529669226351</v>
      </c>
      <c r="D25" s="17">
        <f t="shared" ref="D25:O25" si="13">SUM(D15:D24)</f>
        <v>2.8901960886108555</v>
      </c>
      <c r="E25" s="17">
        <f t="shared" si="13"/>
        <v>0.23239442222388948</v>
      </c>
      <c r="F25" s="17">
        <f t="shared" si="13"/>
        <v>8.3504791301988952</v>
      </c>
      <c r="G25" s="17">
        <f t="shared" si="13"/>
        <v>20.735293834321968</v>
      </c>
      <c r="H25" s="17">
        <f t="shared" si="13"/>
        <v>14.209435733953764</v>
      </c>
      <c r="I25" s="17">
        <f t="shared" si="13"/>
        <v>0.4204991146071439</v>
      </c>
      <c r="J25" s="17">
        <f t="shared" si="13"/>
        <v>28.768913984838118</v>
      </c>
      <c r="K25" s="17">
        <f t="shared" si="13"/>
        <v>1.440497094951233</v>
      </c>
      <c r="L25" s="17">
        <f t="shared" si="13"/>
        <v>31.091642178348184</v>
      </c>
      <c r="M25" s="17">
        <f t="shared" si="13"/>
        <v>672.04813309142116</v>
      </c>
      <c r="N25" s="17">
        <f t="shared" si="13"/>
        <v>424.21162327169964</v>
      </c>
      <c r="O25" s="17">
        <f t="shared" si="13"/>
        <v>1.3363876471090925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9.6899947744027402E-3</v>
      </c>
      <c r="D29" s="17">
        <f>(SUMIFS(MESKENOG2,KAYNAK,A29,SEBEP,B29,SÜRE,"Uzun",BİLDİRİM,"Bildirimli",İL,$B$10,İLÇE,$B$11)/VLOOKUP($B$11,ABONE2,4,FALSE))</f>
        <v>7.7606805833715931E-3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9.6887549072239947E-3</v>
      </c>
      <c r="F29" s="17">
        <f>(SUMIFS(TARIMSALAG2,KAYNAK,A29,SEBEP,B29,SÜRE,"Uzun",BİLDİRİM,"Bildirimli",İL,$B$10,İLÇE,$B$11)/VLOOKUP($B$11,ABONE2,6,FALSE))</f>
        <v>4.0028989185776846E-2</v>
      </c>
      <c r="G29" s="17">
        <f>(SUMIFS(TARIMSALOG2,KAYNAK,A29,SEBEP,B29,SÜRE,"Uzun",BİLDİRİM,"Bildirimli",İL,$B$10,İLÇE,$B$11)/VLOOKUP($B$11,ABONE2,7,FALSE))</f>
        <v>9.3498274635695142E-2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6.5324016246662925E-2</v>
      </c>
      <c r="I29" s="17">
        <f>(SUMIFS(TICARETHANEAG2,KAYNAK,A29,SEBEP,B29,SÜRE,"Uzun",BİLDİRİM,"Bildirimli",İL,$B$10,İLÇE,$B$11)/VLOOKUP($B$11,ABONE2,9,FALSE))</f>
        <v>2.0530864450846616E-2</v>
      </c>
      <c r="J29" s="17">
        <f>(SUMIFS(TICARETHANEOG2,KAYNAK,A29,SEBEP,B29,SÜRE,"Uzun",BİLDİRİM,"Bildirimli",İL,$B$10,İLÇE,$B$11)/VLOOKUP($B$11,ABONE2,10,FALSE))</f>
        <v>3.6124443524360429E-2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2.1091933534748815E-2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1.3830286326974866E-2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4.7956897247108235E-2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4.7926077910803361E-2</v>
      </c>
      <c r="F31" s="17">
        <f>(SUMIFS(TARIMSALAG2,KAYNAK,A31,SEBEP,B31,SÜRE,"Uzun",BİLDİRİM,"Bildirimli",İL,$B$10,İLÇE,$B$11)/VLOOKUP($B$11,ABONE2,6,FALSE))</f>
        <v>2.1441986861573973E-3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1.1298300942847971E-3</v>
      </c>
      <c r="I31" s="17">
        <f>(SUMIFS(TICARETHANEAG2,KAYNAK,A31,SEBEP,B31,SÜRE,"Uzun",BİLDİRİM,"Bildirimli",İL,$B$10,İLÇE,$B$11)/VLOOKUP($B$11,ABONE2,9,FALSE))</f>
        <v>4.4892460900253228E-2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4.3277195296848391E-2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4.5255109647268935E-2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5.7646892021510979E-2</v>
      </c>
      <c r="D33" s="17">
        <f t="shared" ref="D33:O33" si="14">SUM(D28:D32)</f>
        <v>7.7606805833715931E-3</v>
      </c>
      <c r="E33" s="17">
        <f t="shared" si="14"/>
        <v>5.7614832818027359E-2</v>
      </c>
      <c r="F33" s="17">
        <f t="shared" si="14"/>
        <v>4.2173187871934241E-2</v>
      </c>
      <c r="G33" s="17">
        <f t="shared" si="14"/>
        <v>9.3498274635695142E-2</v>
      </c>
      <c r="H33" s="17">
        <f t="shared" si="14"/>
        <v>6.6453846340947725E-2</v>
      </c>
      <c r="I33" s="17">
        <f t="shared" si="14"/>
        <v>6.5423325351099848E-2</v>
      </c>
      <c r="J33" s="17">
        <f t="shared" si="14"/>
        <v>3.6124443524360429E-2</v>
      </c>
      <c r="K33" s="17">
        <f t="shared" si="14"/>
        <v>6.4369128831597205E-2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5.9085395974243803E-2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1.1102236067935482E-3</v>
      </c>
      <c r="D15" s="17">
        <f t="shared" ref="D15:D24" si="1">(SUMIFS(MESKENOG2,KAYNAK,A15,SEBEP,B15,SÜRE,"Uzun",BİLDİRİM,"Bildirimsiz",İL,$B$10,İLÇE,$B$11)/VLOOKUP($B$11,ABONE2,4,FALSE))</f>
        <v>8.8573132308509637E-3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1.1157033480804924E-3</v>
      </c>
      <c r="F15" s="17">
        <f t="shared" ref="F15:F24" si="3">(SUMIFS(TARIMSALAG2,KAYNAK,A15,SEBEP,B15,SÜRE,"Uzun",BİLDİRİM,"Bildirimsiz",İL,$B$10,İLÇE,$B$11)/VLOOKUP($B$11,ABONE2,6,FALSE))</f>
        <v>4.3378436220563605E-3</v>
      </c>
      <c r="G15" s="17">
        <f t="shared" ref="G15:G24" si="4">(SUMIFS(TARIMSALOG2,KAYNAK,A15,SEBEP,B15,SÜRE,"Uzun",BİLDİRİM,"Bildirimsiz",İL,$B$10,İLÇE,$B$11)/VLOOKUP($B$11,ABONE2,7,FALSE))</f>
        <v>2.4433707670800671E-2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1.4257404854014935E-2</v>
      </c>
      <c r="I15" s="17">
        <f t="shared" ref="I15:I24" si="6">(SUMIFS(TICARETHANEAG2,KAYNAK,A15,SEBEP,B15,SÜRE,"Uzun",BİLDİRİM,"Bildirimsiz",İL,$B$10,İLÇE,$B$11)/VLOOKUP($B$11,ABONE2,9,FALSE))</f>
        <v>2.5521801386315505E-3</v>
      </c>
      <c r="J15" s="17">
        <f t="shared" ref="J15:J24" si="7">(SUMIFS(TICARETHANEOG2,KAYNAK,A15,SEBEP,B15,SÜRE,"Uzun",BİLDİRİM,"Bildirimsiz",İL,$B$10,İLÇE,$B$11)/VLOOKUP($B$11,ABONE2,10,FALSE))</f>
        <v>0.12463641462250438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8.4593593430878633E-3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3.1689281355798484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1.8721052370194795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6.9473252575831977E-3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0.1094572303569105</v>
      </c>
      <c r="D17" s="17">
        <f t="shared" si="1"/>
        <v>1.8518563478823491</v>
      </c>
      <c r="E17" s="17">
        <f t="shared" si="2"/>
        <v>0.11068967981160503</v>
      </c>
      <c r="F17" s="17">
        <f t="shared" si="3"/>
        <v>2.2761092854113474</v>
      </c>
      <c r="G17" s="17">
        <f t="shared" si="4"/>
        <v>4.5590559067887586</v>
      </c>
      <c r="H17" s="17">
        <f t="shared" si="5"/>
        <v>3.4029993133850986</v>
      </c>
      <c r="I17" s="17">
        <f t="shared" si="6"/>
        <v>0.39819823565614493</v>
      </c>
      <c r="J17" s="17">
        <f t="shared" si="7"/>
        <v>22.479943923780727</v>
      </c>
      <c r="K17" s="17">
        <f t="shared" si="8"/>
        <v>1.4666476507541562</v>
      </c>
      <c r="L17" s="17">
        <f t="shared" si="9"/>
        <v>171.99029022241405</v>
      </c>
      <c r="M17" s="17">
        <f t="shared" si="10"/>
        <v>306.74305477647948</v>
      </c>
      <c r="N17" s="17">
        <f t="shared" si="11"/>
        <v>251.59807728204652</v>
      </c>
      <c r="O17" s="23">
        <f t="shared" si="12"/>
        <v>0.96119751761943362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0.27288378839455429</v>
      </c>
      <c r="D21" s="17">
        <f t="shared" si="1"/>
        <v>0</v>
      </c>
      <c r="E21" s="17">
        <f t="shared" si="2"/>
        <v>0.2726907697728051</v>
      </c>
      <c r="F21" s="17">
        <f t="shared" si="3"/>
        <v>2.1996462296643928</v>
      </c>
      <c r="G21" s="17">
        <f t="shared" si="4"/>
        <v>0</v>
      </c>
      <c r="H21" s="17">
        <f t="shared" si="5"/>
        <v>1.113874281223781</v>
      </c>
      <c r="I21" s="17">
        <f t="shared" si="6"/>
        <v>0.69137439903470599</v>
      </c>
      <c r="J21" s="17">
        <f t="shared" si="7"/>
        <v>0</v>
      </c>
      <c r="K21" s="17">
        <f t="shared" si="8"/>
        <v>0.65792149260712951</v>
      </c>
      <c r="L21" s="17">
        <f t="shared" si="9"/>
        <v>10.93662543402686</v>
      </c>
      <c r="M21" s="17">
        <f t="shared" si="10"/>
        <v>0</v>
      </c>
      <c r="N21" s="17">
        <f t="shared" si="11"/>
        <v>4.4756036391556071</v>
      </c>
      <c r="O21" s="23">
        <f t="shared" si="12"/>
        <v>0.34285112399181672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1.4861274914699572E-2</v>
      </c>
      <c r="D22" s="17">
        <f t="shared" si="1"/>
        <v>0</v>
      </c>
      <c r="E22" s="17">
        <f t="shared" si="2"/>
        <v>1.4850763103725574E-2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4.564503435305959E-2</v>
      </c>
      <c r="J22" s="17">
        <f t="shared" si="7"/>
        <v>0</v>
      </c>
      <c r="K22" s="17">
        <f t="shared" si="8"/>
        <v>4.3436449445622541E-2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1.8193673840626159E-2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0.39831251727295791</v>
      </c>
      <c r="D25" s="17">
        <f t="shared" ref="D25:O25" si="13">SUM(D15:D24)</f>
        <v>1.8607136611132</v>
      </c>
      <c r="E25" s="17">
        <f t="shared" si="13"/>
        <v>0.39934691603621619</v>
      </c>
      <c r="F25" s="17">
        <f t="shared" si="13"/>
        <v>4.4800933586977969</v>
      </c>
      <c r="G25" s="17">
        <f t="shared" si="13"/>
        <v>4.5834896144595589</v>
      </c>
      <c r="H25" s="17">
        <f t="shared" si="13"/>
        <v>4.5311309994628948</v>
      </c>
      <c r="I25" s="17">
        <f t="shared" si="13"/>
        <v>1.1377698491825421</v>
      </c>
      <c r="J25" s="17">
        <f t="shared" si="13"/>
        <v>22.604580338403231</v>
      </c>
      <c r="K25" s="17">
        <f t="shared" si="13"/>
        <v>2.1764649521499964</v>
      </c>
      <c r="L25" s="17">
        <f t="shared" si="13"/>
        <v>182.92691565644091</v>
      </c>
      <c r="M25" s="17">
        <f t="shared" si="13"/>
        <v>309.91198291205933</v>
      </c>
      <c r="N25" s="17">
        <f t="shared" si="13"/>
        <v>257.94578615822161</v>
      </c>
      <c r="O25" s="17">
        <f t="shared" si="13"/>
        <v>1.3291896407094597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0.1211253792948573</v>
      </c>
      <c r="D29" s="17">
        <f>(SUMIFS(MESKENOG2,KAYNAK,A29,SEBEP,B29,SÜRE,"Uzun",BİLDİRİM,"Bildirimli",İL,$B$10,İLÇE,$B$11)/VLOOKUP($B$11,ABONE2,4,FALSE))</f>
        <v>15.493373841357084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0.13199861668572779</v>
      </c>
      <c r="F29" s="17">
        <f>(SUMIFS(TARIMSALAG2,KAYNAK,A29,SEBEP,B29,SÜRE,"Uzun",BİLDİRİM,"Bildirimli",İL,$B$10,İLÇE,$B$11)/VLOOKUP($B$11,ABONE2,6,FALSE))</f>
        <v>0.93801327426846959</v>
      </c>
      <c r="G29" s="17">
        <f>(SUMIFS(TARIMSALOG2,KAYNAK,A29,SEBEP,B29,SÜRE,"Uzun",BİLDİRİM,"Bildirimli",İL,$B$10,İLÇE,$B$11)/VLOOKUP($B$11,ABONE2,7,FALSE))</f>
        <v>2.5996235268362033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1.7582041654894764</v>
      </c>
      <c r="I29" s="17">
        <f>(SUMIFS(TICARETHANEAG2,KAYNAK,A29,SEBEP,B29,SÜRE,"Uzun",BİLDİRİM,"Bildirimli",İL,$B$10,İLÇE,$B$11)/VLOOKUP($B$11,ABONE2,9,FALSE))</f>
        <v>0.27297611473573369</v>
      </c>
      <c r="J29" s="17">
        <f>(SUMIFS(TICARETHANEOG2,KAYNAK,A29,SEBEP,B29,SÜRE,"Uzun",BİLDİRİM,"Bildirimli",İL,$B$10,İLÇE,$B$11)/VLOOKUP($B$11,ABONE2,10,FALSE))</f>
        <v>2.5328242803944816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0.38232133974241983</v>
      </c>
      <c r="L29" s="17">
        <f>(SUMIFS(SANAYIAG2,KAYNAK,A29,SEBEP,B29,SÜRE,"Uzun",BİLDİRİM,"Bildirimli",İL,$B$10,İLÇE,$B$11)/VLOOKUP($B$11,ABONE2,12,FALSE))</f>
        <v>13.947320533861184</v>
      </c>
      <c r="M29" s="17">
        <f>(SUMIFS(SANAYIOG2,KAYNAK,A29,SEBEP,B29,SÜRE,"Uzun",BİLDİRİM,"Bildirimli",İL,$B$10,İLÇE,$B$11)/VLOOKUP($B$11,ABONE2,13,FALSE))</f>
        <v>41.184823418150408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30.038399160887433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0.2608525512335016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1.7214743763144847E-2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1.7202567275364178E-2</v>
      </c>
      <c r="F31" s="17">
        <f>(SUMIFS(TARIMSALAG2,KAYNAK,A31,SEBEP,B31,SÜRE,"Uzun",BİLDİRİM,"Bildirimli",İL,$B$10,İLÇE,$B$11)/VLOOKUP($B$11,ABONE2,6,FALSE))</f>
        <v>3.8662744597233366E-2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1.9578346857600171E-2</v>
      </c>
      <c r="I31" s="17">
        <f>(SUMIFS(TICARETHANEAG2,KAYNAK,A31,SEBEP,B31,SÜRE,"Uzun",BİLDİRİM,"Bildirimli",İL,$B$10,İLÇE,$B$11)/VLOOKUP($B$11,ABONE2,9,FALSE))</f>
        <v>6.4326133772981728E-2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6.1213643439293079E-2</v>
      </c>
      <c r="L31" s="17">
        <f>(SUMIFS(SANAYIAG2,KAYNAK,A31,SEBEP,B31,SÜRE,"Uzun",BİLDİRİM,"Bildirimli",İL,$B$10,İLÇE,$B$11)/VLOOKUP($B$11,ABONE2,12,FALSE))</f>
        <v>1.7159205001421374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0.70220746621201313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2.4479606046663511E-2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0.13834012305800214</v>
      </c>
      <c r="D33" s="17">
        <f t="shared" ref="D33:O33" si="14">SUM(D28:D32)</f>
        <v>15.493373841357084</v>
      </c>
      <c r="E33" s="17">
        <f t="shared" si="14"/>
        <v>0.14920118396109197</v>
      </c>
      <c r="F33" s="17">
        <f t="shared" si="14"/>
        <v>0.97667601886570299</v>
      </c>
      <c r="G33" s="17">
        <f t="shared" si="14"/>
        <v>2.5996235268362033</v>
      </c>
      <c r="H33" s="17">
        <f t="shared" si="14"/>
        <v>1.7777825123470765</v>
      </c>
      <c r="I33" s="17">
        <f t="shared" si="14"/>
        <v>0.33730224850871543</v>
      </c>
      <c r="J33" s="17">
        <f t="shared" si="14"/>
        <v>2.5328242803944816</v>
      </c>
      <c r="K33" s="17">
        <f t="shared" si="14"/>
        <v>0.44353498318171292</v>
      </c>
      <c r="L33" s="17">
        <f t="shared" si="14"/>
        <v>15.663241034003322</v>
      </c>
      <c r="M33" s="17">
        <f t="shared" si="14"/>
        <v>41.184823418150408</v>
      </c>
      <c r="N33" s="17">
        <f t="shared" si="14"/>
        <v>30.740606627099446</v>
      </c>
      <c r="O33" s="17">
        <f t="shared" si="14"/>
        <v>0.28533215728016509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0.12056254722293371</v>
      </c>
      <c r="D15" s="17">
        <f t="shared" ref="D15:D24" si="1">(SUMIFS(MESKENOG2,KAYNAK,A15,SEBEP,B15,SÜRE,"Uzun",BİLDİRİM,"Bildirimsiz",İL,$B$10,İLÇE,$B$11)/VLOOKUP($B$11,ABONE2,4,FALSE))</f>
        <v>6.1876916423573042E-2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0.12055146185640482</v>
      </c>
      <c r="F15" s="17">
        <f t="shared" ref="F15:F24" si="3">(SUMIFS(TARIMSALAG2,KAYNAK,A15,SEBEP,B15,SÜRE,"Uzun",BİLDİRİM,"Bildirimsiz",İL,$B$10,İLÇE,$B$11)/VLOOKUP($B$11,ABONE2,6,FALSE))</f>
        <v>4.9165348837754072E-2</v>
      </c>
      <c r="G15" s="17">
        <f t="shared" ref="G15:G24" si="4">(SUMIFS(TARIMSALOG2,KAYNAK,A15,SEBEP,B15,SÜRE,"Uzun",BİLDİRİM,"Bildirimsiz",İL,$B$10,İLÇE,$B$11)/VLOOKUP($B$11,ABONE2,7,FALSE))</f>
        <v>1.0580749982740927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0.17311002321568264</v>
      </c>
      <c r="I15" s="17">
        <f t="shared" ref="I15:I24" si="6">(SUMIFS(TICARETHANEAG2,KAYNAK,A15,SEBEP,B15,SÜRE,"Uzun",BİLDİRİM,"Bildirimsiz",İL,$B$10,İLÇE,$B$11)/VLOOKUP($B$11,ABONE2,9,FALSE))</f>
        <v>0.48853970221691317</v>
      </c>
      <c r="J15" s="17">
        <f t="shared" ref="J15:J24" si="7">(SUMIFS(TICARETHANEOG2,KAYNAK,A15,SEBEP,B15,SÜRE,"Uzun",BİLDİRİM,"Bildirimsiz",İL,$B$10,İLÇE,$B$11)/VLOOKUP($B$11,ABONE2,10,FALSE))</f>
        <v>12.055566165561364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0.71385232377988084</v>
      </c>
      <c r="L15" s="17">
        <f t="shared" ref="L15:L24" si="9">(SUMIFS(SANAYIAG2,KAYNAK,A15,SEBEP,B15,SÜRE,"Uzun",BİLDİRİM,"Bildirimsiz",İL,$B$10,İLÇE,$B$11)/VLOOKUP($B$11,ABONE2,12,FALSE))</f>
        <v>8.6251195456819616</v>
      </c>
      <c r="M15" s="17">
        <f t="shared" ref="M15:M24" si="10">(SUMIFS(SANAYIOG2,KAYNAK,A15,SEBEP,B15,SÜRE,"Uzun",BİLDİRİM,"Bildirimsiz",İL,$B$10,İLÇE,$B$11)/VLOOKUP($B$11,ABONE2,13,FALSE))</f>
        <v>39.540756153416687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16.405900571118551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0.29494786532371803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0.20141229261997401</v>
      </c>
      <c r="D17" s="17">
        <f t="shared" si="1"/>
        <v>0.49476404849502331</v>
      </c>
      <c r="E17" s="17">
        <f t="shared" si="2"/>
        <v>0.20146770502146769</v>
      </c>
      <c r="F17" s="17">
        <f t="shared" si="3"/>
        <v>0.7388598377898713</v>
      </c>
      <c r="G17" s="17">
        <f t="shared" si="4"/>
        <v>2.9944515695959524</v>
      </c>
      <c r="H17" s="17">
        <f t="shared" si="5"/>
        <v>1.0159595591419697</v>
      </c>
      <c r="I17" s="17">
        <f t="shared" si="6"/>
        <v>0.77636889344091142</v>
      </c>
      <c r="J17" s="17">
        <f t="shared" si="7"/>
        <v>8.7193083373935512</v>
      </c>
      <c r="K17" s="17">
        <f t="shared" si="8"/>
        <v>0.93108838982178321</v>
      </c>
      <c r="L17" s="17">
        <f t="shared" si="9"/>
        <v>29.233022849542682</v>
      </c>
      <c r="M17" s="17">
        <f t="shared" si="10"/>
        <v>104.09780229715844</v>
      </c>
      <c r="N17" s="17">
        <f t="shared" si="11"/>
        <v>48.074829757499664</v>
      </c>
      <c r="O17" s="23">
        <f t="shared" si="12"/>
        <v>0.51901744354012547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1.7829781493863783E-2</v>
      </c>
      <c r="D18" s="17">
        <f t="shared" si="1"/>
        <v>0</v>
      </c>
      <c r="E18" s="17">
        <f t="shared" si="2"/>
        <v>1.7826413554211485E-2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0.10236830399108827</v>
      </c>
      <c r="J18" s="17">
        <f t="shared" si="7"/>
        <v>0.94366583445832275</v>
      </c>
      <c r="K18" s="17">
        <f t="shared" si="8"/>
        <v>0.11875583044006087</v>
      </c>
      <c r="L18" s="17">
        <f t="shared" si="9"/>
        <v>0.38791360126174418</v>
      </c>
      <c r="M18" s="17">
        <f t="shared" si="10"/>
        <v>6.0263406922613303</v>
      </c>
      <c r="N18" s="17">
        <f t="shared" si="11"/>
        <v>1.8069808221509016</v>
      </c>
      <c r="O18" s="23">
        <f t="shared" si="12"/>
        <v>4.3860911550471032E-2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9.1048469455313377E-2</v>
      </c>
      <c r="D21" s="17">
        <f t="shared" si="1"/>
        <v>0</v>
      </c>
      <c r="E21" s="17">
        <f t="shared" si="2"/>
        <v>9.1031270941093492E-2</v>
      </c>
      <c r="F21" s="17">
        <f t="shared" si="3"/>
        <v>9.7530691347638296E-2</v>
      </c>
      <c r="G21" s="17">
        <f t="shared" si="4"/>
        <v>0</v>
      </c>
      <c r="H21" s="17">
        <f t="shared" si="5"/>
        <v>8.5549033933923518E-2</v>
      </c>
      <c r="I21" s="17">
        <f t="shared" si="6"/>
        <v>0.24554970676231297</v>
      </c>
      <c r="J21" s="17">
        <f t="shared" si="7"/>
        <v>0</v>
      </c>
      <c r="K21" s="17">
        <f t="shared" si="8"/>
        <v>0.24076667558917964</v>
      </c>
      <c r="L21" s="17">
        <f t="shared" si="9"/>
        <v>4.4980570653288829</v>
      </c>
      <c r="M21" s="17">
        <f t="shared" si="10"/>
        <v>0</v>
      </c>
      <c r="N21" s="17">
        <f t="shared" si="11"/>
        <v>3.3659957233836946</v>
      </c>
      <c r="O21" s="23">
        <f t="shared" si="12"/>
        <v>0.13195975148021064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1.4635573639873111E-3</v>
      </c>
      <c r="D22" s="17">
        <f t="shared" si="1"/>
        <v>0</v>
      </c>
      <c r="E22" s="17">
        <f t="shared" si="2"/>
        <v>1.4632809067081638E-3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4.4371978648024253E-3</v>
      </c>
      <c r="J22" s="17">
        <f t="shared" si="7"/>
        <v>0</v>
      </c>
      <c r="K22" s="17">
        <f t="shared" si="8"/>
        <v>4.3507662579862364E-3</v>
      </c>
      <c r="L22" s="17">
        <f t="shared" si="9"/>
        <v>0.56792402200267589</v>
      </c>
      <c r="M22" s="17">
        <f t="shared" si="10"/>
        <v>0</v>
      </c>
      <c r="N22" s="17">
        <f t="shared" si="11"/>
        <v>0.42499012384764001</v>
      </c>
      <c r="O22" s="23">
        <f t="shared" si="12"/>
        <v>3.5681795594091894E-3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0.43231664815607213</v>
      </c>
      <c r="D25" s="17">
        <f t="shared" ref="D25:O25" si="13">SUM(D15:D24)</f>
        <v>0.55664096491859638</v>
      </c>
      <c r="E25" s="17">
        <f t="shared" si="13"/>
        <v>0.43234013227988566</v>
      </c>
      <c r="F25" s="17">
        <f t="shared" si="13"/>
        <v>0.88555587797526358</v>
      </c>
      <c r="G25" s="17">
        <f t="shared" si="13"/>
        <v>4.0525265678700446</v>
      </c>
      <c r="H25" s="17">
        <f t="shared" si="13"/>
        <v>1.2746186162915758</v>
      </c>
      <c r="I25" s="17">
        <f t="shared" si="13"/>
        <v>1.6172638042760281</v>
      </c>
      <c r="J25" s="17">
        <f t="shared" si="13"/>
        <v>21.718540337413238</v>
      </c>
      <c r="K25" s="17">
        <f t="shared" si="13"/>
        <v>2.0088139858888905</v>
      </c>
      <c r="L25" s="17">
        <f t="shared" si="13"/>
        <v>43.312037083817948</v>
      </c>
      <c r="M25" s="17">
        <f t="shared" si="13"/>
        <v>149.66489914283645</v>
      </c>
      <c r="N25" s="17">
        <f t="shared" si="13"/>
        <v>70.078696998000453</v>
      </c>
      <c r="O25" s="17">
        <f t="shared" si="13"/>
        <v>0.99335415145393424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9.6725841519486599E-3</v>
      </c>
      <c r="D29" s="17">
        <f>(SUMIFS(MESKENOG2,KAYNAK,A29,SEBEP,B29,SÜRE,"Uzun",BİLDİRİM,"Bildirimli",İL,$B$10,İLÇE,$B$11)/VLOOKUP($B$11,ABONE2,4,FALSE))</f>
        <v>0.27219819561011593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9.7221736781510845E-3</v>
      </c>
      <c r="F29" s="17">
        <f>(SUMIFS(TARIMSALAG2,KAYNAK,A29,SEBEP,B29,SÜRE,"Uzun",BİLDİRİM,"Bildirimli",İL,$B$10,İLÇE,$B$11)/VLOOKUP($B$11,ABONE2,6,FALSE))</f>
        <v>0.55421580428651651</v>
      </c>
      <c r="G29" s="17">
        <f>(SUMIFS(TARIMSALOG2,KAYNAK,A29,SEBEP,B29,SÜRE,"Uzun",BİLDİRİM,"Bildirimli",İL,$B$10,İLÇE,$B$11)/VLOOKUP($B$11,ABONE2,7,FALSE))</f>
        <v>1.1210940139322783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0.62385686198255597</v>
      </c>
      <c r="I29" s="17">
        <f>(SUMIFS(TICARETHANEAG2,KAYNAK,A29,SEBEP,B29,SÜRE,"Uzun",BİLDİRİM,"Bildirimli",İL,$B$10,İLÇE,$B$11)/VLOOKUP($B$11,ABONE2,9,FALSE))</f>
        <v>5.7450689821948613E-2</v>
      </c>
      <c r="J29" s="17">
        <f>(SUMIFS(TICARETHANEOG2,KAYNAK,A29,SEBEP,B29,SÜRE,"Uzun",BİLDİRİM,"Bildirimli",İL,$B$10,İLÇE,$B$11)/VLOOKUP($B$11,ABONE2,10,FALSE))</f>
        <v>0.79008540405491312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7.1721587241866558E-2</v>
      </c>
      <c r="L29" s="17">
        <f>(SUMIFS(SANAYIAG2,KAYNAK,A29,SEBEP,B29,SÜRE,"Uzun",BİLDİRİM,"Bildirimli",İL,$B$10,İLÇE,$B$11)/VLOOKUP($B$11,ABONE2,12,FALSE))</f>
        <v>1.0461853112054449</v>
      </c>
      <c r="M29" s="17">
        <f>(SUMIFS(SANAYIOG2,KAYNAK,A29,SEBEP,B29,SÜRE,"Uzun",BİLDİRİM,"Bildirimli",İL,$B$10,İLÇE,$B$11)/VLOOKUP($B$11,ABONE2,13,FALSE))</f>
        <v>3.5083811540510883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1.6658654729954558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2.8792783184201805E-2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3.4206226164775193E-2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3.4199764812150348E-2</v>
      </c>
      <c r="F31" s="17">
        <f>(SUMIFS(TARIMSALAG2,KAYNAK,A31,SEBEP,B31,SÜRE,"Uzun",BİLDİRİM,"Bildirimli",İL,$B$10,İLÇE,$B$11)/VLOOKUP($B$11,ABONE2,6,FALSE))</f>
        <v>2.9682472159416683E-2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2.603597680813699E-2</v>
      </c>
      <c r="I31" s="17">
        <f>(SUMIFS(TICARETHANEAG2,KAYNAK,A31,SEBEP,B31,SÜRE,"Uzun",BİLDİRİM,"Bildirimli",İL,$B$10,İLÇE,$B$11)/VLOOKUP($B$11,ABONE2,9,FALSE))</f>
        <v>6.7930351970083513E-2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6.6607145376359755E-2</v>
      </c>
      <c r="L31" s="17">
        <f>(SUMIFS(SANAYIAG2,KAYNAK,A31,SEBEP,B31,SÜRE,"Uzun",BİLDİRİM,"Bildirimli",İL,$B$10,İLÇE,$B$11)/VLOOKUP($B$11,ABONE2,12,FALSE))</f>
        <v>0.43488513565356884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0.325434178693778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4.151927177496427E-2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4.3878810316723853E-2</v>
      </c>
      <c r="D33" s="17">
        <f t="shared" ref="D33:O33" si="14">SUM(D28:D32)</f>
        <v>0.27219819561011593</v>
      </c>
      <c r="E33" s="17">
        <f t="shared" si="14"/>
        <v>4.3921938490301432E-2</v>
      </c>
      <c r="F33" s="17">
        <f t="shared" si="14"/>
        <v>0.58389827644593317</v>
      </c>
      <c r="G33" s="17">
        <f t="shared" si="14"/>
        <v>1.1210940139322783</v>
      </c>
      <c r="H33" s="17">
        <f t="shared" si="14"/>
        <v>0.64989283879069293</v>
      </c>
      <c r="I33" s="17">
        <f t="shared" si="14"/>
        <v>0.12538104179203213</v>
      </c>
      <c r="J33" s="17">
        <f t="shared" si="14"/>
        <v>0.79008540405491312</v>
      </c>
      <c r="K33" s="17">
        <f t="shared" si="14"/>
        <v>0.13832873261822631</v>
      </c>
      <c r="L33" s="17">
        <f t="shared" si="14"/>
        <v>1.4810704468590137</v>
      </c>
      <c r="M33" s="17">
        <f t="shared" si="14"/>
        <v>3.5083811540510883</v>
      </c>
      <c r="N33" s="17">
        <f t="shared" si="14"/>
        <v>1.9912996516892338</v>
      </c>
      <c r="O33" s="17">
        <f t="shared" si="14"/>
        <v>7.0312054959166079E-2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0.10729193048659896</v>
      </c>
      <c r="D15" s="17">
        <f t="shared" ref="D15:D24" si="1">(SUMIFS(MESKENOG2,KAYNAK,A15,SEBEP,B15,SÜRE,"Uzun",BİLDİRİM,"Bildirimsiz",İL,$B$10,İLÇE,$B$11)/VLOOKUP($B$11,ABONE2,4,FALSE))</f>
        <v>0.22499080809616342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0.10731376673683539</v>
      </c>
      <c r="F15" s="17">
        <f t="shared" ref="F15:F24" si="3">(SUMIFS(TARIMSALAG2,KAYNAK,A15,SEBEP,B15,SÜRE,"Uzun",BİLDİRİM,"Bildirimsiz",İL,$B$10,İLÇE,$B$11)/VLOOKUP($B$11,ABONE2,6,FALSE))</f>
        <v>8.4018661231426463E-3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7.9730005669729521E-3</v>
      </c>
      <c r="I15" s="17">
        <f t="shared" ref="I15:I24" si="6">(SUMIFS(TICARETHANEAG2,KAYNAK,A15,SEBEP,B15,SÜRE,"Uzun",BİLDİRİM,"Bildirimsiz",İL,$B$10,İLÇE,$B$11)/VLOOKUP($B$11,ABONE2,9,FALSE))</f>
        <v>0.34537800863481738</v>
      </c>
      <c r="J15" s="17">
        <f t="shared" ref="J15:J24" si="7">(SUMIFS(TICARETHANEOG2,KAYNAK,A15,SEBEP,B15,SÜRE,"Uzun",BİLDİRİM,"Bildirimsiz",İL,$B$10,İLÇE,$B$11)/VLOOKUP($B$11,ABONE2,10,FALSE))</f>
        <v>12.886655092982304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0.41480702607521236</v>
      </c>
      <c r="L15" s="17">
        <f t="shared" ref="L15:L24" si="9">(SUMIFS(SANAYIAG2,KAYNAK,A15,SEBEP,B15,SÜRE,"Uzun",BİLDİRİM,"Bildirimsiz",İL,$B$10,İLÇE,$B$11)/VLOOKUP($B$11,ABONE2,12,FALSE))</f>
        <v>1.9733823207456584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1.8167646762420346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0.14776115658587016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3.6033733075847535E-2</v>
      </c>
      <c r="D17" s="17">
        <f t="shared" si="1"/>
        <v>2.9024061802861365E-2</v>
      </c>
      <c r="E17" s="17">
        <f t="shared" si="2"/>
        <v>3.6032432596700234E-2</v>
      </c>
      <c r="F17" s="17">
        <f t="shared" si="3"/>
        <v>3.9739853552731436E-2</v>
      </c>
      <c r="G17" s="17">
        <f t="shared" si="4"/>
        <v>0.15385035007114758</v>
      </c>
      <c r="H17" s="17">
        <f t="shared" si="5"/>
        <v>4.5564519268288639E-2</v>
      </c>
      <c r="I17" s="17">
        <f t="shared" si="6"/>
        <v>0.10670011850564658</v>
      </c>
      <c r="J17" s="17">
        <f t="shared" si="7"/>
        <v>2.5672745966501553</v>
      </c>
      <c r="K17" s="17">
        <f t="shared" si="8"/>
        <v>0.12032195838746385</v>
      </c>
      <c r="L17" s="17">
        <f t="shared" si="9"/>
        <v>0.76130340211614222</v>
      </c>
      <c r="M17" s="17">
        <f t="shared" si="10"/>
        <v>1.8095133732223019</v>
      </c>
      <c r="N17" s="17">
        <f t="shared" si="11"/>
        <v>0.84449466966425013</v>
      </c>
      <c r="O17" s="23">
        <f t="shared" si="12"/>
        <v>4.7392011445831307E-2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1.5791407324700754E-3</v>
      </c>
      <c r="D18" s="17">
        <f t="shared" si="1"/>
        <v>0</v>
      </c>
      <c r="E18" s="17">
        <f t="shared" si="2"/>
        <v>1.578847760158928E-3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5.2540053327361485E-3</v>
      </c>
      <c r="J18" s="17">
        <f t="shared" si="7"/>
        <v>0.20122823569619006</v>
      </c>
      <c r="K18" s="17">
        <f t="shared" si="8"/>
        <v>6.3389266024172063E-3</v>
      </c>
      <c r="L18" s="17">
        <f t="shared" si="9"/>
        <v>0.21921527829662285</v>
      </c>
      <c r="M18" s="17">
        <f t="shared" si="10"/>
        <v>0</v>
      </c>
      <c r="N18" s="17">
        <f t="shared" si="11"/>
        <v>0.20181724033657342</v>
      </c>
      <c r="O18" s="23">
        <f t="shared" si="12"/>
        <v>2.2848435966478517E-3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4.9721220375463768E-2</v>
      </c>
      <c r="D21" s="17">
        <f t="shared" si="1"/>
        <v>0</v>
      </c>
      <c r="E21" s="17">
        <f t="shared" si="2"/>
        <v>4.971199577594141E-2</v>
      </c>
      <c r="F21" s="17">
        <f t="shared" si="3"/>
        <v>0.59615994507240055</v>
      </c>
      <c r="G21" s="17">
        <f t="shared" si="4"/>
        <v>0</v>
      </c>
      <c r="H21" s="17">
        <f t="shared" si="5"/>
        <v>0.56572950704086278</v>
      </c>
      <c r="I21" s="17">
        <f t="shared" si="6"/>
        <v>0.16434828336787854</v>
      </c>
      <c r="J21" s="17">
        <f t="shared" si="7"/>
        <v>0</v>
      </c>
      <c r="K21" s="17">
        <f t="shared" si="8"/>
        <v>0.16343844462055601</v>
      </c>
      <c r="L21" s="17">
        <f t="shared" si="9"/>
        <v>4.104827546781137</v>
      </c>
      <c r="M21" s="17">
        <f t="shared" si="10"/>
        <v>0</v>
      </c>
      <c r="N21" s="17">
        <f t="shared" si="11"/>
        <v>3.7790475827508878</v>
      </c>
      <c r="O21" s="23">
        <f t="shared" si="12"/>
        <v>6.7837704710114535E-2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2.8408302621500364E-3</v>
      </c>
      <c r="D22" s="17">
        <f t="shared" si="1"/>
        <v>0</v>
      </c>
      <c r="E22" s="17">
        <f t="shared" si="2"/>
        <v>2.8403032131097787E-3</v>
      </c>
      <c r="F22" s="17">
        <f t="shared" si="3"/>
        <v>1.779180762335586E-2</v>
      </c>
      <c r="G22" s="17">
        <f t="shared" si="4"/>
        <v>0</v>
      </c>
      <c r="H22" s="17">
        <f t="shared" si="5"/>
        <v>1.6883641108938623E-2</v>
      </c>
      <c r="I22" s="17">
        <f t="shared" si="6"/>
        <v>1.5703790053944447E-3</v>
      </c>
      <c r="J22" s="17">
        <f t="shared" si="7"/>
        <v>0</v>
      </c>
      <c r="K22" s="17">
        <f t="shared" si="8"/>
        <v>1.5616853236728567E-3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2.7170014240346834E-3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0.19746685493253036</v>
      </c>
      <c r="D25" s="17">
        <f t="shared" ref="D25:O25" si="13">SUM(D15:D24)</f>
        <v>0.25401486989902478</v>
      </c>
      <c r="E25" s="17">
        <f t="shared" si="13"/>
        <v>0.19747734608274572</v>
      </c>
      <c r="F25" s="17">
        <f t="shared" si="13"/>
        <v>0.66209347237163052</v>
      </c>
      <c r="G25" s="17">
        <f t="shared" si="13"/>
        <v>0.15385035007114758</v>
      </c>
      <c r="H25" s="17">
        <f t="shared" si="13"/>
        <v>0.63615066798506292</v>
      </c>
      <c r="I25" s="17">
        <f t="shared" si="13"/>
        <v>0.62325079484647317</v>
      </c>
      <c r="J25" s="17">
        <f t="shared" si="13"/>
        <v>15.65515792532865</v>
      </c>
      <c r="K25" s="17">
        <f t="shared" si="13"/>
        <v>0.70646804100932226</v>
      </c>
      <c r="L25" s="17">
        <f t="shared" si="13"/>
        <v>7.0587285479395607</v>
      </c>
      <c r="M25" s="17">
        <f t="shared" si="13"/>
        <v>1.8095133732223019</v>
      </c>
      <c r="N25" s="17">
        <f t="shared" si="13"/>
        <v>6.642124168993746</v>
      </c>
      <c r="O25" s="17">
        <f t="shared" si="13"/>
        <v>0.26799271776249856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4.9003946894062586E-4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4.8994855367714301E-4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3.9864800045032907E-3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3.9644106898795127E-3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15.969318700937208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1.2674062461061277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1.5232355636250502E-3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2.0182378154218444E-2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2.0178633790052088E-2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5.1822222630439542E-2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5.1535332708894044E-2</v>
      </c>
      <c r="L31" s="17">
        <f>(SUMIFS(SANAYIAG2,KAYNAK,A31,SEBEP,B31,SÜRE,"Uzun",BİLDİRİM,"Bildirimli",İL,$B$10,İLÇE,$B$11)/VLOOKUP($B$11,ABONE2,12,FALSE))</f>
        <v>0.82254075667162052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0.75725974423736497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2.4530660445721518E-2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2.0672417623159071E-2</v>
      </c>
      <c r="D33" s="17">
        <f t="shared" ref="D33:O33" si="14">SUM(D28:D32)</f>
        <v>0</v>
      </c>
      <c r="E33" s="17">
        <f t="shared" si="14"/>
        <v>2.066858234372923E-2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5.5808702634942836E-2</v>
      </c>
      <c r="J33" s="17">
        <f t="shared" si="14"/>
        <v>0</v>
      </c>
      <c r="K33" s="17">
        <f t="shared" si="14"/>
        <v>5.549974339877356E-2</v>
      </c>
      <c r="L33" s="17">
        <f t="shared" si="14"/>
        <v>0.82254075667162052</v>
      </c>
      <c r="M33" s="17">
        <f t="shared" si="14"/>
        <v>15.969318700937208</v>
      </c>
      <c r="N33" s="17">
        <f t="shared" si="14"/>
        <v>2.0246659903434927</v>
      </c>
      <c r="O33" s="17">
        <f t="shared" si="14"/>
        <v>2.6053896009346569E-2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9.4758702956874524E-2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9.4756703416822366E-2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0.30531505022078798</v>
      </c>
      <c r="J15" s="17">
        <f t="shared" ref="J15:J24" si="7">(SUMIFS(TICARETHANEOG2,KAYNAK,A15,SEBEP,B15,SÜRE,"Uzun",BİLDİRİM,"Bildirimsiz",İL,$B$10,İLÇE,$B$11)/VLOOKUP($B$11,ABONE2,10,FALSE))</f>
        <v>49.379024953915369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0.48387705906622491</v>
      </c>
      <c r="L15" s="17">
        <f t="shared" ref="L15:L24" si="9">(SUMIFS(SANAYIAG2,KAYNAK,A15,SEBEP,B15,SÜRE,"Uzun",BİLDİRİM,"Bildirimsiz",İL,$B$10,İLÇE,$B$11)/VLOOKUP($B$11,ABONE2,12,FALSE))</f>
        <v>14.140477206457263</v>
      </c>
      <c r="M15" s="17">
        <f t="shared" ref="M15:M24" si="10">(SUMIFS(SANAYIOG2,KAYNAK,A15,SEBEP,B15,SÜRE,"Uzun",BİLDİRİM,"Bildirimsiz",İL,$B$10,İLÇE,$B$11)/VLOOKUP($B$11,ABONE2,13,FALSE))</f>
        <v>15.551964548097491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14.321437122052165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0.15075790485211246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6.5241916970085981E-2</v>
      </c>
      <c r="D17" s="17">
        <f t="shared" si="1"/>
        <v>0</v>
      </c>
      <c r="E17" s="17">
        <f t="shared" si="2"/>
        <v>6.5240540275154635E-2</v>
      </c>
      <c r="F17" s="17">
        <f t="shared" si="3"/>
        <v>4.6623589872610977E-2</v>
      </c>
      <c r="G17" s="17">
        <f t="shared" si="4"/>
        <v>0</v>
      </c>
      <c r="H17" s="17">
        <f t="shared" si="5"/>
        <v>4.009628729044544E-2</v>
      </c>
      <c r="I17" s="17">
        <f t="shared" si="6"/>
        <v>0.16755583854926656</v>
      </c>
      <c r="J17" s="17">
        <f t="shared" si="7"/>
        <v>8.9045156744391551</v>
      </c>
      <c r="K17" s="17">
        <f t="shared" si="8"/>
        <v>0.19934656932059031</v>
      </c>
      <c r="L17" s="17">
        <f t="shared" si="9"/>
        <v>13.293391566435204</v>
      </c>
      <c r="M17" s="17">
        <f t="shared" si="10"/>
        <v>0</v>
      </c>
      <c r="N17" s="17">
        <f t="shared" si="11"/>
        <v>11.58911059637941</v>
      </c>
      <c r="O17" s="23">
        <f t="shared" si="12"/>
        <v>8.5716766432082217E-2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1.2103878715876986E-2</v>
      </c>
      <c r="D18" s="17">
        <f t="shared" si="1"/>
        <v>0</v>
      </c>
      <c r="E18" s="17">
        <f t="shared" si="2"/>
        <v>1.2103623307249348E-2</v>
      </c>
      <c r="F18" s="17">
        <f t="shared" si="3"/>
        <v>3.1442068992870505E-2</v>
      </c>
      <c r="G18" s="17">
        <f t="shared" si="4"/>
        <v>0</v>
      </c>
      <c r="H18" s="17">
        <f t="shared" si="5"/>
        <v>2.7040179333868632E-2</v>
      </c>
      <c r="I18" s="17">
        <f t="shared" si="6"/>
        <v>2.8175091163235459E-2</v>
      </c>
      <c r="J18" s="17">
        <f t="shared" si="7"/>
        <v>9.2678861356382855E-2</v>
      </c>
      <c r="K18" s="17">
        <f t="shared" si="8"/>
        <v>2.8409797746585207E-2</v>
      </c>
      <c r="L18" s="17">
        <f t="shared" si="9"/>
        <v>0.39874825622225868</v>
      </c>
      <c r="M18" s="17">
        <f t="shared" si="10"/>
        <v>0</v>
      </c>
      <c r="N18" s="17">
        <f t="shared" si="11"/>
        <v>0.34762668491171272</v>
      </c>
      <c r="O18" s="23">
        <f t="shared" si="12"/>
        <v>1.4408434485475149E-2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0.12411774356736199</v>
      </c>
      <c r="D21" s="17">
        <f t="shared" si="1"/>
        <v>0</v>
      </c>
      <c r="E21" s="17">
        <f t="shared" si="2"/>
        <v>0.12411512451083523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0.72777341544322205</v>
      </c>
      <c r="J21" s="17">
        <f t="shared" si="7"/>
        <v>0</v>
      </c>
      <c r="K21" s="17">
        <f t="shared" si="8"/>
        <v>0.72512530338279546</v>
      </c>
      <c r="L21" s="17">
        <f t="shared" si="9"/>
        <v>6.5973962749916382</v>
      </c>
      <c r="M21" s="17">
        <f t="shared" si="10"/>
        <v>0</v>
      </c>
      <c r="N21" s="17">
        <f t="shared" si="11"/>
        <v>5.7515762397363002</v>
      </c>
      <c r="O21" s="23">
        <f t="shared" si="12"/>
        <v>0.20771672694463569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3.1859135686071269E-3</v>
      </c>
      <c r="D22" s="17">
        <f t="shared" si="1"/>
        <v>0</v>
      </c>
      <c r="E22" s="17">
        <f t="shared" si="2"/>
        <v>3.185846341412322E-3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3.3226990276763162E-3</v>
      </c>
      <c r="J22" s="17">
        <f t="shared" si="7"/>
        <v>0</v>
      </c>
      <c r="K22" s="17">
        <f t="shared" si="8"/>
        <v>3.3106088919532374E-3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3.2017101784014967E-3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0.29940815577880664</v>
      </c>
      <c r="D25" s="17">
        <f t="shared" ref="D25:O25" si="13">SUM(D15:D24)</f>
        <v>0</v>
      </c>
      <c r="E25" s="17">
        <f t="shared" si="13"/>
        <v>0.2994018378514739</v>
      </c>
      <c r="F25" s="17">
        <f t="shared" si="13"/>
        <v>7.8065658865481474E-2</v>
      </c>
      <c r="G25" s="17">
        <f t="shared" si="13"/>
        <v>0</v>
      </c>
      <c r="H25" s="17">
        <f t="shared" si="13"/>
        <v>6.7136466624314078E-2</v>
      </c>
      <c r="I25" s="17">
        <f t="shared" si="13"/>
        <v>1.2321420944041883</v>
      </c>
      <c r="J25" s="17">
        <f t="shared" si="13"/>
        <v>58.376219489710905</v>
      </c>
      <c r="K25" s="17">
        <f t="shared" si="13"/>
        <v>1.4400693384081491</v>
      </c>
      <c r="L25" s="17">
        <f t="shared" si="13"/>
        <v>34.430013304106367</v>
      </c>
      <c r="M25" s="17">
        <f t="shared" si="13"/>
        <v>15.551964548097491</v>
      </c>
      <c r="N25" s="17">
        <f t="shared" si="13"/>
        <v>32.009750643079585</v>
      </c>
      <c r="O25" s="17">
        <f t="shared" si="13"/>
        <v>0.46180154289270697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9.2329332065349426E-4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9.2327383788392344E-4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6.9025489493257939E-4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6.8774329960187303E-4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8.9051750571162878E-4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6.1347798312626507E-3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6.1346503788999541E-3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2.4809442918574599E-2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2.471917006220057E-2</v>
      </c>
      <c r="L31" s="17">
        <f>(SUMIFS(SANAYIAG2,KAYNAK,A31,SEBEP,B31,SÜRE,"Uzun",BİLDİRİM,"Bildirimli",İL,$B$10,İLÇE,$B$11)/VLOOKUP($B$11,ABONE2,12,FALSE))</f>
        <v>0.19162852123867705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0.16706076210551332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8.7169471684554588E-3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7.0580731519161452E-3</v>
      </c>
      <c r="D33" s="17">
        <f t="shared" ref="D33:O33" si="14">SUM(D28:D32)</f>
        <v>0</v>
      </c>
      <c r="E33" s="17">
        <f t="shared" si="14"/>
        <v>7.0579242167838774E-3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2.549969781350718E-2</v>
      </c>
      <c r="J33" s="17">
        <f t="shared" si="14"/>
        <v>0</v>
      </c>
      <c r="K33" s="17">
        <f t="shared" si="14"/>
        <v>2.5406913361802442E-2</v>
      </c>
      <c r="L33" s="17">
        <f t="shared" si="14"/>
        <v>0.19162852123867705</v>
      </c>
      <c r="M33" s="17">
        <f t="shared" si="14"/>
        <v>0</v>
      </c>
      <c r="N33" s="17">
        <f t="shared" si="14"/>
        <v>0.16706076210551332</v>
      </c>
      <c r="O33" s="17">
        <f t="shared" si="14"/>
        <v>9.6074646741670881E-3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0.21160446539127756</v>
      </c>
      <c r="D15" s="17">
        <f t="shared" ref="D15:D24" si="1">(SUMIFS(MESKENOG2,KAYNAK,A15,SEBEP,B15,SÜRE,"Uzun",BİLDİRİM,"Bildirimsiz",İL,$B$10,İLÇE,$B$11)/VLOOKUP($B$11,ABONE2,4,FALSE))</f>
        <v>1.2650460948054101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0.21174617128708254</v>
      </c>
      <c r="F15" s="17">
        <f t="shared" ref="F15:F24" si="3">(SUMIFS(TARIMSALAG2,KAYNAK,A15,SEBEP,B15,SÜRE,"Uzun",BİLDİRİM,"Bildirimsiz",İL,$B$10,İLÇE,$B$11)/VLOOKUP($B$11,ABONE2,6,FALSE))</f>
        <v>0.51862916219784949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0.51862916219784949</v>
      </c>
      <c r="I15" s="17">
        <f t="shared" ref="I15:I24" si="5">(SUMIFS(TICARETHANEAG2,KAYNAK,A15,SEBEP,B15,SÜRE,"Uzun",BİLDİRİM,"Bildirimsiz",İL,$B$10,İLÇE,$B$11)/VLOOKUP($B$11,ABONE2,9,FALSE))</f>
        <v>0.5696955286755353</v>
      </c>
      <c r="J15" s="17">
        <f t="shared" ref="J15:J24" si="6">(SUMIFS(TICARETHANEOG2,KAYNAK,A15,SEBEP,B15,SÜRE,"Uzun",BİLDİRİM,"Bildirimsiz",İL,$B$10,İLÇE,$B$11)/VLOOKUP($B$11,ABONE2,10,FALSE))</f>
        <v>193.93359411381917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2.139744277871146</v>
      </c>
      <c r="L15" s="17">
        <f t="shared" ref="L15:L24" si="8">(SUMIFS(SANAYIAG2,KAYNAK,A15,SEBEP,B15,SÜRE,"Uzun",BİLDİRİM,"Bildirimsiz",İL,$B$10,İLÇE,$B$11)/VLOOKUP($B$11,ABONE2,12,FALSE))</f>
        <v>6.1454000857498503</v>
      </c>
      <c r="M15" s="17">
        <f t="shared" ref="M15:M24" si="9">(SUMIFS(SANAYIOG2,KAYNAK,A15,SEBEP,B15,SÜRE,"Uzun",BİLDİRİM,"Bildirimsiz",İL,$B$10,İLÇE,$B$11)/VLOOKUP($B$11,ABONE2,13,FALSE))</f>
        <v>30.400057396518932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8.8403620091686363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0.47652116263658134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0.17079007793282266</v>
      </c>
      <c r="D17" s="17">
        <f t="shared" si="1"/>
        <v>3.5794375120065434</v>
      </c>
      <c r="E17" s="17">
        <f t="shared" si="2"/>
        <v>0.1712485992449122</v>
      </c>
      <c r="F17" s="17">
        <f t="shared" si="3"/>
        <v>1.5293171406823332</v>
      </c>
      <c r="G17" s="17">
        <v>0</v>
      </c>
      <c r="H17" s="17">
        <f t="shared" si="4"/>
        <v>1.5293171406823332</v>
      </c>
      <c r="I17" s="17">
        <f t="shared" si="5"/>
        <v>0.63946035651051691</v>
      </c>
      <c r="J17" s="17">
        <f t="shared" si="6"/>
        <v>39.985584935314115</v>
      </c>
      <c r="K17" s="17">
        <f t="shared" si="7"/>
        <v>0.95893743642387941</v>
      </c>
      <c r="L17" s="17">
        <f t="shared" si="8"/>
        <v>2.7570821853876897</v>
      </c>
      <c r="M17" s="17">
        <f t="shared" si="9"/>
        <v>54.417720387609812</v>
      </c>
      <c r="N17" s="17">
        <f t="shared" si="10"/>
        <v>8.4971530967457021</v>
      </c>
      <c r="O17" s="23">
        <f t="shared" si="11"/>
        <v>0.29261635705342398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8.9692137989568037E-3</v>
      </c>
      <c r="D21" s="17">
        <f t="shared" si="1"/>
        <v>0</v>
      </c>
      <c r="E21" s="17">
        <f t="shared" si="2"/>
        <v>8.968007286473758E-3</v>
      </c>
      <c r="F21" s="17">
        <f t="shared" si="3"/>
        <v>3.1128800823101984E-2</v>
      </c>
      <c r="G21" s="17">
        <v>0</v>
      </c>
      <c r="H21" s="17">
        <f t="shared" si="4"/>
        <v>3.1128800823101984E-2</v>
      </c>
      <c r="I21" s="17">
        <f t="shared" si="5"/>
        <v>5.0800194810420932E-2</v>
      </c>
      <c r="J21" s="17">
        <f t="shared" si="6"/>
        <v>0</v>
      </c>
      <c r="K21" s="17">
        <f t="shared" si="7"/>
        <v>5.0387714596148284E-2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1.4756848710026551E-2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6.127067797475288E-3</v>
      </c>
      <c r="D22" s="17">
        <f t="shared" si="1"/>
        <v>0</v>
      </c>
      <c r="E22" s="17">
        <f t="shared" si="2"/>
        <v>6.1262436021837256E-3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2.6950930272918183E-2</v>
      </c>
      <c r="J22" s="17">
        <f t="shared" si="6"/>
        <v>0</v>
      </c>
      <c r="K22" s="17">
        <f t="shared" si="7"/>
        <v>2.6732097933095344E-2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8.8394280559640249E-3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0.39749082492053234</v>
      </c>
      <c r="D25" s="17">
        <f t="shared" ref="D25:O25" si="12">SUM(D15:D24)</f>
        <v>4.8444836068119539</v>
      </c>
      <c r="E25" s="17">
        <f t="shared" si="12"/>
        <v>0.39808902142065217</v>
      </c>
      <c r="F25" s="17">
        <f t="shared" si="12"/>
        <v>2.0790751037032846</v>
      </c>
      <c r="G25" s="17">
        <f t="shared" si="12"/>
        <v>0</v>
      </c>
      <c r="H25" s="17">
        <f t="shared" si="12"/>
        <v>2.0790751037032846</v>
      </c>
      <c r="I25" s="17">
        <f t="shared" si="12"/>
        <v>1.2869070102693914</v>
      </c>
      <c r="J25" s="17">
        <f t="shared" si="12"/>
        <v>233.91917904913328</v>
      </c>
      <c r="K25" s="17">
        <f t="shared" si="12"/>
        <v>3.175801526824269</v>
      </c>
      <c r="L25" s="17">
        <f t="shared" si="12"/>
        <v>8.90248227113754</v>
      </c>
      <c r="M25" s="17">
        <f t="shared" si="12"/>
        <v>84.817777784128737</v>
      </c>
      <c r="N25" s="17">
        <f t="shared" si="12"/>
        <v>17.337515105914338</v>
      </c>
      <c r="O25" s="17">
        <f t="shared" si="12"/>
        <v>0.79273379645599595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1.1369066348795484E-2</v>
      </c>
      <c r="D29" s="17">
        <f>(SUMIFS(MESKENOG2,KAYNAK,A29,SEBEP,B29,SÜRE,"Uzun",BİLDİRİM,"Bildirimli",İL,$B$10,İLÇE,$B$11)/VLOOKUP($B$11,ABONE2,4,FALSE))</f>
        <v>0.5527599785040167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1.1441892675423842E-2</v>
      </c>
      <c r="F29" s="17">
        <f>(SUMIFS(TARIMSALAG2,KAYNAK,A29,SEBEP,B29,SÜRE,"Uzun",BİLDİRİM,"Bildirimli",İL,$B$10,İLÇE,$B$11)/VLOOKUP($B$11,ABONE2,6,FALSE))</f>
        <v>0.15894880569419548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0.15894880569419548</v>
      </c>
      <c r="I29" s="17">
        <f>(SUMIFS(TICARETHANEAG2,KAYNAK,A29,SEBEP,B29,SÜRE,"Uzun",BİLDİRİM,"Bildirimli",İL,$B$10,İLÇE,$B$11)/VLOOKUP($B$11,ABONE2,9,FALSE))</f>
        <v>4.8355610558946285E-2</v>
      </c>
      <c r="J29" s="17">
        <f>(SUMIFS(TICARETHANEOG2,KAYNAK,A29,SEBEP,B29,SÜRE,"Uzun",BİLDİRİM,"Bildirimli",İL,$B$10,İLÇE,$B$11)/VLOOKUP($B$11,ABONE2,10,FALSE))</f>
        <v>2.3350307762281624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6.6922631134892913E-2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2.0338294166809909E-2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1.1369066348795484E-2</v>
      </c>
      <c r="D33" s="17">
        <f t="shared" ref="D33:O33" si="13">SUM(D28:D32)</f>
        <v>0.5527599785040167</v>
      </c>
      <c r="E33" s="17">
        <f t="shared" si="13"/>
        <v>1.1441892675423842E-2</v>
      </c>
      <c r="F33" s="17">
        <f t="shared" si="13"/>
        <v>0.15894880569419548</v>
      </c>
      <c r="G33" s="17">
        <f t="shared" si="13"/>
        <v>0</v>
      </c>
      <c r="H33" s="17">
        <f t="shared" si="13"/>
        <v>0.15894880569419548</v>
      </c>
      <c r="I33" s="17">
        <f t="shared" si="13"/>
        <v>4.8355610558946285E-2</v>
      </c>
      <c r="J33" s="17">
        <f t="shared" si="13"/>
        <v>2.3350307762281624</v>
      </c>
      <c r="K33" s="17">
        <f t="shared" si="13"/>
        <v>6.6922631134892913E-2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2.0338294166809909E-2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2023-08-01T12:37:08Z</dcterms:modified>
</cp:coreProperties>
</file>